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<sst xmlns="http://schemas.openxmlformats.org/spreadsheetml/2006/main" count="102538" uniqueCount="25147">
  <si>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</si>
  <si>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</si>
  <si>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</si>
  <si>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</si>
  <si>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</si>
  <si>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</si>
  <si>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</si>
  <si>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</si>
  <si>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</si>
  <si>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</si>
  <si>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</si>
  <si>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</si>
  <si>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</si>
  <si>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</si>
  <si>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</si>
  <si>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</si>
  <si>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</si>
  <si>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</si>
  <si>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</si>
  <si>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</si>
  <si>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</si>
  <si>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</si>
  <si>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</si>
  <si>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</si>
  <si>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</si>
  <si>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</si>
  <si>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</si>
  <si>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</si>
  <si>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</si>
  <si>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</si>
  <si>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</si>
  <si>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</si>
  <si>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</si>
  <si>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</si>
  <si>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</si>
  <si>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</si>
  <si>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</si>
  <si>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</si>
  <si>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</si>
  <si>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</si>
  <si>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</si>
  <si>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</si>
  <si>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</si>
  <si>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</si>
  <si>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</si>
  <si>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</si>
  <si>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</si>
  <si>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</si>
  <si>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</si>
  <si>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</si>
  <si>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</si>
  <si>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</si>
  <si>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</si>
  <si>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</si>
  <si>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</si>
  <si>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</si>
  <si>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</si>
  <si>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</si>
  <si>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</si>
  <si>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</si>
  <si>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</si>
  <si>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</si>
  <si>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</si>
  <si>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</si>
  <si>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</si>
  <si>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</si>
  <si>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</si>
  <si>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</si>
  <si>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</si>
  <si>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</si>
  <si>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</si>
  <si>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</si>
  <si>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</si>
  <si>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</si>
  <si>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</si>
  <si>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</si>
  <si>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</si>
  <si>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</si>
  <si>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</si>
  <si>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</si>
  <si>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</si>
  <si>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</si>
  <si>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</si>
  <si>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</si>
  <si>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</si>
  <si>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</si>
  <si>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</si>
  <si>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</si>
  <si>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</si>
  <si>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</si>
  <si>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</si>
  <si>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</si>
  <si>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</si>
  <si>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</si>
  <si>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</si>
  <si>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</si>
  <si>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</si>
  <si>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</si>
  <si>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</si>
  <si>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</si>
  <si>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</si>
  <si>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</si>
  <si>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</si>
  <si>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</si>
  <si>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</si>
  <si>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</si>
  <si>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</si>
  <si>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</si>
  <si>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</si>
  <si>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</si>
  <si>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</si>
  <si>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</si>
  <si>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</si>
  <si>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</si>
  <si>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</si>
  <si>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</si>
  <si>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</si>
  <si>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</si>
  <si>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</si>
  <si>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</si>
  <si>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</si>
  <si>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</si>
  <si>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</si>
  <si>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</si>
  <si>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</si>
  <si>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</si>
  <si>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</si>
  <si>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</si>
  <si>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</si>
  <si>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</si>
  <si>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</si>
  <si>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</si>
  <si>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KÖK</t>
  </si>
  <si>
    <t>KARABEL KÖK(VİŞNELİ KÖK) 35-26-M01207_VİŞNELİ M04_66051328</t>
  </si>
  <si>
    <t>OG Fider Açması</t>
  </si>
  <si>
    <t>Dağıtım-OG</t>
  </si>
  <si>
    <t>Uzun</t>
  </si>
  <si>
    <t>Şebeke işletmecisi</t>
  </si>
  <si>
    <t>Bildirimsiz</t>
  </si>
  <si>
    <t>14.04.2022 09:34:24</t>
  </si>
  <si>
    <t>14.04.2022 12:24:05</t>
  </si>
  <si>
    <t>OG Fideri</t>
  </si>
  <si>
    <t>POYRAZDAMLARI TR-11 45-78-M00576_HatBaşıAyırıcı_53138956 M05_53138956</t>
  </si>
  <si>
    <t>Şebeke Bakım Çalışması</t>
  </si>
  <si>
    <t>Bildirimli</t>
  </si>
  <si>
    <t>14.04.2022 09:45:53</t>
  </si>
  <si>
    <t>14.04.2022 13:37:12</t>
  </si>
  <si>
    <t>AG Fideri</t>
  </si>
  <si>
    <t>M-2956(YATIRIM REZERVE) 35-04-M02956_B_56368198_56368198</t>
  </si>
  <si>
    <t>AG Pano Kol Sigorta Atığı</t>
  </si>
  <si>
    <t>Dağıtım-AG</t>
  </si>
  <si>
    <t>14.04.2022 09:30:03</t>
  </si>
  <si>
    <t>14.04.2022 10:18:04</t>
  </si>
  <si>
    <t>SARIKAYA KÖK 35-31-L00284_İĞDELİ L01_2337273</t>
  </si>
  <si>
    <t>Müteahhit Çalışması</t>
  </si>
  <si>
    <t>14.04.2022 09:51:23</t>
  </si>
  <si>
    <t>14.04.2022 12:36:26</t>
  </si>
  <si>
    <t>DM</t>
  </si>
  <si>
    <t>SOMA KÖYLER DM-2 45-82-M00125_KÖYLER 34.5 M08_2035836</t>
  </si>
  <si>
    <t>14.04.2022 09:51:27</t>
  </si>
  <si>
    <t>14.04.2022 10:14:46</t>
  </si>
  <si>
    <t>SELENDİ TR-30 (HÜKÜMET KONAĞI) 45-81-M00030_TR-3 M01_71991022</t>
  </si>
  <si>
    <t>OG Yeraltı Kablo Arızası</t>
  </si>
  <si>
    <t>14.04.2022 09:51:24</t>
  </si>
  <si>
    <t>14.04.2022 11:40:05</t>
  </si>
  <si>
    <t>Kullanıcı Bağlantı Hattı</t>
  </si>
  <si>
    <t>DM-14/3A 45-71-M02249_966572860_966572860</t>
  </si>
  <si>
    <t>AG Branşman Yeraltı Kablo Arızası</t>
  </si>
  <si>
    <t>14.04.2022 09:50:57</t>
  </si>
  <si>
    <t>14.04.2022 12:51:02</t>
  </si>
  <si>
    <t>L-278 DM-1/TR-19 35-14-L00278_956645451_956645451</t>
  </si>
  <si>
    <t>14.04.2022 09:52:12</t>
  </si>
  <si>
    <t>14.04.2022 12:59:16</t>
  </si>
  <si>
    <t>KAYMAKÇI DM-2 35-15-M00309_CEZAEVİ M03_66415346</t>
  </si>
  <si>
    <t>14.04.2022 09:54:20</t>
  </si>
  <si>
    <t>14.04.2022 12:58:46</t>
  </si>
  <si>
    <t>Dağıtım Transformatörü</t>
  </si>
  <si>
    <t>TAYLAN SAVRAN SULAMA GRUBU 35-29-M00307_35-29-M00307_2373116</t>
  </si>
  <si>
    <t>AG Termik Açması</t>
  </si>
  <si>
    <t>14.04.2022 09:50:37</t>
  </si>
  <si>
    <t>14.04.2022 11:49:05</t>
  </si>
  <si>
    <t>DM-3/TR-33 SEFERİHİSAR 35-14-L00299_956640464_956640464</t>
  </si>
  <si>
    <t>14.04.2022 09:53:59</t>
  </si>
  <si>
    <t>14.04.2022 13:33:23</t>
  </si>
  <si>
    <t>M-1770 35-01-M01770_913249778_913249778</t>
  </si>
  <si>
    <t>14.04.2022 09:57:52</t>
  </si>
  <si>
    <t>14.04.2022 17:12:00</t>
  </si>
  <si>
    <t>L-221 35-18-L00221_6938802_56394911_56394911</t>
  </si>
  <si>
    <t>14.04.2022 09:58:46</t>
  </si>
  <si>
    <t>14.04.2022 13:42:08</t>
  </si>
  <si>
    <t>TR-19/05 45-71-M00451_DAĞITIM TRAFOSU M04_66396794</t>
  </si>
  <si>
    <t>14.04.2022 09:46:00</t>
  </si>
  <si>
    <t>14.04.2022 11:57:00</t>
  </si>
  <si>
    <t>_960204699_960204699</t>
  </si>
  <si>
    <t>AG Box / Sdk Abone Çıkış Faz Sigorta Atığı</t>
  </si>
  <si>
    <t>14.04.2022 10:05:23</t>
  </si>
  <si>
    <t>14.04.2022 14:05:57</t>
  </si>
  <si>
    <t>TR-2/35 45-72-L00035_956519292_956519292</t>
  </si>
  <si>
    <t>AG Havai Branşman Arızası</t>
  </si>
  <si>
    <t>14.04.2022 10:07:32</t>
  </si>
  <si>
    <t>14.04.2022 12:55:58</t>
  </si>
  <si>
    <t>L-118 OVACIK 35-18-L00118_950466130_950466130</t>
  </si>
  <si>
    <t>14.04.2022 10:11:40</t>
  </si>
  <si>
    <t>14.04.2022 14:08:25</t>
  </si>
  <si>
    <t>KÜÇÜKBELEN KÖYÜ TR-1 45-71-M01677_953211002_953211002</t>
  </si>
  <si>
    <t>14.04.2022 10:09:55</t>
  </si>
  <si>
    <t>14.04.2022 12:21:32</t>
  </si>
  <si>
    <t>L-298 35-18-L00298_950456617_950456617</t>
  </si>
  <si>
    <t>14.04.2022 10:10:54</t>
  </si>
  <si>
    <t>14.04.2022 11:11:43</t>
  </si>
  <si>
    <t>M-2956 35-04-M02956_35-04-M02956_76337154</t>
  </si>
  <si>
    <t>14.04.2022 10:22:49</t>
  </si>
  <si>
    <t>14.04.2022 14:34:02</t>
  </si>
  <si>
    <t>DM-21/08 45-71-M00459_DM-21/08-A M03_72250156</t>
  </si>
  <si>
    <t>14.04.2022 11:00:00</t>
  </si>
  <si>
    <t>PANAZTEPE DM 35-28-M00732_DERSAN-1 ÇIKIŞ M08_2315524</t>
  </si>
  <si>
    <t>14.04.2022 10:12:56</t>
  </si>
  <si>
    <t>14.04.2022 11:34:03</t>
  </si>
  <si>
    <t>L-261 SİTESPOR 35-18-L00261_950450810_950450810</t>
  </si>
  <si>
    <t>14.04.2022 10:17:42</t>
  </si>
  <si>
    <t>14.04.2022 11:32:23</t>
  </si>
  <si>
    <t>KEMAL ACAR 35-30-M00085_42950405_56380585_56380585</t>
  </si>
  <si>
    <t>14.04.2022 10:13:08</t>
  </si>
  <si>
    <t>14.04.2022 16:26:21</t>
  </si>
  <si>
    <t>BOZDAĞ TR-7 35-15-L00290_950399429_950399429</t>
  </si>
  <si>
    <t>AG Box / Sdk Abone Çıkış Sigorta Atığı</t>
  </si>
  <si>
    <t>14.04.2022 10:18:44</t>
  </si>
  <si>
    <t>14.04.2022 12:22:32</t>
  </si>
  <si>
    <t>SANCAKLI BOZKÖY TR-4 45-71-M00564_A_56393365_56393365</t>
  </si>
  <si>
    <t>AG Atlama Kopuğu</t>
  </si>
  <si>
    <t>14.04.2022 10:21:03</t>
  </si>
  <si>
    <t>14.04.2022 15:11:31</t>
  </si>
  <si>
    <t>YENİ LİMAN TR-1 35-21-L00050_D_56406725_56406725</t>
  </si>
  <si>
    <t>AG Tel Kopuğu</t>
  </si>
  <si>
    <t>14.04.2022 10:18:50</t>
  </si>
  <si>
    <t>14.04.2022 14:02:39</t>
  </si>
  <si>
    <t>ÖZDERE M-60 ÖZSAN SANAYİ SİTESİ 35-25-M00215_955254062_955254062</t>
  </si>
  <si>
    <t>14.04.2022 10:20:45</t>
  </si>
  <si>
    <t>14.04.2022 12:08:53</t>
  </si>
  <si>
    <t>TR-104 45-78-L00104_TR-105 L03_61218440</t>
  </si>
  <si>
    <t>14.04.2022 10:26:48</t>
  </si>
  <si>
    <t>14.04.2022 16:28:47</t>
  </si>
  <si>
    <t>TR-22/14 ÇUKUROVA KİMYA EML 45-71-M01186_DAĞITIM TRAFO TR-22/14 ÇUKUROVA KİMYA EML M03_72080454</t>
  </si>
  <si>
    <t>14.04.2022 10:21:00</t>
  </si>
  <si>
    <t>14.04.2022 12:06:00</t>
  </si>
  <si>
    <t>DEĞİRMENDERE TR-7 35-22-M00199_955264462_955264462</t>
  </si>
  <si>
    <t>14.04.2022 10:28:08</t>
  </si>
  <si>
    <t>14.04.2022 12:02:48</t>
  </si>
  <si>
    <t>L-269 35-18-L00269_950445239_950445239</t>
  </si>
  <si>
    <t>14.04.2022 10:29:10</t>
  </si>
  <si>
    <t>14.04.2022 12:31:09</t>
  </si>
  <si>
    <t>L-58 HAVACILAR SİTESİ 35-14-L00058_956640607_956640607</t>
  </si>
  <si>
    <t>14.04.2022 10:31:17</t>
  </si>
  <si>
    <t>14.04.2022 11:24:07</t>
  </si>
  <si>
    <t>DEREKÖY TR-1 35-20-L00255_DIREK TIPI TRAFO HUCRESI H01_2048393</t>
  </si>
  <si>
    <t>14.04.2022 10:49:09</t>
  </si>
  <si>
    <t>14.04.2022 14:47:52</t>
  </si>
  <si>
    <t>DM-14/3 45-71-M00387_947767118_947767118</t>
  </si>
  <si>
    <t>14.04.2022 10:46:50</t>
  </si>
  <si>
    <t>14.04.2022 12:49:11</t>
  </si>
  <si>
    <t>ÜÇKONAK TR-1 35-15-L00258_950400307_950400307</t>
  </si>
  <si>
    <t>AG Direkten Kesme Açma</t>
  </si>
  <si>
    <t>14.04.2022 10:48:04</t>
  </si>
  <si>
    <t>14.04.2022 14:48:41</t>
  </si>
  <si>
    <t>ŞABAN TOPÇU GRUBU 35-30-M00680_95001221967_95001221967</t>
  </si>
  <si>
    <t>14.04.2022 10:41:25</t>
  </si>
  <si>
    <t>14.04.2022 15:54:48</t>
  </si>
  <si>
    <t>K-3758 35-02-K03758_DIREK TIPI TRAFO HUCRESI H01_2049296</t>
  </si>
  <si>
    <t>OG Sigorta Atması</t>
  </si>
  <si>
    <t>14.04.2022 10:39:56</t>
  </si>
  <si>
    <t>14.04.2022 12:11:30</t>
  </si>
  <si>
    <t>K-4783 35-01-K04783_911897165_911897165</t>
  </si>
  <si>
    <t>14.04.2022 10:50:42</t>
  </si>
  <si>
    <t>14.04.2022 12:33:31</t>
  </si>
  <si>
    <t>M-2313Ö DSİ SÜZBEYLİ ÖZEL KÖK 35-09-M02313Ö_HatBaşıAyırıcı_53133632 M01_53133632</t>
  </si>
  <si>
    <t>14.04.2022 10:48:43</t>
  </si>
  <si>
    <t>14.04.2022 12:31:42</t>
  </si>
  <si>
    <t>FERİZLER TR-1 35-16-M00072_ H_72337181</t>
  </si>
  <si>
    <t>OG Ayırıcı Arızası</t>
  </si>
  <si>
    <t>14.04.2022 10:48:36</t>
  </si>
  <si>
    <t>14.04.2022 13:49:56</t>
  </si>
  <si>
    <t>DAĞARLAR KAYALAR TR-1 45-73-M00598_A_56401758_56401758</t>
  </si>
  <si>
    <t>14.04.2022 10:43:54</t>
  </si>
  <si>
    <t>14.04.2022 15:56:20</t>
  </si>
  <si>
    <t>K-3138 35-04-K03138_913928821_913928821</t>
  </si>
  <si>
    <t>14.04.2022 10:55:36</t>
  </si>
  <si>
    <t>14.04.2022 12:07:06</t>
  </si>
  <si>
    <t>AKKOCALI TR-1 45-72-L00206_ H_79437015</t>
  </si>
  <si>
    <t>14.04.2022 11:00:54</t>
  </si>
  <si>
    <t>14.04.2022 14:47:18</t>
  </si>
  <si>
    <t>MENDERES DM-2/TR-1 35-22-M00300_KÖYLER-1 M15_2328470</t>
  </si>
  <si>
    <t>14.04.2022 10:56:21</t>
  </si>
  <si>
    <t>14.04.2022 11:20:24</t>
  </si>
  <si>
    <t>_A_56402122_56402122</t>
  </si>
  <si>
    <t>14.04.2022 11:08:04</t>
  </si>
  <si>
    <t>14.04.2022 13:57:27</t>
  </si>
  <si>
    <t>M-1485 35-01-M01485_35-01-M01485_2366004</t>
  </si>
  <si>
    <t>Üçüncü Şahısların Vermiş Olduğu Hasarlar</t>
  </si>
  <si>
    <t>14.04.2022 11:08:24</t>
  </si>
  <si>
    <t>14.04.2022 14:30:21</t>
  </si>
  <si>
    <t>KIRKAĞAÇ TR-15 45-76-M00015_955239678_955239678</t>
  </si>
  <si>
    <t>14.04.2022 11:15:14</t>
  </si>
  <si>
    <t>14.04.2022 11:49:08</t>
  </si>
  <si>
    <t>BAKLACI TR-1 45-73-M00523_945676269_945676269</t>
  </si>
  <si>
    <t>14.04.2022 11:14:16</t>
  </si>
  <si>
    <t>14.04.2022 11:56:58</t>
  </si>
  <si>
    <t>SARIGÖL TR-59 45-79-M00059_45-79-M00059_2368549</t>
  </si>
  <si>
    <t>14.04.2022 11:26:53</t>
  </si>
  <si>
    <t>14.04.2022 16:13:16</t>
  </si>
  <si>
    <t>M-19 35-02-M00019_910102706_910102706</t>
  </si>
  <si>
    <t>14.04.2022 11:35:11</t>
  </si>
  <si>
    <t>14.04.2022 13:03:05</t>
  </si>
  <si>
    <t>Saha Dağıtım Kutusu (SDK)</t>
  </si>
  <si>
    <t>M-1907 35-02-M01907_B b1b_5880155</t>
  </si>
  <si>
    <t>AG Yük Ayırıcı Arızası</t>
  </si>
  <si>
    <t>14.04.2022 11:36:27</t>
  </si>
  <si>
    <t>14.04.2022 12:18:22</t>
  </si>
  <si>
    <t>L-10 MEZARLIK YANI 35-14-L00010_956645320_956645320</t>
  </si>
  <si>
    <t>14.04.2022 11:36:43</t>
  </si>
  <si>
    <t>14.04.2022 13:43:42</t>
  </si>
  <si>
    <t>MENEMEN TR-58 35-28-L00058_MENEMEN TR-56 L03_66905823</t>
  </si>
  <si>
    <t>14.04.2022 12:23:30</t>
  </si>
  <si>
    <t>TM Fideri</t>
  </si>
  <si>
    <t>BUCA TM 35-03-A00003_Kozağaç M32_2311291</t>
  </si>
  <si>
    <t>14.04.2022 10:37:33</t>
  </si>
  <si>
    <t>14.04.2022 11:30:00</t>
  </si>
  <si>
    <t>GÖÇBEYLİ TR-1 35-16-M00016_953327449_953327449</t>
  </si>
  <si>
    <t>14.04.2022 10:43:59</t>
  </si>
  <si>
    <t>14.04.2022 12:16:52</t>
  </si>
  <si>
    <t>TR-52 35-30-L00052_955334139_955334139</t>
  </si>
  <si>
    <t>14.04.2022 11:36:26</t>
  </si>
  <si>
    <t>14.04.2022 18:34:18</t>
  </si>
  <si>
    <t>K-3943 35-07-K03943_ÖZEL SDP_5844583</t>
  </si>
  <si>
    <t>14.04.2022 11:41:55</t>
  </si>
  <si>
    <t>14.04.2022 13:14:45</t>
  </si>
  <si>
    <t>ULUCAK DM-2 35-27-M00331_DONANIMLI YEDEK M02_72170824</t>
  </si>
  <si>
    <t>14.04.2022 11:52:33</t>
  </si>
  <si>
    <t>14.04.2022 12:24:00</t>
  </si>
  <si>
    <t>AŞAĞICUMA DM 35-16-M00103_OKÇULAR M02_72040416</t>
  </si>
  <si>
    <t>14.04.2022 12:00:33</t>
  </si>
  <si>
    <t>14.04.2022 13:03:47</t>
  </si>
  <si>
    <t>M-1570 35-02-M01570_M-1054 M01_2309768</t>
  </si>
  <si>
    <t>14.04.2022 12:05:33</t>
  </si>
  <si>
    <t>14.04.2022 13:47:48</t>
  </si>
  <si>
    <t>DM-12/06 45-71-M02402_953199891_953199891</t>
  </si>
  <si>
    <t>14.04.2022 12:01:27</t>
  </si>
  <si>
    <t>14.04.2022 19:59:00</t>
  </si>
  <si>
    <t>YUKARIKIRIKLAR TR-1 35-16-M00063_DIREK TIPI TRAFO HUCRESI H01_2044127</t>
  </si>
  <si>
    <t>OG Atlama(Jumper) Arızası</t>
  </si>
  <si>
    <t>14.04.2022 11:46:03</t>
  </si>
  <si>
    <t>14.04.2022 15:38:21</t>
  </si>
  <si>
    <t>KAPAKLI DM 45-72-M00309_KAYIŞLAR M09_2322957</t>
  </si>
  <si>
    <t>14.04.2022 12:11:55</t>
  </si>
  <si>
    <t>14.04.2022 13:42:31</t>
  </si>
  <si>
    <t>FOÇA TR-53 35-23-L00053_35-23-L00053_2376921</t>
  </si>
  <si>
    <t>AG Kademe Ayarı</t>
  </si>
  <si>
    <t>14.04.2022 12:11:13</t>
  </si>
  <si>
    <t>14.04.2022 12:27:07</t>
  </si>
  <si>
    <t>EMCELLİ TR-4 KARAOĞLANLAR 45-79-M00371_B_56386134_56386134</t>
  </si>
  <si>
    <t>14.04.2022 12:14:00</t>
  </si>
  <si>
    <t>14.04.2022 13:32:00</t>
  </si>
  <si>
    <t>L-469 35-18-L00469_950450215_950450215</t>
  </si>
  <si>
    <t>14.04.2022 12:20:03</t>
  </si>
  <si>
    <t>14.04.2022 18:18:58</t>
  </si>
  <si>
    <t>HORZUM ALAYAKA DEDEKAVAK TR-2 45-73-M00292_A_56389559_56389559</t>
  </si>
  <si>
    <t>14.04.2022 12:26:19</t>
  </si>
  <si>
    <t>14.04.2022 15:47:49</t>
  </si>
  <si>
    <t>TR-22/15 POLİNAS EML TR 45-71-M01191_ M01_2086068</t>
  </si>
  <si>
    <t>14.04.2022 12:38:08</t>
  </si>
  <si>
    <t>14.04.2022 16:58:24</t>
  </si>
  <si>
    <t>L-236 35-18-L00236_95001183287_95001183287</t>
  </si>
  <si>
    <t>14.04.2022 12:26:37</t>
  </si>
  <si>
    <t>14.04.2022 14:17:35</t>
  </si>
  <si>
    <t>TR-22/6 FEN LİSESİ TR 45-71-M01193_DAĞITIM TRAFO TR-22/6 FEN LİSESİ TR M03_72082842</t>
  </si>
  <si>
    <t>14.04.2022 12:25:23</t>
  </si>
  <si>
    <t>14.04.2022 17:05:03</t>
  </si>
  <si>
    <t>BOSTANLI KÜME EVLERİ TR-2 45-83-M00694_955159183_955159183</t>
  </si>
  <si>
    <t>14.04.2022 12:55:11</t>
  </si>
  <si>
    <t>14.04.2022 15:37:05</t>
  </si>
  <si>
    <t>L-37 YAT LİMANI 35-14-L00037_B B01_5846699</t>
  </si>
  <si>
    <t>AG Yeraltı Kablo Arızası</t>
  </si>
  <si>
    <t>14.04.2022 12:55:18</t>
  </si>
  <si>
    <t>14.04.2022 15:48:37</t>
  </si>
  <si>
    <t>DENİŞ TR-1 45-82-M00340_945521504_945521504</t>
  </si>
  <si>
    <t>14.04.2022 13:04:48</t>
  </si>
  <si>
    <t>14.04.2022 14:51:31</t>
  </si>
  <si>
    <t>K-3523 35-02-K03523_D_56372033_56372033</t>
  </si>
  <si>
    <t>Hırsızlık</t>
  </si>
  <si>
    <t>14.04.2022 13:21:16</t>
  </si>
  <si>
    <t>14.04.2022 16:45:57</t>
  </si>
  <si>
    <t>MORDOĞAN TR-38 35-21-L00165_H_56379505_56379505</t>
  </si>
  <si>
    <t>14.04.2022 13:22:59</t>
  </si>
  <si>
    <t>14.04.2022 19:55:26</t>
  </si>
  <si>
    <t>L-238 35-18-L00238_95001238514_95001238514</t>
  </si>
  <si>
    <t>14.04.2022 13:36:57</t>
  </si>
  <si>
    <t>14.04.2022 14:00:23</t>
  </si>
  <si>
    <t>TR-80 35-19-L00080_956682912_956682912</t>
  </si>
  <si>
    <t>14.04.2022 13:33:13</t>
  </si>
  <si>
    <t>14.04.2022 15:56:45</t>
  </si>
  <si>
    <t>SELENDİ TR-26 (İNNİCE YOLU) 45-81-M00026_945634719_945634719</t>
  </si>
  <si>
    <t>14.04.2022 13:35:24</t>
  </si>
  <si>
    <t>14.04.2022 14:36:17</t>
  </si>
  <si>
    <t>ÇİLE TR-6 35-22-M00186_955271681_955271681</t>
  </si>
  <si>
    <t>14.04.2022 13:44:33</t>
  </si>
  <si>
    <t>14.04.2022 16:05:47</t>
  </si>
  <si>
    <t>M-993 35-03-M00993_910722216_910722216</t>
  </si>
  <si>
    <t>14.04.2022 13:47:41</t>
  </si>
  <si>
    <t>14.04.2022 15:56:39</t>
  </si>
  <si>
    <t>YENİLER TR-1 35-16-M00158_47464653_56399024_56399024</t>
  </si>
  <si>
    <t>14.04.2022 13:48:31</t>
  </si>
  <si>
    <t>14.04.2022 22:20:42</t>
  </si>
  <si>
    <t>TR-65 MOBİL ÖNÜ 35-19-L00065_95000031006_95000031006</t>
  </si>
  <si>
    <t>14.04.2022 13:45:36</t>
  </si>
  <si>
    <t>14.04.2022 15:52:57</t>
  </si>
  <si>
    <t>K-4385 35-03-K04385_910311879_910311879</t>
  </si>
  <si>
    <t>14.04.2022 13:55:23</t>
  </si>
  <si>
    <t>14.04.2022 17:09:15</t>
  </si>
  <si>
    <t>K-1514 35-01-K01514_TRAFO K03_2314769</t>
  </si>
  <si>
    <t>14.04.2022 14:00:13</t>
  </si>
  <si>
    <t>14.04.2022 14:52:15</t>
  </si>
  <si>
    <t>L-316 YALIKENT 35-18-L00316_8483156_56356838_56356838</t>
  </si>
  <si>
    <t>14.04.2022 14:02:00</t>
  </si>
  <si>
    <t>14.04.2022 18:10:22</t>
  </si>
  <si>
    <t>YENİCE KÖK 45-86-M00234_HatBaşıAyırıcı_66088412 M02_66088412</t>
  </si>
  <si>
    <t>14.04.2022 14:06:41</t>
  </si>
  <si>
    <t>14.04.2022 16:52:08</t>
  </si>
  <si>
    <t>SÜLEYMANLI KÖK 35-28-M00606_HatBaşıAyırıcı_53133610 M11_53133610</t>
  </si>
  <si>
    <t>14.04.2022 14:08:46</t>
  </si>
  <si>
    <t>14.04.2022 15:31:18</t>
  </si>
  <si>
    <t>L-250 35-18-L00250_950439933_950439933</t>
  </si>
  <si>
    <t>14.04.2022 14:14:06</t>
  </si>
  <si>
    <t>14.04.2022 15:58:22</t>
  </si>
  <si>
    <t>L-365 ILDIR ÇAYAĞZI 35-18-L00365_950441437_950441437</t>
  </si>
  <si>
    <t>14.04.2022 14:19:01</t>
  </si>
  <si>
    <t>14.04.2022 19:10:44</t>
  </si>
  <si>
    <t>L-370 TOLGÖRGÜN SİTESİ 35-18-L00370_950466700_950466700</t>
  </si>
  <si>
    <t>14.04.2022 14:19:05</t>
  </si>
  <si>
    <t>14.04.2022 17:12:17</t>
  </si>
  <si>
    <t>M-1016 35-03-M01016_913709012_913709012</t>
  </si>
  <si>
    <t>14.04.2022 14:30:22</t>
  </si>
  <si>
    <t>14.04.2022 17:06:58</t>
  </si>
  <si>
    <t>AHMETBEYLER DM 35-16-M00154_YUKARI KIRIKLAR M08_82965210</t>
  </si>
  <si>
    <t>Manevra</t>
  </si>
  <si>
    <t>14.04.2022 14:29:03</t>
  </si>
  <si>
    <t>14.04.2022 15:47:34</t>
  </si>
  <si>
    <t>DM-14/2 45-71-M00373_953197157_953197157</t>
  </si>
  <si>
    <t>14.04.2022 14:45:46</t>
  </si>
  <si>
    <t>14.04.2022 17:23:11</t>
  </si>
  <si>
    <t>ALAHIDIR TR-1 45-84-L00022_ H_81519236</t>
  </si>
  <si>
    <t>14.04.2022 14:51:01</t>
  </si>
  <si>
    <t>14.04.2022 17:06:22</t>
  </si>
  <si>
    <t>YAĞCILI TR-1 45-82-M00331_945539187_945539187</t>
  </si>
  <si>
    <t>14.04.2022 14:42:59</t>
  </si>
  <si>
    <t>14.04.2022 17:56:00</t>
  </si>
  <si>
    <t>K-3944 35-07-K03944_B b1_5844503</t>
  </si>
  <si>
    <t>14.04.2022 14:48:24</t>
  </si>
  <si>
    <t>14.04.2022 16:12:11</t>
  </si>
  <si>
    <t>HACIHALİLLER TR-1 KÖK 45-71-M00066_942589536_942589536</t>
  </si>
  <si>
    <t>14.04.2022 14:50:53</t>
  </si>
  <si>
    <t>14.04.2022 16:11:34</t>
  </si>
  <si>
    <t>DEREKÖY TR-2 35-20-L00254_6218123_56373598_56373598</t>
  </si>
  <si>
    <t>14.04.2022 15:00:00</t>
  </si>
  <si>
    <t>14.04.2022 17:41:17</t>
  </si>
  <si>
    <t>ARDIÇ MAHALLESİ TR-17 35-21-L00128_953366824_953366824</t>
  </si>
  <si>
    <t>14.04.2022 14:58:29</t>
  </si>
  <si>
    <t>14.04.2022 22:46:58</t>
  </si>
  <si>
    <t>L-428 35-18-L00428_950464691_950464691</t>
  </si>
  <si>
    <t>14.04.2022 14:57:49</t>
  </si>
  <si>
    <t>14.04.2022 21:11:20</t>
  </si>
  <si>
    <t>M-919 35-02-M00919_C_56372707_56372707</t>
  </si>
  <si>
    <t>14.04.2022 14:57:48</t>
  </si>
  <si>
    <t>14.04.2022 17:45:58</t>
  </si>
  <si>
    <t>YENİFOÇA TR-34 35-23-M00034_A_56356014_56356014</t>
  </si>
  <si>
    <t>14.04.2022 15:12:07</t>
  </si>
  <si>
    <t>14.04.2022 15:38:22</t>
  </si>
  <si>
    <t>DM-3/TR-10 SEFERİHİSAR 35-14-M00331_956649223_956649223</t>
  </si>
  <si>
    <t>14.04.2022 15:13:51</t>
  </si>
  <si>
    <t>14.04.2022 19:40:22</t>
  </si>
  <si>
    <t>DM-14/3A 45-71-M02249_953200685_953200685</t>
  </si>
  <si>
    <t>14.04.2022 15:25:45</t>
  </si>
  <si>
    <t>14.04.2022 19:54:15</t>
  </si>
  <si>
    <t>TR-41 TARIMSAL SULAMA 45-80-M01041_45-80-M01041_2361842</t>
  </si>
  <si>
    <t>14.04.2022 15:27:34</t>
  </si>
  <si>
    <t>14.04.2022 16:56:59</t>
  </si>
  <si>
    <t>VEZİR YILDIZ SLM GRB TR 35-27-M00545_B_56355506_56355506</t>
  </si>
  <si>
    <t>14.04.2022 15:36:25</t>
  </si>
  <si>
    <t>14.04.2022 17:34:39</t>
  </si>
  <si>
    <t>TR-1/126-1 (KEMALPAŞA SOKAK TRF) 45-83-M00270_955156091_955156091</t>
  </si>
  <si>
    <t>14.04.2022 15:33:31</t>
  </si>
  <si>
    <t>14.04.2022 16:30:38</t>
  </si>
  <si>
    <t>ÇATALCA TR-2 35-22-M00268_955271448_955271448</t>
  </si>
  <si>
    <t>14.04.2022 15:38:32</t>
  </si>
  <si>
    <t>14.04.2022 16:58:50</t>
  </si>
  <si>
    <t>M-2956(YATIRIM REZERVE) 35-04-M02956_H H1B_5837472</t>
  </si>
  <si>
    <t>14.04.2022 15:51:54</t>
  </si>
  <si>
    <t>14.04.2022 21:57:55</t>
  </si>
  <si>
    <t>K-1635 35-02-K01635_K-3124 K04_2310381</t>
  </si>
  <si>
    <t>14.04.2022 15:47:23</t>
  </si>
  <si>
    <t>14.04.2022 17:10:10</t>
  </si>
  <si>
    <t>M-423 35-02-M00423_962750565_962750565</t>
  </si>
  <si>
    <t>14.04.2022 15:53:12</t>
  </si>
  <si>
    <t>14.04.2022 18:18:09</t>
  </si>
  <si>
    <t>L-239 BAYKAL 35-18-L00239_950444623_950444623</t>
  </si>
  <si>
    <t>14.04.2022 15:54:24</t>
  </si>
  <si>
    <t>14.04.2022 19:58:02</t>
  </si>
  <si>
    <t>KONAKLI ZEKİ KUTLU SULAMA GRB TR-24 35-15-M00151_DIREK TIPI TRAFO HUCRESI H01_2048904</t>
  </si>
  <si>
    <t>14.04.2022 15:58:19</t>
  </si>
  <si>
    <t>14.04.2022 18:53:07</t>
  </si>
  <si>
    <t>K-1105 35-03-K01105_910354577_910354577</t>
  </si>
  <si>
    <t>14.04.2022 16:06:44</t>
  </si>
  <si>
    <t>14.04.2022 20:09:25</t>
  </si>
  <si>
    <t>GÖKÇEN DM 35-29-M00123_ASMALIK M12_2104356</t>
  </si>
  <si>
    <t>14.04.2022 16:11:19</t>
  </si>
  <si>
    <t>14.04.2022 16:32:39</t>
  </si>
  <si>
    <t>ÇATALKAYA KÖYÜ TR-2 35-21-L00172_A_56379188_56379188</t>
  </si>
  <si>
    <t>14.04.2022 16:02:19</t>
  </si>
  <si>
    <t>14.04.2022 21:01:46</t>
  </si>
  <si>
    <t>SÜTÇÜLER TR-2 35-27-M00406_A_56381804_56381804</t>
  </si>
  <si>
    <t>14.04.2022 16:41:44</t>
  </si>
  <si>
    <t>14.04.2022 21:00:35</t>
  </si>
  <si>
    <t>DM-3/1 35-26-M00769_956606315_956606315</t>
  </si>
  <si>
    <t>14.04.2022 16:40:44</t>
  </si>
  <si>
    <t>14.04.2022 18:06:47</t>
  </si>
  <si>
    <t>URGANLI TR-8 45-83-M00573_45-83-M00573_2370731</t>
  </si>
  <si>
    <t>14.04.2022 16:43:32</t>
  </si>
  <si>
    <t>14.04.2022 17:16:53</t>
  </si>
  <si>
    <t>ÇANAKÇI KÖK 45-79-M00194_ÇİMENTEPE YENİKÖY M01_67098847</t>
  </si>
  <si>
    <t>14.04.2022 17:01:33</t>
  </si>
  <si>
    <t>14.04.2022 17:28:48</t>
  </si>
  <si>
    <t>L-11 PTT ÖNÜ 35-14-L00011_956649864_956649864</t>
  </si>
  <si>
    <t>14.04.2022 16:59:22</t>
  </si>
  <si>
    <t>14.04.2022 19:02:22</t>
  </si>
  <si>
    <t>L-316 YALIKENT 35-18-L00316_35-18-L00316_2351311</t>
  </si>
  <si>
    <t>Plansız Kesinti / Müdahale</t>
  </si>
  <si>
    <t>14.04.2022 17:04:43</t>
  </si>
  <si>
    <t>14.04.2022 17:44:23</t>
  </si>
  <si>
    <t>ALAŞEHİR TM 45-73-A00001_IŞIKLAR M18_2058700</t>
  </si>
  <si>
    <t>14.04.2022 17:10:03</t>
  </si>
  <si>
    <t>14.04.2022 18:15:39</t>
  </si>
  <si>
    <t>KIZILCAOVA TR-4 35-20-L00173_6445528_56375979_56375979</t>
  </si>
  <si>
    <t>14.04.2022 17:17:09</t>
  </si>
  <si>
    <t>14.04.2022 18:23:39</t>
  </si>
  <si>
    <t>ARMUTLU TR-7 35-27-M00550_98972975_98972975</t>
  </si>
  <si>
    <t>14.04.2022 17:15:59</t>
  </si>
  <si>
    <t>14.04.2022 18:41:47</t>
  </si>
  <si>
    <t>ARPALIK KÖK 45-83-M00137_İSTASYON ALTI M01_2329856</t>
  </si>
  <si>
    <t>14.04.2022 18:45:45</t>
  </si>
  <si>
    <t>TR-1/64 DM 45-72-M00064_TR-1/47(DM-02) ŞEHİR-1 M04_66484383</t>
  </si>
  <si>
    <t>14.04.2022 17:25:58</t>
  </si>
  <si>
    <t>14.04.2022 17:45:45</t>
  </si>
  <si>
    <t>KAMUKENT TR-5 35-21-M00042_95001299192_95001299192</t>
  </si>
  <si>
    <t>14.04.2022 17:25:16</t>
  </si>
  <si>
    <t>14.04.2022 23:21:49</t>
  </si>
  <si>
    <t>L-278 DM-1/TR-19 35-14-L00278_956643419_956643419</t>
  </si>
  <si>
    <t>14.04.2022 17:27:25</t>
  </si>
  <si>
    <t>14.04.2022 19:24:58</t>
  </si>
  <si>
    <t>GÖKTEPE TR-1 35-28-M00269_DIREK TIPI TRAFO HUCRESI H01_2097018</t>
  </si>
  <si>
    <t>OG Kademe Ayarı</t>
  </si>
  <si>
    <t>14.04.2022 17:29:17</t>
  </si>
  <si>
    <t>14.04.2022 20:08:27</t>
  </si>
  <si>
    <t>14.04.2022 17:32:32</t>
  </si>
  <si>
    <t>14.04.2022 17:52:10</t>
  </si>
  <si>
    <t>KİLLİK TR-2 KÖK 45-73-M00343_KİLLİK MERKEZ TR-4 M02_2056937</t>
  </si>
  <si>
    <t>14.04.2022 17:55:53</t>
  </si>
  <si>
    <t>14.04.2022 18:12:43</t>
  </si>
  <si>
    <t>DOLAYLAR TR-1 35-15-L00743_C_56407256_56407256</t>
  </si>
  <si>
    <t>14.04.2022 17:51:30</t>
  </si>
  <si>
    <t>14.04.2022 20:25:40</t>
  </si>
  <si>
    <t>TR-1/72 45-72-M00072_45-72-M00072_2367040</t>
  </si>
  <si>
    <t>14.04.2022 18:08:39</t>
  </si>
  <si>
    <t>14.04.2022 18:50:38</t>
  </si>
  <si>
    <t>K-371 35-07-K00371_K-4953 K01_2094817</t>
  </si>
  <si>
    <t>14.04.2022 18:13:13</t>
  </si>
  <si>
    <t>14.04.2022 18:17:01</t>
  </si>
  <si>
    <t>L-37 YAT LİMANI 35-14-L00037_956636377_956636377</t>
  </si>
  <si>
    <t>14.04.2022 18:10:42</t>
  </si>
  <si>
    <t>14.04.2022 19:22:12</t>
  </si>
  <si>
    <t>AYASKENT TARIMSAL SULAMA TR-8 35-16-M00291_35-16-M00291_2360822</t>
  </si>
  <si>
    <t>14.04.2022 17:49:11</t>
  </si>
  <si>
    <t>15.04.2022 01:41:53</t>
  </si>
  <si>
    <t>TR-1/14 45-72-M00014_956499806_956499806</t>
  </si>
  <si>
    <t>14.04.2022 17:44:29</t>
  </si>
  <si>
    <t>14.04.2022 19:59:13</t>
  </si>
  <si>
    <t>KURTULMUŞ KÖK 45-72-L00080_HatBaşıAyırıcı_53140314 L03_53140314</t>
  </si>
  <si>
    <t>14.04.2022 18:04:21</t>
  </si>
  <si>
    <t>14.04.2022 20:24:17</t>
  </si>
  <si>
    <t>PAYAMLI M-28 35-25-M00195_956646285_956646285</t>
  </si>
  <si>
    <t>14.04.2022 18:14:04</t>
  </si>
  <si>
    <t>14.04.2022 19:52:09</t>
  </si>
  <si>
    <t>TR-1/8 45-83-M00008_45-83-M00008_2356906</t>
  </si>
  <si>
    <t>14.04.2022 17:57:01</t>
  </si>
  <si>
    <t>14.04.2022 18:57:56</t>
  </si>
  <si>
    <t>TR-6 (M-706) 35-30-M00706_955299103_955299103</t>
  </si>
  <si>
    <t>14.04.2022 18:10:41</t>
  </si>
  <si>
    <t>14.04.2022 18:58:03</t>
  </si>
  <si>
    <t>HAMZALI SÜLEYMANİYE TR-2 35-16-M00829_ H_83183240</t>
  </si>
  <si>
    <t>14.04.2022 18:17:23</t>
  </si>
  <si>
    <t>14.04.2022 21:06:39</t>
  </si>
  <si>
    <t>ALİ ERİSEV GRB 35-20-L00059_9750908_56360272_56360272</t>
  </si>
  <si>
    <t>15.04.2022 19:05:57</t>
  </si>
  <si>
    <t>15.04.2022 21:32:26</t>
  </si>
  <si>
    <t>L-317 BAHÇELİEVLER-1 35-18-L00317_950449354_950449354</t>
  </si>
  <si>
    <t>15.04.2022 14:14:48</t>
  </si>
  <si>
    <t>15.04.2022 23:20:29</t>
  </si>
  <si>
    <t>L-346 MANİSA BURCU SİTESİ 35-18-L00346_950441872_950441872</t>
  </si>
  <si>
    <t>15.04.2022 10:47:15</t>
  </si>
  <si>
    <t>15.04.2022 14:48:53</t>
  </si>
  <si>
    <t>TR-150 GÖKDAĞ SİTESİ 35-26-M00150_956613598_956613598</t>
  </si>
  <si>
    <t>15.04.2022 13:22:08</t>
  </si>
  <si>
    <t>15.04.2022 14:08:37</t>
  </si>
  <si>
    <t>DM-25/18 45-71-M00366_DAĞITIM TRAFO M03_72052896</t>
  </si>
  <si>
    <t>15.04.2022 09:52:01</t>
  </si>
  <si>
    <t>15.04.2022 17:08:35</t>
  </si>
  <si>
    <t>DURASIL TR-2 45-72-L00987_ H_79239558</t>
  </si>
  <si>
    <t>15.04.2022 09:02:36</t>
  </si>
  <si>
    <t>15.04.2022 17:52:00</t>
  </si>
  <si>
    <t>KARABURUN TR-2 35-21-L00014_953367575_953367575</t>
  </si>
  <si>
    <t>15.04.2022 13:42:44</t>
  </si>
  <si>
    <t>15.04.2022 14:53:45</t>
  </si>
  <si>
    <t>BERGAMA TM 35-16-A00004_HatBaşıAyırıcı_53140612 M06_53140612</t>
  </si>
  <si>
    <t>15.04.2022 10:43:42</t>
  </si>
  <si>
    <t>15.04.2022 11:29:14</t>
  </si>
  <si>
    <t>L-278 DM-1/TR-19 35-14-L00278_956660694_956660694</t>
  </si>
  <si>
    <t>15.04.2022 15:43:09</t>
  </si>
  <si>
    <t>15.04.2022 21:49:00</t>
  </si>
  <si>
    <t>L-393 YENİ OKUL 35-18-L00393_950458127_950458127</t>
  </si>
  <si>
    <t>15.04.2022 14:51:11</t>
  </si>
  <si>
    <t>15.04.2022 19:55:09</t>
  </si>
  <si>
    <t>M-235 35-02-M00235_966865034_966865034</t>
  </si>
  <si>
    <t>15.04.2022 16:11:40</t>
  </si>
  <si>
    <t>15.04.2022 19:43:00</t>
  </si>
  <si>
    <t>TİRE İM-DM-1 35-29-A00001_DEREBAŞI M25_2313894</t>
  </si>
  <si>
    <t>15.04.2022 19:00:46</t>
  </si>
  <si>
    <t>15.04.2022 20:49:47</t>
  </si>
  <si>
    <t>SANCAKLI ÇEŞMEBAŞI TR-1 45-71-M01753_A_56400299_56400299</t>
  </si>
  <si>
    <t>15.04.2022 12:12:43</t>
  </si>
  <si>
    <t>15.04.2022 14:34:03</t>
  </si>
  <si>
    <t>DM-14/13 45-71-M00562_45-71-M00562_2356359</t>
  </si>
  <si>
    <t>15.04.2022 03:15:28</t>
  </si>
  <si>
    <t>15.04.2022 04:02:20</t>
  </si>
  <si>
    <t>YENİ ŞAKRAN KÖK 35-17-M00174_KÖYLER M02_66296526</t>
  </si>
  <si>
    <t>15.04.2022 09:05:10</t>
  </si>
  <si>
    <t>15.04.2022 16:32:13</t>
  </si>
  <si>
    <t>GÜLBAHÇER TR-9 ÖĞRETMENLER SİTESİ 35-19-L00169_956674577_956674577</t>
  </si>
  <si>
    <t>15.04.2022 12:44:25</t>
  </si>
  <si>
    <t>15.04.2022 18:29:00</t>
  </si>
  <si>
    <t>TR-1/70 45-72-M00070_956505062_956505062</t>
  </si>
  <si>
    <t>15.04.2022 10:06:31</t>
  </si>
  <si>
    <t>15.04.2022 10:50:01</t>
  </si>
  <si>
    <t>DM-12/04 45-71-M00578_45-71-M00578_2371668</t>
  </si>
  <si>
    <t>15.04.2022 10:42:06</t>
  </si>
  <si>
    <t>15.04.2022 16:58:28</t>
  </si>
  <si>
    <t>UZUNDERE TM 35-01-A00013_SEYDİKÖY M19_2302928</t>
  </si>
  <si>
    <t>15.04.2022 10:47:33</t>
  </si>
  <si>
    <t>15.04.2022 11:00:00</t>
  </si>
  <si>
    <t>TR-830 KÖK 35-28-M00619_ M01_2328679</t>
  </si>
  <si>
    <t>15.04.2022 10:00:42</t>
  </si>
  <si>
    <t>15.04.2022 11:14:34</t>
  </si>
  <si>
    <t>L-237 35-14-L00237_956660682_956660682</t>
  </si>
  <si>
    <t>15.04.2022 13:55:39</t>
  </si>
  <si>
    <t>15.04.2022 16:16:00</t>
  </si>
  <si>
    <t>ÇALTI KÖY TR-1 35-24-M00075_DIREK TIPI TRAFO HUCRESI H01_2034646</t>
  </si>
  <si>
    <t>15.04.2022 09:17:22</t>
  </si>
  <si>
    <t>15.04.2022 10:29:18</t>
  </si>
  <si>
    <t>OTÇUOGLU TR-2 45-71-M00832_DIREK TIPI TRAFO HUCRESI H01_2075787</t>
  </si>
  <si>
    <t>15.04.2022 12:58:19</t>
  </si>
  <si>
    <t>15.04.2022 13:29:17</t>
  </si>
  <si>
    <t>CAVİT YALÇIN GRB 35-20-M00022_35-20-M00022_2348305</t>
  </si>
  <si>
    <t>15.04.2022 14:28:38</t>
  </si>
  <si>
    <t>15.04.2022 15:16:00</t>
  </si>
  <si>
    <t>L-294 35-18-L00294_DAĞITIM TRAFO L-294 L01_72061840</t>
  </si>
  <si>
    <t>15.04.2022 10:22:44</t>
  </si>
  <si>
    <t>15.04.2022 15:55:00</t>
  </si>
  <si>
    <t>HİKMET GIDA KÖK 45-72-M00122_HatBaşıAyırıcı_53136426 M04_53136426</t>
  </si>
  <si>
    <t>15.04.2022 22:21:29</t>
  </si>
  <si>
    <t>15.04.2022 23:49:35</t>
  </si>
  <si>
    <t>İLYASLAR KÖK 45-76-M00048_955251137_955251137</t>
  </si>
  <si>
    <t>15.04.2022 15:19:13</t>
  </si>
  <si>
    <t>15.04.2022 22:58:42</t>
  </si>
  <si>
    <t>HASALAN TR-2 45-78-L00384_49323774_56405910_56405910</t>
  </si>
  <si>
    <t>15.04.2022 09:52:30</t>
  </si>
  <si>
    <t>15.04.2022 11:28:13</t>
  </si>
  <si>
    <t>K-2877 35-02-K02877_F_56355648_56355648</t>
  </si>
  <si>
    <t>15.04.2022 20:34:28</t>
  </si>
  <si>
    <t>15.04.2022 22:47:23</t>
  </si>
  <si>
    <t>TR-17 35-19-L00017_DIREK TIPI TRAFO HUCRESI H01_2060136</t>
  </si>
  <si>
    <t>15.04.2022 10:40:55</t>
  </si>
  <si>
    <t>15.04.2022 14:13:00</t>
  </si>
  <si>
    <t>M-3034 35-09-M03034_D_56380683_56380683</t>
  </si>
  <si>
    <t>15.04.2022 09:09:38</t>
  </si>
  <si>
    <t>15.04.2022 16:48:00</t>
  </si>
  <si>
    <t>OVAKENT TR-1 35-15-L00631_950386762_950386762</t>
  </si>
  <si>
    <t>15.04.2022 11:05:29</t>
  </si>
  <si>
    <t>15.04.2022 11:57:14</t>
  </si>
  <si>
    <t>L-105 35-18-L00105_OVACIK KÖYÜ VE VERİCİLER L02_2324754</t>
  </si>
  <si>
    <t>15.04.2022 10:14:00</t>
  </si>
  <si>
    <t>15.04.2022 12:00:22</t>
  </si>
  <si>
    <t>ZAFER YILMAZ GRUBU 35-26-M01142_6486974_56358463_56358463</t>
  </si>
  <si>
    <t>15.04.2022 01:15:22</t>
  </si>
  <si>
    <t>15.04.2022 01:57:53</t>
  </si>
  <si>
    <t>HAYRİ TOSUN SULAMA GRUBU 35-29-M00321_DIREK TIPI TRAFO HUCRESI H01_2101127</t>
  </si>
  <si>
    <t>OG Trafo Arızası</t>
  </si>
  <si>
    <t>15.04.2022 11:51:24</t>
  </si>
  <si>
    <t>15.04.2022 19:38:36</t>
  </si>
  <si>
    <t>YENİKÖY TOPRAK SU TR-12 35-15-L00380_D_56397726_56397726</t>
  </si>
  <si>
    <t>15.04.2022 14:59:56</t>
  </si>
  <si>
    <t>15.04.2022 17:21:00</t>
  </si>
  <si>
    <t>15.04.2022 08:30:45</t>
  </si>
  <si>
    <t>15.04.2022 09:58:59</t>
  </si>
  <si>
    <t>K-1655 35-02-K01655_K-3577 K01_2053821</t>
  </si>
  <si>
    <t>15.04.2022 12:19:51</t>
  </si>
  <si>
    <t>15.04.2022 13:46:47</t>
  </si>
  <si>
    <t>ÇATALOLUK DM 45-74-M00227_HatBaşıAyırıcı_53135468 M10_53135468</t>
  </si>
  <si>
    <t>15.04.2022 09:58:25</t>
  </si>
  <si>
    <t>15.04.2022 11:57:17</t>
  </si>
  <si>
    <t>EKOTEN KÖK 35-26-M00380_DAL-KAR M06_72164223</t>
  </si>
  <si>
    <t>15.04.2022 13:42:24</t>
  </si>
  <si>
    <t>15.04.2022 15:53:00</t>
  </si>
  <si>
    <t>M-10 35-02-M00010_M-1437 M04_2046894</t>
  </si>
  <si>
    <t>15.04.2022 14:26:16</t>
  </si>
  <si>
    <t>15.04.2022 14:50:49</t>
  </si>
  <si>
    <t>ÇAMLIK DM 35-17-M00173_TR-10 M11_66328238</t>
  </si>
  <si>
    <t>15.04.2022 06:31:03</t>
  </si>
  <si>
    <t>15.04.2022 07:21:44</t>
  </si>
  <si>
    <t>DAĞARLAR TR-2 45-73-M00600_A_56386394_56386394</t>
  </si>
  <si>
    <t>AG Sehim Bozukluğu</t>
  </si>
  <si>
    <t>15.04.2022 20:41:23</t>
  </si>
  <si>
    <t>15.04.2022 22:42:34</t>
  </si>
  <si>
    <t>_B_56383199_56383199</t>
  </si>
  <si>
    <t>15.04.2022 09:08:18</t>
  </si>
  <si>
    <t>15.04.2022 17:15:00</t>
  </si>
  <si>
    <t>M-1038 35-04-M01038_C_56383847_56383847</t>
  </si>
  <si>
    <t>15.04.2022 08:50:59</t>
  </si>
  <si>
    <t>15.04.2022 10:29:31</t>
  </si>
  <si>
    <t>GÖKEYÜP TR-1 KÖK 45-78-M00798_HatBaşıAyırıcı_53139974 M04_53139974</t>
  </si>
  <si>
    <t>15.04.2022 09:14:27</t>
  </si>
  <si>
    <t>15.04.2022 17:20:00</t>
  </si>
  <si>
    <t>YAKAKÖY KÖK 45-75-M00067_KAYACIK KÖK M01_2092153</t>
  </si>
  <si>
    <t>Kısa</t>
  </si>
  <si>
    <t>15.04.2022 12:43:54</t>
  </si>
  <si>
    <t>15.04.2022 12:44:33</t>
  </si>
  <si>
    <t>ALAŞEHİR DM-13/1 45-73-M01121_45-73-M01121_61345410</t>
  </si>
  <si>
    <t>15.04.2022 09:48:13</t>
  </si>
  <si>
    <t>15.04.2022 12:45:54</t>
  </si>
  <si>
    <t>L-142 MAVİ BESTE SİTESİ 35-18-L00142_950443543_950443543</t>
  </si>
  <si>
    <t>15.04.2022 12:01:44</t>
  </si>
  <si>
    <t>15.04.2022 14:09:55</t>
  </si>
  <si>
    <t>PERLİT KÖK 35-22-M00094_YENİKÖY TR-1/TR-2/TR-3 M02_72139681</t>
  </si>
  <si>
    <t>15.04.2022 11:12:13</t>
  </si>
  <si>
    <t>15.04.2022 12:35:12</t>
  </si>
  <si>
    <t>NİLSAN KÖK 35-26-M00725_ANADOLU YEM M04_65911194</t>
  </si>
  <si>
    <t>15.04.2022 07:51:40</t>
  </si>
  <si>
    <t>15.04.2022 08:47:33</t>
  </si>
  <si>
    <t>DM-14/3B 45-71-M02250_953242730_953242730</t>
  </si>
  <si>
    <t>15.04.2022 20:17:20</t>
  </si>
  <si>
    <t>15.04.2022 23:14:37</t>
  </si>
  <si>
    <t>OTOYOL DM 45-80-M02917_HatBaşıAyırıcı_53137209 M01_53137209</t>
  </si>
  <si>
    <t>15.04.2022 10:28:43</t>
  </si>
  <si>
    <t>15.04.2022 10:29:33</t>
  </si>
  <si>
    <t>AVDAN TARIMSAL SULAMA TR-4 45-82-M00226_DIREK TIPI TRAFO HUCRESI H01_2091927</t>
  </si>
  <si>
    <t>15.04.2022 10:02:14</t>
  </si>
  <si>
    <t>15.04.2022 11:05:14</t>
  </si>
  <si>
    <t>M-1050 35-02-M01050_910066724_910066724</t>
  </si>
  <si>
    <t>15.04.2022 10:07:30</t>
  </si>
  <si>
    <t>15.04.2022 14:58:00</t>
  </si>
  <si>
    <t>L-393 YENİ OKUL 35-18-L00393_95000022838_95000022838</t>
  </si>
  <si>
    <t>15.04.2022 16:47:13</t>
  </si>
  <si>
    <t>15.04.2022 23:43:00</t>
  </si>
  <si>
    <t>YENİDOĞAN TR-3 45-72-M00638_B_56403672_56403672</t>
  </si>
  <si>
    <t>15.04.2022 13:58:55</t>
  </si>
  <si>
    <t>15.04.2022 17:18:00</t>
  </si>
  <si>
    <t>CENKYERİ TR-6 45-82-M00254_B_56401501_56401501</t>
  </si>
  <si>
    <t>15.04.2022 18:26:12</t>
  </si>
  <si>
    <t>15.04.2022 23:46:02</t>
  </si>
  <si>
    <t>M-2954 35-01-M02954_911531888_911531888</t>
  </si>
  <si>
    <t>15.04.2022 23:29:53</t>
  </si>
  <si>
    <t>16.04.2022 01:02:23</t>
  </si>
  <si>
    <t>L-437 ŞEHİTLİK 35-18-L00437_950448102_950448102</t>
  </si>
  <si>
    <t>15.04.2022 11:48:06</t>
  </si>
  <si>
    <t>15.04.2022 17:53:12</t>
  </si>
  <si>
    <t>KEÇİLİKÖY DM-17/2 45-71-M02258_KEÇİLİKÖY DM-17/4 M02_73330422</t>
  </si>
  <si>
    <t>15.04.2022 08:57:51</t>
  </si>
  <si>
    <t>15.04.2022 12:01:59</t>
  </si>
  <si>
    <t>BİTU KÖK 35-13-M00018_İM-TR5 M02_66465116</t>
  </si>
  <si>
    <t>15.04.2022 09:41:00</t>
  </si>
  <si>
    <t>15.04.2022 11:01:41</t>
  </si>
  <si>
    <t>PAYAMLI M-1 KÖK 35-25-M00175_GÜMÜLDÜR DM(SEFERİHİSAR HATTI) M06_72056738</t>
  </si>
  <si>
    <t>OG Kesici Arızası</t>
  </si>
  <si>
    <t>15.04.2022 18:12:00</t>
  </si>
  <si>
    <t>15.04.2022 21:42:48</t>
  </si>
  <si>
    <t>BİRGİ TR-10 35-15-L00266_950391593_950391593</t>
  </si>
  <si>
    <t>15.04.2022 13:27:26</t>
  </si>
  <si>
    <t>15.04.2022 15:28:00</t>
  </si>
  <si>
    <t>SOMA A SANTRALİ İM/DM 45-82-A00001_SAVAŞTEPE 15.8 L14_2091658</t>
  </si>
  <si>
    <t>15.04.2022 13:57:13</t>
  </si>
  <si>
    <t>15.04.2022 14:13:54</t>
  </si>
  <si>
    <t>KARAKOVA MEHMET BALABAN SULAMA GRB TR-4 35-15-M00336_950405174_950405174</t>
  </si>
  <si>
    <t>15.04.2022 09:59:40</t>
  </si>
  <si>
    <t>15.04.2022 15:57:00</t>
  </si>
  <si>
    <t>L-169 35-18-L00169_950437628_950437628</t>
  </si>
  <si>
    <t>15.04.2022 15:15:00</t>
  </si>
  <si>
    <t>15.04.2022 18:50:00</t>
  </si>
  <si>
    <t>AŞAĞIKIRIKLAR DM 35-16-M00448_TOPÇAM M05_2334650</t>
  </si>
  <si>
    <t>15.04.2022 01:58:01</t>
  </si>
  <si>
    <t>15.04.2022 02:31:31</t>
  </si>
  <si>
    <t>HAVVA AKGÜN VE ARKADAŞLARI TR 45-83-M00503_45-83-M00503_2347100</t>
  </si>
  <si>
    <t>15.04.2022 14:02:32</t>
  </si>
  <si>
    <t>15.04.2022 15:46:00</t>
  </si>
  <si>
    <t>KABAÇINAR TR-2 45-83-L00286_955156577_955156577</t>
  </si>
  <si>
    <t>15.04.2022 14:01:56</t>
  </si>
  <si>
    <t>15.04.2022 18:27:00</t>
  </si>
  <si>
    <t>K-1635 35-02-K01635_K-3124 K04_2118332</t>
  </si>
  <si>
    <t>15.04.2022 09:27:09</t>
  </si>
  <si>
    <t>15.04.2022 09:55:20</t>
  </si>
  <si>
    <t>CAMBAZLI KÖK 45-84-M00005_DERBENT İM-DM (ESKİ GÖLMARMARA) M05_50241541</t>
  </si>
  <si>
    <t>15.04.2022 21:27:28</t>
  </si>
  <si>
    <t>15.04.2022 22:05:09</t>
  </si>
  <si>
    <t>DM-12/TR-1 45-73-M00067_DM-12 /TR-4 M012_65917925</t>
  </si>
  <si>
    <t>14.04.2022 17:31:00</t>
  </si>
  <si>
    <t>14.04.2022 18:24:00</t>
  </si>
  <si>
    <t>K-2302 35-04-K02302_912529998_912529998</t>
  </si>
  <si>
    <t>14.04.2022 18:26:02</t>
  </si>
  <si>
    <t>14.04.2022 22:00:44</t>
  </si>
  <si>
    <t>PAŞAKÖY KÖK 45-80-M00052_HatBaşıAyırıcı_53135478 M06_53135478</t>
  </si>
  <si>
    <t>14.04.2022 18:31:03</t>
  </si>
  <si>
    <t>14.04.2022 18:31:46</t>
  </si>
  <si>
    <t>TR-1/46 45-72-M00046_956478365_956478365</t>
  </si>
  <si>
    <t>14.04.2022 18:13:31</t>
  </si>
  <si>
    <t>14.04.2022 21:02:31</t>
  </si>
  <si>
    <t>İSHAKÇELEBİ TR-2 45-80-M00154_95001408707_95001408707</t>
  </si>
  <si>
    <t>14.04.2022 18:27:38</t>
  </si>
  <si>
    <t>14.04.2022 19:35:46</t>
  </si>
  <si>
    <t>GÜLENYAKA ÇAMLIK MAH.TR-2 45-73-M00513_A_56403509_56403509</t>
  </si>
  <si>
    <t>14.04.2022 18:32:09</t>
  </si>
  <si>
    <t>14.04.2022 20:34:07</t>
  </si>
  <si>
    <t>M-2879 35-02-M02879_C_82000204_82000204</t>
  </si>
  <si>
    <t>14.04.2022 18:40:32</t>
  </si>
  <si>
    <t>14.04.2022 21:47:01</t>
  </si>
  <si>
    <t>M-650 35-02-M00650_M-652 M02_2325058</t>
  </si>
  <si>
    <t>14.04.2022 18:44:45</t>
  </si>
  <si>
    <t>14.04.2022 20:09:57</t>
  </si>
  <si>
    <t>L-307 35-18-L00307_10228961_56370850_56370850</t>
  </si>
  <si>
    <t>14.04.2022 18:46:33</t>
  </si>
  <si>
    <t>14.04.2022 23:35:14</t>
  </si>
  <si>
    <t>TR-1/61-A 45-72-M00623_95001225024_95001225024</t>
  </si>
  <si>
    <t>14.04.2022 18:44:40</t>
  </si>
  <si>
    <t>14.04.2022 20:13:19</t>
  </si>
  <si>
    <t>UMMANDERESİ TR-2 45-75-M00074_A_56369671_56369671</t>
  </si>
  <si>
    <t>14.04.2022 18:56:46</t>
  </si>
  <si>
    <t>14.04.2022 21:27:34</t>
  </si>
  <si>
    <t>YENİ FOÇA TR-2 35-23-M00002_C C02_66160568</t>
  </si>
  <si>
    <t>14.04.2022 19:02:55</t>
  </si>
  <si>
    <t>14.04.2022 19:44:08</t>
  </si>
  <si>
    <t>EMİRALEM TR-6 35-28-M00504_B_56358282_56358282</t>
  </si>
  <si>
    <t>14.04.2022 19:00:45</t>
  </si>
  <si>
    <t>14.04.2022 20:36:47</t>
  </si>
  <si>
    <t>M-3033 35-09-M03033_D_56363799_56363799</t>
  </si>
  <si>
    <t>14.04.2022 19:05:36</t>
  </si>
  <si>
    <t>14.04.2022 22:38:55</t>
  </si>
  <si>
    <t>ÜZÜMLÜ AYSAN BEY TR-3 45-73-M00605_B_56387071_56387071</t>
  </si>
  <si>
    <t>14.04.2022 19:16:40</t>
  </si>
  <si>
    <t>14.04.2022 21:57:12</t>
  </si>
  <si>
    <t>K-3707 35-02-K03707_910093400_910093400</t>
  </si>
  <si>
    <t>14.04.2022 19:35:08</t>
  </si>
  <si>
    <t>14.04.2022 22:14:44</t>
  </si>
  <si>
    <t>İSMAİL UYSAL SULAMA GRUBU 35-29-L00677_A_56387267_56387267</t>
  </si>
  <si>
    <t>14.04.2022 19:38:36</t>
  </si>
  <si>
    <t>14.04.2022 22:13:30</t>
  </si>
  <si>
    <t>KARABAĞ TR-3 35-31-L00131_47844887_56392526_56392526</t>
  </si>
  <si>
    <t>14.04.2022 19:46:12</t>
  </si>
  <si>
    <t>14.04.2022 23:17:56</t>
  </si>
  <si>
    <t>YENİCEKÖYÜ TR-1 45-86-M00215_915869161_915869161</t>
  </si>
  <si>
    <t>14.04.2022 19:42:19</t>
  </si>
  <si>
    <t>14.04.2022 22:01:09</t>
  </si>
  <si>
    <t>K-1545 35-02-K01545_910028676_910028676</t>
  </si>
  <si>
    <t>14.04.2022 20:01:55</t>
  </si>
  <si>
    <t>14.04.2022 22:45:56</t>
  </si>
  <si>
    <t>L-14 SEVTUR 35-18-L00014_950463016_950463016</t>
  </si>
  <si>
    <t>14.04.2022 20:05:08</t>
  </si>
  <si>
    <t>14.04.2022 22:08:09</t>
  </si>
  <si>
    <t>M-1016 35-03-M01016_961399472_961399472</t>
  </si>
  <si>
    <t>14.04.2022 20:27:10</t>
  </si>
  <si>
    <t>14.04.2022 21:44:06</t>
  </si>
  <si>
    <t>KINIK TR-6 35-24-L00006_955216064_955216064</t>
  </si>
  <si>
    <t>14.04.2022 20:27:26</t>
  </si>
  <si>
    <t>14.04.2022 21:26:33</t>
  </si>
  <si>
    <t>K-258 35-01-K00258_910323615_910323615</t>
  </si>
  <si>
    <t>14.04.2022 20:23:03</t>
  </si>
  <si>
    <t>14.04.2022 22:32:59</t>
  </si>
  <si>
    <t>KOLDERE TR-6A 45-80-M01201_956539328_956539328</t>
  </si>
  <si>
    <t>14.04.2022 20:24:46</t>
  </si>
  <si>
    <t>14.04.2022 21:17:18</t>
  </si>
  <si>
    <t>M-2188 KARAAĞAÇ TR-1 35-03-M02188_910421962_910421962</t>
  </si>
  <si>
    <t>14.04.2022 20:52:57</t>
  </si>
  <si>
    <t>15.04.2022 01:58:15</t>
  </si>
  <si>
    <t>TR-105 45-78-L00105_953301508_953301508</t>
  </si>
  <si>
    <t>14.04.2022 20:57:28</t>
  </si>
  <si>
    <t>14.04.2022 21:36:11</t>
  </si>
  <si>
    <t>ILICA GIS TM 35-07-A00002_ILICA-13 K19_2313380</t>
  </si>
  <si>
    <t>14.04.2022 21:00:52</t>
  </si>
  <si>
    <t>14.04.2022 21:14:03</t>
  </si>
  <si>
    <t>IRLAMAZ KÖK 45-83-L00153_IRLAMAZ L03_72158527</t>
  </si>
  <si>
    <t>14.04.2022 20:50:25</t>
  </si>
  <si>
    <t>14.04.2022 21:19:06</t>
  </si>
  <si>
    <t>DM-3/22 35-26-M00796_12435202_56369401_56369401</t>
  </si>
  <si>
    <t>14.04.2022 21:07:13</t>
  </si>
  <si>
    <t>14.04.2022 21:48:44</t>
  </si>
  <si>
    <t>L-132 35-18-L00132_950460664_950460664</t>
  </si>
  <si>
    <t>14.04.2022 21:05:51</t>
  </si>
  <si>
    <t>14.04.2022 22:43:05</t>
  </si>
  <si>
    <t>K-4575 35-10-K04575_98098528_98098528</t>
  </si>
  <si>
    <t>14.04.2022 21:52:38</t>
  </si>
  <si>
    <t>14.04.2022 22:32:38</t>
  </si>
  <si>
    <t>DM-14/3A 45-71-M02249_953200585_953200585</t>
  </si>
  <si>
    <t>14.04.2022 22:02:04</t>
  </si>
  <si>
    <t>14.04.2022 23:42:07</t>
  </si>
  <si>
    <t>KAVAKLIDERE TR-6 45-73-M00310_945659580_945659580</t>
  </si>
  <si>
    <t>14.04.2022 21:45:41</t>
  </si>
  <si>
    <t>14.04.2022 23:48:01</t>
  </si>
  <si>
    <t>M-2957 35-04-M02957_912722917_912722917</t>
  </si>
  <si>
    <t>14.04.2022 22:11:00</t>
  </si>
  <si>
    <t>14.04.2022 23:50:06</t>
  </si>
  <si>
    <t>ZEYTİNLİOVA TR-8 45-72-L00423_956486678_956486678</t>
  </si>
  <si>
    <t>14.04.2022 22:19:55</t>
  </si>
  <si>
    <t>14.04.2022 23:42:18</t>
  </si>
  <si>
    <t>ESKİOBA KÖK 35-29-L00037_MAHMUTLAR L02_2037245</t>
  </si>
  <si>
    <t>14.04.2022 22:30:16</t>
  </si>
  <si>
    <t>14.04.2022 23:15:51</t>
  </si>
  <si>
    <t>ÇARDAKLI TR-1 45-74-M00186_A_56353269_56353269</t>
  </si>
  <si>
    <t>14.04.2022 22:54:12</t>
  </si>
  <si>
    <t>14.04.2022 23:20:11</t>
  </si>
  <si>
    <t>ÜÇPINAR TR-5 45-71-M01536_953217096_953217096</t>
  </si>
  <si>
    <t>14.04.2022 23:05:25</t>
  </si>
  <si>
    <t>14.04.2022 23:41:10</t>
  </si>
  <si>
    <t>OSMANGAZİ İM 35-02-A00004_TR-1 10.5 K17_2101346</t>
  </si>
  <si>
    <t>14.04.2022 23:22:53</t>
  </si>
  <si>
    <t>14.04.2022 23:25:10</t>
  </si>
  <si>
    <t>K-1339 35-02-K01339_K-1592 K02_2065816</t>
  </si>
  <si>
    <t>14.04.2022 23:27:33</t>
  </si>
  <si>
    <t>KARABAĞLAR TM 35-01-A00012_KARABAĞLAR-17 K42_2055183</t>
  </si>
  <si>
    <t>14.04.2022 12:25:00</t>
  </si>
  <si>
    <t>14.04.2022 13:15:36</t>
  </si>
  <si>
    <t>TR-45 35-15-M00045_48877879_56368027_56368027</t>
  </si>
  <si>
    <t>15.04.2022 07:27:43</t>
  </si>
  <si>
    <t>15.04.2022 09:13:48</t>
  </si>
  <si>
    <t>MURADİYE TR-2 SU DEPOSU 45-71-M00199_MURADİYE TR-3 KÖPRÜYANI M04_72233441</t>
  </si>
  <si>
    <t>15.04.2022 09:41:53</t>
  </si>
  <si>
    <t>15.04.2022 15:24:23</t>
  </si>
  <si>
    <t>KEÇİLİKÖY DM-17/4 45-71-M02259_45-71-M02259_73330335</t>
  </si>
  <si>
    <t>15.04.2022 12:06:06</t>
  </si>
  <si>
    <t>15.04.2022 15:21:01</t>
  </si>
  <si>
    <t>K-3943 35-07-K03943_913190585_913190585</t>
  </si>
  <si>
    <t>15.04.2022 13:07:33</t>
  </si>
  <si>
    <t>15.04.2022 14:30:18</t>
  </si>
  <si>
    <t>K-1878 35-09-K01878_913478932_913478932</t>
  </si>
  <si>
    <t>15.04.2022 20:00:38</t>
  </si>
  <si>
    <t>15.04.2022 21:12:56</t>
  </si>
  <si>
    <t>L-207 MERKEZTUR 35-18-L00207_950461442_950461442</t>
  </si>
  <si>
    <t>15.04.2022 13:29:33</t>
  </si>
  <si>
    <t>15.04.2022 17:12:00</t>
  </si>
  <si>
    <t>K-414 35-01-K00414_TRAFO K03_2311258</t>
  </si>
  <si>
    <t>15.04.2022 13:41:00</t>
  </si>
  <si>
    <t>15.04.2022 15:50:00</t>
  </si>
  <si>
    <t>GÜMÜLDÜR DM 35-25-M00100_SEFERİHİSAR M20_2055235</t>
  </si>
  <si>
    <t>15.04.2022 09:10:42</t>
  </si>
  <si>
    <t>MURADİYE TR 2/A 45-71-M00201_953243046_953243046</t>
  </si>
  <si>
    <t>15.04.2022 20:54:26</t>
  </si>
  <si>
    <t>15.04.2022 22:23:08</t>
  </si>
  <si>
    <t>SOMA OTOYOL HİZMET TESİSİ DM 45-76-M00245_KIRAĞAÇ DM M03_72281085</t>
  </si>
  <si>
    <t>15.04.2022 07:07:56</t>
  </si>
  <si>
    <t>15.04.2022 07:37:41</t>
  </si>
  <si>
    <t>L-312 GERMİYAN EVLERİ 35-18-L00312__72371816_72371816</t>
  </si>
  <si>
    <t>15.04.2022 16:13:55</t>
  </si>
  <si>
    <t>15.04.2022 23:40:00</t>
  </si>
  <si>
    <t>CAMBAZLI KÖK 45-84-M00005_HatBaşıAyırıcı_53137073 M03_53137073</t>
  </si>
  <si>
    <t>15.04.2022 17:59:43</t>
  </si>
  <si>
    <t>15.04.2022 22:16:45</t>
  </si>
  <si>
    <t>PINARLI TR-2 35-20-M00098_955205867_955205867</t>
  </si>
  <si>
    <t>15.04.2022 08:51:02</t>
  </si>
  <si>
    <t>15.04.2022 10:56:06</t>
  </si>
  <si>
    <t>K-3452 35-08-K03452_97621668_97621668</t>
  </si>
  <si>
    <t>15.04.2022 12:40:20</t>
  </si>
  <si>
    <t>15.04.2022 15:47:01</t>
  </si>
  <si>
    <t>KÖPRÜBAŞI TR-3 DAMLAR MAH. 45-86-M00003_TR-18 M03_84596451</t>
  </si>
  <si>
    <t>15.04.2022 09:13:26</t>
  </si>
  <si>
    <t>15.04.2022 10:16:00</t>
  </si>
  <si>
    <t>FOÇA TR-22 35-23-L00022_950413672_950413672</t>
  </si>
  <si>
    <t>15.04.2022 23:01:32</t>
  </si>
  <si>
    <t>16.04.2022 01:19:06</t>
  </si>
  <si>
    <t>SELÇİKLİ TR-2 45-72-L00164_956484214_956484214</t>
  </si>
  <si>
    <t>15.04.2022 11:09:59</t>
  </si>
  <si>
    <t>15.04.2022 17:49:00</t>
  </si>
  <si>
    <t>TR-73 35-19-L00073_6376321_56376018_56376018</t>
  </si>
  <si>
    <t>15.04.2022 16:08:54</t>
  </si>
  <si>
    <t>15.04.2022 20:01:00</t>
  </si>
  <si>
    <t>YENİ FOÇA TR-2 35-23-M00002_TR-9 M01_66039430</t>
  </si>
  <si>
    <t>15.04.2022 13:12:43</t>
  </si>
  <si>
    <t>15.04.2022 14:18:45</t>
  </si>
  <si>
    <t>KUYUCAK TR-1 35-27-M00863_98746590_98746590</t>
  </si>
  <si>
    <t>15.04.2022 14:33:32</t>
  </si>
  <si>
    <t>15.04.2022 17:13:00</t>
  </si>
  <si>
    <t>DM-25/17-A 45-71-M00054_DM-25/17 M01_72052446</t>
  </si>
  <si>
    <t>15.04.2022 09:38:19</t>
  </si>
  <si>
    <t>15.04.2022 14:08:31</t>
  </si>
  <si>
    <t>DM-25/17-A 45-71-M00054_DM-25/18 M02_72052442</t>
  </si>
  <si>
    <t>15.04.2022 10:02:21</t>
  </si>
  <si>
    <t>15.04.2022 14:06:33</t>
  </si>
  <si>
    <t>DM-16/22 45-71-M02398_953200095_953200095</t>
  </si>
  <si>
    <t>15.04.2022 10:22:04</t>
  </si>
  <si>
    <t>15.04.2022 17:45:41</t>
  </si>
  <si>
    <t>MURADİYE TR-3 KÖPRÜYANI 45-71-M00254_953176419_953176419</t>
  </si>
  <si>
    <t>15.04.2022 18:38:27</t>
  </si>
  <si>
    <t>15.04.2022 23:05:01</t>
  </si>
  <si>
    <t>TR-165 35-15-L00165_950352801_950352801</t>
  </si>
  <si>
    <t>15.04.2022 22:43:29</t>
  </si>
  <si>
    <t>15.04.2022 23:49:30</t>
  </si>
  <si>
    <t>DEYNEKLER TR-1 45-85-M00026_945470480_945470480</t>
  </si>
  <si>
    <t>15.04.2022 12:26:13</t>
  </si>
  <si>
    <t>15.04.2022 14:01:28</t>
  </si>
  <si>
    <t>VİLLA SERA TR-2 35-18-L00602_L-196 AYAYORGİ L01_50008669</t>
  </si>
  <si>
    <t>15.04.2022 09:04:23</t>
  </si>
  <si>
    <t>15.04.2022 16:06:00</t>
  </si>
  <si>
    <t>TR-163 35-26-M01148_TR-126 M01_65920592</t>
  </si>
  <si>
    <t>15.04.2022 09:08:00</t>
  </si>
  <si>
    <t>15.04.2022 18:00:53</t>
  </si>
  <si>
    <t>ALİAĞA GIS TM 35-17-A00014_HatBaşıAyırıcı_65632288 M020_65632288</t>
  </si>
  <si>
    <t>15.04.2022 11:37:26</t>
  </si>
  <si>
    <t>15.04.2022 12:10:54</t>
  </si>
  <si>
    <t>KINIK ORGANİZE DM 35-24-M00208_KOCAÖMERLİ KÖYLER M13_83158580</t>
  </si>
  <si>
    <t>15.04.2022 10:33:23</t>
  </si>
  <si>
    <t>15.04.2022 11:16:33</t>
  </si>
  <si>
    <t>K-3975 35-04-K03975_D D01_83782048</t>
  </si>
  <si>
    <t>AG Box / Sdk Giriş Sigorta Atığı</t>
  </si>
  <si>
    <t>15.04.2022 10:33:49</t>
  </si>
  <si>
    <t>15.04.2022 12:10:37</t>
  </si>
  <si>
    <t>KIRKAĞAÇ OTOYOL DM 45-76-M00235_AKHİSAR GİRİŞ M01_66020984</t>
  </si>
  <si>
    <t>15.04.2022 17:27:13</t>
  </si>
  <si>
    <t>15.04.2022 17:57:00</t>
  </si>
  <si>
    <t>K-1371 35-04-K01371_99499965_99499965</t>
  </si>
  <si>
    <t>15.04.2022 22:15:08</t>
  </si>
  <si>
    <t>16.04.2022 00:30:09</t>
  </si>
  <si>
    <t>TİRE İM-DM-1 35-29-A00001_GÖKÇEN SULAMA M26_2059026</t>
  </si>
  <si>
    <t>15.04.2022 03:24:14</t>
  </si>
  <si>
    <t>15.04.2022 03:29:43</t>
  </si>
  <si>
    <t>TR-72 45-78-M00072__56388443_56388443</t>
  </si>
  <si>
    <t>15.04.2022 10:15:41</t>
  </si>
  <si>
    <t>15.04.2022 16:31:00</t>
  </si>
  <si>
    <t>M-251 35-09-M00251_M-252 M03_47547415</t>
  </si>
  <si>
    <t>15.04.2022 09:48:47</t>
  </si>
  <si>
    <t>15.04.2022 10:52:52</t>
  </si>
  <si>
    <t>YENİ ŞAKRAN TR-1 35-17-M00201_35-17-M00201_2362608</t>
  </si>
  <si>
    <t>15.04.2022 09:08:43</t>
  </si>
  <si>
    <t>15.04.2022 16:49:13</t>
  </si>
  <si>
    <t>GÜLKENT KÖK-3 35-30-M00219_GÜLKENT M02_84885342</t>
  </si>
  <si>
    <t>15.04.2022 13:40:43</t>
  </si>
  <si>
    <t>15.04.2022 14:17:44</t>
  </si>
  <si>
    <t>MORDOĞAN TR-29 35-21-L00157_953364872_953364872</t>
  </si>
  <si>
    <t>15.04.2022 09:15:05</t>
  </si>
  <si>
    <t>15.04.2022 14:25:19</t>
  </si>
  <si>
    <t>ÖZBEK TR-1 35-19-M00231_956692954_956692954</t>
  </si>
  <si>
    <t>15.04.2022 17:34:44</t>
  </si>
  <si>
    <t>15.04.2022 21:14:00</t>
  </si>
  <si>
    <t>TİRE İM-DM-1 35-29-A00001_DEREBAŞI M25_2059028</t>
  </si>
  <si>
    <t>15.04.2022 08:22:13</t>
  </si>
  <si>
    <t>15.04.2022 08:26:46</t>
  </si>
  <si>
    <t>YENİKÖY TR-1 35-22-M00276_955255654_955255654</t>
  </si>
  <si>
    <t>15.04.2022 14:55:49</t>
  </si>
  <si>
    <t>15.04.2022 17:36:00</t>
  </si>
  <si>
    <t>L-371 35-18-L00371_950466759_950466759</t>
  </si>
  <si>
    <t>15.04.2022 10:27:45</t>
  </si>
  <si>
    <t>15.04.2022 14:21:31</t>
  </si>
  <si>
    <t>K-920 35-01-K00920_TRAFO K03_2325539</t>
  </si>
  <si>
    <t>15.04.2022 09:07:49</t>
  </si>
  <si>
    <t>15.04.2022 11:06:20</t>
  </si>
  <si>
    <t>K-2711 35-03-K02711_945393729_945393729</t>
  </si>
  <si>
    <t>15.04.2022 11:41:56</t>
  </si>
  <si>
    <t>15.04.2022 16:05:00</t>
  </si>
  <si>
    <t>15.04.2022 09:02:28</t>
  </si>
  <si>
    <t>15.04.2022 09:24:09</t>
  </si>
  <si>
    <t>TÜRKELLİ TR-6 35-28-M00459_B_56375391_56375391</t>
  </si>
  <si>
    <t>15.04.2022 14:16:20</t>
  </si>
  <si>
    <t>15.04.2022 15:24:27</t>
  </si>
  <si>
    <t>M-2212 DOĞANCILAR TR-1 35-03-M02212_35-03-M02212_2367208</t>
  </si>
  <si>
    <t>15.04.2022 10:11:00</t>
  </si>
  <si>
    <t>15.04.2022 13:07:25</t>
  </si>
  <si>
    <t>YENİ FOÇA TR-14 35-23-M00014_42097933_56376411_56376411</t>
  </si>
  <si>
    <t>15.04.2022 12:02:23</t>
  </si>
  <si>
    <t>15.04.2022 12:32:33</t>
  </si>
  <si>
    <t>YAZIBAŞI DM-3 35-26-M00764_AYRANCILAR M03_2335684</t>
  </si>
  <si>
    <t>15.04.2022 07:04:52</t>
  </si>
  <si>
    <t>15.04.2022 07:40:53</t>
  </si>
  <si>
    <t>DM-11/9 45-71-M00290_953220466_953220466</t>
  </si>
  <si>
    <t>15.04.2022 10:41:01</t>
  </si>
  <si>
    <t>15.04.2022 16:44:14</t>
  </si>
  <si>
    <t>K-3082 35-04-K03082_912403067_912403067</t>
  </si>
  <si>
    <t>15.04.2022 15:21:11</t>
  </si>
  <si>
    <t>15.04.2022 16:57:00</t>
  </si>
  <si>
    <t>15.04.2022 13:13:42</t>
  </si>
  <si>
    <t>15.04.2022 19:05:00</t>
  </si>
  <si>
    <t>TR-2/113 45-83-L00113_B_56401340_56401340</t>
  </si>
  <si>
    <t>15.04.2022 17:32:33</t>
  </si>
  <si>
    <t>15.04.2022 22:08:51</t>
  </si>
  <si>
    <t>ILIPINAR TR-1 35-23-M00081_DIREK TIPI TRAFO HUCRESI H01_2051290</t>
  </si>
  <si>
    <t>15.04.2022 08:33:48</t>
  </si>
  <si>
    <t>15.04.2022 11:10:41</t>
  </si>
  <si>
    <t>K-2711 35-03-K02711_910486016_910486016</t>
  </si>
  <si>
    <t>15.04.2022 19:42:00</t>
  </si>
  <si>
    <t>15.04.2022 22:11:46</t>
  </si>
  <si>
    <t>ÇANDARLI TR-25 35-30-M00025_955321148_955321148</t>
  </si>
  <si>
    <t>15.04.2022 11:51:54</t>
  </si>
  <si>
    <t>15.04.2022 13:19:48</t>
  </si>
  <si>
    <t>TR-62 45-78-M00062_D_56388382_56388382</t>
  </si>
  <si>
    <t>15.04.2022 14:34:22</t>
  </si>
  <si>
    <t>15.04.2022 16:26:00</t>
  </si>
  <si>
    <t>GÜLKENT TR-4 35-30-M00227_35-30-M00227_2354194</t>
  </si>
  <si>
    <t>15.04.2022 10:00:29</t>
  </si>
  <si>
    <t>15.04.2022 17:36:18</t>
  </si>
  <si>
    <t>SOBRAN TR-1 45-73-M00952_B_56396814_56396814</t>
  </si>
  <si>
    <t>15.04.2022 13:49:59</t>
  </si>
  <si>
    <t>15.04.2022 15:03:03</t>
  </si>
  <si>
    <t>TR-2/102 45-83-L00102_DIREK TIPI TRAFO HUCRESI H01_2106243</t>
  </si>
  <si>
    <t>OG Kablo Başlığı Arızası</t>
  </si>
  <si>
    <t>15.04.2022 22:42:33</t>
  </si>
  <si>
    <t>15.04.2022 23:00:00</t>
  </si>
  <si>
    <t>MENEMEN İM 35-28-A00001_MENEMEN ŞEHİR-3 L06_2311522</t>
  </si>
  <si>
    <t>15.04.2022 05:52:53</t>
  </si>
  <si>
    <t>15.04.2022 06:40:49</t>
  </si>
  <si>
    <t>EMİNBEY GÜLİSTAN MAH.TR-1 45-78-M00861_953272880_953272880</t>
  </si>
  <si>
    <t>15.04.2022 13:57:18</t>
  </si>
  <si>
    <t>15.04.2022 18:41:00</t>
  </si>
  <si>
    <t>K-3204 35-04-K03204_99470443_99470443</t>
  </si>
  <si>
    <t>15.04.2022 02:06:32</t>
  </si>
  <si>
    <t>15.04.2022 02:51:00</t>
  </si>
  <si>
    <t>YAHŞELLİ KÖK 35-28-M00293_HAYKIRAN M01_66582309</t>
  </si>
  <si>
    <t>15.04.2022 09:08:33</t>
  </si>
  <si>
    <t>15.04.2022 10:57:34</t>
  </si>
  <si>
    <t>SELÇUK İM/DM 35-13-A00004_OTELLER M03_65986040</t>
  </si>
  <si>
    <t>15.04.2022 07:22:23</t>
  </si>
  <si>
    <t>15.04.2022 07:29:11</t>
  </si>
  <si>
    <t>15.04.2022 08:36:52</t>
  </si>
  <si>
    <t>15.04.2022 09:18:38</t>
  </si>
  <si>
    <t>K-2725 35-02-K02725_910119698_910119698</t>
  </si>
  <si>
    <t>15.04.2022 10:20:40</t>
  </si>
  <si>
    <t>15.04.2022 11:11:46</t>
  </si>
  <si>
    <t>GÜZELEGE TR-1 35-30-M00265_35-30-M00265_72076050</t>
  </si>
  <si>
    <t>15.04.2022 09:39:00</t>
  </si>
  <si>
    <t>15.04.2022 16:04:38</t>
  </si>
  <si>
    <t>M-2207 DOĞANCILAR TR-3 35-03-M02207_35-03-M02207_2352524</t>
  </si>
  <si>
    <t>15.04.2022 10:02:00</t>
  </si>
  <si>
    <t>15.04.2022 13:15:19</t>
  </si>
  <si>
    <t>PİYADELER TR-1 45-73-M00165_945663435_945663435</t>
  </si>
  <si>
    <t>15.04.2022 10:20:14</t>
  </si>
  <si>
    <t>15.04.2022 12:06:08</t>
  </si>
  <si>
    <t>MURADİYE TR-5 (ESKİ MEZARLIK YANI) 45-71-M00204_953220888_953220888</t>
  </si>
  <si>
    <t>15.04.2022 22:26:03</t>
  </si>
  <si>
    <t>15.04.2022 23:47:26</t>
  </si>
  <si>
    <t>15.04.2022 12:23:46</t>
  </si>
  <si>
    <t>15.04.2022 13:24:09</t>
  </si>
  <si>
    <t>DOĞANCI TR-3 35-31-L00336_35-31-L00336_2365265</t>
  </si>
  <si>
    <t>15.04.2022 09:10:19</t>
  </si>
  <si>
    <t>15.04.2022 17:44:00</t>
  </si>
  <si>
    <t>L-262 ÇİÇEKÇİ PARKI 35-18-L00262_950444693_950444693</t>
  </si>
  <si>
    <t>15.04.2022 15:14:34</t>
  </si>
  <si>
    <t>15.04.2022 20:08:00</t>
  </si>
  <si>
    <t>TR-1/8 45-72-M00008_45-72-M00008_2366529</t>
  </si>
  <si>
    <t>15.04.2022 12:29:02</t>
  </si>
  <si>
    <t>15.04.2022 14:49:24</t>
  </si>
  <si>
    <t>15.04.2022 13:34:57</t>
  </si>
  <si>
    <t>15.04.2022 13:35:30</t>
  </si>
  <si>
    <t>ALAŞEHİR TR-88 45-73-M00088_45-73-M00088_2352758</t>
  </si>
  <si>
    <t>15.04.2022 09:01:31</t>
  </si>
  <si>
    <t>15.04.2022 17:16:00</t>
  </si>
  <si>
    <t>TR-35 35-27-M00035_95000469442_95000469442</t>
  </si>
  <si>
    <t>15.04.2022 00:21:50</t>
  </si>
  <si>
    <t>15.04.2022 02:03:01</t>
  </si>
  <si>
    <t>K-1934 35-09-K01934_35-09-K01934_45381036</t>
  </si>
  <si>
    <t>15.04.2022 09:19:21</t>
  </si>
  <si>
    <t>15.04.2022 12:09:08</t>
  </si>
  <si>
    <t>BALABANLI DM 35-15-M00280_OTURAKKUYU M04_72306393</t>
  </si>
  <si>
    <t>15.04.2022 10:35:19</t>
  </si>
  <si>
    <t>15.04.2022 12:41:12</t>
  </si>
  <si>
    <t>CİRİT SAHASI TR-1 45-81-M00067_945634479_945634479</t>
  </si>
  <si>
    <t>15.04.2022 14:30:42</t>
  </si>
  <si>
    <t>15.04.2022 15:51:00</t>
  </si>
  <si>
    <t>KIZILCAOVA TR-4 35-20-L00173_12188335_56375978_56375978</t>
  </si>
  <si>
    <t>15.04.2022 21:39:18</t>
  </si>
  <si>
    <t>16.04.2022 01:32:25</t>
  </si>
  <si>
    <t>ÇİÇEKLİ KIRDİBİ TR-1 45-75-M00310_B_56401439_56401439</t>
  </si>
  <si>
    <t>15.04.2022 14:45:08</t>
  </si>
  <si>
    <t>15.04.2022 15:41:00</t>
  </si>
  <si>
    <t>DM-3/TR-33 SEFERİHİSAR 35-14-L00299_956640449_956640449</t>
  </si>
  <si>
    <t>15.04.2022 10:50:56</t>
  </si>
  <si>
    <t>15.04.2022 13:19:36</t>
  </si>
  <si>
    <t>L-400 35-18-L00400_950451027_950451027</t>
  </si>
  <si>
    <t>15.04.2022 12:01:02</t>
  </si>
  <si>
    <t>15.04.2022 14:36:42</t>
  </si>
  <si>
    <t>SAĞANCI İM 35-16-A00003_YAVAŞÇA L06_2073457</t>
  </si>
  <si>
    <t>15.04.2022 15:57:18</t>
  </si>
  <si>
    <t>15.04.2022 16:07:31</t>
  </si>
  <si>
    <t>M-2641 35-01-M02641_M-2747 M02_56468018</t>
  </si>
  <si>
    <t>15.04.2022 09:03:40</t>
  </si>
  <si>
    <t>15.04.2022 18:06:00</t>
  </si>
  <si>
    <t>ÇAPAK TR-2 35-26-M00426__72374450_72374450</t>
  </si>
  <si>
    <t>15.04.2022 17:14:00</t>
  </si>
  <si>
    <t>15.04.2022 19:20:00</t>
  </si>
  <si>
    <t>DM-12/TR-1 45-73-M00067_A a1_45119878</t>
  </si>
  <si>
    <t>15.04.2022 10:07:21</t>
  </si>
  <si>
    <t>15.04.2022 12:37:06</t>
  </si>
  <si>
    <t>DM-5/TR-6 35-26-M00773_ H_42461493</t>
  </si>
  <si>
    <t>15.04.2022 08:50:43</t>
  </si>
  <si>
    <t>15.04.2022 09:43:30</t>
  </si>
  <si>
    <t>15.04.2022 09:15:30</t>
  </si>
  <si>
    <t>15.04.2022 10:14:25</t>
  </si>
  <si>
    <t>KARABURUN TR-4/6 35-21-L00030_A_56367478_56367478</t>
  </si>
  <si>
    <t>AG Pano Faz Sigorta Atığı</t>
  </si>
  <si>
    <t>15.04.2022 23:34:19</t>
  </si>
  <si>
    <t>16.04.2022 01:18:37</t>
  </si>
  <si>
    <t>DM-25/17 45-71-M00049_A_56397841_56397841</t>
  </si>
  <si>
    <t>15.04.2022 09:50:29</t>
  </si>
  <si>
    <t>15.04.2022 14:11:13</t>
  </si>
  <si>
    <t>L-330 DENİZKIZI-1 35-18-L00330_950437867_950437867</t>
  </si>
  <si>
    <t>15.04.2022 13:36:15</t>
  </si>
  <si>
    <t>15.04.2022 22:28:21</t>
  </si>
  <si>
    <t>SAĞRAKÇI ARIZ TR-3 45-72-L00229_B_56390987_56390987</t>
  </si>
  <si>
    <t>15.04.2022 12:44:51</t>
  </si>
  <si>
    <t>15.04.2022 15:58:00</t>
  </si>
  <si>
    <t>URGANLI TR-7 45-83-M00550_TR-9 M02_72145618</t>
  </si>
  <si>
    <t>15.04.2022 12:04:14</t>
  </si>
  <si>
    <t>15.04.2022 12:24:00</t>
  </si>
  <si>
    <t>L-3 TEKEL 35-18-L00003_950436391_950436391</t>
  </si>
  <si>
    <t>15.04.2022 16:45:38</t>
  </si>
  <si>
    <t>15.04.2022 17:43:00</t>
  </si>
  <si>
    <t>M-2132 KÖK 35-07-M02132_M-2133 M07_60554856</t>
  </si>
  <si>
    <t>15.04.2022 10:50:18</t>
  </si>
  <si>
    <t>15.04.2022 12:20:11</t>
  </si>
  <si>
    <t>L-436 35-18-L00436_950446823_950446823</t>
  </si>
  <si>
    <t>15.04.2022 12:13:34</t>
  </si>
  <si>
    <t>KAMUKENT TR-1 35-21-M00039_95001368661_95001368661</t>
  </si>
  <si>
    <t>15.04.2022 12:40:58</t>
  </si>
  <si>
    <t>15.04.2022 19:40:35</t>
  </si>
  <si>
    <t>KAMUKENT TR-1 35-21-M00039_A A01b_78795060</t>
  </si>
  <si>
    <t>15.04.2022 10:07:19</t>
  </si>
  <si>
    <t>15.04.2022 12:04:50</t>
  </si>
  <si>
    <t>HARMANDALI DM-3 (M-211) 35-09-M00211_M-2781 M03_45384026</t>
  </si>
  <si>
    <t>15.04.2022 06:16:41</t>
  </si>
  <si>
    <t>15.04.2022 06:18:56</t>
  </si>
  <si>
    <t>K-1854 35-07-K01854_B_56381121_56381121</t>
  </si>
  <si>
    <t>15.04.2022 21:07:23</t>
  </si>
  <si>
    <t>15.04.2022 21:27:49</t>
  </si>
  <si>
    <t>BAKLACI TR-3 45-73-M01231_945676213_945676213</t>
  </si>
  <si>
    <t>15.04.2022 14:07:30</t>
  </si>
  <si>
    <t>15.04.2022 16:22:00</t>
  </si>
  <si>
    <t>KIRKAĞAÇ DM 45-76-M00043_GELENBE M03_72247484</t>
  </si>
  <si>
    <t>15.04.2022 10:23:32</t>
  </si>
  <si>
    <t>15.04.2022 10:33:00</t>
  </si>
  <si>
    <t>BOĞAZİÇİ İM 35-01-A00001_YENİŞEHİR K20_2307963</t>
  </si>
  <si>
    <t>15.04.2022 10:14:20</t>
  </si>
  <si>
    <t>15.04.2022 12:16:46</t>
  </si>
  <si>
    <t>K-3604 35-01-K03604_911427835_911427835</t>
  </si>
  <si>
    <t>15.04.2022 10:56:12</t>
  </si>
  <si>
    <t>15.04.2022 13:33:55</t>
  </si>
  <si>
    <t>SELENDİ TR-4 45-81-M00004_TR-5 M05_2320338</t>
  </si>
  <si>
    <t>15.04.2022 09:35:00</t>
  </si>
  <si>
    <t>15.04.2022 09:49:00</t>
  </si>
  <si>
    <t>TR-66 35-30-L00066_35-30-L00066_2353921</t>
  </si>
  <si>
    <t>15.04.2022 11:49:26</t>
  </si>
  <si>
    <t>15.04.2022 12:08:44</t>
  </si>
  <si>
    <t>TR-1 45-78-L00001_953260332_953260332</t>
  </si>
  <si>
    <t>15.04.2022 08:30:10</t>
  </si>
  <si>
    <t>15.04.2022 09:01:28</t>
  </si>
  <si>
    <t>TR-19 35-19-L00019_35-19-L00019_2348030</t>
  </si>
  <si>
    <t>15.04.2022 09:07:55</t>
  </si>
  <si>
    <t>15.04.2022 14:06:21</t>
  </si>
  <si>
    <t>SOĞANLI TR-1 45-73-M01034_A_56390622_56390622</t>
  </si>
  <si>
    <t>15.04.2022 11:44:36</t>
  </si>
  <si>
    <t>15.04.2022 14:46:11</t>
  </si>
  <si>
    <t>ARTICAK TR-2 35-15-L00345_A_56368994_56368994</t>
  </si>
  <si>
    <t>15.04.2022 22:32:31</t>
  </si>
  <si>
    <t>16.04.2022 00:01:26</t>
  </si>
  <si>
    <t>İZZETTİN KÖK 45-83-M00132_SİNİRLİ M02_2327937</t>
  </si>
  <si>
    <t>15.04.2022 17:34:35</t>
  </si>
  <si>
    <t>15.04.2022 22:23:57</t>
  </si>
  <si>
    <t>YAKACIK TR-1 35-20-L00232_95000157353_95000157353</t>
  </si>
  <si>
    <t>15.04.2022 20:11:40</t>
  </si>
  <si>
    <t>15.04.2022 21:34:24</t>
  </si>
  <si>
    <t>M-10 35-02-M00010_M-280 M06_2046898</t>
  </si>
  <si>
    <t>15.04.2022 14:51:12</t>
  </si>
  <si>
    <t>YENİ ŞAKRAN KÖK 35-17-M00174_YENİ ŞAKRAN M03_66296524</t>
  </si>
  <si>
    <t>15.04.2022 06:31:43</t>
  </si>
  <si>
    <t>15.04.2022 07:19:52</t>
  </si>
  <si>
    <t>KARAALİ TR-1 45-71-M01470_43157778_56395540_56395540</t>
  </si>
  <si>
    <t>15.04.2022 10:15:06</t>
  </si>
  <si>
    <t>15.04.2022 10:56:31</t>
  </si>
  <si>
    <t>M-2966 35-07-M02966_35-07-M02966_76388234</t>
  </si>
  <si>
    <t>15.04.2022 09:53:00</t>
  </si>
  <si>
    <t>ZEYTİNALAN TR-110 35-19-M00110_12054087_56390696_56390696</t>
  </si>
  <si>
    <t>AG Direk Değişimi</t>
  </si>
  <si>
    <t>15.04.2022 10:16:32</t>
  </si>
  <si>
    <t>15.04.2022 13:21:34</t>
  </si>
  <si>
    <t>M-2875 35-04-M02875_VATAN-1(DOĞANÇAY-2) M02_84886223</t>
  </si>
  <si>
    <t>15.04.2022 15:30:00</t>
  </si>
  <si>
    <t>15.04.2022 21:48:00</t>
  </si>
  <si>
    <t>15.04.2022 22:20:00</t>
  </si>
  <si>
    <t>L-90 ULAMIŞ YAREN 35-14-L00090_956633731_956633731</t>
  </si>
  <si>
    <t>15.04.2022 13:03:08</t>
  </si>
  <si>
    <t>15.04.2022 14:37:11</t>
  </si>
  <si>
    <t>BÜYÜKBELEN KÖK 45-80-M00066_BELEN ŞEHİR-2 M05_72191840</t>
  </si>
  <si>
    <t>15.04.2022 09:34:33</t>
  </si>
  <si>
    <t>15.04.2022 17:40:00</t>
  </si>
  <si>
    <t>ULUCAK TM 35-28-A00002_DSİ M06_2313768</t>
  </si>
  <si>
    <t>15.04.2022 06:17:00</t>
  </si>
  <si>
    <t>15.04.2022 07:16:00</t>
  </si>
  <si>
    <t>15.04.2022 16:09:32</t>
  </si>
  <si>
    <t>15.04.2022 21:30:00</t>
  </si>
  <si>
    <t>OZANCA TR-1 45-85-L00214_DIREK TIPI TRAFO HUCRESI H01_2087502</t>
  </si>
  <si>
    <t>15.04.2022 09:33:08</t>
  </si>
  <si>
    <t>15.04.2022 16:29:00</t>
  </si>
  <si>
    <t>MENEMEN İM 35-28-A00001_DM-4 M20_2314363</t>
  </si>
  <si>
    <t>15.04.2022 06:17:53</t>
  </si>
  <si>
    <t>15.04.2022 06:45:17</t>
  </si>
  <si>
    <t>DM02/TR27 45-73-M00044_C_56400278_56400278</t>
  </si>
  <si>
    <t>16.04.2022 00:04:31</t>
  </si>
  <si>
    <t>16.04.2022 02:06:18</t>
  </si>
  <si>
    <t>DM-5/11 35-26-M00804_956629225_956629225</t>
  </si>
  <si>
    <t>16.04.2022 00:12:57</t>
  </si>
  <si>
    <t>16.04.2022 00:58:37</t>
  </si>
  <si>
    <t>L-25 35-14-L00025_7094893_56355370_56355370</t>
  </si>
  <si>
    <t>16.04.2022 01:33:18</t>
  </si>
  <si>
    <t>16.04.2022 02:07:54</t>
  </si>
  <si>
    <t>PİYALE TM 35-02-A00007_PİYALE-21 K27_2310403</t>
  </si>
  <si>
    <t>16.04.2022 02:00:00</t>
  </si>
  <si>
    <t>16.04.2022 02:05:30</t>
  </si>
  <si>
    <t>BOZYAKA TM 35-01-A00007_BOZYAKA-4 K16_2314205</t>
  </si>
  <si>
    <t>16.04.2022 02:02:51</t>
  </si>
  <si>
    <t>16.04.2022 02:43:53</t>
  </si>
  <si>
    <t>L-37 YAT LİMANI 35-14-L00037_956651895_956651895</t>
  </si>
  <si>
    <t>16.04.2022 02:16:41</t>
  </si>
  <si>
    <t>16.04.2022 09:28:53</t>
  </si>
  <si>
    <t>MURADİYE TR-5 (ESKİ MEZARLIK YANI) 45-71-M00204_966365036_966365036</t>
  </si>
  <si>
    <t>16.04.2022 04:08:52</t>
  </si>
  <si>
    <t>16.04.2022 06:42:02</t>
  </si>
  <si>
    <t>16.04.2022 06:29:42</t>
  </si>
  <si>
    <t>16.04.2022 09:46:12</t>
  </si>
  <si>
    <t>TORBALI İM 35-26-A00001_İZMİR YOLU L02_2071920</t>
  </si>
  <si>
    <t>16.04.2022 06:53:34</t>
  </si>
  <si>
    <t>16.04.2022 11:40:04</t>
  </si>
  <si>
    <t>KİPA DM 35-26-M00283_LA ŞARAP İDOL ÇIKIŞI M06_66064687</t>
  </si>
  <si>
    <t>16.04.2022 06:55:23</t>
  </si>
  <si>
    <t>16.04.2022 07:07:08</t>
  </si>
  <si>
    <t>TR-830 KÖK 35-28-M00619_ M02_2328677</t>
  </si>
  <si>
    <t>16.04.2022 07:15:08</t>
  </si>
  <si>
    <t>16.04.2022 08:06:46</t>
  </si>
  <si>
    <t>GÜLBAHÇE TR-1 45-71-M00184_BAĞYOLU TR-1 M03_72255575</t>
  </si>
  <si>
    <t>16.04.2022 07:20:08</t>
  </si>
  <si>
    <t>16.04.2022 08:39:31</t>
  </si>
  <si>
    <t>L-456 35-18-L00456_950459804_950459804</t>
  </si>
  <si>
    <t>16.04.2022 07:30:48</t>
  </si>
  <si>
    <t>16.04.2022 09:11:26</t>
  </si>
  <si>
    <t>MURADİYE TR-3 KÖPRÜYANI 45-71-M00254_B_60983916_60983916</t>
  </si>
  <si>
    <t>16.04.2022 07:47:35</t>
  </si>
  <si>
    <t>16.04.2022 09:28:12</t>
  </si>
  <si>
    <t>KENDİRLİK TR-2 45-84-L00172_6949906_56386569_56386569</t>
  </si>
  <si>
    <t>16.04.2022 07:49:50</t>
  </si>
  <si>
    <t>16.04.2022 08:34:56</t>
  </si>
  <si>
    <t>16.04.2022 07:51:03</t>
  </si>
  <si>
    <t>16.04.2022 11:13:08</t>
  </si>
  <si>
    <t>KABAZLI KÖK 45-78-M00675_HatBaşıAyırıcı_53140189 M02_53140189</t>
  </si>
  <si>
    <t>16.04.2022 08:17:56</t>
  </si>
  <si>
    <t>16.04.2022 12:08:52</t>
  </si>
  <si>
    <t>KÜÇÜK SANAYİ SİTESİ TR-6 45-83-L00147_48096759_56386532_56386532</t>
  </si>
  <si>
    <t>16.04.2022 08:37:37</t>
  </si>
  <si>
    <t>16.04.2022 10:39:38</t>
  </si>
  <si>
    <t>DEMİRKENT 35-17-M00196_C_83693663_83693663</t>
  </si>
  <si>
    <t>16.04.2022 08:31:16</t>
  </si>
  <si>
    <t>16.04.2022 10:04:27</t>
  </si>
  <si>
    <t>K-2963 35-08-K02963_35-08-K02963_42451847</t>
  </si>
  <si>
    <t>16.04.2022 08:55:47</t>
  </si>
  <si>
    <t>16.04.2022 14:16:45</t>
  </si>
  <si>
    <t>DEREKÖY MANAKLAR TR 45-77-L00305_D_56384384_56384384</t>
  </si>
  <si>
    <t>16.04.2022 08:50:05</t>
  </si>
  <si>
    <t>16.04.2022 16:00:15</t>
  </si>
  <si>
    <t>TR-105 35-15-M00105_TR-118 M01_66874982</t>
  </si>
  <si>
    <t>16.04.2022 08:58:43</t>
  </si>
  <si>
    <t>16.04.2022 12:38:24</t>
  </si>
  <si>
    <t>_B_56400285_56400285</t>
  </si>
  <si>
    <t>16.04.2022 08:59:43</t>
  </si>
  <si>
    <t>16.04.2022 17:15:52</t>
  </si>
  <si>
    <t>ALÇUK TM 35-17-A00001_HatBaşıAyırıcı_72823562 M29_72823562</t>
  </si>
  <si>
    <t>16.04.2022 08:49:33</t>
  </si>
  <si>
    <t>16.04.2022 15:37:53</t>
  </si>
  <si>
    <t>POYRAZDAMLARI TR-11 45-78-M00576_HatBaşıAyırıcı_53139336 M05_53139336</t>
  </si>
  <si>
    <t>16.04.2022 08:53:09</t>
  </si>
  <si>
    <t>16.04.2022 10:19:10</t>
  </si>
  <si>
    <t>ÖRENLİ TR-1 35-16-M00075_DIREK TIPI TRAFO HUCRESI H01_2043534</t>
  </si>
  <si>
    <t>16.04.2022 08:57:30</t>
  </si>
  <si>
    <t>16.04.2022 10:20:31</t>
  </si>
  <si>
    <t>SARIGÖL TR-32 45-79-M00032_C_56396552_56396552</t>
  </si>
  <si>
    <t>16.04.2022 09:01:17</t>
  </si>
  <si>
    <t>16.04.2022 15:59:36</t>
  </si>
  <si>
    <t>CABARLAR KÖK 45-75-M00053_CABARLAR ÇIKIŞ M02_67579574</t>
  </si>
  <si>
    <t>16.04.2022 09:01:55</t>
  </si>
  <si>
    <t>16.04.2022 16:23:21</t>
  </si>
  <si>
    <t>K-3413 35-08-K03413_E_56382169_56382169</t>
  </si>
  <si>
    <t>16.04.2022 09:02:59</t>
  </si>
  <si>
    <t>16.04.2022 14:17:37</t>
  </si>
  <si>
    <t>L-312 GERMİYAN EVLERİ 35-18-L00312__72371819_72371819</t>
  </si>
  <si>
    <t>16.04.2022 08:54:26</t>
  </si>
  <si>
    <t>16.04.2022 10:12:19</t>
  </si>
  <si>
    <t>DM-6 35-28-M00961_DM-6/5 M011_83509879</t>
  </si>
  <si>
    <t>16.04.2022 09:04:00</t>
  </si>
  <si>
    <t>16.04.2022 09:45:42</t>
  </si>
  <si>
    <t>M-2948(YATIRIM REZERVE) 35-01-M02948_ M01_75482639</t>
  </si>
  <si>
    <t>16.04.2022 09:04:31</t>
  </si>
  <si>
    <t>16.04.2022 17:49:56</t>
  </si>
  <si>
    <t>TR-23 35-31-L00023_TR-13 L02_2337236</t>
  </si>
  <si>
    <t>16.04.2022 09:05:49</t>
  </si>
  <si>
    <t>16.04.2022 17:13:10</t>
  </si>
  <si>
    <t>SELENDİ DM 45-81-M00001_HatBaşıAyırıcı_53134832 M16_53134832</t>
  </si>
  <si>
    <t>16.04.2022 09:03:00</t>
  </si>
  <si>
    <t>16.04.2022 14:46:57</t>
  </si>
  <si>
    <t>İĞDECİK KÖK 45-71-M00077_SULAMALAR M05_72234123</t>
  </si>
  <si>
    <t>16.04.2022 08:54:13</t>
  </si>
  <si>
    <t>16.04.2022 11:16:00</t>
  </si>
  <si>
    <t>TR-1-2/3 ÖĞRETMEN EVİ KABİN 35-20-L00011_DAĞITIM TRAFO  TR-1-2/3 ÖĞRETMEN EVİ KABİN TRH_66694552</t>
  </si>
  <si>
    <t>16.04.2022 09:09:17</t>
  </si>
  <si>
    <t>16.04.2022 17:41:38</t>
  </si>
  <si>
    <t>TR-48 TEKEL 35-19-L00048_DIREK TIPI TRAFO HUCRESI H01_2057918</t>
  </si>
  <si>
    <t>16.04.2022 09:03:33</t>
  </si>
  <si>
    <t>16.04.2022 17:14:00</t>
  </si>
  <si>
    <t>TR-1/43 45-72-M00043_DAĞITIM TRAFOSU TR-1/43 M01_2043122</t>
  </si>
  <si>
    <t>16.04.2022 10:39:12</t>
  </si>
  <si>
    <t>16.04.2022 17:38:05</t>
  </si>
  <si>
    <t>TR-80 35-30-L00080_B_56363047_56363047</t>
  </si>
  <si>
    <t>AG Hatta Ağaç Kesimi</t>
  </si>
  <si>
    <t>16.04.2022 09:10:58</t>
  </si>
  <si>
    <t>16.04.2022 10:54:51</t>
  </si>
  <si>
    <t>KULA İM 45-77-A00001_KULA-1 (ŞEHİR-1) L12_2050000</t>
  </si>
  <si>
    <t>16.04.2022 08:59:31</t>
  </si>
  <si>
    <t>16.04.2022 15:38:47</t>
  </si>
  <si>
    <t>HASTANE DM 45-71-M02096_HASTANE-2 ÇIKIŞ M04_61026586</t>
  </si>
  <si>
    <t>16.04.2022 09:12:02</t>
  </si>
  <si>
    <t>16.04.2022 16:24:18</t>
  </si>
  <si>
    <t>GÖKEYÜP TR-1 KÖK 45-78-M00798_HatBaşıAyırıcı_53140228 M04_53140228</t>
  </si>
  <si>
    <t>16.04.2022 09:12:59</t>
  </si>
  <si>
    <t>16.04.2022 17:10:54</t>
  </si>
  <si>
    <t>K-1635 35-02-K01635_TRAFO K01_2118331</t>
  </si>
  <si>
    <t>16.04.2022 09:13:40</t>
  </si>
  <si>
    <t>16.04.2022 10:23:19</t>
  </si>
  <si>
    <t>DOĞANCI TR-11 35-31-L00337_DIREK TIPI TRAFO HUCRESI H01_2050208</t>
  </si>
  <si>
    <t>16.04.2022 09:14:40</t>
  </si>
  <si>
    <t>16.04.2022 16:28:40</t>
  </si>
  <si>
    <t>PAŞAKÖY KÖK 45-80-M00052_ŞEHİR-1 ÇIKIŞI M04_72063855</t>
  </si>
  <si>
    <t>16.04.2022 09:16:23</t>
  </si>
  <si>
    <t>16.04.2022 16:03:44</t>
  </si>
  <si>
    <t>MURADİYE TR-3 KÖPRÜYANI 45-71-M00254_TRAFO M03_55035470</t>
  </si>
  <si>
    <t>16.04.2022 09:16:07</t>
  </si>
  <si>
    <t>16.04.2022 10:53:06</t>
  </si>
  <si>
    <t>M-1294 35-02-M01294_TRAFO M01_2113150</t>
  </si>
  <si>
    <t>16.04.2022 09:18:06</t>
  </si>
  <si>
    <t>16.04.2022 15:53:59</t>
  </si>
  <si>
    <t>16.04.2022 09:27:00</t>
  </si>
  <si>
    <t>16.04.2022 16:44:00</t>
  </si>
  <si>
    <t>DM-5/TR-5 35-26-M00774_DM-5/6 M02_65909700</t>
  </si>
  <si>
    <t>16.04.2022 09:28:00</t>
  </si>
  <si>
    <t>16.04.2022 13:44:45</t>
  </si>
  <si>
    <t>DM-14/05 (TR-14/19) 45-71-M00547_45089899_56402411_56402411</t>
  </si>
  <si>
    <t>16.04.2022 09:23:02</t>
  </si>
  <si>
    <t>16.04.2022 13:13:25</t>
  </si>
  <si>
    <t>TR-1/3 45-72-M00003_DAĞITIM TRAFOSU TR-1/3 M04_2102926</t>
  </si>
  <si>
    <t>16.04.2022 09:31:53</t>
  </si>
  <si>
    <t>16.04.2022 17:18:52</t>
  </si>
  <si>
    <t>MURADİYE TR-3 KÖPRÜYANI 45-71-M00254_A_56401650_56401650</t>
  </si>
  <si>
    <t>16.04.2022 09:55:35</t>
  </si>
  <si>
    <t>16.04.2022 17:05:28</t>
  </si>
  <si>
    <t>TR-21 35-31-L00021_DIREK TIPI TRAFO HUCRESI H01_2048182</t>
  </si>
  <si>
    <t>16.04.2022 09:39:36</t>
  </si>
  <si>
    <t>16.04.2022 10:24:19</t>
  </si>
  <si>
    <t>MÜTEVELLİ TR-5 45-80-M00106_956557845_956557845</t>
  </si>
  <si>
    <t>16.04.2022 09:45:12</t>
  </si>
  <si>
    <t>16.04.2022 12:24:36</t>
  </si>
  <si>
    <t>ÖREN TR-1 35-31-L00314_35-31-L00314_2364982</t>
  </si>
  <si>
    <t>16.04.2022 09:46:47</t>
  </si>
  <si>
    <t>16.04.2022 17:24:40</t>
  </si>
  <si>
    <t>DM-3/08(MESCİD SOKAK) 45-71-M00063_45-71-M00063_72069481</t>
  </si>
  <si>
    <t>16.04.2022 09:46:52</t>
  </si>
  <si>
    <t>16.04.2022 11:55:17</t>
  </si>
  <si>
    <t>BAŞIBÜYÜK KÖK 45-77-L00158_EVCİLER ÇIKIŞI L03_61353342</t>
  </si>
  <si>
    <t>16.04.2022 09:47:24</t>
  </si>
  <si>
    <t>16.04.2022 15:30:47</t>
  </si>
  <si>
    <t>L-243 35-18-L00243_ L01_2324489</t>
  </si>
  <si>
    <t>16.04.2022 09:46:07</t>
  </si>
  <si>
    <t>16.04.2022 15:52:00</t>
  </si>
  <si>
    <t>SOMA TR-27/3 45-82-M00106_C_56385929_56385929</t>
  </si>
  <si>
    <t>Yük Aktarımı</t>
  </si>
  <si>
    <t>16.04.2022 09:52:52</t>
  </si>
  <si>
    <t>16.04.2022 10:35:12</t>
  </si>
  <si>
    <t>DM-2 / 27 35-26-M01517_DM-2/34 M02_77103464</t>
  </si>
  <si>
    <t>16.04.2022 09:54:00</t>
  </si>
  <si>
    <t>16.04.2022 13:38:06</t>
  </si>
  <si>
    <t>ARSLANLAR TM 35-26-A00004_SANAYİ-1 M13_2305577</t>
  </si>
  <si>
    <t>16.04.2022 09:53:21</t>
  </si>
  <si>
    <t>16.04.2022 09:57:00</t>
  </si>
  <si>
    <t>TR-2/18 45-72-L00018_DAĞITIM TRAFOSU TR-2/18 L08_66594121</t>
  </si>
  <si>
    <t>16.04.2022 10:04:23</t>
  </si>
  <si>
    <t>16.04.2022 13:04:37</t>
  </si>
  <si>
    <t>K-37 35-04-K00037_N N1B_5822418</t>
  </si>
  <si>
    <t>16.04.2022 09:53:50</t>
  </si>
  <si>
    <t>16.04.2022 12:39:08</t>
  </si>
  <si>
    <t>EBSO TM 35-09-A00001_KUŞ CENNETİ M22_2314258</t>
  </si>
  <si>
    <t>16.04.2022 10:03:23</t>
  </si>
  <si>
    <t>16.04.2022 10:20:03</t>
  </si>
  <si>
    <t>_C_56383499_56383499</t>
  </si>
  <si>
    <t>16.04.2022 10:08:32</t>
  </si>
  <si>
    <t>16.04.2022 14:46:03</t>
  </si>
  <si>
    <t>ÜÇÜNCÜ KISIM SANAYİ  TR-6 45-83-M00628_E_56389254_56389254</t>
  </si>
  <si>
    <t>16.04.2022 09:52:06</t>
  </si>
  <si>
    <t>16.04.2022 11:01:02</t>
  </si>
  <si>
    <t>SARIGÖL DM 45-79-M00069_SELİMİYE FİDERİ M18_2318413</t>
  </si>
  <si>
    <t>16.04.2022 10:06:23</t>
  </si>
  <si>
    <t>16.04.2022 10:29:51</t>
  </si>
  <si>
    <t>SELENDİ DM 45-81-M00001_KINIK M06_2321590</t>
  </si>
  <si>
    <t>16.04.2022 10:01:13</t>
  </si>
  <si>
    <t>16.04.2022 13:24:05</t>
  </si>
  <si>
    <t>L-145 DALYAN DM 35-18-L00145_HAVACILAR L03_72052182</t>
  </si>
  <si>
    <t>16.04.2022 10:10:43</t>
  </si>
  <si>
    <t>16.04.2022 13:45:53</t>
  </si>
  <si>
    <t>L-116 OVACIK 35-18-L00116_6965880_56354317_56354317</t>
  </si>
  <si>
    <t>16.04.2022 10:11:09</t>
  </si>
  <si>
    <t>16.04.2022 12:20:44</t>
  </si>
  <si>
    <t>M-362 35-09-M00362_M-447 M03_47555429</t>
  </si>
  <si>
    <t>16.04.2022 10:20:11</t>
  </si>
  <si>
    <t>16.04.2022 12:21:58</t>
  </si>
  <si>
    <t>ÇUKURALTI M-12 35-25-M00058_B_56404235_56404235</t>
  </si>
  <si>
    <t>16.04.2022 10:26:23</t>
  </si>
  <si>
    <t>16.04.2022 13:18:36</t>
  </si>
  <si>
    <t>L-291 35-18-L00291_950430807_950430807</t>
  </si>
  <si>
    <t>16.04.2022 10:25:55</t>
  </si>
  <si>
    <t>16.04.2022 10:56:44</t>
  </si>
  <si>
    <t>L-14 SEVTUR 35-18-L00014_950464295_950464295</t>
  </si>
  <si>
    <t>16.04.2022 10:24:41</t>
  </si>
  <si>
    <t>16.04.2022 13:05:19</t>
  </si>
  <si>
    <t>ÜRKMEZ DM-4 (ÜRKMEZ M-21) 35-25-M00155_DONANIMLI YEDEK M03_72072836</t>
  </si>
  <si>
    <t>16.04.2022 10:34:09</t>
  </si>
  <si>
    <t>16.04.2022 12:59:31</t>
  </si>
  <si>
    <t>TAHİR SILAY SULAMA GRUBU 35-29-M00261_35-29-M00261_2350843</t>
  </si>
  <si>
    <t>16.04.2022 10:27:10</t>
  </si>
  <si>
    <t>16.04.2022 11:24:47</t>
  </si>
  <si>
    <t>ZEYTİNKÖY KÖK 35-13-L00065_946418432_946418432</t>
  </si>
  <si>
    <t>16.04.2022 10:42:39</t>
  </si>
  <si>
    <t>16.04.2022 14:29:16</t>
  </si>
  <si>
    <t>L-426 ESKİ GARAJ 35-18-L00426_950448240_950448240</t>
  </si>
  <si>
    <t>16.04.2022 10:47:00</t>
  </si>
  <si>
    <t>16.04.2022 17:47:15</t>
  </si>
  <si>
    <t>K-210 35-07-K00210_97533617_97533617</t>
  </si>
  <si>
    <t>16.04.2022 10:45:10</t>
  </si>
  <si>
    <t>16.04.2022 12:29:17</t>
  </si>
  <si>
    <t>TR-2/11 45-72-L00011_DAĞITIM TRAFOSU TR-2/11 L01_66456767</t>
  </si>
  <si>
    <t>16.04.2022 10:50:35</t>
  </si>
  <si>
    <t>16.04.2022 12:07:51</t>
  </si>
  <si>
    <t>HALİLBEYLİ TR-1 KÖK 35-27-M01057_HALİLBEYLİ GİRİŞ M02_61283944</t>
  </si>
  <si>
    <t>16.04.2022 10:50:13</t>
  </si>
  <si>
    <t>16.04.2022 12:11:20</t>
  </si>
  <si>
    <t>YAŞAR SÖKELİOĞLU -2 35-20-L00100__83136824_83136824</t>
  </si>
  <si>
    <t>16.04.2022 10:47:32</t>
  </si>
  <si>
    <t>16.04.2022 13:00:57</t>
  </si>
  <si>
    <t>ESKİOBA TR-3 35-29-L00145_950339287_950339287</t>
  </si>
  <si>
    <t>16.04.2022 11:03:42</t>
  </si>
  <si>
    <t>16.04.2022 12:29:52</t>
  </si>
  <si>
    <t>TR-77 ÇEŞMEALTI KÖK 35-19-M00077_İZSU L05_76784632</t>
  </si>
  <si>
    <t>16.04.2022 11:02:24</t>
  </si>
  <si>
    <t>16.04.2022 12:00:36</t>
  </si>
  <si>
    <t>SAİPALTI TR-1 35-21-L00101_953359673_953359673</t>
  </si>
  <si>
    <t>16.04.2022 11:13:06</t>
  </si>
  <si>
    <t>16.04.2022 12:22:47</t>
  </si>
  <si>
    <t>L-469 35-18-L00469_950436649_950436649</t>
  </si>
  <si>
    <t>16.04.2022 11:15:31</t>
  </si>
  <si>
    <t>16.04.2022 15:47:21</t>
  </si>
  <si>
    <t>AKKOYUNLU TR-4 35-29-L00128_B_56359848_56359848</t>
  </si>
  <si>
    <t>16.04.2022 11:11:39</t>
  </si>
  <si>
    <t>16.04.2022 13:43:19</t>
  </si>
  <si>
    <t>SEKİ KÖYÜ KÜSKÜT TR-5 35-15-L00139_950381889_950381889</t>
  </si>
  <si>
    <t>16.04.2022 11:09:14</t>
  </si>
  <si>
    <t>16.04.2022 16:44:55</t>
  </si>
  <si>
    <t>TR-28 35-15-M00028_950365099_950365099</t>
  </si>
  <si>
    <t>16.04.2022 11:21:00</t>
  </si>
  <si>
    <t>16.04.2022 14:53:00</t>
  </si>
  <si>
    <t>TR-830 KÖK 35-28-M00619_ M03_2328676</t>
  </si>
  <si>
    <t>16.04.2022 11:13:19</t>
  </si>
  <si>
    <t>16.04.2022 12:18:48</t>
  </si>
  <si>
    <t>BÖLCEK DM 35-16-M00153_SARICALAR M07_82962828</t>
  </si>
  <si>
    <t>16.04.2022 11:26:18</t>
  </si>
  <si>
    <t>16.04.2022 12:51:38</t>
  </si>
  <si>
    <t>L-291 35-18-L00291_950464908_950464908</t>
  </si>
  <si>
    <t>16.04.2022 11:24:41</t>
  </si>
  <si>
    <t>16.04.2022 18:28:15</t>
  </si>
  <si>
    <t>GARAJ KÖK 35-31-L00019_TR-9 L03_2337246</t>
  </si>
  <si>
    <t>16.04.2022 11:45:00</t>
  </si>
  <si>
    <t>16.04.2022 12:10:00</t>
  </si>
  <si>
    <t>L-234 35-18-L00234_950457482_950457482</t>
  </si>
  <si>
    <t>16.04.2022 11:35:30</t>
  </si>
  <si>
    <t>16.04.2022 14:50:29</t>
  </si>
  <si>
    <t>METAL İŞLERİ TR-1 35-22-M00101_955269811_955269811</t>
  </si>
  <si>
    <t>16.04.2022 11:34:40</t>
  </si>
  <si>
    <t>16.04.2022 14:37:55</t>
  </si>
  <si>
    <t>HALIKÖY OVACIK MAH. TR-4 35-32-L00125_A_56368041_56368041</t>
  </si>
  <si>
    <t>16.04.2022 11:42:21</t>
  </si>
  <si>
    <t>16.04.2022 12:24:53</t>
  </si>
  <si>
    <t>SAĞANCI İM 35-16-A00003_SÜLEYMANLI L05_2316404</t>
  </si>
  <si>
    <t>16.04.2022 11:39:36</t>
  </si>
  <si>
    <t>16.04.2022 12:05:43</t>
  </si>
  <si>
    <t>M-329 35-03-M00329_912727980_912727980</t>
  </si>
  <si>
    <t>16.04.2022 11:42:40</t>
  </si>
  <si>
    <t>16.04.2022 12:41:30</t>
  </si>
  <si>
    <t>BİMEYKO TR-4 35-30-M00051_D_56353144_56353144</t>
  </si>
  <si>
    <t>16.04.2022 11:47:53</t>
  </si>
  <si>
    <t>16.04.2022 14:13:34</t>
  </si>
  <si>
    <t>TR-150 GÖKDAĞ SİTESİ 35-26-M00150_A A01_56422224</t>
  </si>
  <si>
    <t>16.04.2022 11:49:35</t>
  </si>
  <si>
    <t>16.04.2022 12:20:05</t>
  </si>
  <si>
    <t>FAHRETTİN AVCI 35-26-L00067_35-26-L00067_2357781</t>
  </si>
  <si>
    <t>16.04.2022 11:36:39</t>
  </si>
  <si>
    <t>16.04.2022 12:47:57</t>
  </si>
  <si>
    <t>L-393 YENİ OKUL 35-18-L00393_950449026_950449026</t>
  </si>
  <si>
    <t>16.04.2022 11:59:48</t>
  </si>
  <si>
    <t>16.04.2022 19:08:21</t>
  </si>
  <si>
    <t>DAYIOĞLU TR-1 45-72-L00339_956510224_956510224</t>
  </si>
  <si>
    <t>16.04.2022 11:52:14</t>
  </si>
  <si>
    <t>16.04.2022 15:55:36</t>
  </si>
  <si>
    <t>K-440 35-01-K00440_910901696_910901696</t>
  </si>
  <si>
    <t>16.04.2022 11:58:11</t>
  </si>
  <si>
    <t>16.04.2022 13:49:51</t>
  </si>
  <si>
    <t>K-2342 35-03-K02342_98505038_98505038</t>
  </si>
  <si>
    <t>16.04.2022 12:14:00</t>
  </si>
  <si>
    <t>16.04.2022 16:28:58</t>
  </si>
  <si>
    <t>FAHRİ ÇAPUN SULAMA GRB 35-20-L00176_955211103_955211103</t>
  </si>
  <si>
    <t>16.04.2022 12:15:33</t>
  </si>
  <si>
    <t>16.04.2022 19:07:26</t>
  </si>
  <si>
    <t>YARBASAN KÖK 45-74-M00119_MİNNETLER M03_72246659</t>
  </si>
  <si>
    <t>16.04.2022 12:00:14</t>
  </si>
  <si>
    <t>16.04.2022 12:02:02</t>
  </si>
  <si>
    <t>YENİKENT TR-1 35-16-M00026_953329662_953329662</t>
  </si>
  <si>
    <t>16.04.2022 12:17:19</t>
  </si>
  <si>
    <t>16.04.2022 14:49:31</t>
  </si>
  <si>
    <t>M-2224 KIRIKLAR TR-1 35-03-M02224_960535213_960535213</t>
  </si>
  <si>
    <t>16.04.2022 12:29:19</t>
  </si>
  <si>
    <t>16.04.2022 13:08:39</t>
  </si>
  <si>
    <t>AŞAĞICUMA DM 35-16-M00103_TERZİHALİLLER M03_72040415</t>
  </si>
  <si>
    <t>16.04.2022 12:25:14</t>
  </si>
  <si>
    <t>16.04.2022 14:13:36</t>
  </si>
  <si>
    <t>K-3551 35-03-K03551_D_56372022_56372022</t>
  </si>
  <si>
    <t>16.04.2022 12:34:26</t>
  </si>
  <si>
    <t>16.04.2022 14:12:58</t>
  </si>
  <si>
    <t>DM-3/11 45-71-M00105_45-71-M00105_72073494</t>
  </si>
  <si>
    <t>16.04.2022 12:20:46</t>
  </si>
  <si>
    <t>16.04.2022 16:54:44</t>
  </si>
  <si>
    <t>DM-3/13 (KIRMIZI KÖPRÜ) 45-71-M00102_DAĞITIM TRAFOSU M03_66425445</t>
  </si>
  <si>
    <t>16.04.2022 12:02:23</t>
  </si>
  <si>
    <t>16.04.2022 15:15:10</t>
  </si>
  <si>
    <t>OSMAN KAHRAMAN TR 45-78-M00908__72372279_72372279</t>
  </si>
  <si>
    <t>16.04.2022 12:45:36</t>
  </si>
  <si>
    <t>16.04.2022 14:20:02</t>
  </si>
  <si>
    <t>MURADİYE TR-5 (ESKİ MEZARLIK YANI) 45-71-M00204_953243888_953243888</t>
  </si>
  <si>
    <t>16.04.2022 12:46:57</t>
  </si>
  <si>
    <t>16.04.2022 15:06:18</t>
  </si>
  <si>
    <t>YAYAKENT DM 35-24-M00209_YAYLAKENT-1 M03_72093615</t>
  </si>
  <si>
    <t>16.04.2022 12:49:13</t>
  </si>
  <si>
    <t>16.04.2022 14:44:09</t>
  </si>
  <si>
    <t>KAMUKENT TR-1 35-21-M00039_95001320580_95001320580</t>
  </si>
  <si>
    <t>16.04.2022 12:53:15</t>
  </si>
  <si>
    <t>16.04.2022 15:31:33</t>
  </si>
  <si>
    <t>BEYOBA TR-7 45-72-M00561_B_56393877_56393877</t>
  </si>
  <si>
    <t>16.04.2022 12:43:10</t>
  </si>
  <si>
    <t>16.04.2022 19:06:28</t>
  </si>
  <si>
    <t>K-1235 35-02-K01235_TRAFO K03_2113586</t>
  </si>
  <si>
    <t>16.04.2022 13:13:36</t>
  </si>
  <si>
    <t>16.04.2022 14:21:49</t>
  </si>
  <si>
    <t>K-325 35-01-K00325_C_56374583_56374583</t>
  </si>
  <si>
    <t>16.04.2022 13:33:51</t>
  </si>
  <si>
    <t>16.04.2022 14:30:34</t>
  </si>
  <si>
    <t>KARABURUN TR-4 35-21-L00145_C_56353980_56353980</t>
  </si>
  <si>
    <t>16.04.2022 13:34:25</t>
  </si>
  <si>
    <t>16.04.2022 16:48:58</t>
  </si>
  <si>
    <t>SOMA KÖYLER DM-2 45-82-M00125_HatBaşıAyırıcı_53136198 M08_53136198</t>
  </si>
  <si>
    <t>16.04.2022 13:22:38</t>
  </si>
  <si>
    <t>16.04.2022 15:35:21</t>
  </si>
  <si>
    <t>M-2188 KARAAĞAÇ TR-1 35-03-M02188_B_56363485_56363485</t>
  </si>
  <si>
    <t>16.04.2022 13:44:30</t>
  </si>
  <si>
    <t>16.04.2022 14:58:15</t>
  </si>
  <si>
    <t>HASAN YILDIRIM SULAMA GRUBU 2 TR 35-27-M00264_A_56356001_56356001</t>
  </si>
  <si>
    <t>AG Klemens Arızası</t>
  </si>
  <si>
    <t>16.04.2022 14:00:00</t>
  </si>
  <si>
    <t>16.04.2022 19:55:01</t>
  </si>
  <si>
    <t>BERGAMA TM 35-16-A00004_AŞAĞIKIRIKLAR-1 M06_2314062</t>
  </si>
  <si>
    <t>16.04.2022 13:57:04</t>
  </si>
  <si>
    <t>16.04.2022 14:08:43</t>
  </si>
  <si>
    <t>ÇAMBEL KÖK 35-27-M00619_YENMİŞ-2 M04_72166068</t>
  </si>
  <si>
    <t>16.04.2022 14:06:30</t>
  </si>
  <si>
    <t>16.04.2022 14:55:30</t>
  </si>
  <si>
    <t>ULUCAK DM-2/16 35-27-M00858_DIREK TIPI TRAFO HUCRESI H01_2073178</t>
  </si>
  <si>
    <t>OG Klemens Arızası</t>
  </si>
  <si>
    <t>16.04.2022 14:16:52</t>
  </si>
  <si>
    <t>16.04.2022 17:54:03</t>
  </si>
  <si>
    <t>BOSTANLI KÜME EVLERİ TR-2 45-83-M00694_955168639_955168639</t>
  </si>
  <si>
    <t>16.04.2022 14:17:31</t>
  </si>
  <si>
    <t>16.04.2022 15:43:58</t>
  </si>
  <si>
    <t>TR-92 35-15-L00092_950352969_950352969</t>
  </si>
  <si>
    <t>16.04.2022 14:19:16</t>
  </si>
  <si>
    <t>16.04.2022 15:13:23</t>
  </si>
  <si>
    <t>K-3845 35-08-K03845_912404315_912404315</t>
  </si>
  <si>
    <t>16.04.2022 14:19:58</t>
  </si>
  <si>
    <t>16.04.2022 16:43:40</t>
  </si>
  <si>
    <t>YENİKÖY TR-1 45-71-M01046_B_56353009_56353009</t>
  </si>
  <si>
    <t>AG İzolatör Arızası</t>
  </si>
  <si>
    <t>16.04.2022 14:21:47</t>
  </si>
  <si>
    <t>16.04.2022 19:17:50</t>
  </si>
  <si>
    <t>KARABURUN TR-1/15 35-21-L00019_953359890_953359890</t>
  </si>
  <si>
    <t>16.04.2022 14:26:20</t>
  </si>
  <si>
    <t>16.04.2022 17:42:55</t>
  </si>
  <si>
    <t>HALK EĞİTİMCİLER TR-1 35-30-M00341_955308629_955308629</t>
  </si>
  <si>
    <t>16.04.2022 13:58:19</t>
  </si>
  <si>
    <t>16.04.2022 14:58:16</t>
  </si>
  <si>
    <t>KEMAL ERGÜN SULAMA GRUBU 35-29-M00189_955210583_955210583</t>
  </si>
  <si>
    <t>16.04.2022 14:40:43</t>
  </si>
  <si>
    <t>16.04.2022 18:19:28</t>
  </si>
  <si>
    <t>SANAYİ SİTESİ TR-2 35-17-M00296_TR-1 M02_66281291</t>
  </si>
  <si>
    <t>16.04.2022 14:37:26</t>
  </si>
  <si>
    <t>16.04.2022 15:12:16</t>
  </si>
  <si>
    <t>L-393 YENİ OKUL 35-18-L00393_950458121_950458121</t>
  </si>
  <si>
    <t>16.04.2022 14:42:25</t>
  </si>
  <si>
    <t>16.04.2022 16:05:49</t>
  </si>
  <si>
    <t>MURADİYE DM-5/10 45-71-M00775_DM-5/10C M03_2124687</t>
  </si>
  <si>
    <t>16.04.2022 14:43:29</t>
  </si>
  <si>
    <t>16.04.2022 15:44:55</t>
  </si>
  <si>
    <t>SOMA KÖYLER DM-2 45-82-M00125_HatBaşıAyırıcı_53135609 M08_53135609</t>
  </si>
  <si>
    <t>16.04.2022 14:32:13</t>
  </si>
  <si>
    <t>16.04.2022 16:37:21</t>
  </si>
  <si>
    <t>DM-20 45-71-M00273_DM-19 M08_2306434</t>
  </si>
  <si>
    <t>16.04.2022 14:41:03</t>
  </si>
  <si>
    <t>16.04.2022 16:10:00</t>
  </si>
  <si>
    <t>İKİZTEPE KÖK 45-78-M00258_İKİZTEPE M03_66251203</t>
  </si>
  <si>
    <t>16.04.2022 14:45:13</t>
  </si>
  <si>
    <t>16.04.2022 15:15:49</t>
  </si>
  <si>
    <t>DM-14/4 45-71-M00544_A_56402443_56402443</t>
  </si>
  <si>
    <t>16.04.2022 21:36:26</t>
  </si>
  <si>
    <t>DM-5/11 45-71-M00286_DAĞITIM TRAFOSU M05_66503582</t>
  </si>
  <si>
    <t>OG Atlama Arızası</t>
  </si>
  <si>
    <t>16.04.2022 14:47:37</t>
  </si>
  <si>
    <t>16.04.2022 16:34:25</t>
  </si>
  <si>
    <t>ŞEYHDAVUTLAR TR-5 NAMAZGAH 45-79-M00496_A_56381569_56381569</t>
  </si>
  <si>
    <t>16.04.2022 14:58:38</t>
  </si>
  <si>
    <t>16.04.2022 19:30:08</t>
  </si>
  <si>
    <t>VELİLER KÖK 35-31-L00116_SAÇLI TR-1 L01_2337020</t>
  </si>
  <si>
    <t>16.04.2022 14:59:23</t>
  </si>
  <si>
    <t>16.04.2022 15:29:40</t>
  </si>
  <si>
    <t>TR-2/14 45-72-L00014_956513768_956513768</t>
  </si>
  <si>
    <t>16.04.2022 14:48:26</t>
  </si>
  <si>
    <t>16.04.2022 18:25:49</t>
  </si>
  <si>
    <t>ÇAKALTEPE TR-8 35-22-M00795_95000139448_95000139448</t>
  </si>
  <si>
    <t>16.04.2022 15:04:01</t>
  </si>
  <si>
    <t>16.04.2022 19:34:56</t>
  </si>
  <si>
    <t>DM-3/11-A (AKKUŞ SOKAK) 45-71-M00109_45-71-M00109_2359009</t>
  </si>
  <si>
    <t>16.04.2022 15:05:00</t>
  </si>
  <si>
    <t>16.04.2022 16:52:26</t>
  </si>
  <si>
    <t>K-3045 35-02-K03045_912907802_912907802</t>
  </si>
  <si>
    <t>16.04.2022 15:05:58</t>
  </si>
  <si>
    <t>16.04.2022 17:12:28</t>
  </si>
  <si>
    <t>KOLDERE TR-2 45-80-M00114_956539332_956539332</t>
  </si>
  <si>
    <t>16.04.2022 15:07:51</t>
  </si>
  <si>
    <t>16.04.2022 16:05:36</t>
  </si>
  <si>
    <t>ARSLANLAR TM 35-26-A00004_SANAYİ-2 M11_2305578</t>
  </si>
  <si>
    <t>16.04.2022 15:06:00</t>
  </si>
  <si>
    <t>16.04.2022 15:22:49</t>
  </si>
  <si>
    <t>DEMİRCİLİ TR-2 35-19-M00212_95000479006_95000479006</t>
  </si>
  <si>
    <t>16.04.2022 15:11:22</t>
  </si>
  <si>
    <t>16.04.2022 16:12:59</t>
  </si>
  <si>
    <t>CABERBURHAN TR-1 45-73-M00869_A_56404348_56404348</t>
  </si>
  <si>
    <t>16.04.2022 15:14:08</t>
  </si>
  <si>
    <t>16.04.2022 17:43:39</t>
  </si>
  <si>
    <t>YUKARIBEY DM (TR-3) 35-16-M00866_AŞAĞICUMA DM M02_79464823</t>
  </si>
  <si>
    <t>16.04.2022 15:17:43</t>
  </si>
  <si>
    <t>16.04.2022 16:09:00</t>
  </si>
  <si>
    <t>16.04.2022 15:12:50</t>
  </si>
  <si>
    <t>16.04.2022 18:40:34</t>
  </si>
  <si>
    <t>SAKARLI KÖK 45-76-M00046_BADEMLİ M02_72214503</t>
  </si>
  <si>
    <t>16.04.2022 15:24:37</t>
  </si>
  <si>
    <t>16.04.2022 16:05:32</t>
  </si>
  <si>
    <t>MURADİYE TR-5 (ESKİ MEZARLIK YANI) 45-71-M00204_DAĞITIM TRAFOSU M11_2091431</t>
  </si>
  <si>
    <t>16.04.2022 14:43:00</t>
  </si>
  <si>
    <t>16.04.2022 15:45:00</t>
  </si>
  <si>
    <t>İM-2/TR-21 SIĞACIK 35-14-L00301_50011646 A01_50011827</t>
  </si>
  <si>
    <t>16.04.2022 15:27:46</t>
  </si>
  <si>
    <t>16.04.2022 15:50:30</t>
  </si>
  <si>
    <t>BADEMLİ KÖK-8 (BADEMLİ TR-9) 35-30-L00097_42986102_56352699_56352699</t>
  </si>
  <si>
    <t>16.04.2022 15:22:34</t>
  </si>
  <si>
    <t>16.04.2022 18:19:50</t>
  </si>
  <si>
    <t>M-2075 35-02-M02075__72410397_72410397</t>
  </si>
  <si>
    <t>16.04.2022 15:42:19</t>
  </si>
  <si>
    <t>16.04.2022 16:24:44</t>
  </si>
  <si>
    <t>DM-3/27 (KÜTÜPHANE) 45-71-M00078_C_56398006_56398006</t>
  </si>
  <si>
    <t>16.04.2022 15:42:00</t>
  </si>
  <si>
    <t>16.04.2022 18:09:00</t>
  </si>
  <si>
    <t>M-891 35-02-M00891_M-1701 M04_2302814</t>
  </si>
  <si>
    <t>16.04.2022 15:45:09</t>
  </si>
  <si>
    <t>16.04.2022 17:16:28</t>
  </si>
  <si>
    <t>OG İletken Kopması</t>
  </si>
  <si>
    <t>16.04.2022 15:33:41</t>
  </si>
  <si>
    <t>16.04.2022 19:08:16</t>
  </si>
  <si>
    <t>GÜLKENT TR-2 35-30-M00225_955310403_955310403</t>
  </si>
  <si>
    <t>16.04.2022 16:00:26</t>
  </si>
  <si>
    <t>16.04.2022 17:08:05</t>
  </si>
  <si>
    <t>ASARLIK TR-5 35-28-M00176_B_56378244_56378244</t>
  </si>
  <si>
    <t>16.04.2022 16:08:33</t>
  </si>
  <si>
    <t>16.04.2022 18:29:28</t>
  </si>
  <si>
    <t>K-4575 35-10-K04575_913102314_913102314</t>
  </si>
  <si>
    <t>16.04.2022 16:04:59</t>
  </si>
  <si>
    <t>16.04.2022 17:34:09</t>
  </si>
  <si>
    <t>BADEMLİ KOCABAĞLAR MEV. TR-34 35-15-L01058_B_56360433_56360433</t>
  </si>
  <si>
    <t>16.04.2022 16:01:25</t>
  </si>
  <si>
    <t>16.04.2022 19:27:14</t>
  </si>
  <si>
    <t>TR-8 (M-708) 35-30-M00708_B_79411721_79411721</t>
  </si>
  <si>
    <t>16.04.2022 16:14:06</t>
  </si>
  <si>
    <t>16.04.2022 17:13:03</t>
  </si>
  <si>
    <t>ÇIRPI İM 35-20-A00002_ÇIPPI TİRE SULAMA M10_2307616</t>
  </si>
  <si>
    <t>16.04.2022 16:15:21</t>
  </si>
  <si>
    <t>16.04.2022 16:27:37</t>
  </si>
  <si>
    <t>ÇIPLAK KÖYÜ TR-1 35-20-L00117_7101533_56361002_56361002</t>
  </si>
  <si>
    <t>16.04.2022 16:12:52</t>
  </si>
  <si>
    <t>16.04.2022 17:26:16</t>
  </si>
  <si>
    <t>KULA İM 45-77-A00001_HatBaşıAyırıcı_80021704 M07_80021704</t>
  </si>
  <si>
    <t>16.04.2022 16:18:13</t>
  </si>
  <si>
    <t>16.04.2022 17:03:08</t>
  </si>
  <si>
    <t>DM-19/02A 45-71-M02184_DM-20/20 M03_65995565</t>
  </si>
  <si>
    <t>16.04.2022 16:18:01</t>
  </si>
  <si>
    <t>16.04.2022 18:11:53</t>
  </si>
  <si>
    <t>TR-2/18 45-72-L00018_TR-2/19 ÇIKIŞ RİNG L06_66594181</t>
  </si>
  <si>
    <t>16.04.2022 16:22:28</t>
  </si>
  <si>
    <t>16.04.2022 16:24:25</t>
  </si>
  <si>
    <t>GÖLMARMARA TR-7 45-85-L00007_945473810_945473810</t>
  </si>
  <si>
    <t>16.04.2022 16:09:50</t>
  </si>
  <si>
    <t>16.04.2022 18:32:44</t>
  </si>
  <si>
    <t>K-440 35-01-K00440_911043617_911043617</t>
  </si>
  <si>
    <t>16.04.2022 16:18:05</t>
  </si>
  <si>
    <t>16.04.2022 17:11:28</t>
  </si>
  <si>
    <t>K-3409 35-08-K03409_912557468_912557468</t>
  </si>
  <si>
    <t>16.04.2022 16:29:28</t>
  </si>
  <si>
    <t>16.04.2022 21:00:20</t>
  </si>
  <si>
    <t>DM-2/TR-19 45-72-L00019_956513341_956513341</t>
  </si>
  <si>
    <t>16.04.2022 16:24:07</t>
  </si>
  <si>
    <t>16.04.2022 18:23:43</t>
  </si>
  <si>
    <t>TR-102 35-16-L00102_C_83599900_83599900</t>
  </si>
  <si>
    <t>16.04.2022 16:37:08</t>
  </si>
  <si>
    <t>16.04.2022 17:39:05</t>
  </si>
  <si>
    <t>M-1815 KISIK DM-2 35-22-M00096_TR-17 M05_72100785</t>
  </si>
  <si>
    <t>16.04.2022 16:53:23</t>
  </si>
  <si>
    <t>16.04.2022 17:33:35</t>
  </si>
  <si>
    <t>DM-2/40-A (SERİN SOKAK) 45-71-M00516_A_56404653_56404653</t>
  </si>
  <si>
    <t>16.04.2022 16:48:28</t>
  </si>
  <si>
    <t>16.04.2022 19:36:37</t>
  </si>
  <si>
    <t>DM-8/5 45-71-M02257_953242392_953242392</t>
  </si>
  <si>
    <t>16.04.2022 16:57:01</t>
  </si>
  <si>
    <t>16.04.2022 21:22:37</t>
  </si>
  <si>
    <t>MORDOĞAN TR-29 35-21-L00157_953364407_953364407</t>
  </si>
  <si>
    <t>16.04.2022 17:01:44</t>
  </si>
  <si>
    <t>16.04.2022 18:56:33</t>
  </si>
  <si>
    <t>YENİ ŞAKRAN TR-12 35-17-M00212__56355758_56355758</t>
  </si>
  <si>
    <t>16.04.2022 17:09:33</t>
  </si>
  <si>
    <t>16.04.2022 18:37:49</t>
  </si>
  <si>
    <t>KAYRAKALTI TR-1 45-82-M00353_B_56401936_56401936</t>
  </si>
  <si>
    <t>16.04.2022 17:00:51</t>
  </si>
  <si>
    <t>16.04.2022 19:54:06</t>
  </si>
  <si>
    <t>K-235 35-01-K00235_K-736 K02_83668185</t>
  </si>
  <si>
    <t>Yabani Hayvan Teması</t>
  </si>
  <si>
    <t>16.04.2022 17:19:23</t>
  </si>
  <si>
    <t>16.04.2022 18:15:45</t>
  </si>
  <si>
    <t>L-317 BAHÇELİEVLER-1 35-18-L00317_950460053_950460053</t>
  </si>
  <si>
    <t>16.04.2022 17:20:24</t>
  </si>
  <si>
    <t>16.04.2022 22:38:44</t>
  </si>
  <si>
    <t>L-278 DM-1/TR-19 35-14-L00278_956646218_956646218</t>
  </si>
  <si>
    <t>16.04.2022 17:27:26</t>
  </si>
  <si>
    <t>16.04.2022 20:46:19</t>
  </si>
  <si>
    <t>TİRE İM-DM-1 35-29-A00001_HatBaşıAyırıcı_53133143 M25_53133143</t>
  </si>
  <si>
    <t>OG Parafudr Patlaması</t>
  </si>
  <si>
    <t>16.04.2022 17:33:32</t>
  </si>
  <si>
    <t>16.04.2022 19:29:40</t>
  </si>
  <si>
    <t>ÇULLUGÖRECE TR-1 45-80-M00096_45-80-M00096_73431596</t>
  </si>
  <si>
    <t>16.04.2022 18:52:36</t>
  </si>
  <si>
    <t>KÜÇÜKKALE YEŞİLKENT TR-2 35-29-L00268_35-29-L00268_2368270</t>
  </si>
  <si>
    <t>16.04.2022 17:49:48</t>
  </si>
  <si>
    <t>16.04.2022 20:13:00</t>
  </si>
  <si>
    <t>ALÇUK TM 35-17-A00001_MENEMEN-2 M28_2307838</t>
  </si>
  <si>
    <t>21.04.2022 10:33:08</t>
  </si>
  <si>
    <t>21.04.2022 10:36:14</t>
  </si>
  <si>
    <t>ÜNAL ŞARLIOĞLU-1 SULAMA GRUBU 35-29-M00209_A_56361313_56361313</t>
  </si>
  <si>
    <t>21.04.2022 19:40:07</t>
  </si>
  <si>
    <t>21.04.2022 20:27:22</t>
  </si>
  <si>
    <t>BUCA TM 35-03-A00003_Buca-7 K09_2311887</t>
  </si>
  <si>
    <t>21.04.2022 15:06:01</t>
  </si>
  <si>
    <t>21.04.2022 16:20:51</t>
  </si>
  <si>
    <t>M-2954 35-01-M02954_913397479_913397479</t>
  </si>
  <si>
    <t>21.04.2022 03:25:37</t>
  </si>
  <si>
    <t>21.04.2022 04:14:25</t>
  </si>
  <si>
    <t>K-9 35-01-K00009_C C1_5869958</t>
  </si>
  <si>
    <t>21.04.2022 10:05:18</t>
  </si>
  <si>
    <t>21.04.2022 14:23:37</t>
  </si>
  <si>
    <t>K-2980 35-01-K02980_B_56374630_56374630</t>
  </si>
  <si>
    <t>21.04.2022 17:14:46</t>
  </si>
  <si>
    <t>21.04.2022 18:32:02</t>
  </si>
  <si>
    <t>L-11 PTT ÖNÜ 35-14-L00011_956643589_956643589</t>
  </si>
  <si>
    <t>21.04.2022 12:48:07</t>
  </si>
  <si>
    <t>21.04.2022 16:13:36</t>
  </si>
  <si>
    <t>KEMALİYE TR-4 TARIMSAL SULAMA 45-73-M00980_45-73-M00980_2354011</t>
  </si>
  <si>
    <t>21.04.2022 18:50:47</t>
  </si>
  <si>
    <t>21.04.2022 23:47:03</t>
  </si>
  <si>
    <t>TR-63 35-19-L00063_956683297_956683297</t>
  </si>
  <si>
    <t>21.04.2022 09:00:23</t>
  </si>
  <si>
    <t>21.04.2022 11:51:06</t>
  </si>
  <si>
    <t>TR-153 35-15-M00153_35-15-M00153_66928309</t>
  </si>
  <si>
    <t>21.04.2022 14:17:11</t>
  </si>
  <si>
    <t>21.04.2022 16:42:01</t>
  </si>
  <si>
    <t>TR-65 35-30-L00065_TR-67 L01_2123674</t>
  </si>
  <si>
    <t>21.04.2022 09:57:26</t>
  </si>
  <si>
    <t>21.04.2022 17:09:20</t>
  </si>
  <si>
    <t>TR-127 35-16-L00127_B_56353225_56353225</t>
  </si>
  <si>
    <t>21.04.2022 19:32:15</t>
  </si>
  <si>
    <t>21.04.2022 20:38:42</t>
  </si>
  <si>
    <t>MUSTAFA ŞENTÜRK SULAMA GRUBU 35-29-L00393_DIREK TIPI TRAFO HUCRESI H01_2102156</t>
  </si>
  <si>
    <t>21.04.2022 09:14:00</t>
  </si>
  <si>
    <t>21.04.2022 16:25:25</t>
  </si>
  <si>
    <t>K-1483 35-04-K01483_B_56371330_56371330</t>
  </si>
  <si>
    <t>21.04.2022 09:00:00</t>
  </si>
  <si>
    <t>21.04.2022 12:15:01</t>
  </si>
  <si>
    <t>CAFERBEYLİ TR-1 45-78-L00703_953294684_953294684</t>
  </si>
  <si>
    <t>21.04.2022 13:29:32</t>
  </si>
  <si>
    <t>21.04.2022 14:56:40</t>
  </si>
  <si>
    <t>SANAYİ SİTESİ TR-1 35-17-M00295_İGSAŞ KÖK M02_66282546</t>
  </si>
  <si>
    <t>21.04.2022 07:05:00</t>
  </si>
  <si>
    <t>21.04.2022 07:53:00</t>
  </si>
  <si>
    <t>MECİDİYE TR-10 45-72-L00573__72635644_72635644</t>
  </si>
  <si>
    <t>21.04.2022 13:44:18</t>
  </si>
  <si>
    <t>21.04.2022 14:53:36</t>
  </si>
  <si>
    <t>TAYTAN OFİS KÖK 45-78-M00314_HatBaşıAyırıcı_53139595 M06_53139595</t>
  </si>
  <si>
    <t>21.04.2022 09:27:24</t>
  </si>
  <si>
    <t>21.04.2022 13:44:03</t>
  </si>
  <si>
    <t>PINARBAŞI TR-1 45-75-M00086_45-75-M00086_2374613</t>
  </si>
  <si>
    <t>21.04.2022 09:45:23</t>
  </si>
  <si>
    <t>21.04.2022 12:03:18</t>
  </si>
  <si>
    <t>M-70 BELEDİYE PARK 35-14-M00070_956643057_956643057</t>
  </si>
  <si>
    <t>21.04.2022 11:52:17</t>
  </si>
  <si>
    <t>21.04.2022 12:42:15</t>
  </si>
  <si>
    <t>AYVATLAR 35-16-M00113_953353129_953353129</t>
  </si>
  <si>
    <t>21.04.2022 15:51:52</t>
  </si>
  <si>
    <t>21.04.2022 22:04:01</t>
  </si>
  <si>
    <t>YEŞİLYURT TR-3 45-73-M00482_945641801_945641801</t>
  </si>
  <si>
    <t>21.04.2022 16:50:02</t>
  </si>
  <si>
    <t>21.04.2022 18:12:02</t>
  </si>
  <si>
    <t>K-1592 35-02-K01592_910041688_910041688</t>
  </si>
  <si>
    <t>21.04.2022 17:25:44</t>
  </si>
  <si>
    <t>21.04.2022 18:38:54</t>
  </si>
  <si>
    <t>K-1878 35-09-K01878_D d1b_5863158</t>
  </si>
  <si>
    <t>21.04.2022 09:43:45</t>
  </si>
  <si>
    <t>21.04.2022 13:35:31</t>
  </si>
  <si>
    <t>KINIK TR-2 35-24-L00002_955219071_955219071</t>
  </si>
  <si>
    <t>21.04.2022 14:53:34</t>
  </si>
  <si>
    <t>21.04.2022 16:04:12</t>
  </si>
  <si>
    <t>21.04.2022 13:03:51</t>
  </si>
  <si>
    <t>21.04.2022 16:43:27</t>
  </si>
  <si>
    <t>MORDOĞAN İM 35-21-A00002_İYTE-2 M03_2061845</t>
  </si>
  <si>
    <t>21.04.2022 09:23:27</t>
  </si>
  <si>
    <t>21.04.2022 13:58:55</t>
  </si>
  <si>
    <t>AKSELENDİ İM 45-72-A00004_ILCAKSU L23_2326924</t>
  </si>
  <si>
    <t>21.04.2022 16:02:42</t>
  </si>
  <si>
    <t>21.04.2022 18:03:49</t>
  </si>
  <si>
    <t>TR-77 (M-777) 35-30-M00777_A tr77a1_43010744</t>
  </si>
  <si>
    <t>21.04.2022 20:02:48</t>
  </si>
  <si>
    <t>21.04.2022 21:39:58</t>
  </si>
  <si>
    <t>K-2417 35-01-K02417_TRAFO K04_2096597</t>
  </si>
  <si>
    <t>21.04.2022 10:56:00</t>
  </si>
  <si>
    <t>21.04.2022 12:11:58</t>
  </si>
  <si>
    <t>ALİAĞA GIS TM 35-17-A00014_EGE GÜBRE-2 (1H07) M07_66128142</t>
  </si>
  <si>
    <t>21.04.2022 09:22:20</t>
  </si>
  <si>
    <t>21.04.2022 09:44:59</t>
  </si>
  <si>
    <t>K-3231 35-02-K03231_913313803_913313803</t>
  </si>
  <si>
    <t>21.04.2022 09:03:39</t>
  </si>
  <si>
    <t>21.04.2022 12:35:51</t>
  </si>
  <si>
    <t>ALİAĞA GIS TM 35-17-A00014_KARDEMİR-2 (2H07) M020_66128137</t>
  </si>
  <si>
    <t>21.04.2022 09:31:49</t>
  </si>
  <si>
    <t>21.04.2022 09:43:58</t>
  </si>
  <si>
    <t>K-1821 35-01-K01821_TRAFO K04_2303535</t>
  </si>
  <si>
    <t>21.04.2022 13:46:22</t>
  </si>
  <si>
    <t>21.04.2022 13:52:06</t>
  </si>
  <si>
    <t>DM-25/37-A 45-71-M02282_953215457_953215457</t>
  </si>
  <si>
    <t>21.04.2022 13:55:36</t>
  </si>
  <si>
    <t>21.04.2022 15:29:52</t>
  </si>
  <si>
    <t>L-113 OVACIK 35-18-L00113_965846183_965846183</t>
  </si>
  <si>
    <t>21.04.2022 14:32:26</t>
  </si>
  <si>
    <t>21.04.2022 18:57:31</t>
  </si>
  <si>
    <t>_B_56382940_56382940</t>
  </si>
  <si>
    <t>21.04.2022 09:12:04</t>
  </si>
  <si>
    <t>21.04.2022 15:21:00</t>
  </si>
  <si>
    <t>K-796 35-01-K00796_911417923_911417923</t>
  </si>
  <si>
    <t>21.04.2022 12:04:28</t>
  </si>
  <si>
    <t>21.04.2022 14:17:50</t>
  </si>
  <si>
    <t>GÜLBAHÇE TR-10 35-19-L00249_35-19-L00249_2350458</t>
  </si>
  <si>
    <t>21.04.2022 13:13:43</t>
  </si>
  <si>
    <t>21.04.2022 17:18:15</t>
  </si>
  <si>
    <t>AKÇAKİLİSE TR-1 35-21-L00044_953368774_953368774</t>
  </si>
  <si>
    <t>21.04.2022 16:48:05</t>
  </si>
  <si>
    <t>21.04.2022 19:08:59</t>
  </si>
  <si>
    <t>AKÇAŞEHİR KÖK 35-29-L00035_AKYURT ENH L03_72208827</t>
  </si>
  <si>
    <t>21.04.2022 10:16:00</t>
  </si>
  <si>
    <t>21.04.2022 10:22:00</t>
  </si>
  <si>
    <t>K-4709 35-04-K04709__72410332_72410332</t>
  </si>
  <si>
    <t>21.04.2022 13:12:12</t>
  </si>
  <si>
    <t>21.04.2022 14:02:57</t>
  </si>
  <si>
    <t>BÖLCEK DM 35-16-M00153_KÜÇÜK BÖLCEK M04_82962825</t>
  </si>
  <si>
    <t>21.04.2022 17:24:34</t>
  </si>
  <si>
    <t>21.04.2022 19:46:45</t>
  </si>
  <si>
    <t>ÇOBANKÖY KÖK 35-29-L00066_HAMAMKÖY FİDERİ L05_72212362</t>
  </si>
  <si>
    <t>21.04.2022 14:57:13</t>
  </si>
  <si>
    <t>21.04.2022 15:46:01</t>
  </si>
  <si>
    <t>M-1485 35-01-M01485_B_56381883_56381883</t>
  </si>
  <si>
    <t>21.04.2022 10:35:13</t>
  </si>
  <si>
    <t>21.04.2022 13:16:13</t>
  </si>
  <si>
    <t>LOKMANKUYU KÖK 35-15-L00903_48738029_56367686_56367686</t>
  </si>
  <si>
    <t>21.04.2022 22:56:13</t>
  </si>
  <si>
    <t>22.04.2022 00:42:13</t>
  </si>
  <si>
    <t>DM-13/21-A 45-71-M02374__84843372_84843372</t>
  </si>
  <si>
    <t>21.04.2022 09:54:00</t>
  </si>
  <si>
    <t>21.04.2022 15:06:37</t>
  </si>
  <si>
    <t>M-2177 35-01-M02177_911808228_911808228</t>
  </si>
  <si>
    <t>21.04.2022 16:19:40</t>
  </si>
  <si>
    <t>21.04.2022 19:16:14</t>
  </si>
  <si>
    <t>L-252 SİSSUS HASTANE 35-18-L00252_950441395_950441395</t>
  </si>
  <si>
    <t>21.04.2022 11:02:30</t>
  </si>
  <si>
    <t>21.04.2022 16:32:52</t>
  </si>
  <si>
    <t>GÖKEYÜP KÖK 45-86-M00334_GÖKEYÜP M04_81494918</t>
  </si>
  <si>
    <t>21.04.2022 11:47:00</t>
  </si>
  <si>
    <t>21.04.2022 18:43:47</t>
  </si>
  <si>
    <t>K-4832 35-01-K04832_911490584_911490584</t>
  </si>
  <si>
    <t>21.04.2022 12:36:46</t>
  </si>
  <si>
    <t>21.04.2022 17:04:06</t>
  </si>
  <si>
    <t>TR-3 (M-703) 35-30-M00703_955299896_955299896</t>
  </si>
  <si>
    <t>21.04.2022 17:01:46</t>
  </si>
  <si>
    <t>21.04.2022 18:24:18</t>
  </si>
  <si>
    <t>ÖREN TR-2 35-31-L00315_DIREK TIPI TRAFO HUCRESI H01_2050061</t>
  </si>
  <si>
    <t>21.04.2022 09:36:06</t>
  </si>
  <si>
    <t>21.04.2022 17:38:57</t>
  </si>
  <si>
    <t>L-230 (45 KABİN) 35-18-L00230_950440867_950440867</t>
  </si>
  <si>
    <t>21.04.2022 12:35:08</t>
  </si>
  <si>
    <t>21.04.2022 18:24:33</t>
  </si>
  <si>
    <t>BAŞKÖY KUREYŞ TR-2 35-29-L00195_DIREK TIPI TRAFO HUCRESI H01_2099061</t>
  </si>
  <si>
    <t>21.04.2022 10:27:00</t>
  </si>
  <si>
    <t>21.04.2022 17:48:10</t>
  </si>
  <si>
    <t>M-2751 35-01-M02751_941927601_941927601</t>
  </si>
  <si>
    <t>21.04.2022 21:10:31</t>
  </si>
  <si>
    <t>21.04.2022 22:37:23</t>
  </si>
  <si>
    <t>GÖLCÜK TR-6 35-15-L00322_950357404_950357404</t>
  </si>
  <si>
    <t>21.04.2022 19:16:07</t>
  </si>
  <si>
    <t>21.04.2022 22:36:20</t>
  </si>
  <si>
    <t>K-2711 35-03-K02711__79390441_79390441</t>
  </si>
  <si>
    <t>21.04.2022 09:20:29</t>
  </si>
  <si>
    <t>21.04.2022 14:11:41</t>
  </si>
  <si>
    <t>K-4439 35-02-K04439_914561454_914561454</t>
  </si>
  <si>
    <t>21.04.2022 17:40:30</t>
  </si>
  <si>
    <t>21.04.2022 19:30:45</t>
  </si>
  <si>
    <t>MENEMEN TR-18 35-28-L00018_953370062_953370062</t>
  </si>
  <si>
    <t>21.04.2022 11:48:16</t>
  </si>
  <si>
    <t>21.04.2022 14:33:40</t>
  </si>
  <si>
    <t>M-3097 35-02-M03097_910194430_910194430</t>
  </si>
  <si>
    <t>21.04.2022 20:52:25</t>
  </si>
  <si>
    <t>21.04.2022 23:04:57</t>
  </si>
  <si>
    <t>BÜYÜKBELEN TR-5 45-80-M00097_A_56389937_56389937</t>
  </si>
  <si>
    <t>21.04.2022 12:25:27</t>
  </si>
  <si>
    <t>21.04.2022 14:19:09</t>
  </si>
  <si>
    <t>TR-18 35-15-M00018_950381363_950381363</t>
  </si>
  <si>
    <t>21.04.2022 09:30:44</t>
  </si>
  <si>
    <t>21.04.2022 10:28:28</t>
  </si>
  <si>
    <t>TR-1/40-C 45-72-M00108_C_56406897_56406897</t>
  </si>
  <si>
    <t>21.04.2022 13:32:36</t>
  </si>
  <si>
    <t>21.04.2022 14:11:29</t>
  </si>
  <si>
    <t>K-1128 35-03-K01128_K-4624 K02_41923198</t>
  </si>
  <si>
    <t>21.04.2022 09:14:07</t>
  </si>
  <si>
    <t>21.04.2022 18:18:13</t>
  </si>
  <si>
    <t>21.04.2022 08:59:48</t>
  </si>
  <si>
    <t>21.04.2022 16:30:54</t>
  </si>
  <si>
    <t>K-1784 35-02-K01784_TRAFO K01_2090829</t>
  </si>
  <si>
    <t>21.04.2022 09:24:46</t>
  </si>
  <si>
    <t>21.04.2022 18:48:47</t>
  </si>
  <si>
    <t>L-370 TOLGÖRGÜN SİTESİ 35-18-L00370_950465844_950465844</t>
  </si>
  <si>
    <t>21.04.2022 11:09:14</t>
  </si>
  <si>
    <t>21.04.2022 19:46:53</t>
  </si>
  <si>
    <t>DİLEK TR-6 45-80-M02952_956567645_956567645</t>
  </si>
  <si>
    <t>21.04.2022 14:55:47</t>
  </si>
  <si>
    <t>21.04.2022 17:52:46</t>
  </si>
  <si>
    <t>K-2711 35-03-K02711_910776416_910776416</t>
  </si>
  <si>
    <t>21.04.2022 17:18:03</t>
  </si>
  <si>
    <t>21.04.2022 20:44:40</t>
  </si>
  <si>
    <t>K-1229 35-01-K01229_910307224_910307224</t>
  </si>
  <si>
    <t>21.04.2022 11:50:12</t>
  </si>
  <si>
    <t>21.04.2022 14:09:41</t>
  </si>
  <si>
    <t>ÇAYBAŞI YOLU TR-2 35-26-M01195_956604392_956604392</t>
  </si>
  <si>
    <t>21.04.2022 17:55:52</t>
  </si>
  <si>
    <t>21.04.2022 19:11:12</t>
  </si>
  <si>
    <t>TR-1/73-A 45-72-M00630_B B02b_83589523</t>
  </si>
  <si>
    <t>23.04.2022 23:50:36</t>
  </si>
  <si>
    <t>24.04.2022 00:48:20</t>
  </si>
  <si>
    <t>HALIKÖY OVACIK TR-5 35-32-L00126_946416912_946416912</t>
  </si>
  <si>
    <t>24.04.2022 15:41:20</t>
  </si>
  <si>
    <t>24.04.2022 17:20:51</t>
  </si>
  <si>
    <t>ÜÇPINAR DM 45-71-M00183_GÖKBEL M09_72249227</t>
  </si>
  <si>
    <t>24.04.2022 14:40:52</t>
  </si>
  <si>
    <t>24.04.2022 15:08:57</t>
  </si>
  <si>
    <t>TR-5 35-19-L00005_HatBaşıAyırıcı_53134036 L01_53134036</t>
  </si>
  <si>
    <t>24.04.2022 09:04:28</t>
  </si>
  <si>
    <t>24.04.2022 17:43:23</t>
  </si>
  <si>
    <t>ŞEMİKLER TM 35-04-A00003_İMBAT M03_2310728</t>
  </si>
  <si>
    <t>24.04.2022 02:32:00</t>
  </si>
  <si>
    <t>24.04.2022 03:49:11</t>
  </si>
  <si>
    <t>TR-64 35-19-L00064_956700717_956700717</t>
  </si>
  <si>
    <t>24.04.2022 09:44:25</t>
  </si>
  <si>
    <t>24.04.2022 12:28:42</t>
  </si>
  <si>
    <t>GİRELLİ KIROĞLAN TR-4 45-73-M00764_45-73-M00764_2355700</t>
  </si>
  <si>
    <t>24.04.2022 20:30:31</t>
  </si>
  <si>
    <t>24.04.2022 22:05:13</t>
  </si>
  <si>
    <t>PAYAMLI M-1 KÖK 35-25-M00175_DONANIMLI YEDEK M16_72057731</t>
  </si>
  <si>
    <t>24.04.2022 16:19:54</t>
  </si>
  <si>
    <t>24.04.2022 16:21:14</t>
  </si>
  <si>
    <t>M-913 35-02-M00913_M-632 M03_2118289</t>
  </si>
  <si>
    <t>24.04.2022 19:29:32</t>
  </si>
  <si>
    <t>24.04.2022 22:21:28</t>
  </si>
  <si>
    <t>DEĞİRMENDERE OVA TR-10 35-22-M00200_955294425_955294425</t>
  </si>
  <si>
    <t>24.04.2022 12:43:25</t>
  </si>
  <si>
    <t>24.04.2022 13:35:48</t>
  </si>
  <si>
    <t>OVAKENT İM 35-15-A00003_ÇATAL ARMUT L05_2308501</t>
  </si>
  <si>
    <t>24.04.2022 07:20:30</t>
  </si>
  <si>
    <t>24.04.2022 07:46:54</t>
  </si>
  <si>
    <t>KARABURUN TR-12 35-21-L00006_966039857_966039857</t>
  </si>
  <si>
    <t>24.04.2022 13:31:56</t>
  </si>
  <si>
    <t>24.04.2022 15:15:28</t>
  </si>
  <si>
    <t>24.04.2022 17:07:17</t>
  </si>
  <si>
    <t>24.04.2022 17:42:29</t>
  </si>
  <si>
    <t>KAYIŞLAR KÖK 45-80-M00183_DİLEK M03_72195773</t>
  </si>
  <si>
    <t>24.04.2022 12:08:55</t>
  </si>
  <si>
    <t>24.04.2022 13:37:11</t>
  </si>
  <si>
    <t>ÖZBEY TR-2 35-26-L00138_956632265_956632265</t>
  </si>
  <si>
    <t>24.04.2022 14:03:29</t>
  </si>
  <si>
    <t>24.04.2022 14:53:36</t>
  </si>
  <si>
    <t>L-200 35-18-L00200_950452093_950452093</t>
  </si>
  <si>
    <t>24.04.2022 10:45:55</t>
  </si>
  <si>
    <t>24.04.2022 13:03:15</t>
  </si>
  <si>
    <t>ARAPLI TR-4 35-16-M00750_967124117_967124117</t>
  </si>
  <si>
    <t>24.04.2022 14:49:46</t>
  </si>
  <si>
    <t>24.04.2022 15:49:10</t>
  </si>
  <si>
    <t>KARAPINAR İM 45-78-A00002_ERDELEK M02_66243739</t>
  </si>
  <si>
    <t>24.04.2022 09:20:00</t>
  </si>
  <si>
    <t>24.04.2022 14:42:17</t>
  </si>
  <si>
    <t>M-1422 35-01-M01422_98366733_98366733</t>
  </si>
  <si>
    <t>24.04.2022 08:12:34</t>
  </si>
  <si>
    <t>24.04.2022 09:59:41</t>
  </si>
  <si>
    <t>TR-51 35-15-M00051_48866747_56365082_56365082</t>
  </si>
  <si>
    <t>24.04.2022 12:50:02</t>
  </si>
  <si>
    <t>24.04.2022 15:42:54</t>
  </si>
  <si>
    <t>GÖLCÜK TR-6 35-15-L00322_950357438_950357438</t>
  </si>
  <si>
    <t>24.04.2022 11:56:15</t>
  </si>
  <si>
    <t>24.04.2022 14:16:18</t>
  </si>
  <si>
    <t>KÜÇÜKAVULCUK DM 35-15-L00727_İSMAİL BAYSAL L04_72098461</t>
  </si>
  <si>
    <t>24.04.2022 18:48:48</t>
  </si>
  <si>
    <t>24.04.2022 20:34:50</t>
  </si>
  <si>
    <t>AKÇAALAN YEDİEVLER TR-3 35-22-M00223_C_56371477_56371477</t>
  </si>
  <si>
    <t>24.04.2022 14:15:25</t>
  </si>
  <si>
    <t>24.04.2022 15:47:26</t>
  </si>
  <si>
    <t>ÇATALOLUK DM 45-74-M00227_HatBaşıAyırıcı_53134201 M10_53134201</t>
  </si>
  <si>
    <t>24.04.2022 03:25:36</t>
  </si>
  <si>
    <t>24.04.2022 06:41:53</t>
  </si>
  <si>
    <t>DM-2 45-71-M00002_953187136_953187136</t>
  </si>
  <si>
    <t>24.04.2022 19:25:27</t>
  </si>
  <si>
    <t>24.04.2022 19:54:12</t>
  </si>
  <si>
    <t>GÜNEŞLİ KÖK 45-75-M00056_SALUR M03_67577847</t>
  </si>
  <si>
    <t>24.04.2022 09:05:00</t>
  </si>
  <si>
    <t>24.04.2022 17:00:42</t>
  </si>
  <si>
    <t>MURADİYE HASTANE TR-1 45-71-M00193_953221734_953221734</t>
  </si>
  <si>
    <t>24.04.2022 12:17:16</t>
  </si>
  <si>
    <t>24.04.2022 13:30:28</t>
  </si>
  <si>
    <t>MEDAR TR-7 45-72-L00277_956514214_956514214</t>
  </si>
  <si>
    <t>24.04.2022 11:42:34</t>
  </si>
  <si>
    <t>24.04.2022 12:23:22</t>
  </si>
  <si>
    <t>HALİL ÇAVUŞLAR TR-1 45-81-M00107_A_56401618_56401618</t>
  </si>
  <si>
    <t>24.04.2022 13:11:32</t>
  </si>
  <si>
    <t>24.04.2022 20:27:23</t>
  </si>
  <si>
    <t>KOCAİSKAN TR-2 45-76-M00178_DIREK TIPI TRAFO HUCRESI H01_2085422</t>
  </si>
  <si>
    <t>24.04.2022 18:26:03</t>
  </si>
  <si>
    <t>24.04.2022 19:25:01</t>
  </si>
  <si>
    <t>L-437 ŞEHİTLİK 35-18-L00437_950449102_950449102</t>
  </si>
  <si>
    <t>24.04.2022 15:50:38</t>
  </si>
  <si>
    <t>24.04.2022 19:16:34</t>
  </si>
  <si>
    <t>GERENKÖY KÖK 35-23-M00156_DONANIMLI YEDEK M03_72155661</t>
  </si>
  <si>
    <t>24.04.2022 06:00:26</t>
  </si>
  <si>
    <t>24.04.2022 07:08:23</t>
  </si>
  <si>
    <t>ÇALTIDERE KÖK 35-17-M00231_ÖLÇÜ M02_66291233</t>
  </si>
  <si>
    <t>24.04.2022 14:16:41</t>
  </si>
  <si>
    <t>24.04.2022 15:19:11</t>
  </si>
  <si>
    <t>K-2769 35-09-K02769_TRAFO K04_45352516</t>
  </si>
  <si>
    <t>24.04.2022 04:44:17</t>
  </si>
  <si>
    <t>24.04.2022 05:52:49</t>
  </si>
  <si>
    <t>M-1221 35-01-M01221_C_56352935_56352935</t>
  </si>
  <si>
    <t>24.04.2022 00:12:20</t>
  </si>
  <si>
    <t>24.04.2022 01:31:10</t>
  </si>
  <si>
    <t>TALAS TR-1 45-74-M00286_A_56352236_56352236</t>
  </si>
  <si>
    <t>24.04.2022 15:55:39</t>
  </si>
  <si>
    <t>24.04.2022 17:56:41</t>
  </si>
  <si>
    <t>AKPINAR GÖKSU MAH. TR-1 45-75-M00077_A_56388072_56388072</t>
  </si>
  <si>
    <t>24.04.2022 16:45:08</t>
  </si>
  <si>
    <t>24.04.2022 17:54:22</t>
  </si>
  <si>
    <t>L-55 ÖZMET 35-14-L00055_956640128_956640128</t>
  </si>
  <si>
    <t>24.04.2022 10:09:53</t>
  </si>
  <si>
    <t>24.04.2022 10:50:28</t>
  </si>
  <si>
    <t>EYKO TR-2 35-30-M00028_955321918_955321918</t>
  </si>
  <si>
    <t>24.04.2022 12:11:12</t>
  </si>
  <si>
    <t>24.04.2022 15:12:41</t>
  </si>
  <si>
    <t>KAVAKLIDERE TR-17 45-73-M00146_ESKİ KABİN ÇIKIŞI M02_2093017</t>
  </si>
  <si>
    <t>24.04.2022 09:13:00</t>
  </si>
  <si>
    <t>24.04.2022 17:42:35</t>
  </si>
  <si>
    <t>EŞREFPAŞA İM 35-01-A00002_ZÜMRÜTTEPE K03_2309392</t>
  </si>
  <si>
    <t>24.04.2022 03:04:41</t>
  </si>
  <si>
    <t>24.04.2022 03:15:45</t>
  </si>
  <si>
    <t>DEREKÖY TR-1 45-82-M00286_45-82-M00286_2370608</t>
  </si>
  <si>
    <t>24.04.2022 10:23:06</t>
  </si>
  <si>
    <t>24.04.2022 14:12:24</t>
  </si>
  <si>
    <t>DM-4/2 45-72-M00614_TR-1/61 TR-1/62 TR-1/63 M03_79573891</t>
  </si>
  <si>
    <t>OG İzolatör Arızası</t>
  </si>
  <si>
    <t>24.04.2022 13:02:47</t>
  </si>
  <si>
    <t>24.04.2022 15:41:09</t>
  </si>
  <si>
    <t>TR-1/11 45-83-M00011_MATLI YEM M04_83843136</t>
  </si>
  <si>
    <t>24.04.2022 19:32:12</t>
  </si>
  <si>
    <t>24.04.2022 20:30:19</t>
  </si>
  <si>
    <t>TR-1-7/1 BEKLEME KABİN 35-20-L00032_955215270_955215270</t>
  </si>
  <si>
    <t>24.04.2022 08:53:35</t>
  </si>
  <si>
    <t>24.04.2022 10:35:14</t>
  </si>
  <si>
    <t>KABAKUM BANKACILAR TR-4 35-30-M00210_35-30-M00210_72062859</t>
  </si>
  <si>
    <t>24.04.2022 09:46:55</t>
  </si>
  <si>
    <t>24.04.2022 16:46:18</t>
  </si>
  <si>
    <t>AKHİSAR İM 45-72-A00001_CAMÖNÜ L03_2058312</t>
  </si>
  <si>
    <t>24.04.2022 09:09:42</t>
  </si>
  <si>
    <t>24.04.2022 17:23:00</t>
  </si>
  <si>
    <t>L-515 OVACIK 35-18-L00515_950439550_950439550</t>
  </si>
  <si>
    <t>24.04.2022 16:04:30</t>
  </si>
  <si>
    <t>24.04.2022 17:48:29</t>
  </si>
  <si>
    <t>HÜSEYİN HACI NEBİOĞLU SULAMA GRUBU 35-29-L00652_35-29-L00652_2364401</t>
  </si>
  <si>
    <t>24.04.2022 14:58:39</t>
  </si>
  <si>
    <t>24.04.2022 19:22:47</t>
  </si>
  <si>
    <t>K-1913 35-10-K01913_98072529_98072529</t>
  </si>
  <si>
    <t>24.04.2022 13:49:37</t>
  </si>
  <si>
    <t>24.04.2022 16:21:16</t>
  </si>
  <si>
    <t>KAHRAMAN YAVUZLAR SULAMA GRUBU 35-29-M00268_950346714_950346714</t>
  </si>
  <si>
    <t>24.04.2022 10:09:43</t>
  </si>
  <si>
    <t>24.04.2022 12:09:51</t>
  </si>
  <si>
    <t>TEPEKÖY TR-3 45-73-M00784__81571008_81571008</t>
  </si>
  <si>
    <t>24.04.2022 07:33:43</t>
  </si>
  <si>
    <t>24.04.2022 08:13:46</t>
  </si>
  <si>
    <t>M-2031 GEÇİT 35-02-M02031_BATIÇİM-1 M09_66686897</t>
  </si>
  <si>
    <t>24.04.2022 09:15:00</t>
  </si>
  <si>
    <t>24.04.2022 18:21:05</t>
  </si>
  <si>
    <t>K-211 35-02-K00211_B_56366396_56366396</t>
  </si>
  <si>
    <t>AG Direk Kırılması</t>
  </si>
  <si>
    <t>24.04.2022 09:02:50</t>
  </si>
  <si>
    <t>24.04.2022 14:24:33</t>
  </si>
  <si>
    <t>KAHRAMANDERE İM 35-10-A00002_HatBaşıAyırıcı_53137937 M11_53137937</t>
  </si>
  <si>
    <t>24.04.2022 08:07:46</t>
  </si>
  <si>
    <t>24.04.2022 11:05:12</t>
  </si>
  <si>
    <t>HAMİDİYE PALANKAYA TR-1 45-77-L00113_DIREK TIPI TRAFO HUCRESI H01_2056357</t>
  </si>
  <si>
    <t>24.04.2022 14:13:11</t>
  </si>
  <si>
    <t>24.04.2022 15:23:02</t>
  </si>
  <si>
    <t>RAŞİT EKİCİ TARIMSAL SULAMA TR-1 45-71-M01112_45-71-M01112_2371680</t>
  </si>
  <si>
    <t>24.04.2022 14:02:53</t>
  </si>
  <si>
    <t>24.04.2022 17:34:08</t>
  </si>
  <si>
    <t>KÖREZ TR-4 45-77-L00369_945502351_945502351</t>
  </si>
  <si>
    <t>24.04.2022 12:27:11</t>
  </si>
  <si>
    <t>24.04.2022 17:14:08</t>
  </si>
  <si>
    <t>TOKMAKLI KÖK 45-86-M00047_TOKMAKLI M05_72227672</t>
  </si>
  <si>
    <t>24.04.2022 23:11:11</t>
  </si>
  <si>
    <t>24.04.2022 23:33:12</t>
  </si>
  <si>
    <t>L-58 HAVACILAR SİTESİ 35-14-L00058_956640649_956640649</t>
  </si>
  <si>
    <t>24.04.2022 09:40:32</t>
  </si>
  <si>
    <t>24.04.2022 10:38:25</t>
  </si>
  <si>
    <t>SARUHANLI TR-6 45-80-M00006_43056142_56386137_56386137</t>
  </si>
  <si>
    <t>24.04.2022 11:23:00</t>
  </si>
  <si>
    <t>24.04.2022 13:23:29</t>
  </si>
  <si>
    <t>TR-2/102 45-83-L00102_45-83-L00102_2357115</t>
  </si>
  <si>
    <t>24.04.2022 17:48:46</t>
  </si>
  <si>
    <t>24.04.2022 19:03:31</t>
  </si>
  <si>
    <t>KOYUNDERE TR-10 35-28-M00156_10602702_56383951_56383951</t>
  </si>
  <si>
    <t>24.04.2022 09:12:40</t>
  </si>
  <si>
    <t>24.04.2022 11:08:17</t>
  </si>
  <si>
    <t>ÇANDARLI TR-1 35-30-M00001_955311550_955311550</t>
  </si>
  <si>
    <t>24.04.2022 09:40:17</t>
  </si>
  <si>
    <t>24.04.2022 12:16:45</t>
  </si>
  <si>
    <t>KARACAALİ TR-5 45-79-M00487_A_56388946_56388946</t>
  </si>
  <si>
    <t>24.04.2022 08:54:30</t>
  </si>
  <si>
    <t>24.04.2022 11:06:00</t>
  </si>
  <si>
    <t>MEDAR TR-7 45-72-L00277_956514213_956514213</t>
  </si>
  <si>
    <t>24.04.2022 14:26:59</t>
  </si>
  <si>
    <t>24.04.2022 17:29:54</t>
  </si>
  <si>
    <t>ÇAPAK TR-1 35-26-M00425_95001265262_95001265262</t>
  </si>
  <si>
    <t>24.04.2022 18:29:22</t>
  </si>
  <si>
    <t>24.04.2022 19:08:47</t>
  </si>
  <si>
    <t>M-1180 35-04-M01180_TRAFO-1 M01_2114354</t>
  </si>
  <si>
    <t>24.04.2022 08:14:40</t>
  </si>
  <si>
    <t>24.04.2022 11:14:00</t>
  </si>
  <si>
    <t>L-284 İMAMOĞLU TRAFO 35-18-L00284_B_56370491_56370491</t>
  </si>
  <si>
    <t>24.04.2022 20:33:46</t>
  </si>
  <si>
    <t>24.04.2022 23:40:58</t>
  </si>
  <si>
    <t>TR-81 45-78-L00081_953262754_953262754</t>
  </si>
  <si>
    <t>24.04.2022 12:31:56</t>
  </si>
  <si>
    <t>24.04.2022 16:00:54</t>
  </si>
  <si>
    <t>YENİ ŞAKRAN TR-3 35-17-M00203_C_56355811_56355811</t>
  </si>
  <si>
    <t>24.04.2022 09:49:09</t>
  </si>
  <si>
    <t>24.04.2022 15:39:25</t>
  </si>
  <si>
    <t>HACIVELİLER TR-1 45-85-L00083_C_56404676_56404676</t>
  </si>
  <si>
    <t>24.04.2022 16:06:09</t>
  </si>
  <si>
    <t>24.04.2022 19:17:54</t>
  </si>
  <si>
    <t>K-4285 35-03-K04285_910250162_910250162</t>
  </si>
  <si>
    <t>26.04.2022 11:44:31</t>
  </si>
  <si>
    <t>26.04.2022 13:02:33</t>
  </si>
  <si>
    <t>EŞREFPAŞA İM 35-01-A00002_YEŞİLLİK K05_2309514</t>
  </si>
  <si>
    <t>26.04.2022 10:07:05</t>
  </si>
  <si>
    <t>26.04.2022 11:48:13</t>
  </si>
  <si>
    <t>M-1814 KISIK DM-1 35-22-M00095_KISIK SANAYİ-1 M11_72099855</t>
  </si>
  <si>
    <t>26.04.2022 14:50:20</t>
  </si>
  <si>
    <t>26.04.2022 15:59:14</t>
  </si>
  <si>
    <t>GÖLCÜK TR-42 35-15-L01065_95001263185_95001263185</t>
  </si>
  <si>
    <t>26.04.2022 11:46:05</t>
  </si>
  <si>
    <t>26.04.2022 14:16:45</t>
  </si>
  <si>
    <t>K-2324 35-01-K02324_911656082_911656082</t>
  </si>
  <si>
    <t>26.04.2022 12:38:31</t>
  </si>
  <si>
    <t>26.04.2022 16:22:55</t>
  </si>
  <si>
    <t>YENMİŞ KÖK 35-27-M00366_Recloser M01_77618197</t>
  </si>
  <si>
    <t>26.04.2022 08:22:00</t>
  </si>
  <si>
    <t>26.04.2022 08:30:00</t>
  </si>
  <si>
    <t>K-3628 35-01-K03628_C_56375754_56375754</t>
  </si>
  <si>
    <t>26.04.2022 14:08:33</t>
  </si>
  <si>
    <t>26.04.2022 17:02:00</t>
  </si>
  <si>
    <t>M-1950 35-09-M01950_913380276_913380276</t>
  </si>
  <si>
    <t>26.04.2022 02:40:28</t>
  </si>
  <si>
    <t>26.04.2022 03:27:18</t>
  </si>
  <si>
    <t>AŞAĞIÇOBANİSA TR-3 45-71-M00103_ M01_72236818</t>
  </si>
  <si>
    <t>26.04.2022 17:55:59</t>
  </si>
  <si>
    <t>26.04.2022 19:18:21</t>
  </si>
  <si>
    <t>İSKELE KÖK 35-17-M00705_YENİ ŞAKRAN M05_85143067</t>
  </si>
  <si>
    <t>26.04.2022 18:39:40</t>
  </si>
  <si>
    <t>26.04.2022 19:28:17</t>
  </si>
  <si>
    <t>ULUKENT DM-6/7 KÖK 35-28-M00618_M-640 M12_79699569</t>
  </si>
  <si>
    <t>26.04.2022 08:54:49</t>
  </si>
  <si>
    <t>26.04.2022 11:42:16</t>
  </si>
  <si>
    <t>GÜLKENT TR-1 35-30-M00224_35-30-M00224_2376844</t>
  </si>
  <si>
    <t>26.04.2022 09:32:56</t>
  </si>
  <si>
    <t>26.04.2022 17:07:01</t>
  </si>
  <si>
    <t>K-808 35-01-K00808_911528832_911528832</t>
  </si>
  <si>
    <t>26.04.2022 00:43:04</t>
  </si>
  <si>
    <t>26.04.2022 01:39:17</t>
  </si>
  <si>
    <t>ÇAMÖNÜ TR-4 45-72-L00273_956518740_956518740</t>
  </si>
  <si>
    <t>26.04.2022 15:17:39</t>
  </si>
  <si>
    <t>26.04.2022 21:22:14</t>
  </si>
  <si>
    <t>ALMAK TM 35-17-A00003_YENİFOÇA-2 M28_2307152</t>
  </si>
  <si>
    <t>26.04.2022 10:19:19</t>
  </si>
  <si>
    <t>26.04.2022 16:44:24</t>
  </si>
  <si>
    <t>DENİZGİREN TR-2 35-21-L00080_953363897_953363897</t>
  </si>
  <si>
    <t>26.04.2022 14:16:22</t>
  </si>
  <si>
    <t>26.04.2022 15:16:47</t>
  </si>
  <si>
    <t>L-175 35-18-L00175_950437219_950437219</t>
  </si>
  <si>
    <t>26.04.2022 10:26:59</t>
  </si>
  <si>
    <t>26.04.2022 12:33:37</t>
  </si>
  <si>
    <t>26.04.2022 08:48:01</t>
  </si>
  <si>
    <t>26.04.2022 09:20:00</t>
  </si>
  <si>
    <t>TR-98 KANAL 35-26-M00098_956600565_956600565</t>
  </si>
  <si>
    <t>26.04.2022 19:34:29</t>
  </si>
  <si>
    <t>26.04.2022 22:08:07</t>
  </si>
  <si>
    <t>SAÇLI TR-1 35-31-L00153_47853529_56393543_56393543</t>
  </si>
  <si>
    <t>26.04.2022 16:30:18</t>
  </si>
  <si>
    <t>26.04.2022 17:55:39</t>
  </si>
  <si>
    <t>KARABURUN BOZKÖY 35-21-L00053_953361319_953361319</t>
  </si>
  <si>
    <t>26.04.2022 21:39:49</t>
  </si>
  <si>
    <t>27.04.2022 00:05:37</t>
  </si>
  <si>
    <t>26.04.2022 18:39:07</t>
  </si>
  <si>
    <t>26.04.2022 21:31:35</t>
  </si>
  <si>
    <t>M-2189 KARAAĞAÇ TR-2 35-03-M02189_C_56397854_56397854</t>
  </si>
  <si>
    <t>26.04.2022 05:56:13</t>
  </si>
  <si>
    <t>26.04.2022 09:39:46</t>
  </si>
  <si>
    <t>KIRKAĞAÇ TR-5 45-76-M00005_KIRKAĞAÇ TR-20/TR-9/TR-10 M03_72216382</t>
  </si>
  <si>
    <t>26.04.2022 18:23:00</t>
  </si>
  <si>
    <t>26.04.2022 18:33:00</t>
  </si>
  <si>
    <t>TR-1/80 45-72-M00080_956505284_956505284</t>
  </si>
  <si>
    <t>26.04.2022 20:39:31</t>
  </si>
  <si>
    <t>26.04.2022 22:31:33</t>
  </si>
  <si>
    <t>BADEMLER TR-1 35-19-L00298_956697276_956697276</t>
  </si>
  <si>
    <t>26.04.2022 15:50:57</t>
  </si>
  <si>
    <t>26.04.2022 22:09:56</t>
  </si>
  <si>
    <t>TR-65 35-30-L00065_955317020_955317020</t>
  </si>
  <si>
    <t>26.04.2022 12:37:33</t>
  </si>
  <si>
    <t>26.04.2022 15:54:36</t>
  </si>
  <si>
    <t>DM-5/1 45-71-M02283_95000543641_95000543641</t>
  </si>
  <si>
    <t>26.04.2022 19:32:27</t>
  </si>
  <si>
    <t>26.04.2022 22:28:25</t>
  </si>
  <si>
    <t>OSMANGAZİ İM 35-02-A00004_TR-2 10.5 K11_2101515</t>
  </si>
  <si>
    <t>26.04.2022 16:15:50</t>
  </si>
  <si>
    <t>26.04.2022 16:23:00</t>
  </si>
  <si>
    <t>ÖDEMİŞ İM 35-15-A00001_ESKİ OVAKENT L15_2062382</t>
  </si>
  <si>
    <t>26.04.2022 15:18:40</t>
  </si>
  <si>
    <t>26.04.2022 15:19:13</t>
  </si>
  <si>
    <t>GÜZELHİSAR TR-2 35-17-M00168_35-17-M00168_2365224</t>
  </si>
  <si>
    <t>26.04.2022 09:33:53</t>
  </si>
  <si>
    <t>26.04.2022 16:03:06</t>
  </si>
  <si>
    <t>26.04.2022 11:28:13</t>
  </si>
  <si>
    <t>26.04.2022 13:38:16</t>
  </si>
  <si>
    <t>DM-8/3-A 45-71-M02174_953183966_953183966</t>
  </si>
  <si>
    <t>26.04.2022 09:37:45</t>
  </si>
  <si>
    <t>26.04.2022 10:26:54</t>
  </si>
  <si>
    <t>26.04.2022 11:56:59</t>
  </si>
  <si>
    <t>26.04.2022 14:15:14</t>
  </si>
  <si>
    <t>K-4171 35-04-K04171_97757358_97757358</t>
  </si>
  <si>
    <t>26.04.2022 19:41:10</t>
  </si>
  <si>
    <t>26.04.2022 22:41:49</t>
  </si>
  <si>
    <t>ASARLIK TR-14 KÖK 35-28-M00168_ASARLIK TR-16(DM-1/5) M04_66531978</t>
  </si>
  <si>
    <t>26.04.2022 13:12:16</t>
  </si>
  <si>
    <t>26.04.2022 13:47:00</t>
  </si>
  <si>
    <t>M-3090 35-09-M03090_97674406_97674406</t>
  </si>
  <si>
    <t>27.04.2022 15:02:58</t>
  </si>
  <si>
    <t>27.04.2022 16:48:47</t>
  </si>
  <si>
    <t>HACIRAHMANLAR TARIMSAL SULAMA ÖZEL KÖK 45-80-M02000Ö_HACIRAHMANLI TST-1 M02_2323505</t>
  </si>
  <si>
    <t>27.04.2022 08:42:42</t>
  </si>
  <si>
    <t>27.04.2022 09:28:01</t>
  </si>
  <si>
    <t>K-2759 35-02-K02759_99872816_99872816</t>
  </si>
  <si>
    <t>27.04.2022 08:08:48</t>
  </si>
  <si>
    <t>27.04.2022 09:00:30</t>
  </si>
  <si>
    <t>K-744 35-02-K00744_99502595_99502595</t>
  </si>
  <si>
    <t>27.04.2022 06:09:47</t>
  </si>
  <si>
    <t>27.04.2022 09:21:21</t>
  </si>
  <si>
    <t>TR-69 35-19-L00069_956667673_956667673</t>
  </si>
  <si>
    <t>27.04.2022 20:18:03</t>
  </si>
  <si>
    <t>27.04.2022 22:31:31</t>
  </si>
  <si>
    <t>BİMEYKO KÖK-10 35-30-M00048_35-30-M00048_65444101</t>
  </si>
  <si>
    <t>27.04.2022 10:19:05</t>
  </si>
  <si>
    <t>27.04.2022 17:26:02</t>
  </si>
  <si>
    <t>ERDELLİ TR-2 KÖK 45-72-L00476_ARABACI BOZKÖY ÇIKIŞ L04_66551743</t>
  </si>
  <si>
    <t>27.04.2022 10:27:16</t>
  </si>
  <si>
    <t>27.04.2022 12:29:19</t>
  </si>
  <si>
    <t>DEMİRCİLİ TR-2 35-15-L01136_C_65508810_65508810</t>
  </si>
  <si>
    <t>27.04.2022 19:06:51</t>
  </si>
  <si>
    <t>27.04.2022 20:05:47</t>
  </si>
  <si>
    <t>_A_56385674_56385674</t>
  </si>
  <si>
    <t>27.04.2022 11:05:59</t>
  </si>
  <si>
    <t>27.04.2022 11:52:34</t>
  </si>
  <si>
    <t>ÜÇYOL KÖK 45-82-M00128_URUZLAR GES M06_2329339</t>
  </si>
  <si>
    <t>27.04.2022 09:18:19</t>
  </si>
  <si>
    <t>27.04.2022 17:54:00</t>
  </si>
  <si>
    <t>BÜLBÜLDERE TR-1 35-26-L00288_956610812_956610812</t>
  </si>
  <si>
    <t>27.04.2022 15:37:52</t>
  </si>
  <si>
    <t>27.04.2022 17:29:05</t>
  </si>
  <si>
    <t>K-3673 35-03-K03673_A_56366285_56366285</t>
  </si>
  <si>
    <t>27.04.2022 10:48:00</t>
  </si>
  <si>
    <t>27.04.2022 14:06:18</t>
  </si>
  <si>
    <t>SAKALLI KÖYÜ TR-1 45-71-M01695_DIREK TIPI TRAFO HUCRESI H01_2038414</t>
  </si>
  <si>
    <t>27.04.2022 13:56:17</t>
  </si>
  <si>
    <t>27.04.2022 16:17:45</t>
  </si>
  <si>
    <t>DM-2/7 35-26-M00811_35-26-M00811_65900426</t>
  </si>
  <si>
    <t>27.04.2022 21:56:30</t>
  </si>
  <si>
    <t>27.04.2022 22:16:08</t>
  </si>
  <si>
    <t>ARDIÇ MAHALLESİ TR-9 35-21-L00130_A_56375533_56375533</t>
  </si>
  <si>
    <t>27.04.2022 10:16:57</t>
  </si>
  <si>
    <t>27.04.2022 11:35:34</t>
  </si>
  <si>
    <t>DM-4/TR-12 35-22-M00081__81571057_81571057</t>
  </si>
  <si>
    <t>27.04.2022 13:09:19</t>
  </si>
  <si>
    <t>27.04.2022 15:42:14</t>
  </si>
  <si>
    <t>K-4304 35-01-K04304_R_56361170_56361170</t>
  </si>
  <si>
    <t>27.04.2022 11:09:03</t>
  </si>
  <si>
    <t>27.04.2022 13:05:35</t>
  </si>
  <si>
    <t>L-331 DENİZKENT 35-18-L00331_950436964_950436964</t>
  </si>
  <si>
    <t>27.04.2022 14:50:41</t>
  </si>
  <si>
    <t>27.04.2022 20:49:06</t>
  </si>
  <si>
    <t>UĞURLU KÖK 45-86-M00045_HatBaşıAyırıcı_53135182 M02_53135182</t>
  </si>
  <si>
    <t>27.04.2022 07:06:00</t>
  </si>
  <si>
    <t>27.04.2022 07:07:09</t>
  </si>
  <si>
    <t>ALAŞEHİR TM 45-73-A00001_IŞIKLAR M18_2312683</t>
  </si>
  <si>
    <t>Fiziki İrtibat</t>
  </si>
  <si>
    <t>27.04.2022 17:05:39</t>
  </si>
  <si>
    <t>27.04.2022 18:12:14</t>
  </si>
  <si>
    <t>K-2589 35-02-K02589_99350521_99350521</t>
  </si>
  <si>
    <t>27.04.2022 11:10:01</t>
  </si>
  <si>
    <t>27.04.2022 17:47:01</t>
  </si>
  <si>
    <t>METAL İŞLERİ TR-7 (KISIK DM-1/TR-15) 35-22-M00107_955281536_955281536</t>
  </si>
  <si>
    <t>27.04.2022 15:36:08</t>
  </si>
  <si>
    <t>27.04.2022 17:08:09</t>
  </si>
  <si>
    <t>L-283 35-18-L00283_950462148_950462148</t>
  </si>
  <si>
    <t>27.04.2022 10:36:32</t>
  </si>
  <si>
    <t>27.04.2022 14:13:10</t>
  </si>
  <si>
    <t>K-1915 35-10-K01915_K-3163 K02_2073033</t>
  </si>
  <si>
    <t>27.04.2022 09:32:31</t>
  </si>
  <si>
    <t>27.04.2022 17:32:47</t>
  </si>
  <si>
    <t>OZANCA TR-4 45-85-L00262_945472646_945472646</t>
  </si>
  <si>
    <t>27.04.2022 17:52:50</t>
  </si>
  <si>
    <t>27.04.2022 21:15:38</t>
  </si>
  <si>
    <t>EKREM GÜL SULAMA GRUBU 35-20-L00390_49432739_56407160_56407160</t>
  </si>
  <si>
    <t>27.04.2022 13:51:07</t>
  </si>
  <si>
    <t>27.04.2022 17:13:07</t>
  </si>
  <si>
    <t>MUSTAFA BAHÇIVAN VE ARK 35-24-M00040_A_56352512_56352512</t>
  </si>
  <si>
    <t>27.04.2022 16:39:55</t>
  </si>
  <si>
    <t>27.04.2022 19:10:36</t>
  </si>
  <si>
    <t>K-253 35-01-K00253_C_56366280_56366280</t>
  </si>
  <si>
    <t>27.04.2022 22:29:50</t>
  </si>
  <si>
    <t>28.04.2022 00:21:08</t>
  </si>
  <si>
    <t>SARIGÖL DM 45-79-M00069_TIRAZLAR M09_2074535</t>
  </si>
  <si>
    <t>27.04.2022 17:38:49</t>
  </si>
  <si>
    <t>27.04.2022 18:29:10</t>
  </si>
  <si>
    <t>27.04.2022 05:57:25</t>
  </si>
  <si>
    <t>27.04.2022 06:02:10</t>
  </si>
  <si>
    <t>DM-13/21 (HAKİ BABA) 45-71-M00339_953215260_953215260</t>
  </si>
  <si>
    <t>27.04.2022 09:53:10</t>
  </si>
  <si>
    <t>27.04.2022 10:35:43</t>
  </si>
  <si>
    <t>DM-03/05(TR-4/06) 45-71-M00117_953218272_953218272</t>
  </si>
  <si>
    <t>27.04.2022 21:20:35</t>
  </si>
  <si>
    <t>27.04.2022 22:31:38</t>
  </si>
  <si>
    <t>M-287 35-02-M00287_B_56355841_56355841</t>
  </si>
  <si>
    <t>27.04.2022 08:57:32</t>
  </si>
  <si>
    <t>27.04.2022 13:26:09</t>
  </si>
  <si>
    <t>K-106 35-01-K00106_911981982_911981982</t>
  </si>
  <si>
    <t>27.04.2022 19:47:30</t>
  </si>
  <si>
    <t>27.04.2022 21:56:17</t>
  </si>
  <si>
    <t>M-2543 35-02-M02543_WESTPARK(OSMANGAZİ-1) M24_73560524</t>
  </si>
  <si>
    <t>27.04.2022 09:16:13</t>
  </si>
  <si>
    <t>27.04.2022 09:59:11</t>
  </si>
  <si>
    <t>L-29 ÖZLİMANLAR 35-18-L00029_950453895_950453895</t>
  </si>
  <si>
    <t>27.04.2022 09:54:42</t>
  </si>
  <si>
    <t>27.04.2022 11:02:53</t>
  </si>
  <si>
    <t>TR-35 TARIMSAL SULAMA 45-80-M01035_45-80-M01035_2374976</t>
  </si>
  <si>
    <t>30.04.2022 18:04:49</t>
  </si>
  <si>
    <t>30.04.2022 18:37:51</t>
  </si>
  <si>
    <t>TR-18 (M-718) 35-30-M00718_95001261109_95001261109</t>
  </si>
  <si>
    <t>30.04.2022 10:26:52</t>
  </si>
  <si>
    <t>30.04.2022 15:53:24</t>
  </si>
  <si>
    <t>HİSARLIK YUVALI TR-2 35-29-L00210_C_56360554_56360554</t>
  </si>
  <si>
    <t>30.04.2022 20:31:50</t>
  </si>
  <si>
    <t>30.04.2022 21:30:24</t>
  </si>
  <si>
    <t>FIRINLI TR-7 35-20-L00094_955209575_955209575</t>
  </si>
  <si>
    <t>30.04.2022 16:21:48</t>
  </si>
  <si>
    <t>30.04.2022 17:18:17</t>
  </si>
  <si>
    <t>HAMZAHOCALI TR2 35-24-M00090_955218321_955218321</t>
  </si>
  <si>
    <t>30.04.2022 12:51:10</t>
  </si>
  <si>
    <t>30.04.2022 14:41:19</t>
  </si>
  <si>
    <t>GÜLBAHÇE TR-7 35-19-L00167_956689929_956689929</t>
  </si>
  <si>
    <t>30.04.2022 18:41:21</t>
  </si>
  <si>
    <t>30.04.2022 19:31:39</t>
  </si>
  <si>
    <t>TR-55 35-30-L00055_955315475_955315475</t>
  </si>
  <si>
    <t>30.04.2022 20:40:38</t>
  </si>
  <si>
    <t>01.05.2022 01:51:43</t>
  </si>
  <si>
    <t>30.04.2022 19:11:08</t>
  </si>
  <si>
    <t>30.04.2022 20:05:53</t>
  </si>
  <si>
    <t>MANİSA TM-1 45-71-A00001_DONANIMLI YEDEK M05_2059994</t>
  </si>
  <si>
    <t>30.04.2022 13:27:31</t>
  </si>
  <si>
    <t>30.04.2022 13:35:00</t>
  </si>
  <si>
    <t>İSMETİYE TR-1 45-73-M00994_945656428_945656428</t>
  </si>
  <si>
    <t>30.04.2022 23:48:56</t>
  </si>
  <si>
    <t>01.05.2022 00:58:41</t>
  </si>
  <si>
    <t>K-4328 35-04-K04328_913334441_913334441</t>
  </si>
  <si>
    <t>30.04.2022 11:39:38</t>
  </si>
  <si>
    <t>30.04.2022 14:10:04</t>
  </si>
  <si>
    <t>KARAKUYU-6 35-26-M00445_956619979_956619979</t>
  </si>
  <si>
    <t>30.04.2022 12:55:20</t>
  </si>
  <si>
    <t>30.04.2022 13:43:44</t>
  </si>
  <si>
    <t>KARAKUYU TR-12 35-26-M01385_965983116_965983116</t>
  </si>
  <si>
    <t>30.04.2022 16:31:50</t>
  </si>
  <si>
    <t>30.04.2022 19:17:51</t>
  </si>
  <si>
    <t>TR-106 ZEYTİNALANI 35-19-L00106_C_56373286_56373286</t>
  </si>
  <si>
    <t>30.04.2022 09:04:56</t>
  </si>
  <si>
    <t>30.04.2022 10:09:29</t>
  </si>
  <si>
    <t>TR-69 35-19-L00069_95000495247_95000495247</t>
  </si>
  <si>
    <t>30.04.2022 18:11:39</t>
  </si>
  <si>
    <t>30.04.2022 19:09:50</t>
  </si>
  <si>
    <t>KARAKOVA TR-4 35-15-L01080_950380130_950380130</t>
  </si>
  <si>
    <t>30.04.2022 14:18:49</t>
  </si>
  <si>
    <t>30.04.2022 18:14:41</t>
  </si>
  <si>
    <t>TR-19 (M-719) 35-30-M00719_E e3_43010760</t>
  </si>
  <si>
    <t>30.04.2022 19:26:17</t>
  </si>
  <si>
    <t>30.04.2022 23:46:43</t>
  </si>
  <si>
    <t>TR-2/11 45-72-L00011_95000140310_95000140310</t>
  </si>
  <si>
    <t>30.04.2022 18:38:05</t>
  </si>
  <si>
    <t>30.04.2022 20:36:01</t>
  </si>
  <si>
    <t>TR-67 35-30-L00067_955334269_955334269</t>
  </si>
  <si>
    <t>30.04.2022 19:07:51</t>
  </si>
  <si>
    <t>30.04.2022 23:15:12</t>
  </si>
  <si>
    <t>KAYAPINAR KÖK 45-71-M02146_KAYAPINAR M06_60777384</t>
  </si>
  <si>
    <t>30.04.2022 10:10:31</t>
  </si>
  <si>
    <t>30.04.2022 10:37:10</t>
  </si>
  <si>
    <t>AKALAN TR-3 35-27-M00431_B_56403477_56403477</t>
  </si>
  <si>
    <t>30.04.2022 09:45:34</t>
  </si>
  <si>
    <t>30.04.2022 13:35:24</t>
  </si>
  <si>
    <t>M-2530 35-07-M02530_99437198_99437198</t>
  </si>
  <si>
    <t>30.04.2022 09:23:09</t>
  </si>
  <si>
    <t>30.04.2022 11:52:34</t>
  </si>
  <si>
    <t>TR-5 35-13-L00005_946420637_946420637</t>
  </si>
  <si>
    <t>30.04.2022 08:43:38</t>
  </si>
  <si>
    <t>30.04.2022 15:58:33</t>
  </si>
  <si>
    <t>KARŞIYAKA GIS TM 35-04-A00002_Karşıyaka-19 K33_2309958</t>
  </si>
  <si>
    <t>30.04.2022 02:11:00</t>
  </si>
  <si>
    <t>30.04.2022 02:18:43</t>
  </si>
  <si>
    <t>TR-67 35-30-L00067_43006571_56398325_56398325</t>
  </si>
  <si>
    <t>30.04.2022 12:25:49</t>
  </si>
  <si>
    <t>30.04.2022 13:14:59</t>
  </si>
  <si>
    <t>DAĞDERE DM 45-72-M00097_ÇITAK M05_2106082</t>
  </si>
  <si>
    <t>30.04.2022 10:17:29</t>
  </si>
  <si>
    <t>30.04.2022 12:49:25</t>
  </si>
  <si>
    <t>DM-2/TR-12 (ESKİ TR-6) 35-13-L00006_946418123_946418123</t>
  </si>
  <si>
    <t>30.04.2022 19:44:16</t>
  </si>
  <si>
    <t>30.04.2022 21:12:11</t>
  </si>
  <si>
    <t>KAYAPINAR KÖK 45-71-M02146_HatBaşıAyırıcı_53135826 M05_53135826</t>
  </si>
  <si>
    <t>30.04.2022 10:44:15</t>
  </si>
  <si>
    <t>30.04.2022 15:49:17</t>
  </si>
  <si>
    <t>K-1372 35-04-K01372_A_56378326_56378326</t>
  </si>
  <si>
    <t>30.04.2022 14:01:26</t>
  </si>
  <si>
    <t>30.04.2022 16:33:36</t>
  </si>
  <si>
    <t>İBRAHİM DEMİRDEN TR-2 45-71-M00968_44426447_56387833_56387833</t>
  </si>
  <si>
    <t>30.04.2022 07:02:38</t>
  </si>
  <si>
    <t>30.04.2022 07:54:57</t>
  </si>
  <si>
    <t>SALİHLİ TM 45-78-A00004_SALİHLİ-1 M05_2054266</t>
  </si>
  <si>
    <t>30.04.2022 06:13:21</t>
  </si>
  <si>
    <t>30.04.2022 07:07:56</t>
  </si>
  <si>
    <t>K-598 35-01-K00598_A_56373369_56373369</t>
  </si>
  <si>
    <t>30.04.2022 22:15:55</t>
  </si>
  <si>
    <t>01.05.2022 00:14:37</t>
  </si>
  <si>
    <t>L-239 BAYKAL 35-18-L00239_950444671_950444671</t>
  </si>
  <si>
    <t>30.04.2022 16:07:36</t>
  </si>
  <si>
    <t>30.04.2022 23:04:23</t>
  </si>
  <si>
    <t>HACIHALİLLER TR-1 KÖK 45-71-M00066_43141095_56393389_56393389</t>
  </si>
  <si>
    <t>30.04.2022 23:04:22</t>
  </si>
  <si>
    <t>01.05.2022 01:34:35</t>
  </si>
  <si>
    <t>L-286 35-18-L00286_950452427_950452427</t>
  </si>
  <si>
    <t>30.04.2022 14:27:39</t>
  </si>
  <si>
    <t>30.04.2022 17:35:49</t>
  </si>
  <si>
    <t>MENDERES DM-2/TR-1 35-22-M00300_MENDERES-1 M17_2095708</t>
  </si>
  <si>
    <t>30.04.2022 16:07:11</t>
  </si>
  <si>
    <t>30.04.2022 16:12:11</t>
  </si>
  <si>
    <t>M-1570 35-02-M01570_B_56383493_56383493</t>
  </si>
  <si>
    <t>30.04.2022 15:39:41</t>
  </si>
  <si>
    <t>30.04.2022 19:03:17</t>
  </si>
  <si>
    <t>L-325 (ALBAYRAK) 35-18-L00325_950449952_950449952</t>
  </si>
  <si>
    <t>30.04.2022 13:35:34</t>
  </si>
  <si>
    <t>30.04.2022 16:51:58</t>
  </si>
  <si>
    <t>K-2769 35-09-K02769_K-2771 K03_45352498</t>
  </si>
  <si>
    <t>30.04.2022 01:15:41</t>
  </si>
  <si>
    <t>30.04.2022 01:20:59</t>
  </si>
  <si>
    <t>ELMACIK TR-1 45-73-M00423_945653742_945653742</t>
  </si>
  <si>
    <t>30.04.2022 13:04:34</t>
  </si>
  <si>
    <t>30.04.2022 15:35:24</t>
  </si>
  <si>
    <t>SÜLEYMANLI KÖK 45-72-L00299_SÜLEYMANLI PETROL TR KUZEY SAĞ ÇIKIŞI L04_2105416</t>
  </si>
  <si>
    <t>30.04.2022 09:18:39</t>
  </si>
  <si>
    <t>30.04.2022 12:05:03</t>
  </si>
  <si>
    <t>VEZİROĞLU TR-1 45-71-M01034_953216555_953216555</t>
  </si>
  <si>
    <t>30.04.2022 10:17:38</t>
  </si>
  <si>
    <t>30.04.2022 17:50:14</t>
  </si>
  <si>
    <t>KÜNER TR-15 35-22-M00281_950105789_950105789</t>
  </si>
  <si>
    <t>30.04.2022 16:43:53</t>
  </si>
  <si>
    <t>30.04.2022 18:24:21</t>
  </si>
  <si>
    <t>GÜLBAHÇE TR-10 35-19-L00249_8296016_56376682_56376682</t>
  </si>
  <si>
    <t>30.04.2022 20:01:41</t>
  </si>
  <si>
    <t>30.04.2022 20:46:26</t>
  </si>
  <si>
    <t>TİRE M.ÜLKÜ GRB TR 35-15-M00170_950346173_950346173</t>
  </si>
  <si>
    <t>30.04.2022 12:31:26</t>
  </si>
  <si>
    <t>30.04.2022 13:38:42</t>
  </si>
  <si>
    <t>M-979 35-03-M00979_910204216_910204216</t>
  </si>
  <si>
    <t>30.04.2022 20:59:12</t>
  </si>
  <si>
    <t>30.04.2022 22:44:21</t>
  </si>
  <si>
    <t>MENEMEN TR-81 35-28-M00681_953374716_953374716</t>
  </si>
  <si>
    <t>30.04.2022 15:54:50</t>
  </si>
  <si>
    <t>30.04.2022 17:16:00</t>
  </si>
  <si>
    <t>TR-67 35-19-L00067_6875555_56378094_56378094</t>
  </si>
  <si>
    <t>30.04.2022 18:57:46</t>
  </si>
  <si>
    <t>30.04.2022 20:01:16</t>
  </si>
  <si>
    <t>GENCERLER TR-2 35-20-L00424_955211049_955211049</t>
  </si>
  <si>
    <t>30.04.2022 17:49:07</t>
  </si>
  <si>
    <t>30.04.2022 18:52:26</t>
  </si>
  <si>
    <t>SOMA TR-2/1 45-82-M00082_TR-3 M03_72178182</t>
  </si>
  <si>
    <t>30.04.2022 11:05:42</t>
  </si>
  <si>
    <t>30.04.2022 11:27:17</t>
  </si>
  <si>
    <t>SASKO SİTESİ TR-2 35-21-L00212_10028804_56374880_56374880</t>
  </si>
  <si>
    <t>30.04.2022 18:55:22</t>
  </si>
  <si>
    <t>30.04.2022 22:54:20</t>
  </si>
  <si>
    <t>ÇAKIRBEYLİ TR-1 35-26-M00486_A_56358893_56358893</t>
  </si>
  <si>
    <t>AG Hatta Yabancı Cisim</t>
  </si>
  <si>
    <t>30.04.2022 11:33:43</t>
  </si>
  <si>
    <t>30.04.2022 13:15:29</t>
  </si>
  <si>
    <t>K-4121 35-04-K04121_A_56367840_56367840</t>
  </si>
  <si>
    <t>30.04.2022 14:13:41</t>
  </si>
  <si>
    <t>30.04.2022 18:01:12</t>
  </si>
  <si>
    <t>TR-114 35-26-M00114_956607431_956607431</t>
  </si>
  <si>
    <t>30.04.2022 16:09:07</t>
  </si>
  <si>
    <t>30.04.2022 17:09:57</t>
  </si>
  <si>
    <t>L-111 OVACIK 35-18-L00111_966378287_966378287</t>
  </si>
  <si>
    <t>30.04.2022 20:29:12</t>
  </si>
  <si>
    <t>30.04.2022 23:57:29</t>
  </si>
  <si>
    <t>MENDERES DM-2/TR-1 35-22-M00300_PERLİT M18_2095706</t>
  </si>
  <si>
    <t>30.04.2022 10:31:01</t>
  </si>
  <si>
    <t>30.04.2022 10:34:13</t>
  </si>
  <si>
    <t>TAŞDELEN TR-336 35-19-M00181_A_65513073_65513073</t>
  </si>
  <si>
    <t>30.04.2022 22:24:07</t>
  </si>
  <si>
    <t>30.04.2022 23:53:46</t>
  </si>
  <si>
    <t>SAĞANCI İM 35-16-A00003_SAĞANCI L03_2072977</t>
  </si>
  <si>
    <t>30.04.2022 09:09:31</t>
  </si>
  <si>
    <t>30.04.2022 09:45:54</t>
  </si>
  <si>
    <t>MORDOĞAN TR-24 35-21-L00210_50054633 C2_50054806</t>
  </si>
  <si>
    <t>30.04.2022 18:15:07</t>
  </si>
  <si>
    <t>30.04.2022 23:38:41</t>
  </si>
  <si>
    <t>TR-6 35-15-M00006_48879852_56407337_56407337</t>
  </si>
  <si>
    <t>30.04.2022 13:08:26</t>
  </si>
  <si>
    <t>30.04.2022 15:06:15</t>
  </si>
  <si>
    <t>DM-2/36 45-71-M00168_45-71-M00168_2360318</t>
  </si>
  <si>
    <t>30.04.2022 19:06:45</t>
  </si>
  <si>
    <t>30.04.2022 19:49:38</t>
  </si>
  <si>
    <t>TR-18 (M-718) 35-30-M00718_955298111_955298111</t>
  </si>
  <si>
    <t>30.04.2022 16:31:42</t>
  </si>
  <si>
    <t>30.04.2022 18:03:48</t>
  </si>
  <si>
    <t>TR-66 35-30-L00066_95000516959_95000516959</t>
  </si>
  <si>
    <t>30.04.2022 16:56:27</t>
  </si>
  <si>
    <t>30.04.2022 19:19:12</t>
  </si>
  <si>
    <t>K-1776 35-07-K01776_99560851_99560851</t>
  </si>
  <si>
    <t>30.04.2022 09:48:49</t>
  </si>
  <si>
    <t>30.04.2022 11:15:16</t>
  </si>
  <si>
    <t>KARAOĞLANLI TR-5 45-71-M00568_A_56392393_56392393</t>
  </si>
  <si>
    <t>30.04.2022 19:05:09</t>
  </si>
  <si>
    <t>30.04.2022 20:48:03</t>
  </si>
  <si>
    <t>30.04.2022 06:30:52</t>
  </si>
  <si>
    <t>30.04.2022 06:37:31</t>
  </si>
  <si>
    <t>KOYUNDERE TR-12 35-28-M00161_95000605560_95000605560</t>
  </si>
  <si>
    <t>30.04.2022 10:55:22</t>
  </si>
  <si>
    <t>30.04.2022 11:26:45</t>
  </si>
  <si>
    <t>PINARLI KÖK 35-20-M00085_TR-4 - TR-5 M04_72358819</t>
  </si>
  <si>
    <t>30.04.2022 11:29:28</t>
  </si>
  <si>
    <t>30.04.2022 12:05:30</t>
  </si>
  <si>
    <t>YENİ LİMAN TR-2 35-21-L00051_953357567_953357567</t>
  </si>
  <si>
    <t>30.04.2022 17:05:45</t>
  </si>
  <si>
    <t>30.04.2022 19:35:27</t>
  </si>
  <si>
    <t>YUKARI KIZILCA TR-3 35-27-L00053_912814368_912814368</t>
  </si>
  <si>
    <t>30.04.2022 16:12:56</t>
  </si>
  <si>
    <t>30.04.2022 17:49:12</t>
  </si>
  <si>
    <t>MURADİYE DM 45-71-M00006_ÜÇPINAR DM M02_2322412</t>
  </si>
  <si>
    <t>30.04.2022 13:53:11</t>
  </si>
  <si>
    <t>30.04.2022 14:06:00</t>
  </si>
  <si>
    <t>K-1927 35-10-K01927_97983884_97983884</t>
  </si>
  <si>
    <t>30.04.2022 18:37:06</t>
  </si>
  <si>
    <t>30.04.2022 22:24:00</t>
  </si>
  <si>
    <t>02.04.2022 01:47:18</t>
  </si>
  <si>
    <t>02.04.2022 02:12:01</t>
  </si>
  <si>
    <t>MENEMEN TR-86 35-28-L00086_DIREK TIPI TRAFO HUCRESI H01_2109970</t>
  </si>
  <si>
    <t>02.04.2022 00:54:18</t>
  </si>
  <si>
    <t>02.04.2022 03:50:53</t>
  </si>
  <si>
    <t>GÖZTEPE İM 35-01-A00004_AGORA M14_2047147</t>
  </si>
  <si>
    <t>02.04.2022 06:28:53</t>
  </si>
  <si>
    <t>02.04.2022 06:32:07</t>
  </si>
  <si>
    <t>GÖÇBEYLİ DM 35-16-M00139_GÖÇBEYLİ M01_72044683</t>
  </si>
  <si>
    <t>02.04.2022 07:39:40</t>
  </si>
  <si>
    <t>02.04.2022 08:57:42</t>
  </si>
  <si>
    <t>HORZUMKESERLER TR-1 45-73-M00295_A_56391480_56391480</t>
  </si>
  <si>
    <t>02.04.2022 08:03:33</t>
  </si>
  <si>
    <t>02.04.2022 12:20:21</t>
  </si>
  <si>
    <t>ZEYTİNLER TR-2 35-19-M00401_9528410_56354929_56354929</t>
  </si>
  <si>
    <t>02.04.2022 09:35:34</t>
  </si>
  <si>
    <t>02.04.2022 13:29:41</t>
  </si>
  <si>
    <t>DAYIOĞLU TR-2 45-72-L00340_45-72-L00340_2374637</t>
  </si>
  <si>
    <t>02.04.2022 03:52:14</t>
  </si>
  <si>
    <t>02.04.2022 05:34:39</t>
  </si>
  <si>
    <t>KAVAKLIDERE TR-11 45-73-M00144_45-73-M00144_2353049</t>
  </si>
  <si>
    <t>02.04.2022 05:18:32</t>
  </si>
  <si>
    <t>02.04.2022 06:23:31</t>
  </si>
  <si>
    <t>YUKARIKIRIKLAR TR-1 35-16-M00063_47535537_56398128_56398128</t>
  </si>
  <si>
    <t>02.04.2022 20:44:12</t>
  </si>
  <si>
    <t>02.04.2022 22:49:15</t>
  </si>
  <si>
    <t>YENİFOÇA M-257 35-23-M00257_35-23-M00257_2374892</t>
  </si>
  <si>
    <t>02.04.2022 09:57:53</t>
  </si>
  <si>
    <t>02.04.2022 16:47:53</t>
  </si>
  <si>
    <t>MANİSA BİRLİK KÖŞESİ 45-71-M01183_953190528_953190528</t>
  </si>
  <si>
    <t>02.04.2022 13:59:14</t>
  </si>
  <si>
    <t>02.04.2022 23:34:21</t>
  </si>
  <si>
    <t>DM-1/TR-15 35-13-M00029_DM-1/TR-24 M03_66202386</t>
  </si>
  <si>
    <t>02.04.2022 18:44:41</t>
  </si>
  <si>
    <t>02.04.2022 20:11:05</t>
  </si>
  <si>
    <t>YUKARI BOZKIR TR-1 45-83-L00257_48008705_56388679_56388679</t>
  </si>
  <si>
    <t>02.04.2022 08:49:00</t>
  </si>
  <si>
    <t>02.04.2022 10:01:18</t>
  </si>
  <si>
    <t>YAKACIK TR-2 35-20-L00233_95000498608_95000498608</t>
  </si>
  <si>
    <t>02.04.2022 16:59:58</t>
  </si>
  <si>
    <t>02.04.2022 18:45:27</t>
  </si>
  <si>
    <t>SAKARKAYA TR-2 45-72-L00494_C_56392213_56392213</t>
  </si>
  <si>
    <t>02.04.2022 10:53:55</t>
  </si>
  <si>
    <t>02.04.2022 12:42:51</t>
  </si>
  <si>
    <t>BEYDERE KÖK 45-71-M00128_ESKİ KARAAĞAÇLI M07_50217231</t>
  </si>
  <si>
    <t>02.04.2022 10:33:47</t>
  </si>
  <si>
    <t>02.04.2022 13:29:56</t>
  </si>
  <si>
    <t>SELİMŞAHLAR TR-4 45-71-M00136_C_56353053_56353053</t>
  </si>
  <si>
    <t>02.04.2022 14:26:29</t>
  </si>
  <si>
    <t>02.04.2022 16:09:08</t>
  </si>
  <si>
    <t>02.04.2022 14:58:17</t>
  </si>
  <si>
    <t>02.04.2022 17:20:55</t>
  </si>
  <si>
    <t>ASMACIK TR-1 45-71-M01697_43105693_56384108_56384108</t>
  </si>
  <si>
    <t>02.04.2022 15:22:15</t>
  </si>
  <si>
    <t>02.04.2022 21:19:26</t>
  </si>
  <si>
    <t>M-1540 35-01-M01540_C_56380098_56380098</t>
  </si>
  <si>
    <t>02.04.2022 16:02:26</t>
  </si>
  <si>
    <t>02.04.2022 17:39:50</t>
  </si>
  <si>
    <t>PINARLI KÖK 35-20-M00085_TR-6 - TR-7 M06_72358823</t>
  </si>
  <si>
    <t>02.04.2022 18:40:33</t>
  </si>
  <si>
    <t>02.04.2022 19:00:36</t>
  </si>
  <si>
    <t>K-3009 35-07-K03009_B_56383386_56383386</t>
  </si>
  <si>
    <t>02.04.2022 18:12:30</t>
  </si>
  <si>
    <t>02.04.2022 19:40:49</t>
  </si>
  <si>
    <t>TR-33 35-26-M00033_956614481_956614481</t>
  </si>
  <si>
    <t>02.04.2022 13:22:27</t>
  </si>
  <si>
    <t>02.04.2022 18:36:00</t>
  </si>
  <si>
    <t>YENİKÖY TR-3 45-71-M01044_A_56352443_56352443</t>
  </si>
  <si>
    <t>02.04.2022 11:20:37</t>
  </si>
  <si>
    <t>02.04.2022 16:54:27</t>
  </si>
  <si>
    <t>M-358 35-14-M00358_B_81702672_81702672</t>
  </si>
  <si>
    <t>02.04.2022 08:06:25</t>
  </si>
  <si>
    <t>02.04.2022 09:43:25</t>
  </si>
  <si>
    <t>M-30 35-02-M00030_M-454 M08_2121890</t>
  </si>
  <si>
    <t>OG Hatta Yabancı Cisim</t>
  </si>
  <si>
    <t>02.04.2022 13:16:43</t>
  </si>
  <si>
    <t>02.04.2022 14:24:57</t>
  </si>
  <si>
    <t>L-14 SEVTUR 35-18-L00014_7196389_56394158_56394158</t>
  </si>
  <si>
    <t>AG Nötr İletken Kopması</t>
  </si>
  <si>
    <t>02.04.2022 09:44:18</t>
  </si>
  <si>
    <t>02.04.2022 13:02:38</t>
  </si>
  <si>
    <t>KARKIN TR-1 45-84-M00031_12248571_56401821_56401821</t>
  </si>
  <si>
    <t>02.04.2022 10:21:25</t>
  </si>
  <si>
    <t>02.04.2022 11:10:22</t>
  </si>
  <si>
    <t>K-3814 35-02-K03814_K-4279 K03_2088315</t>
  </si>
  <si>
    <t>02.04.2022 17:38:10</t>
  </si>
  <si>
    <t>02.04.2022 20:09:27</t>
  </si>
  <si>
    <t>AKÇAŞEHİR TR-1 35-29-L00173_B_56360488_56360488</t>
  </si>
  <si>
    <t>02.04.2022 08:13:05</t>
  </si>
  <si>
    <t>02.04.2022 09:47:09</t>
  </si>
  <si>
    <t>TR-136 35-26-M00136_35-26-M00136_2370645</t>
  </si>
  <si>
    <t>02.04.2022 13:38:38</t>
  </si>
  <si>
    <t>02.04.2022 14:47:45</t>
  </si>
  <si>
    <t>KAVAKLIDERE TR-12 45-73-M00145_TR-14 M05_2317559</t>
  </si>
  <si>
    <t>02.04.2022 07:23:34</t>
  </si>
  <si>
    <t>02.04.2022 08:04:39</t>
  </si>
  <si>
    <t>TR-28 35-15-M00028_950364686_950364686</t>
  </si>
  <si>
    <t>02.04.2022 10:37:48</t>
  </si>
  <si>
    <t>02.04.2022 11:44:12</t>
  </si>
  <si>
    <t>ALAÇATI İM 35-18-A00002_L-300 L17_2052434</t>
  </si>
  <si>
    <t>02.04.2022 16:46:03</t>
  </si>
  <si>
    <t>02.04.2022 16:49:10</t>
  </si>
  <si>
    <t>MORDOĞAN İM 35-21-A00002_KARABURUN 15,8 (MORDOĞAN KÖYLER) L12_2039282</t>
  </si>
  <si>
    <t>02.04.2022 02:18:05</t>
  </si>
  <si>
    <t>02.04.2022 02:27:22</t>
  </si>
  <si>
    <t>ÇİFTLİK İM 35-18-A00003_DM-1 L02_2105931</t>
  </si>
  <si>
    <t>02.04.2022 01:30:12</t>
  </si>
  <si>
    <t>02.04.2022 01:56:27</t>
  </si>
  <si>
    <t>_A_56387962_56387962</t>
  </si>
  <si>
    <t>02.04.2022 10:34:19</t>
  </si>
  <si>
    <t>02.04.2022 21:06:22</t>
  </si>
  <si>
    <t>GÖLMARMARA İM 45-85-A00001_HatBaşıAyırıcı_53135872 L28_53135872</t>
  </si>
  <si>
    <t>02.04.2022 14:32:58</t>
  </si>
  <si>
    <t>02.04.2022 16:03:52</t>
  </si>
  <si>
    <t>OTMANLAR KÖYÜ TR-1 45-71-M01743_43165900_56384111_56384111</t>
  </si>
  <si>
    <t>02.04.2022 10:14:19</t>
  </si>
  <si>
    <t>02.04.2022 20:19:50</t>
  </si>
  <si>
    <t>K-914 35-01-K00914_912391237_912391237</t>
  </si>
  <si>
    <t>02.04.2022 11:43:37</t>
  </si>
  <si>
    <t>02.04.2022 14:36:53</t>
  </si>
  <si>
    <t>SAKARLI KÖK 45-76-M00046_HatBaşıAyırıcı_53136507 M04_53136507</t>
  </si>
  <si>
    <t>02.04.2022 09:59:03</t>
  </si>
  <si>
    <t>02.04.2022 14:02:00</t>
  </si>
  <si>
    <t>TİRE İM-DM-1 35-29-A00001_YENİÇİFTLİK M18_2059040</t>
  </si>
  <si>
    <t>02.04.2022 17:52:45</t>
  </si>
  <si>
    <t>02.04.2022 18:12:18</t>
  </si>
  <si>
    <t>ÇARIKBALLI KÖSELER TR 45-77-L00187_945496507_945496507</t>
  </si>
  <si>
    <t>02.04.2022 08:57:16</t>
  </si>
  <si>
    <t>02.04.2022 12:46:35</t>
  </si>
  <si>
    <t>DM-1/52 45-71-M00325_SA_60984624_60984624</t>
  </si>
  <si>
    <t>02.04.2022 17:12:08</t>
  </si>
  <si>
    <t>02.04.2022 19:30:45</t>
  </si>
  <si>
    <t>_F_56378285_56378285</t>
  </si>
  <si>
    <t>02.04.2022 08:47:33</t>
  </si>
  <si>
    <t>02.04.2022 14:52:34</t>
  </si>
  <si>
    <t>ŞAHYAR TR-2 45-73-M00192_45-73-M00192_2353350</t>
  </si>
  <si>
    <t>02.04.2022 08:29:19</t>
  </si>
  <si>
    <t>02.04.2022 13:49:58</t>
  </si>
  <si>
    <t>NURİYE DM 45-80-M00090_NURİYE ŞEHİR M11_72194607</t>
  </si>
  <si>
    <t>02.04.2022 09:07:05</t>
  </si>
  <si>
    <t>02.04.2022 17:19:10</t>
  </si>
  <si>
    <t>ASARLIK TR-14 KÖK 35-28-M00168_ASARLIK TR-16(DM-1/5) M04_66531864</t>
  </si>
  <si>
    <t>02.04.2022 08:16:19</t>
  </si>
  <si>
    <t>02.04.2022 08:54:02</t>
  </si>
  <si>
    <t>MORDOĞAN MANAL TR-49 35-21-L00176_B_56359751_56359751</t>
  </si>
  <si>
    <t>02.04.2022 08:19:14</t>
  </si>
  <si>
    <t>02.04.2022 14:56:15</t>
  </si>
  <si>
    <t>KILCANLAR OVALILAR TR-1 45-75-M00127_B_56391350_56391350</t>
  </si>
  <si>
    <t>02.04.2022 17:20:47</t>
  </si>
  <si>
    <t>02.04.2022 18:08:41</t>
  </si>
  <si>
    <t>ÇEŞMEBAŞI YAĞCILAR TR-2 45-71-M02315_B_73314752_73314752</t>
  </si>
  <si>
    <t>02.04.2022 07:42:03</t>
  </si>
  <si>
    <t>02.04.2022 13:03:54</t>
  </si>
  <si>
    <t>MORDOĞAN TR-27 35-21-L00154_A_60983560_60983560</t>
  </si>
  <si>
    <t>02.04.2022 18:21:08</t>
  </si>
  <si>
    <t>03.04.2022 03:28:02</t>
  </si>
  <si>
    <t>M-347 35-09-M00347_97893488_97893488</t>
  </si>
  <si>
    <t>02.04.2022 16:31:58</t>
  </si>
  <si>
    <t>02.04.2022 18:17:46</t>
  </si>
  <si>
    <t>K-2813 35-03-K02813_B_56366636_56366636</t>
  </si>
  <si>
    <t>02.04.2022 19:35:10</t>
  </si>
  <si>
    <t>02.04.2022 20:30:33</t>
  </si>
  <si>
    <t>KAREL DM 35-17-M00247_BAZTAŞ DM M05_66441215</t>
  </si>
  <si>
    <t>02.04.2022 10:21:29</t>
  </si>
  <si>
    <t>02.04.2022 12:19:01</t>
  </si>
  <si>
    <t>KARABURUN TR-15 35-21-L00013_95000605053_95000605053</t>
  </si>
  <si>
    <t>02.04.2022 13:54:26</t>
  </si>
  <si>
    <t>02.04.2022 19:43:45</t>
  </si>
  <si>
    <t>K-2813 35-03-K02813_910146837_910146837</t>
  </si>
  <si>
    <t>02.04.2022 04:01:59</t>
  </si>
  <si>
    <t>02.04.2022 05:37:43</t>
  </si>
  <si>
    <t>DM-1 45-71-M00001_NARLIBAHÇE M04_2050187</t>
  </si>
  <si>
    <t>02.04.2022 03:11:01</t>
  </si>
  <si>
    <t>02.04.2022 03:29:58</t>
  </si>
  <si>
    <t>SARIGÖL DM 45-79-M00069_ULUDERBENT FİDERİ M16_2076610</t>
  </si>
  <si>
    <t>02.04.2022 12:38:50</t>
  </si>
  <si>
    <t>02.04.2022 12:51:35</t>
  </si>
  <si>
    <t>K-84 35-02-K00084_A_56362332_56362332</t>
  </si>
  <si>
    <t>02.04.2022 11:07:43</t>
  </si>
  <si>
    <t>02.04.2022 14:53:00</t>
  </si>
  <si>
    <t>K-421 35-01-K00421_910631076_910631076</t>
  </si>
  <si>
    <t>02.04.2022 09:25:23</t>
  </si>
  <si>
    <t>02.04.2022 13:40:57</t>
  </si>
  <si>
    <t>M-2390 35-09-M02390_97703076_97703076</t>
  </si>
  <si>
    <t>02.04.2022 18:51:26</t>
  </si>
  <si>
    <t>02.04.2022 19:31:26</t>
  </si>
  <si>
    <t>ALAŞEHİR TR-85 45-73-M00085_A_56395923_56395923</t>
  </si>
  <si>
    <t>02.04.2022 14:37:04</t>
  </si>
  <si>
    <t>02.04.2022 19:03:32</t>
  </si>
  <si>
    <t>İM-1/TR-7 (MİMOZA) 35-14-M00311_H H01_5932622</t>
  </si>
  <si>
    <t>02.04.2022 15:01:10</t>
  </si>
  <si>
    <t>02.04.2022 22:03:47</t>
  </si>
  <si>
    <t>KOYUNDERE DM 35-28-M00165_KOYUNDERE TR-5 M04_66524384</t>
  </si>
  <si>
    <t>02.04.2022 15:14:37</t>
  </si>
  <si>
    <t>02.04.2022 15:57:46</t>
  </si>
  <si>
    <t>TR-63 35-19-L00063_956666382_956666382</t>
  </si>
  <si>
    <t>02.04.2022 18:07:04</t>
  </si>
  <si>
    <t>02.04.2022 20:15:54</t>
  </si>
  <si>
    <t>02.04.2022 16:13:00</t>
  </si>
  <si>
    <t>02.04.2022 16:51:40</t>
  </si>
  <si>
    <t>K-1536 35-01-K01536_911163897_911163897</t>
  </si>
  <si>
    <t>02.04.2022 19:13:55</t>
  </si>
  <si>
    <t>02.04.2022 20:54:24</t>
  </si>
  <si>
    <t>CEVİZALAN TR-2 35-15-L01027_A_56361608_56361608</t>
  </si>
  <si>
    <t>02.04.2022 13:05:58</t>
  </si>
  <si>
    <t>02.04.2022 15:39:27</t>
  </si>
  <si>
    <t>AŞAĞIÇOBANİSA TR-14 45-71-M00099_A_56393085_56393085</t>
  </si>
  <si>
    <t>02.04.2022 09:39:10</t>
  </si>
  <si>
    <t>02.04.2022 15:51:17</t>
  </si>
  <si>
    <t>TR-59 35-30-L00059_A_56398339_56398339</t>
  </si>
  <si>
    <t>02.04.2022 17:17:10</t>
  </si>
  <si>
    <t>02.04.2022 18:44:01</t>
  </si>
  <si>
    <t>K-2813 35-03-K02813_910494322_910494322</t>
  </si>
  <si>
    <t>02.04.2022 11:23:15</t>
  </si>
  <si>
    <t>02.04.2022 19:57:32</t>
  </si>
  <si>
    <t>AHMET KOCA TARIMSAL SULAMA GRB TR-1 45-71-M00902_DIREK TIPI TRAFO HUCRESI H01_2084274</t>
  </si>
  <si>
    <t>03.04.2022 07:46:44</t>
  </si>
  <si>
    <t>03.04.2022 14:24:22</t>
  </si>
  <si>
    <t>SARIÇALI TR-1 35-27-M01050_97501659_97501659</t>
  </si>
  <si>
    <t>03.04.2022 15:46:49</t>
  </si>
  <si>
    <t>03.04.2022 19:06:31</t>
  </si>
  <si>
    <t>ANADOLU İM 35-02-A00001_IŞIKKENT K15_2049866</t>
  </si>
  <si>
    <t>03.04.2022 08:38:41</t>
  </si>
  <si>
    <t>03.04.2022 08:39:39</t>
  </si>
  <si>
    <t>SOMA TR-5 45-82-M00005_945538898_945538898</t>
  </si>
  <si>
    <t>03.04.2022 09:10:20</t>
  </si>
  <si>
    <t>03.04.2022 10:03:27</t>
  </si>
  <si>
    <t>ULARCA TR-1 45-82-M00174_A_83359679_83359679</t>
  </si>
  <si>
    <t>03.04.2022 10:15:38</t>
  </si>
  <si>
    <t>03.04.2022 16:50:51</t>
  </si>
  <si>
    <t>BOĞAZİÇİ İM 35-01-A00001_ZEYTİNLİK K17_2307514</t>
  </si>
  <si>
    <t>03.04.2022 04:33:37</t>
  </si>
  <si>
    <t>03.04.2022 04:40:42</t>
  </si>
  <si>
    <t>M-2626 35-02-M02626_99649854_99649854</t>
  </si>
  <si>
    <t>04.04.2022 13:34:19</t>
  </si>
  <si>
    <t>04.04.2022 16:25:43</t>
  </si>
  <si>
    <t>L-335 35-18-L00335_L-512 L-513 L02_61233854</t>
  </si>
  <si>
    <t>04.04.2022 09:53:19</t>
  </si>
  <si>
    <t>04.04.2022 17:23:34</t>
  </si>
  <si>
    <t>KARGIN KÖK 45-71-M00095_HatBaşıAyırıcı_53135218 M07_53135218</t>
  </si>
  <si>
    <t>04.04.2022 12:46:09</t>
  </si>
  <si>
    <t>04.04.2022 19:26:21</t>
  </si>
  <si>
    <t>DAĞDERE TR-7 45-72-M00587_956524281_956524281</t>
  </si>
  <si>
    <t>04.04.2022 18:05:28</t>
  </si>
  <si>
    <t>04.04.2022 19:04:10</t>
  </si>
  <si>
    <t>TİRE TR-8 35-29-L00008_35-29-L00008_2358484</t>
  </si>
  <si>
    <t>04.04.2022 09:13:00</t>
  </si>
  <si>
    <t>04.04.2022 15:40:57</t>
  </si>
  <si>
    <t>OVAKENT İM 35-15-A00003_MESCİTLİ L08_2057389</t>
  </si>
  <si>
    <t>04.04.2022 07:56:57</t>
  </si>
  <si>
    <t>04.04.2022 08:14:23</t>
  </si>
  <si>
    <t>TAYTAN TR-1 KÖK 45-78-M00305_TAYTAN MERKEZ ÇIKIŞ M01_65650963</t>
  </si>
  <si>
    <t>04.04.2022 11:33:13</t>
  </si>
  <si>
    <t>04.04.2022 11:57:55</t>
  </si>
  <si>
    <t>KULA İM 45-77-A00001_KULA-3(ŞEHİR-3) L04_2308463</t>
  </si>
  <si>
    <t>04.04.2022 19:38:03</t>
  </si>
  <si>
    <t>04.04.2022 19:58:04</t>
  </si>
  <si>
    <t>SIRIMLI AVCILAR TR 35-31-L00202_47892124_56380920_56380920</t>
  </si>
  <si>
    <t>04.04.2022 21:17:18</t>
  </si>
  <si>
    <t>04.04.2022 22:06:49</t>
  </si>
  <si>
    <t>DM-13/02-B(GÜR İNŞAAT) 45-71-M00332_DM-13/02A M01_72050747</t>
  </si>
  <si>
    <t>04.04.2022 09:19:33</t>
  </si>
  <si>
    <t>04.04.2022 12:24:52</t>
  </si>
  <si>
    <t>GÜZELKÖY TR 45-71-M00984_44426475_56395521_56395521</t>
  </si>
  <si>
    <t>04.04.2022 08:52:59</t>
  </si>
  <si>
    <t>04.04.2022 10:53:17</t>
  </si>
  <si>
    <t>M-1180 35-04-M01180_913627289_913627289</t>
  </si>
  <si>
    <t>04.04.2022 07:36:07</t>
  </si>
  <si>
    <t>04.04.2022 08:45:14</t>
  </si>
  <si>
    <t>PAYAMLI M-27 (SAKIZAĞACI KÖK) 35-25-M00188_M-25/M-22/M-23/M-24/İZSU M03_72070683</t>
  </si>
  <si>
    <t>04.04.2022 08:28:02</t>
  </si>
  <si>
    <t>04.04.2022 08:57:58</t>
  </si>
  <si>
    <t>ÇUKURALTI M-21 35-25-M00069_DAĞITIM TRAFO ÇUKURALTI M-21 M03_72122692</t>
  </si>
  <si>
    <t>04.04.2022 11:24:17</t>
  </si>
  <si>
    <t>04.04.2022 13:21:07</t>
  </si>
  <si>
    <t>MEDAR TR-9 45-72-L00278_SU KUYULARI ÇIKIŞI L01_66521810</t>
  </si>
  <si>
    <t>04.04.2022 12:00:47</t>
  </si>
  <si>
    <t>04.04.2022 13:09:07</t>
  </si>
  <si>
    <t>YENİFOÇA TR-52 35-23-M00052_950420858_950420858</t>
  </si>
  <si>
    <t>04.04.2022 10:10:36</t>
  </si>
  <si>
    <t>04.04.2022 11:48:23</t>
  </si>
  <si>
    <t>ÇANDARLI TR-6 35-30-M00006_DAĞITIM TRAFOSU M04_72080425</t>
  </si>
  <si>
    <t>04.04.2022 09:33:51</t>
  </si>
  <si>
    <t>04.04.2022 14:05:56</t>
  </si>
  <si>
    <t>K-2817 35-09-K02817_K-3481 K03_2070773</t>
  </si>
  <si>
    <t>04.04.2022 16:46:58</t>
  </si>
  <si>
    <t>04.04.2022 17:22:27</t>
  </si>
  <si>
    <t>AKÇAKİLİSE TR-1 35-21-L00044_953361236_953361236</t>
  </si>
  <si>
    <t>04.04.2022 15:46:02</t>
  </si>
  <si>
    <t>04.04.2022 18:29:17</t>
  </si>
  <si>
    <t>ÇIRPI TR-1-2/2 35-20-M00007_C_65505941_65505941</t>
  </si>
  <si>
    <t>04.04.2022 19:02:27</t>
  </si>
  <si>
    <t>04.04.2022 19:32:41</t>
  </si>
  <si>
    <t>URGANLI TR-1 KÖK 45-83-M00129_TR-9 M01_2098594</t>
  </si>
  <si>
    <t>04.04.2022 10:08:22</t>
  </si>
  <si>
    <t>04.04.2022 11:07:05</t>
  </si>
  <si>
    <t>K-978 35-07-K00978_99234018_99234018</t>
  </si>
  <si>
    <t>04.04.2022 18:12:34</t>
  </si>
  <si>
    <t>04.04.2022 19:20:55</t>
  </si>
  <si>
    <t>L-107 GÖDENCE 35-14-L00107_956640956_956640956</t>
  </si>
  <si>
    <t>04.04.2022 13:57:17</t>
  </si>
  <si>
    <t>04.04.2022 19:44:15</t>
  </si>
  <si>
    <t>USLU DEMİR KÖK 35-28-M00758_USLU DEMİR ÇELİK ÖZEL TR M03_2312007</t>
  </si>
  <si>
    <t>04.04.2022 14:17:47</t>
  </si>
  <si>
    <t>04.04.2022 15:41:53</t>
  </si>
  <si>
    <t>DM-1/4 35-18-L00579_5845319_56393493_56393493</t>
  </si>
  <si>
    <t>04.04.2022 17:23:01</t>
  </si>
  <si>
    <t>04.04.2022 21:47:47</t>
  </si>
  <si>
    <t>KURŞUNLU KAYALI TR-1 45-81-M00185_A_56386491_56386491</t>
  </si>
  <si>
    <t>04.04.2022 16:34:40</t>
  </si>
  <si>
    <t>04.04.2022 21:08:23</t>
  </si>
  <si>
    <t>L-128/1 35-18-L00603_950436557_950436557</t>
  </si>
  <si>
    <t>04.04.2022 13:32:26</t>
  </si>
  <si>
    <t>04.04.2022 20:55:34</t>
  </si>
  <si>
    <t>L-181 TAN SİTESİ 35-18-L00181_950437567_950437567</t>
  </si>
  <si>
    <t>04.04.2022 10:27:38</t>
  </si>
  <si>
    <t>04.04.2022 20:05:31</t>
  </si>
  <si>
    <t>TİYENLİ KÖK 45-85-M00004_TİYENLİ -  KAPASİTÖR M05_72102212</t>
  </si>
  <si>
    <t>04.04.2022 12:26:36</t>
  </si>
  <si>
    <t>04.04.2022 12:59:54</t>
  </si>
  <si>
    <t>MURADİYE TR-5 (ESKİ MEZARLIK YANI) 45-71-M00204_DM-5 M03_75532429</t>
  </si>
  <si>
    <t>04.04.2022 00:32:58</t>
  </si>
  <si>
    <t>04.04.2022 01:30:00</t>
  </si>
  <si>
    <t>YAŞAR SÖKELİOĞLU-1 35-20-L00099_9096100_56360475_56360475</t>
  </si>
  <si>
    <t>04.04.2022 16:11:42</t>
  </si>
  <si>
    <t>04.04.2022 17:37:04</t>
  </si>
  <si>
    <t>KAYMAKÇI TR-37 35-15-L00231_B_56361619_56361619</t>
  </si>
  <si>
    <t>04.04.2022 15:01:01</t>
  </si>
  <si>
    <t>04.04.2022 15:22:01</t>
  </si>
  <si>
    <t>ÖRÜCÜLER TR-1 45-74-M00165_45-74-M00165_2374365</t>
  </si>
  <si>
    <t>04.04.2022 09:55:39</t>
  </si>
  <si>
    <t>04.04.2022 15:59:45</t>
  </si>
  <si>
    <t>PAYAMLI M-2 35-25-M00177_956636937_956636937</t>
  </si>
  <si>
    <t>04.04.2022 19:52:37</t>
  </si>
  <si>
    <t>04.04.2022 21:55:11</t>
  </si>
  <si>
    <t>BEREKETLİ TR-2 YEĞENLER 45-79-M00322_B_56386813_56386813</t>
  </si>
  <si>
    <t>04.04.2022 11:36:10</t>
  </si>
  <si>
    <t>04.04.2022 12:26:44</t>
  </si>
  <si>
    <t>HELVACI TR-4 35-17-M00364_B b2b_5939790</t>
  </si>
  <si>
    <t>04.04.2022 10:51:31</t>
  </si>
  <si>
    <t>04.04.2022 16:04:05</t>
  </si>
  <si>
    <t>KARAKUYU TR-4 35-22-M00292_95000150612_95000150612</t>
  </si>
  <si>
    <t>04.04.2022 09:00:57</t>
  </si>
  <si>
    <t>04.04.2022 10:38:03</t>
  </si>
  <si>
    <t>M-442 35-02-M00442_M-48 M04_2323989</t>
  </si>
  <si>
    <t>04.04.2022 13:00:13</t>
  </si>
  <si>
    <t>04.04.2022 13:25:07</t>
  </si>
  <si>
    <t>ULUCAK TM 35-28-A00002_HatBaşıAyırıcı_53133662 M13_53133662</t>
  </si>
  <si>
    <t>04.04.2022 08:29:36</t>
  </si>
  <si>
    <t>04.04.2022 09:40:25</t>
  </si>
  <si>
    <t>04.04.2022 08:52:31</t>
  </si>
  <si>
    <t>04.04.2022 09:07:35</t>
  </si>
  <si>
    <t>TR-2/5 45-83-L00005_955176112_955176112</t>
  </si>
  <si>
    <t>04.04.2022 14:10:40</t>
  </si>
  <si>
    <t>04.04.2022 15:29:47</t>
  </si>
  <si>
    <t>HECİZ KÖK 45-82-M00485_SAVAŞTEPE 34.5 GİRİŞ M01_66191070</t>
  </si>
  <si>
    <t>04.04.2022 09:20:32</t>
  </si>
  <si>
    <t>04.04.2022 11:58:25</t>
  </si>
  <si>
    <t>DELEMENLER KÖK 45-73-M00490_GÜZLE BELENYAKA M05_2081977</t>
  </si>
  <si>
    <t>04.04.2022 06:43:54</t>
  </si>
  <si>
    <t>04.04.2022 06:44:33</t>
  </si>
  <si>
    <t>SARIKAYA İ.KARAGÜL TARIMSAL GRUP SULAMA 35-32-L00062_DIREK TIPI TRAFO HUCRESI H01_2039741</t>
  </si>
  <si>
    <t>04.04.2022 06:43:30</t>
  </si>
  <si>
    <t>04.04.2022 15:28:34</t>
  </si>
  <si>
    <t>YEŞİLYURT TR-1 35-27-M01046_98694056_98694056</t>
  </si>
  <si>
    <t>04.04.2022 19:07:24</t>
  </si>
  <si>
    <t>05.04.2022 04:19:03</t>
  </si>
  <si>
    <t>KARABURUN TR-5 35-21-L00021_957755676_957755676</t>
  </si>
  <si>
    <t>04.04.2022 11:47:41</t>
  </si>
  <si>
    <t>04.04.2022 12:57:57</t>
  </si>
  <si>
    <t>BAĞLARBAŞI TR-4 35-15-L00881_950407543_950407543</t>
  </si>
  <si>
    <t>04.04.2022 14:42:47</t>
  </si>
  <si>
    <t>04.04.2022 17:11:17</t>
  </si>
  <si>
    <t>BAKLACI TR-2 45-73-M00525_945679929_945679929</t>
  </si>
  <si>
    <t>04.04.2022 13:37:59</t>
  </si>
  <si>
    <t>04.04.2022 14:22:42</t>
  </si>
  <si>
    <t>M-2980 35-02-M02980_910074414_910074414</t>
  </si>
  <si>
    <t>04.04.2022 10:35:15</t>
  </si>
  <si>
    <t>04.04.2022 12:52:32</t>
  </si>
  <si>
    <t>TR-2 TARIMSAL SULAMA 45-80-M01002_45-80-M01002_2377116</t>
  </si>
  <si>
    <t>04.04.2022 16:24:09</t>
  </si>
  <si>
    <t>04.04.2022 18:17:50</t>
  </si>
  <si>
    <t>TR-2/87-1 45-83-L00133_955178347_955178347</t>
  </si>
  <si>
    <t>04.04.2022 09:03:22</t>
  </si>
  <si>
    <t>04.04.2022 10:34:47</t>
  </si>
  <si>
    <t>TR-1-1/4 (KAVAK TR) 35-20-L00004_955214787_955214787</t>
  </si>
  <si>
    <t>04.04.2022 17:47:17</t>
  </si>
  <si>
    <t>04.04.2022 21:44:44</t>
  </si>
  <si>
    <t>ENCEKLER TR-1 45-77-M00117_945510453_945510453</t>
  </si>
  <si>
    <t>04.04.2022 08:01:51</t>
  </si>
  <si>
    <t>04.04.2022 15:18:58</t>
  </si>
  <si>
    <t>04.04.2022 12:02:42</t>
  </si>
  <si>
    <t>04.04.2022 18:17:15</t>
  </si>
  <si>
    <t>MAHMUTLAR TR-1 35-29-L00118_A_56361323_56361323</t>
  </si>
  <si>
    <t>04.04.2022 09:24:02</t>
  </si>
  <si>
    <t>04.04.2022 11:15:01</t>
  </si>
  <si>
    <t>TR-82 35-16-L00082_D_56398106_56398106</t>
  </si>
  <si>
    <t>04.04.2022 18:15:14</t>
  </si>
  <si>
    <t>04.04.2022 19:02:28</t>
  </si>
  <si>
    <t>ARPADERE TR-3 35-24-M00259_35-24-M00259_72334573</t>
  </si>
  <si>
    <t>04.04.2022 10:07:57</t>
  </si>
  <si>
    <t>04.04.2022 15:14:45</t>
  </si>
  <si>
    <t>04.04.2022 18:32:37</t>
  </si>
  <si>
    <t>04.04.2022 19:53:45</t>
  </si>
  <si>
    <t>ÜNİVERSİTE TM 35-02-A00008_ÜNİVERSİTE-15 K39_2314408</t>
  </si>
  <si>
    <t>04.04.2022 09:21:22</t>
  </si>
  <si>
    <t>04.04.2022 09:27:23</t>
  </si>
  <si>
    <t>URGANLI TR-1 KÖK 45-83-M00129_TR-2 M05_2098466</t>
  </si>
  <si>
    <t>04.04.2022 12:03:39</t>
  </si>
  <si>
    <t>04.04.2022 12:45:42</t>
  </si>
  <si>
    <t>SARIGÖL DM 45-79-M00069_SELİMİYE FİDERİ M18_2076606</t>
  </si>
  <si>
    <t>04.04.2022 08:39:43</t>
  </si>
  <si>
    <t>04.04.2022 08:42:56</t>
  </si>
  <si>
    <t>L-366 ILDIR KÖY 35-18-L00366_950441443_950441443</t>
  </si>
  <si>
    <t>04.04.2022 15:50:05</t>
  </si>
  <si>
    <t>04.04.2022 18:26:53</t>
  </si>
  <si>
    <t>SİYEKLİ KÖK 45-71-M00185_DAĞYENİCE M07_72256926</t>
  </si>
  <si>
    <t>04.04.2022 21:59:40</t>
  </si>
  <si>
    <t>04.04.2022 22:05:00</t>
  </si>
  <si>
    <t>TR-1804 35-28-M00566_B_56376379_56376379</t>
  </si>
  <si>
    <t>04.04.2022 13:00:55</t>
  </si>
  <si>
    <t>04.04.2022 14:48:34</t>
  </si>
  <si>
    <t>TR-2/14 45-72-L00014_956499301_956499301</t>
  </si>
  <si>
    <t>04.04.2022 16:53:28</t>
  </si>
  <si>
    <t>04.04.2022 17:54:37</t>
  </si>
  <si>
    <t>KULA İM 45-77-A00001_KULA-3(ŞEHİR-3) L04_2052209</t>
  </si>
  <si>
    <t>04.04.2022 10:58:15</t>
  </si>
  <si>
    <t>04.04.2022 11:00:33</t>
  </si>
  <si>
    <t>ÜRKMEZ M-22 35-25-M00156_956644443_956644443</t>
  </si>
  <si>
    <t>05.04.2022 14:11:14</t>
  </si>
  <si>
    <t>05.04.2022 16:15:59</t>
  </si>
  <si>
    <t>K-1361 35-02-K01361_99854572_99854572</t>
  </si>
  <si>
    <t>05.04.2022 12:12:21</t>
  </si>
  <si>
    <t>05.04.2022 14:06:34</t>
  </si>
  <si>
    <t>BİRGİ KÖK 35-19-M00041_HatBaşıAyırıcı_53137508 M03_53137508</t>
  </si>
  <si>
    <t>05.04.2022 10:36:42</t>
  </si>
  <si>
    <t>05.04.2022 11:15:38</t>
  </si>
  <si>
    <t>05.04.2022 07:45:38</t>
  </si>
  <si>
    <t>05.04.2022 08:55:55</t>
  </si>
  <si>
    <t>L-319 BAHÇELİEVLER-2 35-18-L00319_35-18-L00319_2371962</t>
  </si>
  <si>
    <t>05.04.2022 18:02:24</t>
  </si>
  <si>
    <t>05.04.2022 19:08:47</t>
  </si>
  <si>
    <t>K-4339 35-01-K04339_913060320_913060320</t>
  </si>
  <si>
    <t>05.04.2022 10:51:55</t>
  </si>
  <si>
    <t>05.04.2022 12:51:37</t>
  </si>
  <si>
    <t>KAYAKÖY DM 35-15-L00866_KAYAKÖY MERKEZ L06_72307057</t>
  </si>
  <si>
    <t>05.04.2022 11:19:10</t>
  </si>
  <si>
    <t>05.04.2022 11:55:22</t>
  </si>
  <si>
    <t>ALAÇATI İM 35-18-A00002_ILICA-1 L07_2052452</t>
  </si>
  <si>
    <t>05.04.2022 11:44:00</t>
  </si>
  <si>
    <t>05.04.2022 11:50:00</t>
  </si>
  <si>
    <t>AVŞAR TR-6 DEĞİRMENDERE 45-73-M00774_945650548_945650548</t>
  </si>
  <si>
    <t>05.04.2022 15:35:12</t>
  </si>
  <si>
    <t>05.04.2022 17:20:17</t>
  </si>
  <si>
    <t>KARAVELİLER TR-1 45-71-M01560_43182312_56384499_56384499</t>
  </si>
  <si>
    <t>05.04.2022 15:41:18</t>
  </si>
  <si>
    <t>05.04.2022 22:03:01</t>
  </si>
  <si>
    <t>DAĞKIZILCA-1 35-26-M00499_35-26-M00499_2349140</t>
  </si>
  <si>
    <t>05.04.2022 08:59:41</t>
  </si>
  <si>
    <t>05.04.2022 16:31:08</t>
  </si>
  <si>
    <t>ŞEMSİLER TR-1 35-31-L00098_35-31-L00098_2363553</t>
  </si>
  <si>
    <t>05.04.2022 09:17:44</t>
  </si>
  <si>
    <t>05.04.2022 12:48:14</t>
  </si>
  <si>
    <t>LÜTFİ UZ 35-24-M00214_35-24-M00214_2370451</t>
  </si>
  <si>
    <t>05.04.2022 16:59:37</t>
  </si>
  <si>
    <t>05.04.2022 18:04:16</t>
  </si>
  <si>
    <t>K-859 35-01-K00859_911796407_911796407</t>
  </si>
  <si>
    <t>05.04.2022 11:36:43</t>
  </si>
  <si>
    <t>05.04.2022 18:26:09</t>
  </si>
  <si>
    <t>DM-01/06 45-71-M00023_953200791_953200791</t>
  </si>
  <si>
    <t>05.04.2022 10:13:14</t>
  </si>
  <si>
    <t>05.04.2022 12:10:12</t>
  </si>
  <si>
    <t>MORDOĞAN KÖYÜ TR-2 35-21-L00137_953366230_953366230</t>
  </si>
  <si>
    <t>05.04.2022 16:30:46</t>
  </si>
  <si>
    <t>05.04.2022 18:41:47</t>
  </si>
  <si>
    <t>05.04.2022 11:12:00</t>
  </si>
  <si>
    <t>05.04.2022 11:32:35</t>
  </si>
  <si>
    <t>HALİLBEYLİ DM 35-27-M00620_ESA BİOGAZ KÖK M14_67123794</t>
  </si>
  <si>
    <t>05.04.2022 17:58:25</t>
  </si>
  <si>
    <t>05.04.2022 19:05:16</t>
  </si>
  <si>
    <t>AKGEDİK KÖK-2 45-71-M00163_UZUNBURUN M02_55994926</t>
  </si>
  <si>
    <t>05.04.2022 07:32:36</t>
  </si>
  <si>
    <t>05.04.2022 08:57:49</t>
  </si>
  <si>
    <t>L-27 İZMİRLİ LİMANLAR 35-18-L00027_950457947_950457947</t>
  </si>
  <si>
    <t>05.04.2022 14:05:09</t>
  </si>
  <si>
    <t>05.04.2022 20:00:31</t>
  </si>
  <si>
    <t>NECMİ USLU TR 35-30-M00236_35-30-M00236_2371211</t>
  </si>
  <si>
    <t>05.04.2022 10:04:40</t>
  </si>
  <si>
    <t>05.04.2022 11:50:59</t>
  </si>
  <si>
    <t>M-1039 35-04-M01039_A_56379826_56379826</t>
  </si>
  <si>
    <t>05.04.2022 12:53:40</t>
  </si>
  <si>
    <t>05.04.2022 13:11:26</t>
  </si>
  <si>
    <t>TR-16 ( M-716) 35-30-M00716_TR-73 L04_79435256</t>
  </si>
  <si>
    <t>05.04.2022 15:55:27</t>
  </si>
  <si>
    <t>05.04.2022 16:54:57</t>
  </si>
  <si>
    <t>EFENDİLİ ESENYURT TR-1 45-75-M00184_C_56386293_56386293</t>
  </si>
  <si>
    <t>05.04.2022 19:39:18</t>
  </si>
  <si>
    <t>05.04.2022 20:42:38</t>
  </si>
  <si>
    <t>L-236 35-18-L00236_10877375_56362645_56362645</t>
  </si>
  <si>
    <t>05.04.2022 17:01:27</t>
  </si>
  <si>
    <t>05.04.2022 17:42:13</t>
  </si>
  <si>
    <t>UMMANDERESİ TR-1 45-75-M00075_A_56397911_56397911</t>
  </si>
  <si>
    <t>05.04.2022 09:51:36</t>
  </si>
  <si>
    <t>05.04.2022 11:02:33</t>
  </si>
  <si>
    <t>TR-27/1 45-82-M00108_TR-28-29-30 M03_2113825</t>
  </si>
  <si>
    <t>05.04.2022 11:55:31</t>
  </si>
  <si>
    <t>05.04.2022 12:09:30</t>
  </si>
  <si>
    <t>K-3549 35-09-K03549_TRAFO K04_45354706</t>
  </si>
  <si>
    <t>05.04.2022 09:02:07</t>
  </si>
  <si>
    <t>05.04.2022 19:05:00</t>
  </si>
  <si>
    <t>L-365 ILDIR ÇAYAĞZI 35-18-L00365_950454938_950454938</t>
  </si>
  <si>
    <t>05.04.2022 15:31:16</t>
  </si>
  <si>
    <t>05.04.2022 18:37:37</t>
  </si>
  <si>
    <t>METAL İŞLERİ TR-12 KÖK 35-22-M00112_TAHTALIÇAY-OĞLANANASI DİZDARLAR SULAMA GRUBU M04_72106669</t>
  </si>
  <si>
    <t>05.04.2022 04:19:21</t>
  </si>
  <si>
    <t>05.04.2022 05:30:00</t>
  </si>
  <si>
    <t>K-2807 35-01-K02807_DIREK TIPI TRAFO HUCRESI H01_2049646</t>
  </si>
  <si>
    <t>05.04.2022 09:48:40</t>
  </si>
  <si>
    <t>05.04.2022 13:07:37</t>
  </si>
  <si>
    <t>DM-3/TR-20 35-22-M00079_955266565_955266565</t>
  </si>
  <si>
    <t>05.04.2022 13:29:54</t>
  </si>
  <si>
    <t>05.04.2022 15:55:03</t>
  </si>
  <si>
    <t>ÇANDARLI TR-9 35-30-M00009_35-30-M00009_2377027</t>
  </si>
  <si>
    <t>05.04.2022 10:23:29</t>
  </si>
  <si>
    <t>05.04.2022 15:45:26</t>
  </si>
  <si>
    <t>VEZİROĞLU TARIMSAL SULAMA GRUBU 45-71-M00971_44420043_56386731_56386731</t>
  </si>
  <si>
    <t>05.04.2022 14:22:34</t>
  </si>
  <si>
    <t>05.04.2022 23:23:06</t>
  </si>
  <si>
    <t>SARIGÖL DM 45-79-M00069_ESKİ KÖYLER FİDERİ M05_2076621</t>
  </si>
  <si>
    <t>05.04.2022 15:19:30</t>
  </si>
  <si>
    <t>05.04.2022 15:49:40</t>
  </si>
  <si>
    <t>K-3173 35-02-K03173_K-460 K03_2083369</t>
  </si>
  <si>
    <t>05.04.2022 09:05:00</t>
  </si>
  <si>
    <t>05.04.2022 09:26:48</t>
  </si>
  <si>
    <t>ÇANDARLI TR-7 35-30-M00007_35-30-M00007_2375472</t>
  </si>
  <si>
    <t>05.04.2022 11:24:18</t>
  </si>
  <si>
    <t>05.04.2022 15:03:54</t>
  </si>
  <si>
    <t>05.04.2022 18:26:15</t>
  </si>
  <si>
    <t>05.04.2022 19:21:50</t>
  </si>
  <si>
    <t>K-4052 35-01-K04052_911543135_911543135</t>
  </si>
  <si>
    <t>05.04.2022 09:25:42</t>
  </si>
  <si>
    <t>05.04.2022 12:29:25</t>
  </si>
  <si>
    <t>K-1695 35-04-K01695_E_56370241_56370241</t>
  </si>
  <si>
    <t>05.04.2022 09:04:33</t>
  </si>
  <si>
    <t>05.04.2022 15:28:52</t>
  </si>
  <si>
    <t>SANCAKLI BOZKÖY KÖK 45-71-M00087_SULAMA M02_61320770</t>
  </si>
  <si>
    <t>05.04.2022 12:19:03</t>
  </si>
  <si>
    <t>05.04.2022 15:29:06</t>
  </si>
  <si>
    <t>YAĞCILI TR-2 45-82-M00367_TR-1 -TR-3 M02_72200382</t>
  </si>
  <si>
    <t>05.04.2022 12:49:22</t>
  </si>
  <si>
    <t>05.04.2022 13:50:47</t>
  </si>
  <si>
    <t>AHMETTEPE MAH.TR-1 45-73-M00535_A_56388465_56388465</t>
  </si>
  <si>
    <t>05.04.2022 17:16:55</t>
  </si>
  <si>
    <t>05.04.2022 19:10:43</t>
  </si>
  <si>
    <t>KARGIN KÖK 45-71-M00095_HatBaşıAyırıcı_53137176 M04_53137176</t>
  </si>
  <si>
    <t>05.04.2022 10:57:47</t>
  </si>
  <si>
    <t>05.04.2022 19:49:27</t>
  </si>
  <si>
    <t>K-407 35-02-K00407_E_56381548_56381548</t>
  </si>
  <si>
    <t>05.04.2022 09:53:28</t>
  </si>
  <si>
    <t>05.04.2022 12:35:27</t>
  </si>
  <si>
    <t>ZEYTİNDAĞ NECATİ GEÇİDİ SULAMA TR 35-16-M00181_35-16-M00181_2362361</t>
  </si>
  <si>
    <t>05.04.2022 14:39:52</t>
  </si>
  <si>
    <t>05.04.2022 22:10:40</t>
  </si>
  <si>
    <t>ADALA TR-2 45-78-M00289_953282764_953282764</t>
  </si>
  <si>
    <t>05.04.2022 15:54:54</t>
  </si>
  <si>
    <t>05.04.2022 21:05:30</t>
  </si>
  <si>
    <t>L-297 35-18-L00297_950464590_950464590</t>
  </si>
  <si>
    <t>05.04.2022 10:36:40</t>
  </si>
  <si>
    <t>05.04.2022 19:17:02</t>
  </si>
  <si>
    <t>TR-15 ( M-715) 35-30-M00715_DAĞITIM TRAFOSU TR-15(M-715) M02_2103302</t>
  </si>
  <si>
    <t>05.04.2022 10:25:34</t>
  </si>
  <si>
    <t>05.04.2022 12:43:12</t>
  </si>
  <si>
    <t>TR-12 35-31-L00012_956590437_956590437</t>
  </si>
  <si>
    <t>05.04.2022 09:23:40</t>
  </si>
  <si>
    <t>05.04.2022 13:29:05</t>
  </si>
  <si>
    <t>L-400 35-18-L00400_YASSI ADA  L-252 L11_2324804</t>
  </si>
  <si>
    <t>05.04.2022 11:50:32</t>
  </si>
  <si>
    <t>05.04.2022 13:38:33</t>
  </si>
  <si>
    <t>AKSELENDİ TR-3 45-72-L00825_956492590_956492590</t>
  </si>
  <si>
    <t>05.04.2022 11:16:45</t>
  </si>
  <si>
    <t>05.04.2022 12:35:46</t>
  </si>
  <si>
    <t>TR-157 35-19-M00157_956693673_956693673</t>
  </si>
  <si>
    <t>05.04.2022 14:30:24</t>
  </si>
  <si>
    <t>05.04.2022 17:25:35</t>
  </si>
  <si>
    <t>KÜÇÜKBELEN KÖYÜ TR-1 45-71-M01677_953210989_953210989</t>
  </si>
  <si>
    <t>05.04.2022 13:53:08</t>
  </si>
  <si>
    <t>05.04.2022 21:27:08</t>
  </si>
  <si>
    <t>M-3250(YATIRIM REZERVE) 35-04-M03250_B_56364515_56364515</t>
  </si>
  <si>
    <t>05.04.2022 11:40:45</t>
  </si>
  <si>
    <t>05.04.2022 12:51:38</t>
  </si>
  <si>
    <t>DM-1/12A 45-71-M00032_45-71-M00032_2368852</t>
  </si>
  <si>
    <t>05.04.2022 09:11:56</t>
  </si>
  <si>
    <t>05.04.2022 11:01:54</t>
  </si>
  <si>
    <t>TR-40 TARIMSAL SULAMA 45-80-M01040_45-80-M01040_2361210</t>
  </si>
  <si>
    <t>05.04.2022 10:35:13</t>
  </si>
  <si>
    <t>05.04.2022 11:55:02</t>
  </si>
  <si>
    <t>05.04.2022 10:09:06</t>
  </si>
  <si>
    <t>05.04.2022 12:11:55</t>
  </si>
  <si>
    <t>HELVACI TR-4 35-17-M00364_35-17-M00364_2351390</t>
  </si>
  <si>
    <t>05.04.2022 16:58:15</t>
  </si>
  <si>
    <t>05.04.2022 17:29:39</t>
  </si>
  <si>
    <t>K-3525 35-01-K03525_910943847_910943847</t>
  </si>
  <si>
    <t>05.04.2022 11:58:18</t>
  </si>
  <si>
    <t>05.04.2022 13:38:58</t>
  </si>
  <si>
    <t>ARSLANLAR TM 35-26-A00004_BAYINDIR M01_2327575</t>
  </si>
  <si>
    <t>05.04.2022 07:02:45</t>
  </si>
  <si>
    <t>05.04.2022 07:40:16</t>
  </si>
  <si>
    <t>AKGEDİK KÖK-2 45-71-M00163_UZUNBURUN M02_55994964</t>
  </si>
  <si>
    <t>05.04.2022 11:02:00</t>
  </si>
  <si>
    <t>05.04.2022 11:43:00</t>
  </si>
  <si>
    <t>KARABURUN GIS TM 35-19-A00008_EĞLENHOCA M04_2317315</t>
  </si>
  <si>
    <t>İletim</t>
  </si>
  <si>
    <t>05.04.2022 08:32:17</t>
  </si>
  <si>
    <t>05.04.2022 09:12:13</t>
  </si>
  <si>
    <t>TR-35 35-27-M00035_98939746_98939746</t>
  </si>
  <si>
    <t>05.04.2022 09:11:46</t>
  </si>
  <si>
    <t>05.04.2022 10:39:02</t>
  </si>
  <si>
    <t>YENİFOÇA TR-37 35-23-M00037_A_56376045_56376045</t>
  </si>
  <si>
    <t>05.04.2022 17:47:23</t>
  </si>
  <si>
    <t>05.04.2022 20:10:34</t>
  </si>
  <si>
    <t>L-271 SANATKARLAR SİTESİ 35-18-L00271_95001173843_95001173843</t>
  </si>
  <si>
    <t>05.04.2022 16:16:15</t>
  </si>
  <si>
    <t>05.04.2022 19:53:38</t>
  </si>
  <si>
    <t>SOMA TR-14/2 45-82-M00091_945531346_945531346</t>
  </si>
  <si>
    <t>05.04.2022 10:29:11</t>
  </si>
  <si>
    <t>05.04.2022 10:51:39</t>
  </si>
  <si>
    <t>BERGAMA İM-1 35-16-A00001_İZMİR BŞB BERGAMA BES M02_72055165</t>
  </si>
  <si>
    <t>05.04.2022 12:45:30</t>
  </si>
  <si>
    <t>05.04.2022 23:37:43</t>
  </si>
  <si>
    <t>TR-72 35-30-L00072_B_56363012_56363012</t>
  </si>
  <si>
    <t>05.04.2022 20:54:42</t>
  </si>
  <si>
    <t>05.04.2022 21:38:05</t>
  </si>
  <si>
    <t>TR-1/42 45-72-M00042_B_56392936_56392936</t>
  </si>
  <si>
    <t>05.04.2022 19:45:01</t>
  </si>
  <si>
    <t>05.04.2022 20:50:39</t>
  </si>
  <si>
    <t>K-2807 35-01-K02807_A_56357208_56357208</t>
  </si>
  <si>
    <t>05.04.2022 14:55:36</t>
  </si>
  <si>
    <t>05.04.2022 16:56:57</t>
  </si>
  <si>
    <t>PAYAMLI M-2 35-25-M00177_956636938_956636938</t>
  </si>
  <si>
    <t>05.04.2022 18:44:05</t>
  </si>
  <si>
    <t>05.04.2022 20:48:44</t>
  </si>
  <si>
    <t>TİRE İM-DM-1 35-29-A00001_GÖKÇEN-1 M07_2312227</t>
  </si>
  <si>
    <t>07.04.2022 15:48:16</t>
  </si>
  <si>
    <t>07.04.2022 17:21:05</t>
  </si>
  <si>
    <t>MENEMEN DM-6/5 35-28-M00422_A a1_5826097</t>
  </si>
  <si>
    <t>07.04.2022 13:13:55</t>
  </si>
  <si>
    <t>07.04.2022 14:36:50</t>
  </si>
  <si>
    <t>POYRAZDAMLARI TR-11 45-78-M00576_HatBaşıAyırıcı_53138974 M05_53138974</t>
  </si>
  <si>
    <t>07.04.2022 16:29:13</t>
  </si>
  <si>
    <t>07.04.2022 21:58:33</t>
  </si>
  <si>
    <t>TR-1-2/3 ÖĞRETMEN EVİ KABİN 35-20-L00011_955202922_955202922</t>
  </si>
  <si>
    <t>07.04.2022 23:34:37</t>
  </si>
  <si>
    <t>08.04.2022 02:16:47</t>
  </si>
  <si>
    <t>DAĞKIZILCA-4 35-26-M00519_35-26-M00519_2350177</t>
  </si>
  <si>
    <t>07.04.2022 09:02:00</t>
  </si>
  <si>
    <t>07.04.2022 17:15:20</t>
  </si>
  <si>
    <t>ÇUKURKÖY TR-1 35-29-L00213_A_65499106_65499106</t>
  </si>
  <si>
    <t>07.04.2022 16:21:10</t>
  </si>
  <si>
    <t>07.04.2022 18:23:47</t>
  </si>
  <si>
    <t>MURADİYE TR-3 KÖPRÜYANI 45-71-M00254_45-71-M00254_55035500</t>
  </si>
  <si>
    <t>07.04.2022 18:14:45</t>
  </si>
  <si>
    <t>07.04.2022 22:25:59</t>
  </si>
  <si>
    <t>YİĞİTALİ TR-2 45-72-L00146_956478288_956478288</t>
  </si>
  <si>
    <t>07.04.2022 08:11:50</t>
  </si>
  <si>
    <t>07.04.2022 11:07:24</t>
  </si>
  <si>
    <t>K-339 35-02-K00339_99179850_99179850</t>
  </si>
  <si>
    <t>07.04.2022 09:12:41</t>
  </si>
  <si>
    <t>07.04.2022 11:46:33</t>
  </si>
  <si>
    <t>DEMİRKÖPRÜ TM 45-78-A00005_KULA M05_2329518</t>
  </si>
  <si>
    <t>07.04.2022 09:01:41</t>
  </si>
  <si>
    <t>07.04.2022 14:19:43</t>
  </si>
  <si>
    <t>İĞDELİ TR-1 35-31-L00300_47811091_56352520_56352520</t>
  </si>
  <si>
    <t>07.04.2022 19:38:04</t>
  </si>
  <si>
    <t>08.04.2022 03:32:25</t>
  </si>
  <si>
    <t>M-1027 35-04-M01027_912476549_912476549</t>
  </si>
  <si>
    <t>07.04.2022 16:52:39</t>
  </si>
  <si>
    <t>07.04.2022 17:38:25</t>
  </si>
  <si>
    <t>OTOYOL DM 45-80-M02917_APPAK M01_72022599</t>
  </si>
  <si>
    <t>07.04.2022 07:33:59</t>
  </si>
  <si>
    <t>07.04.2022 08:56:48</t>
  </si>
  <si>
    <t>K-3249 35-03-K03249_35-03-K03249_41927563</t>
  </si>
  <si>
    <t>07.04.2022 12:21:00</t>
  </si>
  <si>
    <t>07.04.2022 12:41:00</t>
  </si>
  <si>
    <t>KOLDERE KÖK 45-80-M00051_ÇAVUŞOĞLU TST M06_73403234</t>
  </si>
  <si>
    <t>07.04.2022 16:15:53</t>
  </si>
  <si>
    <t>07.04.2022 17:14:21</t>
  </si>
  <si>
    <t>SARIKAYA KÖK 35-31-L00284_ALTINOLUK TR-2 L05_2337274</t>
  </si>
  <si>
    <t>07.04.2022 22:03:00</t>
  </si>
  <si>
    <t>08.04.2022 02:36:00</t>
  </si>
  <si>
    <t>ÖREN TR-3 35-27-L00218_ÖREN TR-4/ÖREN TR-5 L02_72159998</t>
  </si>
  <si>
    <t>OG Direk Yıkılması</t>
  </si>
  <si>
    <t>07.04.2022 18:12:35</t>
  </si>
  <si>
    <t>07.04.2022 21:17:53</t>
  </si>
  <si>
    <t>SARNIÇ YENİMAHALLE TR-1 45-72-L00263_B_72373111_72373111</t>
  </si>
  <si>
    <t>07.04.2022 10:21:52</t>
  </si>
  <si>
    <t>07.04.2022 12:18:05</t>
  </si>
  <si>
    <t>MESCİTLİ TR-4 35-15-L01016_C_56361168_56361168</t>
  </si>
  <si>
    <t>07.04.2022 17:28:11</t>
  </si>
  <si>
    <t>07.04.2022 21:38:11</t>
  </si>
  <si>
    <t>KARŞIYAKA MAHALLESİ TR-1 35-17-R00008_5660284_56357012_56357012</t>
  </si>
  <si>
    <t>07.04.2022 14:53:45</t>
  </si>
  <si>
    <t>07.04.2022 15:24:47</t>
  </si>
  <si>
    <t>K-3736 35-03-K03736_TRAFO K01_2071648</t>
  </si>
  <si>
    <t>07.04.2022 11:22:32</t>
  </si>
  <si>
    <t>07.04.2022 15:07:00</t>
  </si>
  <si>
    <t>07.04.2022 17:14:42</t>
  </si>
  <si>
    <t>07.04.2022 18:12:47</t>
  </si>
  <si>
    <t>KAVAKLIDERE TR-18 45-73-M01017_45-73-M01017_2353367</t>
  </si>
  <si>
    <t>07.04.2022 19:00:52</t>
  </si>
  <si>
    <t>08.04.2022 01:26:10</t>
  </si>
  <si>
    <t>ÇAMURHAMAMI KÖK 45-78-L00230_YENİKÖY L03_2327767</t>
  </si>
  <si>
    <t>07.04.2022 09:48:26</t>
  </si>
  <si>
    <t>07.04.2022 12:50:00</t>
  </si>
  <si>
    <t>KARAKÖY ÜÇYOL TR-2 45-72-L00195_956490160_956490160</t>
  </si>
  <si>
    <t>07.04.2022 13:00:02</t>
  </si>
  <si>
    <t>07.04.2022 14:04:11</t>
  </si>
  <si>
    <t>BEYDERE KÖK 45-71-M00128_ESKİ KARAAĞAÇLI M07_50217162</t>
  </si>
  <si>
    <t>07.04.2022 15:43:50</t>
  </si>
  <si>
    <t>07.04.2022 17:04:55</t>
  </si>
  <si>
    <t>ILICA GIS TM 35-07-A00002_ILICA-2 K02_2313365</t>
  </si>
  <si>
    <t>07.04.2022 20:04:30</t>
  </si>
  <si>
    <t>08.04.2022 02:56:26</t>
  </si>
  <si>
    <t>ÇANDARLI TR-1 35-30-M00001_955311534_955311534</t>
  </si>
  <si>
    <t>07.04.2022 17:23:38</t>
  </si>
  <si>
    <t>07.04.2022 21:29:37</t>
  </si>
  <si>
    <t>TR-117 RIFAT ÇOĞALMIŞ GRB. 35-15-M00117_DIREK TIPI TRAFO HUCRESI H01_2047800</t>
  </si>
  <si>
    <t>07.04.2022 08:06:56</t>
  </si>
  <si>
    <t>07.04.2022 09:22:56</t>
  </si>
  <si>
    <t>K-1487 35-03-K01487_F_56373240_56373240</t>
  </si>
  <si>
    <t>Yangın</t>
  </si>
  <si>
    <t>07.04.2022 23:55:00</t>
  </si>
  <si>
    <t>08.04.2022 01:27:04</t>
  </si>
  <si>
    <t>07.04.2022 17:20:52</t>
  </si>
  <si>
    <t>07.04.2022 18:30:15</t>
  </si>
  <si>
    <t>TR-5 35-26-M00005_TR-4/TR-5-1 M04_72401110</t>
  </si>
  <si>
    <t>07.04.2022 17:42:16</t>
  </si>
  <si>
    <t>07.04.2022 18:08:16</t>
  </si>
  <si>
    <t>BAĞARASI TR-10 KÖK 35-23-M00179_35-23-M00179_72143184</t>
  </si>
  <si>
    <t>07.04.2022 17:45:25</t>
  </si>
  <si>
    <t>07.04.2022 19:06:23</t>
  </si>
  <si>
    <t>M-531 KAVAKLIDERE KÖK 35-02-M00531_M-530 / M529 M11_72200151</t>
  </si>
  <si>
    <t>07.04.2022 18:25:04</t>
  </si>
  <si>
    <t>07.04.2022 19:10:37</t>
  </si>
  <si>
    <t>K-4648 35-01-K04648_D_56363067_56363067</t>
  </si>
  <si>
    <t>07.04.2022 18:39:21</t>
  </si>
  <si>
    <t>07.04.2022 19:44:13</t>
  </si>
  <si>
    <t>DM-4/2 45-72-M00614_956509617_956509617</t>
  </si>
  <si>
    <t>07.04.2022 10:38:47</t>
  </si>
  <si>
    <t>07.04.2022 13:38:18</t>
  </si>
  <si>
    <t>BAYINDIR İM 35-20-A00001_PINARLI M07_66668671</t>
  </si>
  <si>
    <t>07.04.2022 17:04:43</t>
  </si>
  <si>
    <t>07.04.2022 18:09:56</t>
  </si>
  <si>
    <t>GÖLMARMARA İM 45-85-A00001_HatBaşıAyırıcı_53135885 L26_53135885</t>
  </si>
  <si>
    <t>07.04.2022 15:39:04</t>
  </si>
  <si>
    <t>07.04.2022 16:36:36</t>
  </si>
  <si>
    <t>ÇAYLI TR-8 35-15-L00199_C_56369663_56369663</t>
  </si>
  <si>
    <t>07.04.2022 18:50:53</t>
  </si>
  <si>
    <t>07.04.2022 19:11:48</t>
  </si>
  <si>
    <t>M-78 FULYA EVLERİ 35-14-M00078_956635589_956635589</t>
  </si>
  <si>
    <t>07.04.2022 12:21:19</t>
  </si>
  <si>
    <t>07.04.2022 13:43:30</t>
  </si>
  <si>
    <t>M-250 35-18-M00250_950439718_950439718</t>
  </si>
  <si>
    <t>07.04.2022 01:03:36</t>
  </si>
  <si>
    <t>07.04.2022 02:59:17</t>
  </si>
  <si>
    <t>SARIGÖL TR-8 45-79-M00008_TR-15 M02_2318554</t>
  </si>
  <si>
    <t>07.04.2022 18:16:33</t>
  </si>
  <si>
    <t>07.04.2022 19:14:18</t>
  </si>
  <si>
    <t>07.04.2022 11:49:45</t>
  </si>
  <si>
    <t>07.04.2022 18:06:05</t>
  </si>
  <si>
    <t>EVRENLİ KAYADİBİ TR-1 45-73-M00497_B_56387161_56387161</t>
  </si>
  <si>
    <t>07.04.2022 17:57:32</t>
  </si>
  <si>
    <t>07.04.2022 19:34:29</t>
  </si>
  <si>
    <t>M-1814 KISIK DM-1 35-22-M00095_SULAMA M15_72099859</t>
  </si>
  <si>
    <t>07.04.2022 12:23:33</t>
  </si>
  <si>
    <t>07.04.2022 12:57:38</t>
  </si>
  <si>
    <t>BAYINDIR İM 35-20-A00001_TR-A (34.5) M08_2058797</t>
  </si>
  <si>
    <t>07.04.2022 16:46:23</t>
  </si>
  <si>
    <t>07.04.2022 20:02:19</t>
  </si>
  <si>
    <t>AKHİSAR İM 45-72-A00001_TR-A L08_2058441</t>
  </si>
  <si>
    <t>07.04.2022 08:24:43</t>
  </si>
  <si>
    <t>07.04.2022 08:25:36</t>
  </si>
  <si>
    <t>K-3109 35-04-K03109_99235184_99235184</t>
  </si>
  <si>
    <t>07.04.2022 09:38:57</t>
  </si>
  <si>
    <t>07.04.2022 10:40:37</t>
  </si>
  <si>
    <t>BAŞIBÜYÜK KÖK 45-77-L00158_BALIBEY ÇIKIŞ L06_61353398</t>
  </si>
  <si>
    <t>07.04.2022 11:11:00</t>
  </si>
  <si>
    <t>07.04.2022 11:44:32</t>
  </si>
  <si>
    <t>SERÇELER TR-2 45-74-M00308__72373966_72373966</t>
  </si>
  <si>
    <t>07.04.2022 03:47:34</t>
  </si>
  <si>
    <t>07.04.2022 05:01:50</t>
  </si>
  <si>
    <t>07.04.2022 09:05:56</t>
  </si>
  <si>
    <t>07.04.2022 17:23:42</t>
  </si>
  <si>
    <t>DM-3/22 35-26-M00796_956630196_956630196</t>
  </si>
  <si>
    <t>07.04.2022 17:49:23</t>
  </si>
  <si>
    <t>07.04.2022 18:44:33</t>
  </si>
  <si>
    <t>KOYUNDERE DM-2/11 35-28-M00739__72410749_72410749</t>
  </si>
  <si>
    <t>07.04.2022 20:56:21</t>
  </si>
  <si>
    <t>07.04.2022 22:49:25</t>
  </si>
  <si>
    <t>AYVACIK KIRAN TR-1 45-83-L00297_A_56407882_56407882</t>
  </si>
  <si>
    <t>07.04.2022 22:22:11</t>
  </si>
  <si>
    <t>07.04.2022 23:55:42</t>
  </si>
  <si>
    <t>YAKAKÖY KÖK 45-75-M00067_HatBaşıAyırıcı_53134698 M05_53134698</t>
  </si>
  <si>
    <t>07.04.2022 08:17:51</t>
  </si>
  <si>
    <t>07.04.2022 10:35:53</t>
  </si>
  <si>
    <t>BİRGİ DM 35-15-L01013_KEMER L06_67562405</t>
  </si>
  <si>
    <t>07.04.2022 09:53:37</t>
  </si>
  <si>
    <t>07.04.2022 11:37:02</t>
  </si>
  <si>
    <t>M-251 35-09-M00251_M-252 M03_47547384</t>
  </si>
  <si>
    <t>07.04.2022 17:01:13</t>
  </si>
  <si>
    <t>07.04.2022 17:40:27</t>
  </si>
  <si>
    <t>L-287 SCOTCH PARK 35-18-L00287_7980962_56368820_56368820</t>
  </si>
  <si>
    <t>07.04.2022 15:07:53</t>
  </si>
  <si>
    <t>07.04.2022 21:14:55</t>
  </si>
  <si>
    <t>TR-2/29 45-83-L00029_45-83-L00029_61210108</t>
  </si>
  <si>
    <t>07.04.2022 09:30:00</t>
  </si>
  <si>
    <t>07.04.2022 16:50:20</t>
  </si>
  <si>
    <t>ÇUKURKÖY KÖK 35-29-L00034_AKÇAŞEHİR-1 L03_2087134</t>
  </si>
  <si>
    <t>07.04.2022 16:30:36</t>
  </si>
  <si>
    <t>07.04.2022 16:31:53</t>
  </si>
  <si>
    <t>M-2926 35-03-M02926_35-03-M02926_73954572</t>
  </si>
  <si>
    <t>07.04.2022 09:22:37</t>
  </si>
  <si>
    <t>07.04.2022 16:50:00</t>
  </si>
  <si>
    <t>SOMA MERKEZ DM-2 45-82-M00070_TR-38 M06_2092857</t>
  </si>
  <si>
    <t>07.04.2022 13:50:36</t>
  </si>
  <si>
    <t>07.04.2022 14:32:10</t>
  </si>
  <si>
    <t>K-3109 35-04-K03109_950108014_950108014</t>
  </si>
  <si>
    <t>07.04.2022 19:50:41</t>
  </si>
  <si>
    <t>07.04.2022 21:05:55</t>
  </si>
  <si>
    <t>DEREKÖY KÖK 45-77-L00290_YURTBAŞI L05_2120664</t>
  </si>
  <si>
    <t>07.04.2022 09:26:23</t>
  </si>
  <si>
    <t>07.04.2022 12:05:22</t>
  </si>
  <si>
    <t>ÇOBANLAR SUBATAN TR-2 35-15-L00357_B_56369348_56369348</t>
  </si>
  <si>
    <t>07.04.2022 09:43:50</t>
  </si>
  <si>
    <t>07.04.2022 13:00:30</t>
  </si>
  <si>
    <t>GÜNEY TR-1 45-83-L00269_A_56407854_56407854</t>
  </si>
  <si>
    <t>07.04.2022 19:14:00</t>
  </si>
  <si>
    <t>07.04.2022 21:01:22</t>
  </si>
  <si>
    <t>KOLDERE KÖK 45-80-M00051_TR-2 TR-4 TR-5 M03_73403315</t>
  </si>
  <si>
    <t>07.04.2022 11:26:19</t>
  </si>
  <si>
    <t>07.04.2022 11:59:07</t>
  </si>
  <si>
    <t>ÜÇPINAR DM 45-71-M00183_PELİTALAN M03_72249140</t>
  </si>
  <si>
    <t>07.04.2022 16:13:16</t>
  </si>
  <si>
    <t>07.04.2022 16:43:33</t>
  </si>
  <si>
    <t>K-2846 35-07-K02846_B_56374115_56374115</t>
  </si>
  <si>
    <t>07.04.2022 18:51:21</t>
  </si>
  <si>
    <t>07.04.2022 23:25:54</t>
  </si>
  <si>
    <t>TIRAZLI KÖK 45-79-M00079_HatBaşıAyırıcı_53134298 M06_53134298</t>
  </si>
  <si>
    <t>07.04.2022 18:05:09</t>
  </si>
  <si>
    <t>07.04.2022 22:49:58</t>
  </si>
  <si>
    <t>DM-1/52 45-71-M00325_DM-1/51 ÇIKIŞ M04_61063745</t>
  </si>
  <si>
    <t>07.04.2022 13:01:11</t>
  </si>
  <si>
    <t>07.04.2022 13:32:12</t>
  </si>
  <si>
    <t>TR-37 35-19-L00037_DAĞITIM TRAFOSU L04_2307466</t>
  </si>
  <si>
    <t>07.04.2022 15:31:33</t>
  </si>
  <si>
    <t>07.04.2022 17:29:38</t>
  </si>
  <si>
    <t>DM-1/5 45-71-M00005_45-71-M00005_66441475</t>
  </si>
  <si>
    <t>09.04.2022 09:12:05</t>
  </si>
  <si>
    <t>09.04.2022 11:42:00</t>
  </si>
  <si>
    <t>PAMUCAK KÖK 35-13-L00400_ZEYTİNKÖY KÖK L04_2326927</t>
  </si>
  <si>
    <t>09.04.2022 18:54:06</t>
  </si>
  <si>
    <t>09.04.2022 20:49:27</t>
  </si>
  <si>
    <t>KAPAKLI DM 45-72-M00309_RAHMİYE-1 TARIMSAL SULAMA M06_2099423</t>
  </si>
  <si>
    <t>09.04.2022 11:28:48</t>
  </si>
  <si>
    <t>09.04.2022 14:12:37</t>
  </si>
  <si>
    <t>SOMA TR-12 45-82-M00012_TR-12/3 M04_83334002</t>
  </si>
  <si>
    <t>09.04.2022 14:54:15</t>
  </si>
  <si>
    <t>09.04.2022 16:59:51</t>
  </si>
  <si>
    <t>MENEMEN DM-4/9 35-28-L00119_953372816_953372816</t>
  </si>
  <si>
    <t>09.04.2022 08:38:15</t>
  </si>
  <si>
    <t>09.04.2022 12:53:04</t>
  </si>
  <si>
    <t>ÜÇYOL KÖK 45-82-M00128_URUZLAR GES M06_2090645</t>
  </si>
  <si>
    <t>09.04.2022 07:44:42</t>
  </si>
  <si>
    <t>09.04.2022 08:58:17</t>
  </si>
  <si>
    <t>M-1989 35-09-M01989_A_56379948_56379948</t>
  </si>
  <si>
    <t>09.04.2022 16:36:05</t>
  </si>
  <si>
    <t>09.04.2022 18:45:32</t>
  </si>
  <si>
    <t>KAYAPINAR TR-1 45-71-M00963_D_72056943_72056943</t>
  </si>
  <si>
    <t>09.04.2022 14:54:51</t>
  </si>
  <si>
    <t>09.04.2022 18:17:41</t>
  </si>
  <si>
    <t>AMBARSEKİ KÖYÜ TR-1 35-21-L00105_953357362_953357362</t>
  </si>
  <si>
    <t>09.04.2022 17:18:26</t>
  </si>
  <si>
    <t>09.04.2022 22:43:30</t>
  </si>
  <si>
    <t>ARSLANLAR TM 35-26-A00004_KÖYLER-2 L43_2305570</t>
  </si>
  <si>
    <t>09.04.2022 13:00:53</t>
  </si>
  <si>
    <t>09.04.2022 13:40:40</t>
  </si>
  <si>
    <t>09.04.2022 08:46:27</t>
  </si>
  <si>
    <t>09.04.2022 12:18:55</t>
  </si>
  <si>
    <t>GÖKÇEAHMET-YİĞİTALİ TARIMSAL SULAMA 45-72-L00145_B_56401800_56401800</t>
  </si>
  <si>
    <t>09.04.2022 17:46:08</t>
  </si>
  <si>
    <t>09.04.2022 19:16:42</t>
  </si>
  <si>
    <t>İSMAİL ŞİMŞEK SULAMA GRUBU 35-29-L00149_A_56354869_56354869</t>
  </si>
  <si>
    <t>09.04.2022 13:15:43</t>
  </si>
  <si>
    <t>09.04.2022 15:51:54</t>
  </si>
  <si>
    <t>KAYRAK TR-1 45-83-L00256_955156637_955156637</t>
  </si>
  <si>
    <t>09.04.2022 19:31:15</t>
  </si>
  <si>
    <t>09.04.2022 22:28:36</t>
  </si>
  <si>
    <t>SOMA TR-16/8 (DM3/19) LABELLA ÜSTÜ 45-82-M00100_A_56388564_56388564</t>
  </si>
  <si>
    <t>09.04.2022 09:19:45</t>
  </si>
  <si>
    <t>09.04.2022 11:30:55</t>
  </si>
  <si>
    <t>KIRKAĞAÇ TR-6 45-76-M00006_TR-7 M03_58212133</t>
  </si>
  <si>
    <t>09.04.2022 09:16:49</t>
  </si>
  <si>
    <t>09.04.2022 09:52:02</t>
  </si>
  <si>
    <t>ULUDERBENT DM 45-73-M00491_ÖRENCİK M01_66856544</t>
  </si>
  <si>
    <t>09.04.2022 09:47:23</t>
  </si>
  <si>
    <t>09.04.2022 09:47:53</t>
  </si>
  <si>
    <t>L-322 AKKENT SİTESİ 35-18-L00322_950466738_950466738</t>
  </si>
  <si>
    <t>09.04.2022 02:00:08</t>
  </si>
  <si>
    <t>09.04.2022 03:29:39</t>
  </si>
  <si>
    <t>K-421 35-01-K00421_911204559_911204559</t>
  </si>
  <si>
    <t>09.04.2022 13:02:46</t>
  </si>
  <si>
    <t>09.04.2022 18:11:58</t>
  </si>
  <si>
    <t>09.04.2022 09:06:19</t>
  </si>
  <si>
    <t>09.04.2022 09:27:37</t>
  </si>
  <si>
    <t>TR-102 35-16-L00102_A_83599899_83599899</t>
  </si>
  <si>
    <t>09.04.2022 19:14:49</t>
  </si>
  <si>
    <t>09.04.2022 20:19:45</t>
  </si>
  <si>
    <t>DM-12/TR-1 45-73-M00067_ASKERİYE M02_65918028</t>
  </si>
  <si>
    <t>09.04.2022 09:14:51</t>
  </si>
  <si>
    <t>09.04.2022 09:58:33</t>
  </si>
  <si>
    <t>SULTAN YAYLASI TR-3 45-71-M01768_43149415_56402037_56402037</t>
  </si>
  <si>
    <t>09.04.2022 12:43:44</t>
  </si>
  <si>
    <t>09.04.2022 15:32:02</t>
  </si>
  <si>
    <t>M-1180 35-04-M01180_A_56380648_56380648</t>
  </si>
  <si>
    <t>09.04.2022 08:43:00</t>
  </si>
  <si>
    <t>09.04.2022 13:21:21</t>
  </si>
  <si>
    <t>M-2077 35-09-M02077_97720115_97720115</t>
  </si>
  <si>
    <t>09.04.2022 13:33:44</t>
  </si>
  <si>
    <t>09.04.2022 14:38:10</t>
  </si>
  <si>
    <t>OCAKLI TR-2 35-15-L00775_950372434_950372434</t>
  </si>
  <si>
    <t>09.04.2022 14:20:25</t>
  </si>
  <si>
    <t>09.04.2022 17:09:12</t>
  </si>
  <si>
    <t>L-332 SERKANKENT 35-18-L00332_950437162_950437162</t>
  </si>
  <si>
    <t>09.04.2022 10:22:24</t>
  </si>
  <si>
    <t>09.04.2022 15:09:57</t>
  </si>
  <si>
    <t>HAMAM TR-2 35-29-L00501_950398499_950398499</t>
  </si>
  <si>
    <t>09.04.2022 19:51:54</t>
  </si>
  <si>
    <t>09.04.2022 23:37:01</t>
  </si>
  <si>
    <t>M-3279 GÜRBEYLER TARIM ÖZEL TR 35-02-M03279Ö_DAĞITIM TRAFOSU M03_85484652</t>
  </si>
  <si>
    <t>09.04.2022 15:54:05</t>
  </si>
  <si>
    <t>09.04.2022 17:31:35</t>
  </si>
  <si>
    <t>TR-13 35-27-M00013_914528179_914528179</t>
  </si>
  <si>
    <t>09.04.2022 22:28:18</t>
  </si>
  <si>
    <t>10.04.2022 00:41:22</t>
  </si>
  <si>
    <t>L-377 35-18-L00377_950464394_950464394</t>
  </si>
  <si>
    <t>09.04.2022 04:49:19</t>
  </si>
  <si>
    <t>09.04.2022 09:09:41</t>
  </si>
  <si>
    <t>L-228 ILICA GARAJ 35-18-L00228_950444687_950444687</t>
  </si>
  <si>
    <t>09.04.2022 10:12:27</t>
  </si>
  <si>
    <t>09.04.2022 19:38:12</t>
  </si>
  <si>
    <t>TR-31/A 35-15-M00449_48861005_56381272_56381272</t>
  </si>
  <si>
    <t>09.04.2022 11:08:49</t>
  </si>
  <si>
    <t>09.04.2022 12:13:53</t>
  </si>
  <si>
    <t>SATILMIŞ TR-1 45-81-M00064_45-81-M00064_2377008</t>
  </si>
  <si>
    <t>09.04.2022 09:46:00</t>
  </si>
  <si>
    <t>09.04.2022 18:33:54</t>
  </si>
  <si>
    <t>MURADİYE DM-5/10 45-71-M00775_DM-5/10C M03_2124686</t>
  </si>
  <si>
    <t>09.04.2022 12:53:13</t>
  </si>
  <si>
    <t>09.04.2022 13:37:11</t>
  </si>
  <si>
    <t>KUŞÇULAR DM 35-19-M00461_ALAÇATI-1 ÇIKIŞ M02_46998891</t>
  </si>
  <si>
    <t>09.04.2022 09:11:33</t>
  </si>
  <si>
    <t>09.04.2022 10:54:03</t>
  </si>
  <si>
    <t>TR-15 35-31-L00015_956599334_956599334</t>
  </si>
  <si>
    <t>09.04.2022 13:04:46</t>
  </si>
  <si>
    <t>09.04.2022 15:18:25</t>
  </si>
  <si>
    <t>BAHÇECİK CAMİLİ TR-6 45-78-L00769_953281507_953281507</t>
  </si>
  <si>
    <t>09.04.2022 19:55:02</t>
  </si>
  <si>
    <t>09.04.2022 21:14:06</t>
  </si>
  <si>
    <t>K-2632 35-03-K02632_C_56365370_56365370</t>
  </si>
  <si>
    <t>09.04.2022 18:12:42</t>
  </si>
  <si>
    <t>09.04.2022 18:48:18</t>
  </si>
  <si>
    <t>ARMUTLU DM-2/TR-26 35-27-L00349_B_65514220_65514220</t>
  </si>
  <si>
    <t>09.04.2022 07:55:06</t>
  </si>
  <si>
    <t>09.04.2022 09:52:19</t>
  </si>
  <si>
    <t>KUŞÇULAR DM-2 35-19-M00515_TR-319 M05_80470430</t>
  </si>
  <si>
    <t>09.04.2022 12:17:43</t>
  </si>
  <si>
    <t>09.04.2022 12:27:00</t>
  </si>
  <si>
    <t>BİMEYKO TR-3 35-30-M00050_35-30-M00050_2351732</t>
  </si>
  <si>
    <t>09.04.2022 09:30:23</t>
  </si>
  <si>
    <t>09.04.2022 17:28:17</t>
  </si>
  <si>
    <t>SUCAHLI TR-1 35-24-M00103_955216452_955216452</t>
  </si>
  <si>
    <t>09.04.2022 19:45:38</t>
  </si>
  <si>
    <t>09.04.2022 21:27:31</t>
  </si>
  <si>
    <t>M-1800 35-04-M01800_35-04-M01800_2359153</t>
  </si>
  <si>
    <t>09.04.2022 09:03:00</t>
  </si>
  <si>
    <t>09.04.2022 16:55:38</t>
  </si>
  <si>
    <t>DM-25/17 45-71-M00049_B_56396831_56396831</t>
  </si>
  <si>
    <t>09.04.2022 11:55:05</t>
  </si>
  <si>
    <t>09.04.2022 13:42:47</t>
  </si>
  <si>
    <t>TARİŞ KÖK 45-73-M01049_ULAŞTIRMA TABURU M02_66732611</t>
  </si>
  <si>
    <t>09.04.2022 07:58:06</t>
  </si>
  <si>
    <t>09.04.2022 09:05:39</t>
  </si>
  <si>
    <t>L-230 (45 KABİN) 35-18-L00230_L-265 L02_76972492</t>
  </si>
  <si>
    <t>09.04.2022 09:50:26</t>
  </si>
  <si>
    <t>09.04.2022 17:41:42</t>
  </si>
  <si>
    <t>09.04.2022 14:42:56</t>
  </si>
  <si>
    <t>09.04.2022 15:37:31</t>
  </si>
  <si>
    <t>ÖZLEM SİTESİ TR 35-30-M00613_35-30-M00613_72084992</t>
  </si>
  <si>
    <t>09.04.2022 10:18:26</t>
  </si>
  <si>
    <t>09.04.2022 16:11:12</t>
  </si>
  <si>
    <t>MENEMEN TR-15 35-28-L00015_953385316_953385316</t>
  </si>
  <si>
    <t>09.04.2022 11:41:03</t>
  </si>
  <si>
    <t>09.04.2022 15:18:48</t>
  </si>
  <si>
    <t>DURASIL TR-2 45-72-L00987_45-72-L00987_79239561</t>
  </si>
  <si>
    <t>09.04.2022 08:51:47</t>
  </si>
  <si>
    <t>09.04.2022 17:25:30</t>
  </si>
  <si>
    <t>ÇIRPI İM 35-20-A00002_HASKÖY L13_2056287</t>
  </si>
  <si>
    <t>09.04.2022 09:58:26</t>
  </si>
  <si>
    <t>09.04.2022 10:31:19</t>
  </si>
  <si>
    <t>DM-1/3 GÜNEŞ YOLU TR 35-19-M00263_956699619_956699619</t>
  </si>
  <si>
    <t>09.04.2022 16:52:11</t>
  </si>
  <si>
    <t>09.04.2022 18:56:00</t>
  </si>
  <si>
    <t>M-1406 35-01-M01406_911480248_911480248</t>
  </si>
  <si>
    <t>09.04.2022 14:48:13</t>
  </si>
  <si>
    <t>09.04.2022 16:39:59</t>
  </si>
  <si>
    <t>L-211 35-18-L00211_950452850_950452850</t>
  </si>
  <si>
    <t>09.04.2022 21:15:36</t>
  </si>
  <si>
    <t>10.04.2022 01:57:19</t>
  </si>
  <si>
    <t>TR-30 35-13-L00030_TR-32 (TR-33) L01_66462731</t>
  </si>
  <si>
    <t>09.04.2022 15:21:09</t>
  </si>
  <si>
    <t>09.04.2022 16:03:28</t>
  </si>
  <si>
    <t>TURGUT BULUŞ 35-26-M01145_95001307588_95001307588</t>
  </si>
  <si>
    <t>09.04.2022 19:50:19</t>
  </si>
  <si>
    <t>09.04.2022 21:11:25</t>
  </si>
  <si>
    <t>L-365 ILDIR ÇAYAĞZI 35-18-L00365_11899175_56376067_56376067</t>
  </si>
  <si>
    <t>09.04.2022 19:33:33</t>
  </si>
  <si>
    <t>09.04.2022 23:49:17</t>
  </si>
  <si>
    <t>TR-61 35-27-M01103_913179469_913179469</t>
  </si>
  <si>
    <t>09.04.2022 13:08:17</t>
  </si>
  <si>
    <t>09.04.2022 16:14:47</t>
  </si>
  <si>
    <t>M-1635 GEÇİT 35-02-M01635_M-660 M04_2051879</t>
  </si>
  <si>
    <t>09.04.2022 17:04:11</t>
  </si>
  <si>
    <t>09.04.2022 17:08:43</t>
  </si>
  <si>
    <t>DM-12/05 45-71-M00587_45-71-M00587_72089681</t>
  </si>
  <si>
    <t>09.04.2022 09:02:00</t>
  </si>
  <si>
    <t>09.04.2022 17:21:25</t>
  </si>
  <si>
    <t>TR-2/34 45-83-L00034_DIREK TIPI TRAFO HUCRESI H01_2104931</t>
  </si>
  <si>
    <t>09.04.2022 09:01:53</t>
  </si>
  <si>
    <t>09.04.2022 17:36:48</t>
  </si>
  <si>
    <t>BEYOBA TARIMSAL SULAMA TR-7 45-72-M00453_DIREK TIPI TRAFO HUCRESI H01_2111194</t>
  </si>
  <si>
    <t>09.04.2022 16:15:44</t>
  </si>
  <si>
    <t>09.04.2022 17:11:14</t>
  </si>
  <si>
    <t>KİRAZ İM 35-31-A00001_KELLETEPE L04_2328560</t>
  </si>
  <si>
    <t>09.04.2022 09:01:13</t>
  </si>
  <si>
    <t>09.04.2022 14:03:45</t>
  </si>
  <si>
    <t>K-1296 35-01-K01296_F F2_5856266</t>
  </si>
  <si>
    <t>NH Altlık Arızası</t>
  </si>
  <si>
    <t>09.04.2022 08:33:21</t>
  </si>
  <si>
    <t>09.04.2022 10:28:27</t>
  </si>
  <si>
    <t>BURUNCUK TR-2 35-28-M00776_C_60984471_60984471</t>
  </si>
  <si>
    <t>09.04.2022 18:24:16</t>
  </si>
  <si>
    <t>09.04.2022 22:31:45</t>
  </si>
  <si>
    <t>ÇIRPI TR-1-2/3 35-20-M00008_955193788_955193788</t>
  </si>
  <si>
    <t>09.04.2022 17:08:05</t>
  </si>
  <si>
    <t>09.04.2022 19:05:24</t>
  </si>
  <si>
    <t>KİRAZ İM 35-31-A00001_ŞEHİR-2 L03_2328559</t>
  </si>
  <si>
    <t>09.04.2022 09:01:43</t>
  </si>
  <si>
    <t>09.04.2022 14:09:43</t>
  </si>
  <si>
    <t>POYRAZ KÖK 45-78-M00651_HatBaşıAyırıcı_53139979 M03_53139979</t>
  </si>
  <si>
    <t>09.04.2022 10:00:00</t>
  </si>
  <si>
    <t>09.04.2022 11:27:28</t>
  </si>
  <si>
    <t>YEŞİLYURT DM 45-73-M00476_YEŞİLYURT MERKEZ (TR-2) M05_2086186</t>
  </si>
  <si>
    <t>09.04.2022 10:05:55</t>
  </si>
  <si>
    <t>09.04.2022 17:37:16</t>
  </si>
  <si>
    <t>EĞRİDERE KOKARCA TR-6 35-32-L00082_B_56390017_56390017</t>
  </si>
  <si>
    <t>09.04.2022 14:50:39</t>
  </si>
  <si>
    <t>09.04.2022 20:39:34</t>
  </si>
  <si>
    <t>OVAKENT TR-6 35-15-L00586_C_56367764_56367764</t>
  </si>
  <si>
    <t>09.04.2022 14:25:08</t>
  </si>
  <si>
    <t>09.04.2022 14:58:12</t>
  </si>
  <si>
    <t>K-240 35-01-K00240_D_56374818_56374818</t>
  </si>
  <si>
    <t>11.04.2022 10:08:49</t>
  </si>
  <si>
    <t>11.04.2022 12:07:23</t>
  </si>
  <si>
    <t>TULUM TR-2 35-26-L00354_DIREK TIPI TRAFO HUCRESI H01_2039790</t>
  </si>
  <si>
    <t>11.04.2022 10:30:20</t>
  </si>
  <si>
    <t>11.04.2022 12:37:50</t>
  </si>
  <si>
    <t>TR-1 35-15-M00001_950402432_950402432</t>
  </si>
  <si>
    <t>11.04.2022 12:09:38</t>
  </si>
  <si>
    <t>11.04.2022 13:49:38</t>
  </si>
  <si>
    <t>K-1112 35-03-K01112_910157916_910157916</t>
  </si>
  <si>
    <t>11.04.2022 13:08:22</t>
  </si>
  <si>
    <t>11.04.2022 15:48:00</t>
  </si>
  <si>
    <t>TR-94 35-16-L00094_DAĞITIM TRAFO TR-94 L04_72001671</t>
  </si>
  <si>
    <t>11.04.2022 11:03:00</t>
  </si>
  <si>
    <t>11.04.2022 11:33:50</t>
  </si>
  <si>
    <t>ÇOBANLAR SUBATAN TR-2 35-15-L00357_C_56369351_56369351</t>
  </si>
  <si>
    <t>11.04.2022 18:47:50</t>
  </si>
  <si>
    <t>11.04.2022 21:48:32</t>
  </si>
  <si>
    <t>KEMALİYE DM (TR-1) 45-73-M00150_TOYGAR M03_66716003</t>
  </si>
  <si>
    <t>11.04.2022 11:58:34</t>
  </si>
  <si>
    <t>11.04.2022 12:39:47</t>
  </si>
  <si>
    <t>KARADOĞAN BENZİNLİK YANI TR-2 35-15-L00143_950351697_950351697</t>
  </si>
  <si>
    <t>11.04.2022 16:20:01</t>
  </si>
  <si>
    <t>11.04.2022 18:59:40</t>
  </si>
  <si>
    <t>MURADİYE DM 45-71-M00006_SİYEKLİ DM M03_2076873</t>
  </si>
  <si>
    <t>11.04.2022 01:34:42</t>
  </si>
  <si>
    <t>11.04.2022 02:25:00</t>
  </si>
  <si>
    <t>DM-14/3A 45-71-M02249__73720628_73720628</t>
  </si>
  <si>
    <t>11.04.2022 16:32:01</t>
  </si>
  <si>
    <t>11.04.2022 20:04:00</t>
  </si>
  <si>
    <t>ARSLANLAR TM 35-26-A00004_ÖZBEY M15_2305567</t>
  </si>
  <si>
    <t>11.04.2022 02:23:05</t>
  </si>
  <si>
    <t>11.04.2022 02:25:24</t>
  </si>
  <si>
    <t>ULUCAK TM 35-28-A00002_KOYUNDERE M13_2061638</t>
  </si>
  <si>
    <t>11.04.2022 08:47:10</t>
  </si>
  <si>
    <t>11.04.2022 10:21:30</t>
  </si>
  <si>
    <t>TATAR DM 35-19-M00256_ALAÇATI-1 ÇIKIŞ M12_2053774</t>
  </si>
  <si>
    <t>11.04.2022 00:15:00</t>
  </si>
  <si>
    <t>11.04.2022 00:19:42</t>
  </si>
  <si>
    <t>SARUHANLI TR-15 45-80-M00015_95000156146_95000156146</t>
  </si>
  <si>
    <t>11.04.2022 14:24:44</t>
  </si>
  <si>
    <t>11.04.2022 15:05:22</t>
  </si>
  <si>
    <t>ÇAMBEL TR1 35-27-M00477_912557648_912557648</t>
  </si>
  <si>
    <t>11.04.2022 17:08:58</t>
  </si>
  <si>
    <t>11.04.2022 17:58:01</t>
  </si>
  <si>
    <t>K-177 35-07-K00177_DAĞITIM TRAFOSU K03_85404588</t>
  </si>
  <si>
    <t>11.04.2022 03:02:26</t>
  </si>
  <si>
    <t>11.04.2022 04:11:12</t>
  </si>
  <si>
    <t>AKHİSAR İM 45-72-A00001_BAŞLAMIŞ L02_2058313</t>
  </si>
  <si>
    <t>11.04.2022 03:42:46</t>
  </si>
  <si>
    <t>11.04.2022 03:52:44</t>
  </si>
  <si>
    <t>TEKELİ DM 35-22-M00088_TEKELİ M10_48495871</t>
  </si>
  <si>
    <t>11.04.2022 01:32:53</t>
  </si>
  <si>
    <t>11.04.2022 02:29:42</t>
  </si>
  <si>
    <t>K-1764 35-01-K01764_910626902_910626902</t>
  </si>
  <si>
    <t>11.04.2022 17:50:25</t>
  </si>
  <si>
    <t>11.04.2022 21:19:14</t>
  </si>
  <si>
    <t>11.04.2022 14:13:26</t>
  </si>
  <si>
    <t>11.04.2022 15:14:10</t>
  </si>
  <si>
    <t>M-1288 35-02-M01288_910554493_910554493</t>
  </si>
  <si>
    <t>11.04.2022 01:47:26</t>
  </si>
  <si>
    <t>11.04.2022 02:58:40</t>
  </si>
  <si>
    <t>11.04.2022 17:01:55</t>
  </si>
  <si>
    <t>11.04.2022 17:36:21</t>
  </si>
  <si>
    <t>ÜÇPINAR DM 45-71-M00183_PELİTALAN M03_72249125</t>
  </si>
  <si>
    <t>11.04.2022 10:34:59</t>
  </si>
  <si>
    <t>11.04.2022 10:38:23</t>
  </si>
  <si>
    <t>DM-3/TR-3 35-13-M00055_946422195_946422195</t>
  </si>
  <si>
    <t>11.04.2022 09:32:16</t>
  </si>
  <si>
    <t>11.04.2022 09:58:59</t>
  </si>
  <si>
    <t>DEMİRTAŞ KÖK 35-30-M00149_DELİKTAŞ M05_72078656</t>
  </si>
  <si>
    <t>11.04.2022 15:59:43</t>
  </si>
  <si>
    <t>11.04.2022 16:47:56</t>
  </si>
  <si>
    <t>H.K. KÖK 35-26-M00664_TOROS TARIM M03_65911925</t>
  </si>
  <si>
    <t>11.04.2022 11:46:26</t>
  </si>
  <si>
    <t>11.04.2022 12:01:09</t>
  </si>
  <si>
    <t>HELVACI DM-2 35-17-M00359_ŞEHİT KEMAL M05_66476670</t>
  </si>
  <si>
    <t>11.04.2022 01:40:52</t>
  </si>
  <si>
    <t>11.04.2022 03:57:10</t>
  </si>
  <si>
    <t>TEKELİ ARITMA KÖK 35-22-M00090_ÇİLEME M05_2127063</t>
  </si>
  <si>
    <t>11.04.2022 08:03:21</t>
  </si>
  <si>
    <t>11.04.2022 09:02:42</t>
  </si>
  <si>
    <t>TOSUNLAR MANASTIR TR-2 35-15-L00485_A_56370046_56370046</t>
  </si>
  <si>
    <t>11.04.2022 22:01:39</t>
  </si>
  <si>
    <t>12.04.2022 01:55:25</t>
  </si>
  <si>
    <t>ALİ ERİSEV GRB 35-20-L00059_9539280_56360120_56360120</t>
  </si>
  <si>
    <t>11.04.2022 06:59:56</t>
  </si>
  <si>
    <t>11.04.2022 08:17:09</t>
  </si>
  <si>
    <t>DM-25/16 45-71-M00392_953215817_953215817</t>
  </si>
  <si>
    <t>11.04.2022 20:06:06</t>
  </si>
  <si>
    <t>12.04.2022 01:59:37</t>
  </si>
  <si>
    <t>TR-61 35-26-M00061_956613756_956613756</t>
  </si>
  <si>
    <t>11.04.2022 10:16:09</t>
  </si>
  <si>
    <t>11.04.2022 12:25:15</t>
  </si>
  <si>
    <t>TR-44 35-15-M00044_950367889_950367889</t>
  </si>
  <si>
    <t>11.04.2022 08:28:21</t>
  </si>
  <si>
    <t>11.04.2022 09:09:23</t>
  </si>
  <si>
    <t>GÜLBAHÇE İM 35-19-A00006_HatBaşıAyırıcı_53137293 M06_53137293</t>
  </si>
  <si>
    <t>11.04.2022 06:38:35</t>
  </si>
  <si>
    <t>11.04.2022 09:03:28</t>
  </si>
  <si>
    <t>AHMETBEYLER DM 35-16-M00154_PAŞAKÖY (ARAPLIOVASI) GES DM M03_82985721</t>
  </si>
  <si>
    <t>11.04.2022 02:26:33</t>
  </si>
  <si>
    <t>11.04.2022 02:27:43</t>
  </si>
  <si>
    <t>11.04.2022 02:12:42</t>
  </si>
  <si>
    <t>11.04.2022 02:20:23</t>
  </si>
  <si>
    <t>11.04.2022 03:15:28</t>
  </si>
  <si>
    <t>11.04.2022 03:27:23</t>
  </si>
  <si>
    <t>HARMANDALI KÖK 45-71-M00061_AHMET KOCA M10_72231053</t>
  </si>
  <si>
    <t>11.04.2022 16:29:35</t>
  </si>
  <si>
    <t>11.04.2022 18:54:09</t>
  </si>
  <si>
    <t>ÇANDARLI TR-10 35-30-M00010_35-30-M00010_2377030</t>
  </si>
  <si>
    <t>11.04.2022 09:52:32</t>
  </si>
  <si>
    <t>11.04.2022 14:15:33</t>
  </si>
  <si>
    <t>MURADİYE HASTANE TR-1 45-71-M00193_A A01_60700513</t>
  </si>
  <si>
    <t>AG Box Arızası</t>
  </si>
  <si>
    <t>11.04.2022 10:04:33</t>
  </si>
  <si>
    <t>11.04.2022 14:36:03</t>
  </si>
  <si>
    <t>BERGAMA TM 35-16-A00004_HatBaşıAyırıcı_53140359 M11_53140359</t>
  </si>
  <si>
    <t>11.04.2022 20:06:31</t>
  </si>
  <si>
    <t>11.04.2022 23:18:00</t>
  </si>
  <si>
    <t>M-3546 35-01-M03546_E 1E_5869718</t>
  </si>
  <si>
    <t>11.04.2022 13:13:33</t>
  </si>
  <si>
    <t>11.04.2022 17:33:01</t>
  </si>
  <si>
    <t>EKOTEN KÖK 35-26-M00380_TEDAŞ ÇIKIŞI M02_2125711</t>
  </si>
  <si>
    <t>11.04.2022 05:13:03</t>
  </si>
  <si>
    <t>11.04.2022 05:41:22</t>
  </si>
  <si>
    <t>BERGAMA İM-1 35-16-A00001_ŞEHİR-1 L01_2093769</t>
  </si>
  <si>
    <t>11.04.2022 02:36:57</t>
  </si>
  <si>
    <t>11.04.2022 02:41:39</t>
  </si>
  <si>
    <t>SUBAŞI İM 35-26-A00002_NAİME L03_2035579</t>
  </si>
  <si>
    <t>11.04.2022 02:53:21</t>
  </si>
  <si>
    <t>11.04.2022 03:50:33</t>
  </si>
  <si>
    <t>11.04.2022 00:31:23</t>
  </si>
  <si>
    <t>11.04.2022 01:08:40</t>
  </si>
  <si>
    <t>L-215 35-18-L00215_950451780_950451780</t>
  </si>
  <si>
    <t>11.04.2022 12:23:02</t>
  </si>
  <si>
    <t>11.04.2022 17:44:04</t>
  </si>
  <si>
    <t>TR-168 35-26-M00168_956624100_956624100</t>
  </si>
  <si>
    <t>11.04.2022 11:09:50</t>
  </si>
  <si>
    <t>11.04.2022 12:52:46</t>
  </si>
  <si>
    <t>AHMETLİ İM 45-84-A00001_HatBaşıAyırıcı_53134295 L17_53134295</t>
  </si>
  <si>
    <t>11.04.2022 14:16:08</t>
  </si>
  <si>
    <t>11.04.2022 17:28:32</t>
  </si>
  <si>
    <t>M-2123 35-03-M02123_955019551_955019551</t>
  </si>
  <si>
    <t>11.04.2022 11:49:33</t>
  </si>
  <si>
    <t>11.04.2022 13:04:14</t>
  </si>
  <si>
    <t>TR-118 35-15-M00118_35-15-M00118_66876729</t>
  </si>
  <si>
    <t>11.04.2022 09:28:00</t>
  </si>
  <si>
    <t>11.04.2022 12:17:34</t>
  </si>
  <si>
    <t>M-279 35-02-M00279_M-281 M02_2122036</t>
  </si>
  <si>
    <t>11.04.2022 17:09:31</t>
  </si>
  <si>
    <t>11.04.2022 18:36:58</t>
  </si>
  <si>
    <t>HABAŞ TM 35-17-A00008_ÖZKAN-1 M17_2333332</t>
  </si>
  <si>
    <t>11.04.2022 00:42:14</t>
  </si>
  <si>
    <t>11.04.2022 00:48:34</t>
  </si>
  <si>
    <t>L-353 İŞTUR 35-18-L00353_7523958_56374525_56374525</t>
  </si>
  <si>
    <t>11.04.2022 18:40:40</t>
  </si>
  <si>
    <t>11.04.2022 19:37:45</t>
  </si>
  <si>
    <t>DM-19/06 45-71-M00449_A a1b_44684591</t>
  </si>
  <si>
    <t>11.04.2022 08:48:51</t>
  </si>
  <si>
    <t>11.04.2022 12:40:16</t>
  </si>
  <si>
    <t>ÇANKÖY TR-1 35-24-M00084_B_56352486_56352486</t>
  </si>
  <si>
    <t>11.04.2022 11:00:39</t>
  </si>
  <si>
    <t>11.04.2022 12:16:51</t>
  </si>
  <si>
    <t>KARAKUYU KÖK 35-22-M00091_NOHUT GÖLÜ(KÖY SULAMA) M01_72111686</t>
  </si>
  <si>
    <t>11.04.2022 09:21:57</t>
  </si>
  <si>
    <t>11.04.2022 11:44:16</t>
  </si>
  <si>
    <t>M-36 ZİNDANCIK KÖK 35-25-M00106_DAĞITIM TRAFO M-36 ZİNDANCIK KÖK/M-45 M04_72118680</t>
  </si>
  <si>
    <t>11.04.2022 16:40:43</t>
  </si>
  <si>
    <t>11.04.2022 17:22:15</t>
  </si>
  <si>
    <t>ARSLANLAR TM 35-26-A00004_DAĞKIZILCA-1 M32_2307566</t>
  </si>
  <si>
    <t>11.04.2022 02:30:44</t>
  </si>
  <si>
    <t>11.04.2022 03:17:55</t>
  </si>
  <si>
    <t>K-2425 35-04-K02425_99865332_99865332</t>
  </si>
  <si>
    <t>11.04.2022 04:34:23</t>
  </si>
  <si>
    <t>11.04.2022 05:11:21</t>
  </si>
  <si>
    <t>SEVİNÇLER TR-1 45-74-M00105_945575577_945575577</t>
  </si>
  <si>
    <t>11.04.2022 17:25:21</t>
  </si>
  <si>
    <t>11.04.2022 19:12:40</t>
  </si>
  <si>
    <t>11.04.2022 01:03:00</t>
  </si>
  <si>
    <t>11.04.2022 01:51:00</t>
  </si>
  <si>
    <t>SARIGÖL DM 45-79-M00069_ESKİ KÖYLER FİDERİ M05_2318419</t>
  </si>
  <si>
    <t>11.04.2022 08:08:00</t>
  </si>
  <si>
    <t>11.04.2022 08:15:00</t>
  </si>
  <si>
    <t>K-3414 35-08-K03414_K-2634 K03_42818473</t>
  </si>
  <si>
    <t>11.04.2022 14:26:31</t>
  </si>
  <si>
    <t>11.04.2022 15:00:00</t>
  </si>
  <si>
    <t>11.04.2022 06:16:56</t>
  </si>
  <si>
    <t>11.04.2022 07:23:46</t>
  </si>
  <si>
    <t>SARILAR TR-1 45-72-L00217_A_56391630_56391630</t>
  </si>
  <si>
    <t>11.04.2022 12:25:13</t>
  </si>
  <si>
    <t>11.04.2022 13:28:43</t>
  </si>
  <si>
    <t>K-337 35-07-K00337_99279356_99279356</t>
  </si>
  <si>
    <t>11.04.2022 07:54:39</t>
  </si>
  <si>
    <t>11.04.2022 08:46:00</t>
  </si>
  <si>
    <t>PANCAR OSB DM-1 35-26-M00869_YAZIBAŞI-2 M26_2122350</t>
  </si>
  <si>
    <t>11.04.2022 02:04:13</t>
  </si>
  <si>
    <t>11.04.2022 02:09:30</t>
  </si>
  <si>
    <t>M-271 KARAKAYALAR DM 35-14-M00271_BAHÇEŞEHİR M01_2307467</t>
  </si>
  <si>
    <t>11.04.2022 16:06:34</t>
  </si>
  <si>
    <t>11.04.2022 16:54:04</t>
  </si>
  <si>
    <t>DM-2/33 (VALİ PARKI) 45-71-M00533_953186623_953186623</t>
  </si>
  <si>
    <t>11.04.2022 12:29:34</t>
  </si>
  <si>
    <t>11.04.2022 17:44:17</t>
  </si>
  <si>
    <t>DEĞİRMENDERE DM 35-22-M00085_ÇİLEME-MALTA-SANCAKLI M08_50066611</t>
  </si>
  <si>
    <t>11.04.2022 19:13:16</t>
  </si>
  <si>
    <t>11.04.2022 20:06:33</t>
  </si>
  <si>
    <t>11.04.2022 09:37:00</t>
  </si>
  <si>
    <t>11.04.2022 10:11:00</t>
  </si>
  <si>
    <t>MURADİYE HASTANE TR-1 45-71-M00193_95000076617_95000076617</t>
  </si>
  <si>
    <t>13.04.2022 19:07:45</t>
  </si>
  <si>
    <t>13.04.2022 20:54:48</t>
  </si>
  <si>
    <t>PİRENTEPE TR-1 35-22-M00270__83208865_83208865</t>
  </si>
  <si>
    <t>13.04.2022 19:08:20</t>
  </si>
  <si>
    <t>13.04.2022 19:40:08</t>
  </si>
  <si>
    <t>13.04.2022 19:17:41</t>
  </si>
  <si>
    <t>13.04.2022 19:40:05</t>
  </si>
  <si>
    <t>TR-23 35-16-L00023_953337964_953337964</t>
  </si>
  <si>
    <t>13.04.2022 19:17:04</t>
  </si>
  <si>
    <t>13.04.2022 20:46:12</t>
  </si>
  <si>
    <t>SÜLEYMANLI KÖK 35-28-M00606_HatBaşıAyırıcı_53133881 M04_53133881</t>
  </si>
  <si>
    <t>13.04.2022 19:28:55</t>
  </si>
  <si>
    <t>13.04.2022 22:13:02</t>
  </si>
  <si>
    <t>KARAKUYU-10 35-26-M00217_941925941_941925941</t>
  </si>
  <si>
    <t>13.04.2022 19:20:56</t>
  </si>
  <si>
    <t>13.04.2022 20:58:50</t>
  </si>
  <si>
    <t>K-2399 35-02-K02399_913298747_913298747</t>
  </si>
  <si>
    <t>13.04.2022 19:47:19</t>
  </si>
  <si>
    <t>13.04.2022 21:03:52</t>
  </si>
  <si>
    <t>13.04.2022 19:30:11</t>
  </si>
  <si>
    <t>13.04.2022 20:07:07</t>
  </si>
  <si>
    <t>HACIMUSA TR-1 45-80-M00128_A_56392513_56392513</t>
  </si>
  <si>
    <t>13.04.2022 19:42:46</t>
  </si>
  <si>
    <t>13.04.2022 22:02:55</t>
  </si>
  <si>
    <t>GERELİ KÖYÜ ALİ BOZKAN SULAMA GRB TR-11 35-15-M00312_C_56368250_56368250</t>
  </si>
  <si>
    <t>13.04.2022 20:20:44</t>
  </si>
  <si>
    <t>14.04.2022 00:37:08</t>
  </si>
  <si>
    <t>TR-2/98 45-83-M00780_955174943_955174943</t>
  </si>
  <si>
    <t>13.04.2022 20:26:21</t>
  </si>
  <si>
    <t>13.04.2022 21:27:37</t>
  </si>
  <si>
    <t>ÜÇAVLU TR-1 45-72-L00435_956516588_956516588</t>
  </si>
  <si>
    <t>13.04.2022 20:40:00</t>
  </si>
  <si>
    <t>13.04.2022 23:43:16</t>
  </si>
  <si>
    <t>L-297 35-18-L00297_9527070 B01_5940014</t>
  </si>
  <si>
    <t>13.04.2022 20:48:50</t>
  </si>
  <si>
    <t>13.04.2022 21:41:49</t>
  </si>
  <si>
    <t>KURTULMUŞ KÖK 45-72-L00080_SARILAR ÇIKIŞI L03_66546761</t>
  </si>
  <si>
    <t>13.04.2022 16:16:51</t>
  </si>
  <si>
    <t>13.04.2022 21:51:10</t>
  </si>
  <si>
    <t>L-37 YAT LİMANI 35-14-L00037_956636384_956636384</t>
  </si>
  <si>
    <t>13.04.2022 21:08:42</t>
  </si>
  <si>
    <t>13.04.2022 21:29:12</t>
  </si>
  <si>
    <t>SÜLEYMAN AYYILDIZ TARIMSAL SULAMA TR 45-78-L00660_DIREK TIPI TRAFO HUCRESI H01_2125382</t>
  </si>
  <si>
    <t>13.04.2022 21:06:47</t>
  </si>
  <si>
    <t>13.04.2022 22:34:10</t>
  </si>
  <si>
    <t>L-262 ÇİÇEKÇİ PARKI 35-18-L00262_950444518_950444518</t>
  </si>
  <si>
    <t>13.04.2022 21:22:26</t>
  </si>
  <si>
    <t>13.04.2022 23:01:34</t>
  </si>
  <si>
    <t>DM-25/18 45-71-M00366_953195720_953195720</t>
  </si>
  <si>
    <t>13.04.2022 21:41:35</t>
  </si>
  <si>
    <t>13.04.2022 22:19:12</t>
  </si>
  <si>
    <t>SÜLEYMANLI KÖK 35-28-M00606_BOZALAN M04_66870929</t>
  </si>
  <si>
    <t>13.04.2022 22:00:40</t>
  </si>
  <si>
    <t>13.04.2022 22:09:38</t>
  </si>
  <si>
    <t>TR-1/16 45-72-M00016_956503944_956503944</t>
  </si>
  <si>
    <t>13.04.2022 21:51:26</t>
  </si>
  <si>
    <t>13.04.2022 22:57:34</t>
  </si>
  <si>
    <t>M-2615 35-01-M02615_911946169_911946169</t>
  </si>
  <si>
    <t>13.04.2022 22:40:57</t>
  </si>
  <si>
    <t>14.04.2022 01:03:35</t>
  </si>
  <si>
    <t>K-1209 35-01-K01209_910585275_910585275</t>
  </si>
  <si>
    <t>13.04.2022 23:50:17</t>
  </si>
  <si>
    <t>14.04.2022 00:38:11</t>
  </si>
  <si>
    <t>K-3167 35-04-K03167_95000601432_95000601432</t>
  </si>
  <si>
    <t>13.04.2022 23:59:48</t>
  </si>
  <si>
    <t>14.04.2022 00:24:55</t>
  </si>
  <si>
    <t>DM-14/3A 45-71-M02249_95000533993_95000533993</t>
  </si>
  <si>
    <t>14.04.2022 00:39:18</t>
  </si>
  <si>
    <t>14.04.2022 02:37:03</t>
  </si>
  <si>
    <t>MORDOĞAN İM 35-21-A00002_İYTE-2 M03_2061844</t>
  </si>
  <si>
    <t>14.04.2022 00:50:53</t>
  </si>
  <si>
    <t>14.04.2022 00:51:13</t>
  </si>
  <si>
    <t>ÖDEMİŞ TM-2 35-15-A00005_OVAKENT M03_2334249</t>
  </si>
  <si>
    <t>14.04.2022 01:06:36</t>
  </si>
  <si>
    <t>14.04.2022 02:08:33</t>
  </si>
  <si>
    <t>K-10 35-01-K00010_B_60983008_60983008</t>
  </si>
  <si>
    <t>14.04.2022 01:17:42</t>
  </si>
  <si>
    <t>14.04.2022 02:12:23</t>
  </si>
  <si>
    <t>K-1549 35-01-K01549_911134422_911134422</t>
  </si>
  <si>
    <t>14.04.2022 01:32:51</t>
  </si>
  <si>
    <t>14.04.2022 02:43:55</t>
  </si>
  <si>
    <t>M-1397 35-01-M01397_911746037_911746037</t>
  </si>
  <si>
    <t>14.04.2022 03:20:16</t>
  </si>
  <si>
    <t>14.04.2022 09:10:07</t>
  </si>
  <si>
    <t>M-1770 35-01-M01770_D_56382925_56382925</t>
  </si>
  <si>
    <t>14.04.2022 03:53:08</t>
  </si>
  <si>
    <t>14.04.2022 05:07:21</t>
  </si>
  <si>
    <t>K-1866 35-09-K01866_954708061_954708061</t>
  </si>
  <si>
    <t>14.04.2022 04:42:28</t>
  </si>
  <si>
    <t>14.04.2022 05:52:00</t>
  </si>
  <si>
    <t>TR-293 (İM-1/TR-5) 35-19-L00348_956678839_956678839</t>
  </si>
  <si>
    <t>14.04.2022 05:15:33</t>
  </si>
  <si>
    <t>14.04.2022 07:22:05</t>
  </si>
  <si>
    <t>14.04.2022 07:14:44</t>
  </si>
  <si>
    <t>14.04.2022 07:15:43</t>
  </si>
  <si>
    <t>TR-60 35-30-L00060_35-30-L00060_2360524</t>
  </si>
  <si>
    <t>14.04.2022 07:22:18</t>
  </si>
  <si>
    <t>14.04.2022 10:00:27</t>
  </si>
  <si>
    <t>TORBALI İM 35-26-A00001_TR-63/1 M02_2071916</t>
  </si>
  <si>
    <t>14.04.2022 07:16:26</t>
  </si>
  <si>
    <t>14.04.2022 07:58:23</t>
  </si>
  <si>
    <t>M-2439 35-09-M02439_B B1b_5864422</t>
  </si>
  <si>
    <t>14.04.2022 07:22:31</t>
  </si>
  <si>
    <t>14.04.2022 14:54:05</t>
  </si>
  <si>
    <t>14.04.2022 07:28:37</t>
  </si>
  <si>
    <t>14.04.2022 07:34:59</t>
  </si>
  <si>
    <t>TR-92 35-15-L00092_950353238_950353238</t>
  </si>
  <si>
    <t>14.04.2022 07:22:08</t>
  </si>
  <si>
    <t>14.04.2022 07:55:05</t>
  </si>
  <si>
    <t>M-2018 35-01-M02018_911994734_911994734</t>
  </si>
  <si>
    <t>14.04.2022 08:26:49</t>
  </si>
  <si>
    <t>14.04.2022 10:58:35</t>
  </si>
  <si>
    <t>14.04.2022 08:24:10</t>
  </si>
  <si>
    <t>14.04.2022 12:14:33</t>
  </si>
  <si>
    <t>KARAHIDIRLI KÖK 35-16-M00718_HatBaşıAyırıcı_53139689 M4_53139689</t>
  </si>
  <si>
    <t>14.04.2022 08:41:53</t>
  </si>
  <si>
    <t>14.04.2022 09:55:04</t>
  </si>
  <si>
    <t>K-37 35-04-K00037_99587465_99587465</t>
  </si>
  <si>
    <t>14.04.2022 08:39:36</t>
  </si>
  <si>
    <t>14.04.2022 09:53:31</t>
  </si>
  <si>
    <t>ÇAPAK ORTA KÖY 35-26-M00412_DIREK TIPI TRAFO HUCRESI H01_2047220</t>
  </si>
  <si>
    <t>14.04.2022 08:51:00</t>
  </si>
  <si>
    <t>14.04.2022 18:05:00</t>
  </si>
  <si>
    <t>K-4432 35-01-K04432_D_56355366_56355366</t>
  </si>
  <si>
    <t>14.04.2022 08:57:50</t>
  </si>
  <si>
    <t>14.04.2022 11:36:29</t>
  </si>
  <si>
    <t>BARAJ KÖK 35-17-M00461_HatBaşıAyırıcı_72921877 M01_72921877</t>
  </si>
  <si>
    <t>14.04.2022 08:59:23</t>
  </si>
  <si>
    <t>14.04.2022 17:34:09</t>
  </si>
  <si>
    <t>DOĞANCI TR-7 35-31-L00332_35-31-L00332_2365000</t>
  </si>
  <si>
    <t>14.04.2022 09:01:07</t>
  </si>
  <si>
    <t>14.04.2022 17:49:10</t>
  </si>
  <si>
    <t>K-1933 35-09-K01933_TRAFO K04_45354172</t>
  </si>
  <si>
    <t>14.04.2022 09:01:25</t>
  </si>
  <si>
    <t>14.04.2022 18:51:10</t>
  </si>
  <si>
    <t>K-2391 DEÜ. DENİZ BİLİMLERİ 35-07-K02391Ö_ K02_2080911</t>
  </si>
  <si>
    <t>14.04.2022 09:01:45</t>
  </si>
  <si>
    <t>14.04.2022 18:14:51</t>
  </si>
  <si>
    <t>ALAÇATI İM 35-18-A00002_L-436 L11_2307542</t>
  </si>
  <si>
    <t>14.04.2022 08:59:04</t>
  </si>
  <si>
    <t>14.04.2022 17:25:00</t>
  </si>
  <si>
    <t>14.04.2022 09:01:04</t>
  </si>
  <si>
    <t>14.04.2022 09:57:59</t>
  </si>
  <si>
    <t>BAĞARASI TR-14 35-23-M00361_B_79385436_79385436</t>
  </si>
  <si>
    <t>14.04.2022 09:04:52</t>
  </si>
  <si>
    <t>14.04.2022 09:17:00</t>
  </si>
  <si>
    <t>14.04.2022 09:03:06</t>
  </si>
  <si>
    <t>14.04.2022 11:12:31</t>
  </si>
  <si>
    <t>TR-170 35-26-M01191__72410796_72410796</t>
  </si>
  <si>
    <t>14.04.2022 09:06:00</t>
  </si>
  <si>
    <t>14.04.2022 16:23:47</t>
  </si>
  <si>
    <t>KİLLİK KÖK (TR-1) 45-73-M00342_ALAŞEHİR TM 154 kVA GİRİŞ M07_67018283</t>
  </si>
  <si>
    <t>14.04.2022 09:07:05</t>
  </si>
  <si>
    <t>14.04.2022 11:08:00</t>
  </si>
  <si>
    <t>14.04.2022 09:12:19</t>
  </si>
  <si>
    <t>14.04.2022 17:51:00</t>
  </si>
  <si>
    <t>BAKIR KÖK 45-76-M00047_BAKIR KASABA M07_72212643</t>
  </si>
  <si>
    <t>14.04.2022 09:13:41</t>
  </si>
  <si>
    <t>14.04.2022 17:34:00</t>
  </si>
  <si>
    <t>M-1770 35-01-M01770_35-01-M01770_2360037</t>
  </si>
  <si>
    <t>14.04.2022 09:15:40</t>
  </si>
  <si>
    <t>14.04.2022 10:03:56</t>
  </si>
  <si>
    <t>TR-121 ZEYTİNALANI 35-19-L00121_35-19-L00121_2376179</t>
  </si>
  <si>
    <t>14.04.2022 09:21:47</t>
  </si>
  <si>
    <t>14.04.2022 14:45:19</t>
  </si>
  <si>
    <t>14.04.2022 09:23:04</t>
  </si>
  <si>
    <t>14.04.2022 09:29:22</t>
  </si>
  <si>
    <t>_A_56399231_56399231</t>
  </si>
  <si>
    <t>14.04.2022 09:23:20</t>
  </si>
  <si>
    <t>14.04.2022 16:40:35</t>
  </si>
  <si>
    <t>TR-122 ZEYTİNALANI 35-19-L00122_35-19-L00122_2376434</t>
  </si>
  <si>
    <t>14.04.2022 09:24:19</t>
  </si>
  <si>
    <t>14.04.2022 14:47:08</t>
  </si>
  <si>
    <t>YİĞİTLER KÖK 35-27-M00707_YİĞİTLER SULAMA M01_72159090</t>
  </si>
  <si>
    <t>14.04.2022 10:24:31</t>
  </si>
  <si>
    <t>14.04.2022 14:09:05</t>
  </si>
  <si>
    <t>14.04.2022 09:26:00</t>
  </si>
  <si>
    <t>14.04.2022 17:02:00</t>
  </si>
  <si>
    <t>ÇANAKÇI KÖK 45-79-M00194_HatBaşıAyırıcı_53134479 M01_53134479</t>
  </si>
  <si>
    <t>14.04.2022 09:26:44</t>
  </si>
  <si>
    <t>14.04.2022 17:29:35</t>
  </si>
  <si>
    <t>14.04.2022 09:23:36</t>
  </si>
  <si>
    <t>14.04.2022 17:08:21</t>
  </si>
  <si>
    <t>K-1915 35-10-K01925_A_56378843_56378843</t>
  </si>
  <si>
    <t>14.04.2022 09:31:00</t>
  </si>
  <si>
    <t>14.04.2022 16:59:29</t>
  </si>
  <si>
    <t>KABAKUM BANKACILAR TR-1 35-30-M00207_35-30-M00207_72048983</t>
  </si>
  <si>
    <t>14.04.2022 09:31:48</t>
  </si>
  <si>
    <t>14.04.2022 17:07:02</t>
  </si>
  <si>
    <t>TR-1/70 45-72-M00070_TR-1/71 M03_83462654</t>
  </si>
  <si>
    <t>14.04.2022 09:32:56</t>
  </si>
  <si>
    <t>14.04.2022 17:42:00</t>
  </si>
  <si>
    <t>14.04.2022 09:38:34</t>
  </si>
  <si>
    <t>14.04.2022 18:20:49</t>
  </si>
  <si>
    <t>KABAKUM BANKACILAR TR-4 35-30-M00210_955312746_955312746</t>
  </si>
  <si>
    <t>14.04.2022 09:38:19</t>
  </si>
  <si>
    <t>14.04.2022 14:19:35</t>
  </si>
  <si>
    <t>L-208 35-18-L00208_950451833_950451833</t>
  </si>
  <si>
    <t>14.04.2022 09:23:18</t>
  </si>
  <si>
    <t>14.04.2022 10:18:17</t>
  </si>
  <si>
    <t>BALIKLIOVA TR-2 35-19-L00272_956676242_956676242</t>
  </si>
  <si>
    <t>14.04.2022 09:23:11</t>
  </si>
  <si>
    <t>14.04.2022 14:18:33</t>
  </si>
  <si>
    <t>PAŞAKÖY KÖK 45-80-M00052_TAŞDİBİ ÇIKIŞI M010_72063859</t>
  </si>
  <si>
    <t>16.04.2022 17:38:16</t>
  </si>
  <si>
    <t>16.04.2022 18:16:56</t>
  </si>
  <si>
    <t>ÇÖKELEK TR-2 45-78-L00650_49260177_56407957_56407957</t>
  </si>
  <si>
    <t>16.04.2022 17:53:18</t>
  </si>
  <si>
    <t>16.04.2022 19:30:09</t>
  </si>
  <si>
    <t>M-79 35-14-M00079_956661615_956661615</t>
  </si>
  <si>
    <t>16.04.2022 17:58:22</t>
  </si>
  <si>
    <t>16.04.2022 19:37:42</t>
  </si>
  <si>
    <t>TR-311 ÖZBEK 35-19-M00527_956697149_956697149</t>
  </si>
  <si>
    <t>16.04.2022 18:02:11</t>
  </si>
  <si>
    <t>16.04.2022 19:18:17</t>
  </si>
  <si>
    <t>MURADİYE TR-3 KÖPRÜYANI 45-71-M00254_953176911_953176911</t>
  </si>
  <si>
    <t>16.04.2022 18:02:56</t>
  </si>
  <si>
    <t>16.04.2022 23:28:36</t>
  </si>
  <si>
    <t>TR-2/11 45-72-L00011_A_56385786_56385786</t>
  </si>
  <si>
    <t>16.04.2022 18:00:22</t>
  </si>
  <si>
    <t>16.04.2022 19:02:30</t>
  </si>
  <si>
    <t>ÇANDIR TR-1 45-74-M00113_A_56352947_56352947</t>
  </si>
  <si>
    <t>16.04.2022 18:06:42</t>
  </si>
  <si>
    <t>16.04.2022 18:45:22</t>
  </si>
  <si>
    <t>L-289 DEMET AKBAĞ TRAFO 35-18-L00289_950456317_950456317</t>
  </si>
  <si>
    <t>16.04.2022 18:12:35</t>
  </si>
  <si>
    <t>16.04.2022 20:29:31</t>
  </si>
  <si>
    <t>YAZIBAŞI DM-6 35-26-M00634_DM-7/15 M02_2335689</t>
  </si>
  <si>
    <t>16.04.2022 18:18:32</t>
  </si>
  <si>
    <t>16.04.2022 18:59:13</t>
  </si>
  <si>
    <t>KAVAKLIDERE TR-16 45-73-M01016_45-73-M01016_2353366</t>
  </si>
  <si>
    <t>16.04.2022 18:21:45</t>
  </si>
  <si>
    <t>16.04.2022 19:42:20</t>
  </si>
  <si>
    <t>YILMAZ TR-6 45-78-L00206_YILMAZ TR-7 L02_66025037</t>
  </si>
  <si>
    <t>16.04.2022 18:33:04</t>
  </si>
  <si>
    <t>16.04.2022 19:58:02</t>
  </si>
  <si>
    <t>K-4546 35-02-K04546_A_56378802_56378802</t>
  </si>
  <si>
    <t>16.04.2022 18:35:11</t>
  </si>
  <si>
    <t>16.04.2022 21:21:44</t>
  </si>
  <si>
    <t>KARABURUN TR-4 35-21-L00145_953360205_953360205</t>
  </si>
  <si>
    <t>16.04.2022 18:35:04</t>
  </si>
  <si>
    <t>16.04.2022 20:29:34</t>
  </si>
  <si>
    <t>K-440 35-01-K00440_911073902_911073902</t>
  </si>
  <si>
    <t>16.04.2022 18:33:09</t>
  </si>
  <si>
    <t>16.04.2022 20:30:37</t>
  </si>
  <si>
    <t>16.04.2022 18:41:44</t>
  </si>
  <si>
    <t>16.04.2022 21:22:52</t>
  </si>
  <si>
    <t>GEMİ SÖKÜM(M-130) TR 35-17-M00130_ŞİMŞEKLER M04_79388996</t>
  </si>
  <si>
    <t>16.04.2022 18:50:38</t>
  </si>
  <si>
    <t>16.04.2022 19:23:44</t>
  </si>
  <si>
    <t>K-630 35-01-K00630_911509312_911509312</t>
  </si>
  <si>
    <t>16.04.2022 18:35:48</t>
  </si>
  <si>
    <t>16.04.2022 21:07:15</t>
  </si>
  <si>
    <t>TR-1/21 45-72-M00021_956506688_956506688</t>
  </si>
  <si>
    <t>16.04.2022 18:45:43</t>
  </si>
  <si>
    <t>16.04.2022 20:36:37</t>
  </si>
  <si>
    <t>16.04.2022 19:04:59</t>
  </si>
  <si>
    <t>16.04.2022 19:35:38</t>
  </si>
  <si>
    <t>TR-82 35-19-L00082_956693637_956693637</t>
  </si>
  <si>
    <t>16.04.2022 19:08:10</t>
  </si>
  <si>
    <t>16.04.2022 20:28:18</t>
  </si>
  <si>
    <t>ALÇUK TM 35-17-A00001_HatBaşıAyırıcı_53133604 M30_53133604</t>
  </si>
  <si>
    <t>16.04.2022 19:04:35</t>
  </si>
  <si>
    <t>16.04.2022 20:04:00</t>
  </si>
  <si>
    <t>SANCAKLI TR-5 35-22-M00159_955253951_955253951</t>
  </si>
  <si>
    <t>16.04.2022 19:11:42</t>
  </si>
  <si>
    <t>16.04.2022 22:12:18</t>
  </si>
  <si>
    <t>TR-1 35-16-L00001_942037065_942037065</t>
  </si>
  <si>
    <t>16.04.2022 19:15:03</t>
  </si>
  <si>
    <t>16.04.2022 21:10:52</t>
  </si>
  <si>
    <t>TAŞDİBİ TR-1 45-80-M00171_A_56386583_56386583</t>
  </si>
  <si>
    <t>16.04.2022 19:12:33</t>
  </si>
  <si>
    <t>16.04.2022 20:28:57</t>
  </si>
  <si>
    <t>SULTAN YAYLASI TR-1 45-71-M01766_953223459_953223459</t>
  </si>
  <si>
    <t>16.04.2022 19:35:11</t>
  </si>
  <si>
    <t>17.04.2022 01:34:58</t>
  </si>
  <si>
    <t>KARABURUN TR-7 35-21-L00033_95000549602_95000549602</t>
  </si>
  <si>
    <t>16.04.2022 19:46:35</t>
  </si>
  <si>
    <t>16.04.2022 21:07:34</t>
  </si>
  <si>
    <t>YENİKÖY TR-1 45-71-M01046_C_56353035_56353035</t>
  </si>
  <si>
    <t>16.04.2022 19:45:35</t>
  </si>
  <si>
    <t>16.04.2022 21:12:37</t>
  </si>
  <si>
    <t>M-283 35-14-M00283_95001240297_95001240297</t>
  </si>
  <si>
    <t>16.04.2022 20:02:24</t>
  </si>
  <si>
    <t>16.04.2022 21:50:27</t>
  </si>
  <si>
    <t>IŞIKLI TR-1 35-29-L00244_950336065_950336065</t>
  </si>
  <si>
    <t>16.04.2022 19:39:20</t>
  </si>
  <si>
    <t>16.04.2022 22:50:13</t>
  </si>
  <si>
    <t>M-2750 35-01-M02750_911472785_911472785</t>
  </si>
  <si>
    <t>16.04.2022 20:01:18</t>
  </si>
  <si>
    <t>16.04.2022 21:28:58</t>
  </si>
  <si>
    <t>_99530738_99530738</t>
  </si>
  <si>
    <t>16.04.2022 20:28:56</t>
  </si>
  <si>
    <t>16.04.2022 21:56:18</t>
  </si>
  <si>
    <t>GÜLBAHÇE TR-1 45-71-M00184_HatBaşıAyırıcı_53134547 M03_53134547</t>
  </si>
  <si>
    <t>16.04.2022 20:36:29</t>
  </si>
  <si>
    <t>16.04.2022 23:32:54</t>
  </si>
  <si>
    <t>YENİKÖY TR-1 35-22-M00276_A_56353018_56353018</t>
  </si>
  <si>
    <t>16.04.2022 20:41:48</t>
  </si>
  <si>
    <t>16.04.2022 22:18:31</t>
  </si>
  <si>
    <t>TR-2/82 BARIŞ MANÇO KÖK 45-83-L00082__72373182_72373182</t>
  </si>
  <si>
    <t>16.04.2022 20:48:06</t>
  </si>
  <si>
    <t>16.04.2022 21:49:10</t>
  </si>
  <si>
    <t>L-309 35-18-L00309_950456151_950456151</t>
  </si>
  <si>
    <t>16.04.2022 21:05:56</t>
  </si>
  <si>
    <t>16.04.2022 23:49:31</t>
  </si>
  <si>
    <t>GÜLBAHÇE TR-16 (KARAPINAR) 35-19-L00042_956669727_956669727</t>
  </si>
  <si>
    <t>16.04.2022 21:38:10</t>
  </si>
  <si>
    <t>16.04.2022 23:51:59</t>
  </si>
  <si>
    <t>M-285 35-14-M00305_B B1_66553331</t>
  </si>
  <si>
    <t>16.04.2022 22:35:15</t>
  </si>
  <si>
    <t>16.04.2022 23:27:31</t>
  </si>
  <si>
    <t>TR-17 45-78-L00017_C_56384649_56384649</t>
  </si>
  <si>
    <t>16.04.2022 22:39:30</t>
  </si>
  <si>
    <t>16.04.2022 23:40:48</t>
  </si>
  <si>
    <t>M-1624 35-02-M01624_915124832_915124832</t>
  </si>
  <si>
    <t>16.04.2022 23:02:09</t>
  </si>
  <si>
    <t>17.04.2022 00:17:02</t>
  </si>
  <si>
    <t>MURADİYE TR-3 45-71-M02147_95000157478_95000157478</t>
  </si>
  <si>
    <t>16.04.2022 22:59:31</t>
  </si>
  <si>
    <t>17.04.2022 03:38:23</t>
  </si>
  <si>
    <t>KARABURÇ KÖK 35-31-L00253_SARIKAYA L02_2337263</t>
  </si>
  <si>
    <t>16.04.2022 23:20:46</t>
  </si>
  <si>
    <t>16.04.2022 23:35:40</t>
  </si>
  <si>
    <t>YUKARI ÇOBANİSA TR-1 45-71-M00626_43137504_56393423_56393423</t>
  </si>
  <si>
    <t>16.04.2022 23:23:16</t>
  </si>
  <si>
    <t>17.04.2022 02:21:36</t>
  </si>
  <si>
    <t>K-2380 35-08-K02380_B_56372000_56372000</t>
  </si>
  <si>
    <t>16.04.2022 23:13:40</t>
  </si>
  <si>
    <t>17.04.2022 00:05:51</t>
  </si>
  <si>
    <t>ÇAYAĞZI KÖK 35-31-L00259_ÇAYAGZI L05_2337271</t>
  </si>
  <si>
    <t>16.04.2022 23:36:19</t>
  </si>
  <si>
    <t>17.04.2022 01:08:42</t>
  </si>
  <si>
    <t>M-1001 35-03-M01001_910302439_910302439</t>
  </si>
  <si>
    <t>16.04.2022 23:52:01</t>
  </si>
  <si>
    <t>17.04.2022 00:34:09</t>
  </si>
  <si>
    <t>16.04.2022 10:06:00</t>
  </si>
  <si>
    <t>16.04.2022 11:04:00</t>
  </si>
  <si>
    <t>K-986 35-07-K00986_35-07-K00986_2372846</t>
  </si>
  <si>
    <t>17.04.2022 16:26:28</t>
  </si>
  <si>
    <t>17.04.2022 16:59:59</t>
  </si>
  <si>
    <t>GÜNEYDAMLARI TR-1 45-79-M00117_B_56402571_56402571</t>
  </si>
  <si>
    <t>17.04.2022 20:18:53</t>
  </si>
  <si>
    <t>17.04.2022 22:06:29</t>
  </si>
  <si>
    <t>KORDON KÖK 45-78-M00730_ÇAKALDOĞAN M03_2105508</t>
  </si>
  <si>
    <t>17.04.2022 18:59:13</t>
  </si>
  <si>
    <t>17.04.2022 19:42:31</t>
  </si>
  <si>
    <t>TEVFİK ÇETLENBİK TR 45-82-L00090_ H_83205476</t>
  </si>
  <si>
    <t>17.04.2022 09:17:53</t>
  </si>
  <si>
    <t>17.04.2022 10:56:47</t>
  </si>
  <si>
    <t>TR-70 35-30-L00070_955330186_955330186</t>
  </si>
  <si>
    <t>17.04.2022 17:53:06</t>
  </si>
  <si>
    <t>17.04.2022 19:04:37</t>
  </si>
  <si>
    <t>DM02/TR17 45-73-M00018_945674809_945674809</t>
  </si>
  <si>
    <t>17.04.2022 13:42:22</t>
  </si>
  <si>
    <t>17.04.2022 16:03:38</t>
  </si>
  <si>
    <t>L-200 35-18-L00200_950452058_950452058</t>
  </si>
  <si>
    <t>17.04.2022 19:58:00</t>
  </si>
  <si>
    <t>17.04.2022 22:32:02</t>
  </si>
  <si>
    <t>KUŞÇULAR TR-2 35-19-M00519_956670178_956670178</t>
  </si>
  <si>
    <t>17.04.2022 11:47:53</t>
  </si>
  <si>
    <t>17.04.2022 13:53:01</t>
  </si>
  <si>
    <t>DM-11/01a (TR-8/13) 45-71-M00375_B_56392771_56392771</t>
  </si>
  <si>
    <t>17.04.2022 15:52:22</t>
  </si>
  <si>
    <t>17.04.2022 17:35:27</t>
  </si>
  <si>
    <t>KAPAKLI DM 45-72-M00309_KAPAKLI-2 GİRİŞ M14_2099427</t>
  </si>
  <si>
    <t>17.04.2022 06:45:36</t>
  </si>
  <si>
    <t>17.04.2022 08:37:55</t>
  </si>
  <si>
    <t>KARABURUN TR-18 35-21-L00026_953368402_953368402</t>
  </si>
  <si>
    <t>17.04.2022 17:19:10</t>
  </si>
  <si>
    <t>17.04.2022 21:39:18</t>
  </si>
  <si>
    <t>BAĞYURDU TM 35-27-A00003_ABALIOĞLU M09_2303181</t>
  </si>
  <si>
    <t>17.04.2022 09:17:01</t>
  </si>
  <si>
    <t>17.04.2022 09:51:18</t>
  </si>
  <si>
    <t>UĞURLU KÖK 45-86-M00045_GÜNDOĞDU UĞURLU M02_72226051</t>
  </si>
  <si>
    <t>17.04.2022 00:29:23</t>
  </si>
  <si>
    <t>17.04.2022 01:56:51</t>
  </si>
  <si>
    <t>M-1959 35-02-M01959__72411018_72411018</t>
  </si>
  <si>
    <t>17.04.2022 15:33:42</t>
  </si>
  <si>
    <t>17.04.2022 17:28:09</t>
  </si>
  <si>
    <t>ÜRKMEZ DM-4 (ÜRKMEZ M-21) 35-25-M00155_DONANIMLI YEDEK M03_72072948</t>
  </si>
  <si>
    <t>17.04.2022 14:55:32</t>
  </si>
  <si>
    <t>17.04.2022 15:11:40</t>
  </si>
  <si>
    <t>TR-32 MEZBAHA YANI 35-15-M00032_TR-29 (TR-30-TR-31-EGE MYO.) M04_66728542</t>
  </si>
  <si>
    <t>17.04.2022 09:13:46</t>
  </si>
  <si>
    <t>17.04.2022 18:13:01</t>
  </si>
  <si>
    <t>HALİLBEYLİ DM 35-27-M00620_KARMEZ-2 M09_2306332</t>
  </si>
  <si>
    <t>17.04.2022 22:32:28</t>
  </si>
  <si>
    <t>17.04.2022 23:25:11</t>
  </si>
  <si>
    <t>ZEYTİNELİ TR-1 35-19-M00208_10151954_56394759_56394759</t>
  </si>
  <si>
    <t>17.04.2022 16:42:52</t>
  </si>
  <si>
    <t>17.04.2022 19:13:44</t>
  </si>
  <si>
    <t>HACIHALİLLER TR-1 KÖK 45-71-M00066_TARIMSAL SULAMA M03_72238387</t>
  </si>
  <si>
    <t>17.04.2022 14:32:38</t>
  </si>
  <si>
    <t>17.04.2022 15:40:23</t>
  </si>
  <si>
    <t>GÜMÜLDÜR DM 35-25-M00100_BARAJ M01_2309330</t>
  </si>
  <si>
    <t>17.04.2022 16:10:00</t>
  </si>
  <si>
    <t>17.04.2022 16:24:13</t>
  </si>
  <si>
    <t>ATALAN KÖK 35-26-L00247_GÖLLÜCE L06_72823413</t>
  </si>
  <si>
    <t>17.04.2022 20:35:33</t>
  </si>
  <si>
    <t>17.04.2022 22:05:19</t>
  </si>
  <si>
    <t>ULUCAK TM 35-28-A00002_ULUKENT-2 M17_2313763</t>
  </si>
  <si>
    <t>17.04.2022 12:56:59</t>
  </si>
  <si>
    <t>17.04.2022 13:06:53</t>
  </si>
  <si>
    <t>BAŞARAN TR-6 35-31-L00075_47942024_56371431_56371431</t>
  </si>
  <si>
    <t>17.04.2022 18:38:37</t>
  </si>
  <si>
    <t>17.04.2022 20:26:33</t>
  </si>
  <si>
    <t>L-103 35-18-L00103_950439595_950439595</t>
  </si>
  <si>
    <t>17.04.2022 12:00:53</t>
  </si>
  <si>
    <t>17.04.2022 13:17:01</t>
  </si>
  <si>
    <t>M-315 ULAMIŞ 35-14-M00315_ H01_2068769</t>
  </si>
  <si>
    <t>17.04.2022 18:10:42</t>
  </si>
  <si>
    <t>17.04.2022 19:23:02</t>
  </si>
  <si>
    <t>SART TR-1 KÖK 45-78-M00168_SART TR-2 M03_81491753</t>
  </si>
  <si>
    <t>17.04.2022 10:31:44</t>
  </si>
  <si>
    <t>17.04.2022 11:15:56</t>
  </si>
  <si>
    <t>TR-1-2/1 35-20-L00007_A A1b_44452876</t>
  </si>
  <si>
    <t>04.04.2022 11:45:46</t>
  </si>
  <si>
    <t>04.04.2022 13:13:44</t>
  </si>
  <si>
    <t>EĞRİDERE TR-1 35-29-L00511_950330045_950330045</t>
  </si>
  <si>
    <t>04.04.2022 14:46:58</t>
  </si>
  <si>
    <t>04.04.2022 17:14:25</t>
  </si>
  <si>
    <t>EBSO TM 35-09-A00001_EBSO-11 K40_2312295</t>
  </si>
  <si>
    <t>04.04.2022 15:36:29</t>
  </si>
  <si>
    <t>04.04.2022 16:46:50</t>
  </si>
  <si>
    <t>K-471 35-02-K00471_913882033_913882033</t>
  </si>
  <si>
    <t>04.04.2022 20:46:55</t>
  </si>
  <si>
    <t>04.04.2022 21:47:25</t>
  </si>
  <si>
    <t>MENEMEN DM-6/TR-7 35-28-L00172_SA A01_60796104</t>
  </si>
  <si>
    <t>04.04.2022 19:15:43</t>
  </si>
  <si>
    <t>04.04.2022 21:00:00</t>
  </si>
  <si>
    <t>ASMACIK TR-1 45-71-M01697_43105690_56384128_56384128</t>
  </si>
  <si>
    <t>04.04.2022 15:18:21</t>
  </si>
  <si>
    <t>04.04.2022 22:41:38</t>
  </si>
  <si>
    <t>AYVAALAN TR-1 45-74-M00267_45-74-M00267_2370000</t>
  </si>
  <si>
    <t>04.04.2022 09:10:44</t>
  </si>
  <si>
    <t>04.04.2022 17:17:10</t>
  </si>
  <si>
    <t>M-2543 35-02-M02543_M-2565 M13_73560523</t>
  </si>
  <si>
    <t>04.04.2022 08:01:43</t>
  </si>
  <si>
    <t>04.04.2022 09:01:29</t>
  </si>
  <si>
    <t>AVDAL TR-1 45-71-M01588_45-71-M01588_2366555</t>
  </si>
  <si>
    <t>04.04.2022 13:34:58</t>
  </si>
  <si>
    <t>04.04.2022 14:49:19</t>
  </si>
  <si>
    <t>GÜNEŞLİ KÖK 45-75-M00056_TR-11 M07_67577917</t>
  </si>
  <si>
    <t>04.04.2022 10:19:20</t>
  </si>
  <si>
    <t>04.04.2022 13:07:40</t>
  </si>
  <si>
    <t>GAZETECİLER SİTESİ 35-30-M00220_955324616_955324616</t>
  </si>
  <si>
    <t>04.04.2022 12:34:52</t>
  </si>
  <si>
    <t>04.04.2022 13:59:08</t>
  </si>
  <si>
    <t>04.04.2022 12:56:25</t>
  </si>
  <si>
    <t>04.04.2022 13:44:27</t>
  </si>
  <si>
    <t>DAYIOĞLU TR-1 45-72-L00339_A_56389979_56389979</t>
  </si>
  <si>
    <t>04.04.2022 16:41:02</t>
  </si>
  <si>
    <t>04.04.2022 17:16:19</t>
  </si>
  <si>
    <t>M-236 35-02-M00236_E_56382760_56382760</t>
  </si>
  <si>
    <t>04.04.2022 12:49:09</t>
  </si>
  <si>
    <t>04.04.2022 14:57:34</t>
  </si>
  <si>
    <t>DOĞANCI TR-8 35-31-L00333_DIREK TIPI TRAFO HUCRESI H01_2050204</t>
  </si>
  <si>
    <t>04.04.2022 09:16:52</t>
  </si>
  <si>
    <t>04.04.2022 15:13:57</t>
  </si>
  <si>
    <t>CELENGÖZ MAH. TR 45-77-L00221_945492565_945492565</t>
  </si>
  <si>
    <t>04.04.2022 14:58:55</t>
  </si>
  <si>
    <t>04.04.2022 17:26:54</t>
  </si>
  <si>
    <t>04.04.2022 07:36:37</t>
  </si>
  <si>
    <t>04.04.2022 08:24:35</t>
  </si>
  <si>
    <t>KULA İM 45-77-A00001_TR-2 L06_2052206</t>
  </si>
  <si>
    <t>04.04.2022 19:40:30</t>
  </si>
  <si>
    <t>04.04.2022 19:41:10</t>
  </si>
  <si>
    <t>K-2711 35-03-K02711_K-3499 K02_72136039</t>
  </si>
  <si>
    <t>04.04.2022 10:36:10</t>
  </si>
  <si>
    <t>04.04.2022 10:51:37</t>
  </si>
  <si>
    <t>ÇOMAKLIYAYLA TR-1 45-75-M00096_C_56393783_56393783</t>
  </si>
  <si>
    <t>04.04.2022 10:23:52</t>
  </si>
  <si>
    <t>04.04.2022 14:00:43</t>
  </si>
  <si>
    <t>MADEN KÖK 45-83-M00128_İZZETTİN M03_47316729</t>
  </si>
  <si>
    <t>04.04.2022 10:06:33</t>
  </si>
  <si>
    <t>04.04.2022 13:43:19</t>
  </si>
  <si>
    <t>FUNDACIK KÖK 45-75-M00068_FUNDACIK M03_67108815</t>
  </si>
  <si>
    <t>04.04.2022 15:43:30</t>
  </si>
  <si>
    <t>04.04.2022 15:44:10</t>
  </si>
  <si>
    <t>AKHİSAR İM 45-72-A00001_HatBaşıAyırıcı_53140488 L03_53140488</t>
  </si>
  <si>
    <t>04.04.2022 08:55:47</t>
  </si>
  <si>
    <t>04.04.2022 17:23:58</t>
  </si>
  <si>
    <t>BIÇAKÇI OVACIK TR-6 35-15-L00085_A_56367907_56367907</t>
  </si>
  <si>
    <t>04.04.2022 08:44:33</t>
  </si>
  <si>
    <t>04.04.2022 11:52:00</t>
  </si>
  <si>
    <t>KARAGÖZLER TR-1 45-72-M00262_ H_66354568</t>
  </si>
  <si>
    <t>04.04.2022 09:31:50</t>
  </si>
  <si>
    <t>04.04.2022 17:43:53</t>
  </si>
  <si>
    <t>ILGIN TR-2 45-73-M00593_945646909_945646909</t>
  </si>
  <si>
    <t>04.04.2022 12:17:50</t>
  </si>
  <si>
    <t>04.04.2022 14:07:10</t>
  </si>
  <si>
    <t>KALE TR-2 45-78-M01259_953291399_953291399</t>
  </si>
  <si>
    <t>04.04.2022 23:13:23</t>
  </si>
  <si>
    <t>05.04.2022 01:03:08</t>
  </si>
  <si>
    <t>KIRANKÖY ALANYAKA TR-1 45-75-M00189_D_56385922_56385922</t>
  </si>
  <si>
    <t>04.04.2022 16:00:46</t>
  </si>
  <si>
    <t>04.04.2022 16:35:23</t>
  </si>
  <si>
    <t>K-1193 35-07-K01193_99144345_99144345</t>
  </si>
  <si>
    <t>04.04.2022 12:52:12</t>
  </si>
  <si>
    <t>04.04.2022 16:23:45</t>
  </si>
  <si>
    <t>K-37 35-04-K00037_99301217_99301217</t>
  </si>
  <si>
    <t>04.04.2022 16:12:40</t>
  </si>
  <si>
    <t>04.04.2022 19:48:25</t>
  </si>
  <si>
    <t>AHMET KOCA TARIMSAL SULAMA GRB TR-2 45-71-M00904_45-71-M00904_2355899</t>
  </si>
  <si>
    <t>04.04.2022 14:47:39</t>
  </si>
  <si>
    <t>04.04.2022 19:31:56</t>
  </si>
  <si>
    <t>DEREKÖY KÖK 45-77-L00290_YURTBAŞI L05_2120663</t>
  </si>
  <si>
    <t>04.04.2022 04:13:57</t>
  </si>
  <si>
    <t>04.04.2022 12:46:10</t>
  </si>
  <si>
    <t>BÜYÜKBELEN TR-7 45-80-M00098_956551067_956551067</t>
  </si>
  <si>
    <t>04.04.2022 17:54:47</t>
  </si>
  <si>
    <t>04.04.2022 19:08:03</t>
  </si>
  <si>
    <t>KEMİKLİDERE KÖK 45-80-M00108_KEMİKLİDERE KÖY M02_2322669</t>
  </si>
  <si>
    <t>04.04.2022 08:59:58</t>
  </si>
  <si>
    <t>04.04.2022 11:23:54</t>
  </si>
  <si>
    <t>DM-1/65 45-71-M00011_DAĞITIM TRAFOSU M04_72070581</t>
  </si>
  <si>
    <t>04.04.2022 14:22:50</t>
  </si>
  <si>
    <t>04.04.2022 17:07:21</t>
  </si>
  <si>
    <t>TR-88 35-19-L00088_D_60983802_60983802</t>
  </si>
  <si>
    <t>04.04.2022 10:38:25</t>
  </si>
  <si>
    <t>04.04.2022 12:26:29</t>
  </si>
  <si>
    <t>SANCAKLI BOZKÖY TR-4 45-71-M00564_953204326_953204326</t>
  </si>
  <si>
    <t>04.04.2022 19:20:01</t>
  </si>
  <si>
    <t>04.04.2022 21:08:02</t>
  </si>
  <si>
    <t>K-50 35-01-K00050_911296088_911296088</t>
  </si>
  <si>
    <t>04.04.2022 20:55:41</t>
  </si>
  <si>
    <t>04.04.2022 21:53:48</t>
  </si>
  <si>
    <t>AKÇAPINAR KÖK 45-83-L00131_AKÇAPINAR L06_72176470</t>
  </si>
  <si>
    <t>04.04.2022 08:34:28</t>
  </si>
  <si>
    <t>04.04.2022 09:11:46</t>
  </si>
  <si>
    <t>04.04.2022 19:04:53</t>
  </si>
  <si>
    <t>04.04.2022 19:56:25</t>
  </si>
  <si>
    <t>K-3548 35-03-K03548_35-03-K03548_42297466</t>
  </si>
  <si>
    <t>04.04.2022 10:35:23</t>
  </si>
  <si>
    <t>04.04.2022 16:36:22</t>
  </si>
  <si>
    <t>_B_56352103_56352103</t>
  </si>
  <si>
    <t>04.04.2022 14:30:00</t>
  </si>
  <si>
    <t>04.04.2022 17:28:44</t>
  </si>
  <si>
    <t>04.04.2022 00:59:01</t>
  </si>
  <si>
    <t>04.04.2022 01:11:00</t>
  </si>
  <si>
    <t>04.04.2022 10:12:10</t>
  </si>
  <si>
    <t>04.04.2022 11:55:15</t>
  </si>
  <si>
    <t>M-2033 35-03-M02033_B_56364816_56364816</t>
  </si>
  <si>
    <t>04.04.2022 09:55:28</t>
  </si>
  <si>
    <t>04.04.2022 10:55:00</t>
  </si>
  <si>
    <t>L-439 35-18-L00439_950447735_950447735</t>
  </si>
  <si>
    <t>04.04.2022 09:34:43</t>
  </si>
  <si>
    <t>04.04.2022 11:13:06</t>
  </si>
  <si>
    <t>BAĞARASI TR-2 35-23-M00171_35-23-M00171_2351095</t>
  </si>
  <si>
    <t>04.04.2022 09:04:03</t>
  </si>
  <si>
    <t>04.04.2022 12:28:24</t>
  </si>
  <si>
    <t>M-1037 35-04-M01037_D D01b_80966341</t>
  </si>
  <si>
    <t>04.04.2022 09:21:52</t>
  </si>
  <si>
    <t>04.04.2022 17:18:24</t>
  </si>
  <si>
    <t>TR-56 CEPHANELİK 35-19-L00056_956664224_956664224</t>
  </si>
  <si>
    <t>04.04.2022 10:46:14</t>
  </si>
  <si>
    <t>04.04.2022 12:54:17</t>
  </si>
  <si>
    <t>KARABURUN TR-15 35-21-L00013_953360267_953360267</t>
  </si>
  <si>
    <t>04.04.2022 15:48:09</t>
  </si>
  <si>
    <t>04.04.2022 21:30:30</t>
  </si>
  <si>
    <t>İNLİCE YAKUPLAR TR-1 45-81-M00156_A_56400925_56400925</t>
  </si>
  <si>
    <t>04.04.2022 11:50:42</t>
  </si>
  <si>
    <t>04.04.2022 13:21:04</t>
  </si>
  <si>
    <t>PANAZTEPE DM 35-28-M00732_MALTEPE M03_2055980</t>
  </si>
  <si>
    <t>04.04.2022 06:37:15</t>
  </si>
  <si>
    <t>04.04.2022 07:16:09</t>
  </si>
  <si>
    <t>K-2863 35-01-K02863_E_56357631_56357631</t>
  </si>
  <si>
    <t>04.04.2022 13:56:04</t>
  </si>
  <si>
    <t>04.04.2022 17:35:52</t>
  </si>
  <si>
    <t>ABDURRAHMAN ÇİFTÇİ VE ARK. T-SULAMA GRB. 35-13-L00105_956289342_956289342</t>
  </si>
  <si>
    <t>04.04.2022 13:36:38</t>
  </si>
  <si>
    <t>04.04.2022 15:30:14</t>
  </si>
  <si>
    <t>DM-14/3A 45-71-M02249_953200428_953200428</t>
  </si>
  <si>
    <t>04.04.2022 18:02:55</t>
  </si>
  <si>
    <t>04.04.2022 19:37:58</t>
  </si>
  <si>
    <t>K-4260 35-07-K04260_E e1_5802621</t>
  </si>
  <si>
    <t>04.04.2022 12:58:31</t>
  </si>
  <si>
    <t>04.04.2022 13:53:15</t>
  </si>
  <si>
    <t>KIRANKÖY ÖRENCİK TR-1 45-75-M00190_B_56361989_56361989</t>
  </si>
  <si>
    <t>04.04.2022 10:42:07</t>
  </si>
  <si>
    <t>04.04.2022 14:49:15</t>
  </si>
  <si>
    <t>04.04.2022 08:07:00</t>
  </si>
  <si>
    <t>K-1316 35-04-K01316_99050833_99050833</t>
  </si>
  <si>
    <t>04.04.2022 17:34:27</t>
  </si>
  <si>
    <t>04.04.2022 21:20:04</t>
  </si>
  <si>
    <t>ÇANDARLI TR-23 35-30-M00023_35-30-M00023_79436914</t>
  </si>
  <si>
    <t>04.04.2022 09:07:32</t>
  </si>
  <si>
    <t>04.04.2022 13:17:52</t>
  </si>
  <si>
    <t>GÖLMARMARA İM 45-85-A00001_HatBaşıAyırıcı_66364388 L26_66364388</t>
  </si>
  <si>
    <t>04.04.2022 09:19:22</t>
  </si>
  <si>
    <t>04.04.2022 14:20:41</t>
  </si>
  <si>
    <t>K-1439 35-01-K01439_911472683_911472683</t>
  </si>
  <si>
    <t>04.04.2022 20:02:41</t>
  </si>
  <si>
    <t>04.04.2022 21:45:00</t>
  </si>
  <si>
    <t>PAYAMLI M-11 35-25-M00186_6151991_65508899_65508899</t>
  </si>
  <si>
    <t>04.04.2022 11:34:27</t>
  </si>
  <si>
    <t>04.04.2022 12:10:11</t>
  </si>
  <si>
    <t>ÜNİVERSİTE TM 35-02-A00008_ÜNİVERSİTE-16 K40_2314409</t>
  </si>
  <si>
    <t>04.04.2022 09:20:09</t>
  </si>
  <si>
    <t>04.04.2022 17:44:02</t>
  </si>
  <si>
    <t>ULUCAK DM-2/8 35-27-M00330_F_56366959_56366959</t>
  </si>
  <si>
    <t>04.04.2022 08:58:45</t>
  </si>
  <si>
    <t>04.04.2022 16:17:32</t>
  </si>
  <si>
    <t>_B_56395233_56395233</t>
  </si>
  <si>
    <t>04.04.2022 09:34:12</t>
  </si>
  <si>
    <t>04.04.2022 17:35:34</t>
  </si>
  <si>
    <t>DM-2/9(TR-254) 35-19-L00254_956665795_956665795</t>
  </si>
  <si>
    <t>04.04.2022 14:30:33</t>
  </si>
  <si>
    <t>04.04.2022 21:07:58</t>
  </si>
  <si>
    <t>K-4561 BAYRAKLI BELEDİYESİ ÖZEL TR 35-04-K04561Ö_ K01_2315675</t>
  </si>
  <si>
    <t>04.04.2022 12:02:37</t>
  </si>
  <si>
    <t>04.04.2022 13:58:31</t>
  </si>
  <si>
    <t>KARABURUN TR-2 35-21-L00014_953367982_953367982</t>
  </si>
  <si>
    <t>04.04.2022 20:11:45</t>
  </si>
  <si>
    <t>04.04.2022 23:59:22</t>
  </si>
  <si>
    <t>ALİ YERSEL TARIMSAL SULAMA GRB TR-1 45-71-M00300__76654948_76654948</t>
  </si>
  <si>
    <t>04.04.2022 22:42:34</t>
  </si>
  <si>
    <t>05.04.2022 03:57:46</t>
  </si>
  <si>
    <t>TR-40 TARIMSAL SULAMA 45-80-M01040_DIREK TIPI TRAFO HUCRESI H01_2082759</t>
  </si>
  <si>
    <t>04.04.2022 10:37:53</t>
  </si>
  <si>
    <t>04.04.2022 13:24:28</t>
  </si>
  <si>
    <t>DM-13/02-A(RAMİZ ŞİYAK) 45-71-M00331_45-71-M00331_72050665</t>
  </si>
  <si>
    <t>04.04.2022 09:12:00</t>
  </si>
  <si>
    <t>04.04.2022 11:10:01</t>
  </si>
  <si>
    <t>18.04.2022 20:20:17</t>
  </si>
  <si>
    <t>18.04.2022 23:57:38</t>
  </si>
  <si>
    <t>M-1110 35-08-M01110_913929172_913929172</t>
  </si>
  <si>
    <t>18.04.2022 14:52:36</t>
  </si>
  <si>
    <t>18.04.2022 16:05:21</t>
  </si>
  <si>
    <t>KAYRAK TR-1 45-83-L00256_955156781_955156781</t>
  </si>
  <si>
    <t>18.04.2022 08:35:10</t>
  </si>
  <si>
    <t>18.04.2022 12:02:57</t>
  </si>
  <si>
    <t>K-1085 35-01-K01085_913248671_913248671</t>
  </si>
  <si>
    <t>18.04.2022 03:58:42</t>
  </si>
  <si>
    <t>18.04.2022 05:31:51</t>
  </si>
  <si>
    <t>KUŞÇULAR TR-6 35-19-M00218_6745837_56373319_56373319</t>
  </si>
  <si>
    <t>18.04.2022 07:45:46</t>
  </si>
  <si>
    <t>18.04.2022 10:30:15</t>
  </si>
  <si>
    <t>TR-2/11 45-83-L00011_955146410_955146410</t>
  </si>
  <si>
    <t>18.04.2022 06:47:49</t>
  </si>
  <si>
    <t>18.04.2022 07:20:20</t>
  </si>
  <si>
    <t>BEYLİKLİ TR-1 45-78-M00727_45-78-M00727_2354363</t>
  </si>
  <si>
    <t>18.04.2022 09:00:53</t>
  </si>
  <si>
    <t>18.04.2022 09:36:34</t>
  </si>
  <si>
    <t>_A_56388525_56388525</t>
  </si>
  <si>
    <t>18.04.2022 15:09:13</t>
  </si>
  <si>
    <t>18.04.2022 20:13:10</t>
  </si>
  <si>
    <t>BAĞARASI TR-10 KÖK 35-23-M00179_ESKİİBAĞARASI M02_72143144</t>
  </si>
  <si>
    <t>18.04.2022 17:36:53</t>
  </si>
  <si>
    <t>18.04.2022 18:24:15</t>
  </si>
  <si>
    <t>MERSİNLİ TR-1 45-78-M00935_49342902_56388100_56388100</t>
  </si>
  <si>
    <t>18.04.2022 00:17:58</t>
  </si>
  <si>
    <t>18.04.2022 02:13:18</t>
  </si>
  <si>
    <t>TR-66 45-78-L00066_A A04_65768294</t>
  </si>
  <si>
    <t>18.04.2022 22:13:13</t>
  </si>
  <si>
    <t>18.04.2022 22:42:09</t>
  </si>
  <si>
    <t>SEFERİHİSAR İM 35-14-A00002_SEFERİHİSAR ŞEHİR-2 L04_72378556</t>
  </si>
  <si>
    <t>18.04.2022 10:17:53</t>
  </si>
  <si>
    <t>18.04.2022 13:11:41</t>
  </si>
  <si>
    <t>NARINCALISÜLEYMAN TR 45-77-L00209_A_56402988_56402988</t>
  </si>
  <si>
    <t>18.04.2022 12:45:50</t>
  </si>
  <si>
    <t>18.04.2022 13:20:39</t>
  </si>
  <si>
    <t>K-893 35-04-K00893_D D01_83783546</t>
  </si>
  <si>
    <t>18.04.2022 15:58:44</t>
  </si>
  <si>
    <t>18.04.2022 16:52:16</t>
  </si>
  <si>
    <t>GÜNERLİ TR-1 35-28-M00408_C_56358586_56358586</t>
  </si>
  <si>
    <t>18.04.2022 10:11:39</t>
  </si>
  <si>
    <t>18.04.2022 12:35:42</t>
  </si>
  <si>
    <t>AZİZTEPE TR-1 45-73-M00214_A_56391476_56391476</t>
  </si>
  <si>
    <t>18.04.2022 08:24:03</t>
  </si>
  <si>
    <t>18.04.2022 09:35:11</t>
  </si>
  <si>
    <t>TR-77 ÇEŞMEALTI KÖK 35-19-M00077_UZUNADA M03_76784554</t>
  </si>
  <si>
    <t>18.04.2022 17:49:03</t>
  </si>
  <si>
    <t>18.04.2022 18:37:27</t>
  </si>
  <si>
    <t>TR-60 45-77-L00060_945490301_945490301</t>
  </si>
  <si>
    <t>18.04.2022 12:30:45</t>
  </si>
  <si>
    <t>18.04.2022 13:35:16</t>
  </si>
  <si>
    <t>L-376 PAZARYERİ 35-18-L00376_950448172_950448172</t>
  </si>
  <si>
    <t>18.04.2022 12:57:59</t>
  </si>
  <si>
    <t>18.04.2022 15:47:06</t>
  </si>
  <si>
    <t>TR-1-4/6 KARASELVİ KABİN 35-20-L00030_955194562_955194562</t>
  </si>
  <si>
    <t>18.04.2022 13:53:30</t>
  </si>
  <si>
    <t>18.04.2022 14:50:08</t>
  </si>
  <si>
    <t>18.04.2022 04:59:20</t>
  </si>
  <si>
    <t>18.04.2022 05:49:55</t>
  </si>
  <si>
    <t>L-360 İMBAT SİTESİ 35-18-L00360_950455561_950455561</t>
  </si>
  <si>
    <t>18.04.2022 12:11:13</t>
  </si>
  <si>
    <t>18.04.2022 18:53:14</t>
  </si>
  <si>
    <t>18.04.2022 09:14:55</t>
  </si>
  <si>
    <t>18.04.2022 15:53:05</t>
  </si>
  <si>
    <t>K-3073 35-04-K03073_99884978_99884978</t>
  </si>
  <si>
    <t>18.04.2022 18:29:39</t>
  </si>
  <si>
    <t>18.04.2022 20:01:00</t>
  </si>
  <si>
    <t>MURADİYE HASTANE TR-1 45-71-M00193_953125910_953125910</t>
  </si>
  <si>
    <t>18.04.2022 07:39:43</t>
  </si>
  <si>
    <t>18.04.2022 10:55:32</t>
  </si>
  <si>
    <t>K-2815 35-04-K02815_99324452_99324452</t>
  </si>
  <si>
    <t>18.04.2022 11:02:38</t>
  </si>
  <si>
    <t>18.04.2022 17:19:54</t>
  </si>
  <si>
    <t>18.04.2022 08:25:05</t>
  </si>
  <si>
    <t>18.04.2022 09:56:18</t>
  </si>
  <si>
    <t>ÇAMLIK KÖYÜ TR-1 35-32-L00066_946415400_946415400</t>
  </si>
  <si>
    <t>18.04.2022 15:19:27</t>
  </si>
  <si>
    <t>18.04.2022 17:25:34</t>
  </si>
  <si>
    <t>HAMZABEYLİ TR-2 45-71-M01772_A_56389190_56389190</t>
  </si>
  <si>
    <t>18.04.2022 16:01:48</t>
  </si>
  <si>
    <t>18.04.2022 23:22:31</t>
  </si>
  <si>
    <t>KOCAKAĞAN DEREİÇİ TR-1 45-72-L00225_A_56406414_56406414</t>
  </si>
  <si>
    <t>18.04.2022 07:50:08</t>
  </si>
  <si>
    <t>18.04.2022 10:35:26</t>
  </si>
  <si>
    <t>L-298 35-18-L00298_7491204_56369143_56369143</t>
  </si>
  <si>
    <t>18.04.2022 19:27:45</t>
  </si>
  <si>
    <t>18.04.2022 23:00:29</t>
  </si>
  <si>
    <t>M-1469 35-02-M01469_98288585_98288585</t>
  </si>
  <si>
    <t>18.04.2022 11:57:12</t>
  </si>
  <si>
    <t>18.04.2022 15:49:19</t>
  </si>
  <si>
    <t>18.04.2022 06:52:22</t>
  </si>
  <si>
    <t>18.04.2022 09:28:23</t>
  </si>
  <si>
    <t>TR-28 (M-728) 35-30-M00728_955295640_955295640</t>
  </si>
  <si>
    <t>18.04.2022 12:24:25</t>
  </si>
  <si>
    <t>18.04.2022 14:00:26</t>
  </si>
  <si>
    <t>MORDOĞAN TR-41 35-21-L00164_953367118_953367118</t>
  </si>
  <si>
    <t>18.04.2022 08:58:54</t>
  </si>
  <si>
    <t>18.04.2022 13:09:48</t>
  </si>
  <si>
    <t>DM-14/11 45-71-M00561_A_56397966_56397966</t>
  </si>
  <si>
    <t>18.04.2022 14:24:07</t>
  </si>
  <si>
    <t>18.04.2022 22:14:02</t>
  </si>
  <si>
    <t>AŞAĞIKIŞLA TR-1 45-72-M00201_B_56406530_56406530</t>
  </si>
  <si>
    <t>18.04.2022 17:34:39</t>
  </si>
  <si>
    <t>18.04.2022 19:59:55</t>
  </si>
  <si>
    <t>L-377 35-18-L00377_950448691_950448691</t>
  </si>
  <si>
    <t>18.04.2022 09:30:38</t>
  </si>
  <si>
    <t>18.04.2022 11:48:03</t>
  </si>
  <si>
    <t>ÇANDARLI TR-5 35-30-M00005_95000618846_95000618846</t>
  </si>
  <si>
    <t>18.04.2022 13:39:06</t>
  </si>
  <si>
    <t>18.04.2022 15:26:50</t>
  </si>
  <si>
    <t>TR-138 35-16-L00138_953337880_953337880</t>
  </si>
  <si>
    <t>18.04.2022 13:15:08</t>
  </si>
  <si>
    <t>18.04.2022 17:42:11</t>
  </si>
  <si>
    <t>BALIKLIOVA TR-3 35-19-L00324_956669084_956669084</t>
  </si>
  <si>
    <t>18.04.2022 16:40:26</t>
  </si>
  <si>
    <t>18.04.2022 19:02:24</t>
  </si>
  <si>
    <t>L-203 35-14-L00203_956648645_956648645</t>
  </si>
  <si>
    <t>18.04.2022 12:40:50</t>
  </si>
  <si>
    <t>18.04.2022 15:08:09</t>
  </si>
  <si>
    <t>K-3814 35-02-K03814_C_56364524_56364524</t>
  </si>
  <si>
    <t>18.04.2022 09:48:15</t>
  </si>
  <si>
    <t>18.04.2022 17:05:20</t>
  </si>
  <si>
    <t>KADIOVACIK TR-1 35-19-M00202_956698447_956698447</t>
  </si>
  <si>
    <t>18.04.2022 04:50:29</t>
  </si>
  <si>
    <t>18.04.2022 09:56:51</t>
  </si>
  <si>
    <t>HACIVELİLER KÖK 45-85-L00035_SAZKÖY L04_2321183</t>
  </si>
  <si>
    <t>18.04.2022 13:48:31</t>
  </si>
  <si>
    <t>18.04.2022 16:14:38</t>
  </si>
  <si>
    <t>TR-1/16 45-72-M00016_956504060_956504060</t>
  </si>
  <si>
    <t>18.04.2022 10:38:18</t>
  </si>
  <si>
    <t>18.04.2022 13:47:30</t>
  </si>
  <si>
    <t>K-4687 35-07-K04687_K-3943 K02_48422936</t>
  </si>
  <si>
    <t>18.04.2022 09:08:00</t>
  </si>
  <si>
    <t>18.04.2022 14:26:57</t>
  </si>
  <si>
    <t>TEKELİ ARITMA KÖK 35-22-M00090_İTOP M04_2328483</t>
  </si>
  <si>
    <t>18.04.2022 15:27:28</t>
  </si>
  <si>
    <t>18.04.2022 17:39:04</t>
  </si>
  <si>
    <t>18.04.2022 09:08:06</t>
  </si>
  <si>
    <t>18.04.2022 17:05:03</t>
  </si>
  <si>
    <t>ARMUTLU TR-4 35-27-L00004_A_56360824_56360824</t>
  </si>
  <si>
    <t>18.04.2022 09:41:15</t>
  </si>
  <si>
    <t>18.04.2022 11:10:37</t>
  </si>
  <si>
    <t>YENİ ŞAKRAN TR-6 35-17-M00206_35-17-M00206_66297279</t>
  </si>
  <si>
    <t>18.04.2022 09:37:20</t>
  </si>
  <si>
    <t>18.04.2022 17:27:38</t>
  </si>
  <si>
    <t>DM-9/12-A 45-71-M01919_A_56398247_56398247</t>
  </si>
  <si>
    <t>18.04.2022 16:09:59</t>
  </si>
  <si>
    <t>18.04.2022 18:46:36</t>
  </si>
  <si>
    <t>MURADİYE DM 45-71-M00006_DM-4 KÜÇÜK ÖLÇEKLİ SAN. SİTESİ M10_2077010</t>
  </si>
  <si>
    <t>18.04.2022 17:09:36</t>
  </si>
  <si>
    <t>18.04.2022 19:04:31</t>
  </si>
  <si>
    <t>K-2370 35-01-K02370_910765878_910765878</t>
  </si>
  <si>
    <t>18.04.2022 08:49:03</t>
  </si>
  <si>
    <t>18.04.2022 11:00:25</t>
  </si>
  <si>
    <t>STADYUM DM 45-72-M00544_STADYUM A ÇIKIŞ M03_42783543</t>
  </si>
  <si>
    <t>18.04.2022 13:28:57</t>
  </si>
  <si>
    <t>18.04.2022 15:22:13</t>
  </si>
  <si>
    <t>TR-1/3 45-83-M00003_PAŞATIMARI TR-1 M05_2095355</t>
  </si>
  <si>
    <t>18.04.2022 07:10:38</t>
  </si>
  <si>
    <t>18.04.2022 07:43:01</t>
  </si>
  <si>
    <t>K-1038 35-01-K01038_E 3E_5862613</t>
  </si>
  <si>
    <t>18.04.2022 18:48:18</t>
  </si>
  <si>
    <t>18.04.2022 19:07:20</t>
  </si>
  <si>
    <t>M-2745 35-01-M02745_910753413_910753413</t>
  </si>
  <si>
    <t>18.04.2022 10:38:39</t>
  </si>
  <si>
    <t>18.04.2022 11:55:00</t>
  </si>
  <si>
    <t>K-29 35-03-K00029_910715708_910715708</t>
  </si>
  <si>
    <t>18.04.2022 11:57:34</t>
  </si>
  <si>
    <t>18.04.2022 13:59:51</t>
  </si>
  <si>
    <t>ZEYTİNALANI (YAŞARNENK) KÖK 35-19-L00045_KAYMAKAMLIK ÖZEL TR L01_2121556</t>
  </si>
  <si>
    <t>18.04.2022 19:06:35</t>
  </si>
  <si>
    <t>18.04.2022 20:47:26</t>
  </si>
  <si>
    <t>18.04.2022 11:34:03</t>
  </si>
  <si>
    <t>18.04.2022 17:19:13</t>
  </si>
  <si>
    <t>FOÇA TR-15 35-23-L00015_950422042_950422042</t>
  </si>
  <si>
    <t>18.04.2022 13:39:27</t>
  </si>
  <si>
    <t>18.04.2022 15:55:16</t>
  </si>
  <si>
    <t>KÜÇÜKKALE YEŞİLKENT TR-2 35-29-L00268_DIREK TIPI TRAFO HUCRESI H01_2105049</t>
  </si>
  <si>
    <t>18.04.2022 07:09:10</t>
  </si>
  <si>
    <t>18.04.2022 10:01:12</t>
  </si>
  <si>
    <t>M-531 KAVAKLIDERE KÖK 35-02-M00531_M-530 / M529 M11_72200023</t>
  </si>
  <si>
    <t>18.04.2022 07:57:36</t>
  </si>
  <si>
    <t>18.04.2022 08:47:47</t>
  </si>
  <si>
    <t>TR-6 (M-706) 35-30-M00706_955295636_955295636</t>
  </si>
  <si>
    <t>18.04.2022 17:39:08</t>
  </si>
  <si>
    <t>18.04.2022 18:01:18</t>
  </si>
  <si>
    <t>ARPALIK KÖK 45-83-M00137_ARPALIK KÖK-2 M08_2096497</t>
  </si>
  <si>
    <t>18.04.2022 11:30:33</t>
  </si>
  <si>
    <t>18.04.2022 13:13:04</t>
  </si>
  <si>
    <t>BEYOBA TR-5 45-72-M00423_956491723_956491723</t>
  </si>
  <si>
    <t>18.04.2022 14:06:49</t>
  </si>
  <si>
    <t>18.04.2022 17:51:10</t>
  </si>
  <si>
    <t>TR-104 ZEYTİNALANI 35-19-L00104_ L04_2334675</t>
  </si>
  <si>
    <t>18.04.2022 09:13:52</t>
  </si>
  <si>
    <t>18.04.2022 16:55:00</t>
  </si>
  <si>
    <t>ÜRKMEZ M-20 35-25-M00160_5861663_56376995_56376995</t>
  </si>
  <si>
    <t>18.04.2022 05:49:21</t>
  </si>
  <si>
    <t>18.04.2022 06:26:37</t>
  </si>
  <si>
    <t>KARTAL İM 35-08-A00003_TR-2 K04_80522081</t>
  </si>
  <si>
    <t>18.04.2022 23:15:25</t>
  </si>
  <si>
    <t>18.04.2022 23:27:30</t>
  </si>
  <si>
    <t>K-2443 35-07-K02443_E_56383677_56383677</t>
  </si>
  <si>
    <t>18.04.2022 09:06:38</t>
  </si>
  <si>
    <t>18.04.2022 10:15:59</t>
  </si>
  <si>
    <t>M-1280 35-02-M01280_913107184_913107184</t>
  </si>
  <si>
    <t>18.04.2022 17:59:49</t>
  </si>
  <si>
    <t>18.04.2022 19:51:18</t>
  </si>
  <si>
    <t>DM-5/11 35-26-M00804_A F03b_77857673</t>
  </si>
  <si>
    <t>04.04.2022 04:32:05</t>
  </si>
  <si>
    <t>04.04.2022 05:45:37</t>
  </si>
  <si>
    <t>TR-27 35-19-L00027_35-19-L00027_2350364</t>
  </si>
  <si>
    <t>04.04.2022 17:19:46</t>
  </si>
  <si>
    <t>04.04.2022 18:19:19</t>
  </si>
  <si>
    <t>TAYTAN TR-1 KÖK 45-78-M00305_TAYTAN MERKEZ ÇIKIŞ M01_65651002</t>
  </si>
  <si>
    <t>04.04.2022 16:37:02</t>
  </si>
  <si>
    <t>04.04.2022 17:04:09</t>
  </si>
  <si>
    <t>MATDERE TR-1 45-84-L00145_A_56407373_56407373</t>
  </si>
  <si>
    <t>04.04.2022 01:32:59</t>
  </si>
  <si>
    <t>04.04.2022 03:20:45</t>
  </si>
  <si>
    <t>HAMZABEYLİ KÖK 45-71-M00071_FABRİKALAR M02_2074297</t>
  </si>
  <si>
    <t>04.04.2022 10:38:35</t>
  </si>
  <si>
    <t>04.04.2022 11:55:14</t>
  </si>
  <si>
    <t>M-2538 35-02-M02538_912449233_912449233</t>
  </si>
  <si>
    <t>04.04.2022 19:27:04</t>
  </si>
  <si>
    <t>04.04.2022 21:27:04</t>
  </si>
  <si>
    <t>BÜYÜKBELEN TR-6 45-80-M00069__72410905_72410905</t>
  </si>
  <si>
    <t>04.04.2022 12:13:46</t>
  </si>
  <si>
    <t>04.04.2022 14:12:23</t>
  </si>
  <si>
    <t>K-121 35-07-K00121_99455938_99455938</t>
  </si>
  <si>
    <t>04.04.2022 11:10:38</t>
  </si>
  <si>
    <t>04.04.2022 12:00:12</t>
  </si>
  <si>
    <t>K-4365 35-02-K04365_K-2662 K03_2120297</t>
  </si>
  <si>
    <t>04.04.2022 02:01:04</t>
  </si>
  <si>
    <t>04.04.2022 02:19:40</t>
  </si>
  <si>
    <t>KARABURUN TR-5 35-21-L00021_953368304_953368304</t>
  </si>
  <si>
    <t>04.04.2022 18:15:51</t>
  </si>
  <si>
    <t>04.04.2022 20:25:07</t>
  </si>
  <si>
    <t>ÖDEMİŞ İM 35-15-A00001_STAD M18_2309745</t>
  </si>
  <si>
    <t>04.04.2022 06:47:33</t>
  </si>
  <si>
    <t>04.04.2022 07:34:44</t>
  </si>
  <si>
    <t>OĞLANANASI TR-17 35-22-M00881_ H_81517995</t>
  </si>
  <si>
    <t>04.04.2022 09:12:31</t>
  </si>
  <si>
    <t>04.04.2022 09:45:28</t>
  </si>
  <si>
    <t>LEZİTA DM 35-27-M00950_AYDINLAR M09_49855400</t>
  </si>
  <si>
    <t>04.04.2022 18:29:32</t>
  </si>
  <si>
    <t>04.04.2022 21:10:13</t>
  </si>
  <si>
    <t>TR-35 35-27-M00035_A_56356570_56356570</t>
  </si>
  <si>
    <t>04.04.2022 08:43:48</t>
  </si>
  <si>
    <t>04.04.2022 13:07:36</t>
  </si>
  <si>
    <t>K-379 35-01-K00379_911117680_911117680</t>
  </si>
  <si>
    <t>04.04.2022 23:08:55</t>
  </si>
  <si>
    <t>05.04.2022 00:20:53</t>
  </si>
  <si>
    <t>ABDURRAHMAN GÖKTAŞ SULAMA GRUBU 35-29-M00244_35-29-M00244_2351225</t>
  </si>
  <si>
    <t>04.04.2022 12:16:45</t>
  </si>
  <si>
    <t>04.04.2022 15:03:51</t>
  </si>
  <si>
    <t>HAMZABÜKÜ TR-1 35-21-L00069_953357810_953357810</t>
  </si>
  <si>
    <t>04.04.2022 19:10:14</t>
  </si>
  <si>
    <t>04.04.2022 22:43:26</t>
  </si>
  <si>
    <t>SABANCI TR 45-83-M00254_955165409_955165409</t>
  </si>
  <si>
    <t>04.04.2022 14:52:59</t>
  </si>
  <si>
    <t>04.04.2022 17:29:54</t>
  </si>
  <si>
    <t>KEÇİLİKÖY DM-17/4 45-71-M02259_953211322_953211322</t>
  </si>
  <si>
    <t>04.04.2022 08:03:20</t>
  </si>
  <si>
    <t>04.04.2022 08:53:29</t>
  </si>
  <si>
    <t>04.04.2022 11:20:41</t>
  </si>
  <si>
    <t>04.04.2022 12:17:00</t>
  </si>
  <si>
    <t>TR-24 35-27-M00024_F F01b_66365280</t>
  </si>
  <si>
    <t>04.04.2022 16:25:20</t>
  </si>
  <si>
    <t>04.04.2022 17:34:15</t>
  </si>
  <si>
    <t>BİRGİ KÖK 35-19-M00041_KÖYLER M03_72152144</t>
  </si>
  <si>
    <t>04.04.2022 09:12:33</t>
  </si>
  <si>
    <t>04.04.2022 10:42:53</t>
  </si>
  <si>
    <t>BALABANLI NİHAT KUZUM SULAMA GRB TR-9 35-15-M00341_B_56406958_56406958</t>
  </si>
  <si>
    <t>04.04.2022 17:48:43</t>
  </si>
  <si>
    <t>04.04.2022 19:21:31</t>
  </si>
  <si>
    <t>TİRE İM-DM-1 35-29-A00001_MAHMUTLAR L13_2060147</t>
  </si>
  <si>
    <t>04.04.2022 09:37:03</t>
  </si>
  <si>
    <t>04.04.2022 09:45:05</t>
  </si>
  <si>
    <t>04.04.2022 17:40:53</t>
  </si>
  <si>
    <t>04.04.2022 19:37:28</t>
  </si>
  <si>
    <t>04.04.2022 18:32:59</t>
  </si>
  <si>
    <t>04.04.2022 22:07:53</t>
  </si>
  <si>
    <t>M-1037 35-04-M01037_G_56379780_56379780</t>
  </si>
  <si>
    <t>04.04.2022 09:23:16</t>
  </si>
  <si>
    <t>04.04.2022 17:14:26</t>
  </si>
  <si>
    <t>TR-1/10 45-72-M00010_TR-1/12 M02_85209779</t>
  </si>
  <si>
    <t>04.04.2022 06:55:53</t>
  </si>
  <si>
    <t>04.04.2022 07:34:55</t>
  </si>
  <si>
    <t>M-211 (DM-3/TR-6) 35-14-M00211_C C01_50051066</t>
  </si>
  <si>
    <t>04.04.2022 14:05:32</t>
  </si>
  <si>
    <t>04.04.2022 15:50:13</t>
  </si>
  <si>
    <t>MALAZ BAĞBAŞI TR-1 45-75-M00289_D_56397877_56397877</t>
  </si>
  <si>
    <t>04.04.2022 08:35:36</t>
  </si>
  <si>
    <t>04.04.2022 09:28:01</t>
  </si>
  <si>
    <t>KABAKUM TR-1 35-30-L00127_955328302_955328302</t>
  </si>
  <si>
    <t>04.04.2022 08:29:45</t>
  </si>
  <si>
    <t>04.04.2022 09:40:56</t>
  </si>
  <si>
    <t>M-4 35-02-M00004_99681962_99681962</t>
  </si>
  <si>
    <t>04.04.2022 14:19:18</t>
  </si>
  <si>
    <t>04.04.2022 17:55:49</t>
  </si>
  <si>
    <t>VEZİRKÖPRÜ İM 35-03-A00002_YEŞİLBAĞLAR K18_2050515</t>
  </si>
  <si>
    <t>04.04.2022 09:55:22</t>
  </si>
  <si>
    <t>04.04.2022 10:38:06</t>
  </si>
  <si>
    <t>K-869 35-04-K00869_35-04-K00869_2372872</t>
  </si>
  <si>
    <t>04.04.2022 17:58:50</t>
  </si>
  <si>
    <t>04.04.2022 18:57:56</t>
  </si>
  <si>
    <t>K-2655 35-01-K02655_915062419_915062419</t>
  </si>
  <si>
    <t>04.04.2022 16:08:03</t>
  </si>
  <si>
    <t>04.04.2022 17:39:07</t>
  </si>
  <si>
    <t>K-848 35-04-K00848_K-3857 K02_2119040</t>
  </si>
  <si>
    <t>04.04.2022 14:03:59</t>
  </si>
  <si>
    <t>04.04.2022 14:15:47</t>
  </si>
  <si>
    <t>BAKIR TR-5 45-76-M00064_42832805_56386702_56386702</t>
  </si>
  <si>
    <t>04.04.2022 13:14:57</t>
  </si>
  <si>
    <t>04.04.2022 15:30:11</t>
  </si>
  <si>
    <t>MAVİ FOTAŞ TATİL SİTESİ 35-23-M00056_ M01_2058002</t>
  </si>
  <si>
    <t>04.04.2022 16:28:46</t>
  </si>
  <si>
    <t>04.04.2022 17:52:47</t>
  </si>
  <si>
    <t>M-1054 35-02-M01054_D_56380069_56380069</t>
  </si>
  <si>
    <t>04.04.2022 17:58:00</t>
  </si>
  <si>
    <t>04.04.2022 19:50:20</t>
  </si>
  <si>
    <t>BAĞARASI TR-7 35-23-M00176_35-23-M00176_2377148</t>
  </si>
  <si>
    <t>04.04.2022 09:19:45</t>
  </si>
  <si>
    <t>04.04.2022 12:45:45</t>
  </si>
  <si>
    <t>KARABURUN TR-14 35-21-L00003_953367889_953367889</t>
  </si>
  <si>
    <t>04.04.2022 16:00:54</t>
  </si>
  <si>
    <t>04.04.2022 19:10:56</t>
  </si>
  <si>
    <t>BÖLÜKPAŞA TR-1 45-75-M00118_A_56398530_56398530</t>
  </si>
  <si>
    <t>04.04.2022 12:27:26</t>
  </si>
  <si>
    <t>04.04.2022 14:22:28</t>
  </si>
  <si>
    <t>L-347 MASİSA BURCU SİTESİ-2 35-18-L00347_35-18-L00347_2372305</t>
  </si>
  <si>
    <t>04.04.2022 00:13:52</t>
  </si>
  <si>
    <t>04.04.2022 01:47:29</t>
  </si>
  <si>
    <t>ORMANKÖY 35-26-M00466_DIREK TIPI TRAFO HUCRESI H01_2040246</t>
  </si>
  <si>
    <t>04.04.2022 09:15:02</t>
  </si>
  <si>
    <t>04.04.2022 14:45:49</t>
  </si>
  <si>
    <t>HALİLBEYLİ DM 35-27-M00620_HALİLBEYLİ İÇME SUYU M11_2306340</t>
  </si>
  <si>
    <t>04.04.2022 19:45:27</t>
  </si>
  <si>
    <t>05.04.2022 00:12:49</t>
  </si>
  <si>
    <t>M-52 ALAÇATI 35-18-M00052_950465661_950465661</t>
  </si>
  <si>
    <t>04.04.2022 15:09:42</t>
  </si>
  <si>
    <t>04.04.2022 21:05:32</t>
  </si>
  <si>
    <t>HANIMO TR-1 45-74-M00101_B_56406383_56406383</t>
  </si>
  <si>
    <t>04.04.2022 14:16:31</t>
  </si>
  <si>
    <t>04.04.2022 15:17:34</t>
  </si>
  <si>
    <t>TR-2/86 45-83-L00086_955142853_955142853</t>
  </si>
  <si>
    <t>04.04.2022 20:56:39</t>
  </si>
  <si>
    <t>04.04.2022 22:07:01</t>
  </si>
  <si>
    <t>TR-2/17 45-72-L00017_956516372_956516372</t>
  </si>
  <si>
    <t>04.04.2022 10:09:54</t>
  </si>
  <si>
    <t>04.04.2022 11:35:49</t>
  </si>
  <si>
    <t>KARAKUYU KÖK 35-26-M00437_ÇAPAK KÖK GİRİŞ M04_66057099</t>
  </si>
  <si>
    <t>04.04.2022 07:25:23</t>
  </si>
  <si>
    <t>04.04.2022 07:25:43</t>
  </si>
  <si>
    <t>K-243 35-04-K00243_99331062_99331062</t>
  </si>
  <si>
    <t>04.04.2022 18:50:19</t>
  </si>
  <si>
    <t>04.04.2022 19:32:16</t>
  </si>
  <si>
    <t>EMİRLİ TR-2 35-15-L00858__72373599_72373599</t>
  </si>
  <si>
    <t>04.04.2022 08:45:24</t>
  </si>
  <si>
    <t>04.04.2022 10:42:02</t>
  </si>
  <si>
    <t>DM-1/7 45-71-M00535_DAĞITIM TRAFOSU M03_66484800</t>
  </si>
  <si>
    <t>04.04.2022 12:04:59</t>
  </si>
  <si>
    <t>04.04.2022 13:54:36</t>
  </si>
  <si>
    <t>GÖRDES DM 45-75-M00050_GÜNEŞLİ M13_2083728</t>
  </si>
  <si>
    <t>04.04.2022 09:31:24</t>
  </si>
  <si>
    <t>04.04.2022 09:42:17</t>
  </si>
  <si>
    <t>DM-5/TR-12 URLA 35-19-M00468_956666450_956666450</t>
  </si>
  <si>
    <t>04.04.2022 12:58:30</t>
  </si>
  <si>
    <t>04.04.2022 15:06:11</t>
  </si>
  <si>
    <t>MURADİYE TR-5 (ESKİ MEZARLIK YANI) 45-71-M00204_HatBaşıAyırıcı_53134533 M02_53134533</t>
  </si>
  <si>
    <t>04.04.2022 00:17:02</t>
  </si>
  <si>
    <t>04.04.2022 02:23:33</t>
  </si>
  <si>
    <t>04.04.2022 17:23:00</t>
  </si>
  <si>
    <t>04.04.2022 17:38:55</t>
  </si>
  <si>
    <t>USLU DEMİR KÖK 35-28-M00758_HatBaşıAyırıcı_53133593 M05_53133593</t>
  </si>
  <si>
    <t>04.04.2022 16:00:32</t>
  </si>
  <si>
    <t>04.04.2022 17:38:27</t>
  </si>
  <si>
    <t>L-513 REİSDERE 35-18-L00513_ H_49091271</t>
  </si>
  <si>
    <t>04.04.2022 09:51:33</t>
  </si>
  <si>
    <t>04.04.2022 17:36:08</t>
  </si>
  <si>
    <t>04.04.2022 15:16:33</t>
  </si>
  <si>
    <t>04.04.2022 16:03:26</t>
  </si>
  <si>
    <t>DM-2/TR-20 35-22-M00853_TR-51 (ALTINTEPE) M01_66057503</t>
  </si>
  <si>
    <t>04.04.2022 07:59:56</t>
  </si>
  <si>
    <t>DEĞİRMENDERE TR-3 35-22-M00194_95000142310_95000142310</t>
  </si>
  <si>
    <t>04.04.2022 13:50:43</t>
  </si>
  <si>
    <t>04.04.2022 14:33:23</t>
  </si>
  <si>
    <t>_955253800_955253800</t>
  </si>
  <si>
    <t>04.04.2022 09:27:30</t>
  </si>
  <si>
    <t>04.04.2022 15:36:37</t>
  </si>
  <si>
    <t>_5825396_56377148_56377148</t>
  </si>
  <si>
    <t>04.04.2022 08:58:00</t>
  </si>
  <si>
    <t>04.04.2022 17:37:00</t>
  </si>
  <si>
    <t>İKİZTEPE KÖK 45-78-M00258_HatBaşıAyırıcı_53140258 M03_53140258</t>
  </si>
  <si>
    <t>04.04.2022 15:49:34</t>
  </si>
  <si>
    <t>04.04.2022 18:31:01</t>
  </si>
  <si>
    <t>DM-1/51 35-29-M00051_48345963_56392605_56392605</t>
  </si>
  <si>
    <t>04.04.2022 07:56:42</t>
  </si>
  <si>
    <t>04.04.2022 12:53:59</t>
  </si>
  <si>
    <t>YEŞİLKAVAK TR-1 45-78-M00715_A_56407478_56407478</t>
  </si>
  <si>
    <t>04.04.2022 14:46:50</t>
  </si>
  <si>
    <t>04.04.2022 21:31:03</t>
  </si>
  <si>
    <t>TR-119 35-15-L00119_950381293_950381293</t>
  </si>
  <si>
    <t>04.04.2022 19:03:34</t>
  </si>
  <si>
    <t>04.04.2022 21:17:27</t>
  </si>
  <si>
    <t>DEREKÖY KÖK 45-77-L00290_YURTBAŞI L05_2334410</t>
  </si>
  <si>
    <t>04.04.2022 20:00:30</t>
  </si>
  <si>
    <t>05.04.2022 00:05:29</t>
  </si>
  <si>
    <t>TR-135 35-26-M00135_956620895_956620895</t>
  </si>
  <si>
    <t>04.04.2022 10:53:43</t>
  </si>
  <si>
    <t>04.04.2022 16:46:54</t>
  </si>
  <si>
    <t>SARUHANLI GÖLDERE MAH.TR-1 35-29-L00545_A_56361352_56361352</t>
  </si>
  <si>
    <t>04.04.2022 03:07:52</t>
  </si>
  <si>
    <t>04.04.2022 03:39:26</t>
  </si>
  <si>
    <t>L-29 ÖZLİMANLAR 35-18-L00029_950436782_950436782</t>
  </si>
  <si>
    <t>04.04.2022 19:10:20</t>
  </si>
  <si>
    <t>04.04.2022 22:12:32</t>
  </si>
  <si>
    <t>MADEN KÖK 45-83-M00128_İZZETTİN M03_47316670</t>
  </si>
  <si>
    <t>04.04.2022 15:19:03</t>
  </si>
  <si>
    <t>04.04.2022 15:42:03</t>
  </si>
  <si>
    <t>TR-88 35-19-L00088_956693480_956693480</t>
  </si>
  <si>
    <t>04.04.2022 10:04:47</t>
  </si>
  <si>
    <t>04.04.2022 15:53:57</t>
  </si>
  <si>
    <t>TR-35 35-13-L00035_946425296_946425296</t>
  </si>
  <si>
    <t>04.04.2022 17:37:10</t>
  </si>
  <si>
    <t>04.04.2022 18:34:57</t>
  </si>
  <si>
    <t>YILMAZ TR-7 45-78-L00207__56406838_56406838</t>
  </si>
  <si>
    <t>04.04.2022 16:13:39</t>
  </si>
  <si>
    <t>04.04.2022 17:14:45</t>
  </si>
  <si>
    <t>04.04.2022 12:40:05</t>
  </si>
  <si>
    <t>04.04.2022 13:11:28</t>
  </si>
  <si>
    <t>K-3023 35-01-K03023_911509760_911509760</t>
  </si>
  <si>
    <t>04.04.2022 12:10:33</t>
  </si>
  <si>
    <t>04.04.2022 13:50:27</t>
  </si>
  <si>
    <t>M-2801 35-01-M02801_912799760_912799760</t>
  </si>
  <si>
    <t>04.04.2022 12:45:48</t>
  </si>
  <si>
    <t>04.04.2022 16:33:29</t>
  </si>
  <si>
    <t>M-1037 35-04-M01037_E_56379782_56379782</t>
  </si>
  <si>
    <t>04.04.2022 17:15:40</t>
  </si>
  <si>
    <t>DM-2/45 35-26-M00842_956626947_956626947</t>
  </si>
  <si>
    <t>04.04.2022 08:56:46</t>
  </si>
  <si>
    <t>04.04.2022 09:35:10</t>
  </si>
  <si>
    <t>KAYMAKÇI TR-22 35-15-M00250_35-15-M00250_2365395</t>
  </si>
  <si>
    <t>04.04.2022 14:28:47</t>
  </si>
  <si>
    <t>04.04.2022 14:48:42</t>
  </si>
  <si>
    <t>HORZUM ALAYAKA DEDEKAVAK TR-2 45-73-M00292_45-73-M00292_2368609</t>
  </si>
  <si>
    <t>04.04.2022 18:16:09</t>
  </si>
  <si>
    <t>04.04.2022 22:08:08</t>
  </si>
  <si>
    <t>TR-45 DEREKÖY 35-22-M00065_C_56371127_56371127</t>
  </si>
  <si>
    <t>04.04.2022 14:09:52</t>
  </si>
  <si>
    <t>04.04.2022 14:53:08</t>
  </si>
  <si>
    <t>TR-1/4 45-72-M00004_956476352_956476352</t>
  </si>
  <si>
    <t>04.04.2022 13:05:12</t>
  </si>
  <si>
    <t>04.04.2022 14:07:46</t>
  </si>
  <si>
    <t>NİF KÖK 35-27-M00365_ETHEM KUYUMCU-YENER TINAZ M02_72177338</t>
  </si>
  <si>
    <t>04.04.2022 22:06:04</t>
  </si>
  <si>
    <t>04.04.2022 23:03:19</t>
  </si>
  <si>
    <t>TURGUTALP TR-4/5 45-82-M00067_A_56389356_56389356</t>
  </si>
  <si>
    <t>04.04.2022 16:44:57</t>
  </si>
  <si>
    <t>04.04.2022 17:58:16</t>
  </si>
  <si>
    <t>04.04.2022 10:20:00</t>
  </si>
  <si>
    <t>04.04.2022 17:13:38</t>
  </si>
  <si>
    <t>ÇİTKÖY TR-1 35-16-M00062_953320869_953320869</t>
  </si>
  <si>
    <t>04.04.2022 14:06:15</t>
  </si>
  <si>
    <t>M-3089 35-03-M03089_910368757_910368757</t>
  </si>
  <si>
    <t>04.04.2022 15:32:29</t>
  </si>
  <si>
    <t>04.04.2022 19:26:16</t>
  </si>
  <si>
    <t>K-60 35-01-K00060_912539378_912539378</t>
  </si>
  <si>
    <t>04.04.2022 18:22:43</t>
  </si>
  <si>
    <t>04.04.2022 21:04:44</t>
  </si>
  <si>
    <t>ÇANDARLI TR-6 35-30-M00006_C_56363323_56363323</t>
  </si>
  <si>
    <t>04.04.2022 14:30:16</t>
  </si>
  <si>
    <t>04.04.2022 15:29:15</t>
  </si>
  <si>
    <t>URGANLI TR-7 45-83-M00550_48024894_56407936_56407936</t>
  </si>
  <si>
    <t>04.04.2022 11:26:02</t>
  </si>
  <si>
    <t>04.04.2022 12:10:20</t>
  </si>
  <si>
    <t>TR-72 45-77-L00072_C_56395433_56395433</t>
  </si>
  <si>
    <t>04.04.2022 13:41:00</t>
  </si>
  <si>
    <t>04.04.2022 16:43:49</t>
  </si>
  <si>
    <t>AZİZTEPE ÇAM MAH. TR-1 45-73-M00211_A_56390512_56390512</t>
  </si>
  <si>
    <t>04.04.2022 17:35:26</t>
  </si>
  <si>
    <t>04.04.2022 19:32:49</t>
  </si>
  <si>
    <t>KEMİKLİDERE TR-1 45-80-M00134_956548646_956548646</t>
  </si>
  <si>
    <t>04.04.2022 16:17:49</t>
  </si>
  <si>
    <t>04.04.2022 17:39:33</t>
  </si>
  <si>
    <t>K-3685 35-04-K03685_A_56364559_56364559</t>
  </si>
  <si>
    <t>04.04.2022 16:25:15</t>
  </si>
  <si>
    <t>04.04.2022 17:51:32</t>
  </si>
  <si>
    <t>M-2969 35-01-M02969_95001322180_95001322180</t>
  </si>
  <si>
    <t>04.04.2022 12:41:06</t>
  </si>
  <si>
    <t>04.04.2022 14:26:30</t>
  </si>
  <si>
    <t>TR-2/49 45-72-L00049_956519323_956519323</t>
  </si>
  <si>
    <t>04.04.2022 12:05:55</t>
  </si>
  <si>
    <t>04.04.2022 12:32:04</t>
  </si>
  <si>
    <t>EMİNBEY OSMANBEY MAHALLESİ TR-1 45-78-M00869_45-78-M00869_2353075</t>
  </si>
  <si>
    <t>04.04.2022 11:15:58</t>
  </si>
  <si>
    <t>04.04.2022 13:06:42</t>
  </si>
  <si>
    <t>TR-38 35-27-M00038_35-27-M00038_2368915</t>
  </si>
  <si>
    <t>04.04.2022 10:04:10</t>
  </si>
  <si>
    <t>04.04.2022 10:47:00</t>
  </si>
  <si>
    <t>DM-2/TR-5 35-22-M00806_E E03_42581281</t>
  </si>
  <si>
    <t>04.04.2022 09:04:08</t>
  </si>
  <si>
    <t>04.04.2022 11:34:24</t>
  </si>
  <si>
    <t>ALİ DEDEOĞLU TARIMSAL SULAMA TR-1 45-72-L00344_45-72-L00344_2374958</t>
  </si>
  <si>
    <t>AG Kablo Başlığı Arızası</t>
  </si>
  <si>
    <t>04.04.2022 12:17:09</t>
  </si>
  <si>
    <t>04.04.2022 14:16:52</t>
  </si>
  <si>
    <t>TUZÇULLU TR-1 35-28-M00420_DIREK TIPI TRAFO HUCRESI H01_2108314</t>
  </si>
  <si>
    <t>04.04.2022 12:57:14</t>
  </si>
  <si>
    <t>04.04.2022 14:38:15</t>
  </si>
  <si>
    <t>BEĞENLER SUBAŞI TR-1 45-75-M00176_945594855_945594855</t>
  </si>
  <si>
    <t>04.04.2022 21:57:56</t>
  </si>
  <si>
    <t>04.04.2022 23:46:47</t>
  </si>
  <si>
    <t>BAKLACI TR-1 45-73-M00523_945676145_945676145</t>
  </si>
  <si>
    <t>04.04.2022 16:41:20</t>
  </si>
  <si>
    <t>04.04.2022 18:43:17</t>
  </si>
  <si>
    <t>YARBASAN KÖK 45-74-M00119_HatBaşıAyırıcı_77952732 M04_77952732</t>
  </si>
  <si>
    <t>04.04.2022 15:54:28</t>
  </si>
  <si>
    <t>04.04.2022 18:37:01</t>
  </si>
  <si>
    <t>L-47 DENİZKENT SİTESİ 35-14-L00047_7751390_56377889_56377889</t>
  </si>
  <si>
    <t>04.04.2022 08:46:47</t>
  </si>
  <si>
    <t>04.04.2022 14:41:34</t>
  </si>
  <si>
    <t>OĞLANANASI TR-10 35-22-M00263_955290799_955290799</t>
  </si>
  <si>
    <t>04.04.2022 17:19:45</t>
  </si>
  <si>
    <t>04.04.2022 18:48:48</t>
  </si>
  <si>
    <t>L-257 35-18-L00257_950451094_950451094</t>
  </si>
  <si>
    <t>04.04.2022 11:48:55</t>
  </si>
  <si>
    <t>04.04.2022 19:22:00</t>
  </si>
  <si>
    <t>DM-14/3A 45-71-M02249_953200429_953200429</t>
  </si>
  <si>
    <t>04.04.2022 20:43:04</t>
  </si>
  <si>
    <t>05.04.2022 00:08:40</t>
  </si>
  <si>
    <t>M-2980 35-02-M02980_962624951_962624951</t>
  </si>
  <si>
    <t>04.04.2022 08:18:59</t>
  </si>
  <si>
    <t>04.04.2022 09:26:26</t>
  </si>
  <si>
    <t>MÜTEVELLİ TR-2 45-80-M00101_C_56389026_56389026</t>
  </si>
  <si>
    <t>04.04.2022 17:50:44</t>
  </si>
  <si>
    <t>04.04.2022 20:37:01</t>
  </si>
  <si>
    <t>METAL İŞLERİ TR-5 35-22-M00105_DAĞITIM TRAFO METAL İŞLERİ TR-5 M04_72108831</t>
  </si>
  <si>
    <t>04.04.2022 00:00:33</t>
  </si>
  <si>
    <t>04.04.2022 00:47:44</t>
  </si>
  <si>
    <t>TEPEBAŞI TR-2 45-75-L00003_B_56387415_56387415</t>
  </si>
  <si>
    <t>04.04.2022 09:09:48</t>
  </si>
  <si>
    <t>04.04.2022 11:02:45</t>
  </si>
  <si>
    <t>L-266 35-18-L00266_A_56369139_56369139</t>
  </si>
  <si>
    <t>04.04.2022 10:10:41</t>
  </si>
  <si>
    <t>04.04.2022 13:21:13</t>
  </si>
  <si>
    <t>04.04.2022 13:23:50</t>
  </si>
  <si>
    <t>04.04.2022 13:34:00</t>
  </si>
  <si>
    <t>PANCAR KÖK 35-26-M00891_KARAKUYU M02_2302862</t>
  </si>
  <si>
    <t>04.04.2022 07:04:47</t>
  </si>
  <si>
    <t>04.04.2022 08:13:50</t>
  </si>
  <si>
    <t>L-47 DENİZKENT SİTESİ 35-14-L00047_956639901_956639901</t>
  </si>
  <si>
    <t>04.04.2022 09:23:04</t>
  </si>
  <si>
    <t>04.04.2022 15:21:33</t>
  </si>
  <si>
    <t>KAZIM AVŞAR SULAMA GRUBU 35-29-M00259_955214676_955214676</t>
  </si>
  <si>
    <t>04.04.2022 14:17:33</t>
  </si>
  <si>
    <t>04.04.2022 15:22:28</t>
  </si>
  <si>
    <t>K-2711 35-03-K02711_913690300_913690300</t>
  </si>
  <si>
    <t>04.04.2022 09:28:17</t>
  </si>
  <si>
    <t>04.04.2022 11:49:54</t>
  </si>
  <si>
    <t>K-37 35-04-K00037_99082764_99082764</t>
  </si>
  <si>
    <t>04.04.2022 22:54:05</t>
  </si>
  <si>
    <t>04.04.2022 23:54:08</t>
  </si>
  <si>
    <t>DM-8/27 45-71-M00304_953202709_953202709</t>
  </si>
  <si>
    <t>04.04.2022 12:21:58</t>
  </si>
  <si>
    <t>04.04.2022 15:29:02</t>
  </si>
  <si>
    <t>04.04.2022 00:47:34</t>
  </si>
  <si>
    <t>04.04.2022 01:33:27</t>
  </si>
  <si>
    <t>TR-89 TARIMSAL SULAMA 45-80-M01089_45-80-M01089_2355893</t>
  </si>
  <si>
    <t>04.04.2022 15:27:23</t>
  </si>
  <si>
    <t>04.04.2022 16:37:12</t>
  </si>
  <si>
    <t>M-1336 35-08-M01336_35-08-M01336_42110067</t>
  </si>
  <si>
    <t>04.04.2022 16:08:31</t>
  </si>
  <si>
    <t>04.04.2022 16:30:12</t>
  </si>
  <si>
    <t>M-1251 35-01-M01251_D 2D_5851179</t>
  </si>
  <si>
    <t>04.04.2022 11:21:35</t>
  </si>
  <si>
    <t>04.04.2022 13:25:38</t>
  </si>
  <si>
    <t>BAYRAM KARAKOÇ SULAMA GRUBU TR 35-27-L00132_B_56355890_56355890</t>
  </si>
  <si>
    <t>04.04.2022 16:28:51</t>
  </si>
  <si>
    <t>04.04.2022 19:12:40</t>
  </si>
  <si>
    <t>TR-1/56 45-72-M00640__81571002_81571002</t>
  </si>
  <si>
    <t>04.04.2022 19:17:38</t>
  </si>
  <si>
    <t>04.04.2022 21:05:26</t>
  </si>
  <si>
    <t>AKÖREN TR-19 KÖK 45-78-M00974_HatBaşıAyırıcı_53139703 M04_53139703</t>
  </si>
  <si>
    <t>04.04.2022 09:48:48</t>
  </si>
  <si>
    <t>04.04.2022 10:56:59</t>
  </si>
  <si>
    <t>BACAKLAR TR-1 45-81-M00095_A_56388887_56388887</t>
  </si>
  <si>
    <t>04.04.2022 14:53:17</t>
  </si>
  <si>
    <t>04.04.2022 18:59:14</t>
  </si>
  <si>
    <t>K-2417 35-01-K02417_D_56376901_56376901</t>
  </si>
  <si>
    <t>04.04.2022 08:12:42</t>
  </si>
  <si>
    <t>04.04.2022 10:14:30</t>
  </si>
  <si>
    <t>SELENDİ DM 45-81-M00001_HatBaşıAyırıcı_53134863 M14_53134863</t>
  </si>
  <si>
    <t>04.04.2022 09:06:33</t>
  </si>
  <si>
    <t>04.04.2022 17:38:37</t>
  </si>
  <si>
    <t>TR-28 35-27-M00028__72373395_72373395</t>
  </si>
  <si>
    <t>04.04.2022 09:15:19</t>
  </si>
  <si>
    <t>04.04.2022 14:19:32</t>
  </si>
  <si>
    <t>DM-2/36 45-71-M00168_953186794_953186794</t>
  </si>
  <si>
    <t>04.04.2022 19:34:02</t>
  </si>
  <si>
    <t>05.04.2022 01:23:32</t>
  </si>
  <si>
    <t>TR-1/40-A 45-72-M00639_B_79415073_79415073</t>
  </si>
  <si>
    <t>04.04.2022 21:03:00</t>
  </si>
  <si>
    <t>04.04.2022 22:58:13</t>
  </si>
  <si>
    <t>BEYDAĞ İM 35-32-A00001_YEŞİLKÖY L13_2049962</t>
  </si>
  <si>
    <t>04.04.2022 12:52:10</t>
  </si>
  <si>
    <t>04.04.2022 13:27:35</t>
  </si>
  <si>
    <t>M-3253(YATIRIM REZERVE) 35-04-M03253_A_56382031_56382031</t>
  </si>
  <si>
    <t>04.04.2022 09:42:01</t>
  </si>
  <si>
    <t>04.04.2022 17:12:12</t>
  </si>
  <si>
    <t>MENDERES DM-2/TR-1 35-22-M00300_DM-1/TR-1 M04_2095184</t>
  </si>
  <si>
    <t>04.04.2022 07:35:34</t>
  </si>
  <si>
    <t>04.04.2022 07:39:25</t>
  </si>
  <si>
    <t>K-1880 35-09-K01880_D_56355846_56355846</t>
  </si>
  <si>
    <t>04.04.2022 05:35:08</t>
  </si>
  <si>
    <t>04.04.2022 06:22:22</t>
  </si>
  <si>
    <t>SEYREKLİ TR-1 35-15-L00441_953053743_953053743</t>
  </si>
  <si>
    <t>04.04.2022 11:16:22</t>
  </si>
  <si>
    <t>04.04.2022 17:15:39</t>
  </si>
  <si>
    <t>İSMET ORAY SULAMA GRUBU TR 35-27-M00242_DIREK TIPI TRAFO HUCRESI H01_2052873</t>
  </si>
  <si>
    <t>04.04.2022 17:14:08</t>
  </si>
  <si>
    <t>04.04.2022 18:11:22</t>
  </si>
  <si>
    <t>KURUÇAY TR-2 45-72-M00235_A_56401187_56401187</t>
  </si>
  <si>
    <t>04.04.2022 18:21:27</t>
  </si>
  <si>
    <t>04.04.2022 19:54:03</t>
  </si>
  <si>
    <t>DM-1/8 45-71-M00198_DAĞITIM TRAFOSU DM-1/8 M01_66451690</t>
  </si>
  <si>
    <t>04.04.2022 11:59:06</t>
  </si>
  <si>
    <t>04.04.2022 14:10:17</t>
  </si>
  <si>
    <t>ÜÇPINAR DM 45-71-M00183_AVDAL M02_72249224</t>
  </si>
  <si>
    <t>04.04.2022 14:16:14</t>
  </si>
  <si>
    <t>04.04.2022 14:42:11</t>
  </si>
  <si>
    <t>05.04.2022 09:03:00</t>
  </si>
  <si>
    <t>05.04.2022 13:04:00</t>
  </si>
  <si>
    <t>DM-13/22 (ÇİMENLİ SOKAK) 45-71-M00059_953215642_953215642</t>
  </si>
  <si>
    <t>05.04.2022 16:20:50</t>
  </si>
  <si>
    <t>05.04.2022 18:21:46</t>
  </si>
  <si>
    <t>KARAAĞAÇLI TR-13 45-71-M01075_KARAAĞAÇLI TR-2 M06_2088480</t>
  </si>
  <si>
    <t>05.04.2022 12:04:06</t>
  </si>
  <si>
    <t>05.04.2022 12:20:00</t>
  </si>
  <si>
    <t>DM-1/47 45-71-M00149_DIREK TIPI TRAFO HUCRESI H01_2037538</t>
  </si>
  <si>
    <t>05.04.2022 13:01:06</t>
  </si>
  <si>
    <t>05.04.2022 14:42:15</t>
  </si>
  <si>
    <t>L-102 DÜZCE AZMAK 35-14-L00102_6904545_56357389_56357389</t>
  </si>
  <si>
    <t>05.04.2022 13:39:58</t>
  </si>
  <si>
    <t>05.04.2022 15:12:41</t>
  </si>
  <si>
    <t>MURADİYE DM-5/6 KÖK 45-71-M00245_DM-19 M02_72097656</t>
  </si>
  <si>
    <t>05.04.2022 11:00:49</t>
  </si>
  <si>
    <t>L-437 ŞEHİTLİK 35-18-L00437_950449114_950449114</t>
  </si>
  <si>
    <t>05.04.2022 17:14:44</t>
  </si>
  <si>
    <t>05.04.2022 22:58:22</t>
  </si>
  <si>
    <t>05.04.2022 14:46:36</t>
  </si>
  <si>
    <t>05.04.2022 15:31:10</t>
  </si>
  <si>
    <t>BAĞARASI TR-12 35-23-M00181_950426207_950426207</t>
  </si>
  <si>
    <t>05.04.2022 11:36:11</t>
  </si>
  <si>
    <t>05.04.2022 13:20:17</t>
  </si>
  <si>
    <t>DM-1/27-B (KATLI OTOPARK) 45-71-M01863_TENİS KORTU M03_66461640</t>
  </si>
  <si>
    <t>05.04.2022 10:42:00</t>
  </si>
  <si>
    <t>05.04.2022 12:40:00</t>
  </si>
  <si>
    <t>KARABAĞLAR TM 35-01-A00012_ÖZGÜR M11_2310486</t>
  </si>
  <si>
    <t>05.04.2022 02:49:21</t>
  </si>
  <si>
    <t>05.04.2022 02:51:40</t>
  </si>
  <si>
    <t>OĞLANANASI TR-10 35-22-M00263_955290798_955290798</t>
  </si>
  <si>
    <t>05.04.2022 10:14:59</t>
  </si>
  <si>
    <t>05.04.2022 15:51:45</t>
  </si>
  <si>
    <t>BERGAMA TM 35-16-A00004_BERGAMA-2 M03_2314054</t>
  </si>
  <si>
    <t>05.04.2022 10:24:39</t>
  </si>
  <si>
    <t>05.04.2022 12:24:45</t>
  </si>
  <si>
    <t>SARNIÇ TR-1 45-77-L00329_DIREK TIPI TRAFO HUCRESI H01_2054918</t>
  </si>
  <si>
    <t>05.04.2022 00:22:59</t>
  </si>
  <si>
    <t>05.04.2022 02:16:51</t>
  </si>
  <si>
    <t>ULUCAK DM-2 35-27-M00331_ULUCAK DM-2/1 M01_72170823</t>
  </si>
  <si>
    <t>05.04.2022 10:33:16</t>
  </si>
  <si>
    <t>05.04.2022 11:41:23</t>
  </si>
  <si>
    <t>GÖKÇEÖREN TR-10 45-77-M00029_945515761_945515761</t>
  </si>
  <si>
    <t>05.04.2022 04:07:29</t>
  </si>
  <si>
    <t>05.04.2022 05:16:19</t>
  </si>
  <si>
    <t>K-1915 35-10-K01915_E D3_83869461</t>
  </si>
  <si>
    <t>05.04.2022 09:28:05</t>
  </si>
  <si>
    <t>05.04.2022 16:26:04</t>
  </si>
  <si>
    <t>AĞAÇ İŞLERİ KÖK-2 (M-703) 35-22-M00125_AĞAÇ SANAYİ TR-3/TR-4/TR-5/TR-6 M04_72110796</t>
  </si>
  <si>
    <t>05.04.2022 13:13:32</t>
  </si>
  <si>
    <t>05.04.2022 13:36:36</t>
  </si>
  <si>
    <t>TR-49 45-77-L00049_945509447_945509447</t>
  </si>
  <si>
    <t>05.04.2022 16:10:59</t>
  </si>
  <si>
    <t>05.04.2022 20:59:49</t>
  </si>
  <si>
    <t>TR-2/13 45-83-L00013_DAĞITIM TRAFOSU TR-2/13 L04_2326583</t>
  </si>
  <si>
    <t>05.04.2022 02:37:39</t>
  </si>
  <si>
    <t>05.04.2022 09:58:45</t>
  </si>
  <si>
    <t>DM-1/27-A 45-71-M00046_DAĞITIM TRAFOSU M03_66483558</t>
  </si>
  <si>
    <t>05.04.2022 09:01:34</t>
  </si>
  <si>
    <t>05.04.2022 11:03:47</t>
  </si>
  <si>
    <t>TR-31(M-731) 35-30-M00731_955296990_955296990</t>
  </si>
  <si>
    <t>05.04.2022 19:27:28</t>
  </si>
  <si>
    <t>05.04.2022 21:15:21</t>
  </si>
  <si>
    <t>YILMAZ TR-13 45-78-L00213_953249036_953249036</t>
  </si>
  <si>
    <t>05.04.2022 20:21:13</t>
  </si>
  <si>
    <t>05.04.2022 22:11:49</t>
  </si>
  <si>
    <t>05.04.2022 00:36:57</t>
  </si>
  <si>
    <t>05.04.2022 01:34:04</t>
  </si>
  <si>
    <t>M-2920 35-02-M02920_99632506_99632506</t>
  </si>
  <si>
    <t>05.04.2022 10:18:47</t>
  </si>
  <si>
    <t>05.04.2022 13:16:00</t>
  </si>
  <si>
    <t>05.04.2022 04:21:23</t>
  </si>
  <si>
    <t>05.04.2022 10:00:01</t>
  </si>
  <si>
    <t>DOĞANBEY KÖK 35-14-M00100_BANKSİS M03_80639821</t>
  </si>
  <si>
    <t>05.04.2022 12:10:24</t>
  </si>
  <si>
    <t>05.04.2022 15:57:01</t>
  </si>
  <si>
    <t>DM-21 45-71-M00446_953190084_953190084</t>
  </si>
  <si>
    <t>05.04.2022 18:25:47</t>
  </si>
  <si>
    <t>05.04.2022 20:32:54</t>
  </si>
  <si>
    <t>M-2542 35-02-M02542_95001168372_95001168372</t>
  </si>
  <si>
    <t>05.04.2022 09:19:23</t>
  </si>
  <si>
    <t>05.04.2022 12:08:41</t>
  </si>
  <si>
    <t>L-10 MEZARLIK YANI 35-14-L00010_D D01_50025156</t>
  </si>
  <si>
    <t>05.04.2022 14:07:49</t>
  </si>
  <si>
    <t>05.04.2022 19:58:30</t>
  </si>
  <si>
    <t>DM-1/TR-24 35-14-M00291_95001328879_95001328879</t>
  </si>
  <si>
    <t>05.04.2022 11:13:11</t>
  </si>
  <si>
    <t>05.04.2022 13:45:22</t>
  </si>
  <si>
    <t>05.04.2022 13:47:38</t>
  </si>
  <si>
    <t>05.04.2022 15:41:52</t>
  </si>
  <si>
    <t>TR-175 35-15-L01175_950383314_950383314</t>
  </si>
  <si>
    <t>05.04.2022 18:41:20</t>
  </si>
  <si>
    <t>05.04.2022 19:24:20</t>
  </si>
  <si>
    <t>M-4 35-02-M00004_R_56382959_56382959</t>
  </si>
  <si>
    <t>05.04.2022 14:27:45</t>
  </si>
  <si>
    <t>05.04.2022 16:08:10</t>
  </si>
  <si>
    <t>KIZLARALANI KÖK 45-72-L00698_HatBaşıAyırıcı_53140287 L02_53140287</t>
  </si>
  <si>
    <t>05.04.2022 09:03:02</t>
  </si>
  <si>
    <t>05.04.2022 11:32:40</t>
  </si>
  <si>
    <t>PAYAMLI M-7 35-25-M00179_956659069_956659069</t>
  </si>
  <si>
    <t>05.04.2022 14:53:46</t>
  </si>
  <si>
    <t>05.04.2022 17:27:17</t>
  </si>
  <si>
    <t>YENİ FOÇA TR-26 35-23-M00026_E e2b_42106634</t>
  </si>
  <si>
    <t>05.04.2022 10:38:23</t>
  </si>
  <si>
    <t>05.04.2022 12:40:12</t>
  </si>
  <si>
    <t>YIRCA TR-1 45-82-L00062_DIREK TIPI TRAFO HUCRESI H01_2082640</t>
  </si>
  <si>
    <t>05.04.2022 10:04:50</t>
  </si>
  <si>
    <t>05.04.2022 14:33:52</t>
  </si>
  <si>
    <t>TUZÇULLU TR-1 35-28-M00420_B_56359000_56359000</t>
  </si>
  <si>
    <t>05.04.2022 16:01:01</t>
  </si>
  <si>
    <t>05.04.2022 17:23:35</t>
  </si>
  <si>
    <t>BAĞARASI TR-10 KÖK 35-23-M00179_ESKİİBAĞARASI M02_72143182</t>
  </si>
  <si>
    <t>05.04.2022 08:15:36</t>
  </si>
  <si>
    <t>05.04.2022 08:43:55</t>
  </si>
  <si>
    <t>TR-127 DAVUT BABA 35-19-L00127_11061507_56376312_56376312</t>
  </si>
  <si>
    <t>05.04.2022 12:28:32</t>
  </si>
  <si>
    <t>05.04.2022 14:50:08</t>
  </si>
  <si>
    <t>KARABAĞLAR TM 35-01-A00012_ESBAŞ-1 M09_2054517</t>
  </si>
  <si>
    <t>05.04.2022 02:55:07</t>
  </si>
  <si>
    <t>05.04.2022 02:55:12</t>
  </si>
  <si>
    <t>DAĞDERE DM 45-72-M00097_HatBaşıAyırıcı_53140268 M06_53140268</t>
  </si>
  <si>
    <t>05.04.2022 09:35:35</t>
  </si>
  <si>
    <t>05.04.2022 17:23:14</t>
  </si>
  <si>
    <t>MENEMEN DM-6/5 35-28-M00422_953391392_953391392</t>
  </si>
  <si>
    <t>05.04.2022 16:20:57</t>
  </si>
  <si>
    <t>05.04.2022 19:24:08</t>
  </si>
  <si>
    <t>TR-152 GÜN SİTESİ 35-15-M00152_35-15-M00152_66596497</t>
  </si>
  <si>
    <t>05.04.2022 13:52:09</t>
  </si>
  <si>
    <t>05.04.2022 14:09:28</t>
  </si>
  <si>
    <t>K-486 35-01-K00486_B_56362527_56362527</t>
  </si>
  <si>
    <t>05.04.2022 15:04:11</t>
  </si>
  <si>
    <t>05.04.2022 19:25:56</t>
  </si>
  <si>
    <t>K-84 35-02-K00084_910328916_910328916</t>
  </si>
  <si>
    <t>05.04.2022 16:58:34</t>
  </si>
  <si>
    <t>05.04.2022 19:23:09</t>
  </si>
  <si>
    <t>05.04.2022 18:48:20</t>
  </si>
  <si>
    <t>05.04.2022 19:07:00</t>
  </si>
  <si>
    <t>TR-49 EGELİ 35-19-L00049_956665422_956665422</t>
  </si>
  <si>
    <t>05.04.2022 19:50:43</t>
  </si>
  <si>
    <t>05.04.2022 21:09:04</t>
  </si>
  <si>
    <t>K-1067 35-04-K01067_35-04-K01067_2369445</t>
  </si>
  <si>
    <t>05.04.2022 10:38:36</t>
  </si>
  <si>
    <t>05.04.2022 11:05:07</t>
  </si>
  <si>
    <t>BEYOBA TR-8 45-72-M00424_49625247_56393194_56393194</t>
  </si>
  <si>
    <t>05.04.2022 11:25:14</t>
  </si>
  <si>
    <t>05.04.2022 13:36:53</t>
  </si>
  <si>
    <t>AĞAÇ İŞLERİ KÖK-2 (M-703) 35-22-M00125_KISIKKÖY(KARTAL) M02_72110798</t>
  </si>
  <si>
    <t>05.04.2022 10:04:17</t>
  </si>
  <si>
    <t>05.04.2022 17:40:55</t>
  </si>
  <si>
    <t>TR-2/116 45-83-M00714__72410722_72410722</t>
  </si>
  <si>
    <t>05.04.2022 19:35:26</t>
  </si>
  <si>
    <t>05.04.2022 20:57:52</t>
  </si>
  <si>
    <t>METAL İŞLERİ TR-4 35-22-M00104_DAĞITIM TRAFO METAL İŞLERİ TR-4 M05_72108468</t>
  </si>
  <si>
    <t>05.04.2022 06:57:43</t>
  </si>
  <si>
    <t>05.04.2022 13:39:00</t>
  </si>
  <si>
    <t>L-291 35-18-L00291_950458200_950458200</t>
  </si>
  <si>
    <t>05.04.2022 08:28:41</t>
  </si>
  <si>
    <t>05.04.2022 10:51:41</t>
  </si>
  <si>
    <t>L-134 AYARASANDA 35-18-L00134_B_56393842_56393842</t>
  </si>
  <si>
    <t>05.04.2022 12:20:26</t>
  </si>
  <si>
    <t>05.04.2022 18:40:07</t>
  </si>
  <si>
    <t>KARABAĞLAR TM 35-01-A00012_ESBAŞ-2 M10_2310485</t>
  </si>
  <si>
    <t>05.04.2022 03:03:33</t>
  </si>
  <si>
    <t>05.04.2022 03:09:15</t>
  </si>
  <si>
    <t>L-117 OVACIK 35-18-L00117_950466053_950466053</t>
  </si>
  <si>
    <t>05.04.2022 09:30:53</t>
  </si>
  <si>
    <t>05.04.2022 13:51:47</t>
  </si>
  <si>
    <t>M-2980 35-02-M02980_914547656_914547656</t>
  </si>
  <si>
    <t>05.04.2022 09:24:51</t>
  </si>
  <si>
    <t>05.04.2022 16:10:32</t>
  </si>
  <si>
    <t>SÜLEYMANLI KÖK 35-28-M00606_HatBaşıAyırıcı_53133867 M11_53133867</t>
  </si>
  <si>
    <t>05.04.2022 15:01:52</t>
  </si>
  <si>
    <t>05.04.2022 19:13:51</t>
  </si>
  <si>
    <t>MEHMET KARDEŞ VE ARK TR 45-83-L00448Ö_45-83-L00448Ö_2370893</t>
  </si>
  <si>
    <t>05.04.2022 14:29:08</t>
  </si>
  <si>
    <t>05.04.2022 15:07:01</t>
  </si>
  <si>
    <t>ÜÇPINAR DM 45-71-M00183_HatBaşıAyırıcı_53134717 M03_53134717</t>
  </si>
  <si>
    <t>05.04.2022 22:42:35</t>
  </si>
  <si>
    <t>06.04.2022 03:28:58</t>
  </si>
  <si>
    <t>L-293 YENİ MECİDİYE 35-18-L00293_950448801_950448801</t>
  </si>
  <si>
    <t>05.04.2022 16:02:20</t>
  </si>
  <si>
    <t>05.04.2022 23:48:14</t>
  </si>
  <si>
    <t>K-3549 35-09-K03549_TRAFO K04_45354725</t>
  </si>
  <si>
    <t>05.04.2022 19:12:46</t>
  </si>
  <si>
    <t>05.04.2022 19:30:07</t>
  </si>
  <si>
    <t>IŞIKLAR TM 35-02-A00006_BATIÇİM-1 M24_2308413</t>
  </si>
  <si>
    <t>05.04.2022 08:45:25</t>
  </si>
  <si>
    <t>05.04.2022 09:03:55</t>
  </si>
  <si>
    <t>YAHŞELLİ DM-5 35-28-M00882_EMİRALEM SULAMA M10_66811691</t>
  </si>
  <si>
    <t>05.04.2022 10:58:56</t>
  </si>
  <si>
    <t>05.04.2022 11:29:10</t>
  </si>
  <si>
    <t>ÖRENCİK TR-3 45-73-M00553_B_56401346_56401346</t>
  </si>
  <si>
    <t>05.04.2022 19:22:43</t>
  </si>
  <si>
    <t>05.04.2022 20:50:29</t>
  </si>
  <si>
    <t>İMCELER TR-1 45-74-M00136_A_56393764_56393764</t>
  </si>
  <si>
    <t>05.04.2022 14:45:16</t>
  </si>
  <si>
    <t>05.04.2022 15:30:25</t>
  </si>
  <si>
    <t>İSKELE KÖK 35-19-L00275_ÇAYIR L03_72119386</t>
  </si>
  <si>
    <t>05.04.2022 09:21:42</t>
  </si>
  <si>
    <t>05.04.2022 17:48:27</t>
  </si>
  <si>
    <t>K-2416 35-07-K02416_99197606_99197606</t>
  </si>
  <si>
    <t>05.04.2022 08:34:37</t>
  </si>
  <si>
    <t>05.04.2022 10:09:46</t>
  </si>
  <si>
    <t>GÖLMARMARA İM 45-85-A00001_HatBaşıAyırıcı_53135873 L28_53135873</t>
  </si>
  <si>
    <t>05.04.2022 12:03:49</t>
  </si>
  <si>
    <t>05.04.2022 12:43:37</t>
  </si>
  <si>
    <t>K-210 35-07-K00210_B_56376229_56376229</t>
  </si>
  <si>
    <t>02.04.2022 07:57:24</t>
  </si>
  <si>
    <t>02.04.2022 10:20:00</t>
  </si>
  <si>
    <t>KARAALİ TR-1 45-71-M01470_43157766_56398950_56398950</t>
  </si>
  <si>
    <t>02.04.2022 09:37:33</t>
  </si>
  <si>
    <t>02.04.2022 18:43:00</t>
  </si>
  <si>
    <t>ÇALTI TR-1 35-28-M00261_C_56375377_56375377</t>
  </si>
  <si>
    <t>02.04.2022 09:07:57</t>
  </si>
  <si>
    <t>02.04.2022 11:21:18</t>
  </si>
  <si>
    <t>ÇORAKLAR TR 35-17-M00442_95000505290_95000505290</t>
  </si>
  <si>
    <t>02.04.2022 09:07:42</t>
  </si>
  <si>
    <t>02.04.2022 14:44:19</t>
  </si>
  <si>
    <t>02.04.2022 13:30:17</t>
  </si>
  <si>
    <t>02.04.2022 17:31:30</t>
  </si>
  <si>
    <t>TURGUTALP TR-1 45-71-M01762_43149452_56392398_56392398</t>
  </si>
  <si>
    <t>02.04.2022 17:45:20</t>
  </si>
  <si>
    <t>02.04.2022 19:54:31</t>
  </si>
  <si>
    <t>YENİFOÇA TR-38 35-23-M00038_35-23-M00038_72307750</t>
  </si>
  <si>
    <t>02.04.2022 10:24:29</t>
  </si>
  <si>
    <t>02.04.2022 15:24:49</t>
  </si>
  <si>
    <t>TİLKİKÖY TR-2 45-71-M01272_A_56399279_56399279</t>
  </si>
  <si>
    <t>02.04.2022 13:41:43</t>
  </si>
  <si>
    <t>02.04.2022 17:22:47</t>
  </si>
  <si>
    <t>DM-25 (ÇAĞLAYAN DM) 45-71-M00060_DM-1/TR-91 M04_72440863</t>
  </si>
  <si>
    <t>02.04.2022 04:27:55</t>
  </si>
  <si>
    <t>02.04.2022 04:58:09</t>
  </si>
  <si>
    <t>TİRE DM-2/19 35-29-L00778_950348355_950348355</t>
  </si>
  <si>
    <t>02.04.2022 07:55:06</t>
  </si>
  <si>
    <t>02.04.2022 09:11:51</t>
  </si>
  <si>
    <t>02.04.2022 05:10:43</t>
  </si>
  <si>
    <t>02.04.2022 07:00:03</t>
  </si>
  <si>
    <t>KARAKUYU KÖK 35-26-M00437_KÖYLER KORUCUK M06_66057122</t>
  </si>
  <si>
    <t>02.04.2022 01:49:17</t>
  </si>
  <si>
    <t>02.04.2022 02:33:25</t>
  </si>
  <si>
    <t>DM-3/27 (KÜTÜPHANE) 45-71-M00078_C_60984571_60984571</t>
  </si>
  <si>
    <t>02.04.2022 04:22:13</t>
  </si>
  <si>
    <t>02.04.2022 09:46:09</t>
  </si>
  <si>
    <t>K-3814 35-02-K03814_35-02-K03814_2374800</t>
  </si>
  <si>
    <t>02.04.2022 09:13:40</t>
  </si>
  <si>
    <t>02.04.2022 17:59:40</t>
  </si>
  <si>
    <t>KAPANCI KÖK 45-78-L00229_HASALAN L02_2108490</t>
  </si>
  <si>
    <t>02.04.2022 09:49:19</t>
  </si>
  <si>
    <t>02.04.2022 10:27:00</t>
  </si>
  <si>
    <t>DM-11/9 45-71-M00290__56393613_56393613</t>
  </si>
  <si>
    <t>02.04.2022 08:56:41</t>
  </si>
  <si>
    <t>02.04.2022 11:49:13</t>
  </si>
  <si>
    <t>DM-8/10C 45-71-M02000_A_56397204_56397204</t>
  </si>
  <si>
    <t>02.04.2022 07:25:57</t>
  </si>
  <si>
    <t>02.04.2022 15:29:43</t>
  </si>
  <si>
    <t>KARABURUN TR-18 35-21-L00026_B_56357988_56357988</t>
  </si>
  <si>
    <t>02.04.2022 10:49:11</t>
  </si>
  <si>
    <t>02.04.2022 13:42:49</t>
  </si>
  <si>
    <t>M-3089 35-03-M03089_A_56363320_56363320</t>
  </si>
  <si>
    <t>02.04.2022 08:40:08</t>
  </si>
  <si>
    <t>02.04.2022 09:11:23</t>
  </si>
  <si>
    <t>GÜZELKÖY KÖK 45-71-M00123_GÜZELKÖY M07_50218011</t>
  </si>
  <si>
    <t>02.04.2022 17:01:13</t>
  </si>
  <si>
    <t>02.04.2022 17:52:24</t>
  </si>
  <si>
    <t>KARAKÖY TR-1 45-72-L00275_ H_61417746</t>
  </si>
  <si>
    <t>02.04.2022 08:59:53</t>
  </si>
  <si>
    <t>02.04.2022 17:43:40</t>
  </si>
  <si>
    <t>ARPACI TR-1 45-86-M00092_DIREK TIPI TRAFO HUCRESI H01_2082498</t>
  </si>
  <si>
    <t>02.04.2022 10:34:56</t>
  </si>
  <si>
    <t>02.04.2022 11:36:04</t>
  </si>
  <si>
    <t>RIDVAN BAŞARGEL SULAMA GRUBU TR 35-27-M00265_D_56356134_56356134</t>
  </si>
  <si>
    <t>02.04.2022 10:31:25</t>
  </si>
  <si>
    <t>02.04.2022 12:37:15</t>
  </si>
  <si>
    <t>SOMA TR-16/1 45-82-M00016_DIREK TIPI TRAFO HUCRESI H01_2090294</t>
  </si>
  <si>
    <t>02.04.2022 12:09:54</t>
  </si>
  <si>
    <t>02.04.2022 13:37:24</t>
  </si>
  <si>
    <t>K-3537 35-01-K03537_910462439_910462439</t>
  </si>
  <si>
    <t>02.04.2022 12:19:10</t>
  </si>
  <si>
    <t>02.04.2022 14:01:49</t>
  </si>
  <si>
    <t>02.04.2022 20:20:51</t>
  </si>
  <si>
    <t>02.04.2022 20:23:54</t>
  </si>
  <si>
    <t>DM02/TR15 YURT ÜZERİ 45-73-M00045_G g1_45157748</t>
  </si>
  <si>
    <t>02.04.2022 21:17:51</t>
  </si>
  <si>
    <t>02.04.2022 22:28:27</t>
  </si>
  <si>
    <t>_956580943_956580943</t>
  </si>
  <si>
    <t>02.04.2022 10:54:58</t>
  </si>
  <si>
    <t>02.04.2022 18:16:38</t>
  </si>
  <si>
    <t>BADINCA TR-5 45-73-M00395_945687046_945687046</t>
  </si>
  <si>
    <t>02.04.2022 09:16:59</t>
  </si>
  <si>
    <t>02.04.2022 11:50:38</t>
  </si>
  <si>
    <t>M-331 35-02-M00331_913059132_913059132</t>
  </si>
  <si>
    <t>02.04.2022 09:56:07</t>
  </si>
  <si>
    <t>02.04.2022 12:38:33</t>
  </si>
  <si>
    <t>K-848 35-04-K00848_D_56382406_56382406</t>
  </si>
  <si>
    <t>02.04.2022 09:51:16</t>
  </si>
  <si>
    <t>02.04.2022 10:48:25</t>
  </si>
  <si>
    <t>L-47 DENİZKENT SİTESİ 35-14-L00047_95000031862_95000031862</t>
  </si>
  <si>
    <t>02.04.2022 18:02:32</t>
  </si>
  <si>
    <t>02.04.2022 18:32:21</t>
  </si>
  <si>
    <t>ARMUTLU DM-02/TR-25 35-27-L00415_A_56364921_56364921</t>
  </si>
  <si>
    <t>AG Travers Arızası</t>
  </si>
  <si>
    <t>02.04.2022 18:33:46</t>
  </si>
  <si>
    <t>02.04.2022 20:02:36</t>
  </si>
  <si>
    <t>02.04.2022 08:44:57</t>
  </si>
  <si>
    <t>02.04.2022 09:05:02</t>
  </si>
  <si>
    <t>ÇOMAKLIYAYLA TR-1 45-75-M00096_B_56393782_56393782</t>
  </si>
  <si>
    <t>02.04.2022 14:14:53</t>
  </si>
  <si>
    <t>02.04.2022 18:57:12</t>
  </si>
  <si>
    <t>KAYNARPINAR TR-1 35-21-L00116_953360460_953360460</t>
  </si>
  <si>
    <t>02.04.2022 13:26:53</t>
  </si>
  <si>
    <t>02.04.2022 17:49:52</t>
  </si>
  <si>
    <t>SALMAN KÖYÜ TR-1 35-21-L00076_A_56366458_56366458</t>
  </si>
  <si>
    <t>02.04.2022 19:38:35</t>
  </si>
  <si>
    <t>02.04.2022 21:37:47</t>
  </si>
  <si>
    <t>SANCAKLI KAYADİBİ 45-71-M00641_43131981_56387728_56387728</t>
  </si>
  <si>
    <t>02.04.2022 15:18:57</t>
  </si>
  <si>
    <t>03.04.2022 01:41:00</t>
  </si>
  <si>
    <t>02.04.2022 02:49:58</t>
  </si>
  <si>
    <t>02.04.2022 09:07:06</t>
  </si>
  <si>
    <t>ÇALTI TR-1 35-28-M00261_953381348_953381348</t>
  </si>
  <si>
    <t>02.04.2022 17:05:27</t>
  </si>
  <si>
    <t>02.04.2022 18:14:03</t>
  </si>
  <si>
    <t>KARABURUN TR-13 35-21-L00005_953360209_953360209</t>
  </si>
  <si>
    <t>02.04.2022 11:07:50</t>
  </si>
  <si>
    <t>02.04.2022 19:16:37</t>
  </si>
  <si>
    <t>K-259 35-02-K00259_99621743_99621743</t>
  </si>
  <si>
    <t>02.04.2022 19:06:16</t>
  </si>
  <si>
    <t>02.04.2022 20:15:22</t>
  </si>
  <si>
    <t>TR-81 35-19-L00081_9420792_60982315_60982315</t>
  </si>
  <si>
    <t>02.04.2022 08:19:32</t>
  </si>
  <si>
    <t>02.04.2022 10:35:58</t>
  </si>
  <si>
    <t>K-4459 35-01-K04459_911476406_911476406</t>
  </si>
  <si>
    <t>02.04.2022 11:16:57</t>
  </si>
  <si>
    <t>02.04.2022 13:29:54</t>
  </si>
  <si>
    <t>02.04.2022 10:09:17</t>
  </si>
  <si>
    <t>02.04.2022 13:07:07</t>
  </si>
  <si>
    <t>02.04.2022 00:39:35</t>
  </si>
  <si>
    <t>02.04.2022 09:59:02</t>
  </si>
  <si>
    <t>M-2632 35-03-M02632_ H_79463976</t>
  </si>
  <si>
    <t>02.04.2022 21:11:20</t>
  </si>
  <si>
    <t>02.04.2022 21:59:00</t>
  </si>
  <si>
    <t>TR-1/78 45-72-M00078_C_56391712_56391712</t>
  </si>
  <si>
    <t>02.04.2022 01:32:18</t>
  </si>
  <si>
    <t>02.04.2022 02:44:12</t>
  </si>
  <si>
    <t>K-2324 35-01-K02324_912344733_912344733</t>
  </si>
  <si>
    <t>02.04.2022 19:19:59</t>
  </si>
  <si>
    <t>02.04.2022 21:30:33</t>
  </si>
  <si>
    <t>DM-8/3 45-71-M00538_45-71-M00538_2368413</t>
  </si>
  <si>
    <t>02.04.2022 10:17:40</t>
  </si>
  <si>
    <t>02.04.2022 17:06:30</t>
  </si>
  <si>
    <t>K-4326 35-04-K04326_99623155_99623155</t>
  </si>
  <si>
    <t>02.04.2022 15:15:57</t>
  </si>
  <si>
    <t>02.04.2022 16:40:33</t>
  </si>
  <si>
    <t>K-1266 35-07-K01266_962687888_962687888</t>
  </si>
  <si>
    <t>02.04.2022 12:54:14</t>
  </si>
  <si>
    <t>02.04.2022 15:59:41</t>
  </si>
  <si>
    <t>TAHİR UNCU SULAMA GRUBU 35-29-M00395_35-29-M00395_2363105</t>
  </si>
  <si>
    <t>02.04.2022 09:38:54</t>
  </si>
  <si>
    <t>02.04.2022 14:28:00</t>
  </si>
  <si>
    <t>PINARLI TR-10 35-20-M00095_955205541_955205541</t>
  </si>
  <si>
    <t>02.04.2022 10:39:31</t>
  </si>
  <si>
    <t>02.04.2022 11:31:28</t>
  </si>
  <si>
    <t>KARAKUYU KÖK 35-26-M00437_KÖYLER KORUCUK M06_66057229</t>
  </si>
  <si>
    <t>02.04.2022 13:31:03</t>
  </si>
  <si>
    <t>02.04.2022 15:26:53</t>
  </si>
  <si>
    <t>DAĞHACIYUSUF TR-4 45-73-M01228_45-73-M01228_80760596</t>
  </si>
  <si>
    <t>02.04.2022 08:26:00</t>
  </si>
  <si>
    <t>02.04.2022 15:14:40</t>
  </si>
  <si>
    <t>BATI BASMA KÖK 35-26-M00235_ M01_2332442</t>
  </si>
  <si>
    <t>02.04.2022 09:49:05</t>
  </si>
  <si>
    <t>02.04.2022 10:21:55</t>
  </si>
  <si>
    <t>02.04.2022 11:12:01</t>
  </si>
  <si>
    <t>02.04.2022 13:09:01</t>
  </si>
  <si>
    <t>L-200 35-18-L00200_7981703_56370844_56370844</t>
  </si>
  <si>
    <t>02.04.2022 08:46:36</t>
  </si>
  <si>
    <t>02.04.2022 11:19:37</t>
  </si>
  <si>
    <t>SARUHANLI TR-18 45-80-M00018_95001263488_95001263488</t>
  </si>
  <si>
    <t>02.04.2022 11:25:51</t>
  </si>
  <si>
    <t>02.04.2022 14:13:06</t>
  </si>
  <si>
    <t>KARABURUN İM 35-21-A00001_KÜÇÜKBAHÇE L05_2063035</t>
  </si>
  <si>
    <t>02.04.2022 11:33:13</t>
  </si>
  <si>
    <t>02.04.2022 12:05:29</t>
  </si>
  <si>
    <t>K-1695 35-04-K01695_D_56370238_56370238</t>
  </si>
  <si>
    <t>02.04.2022 09:20:18</t>
  </si>
  <si>
    <t>02.04.2022 16:49:17</t>
  </si>
  <si>
    <t>DM-18/10 45-71-M02376_45-71-M02376_84429931</t>
  </si>
  <si>
    <t>02.04.2022 09:28:32</t>
  </si>
  <si>
    <t>02.04.2022 18:34:00</t>
  </si>
  <si>
    <t>02.04.2022 10:32:25</t>
  </si>
  <si>
    <t>02.04.2022 12:04:05</t>
  </si>
  <si>
    <t>MÜTEVELLİ TR-4 45-80-M00103_A_56385171_56385171</t>
  </si>
  <si>
    <t>02.04.2022 09:44:59</t>
  </si>
  <si>
    <t>02.04.2022 15:23:55</t>
  </si>
  <si>
    <t>KAYRAK TR-1 45-83-L00256_DIREK TIPI TRAFO HUCRESI H01_2102899</t>
  </si>
  <si>
    <t>02.04.2022 06:55:41</t>
  </si>
  <si>
    <t>02.04.2022 18:33:11</t>
  </si>
  <si>
    <t>K-447 35-07-K00447_R_56376567_56376567</t>
  </si>
  <si>
    <t>02.04.2022 08:03:42</t>
  </si>
  <si>
    <t>02.04.2022 10:42:18</t>
  </si>
  <si>
    <t>HARMANDALI KÖK 45-71-M00061_NURİ SORMAN M11_72231093</t>
  </si>
  <si>
    <t>02.04.2022 08:24:09</t>
  </si>
  <si>
    <t>02.04.2022 14:11:31</t>
  </si>
  <si>
    <t>AŞAĞIÇOBANİSA TR-14 45-71-M00099_A_56393059_56393059</t>
  </si>
  <si>
    <t>02.04.2022 14:10:13</t>
  </si>
  <si>
    <t>02.04.2022 19:38:45</t>
  </si>
  <si>
    <t>KARAYAĞCI YANIKDAĞ TR-2 45-75-M00194_A_56384562_56384562</t>
  </si>
  <si>
    <t>02.04.2022 10:01:29</t>
  </si>
  <si>
    <t>02.04.2022 13:17:28</t>
  </si>
  <si>
    <t>L-366 ILDIR KÖY 35-18-L00366_950441472_950441472</t>
  </si>
  <si>
    <t>02.04.2022 15:55:19</t>
  </si>
  <si>
    <t>02.04.2022 17:55:13</t>
  </si>
  <si>
    <t>DÜZLEN TR-1 45-71-M01744_A_56388810_56388810</t>
  </si>
  <si>
    <t>02.04.2022 10:59:05</t>
  </si>
  <si>
    <t>02.04.2022 19:12:37</t>
  </si>
  <si>
    <t>BÜYÜKKALE TR-1 35-29-L00668_950319742_950319742</t>
  </si>
  <si>
    <t>02.04.2022 13:37:45</t>
  </si>
  <si>
    <t>02.04.2022 14:45:52</t>
  </si>
  <si>
    <t>DM-8/9 (ESKİ HARMANDALI) 45-71-M00293_A A1_73539654</t>
  </si>
  <si>
    <t>02.04.2022 08:02:58</t>
  </si>
  <si>
    <t>02.04.2022 14:00:41</t>
  </si>
  <si>
    <t>K-4826 35-04-K04826_914532994_914532994</t>
  </si>
  <si>
    <t>02.04.2022 17:46:56</t>
  </si>
  <si>
    <t>02.04.2022 20:54:15</t>
  </si>
  <si>
    <t>ŞAHYAR TR-1 45-73-M00189_45-73-M00189_2354710</t>
  </si>
  <si>
    <t>02.04.2022 16:47:45</t>
  </si>
  <si>
    <t>02.04.2022 19:28:28</t>
  </si>
  <si>
    <t>YENİ FOÇA TR-2 35-23-M00002_S G01_66160584</t>
  </si>
  <si>
    <t>02.04.2022 17:09:11</t>
  </si>
  <si>
    <t>02.04.2022 19:28:29</t>
  </si>
  <si>
    <t>TR-350 35-19-L00350_956690130_956690130</t>
  </si>
  <si>
    <t>02.04.2022 00:11:35</t>
  </si>
  <si>
    <t>02.04.2022 06:30:49</t>
  </si>
  <si>
    <t>AKGEDİK KÖK-2 45-71-M00163_UZUNBURUN M02_55994925</t>
  </si>
  <si>
    <t>02.04.2022 17:30:20</t>
  </si>
  <si>
    <t>02.04.2022 17:58:53</t>
  </si>
  <si>
    <t>K-1654 35-07-K01654_912481516_912481516</t>
  </si>
  <si>
    <t>02.04.2022 22:03:15</t>
  </si>
  <si>
    <t>02.04.2022 22:29:54</t>
  </si>
  <si>
    <t>K-572 35-07-K00072_B_56379236_56379236</t>
  </si>
  <si>
    <t>02.04.2022 21:08:41</t>
  </si>
  <si>
    <t>02.04.2022 21:37:39</t>
  </si>
  <si>
    <t>_A_56382942_56382942</t>
  </si>
  <si>
    <t>02.04.2022 14:05:19</t>
  </si>
  <si>
    <t>02.04.2022 19:08:31</t>
  </si>
  <si>
    <t>DAĞDERE TR-7 45-72-M00587_956524194_956524194</t>
  </si>
  <si>
    <t>02.04.2022 05:22:04</t>
  </si>
  <si>
    <t>02.04.2022 10:44:48</t>
  </si>
  <si>
    <t>YİĞİTLER TR-3 35-27-L00227_B_56362805_56362805</t>
  </si>
  <si>
    <t>02.04.2022 00:22:01</t>
  </si>
  <si>
    <t>02.04.2022 02:33:17</t>
  </si>
  <si>
    <t>GÜZELKÖY SULAMA TR 45-71-M01300_45-71-M01300_2354994</t>
  </si>
  <si>
    <t>02.04.2022 18:19:58</t>
  </si>
  <si>
    <t>03.04.2022 00:34:51</t>
  </si>
  <si>
    <t>YENİ HARMANDALI TR-1 45-71-M00893_43142897_56384826_56384826</t>
  </si>
  <si>
    <t>02.04.2022 19:21:40</t>
  </si>
  <si>
    <t>02.04.2022 21:17:13</t>
  </si>
  <si>
    <t>BADEMLİ M.SELÇUK BİLGİ GRB. TR-31 35-15-L01051_35-15-L01051_2364715</t>
  </si>
  <si>
    <t>02.04.2022 13:31:45</t>
  </si>
  <si>
    <t>02.04.2022 15:22:16</t>
  </si>
  <si>
    <t>SART TR-1 KÖK 45-78-M00168__82126561_82126561</t>
  </si>
  <si>
    <t>02.04.2022 14:51:26</t>
  </si>
  <si>
    <t>02.04.2022 16:44:13</t>
  </si>
  <si>
    <t>TR-31/A 35-15-M00449_48860928_56381273_56381273</t>
  </si>
  <si>
    <t>02.04.2022 09:53:41</t>
  </si>
  <si>
    <t>02.04.2022 13:58:23</t>
  </si>
  <si>
    <t>ÇİLE DM 35-22-M00086_ÇAKALTEPE M04_50064042</t>
  </si>
  <si>
    <t>02.04.2022 03:11:55</t>
  </si>
  <si>
    <t>02.04.2022 03:14:53</t>
  </si>
  <si>
    <t>GÜLBAHÇE TR-5 (TR-186) 35-19-L00186_6849829_56369024_56369024</t>
  </si>
  <si>
    <t>02.04.2022 14:55:28</t>
  </si>
  <si>
    <t>02.04.2022 18:54:08</t>
  </si>
  <si>
    <t>KARABURUN TR-4/18 35-21-L00012_A_56357362_56357362</t>
  </si>
  <si>
    <t>02.04.2022 08:13:54</t>
  </si>
  <si>
    <t>02.04.2022 10:11:18</t>
  </si>
  <si>
    <t>L-62 İSTUR 35-14-L00062_956652480_956652480</t>
  </si>
  <si>
    <t>02.04.2022 13:41:25</t>
  </si>
  <si>
    <t>02.04.2022 19:04:23</t>
  </si>
  <si>
    <t>BOZYAKA TM 35-01-A00007_GÖZTEPE-2 M06_2312208</t>
  </si>
  <si>
    <t>02.04.2022 06:29:09</t>
  </si>
  <si>
    <t>02.04.2022 08:37:11</t>
  </si>
  <si>
    <t>KAYACIK KOŞUBURNU TR-1 45-75-M00216_C_56389140_56389140</t>
  </si>
  <si>
    <t>02.04.2022 14:47:14</t>
  </si>
  <si>
    <t>02.04.2022 17:47:33</t>
  </si>
  <si>
    <t>02.04.2022 18:36:50</t>
  </si>
  <si>
    <t>02.04.2022 19:06:03</t>
  </si>
  <si>
    <t>AKPINAR TR-2 45-75-M00080_A_56398263_56398263</t>
  </si>
  <si>
    <t>02.04.2022 18:06:12</t>
  </si>
  <si>
    <t>02.04.2022 19:35:55</t>
  </si>
  <si>
    <t>M-2913 35-01-M02913_E_56374603_56374603</t>
  </si>
  <si>
    <t>02.04.2022 09:22:52</t>
  </si>
  <si>
    <t>02.04.2022 09:46:57</t>
  </si>
  <si>
    <t>ÇİNİLİKÖY TR-4 35-27-L00334_97880811_97880811</t>
  </si>
  <si>
    <t>02.04.2022 20:32:56</t>
  </si>
  <si>
    <t>02.04.2022 22:13:37</t>
  </si>
  <si>
    <t>KİRAZ İM 35-31-A00001_KAYMAKÇI-1 M02_2328568</t>
  </si>
  <si>
    <t>02.04.2022 09:06:05</t>
  </si>
  <si>
    <t>02.04.2022 14:22:57</t>
  </si>
  <si>
    <t>K-1654 35-07-K01654_97535815_97535815</t>
  </si>
  <si>
    <t>02.04.2022 11:18:01</t>
  </si>
  <si>
    <t>02.04.2022 17:29:03</t>
  </si>
  <si>
    <t>TR-2/120-1 45-83-M00719_955153979_955153979</t>
  </si>
  <si>
    <t>02.04.2022 19:20:34</t>
  </si>
  <si>
    <t>02.04.2022 19:47:04</t>
  </si>
  <si>
    <t>KÖSEDERE TR-1 35-21-L00124_953359182_953359182</t>
  </si>
  <si>
    <t>02.04.2022 11:56:59</t>
  </si>
  <si>
    <t>02.04.2022 18:22:55</t>
  </si>
  <si>
    <t>YENİ FOÇA TR-2 35-23-M00002_35-23-M00002_66039462</t>
  </si>
  <si>
    <t>02.04.2022 09:02:48</t>
  </si>
  <si>
    <t>02.04.2022 09:22:11</t>
  </si>
  <si>
    <t>M-1536 35-01-M01536_M-2745 M04_72176214</t>
  </si>
  <si>
    <t>02.04.2022 10:28:57</t>
  </si>
  <si>
    <t>02.04.2022 17:57:46</t>
  </si>
  <si>
    <t>İKİZTEPE KÖK 45-78-M00258_HatBaşıAyırıcı_53140315 M03_53140315</t>
  </si>
  <si>
    <t>02.04.2022 09:38:21</t>
  </si>
  <si>
    <t>02.04.2022 11:14:25</t>
  </si>
  <si>
    <t>PİYALE TM 35-02-A00007_PİYALE-18 K24_2310583</t>
  </si>
  <si>
    <t>02.04.2022 10:08:56</t>
  </si>
  <si>
    <t>02.04.2022 10:57:00</t>
  </si>
  <si>
    <t>TR-6 35-19-L00006_6745015_56394535_56394535</t>
  </si>
  <si>
    <t>02.04.2022 09:58:34</t>
  </si>
  <si>
    <t>02.04.2022 11:11:30</t>
  </si>
  <si>
    <t>DERELI ARPALIK TR-1 35-29-L00463_A_56402793_56402793</t>
  </si>
  <si>
    <t>02.04.2022 16:04:11</t>
  </si>
  <si>
    <t>02.04.2022 17:41:38</t>
  </si>
  <si>
    <t>KİLLİK TR-17 45-73-M00874_45-73-M00874_2353739</t>
  </si>
  <si>
    <t>02.04.2022 08:54:39</t>
  </si>
  <si>
    <t>02.04.2022 17:36:02</t>
  </si>
  <si>
    <t>KOZBEYLİ TR-2 35-23-M00071_42094854_56362689_56362689</t>
  </si>
  <si>
    <t>02.04.2022 19:50:41</t>
  </si>
  <si>
    <t>02.04.2022 20:41:14</t>
  </si>
  <si>
    <t>ÇATALARMUT TR-1 45-75-M00148_B_56384927_56384927</t>
  </si>
  <si>
    <t>02.04.2022 12:38:38</t>
  </si>
  <si>
    <t>02.04.2022 15:37:45</t>
  </si>
  <si>
    <t>İZZETTİN KÖK 45-83-M00132_SİNİRLİ M02_2107098</t>
  </si>
  <si>
    <t>02.04.2022 04:00:13</t>
  </si>
  <si>
    <t>02.04.2022 06:18:36</t>
  </si>
  <si>
    <t>EĞRİLİMAN TR-1 35-21-L00098_953368900_953368900</t>
  </si>
  <si>
    <t>02.04.2022 03:54:22</t>
  </si>
  <si>
    <t>02.04.2022 14:59:26</t>
  </si>
  <si>
    <t>KUMKUYUCAK KÖK 45-80-M00093_KUMKUYUCAK TR-1/TR-2/TR-3/TR-4 TARIMSAL SULAMA M02_72193244</t>
  </si>
  <si>
    <t>02.04.2022 08:01:32</t>
  </si>
  <si>
    <t>02.04.2022 09:48:04</t>
  </si>
  <si>
    <t>FOÇA TR-10 35-23-L00010_B_56398214_56398214</t>
  </si>
  <si>
    <t>02.04.2022 08:43:33</t>
  </si>
  <si>
    <t>02.04.2022 10:33:27</t>
  </si>
  <si>
    <t>YENİKÖY TR-1 45-73-M00252_A_56386031_56386031</t>
  </si>
  <si>
    <t>02.04.2022 09:29:00</t>
  </si>
  <si>
    <t>02.04.2022 17:39:08</t>
  </si>
  <si>
    <t>AKÇAŞEHİR KÖK 35-29-L00035_AKÇAŞEHİR-1 L01_72208769</t>
  </si>
  <si>
    <t>02.04.2022 00:26:41</t>
  </si>
  <si>
    <t>02.04.2022 01:11:33</t>
  </si>
  <si>
    <t>DM-12/07 45-71-M00459_953199927_953199927</t>
  </si>
  <si>
    <t>02.04.2022 15:29:48</t>
  </si>
  <si>
    <t>02.04.2022 20:28:28</t>
  </si>
  <si>
    <t>BÖLCEK MEZARLIK-4 TR 35-16-M00266_DIREK TIPI TRAFO HUCRESI H01_2039693</t>
  </si>
  <si>
    <t>02.04.2022 12:03:13</t>
  </si>
  <si>
    <t>02.04.2022 12:59:38</t>
  </si>
  <si>
    <t>TİRE İM-DM-1 35-29-A00001_TİRE ŞEHİR-4 L21_2060277</t>
  </si>
  <si>
    <t>02.04.2022 09:58:50</t>
  </si>
  <si>
    <t>02.04.2022 13:14:10</t>
  </si>
  <si>
    <t>ARPALIK KÖK 45-83-M00137_MADEN M05_2096502</t>
  </si>
  <si>
    <t>02.04.2022 10:55:27</t>
  </si>
  <si>
    <t>02.04.2022 11:29:54</t>
  </si>
  <si>
    <t>GÜZELKÖY TR 45-71-M00984_44426466_56387834_56387834</t>
  </si>
  <si>
    <t>02.04.2022 02:43:19</t>
  </si>
  <si>
    <t>02.04.2022 10:25:27</t>
  </si>
  <si>
    <t>DM-8/10C 45-71-M02000_953244111_953244111</t>
  </si>
  <si>
    <t>02.04.2022 21:50:15</t>
  </si>
  <si>
    <t>02.04.2022 23:01:41</t>
  </si>
  <si>
    <t>DM-14/3 45-71-M00387_947276433_947276433</t>
  </si>
  <si>
    <t>02.04.2022 22:59:47</t>
  </si>
  <si>
    <t>03.04.2022 02:51:51</t>
  </si>
  <si>
    <t>KARABAĞLAR TM 35-01-A00012_KARABAĞLAR-17 K42_2310625</t>
  </si>
  <si>
    <t>02.04.2022 17:08:46</t>
  </si>
  <si>
    <t>02.04.2022 18:17:54</t>
  </si>
  <si>
    <t>TR-67 35-19-L00067_956684533_956684533</t>
  </si>
  <si>
    <t>02.04.2022 18:26:44</t>
  </si>
  <si>
    <t>02.04.2022 21:22:57</t>
  </si>
  <si>
    <t>K-1266 35-07-K01266_99162539_99162539</t>
  </si>
  <si>
    <t>02.04.2022 19:38:57</t>
  </si>
  <si>
    <t>02.04.2022 20:32:12</t>
  </si>
  <si>
    <t>DM-03/01 45-71-M00003_KARAKÖY M08_2053281</t>
  </si>
  <si>
    <t>02.04.2022 03:45:08</t>
  </si>
  <si>
    <t>02.04.2022 04:04:22</t>
  </si>
  <si>
    <t>AŞAĞI BOZKIR TR-1 45-83-L00252_955163265_955163265</t>
  </si>
  <si>
    <t>02.04.2022 08:46:47</t>
  </si>
  <si>
    <t>02.04.2022 13:49:21</t>
  </si>
  <si>
    <t>BEKİRLER TR-1 45-72-M00247_45-72-M00247_2349763</t>
  </si>
  <si>
    <t>02.04.2022 17:18:48</t>
  </si>
  <si>
    <t>02.04.2022 19:17:22</t>
  </si>
  <si>
    <t>ŞEMİKLER TM 35-04-A00003_ŞEMİKLER-14 K44_2312133</t>
  </si>
  <si>
    <t>02.04.2022 13:31:59</t>
  </si>
  <si>
    <t>02.04.2022 14:14:28</t>
  </si>
  <si>
    <t>GÜZELKÖY KÖK 45-71-M00123_HAŞİM AKCURA ENH M03_50218077</t>
  </si>
  <si>
    <t>02.04.2022 12:01:40</t>
  </si>
  <si>
    <t>02.04.2022 14:19:28</t>
  </si>
  <si>
    <t>KARAKUYU-5 35-26-M00444_956632674_956632674</t>
  </si>
  <si>
    <t>02.04.2022 15:08:30</t>
  </si>
  <si>
    <t>02.04.2022 16:17:04</t>
  </si>
  <si>
    <t>TR-98 TARIMSAL SULAMA 45-80-M01098_45-80-M01098_2349775</t>
  </si>
  <si>
    <t>02.04.2022 12:25:24</t>
  </si>
  <si>
    <t>02.04.2022 15:01:17</t>
  </si>
  <si>
    <t>K-3603 35-01-K03603_910932169_910932169</t>
  </si>
  <si>
    <t>02.04.2022 11:03:05</t>
  </si>
  <si>
    <t>02.04.2022 13:03:28</t>
  </si>
  <si>
    <t>DM-2/20 35-27-M01092__72840401_72840401</t>
  </si>
  <si>
    <t>02.04.2022 19:03:03</t>
  </si>
  <si>
    <t>02.04.2022 19:40:41</t>
  </si>
  <si>
    <t>ALLAHDİYEN TR-1 45-78-L00279_B_80943539_80943539</t>
  </si>
  <si>
    <t>02.04.2022 09:52:20</t>
  </si>
  <si>
    <t>02.04.2022 11:54:19</t>
  </si>
  <si>
    <t>ÇİFTÇİİBRAHİM CEHİLLER MAH. TR 45-77-M00155__72373034_72373034</t>
  </si>
  <si>
    <t>02.04.2022 03:30:18</t>
  </si>
  <si>
    <t>02.04.2022 05:06:07</t>
  </si>
  <si>
    <t>HASANLAR TR-3 35-28-M00506_953394763_953394763</t>
  </si>
  <si>
    <t>02.04.2022 15:34:09</t>
  </si>
  <si>
    <t>02.04.2022 17:21:30</t>
  </si>
  <si>
    <t>EMİN EROL SLM GRB TR 35-27-M00681_914530204_914530204</t>
  </si>
  <si>
    <t>02.04.2022 08:50:41</t>
  </si>
  <si>
    <t>02.04.2022 11:16:43</t>
  </si>
  <si>
    <t>M-1117 35-01-M01117_M-1483 M01_2118836</t>
  </si>
  <si>
    <t>02.04.2022 08:37:18</t>
  </si>
  <si>
    <t>02.04.2022 09:23:26</t>
  </si>
  <si>
    <t>K-176 35-02-K00176_A_56377999_56377999</t>
  </si>
  <si>
    <t>02.04.2022 08:12:55</t>
  </si>
  <si>
    <t>02.04.2022 09:38:11</t>
  </si>
  <si>
    <t>YAHŞELLİ TR-1 35-28-M00216_953371252_953371252</t>
  </si>
  <si>
    <t>02.04.2022 09:39:53</t>
  </si>
  <si>
    <t>02.04.2022 12:25:05</t>
  </si>
  <si>
    <t>URLA TM-1 35-19-A00004_ALAÇATI-2 M04_2313935</t>
  </si>
  <si>
    <t>02.04.2022 12:31:23</t>
  </si>
  <si>
    <t>TR-68 ÇAYIRÇEŞME 35-19-L00068_12199863_56376690_56376690</t>
  </si>
  <si>
    <t>02.04.2022 09:02:16</t>
  </si>
  <si>
    <t>02.04.2022 11:11:11</t>
  </si>
  <si>
    <t>DOĞANCI TR-12 35-31-L00339_47793613_56351974_56351974</t>
  </si>
  <si>
    <t>02.04.2022 15:15:13</t>
  </si>
  <si>
    <t>02.04.2022 15:38:49</t>
  </si>
  <si>
    <t>KURTLAR KÖYÜ TR-1 45-86-M00099_DIREK TIPI TRAFO HUCRESI H01_2082508</t>
  </si>
  <si>
    <t>02.04.2022 09:00:00</t>
  </si>
  <si>
    <t>02.04.2022 17:12:00</t>
  </si>
  <si>
    <t>TR-6 35-19-L00006_6053089_56376049_56376049</t>
  </si>
  <si>
    <t>02.04.2022 19:26:53</t>
  </si>
  <si>
    <t>02.04.2022 22:33:17</t>
  </si>
  <si>
    <t>KAVAKLIDERE TR-9 45-73-M00143_KAVAKLIDERE TR-7 M03_2317688</t>
  </si>
  <si>
    <t>02.04.2022 01:29:31</t>
  </si>
  <si>
    <t>02.04.2022 02:18:00</t>
  </si>
  <si>
    <t>ÇAKIRCA ALİ TR-1 45-73-M00557_945648823_945648823</t>
  </si>
  <si>
    <t>02.04.2022 17:59:50</t>
  </si>
  <si>
    <t>02.04.2022 23:51:09</t>
  </si>
  <si>
    <t>SARPINCIK TR-1 35-21-L00070_A_56375148_56375148</t>
  </si>
  <si>
    <t>02.04.2022 09:09:11</t>
  </si>
  <si>
    <t>02.04.2022 15:01:58</t>
  </si>
  <si>
    <t>K-4631 35-02-K04631_D_56370610_56370610</t>
  </si>
  <si>
    <t>02.04.2022 11:53:06</t>
  </si>
  <si>
    <t>02.04.2022 16:38:00</t>
  </si>
  <si>
    <t>TR-1/89 45-72-M00089_49662294_56394300_56394300</t>
  </si>
  <si>
    <t>02.04.2022 16:48:48</t>
  </si>
  <si>
    <t>02.04.2022 18:12:10</t>
  </si>
  <si>
    <t>ZEYTİNALANI TR-101 35-19-L00101_B_56354892_56354892</t>
  </si>
  <si>
    <t>02.04.2022 04:29:21</t>
  </si>
  <si>
    <t>02.04.2022 09:47:30</t>
  </si>
  <si>
    <t>SAZOBA DM 45-72-M00413_B_56392564_56392564</t>
  </si>
  <si>
    <t>02.04.2022 07:24:36</t>
  </si>
  <si>
    <t>02.04.2022 12:08:26</t>
  </si>
  <si>
    <t>ADALA TR-6 45-78-M00285_953283238_953283238</t>
  </si>
  <si>
    <t>02.04.2022 13:14:38</t>
  </si>
  <si>
    <t>02.04.2022 15:06:55</t>
  </si>
  <si>
    <t>02.04.2022 06:23:50</t>
  </si>
  <si>
    <t>02.04.2022 13:14:49</t>
  </si>
  <si>
    <t>TR-1-5/9 35-20-L00053_95001315325_95001315325</t>
  </si>
  <si>
    <t>02.04.2022 13:31:40</t>
  </si>
  <si>
    <t>02.04.2022 14:22:20</t>
  </si>
  <si>
    <t>FUNDACIK KÖK 45-75-M00068_HatBaşıAyırıcı_53134977 M03_53134977</t>
  </si>
  <si>
    <t>02.04.2022 05:09:01</t>
  </si>
  <si>
    <t>02.04.2022 06:25:50</t>
  </si>
  <si>
    <t>ÜÇPINAR DM 45-71-M00183_ESKİ ÜÇPINAR M11_72249517</t>
  </si>
  <si>
    <t>02.04.2022 00:49:42</t>
  </si>
  <si>
    <t>02.04.2022 00:57:23</t>
  </si>
  <si>
    <t>02.04.2022 15:07:19</t>
  </si>
  <si>
    <t>02.04.2022 15:40:16</t>
  </si>
  <si>
    <t>K-3247 35-07-K03247_C_56378944_56378944</t>
  </si>
  <si>
    <t>02.04.2022 15:28:29</t>
  </si>
  <si>
    <t>02.04.2022 16:27:18</t>
  </si>
  <si>
    <t>KARABURUN TR-2 35-21-L00014_35-21-L00014_2354570</t>
  </si>
  <si>
    <t>02.04.2022 01:32:32</t>
  </si>
  <si>
    <t>02.04.2022 09:39:25</t>
  </si>
  <si>
    <t>AYASKENT DM-2 (TR-1) 35-16-M00011_AYASKÖY TR-4 M03_72045942</t>
  </si>
  <si>
    <t>02.04.2022 16:05:22</t>
  </si>
  <si>
    <t>02.04.2022 18:57:30</t>
  </si>
  <si>
    <t>AKGEDİK TR-1 45-71-M01047_A_56395255_56395255</t>
  </si>
  <si>
    <t>02.04.2022 07:31:05</t>
  </si>
  <si>
    <t>02.04.2022 17:35:25</t>
  </si>
  <si>
    <t>02.04.2022 16:20:20</t>
  </si>
  <si>
    <t>02.04.2022 17:02:56</t>
  </si>
  <si>
    <t>BİRGİ DM 35-15-L01013_BİRGİ ŞEHİR KABİN L04_67562275</t>
  </si>
  <si>
    <t>02.04.2022 09:07:01</t>
  </si>
  <si>
    <t>02.04.2022 17:56:42</t>
  </si>
  <si>
    <t>L-346 MANİSA BURCU SİTESİ 35-18-L00346_956317143_956317143</t>
  </si>
  <si>
    <t>02.04.2022 11:55:19</t>
  </si>
  <si>
    <t>02.04.2022 14:33:53</t>
  </si>
  <si>
    <t>KARAOĞLANLI TR-6 45-71-M00094__72374735_72374735</t>
  </si>
  <si>
    <t>02.04.2022 12:18:50</t>
  </si>
  <si>
    <t>02.04.2022 13:49:55</t>
  </si>
  <si>
    <t>YENİKÖY TR-1 45-78-L00306_D_56405827_56405827</t>
  </si>
  <si>
    <t>02.04.2022 10:37:40</t>
  </si>
  <si>
    <t>02.04.2022 13:15:27</t>
  </si>
  <si>
    <t>DM-05/02 45-71-M00048_FABRİKALAR M03_66503089</t>
  </si>
  <si>
    <t>02.04.2022 16:23:04</t>
  </si>
  <si>
    <t>02.04.2022 19:38:14</t>
  </si>
  <si>
    <t>K-3009 35-07-K03009_35-07-K03009_48240429</t>
  </si>
  <si>
    <t>02.04.2022 10:42:40</t>
  </si>
  <si>
    <t>02.04.2022 15:37:14</t>
  </si>
  <si>
    <t>02.04.2022 08:23:10</t>
  </si>
  <si>
    <t>02.04.2022 18:02:34</t>
  </si>
  <si>
    <t>HİSARLIK TR-2 35-20-L00468_35-20-L00468_2371246</t>
  </si>
  <si>
    <t>02.04.2022 09:30:40</t>
  </si>
  <si>
    <t>02.04.2022 12:45:18</t>
  </si>
  <si>
    <t>MÜTEVELLİ TR-6 45-80-M00105_D_56385797_56385797</t>
  </si>
  <si>
    <t>02.04.2022 18:40:52</t>
  </si>
  <si>
    <t>02.04.2022 21:14:56</t>
  </si>
  <si>
    <t>K-2631 35-03-K02631_965454957_965454957</t>
  </si>
  <si>
    <t>02.04.2022 10:29:18</t>
  </si>
  <si>
    <t>02.04.2022 14:12:35</t>
  </si>
  <si>
    <t>BİRGİ TR-8 35-15-L01074_ H01_2117844</t>
  </si>
  <si>
    <t>02.04.2022 09:33:47</t>
  </si>
  <si>
    <t>02.04.2022 17:46:16</t>
  </si>
  <si>
    <t>SUBAŞI-4 35-26-L00331_12271504_56358850_56358850</t>
  </si>
  <si>
    <t>02.04.2022 18:36:04</t>
  </si>
  <si>
    <t>02.04.2022 20:51:34</t>
  </si>
  <si>
    <t>TÜRKELLİ TR-1 35-28-M00462_953379590_953379590</t>
  </si>
  <si>
    <t>02.04.2022 20:31:28</t>
  </si>
  <si>
    <t>02.04.2022 21:53:11</t>
  </si>
  <si>
    <t>KOBAKLAR TR-1 45-82-M00188_45-82-M00188_2353580</t>
  </si>
  <si>
    <t>02.04.2022 19:03:12</t>
  </si>
  <si>
    <t>02.04.2022 23:07:14</t>
  </si>
  <si>
    <t>TR-136 TORASAN 35-19-L00136_9154197_56392109_56392109</t>
  </si>
  <si>
    <t>02.04.2022 09:05:01</t>
  </si>
  <si>
    <t>02.04.2022 10:01:27</t>
  </si>
  <si>
    <t>SALUR KÖK 45-75-M00062_HatBaşıAyırıcı_53135657 M03_53135657</t>
  </si>
  <si>
    <t>02.04.2022 11:14:10</t>
  </si>
  <si>
    <t>02.04.2022 14:25:57</t>
  </si>
  <si>
    <t>K-1654 35-07-K01654_E_56376079_56376079</t>
  </si>
  <si>
    <t>02.04.2022 18:01:01</t>
  </si>
  <si>
    <t>02.04.2022 20:08:23</t>
  </si>
  <si>
    <t>DM-2/2 ESKİ KUYUYANI 35-18-L00583_950431108_950431108</t>
  </si>
  <si>
    <t>02.04.2022 09:00:07</t>
  </si>
  <si>
    <t>02.04.2022 14:12:27</t>
  </si>
  <si>
    <t>VEZİROĞLU TR-1 45-71-M01034_A_56400295_56400295</t>
  </si>
  <si>
    <t>02.04.2022 08:40:11</t>
  </si>
  <si>
    <t>02.04.2022 10:09:54</t>
  </si>
  <si>
    <t>BALIBEY ÇOLAKLAR TR-2 45-77-L00413_45-77-L00413_50065799</t>
  </si>
  <si>
    <t>02.04.2022 18:20:38</t>
  </si>
  <si>
    <t>02.04.2022 21:04:39</t>
  </si>
  <si>
    <t>MORDOĞAN TR-33 35-21-L00150_B_56376406_56376406</t>
  </si>
  <si>
    <t>02.04.2022 21:24:41</t>
  </si>
  <si>
    <t>03.04.2022 04:29:09</t>
  </si>
  <si>
    <t>K-3879 MİGROS 35-02-K03879Ö_ K01_2065300</t>
  </si>
  <si>
    <t>02.04.2022 02:08:23</t>
  </si>
  <si>
    <t>02.04.2022 02:14:36</t>
  </si>
  <si>
    <t>TEOMAN AVCIOĞLU SLM GRB TR 35-27-M00549__78858777_78858777</t>
  </si>
  <si>
    <t>02.04.2022 16:40:47</t>
  </si>
  <si>
    <t>02.04.2022 19:30:58</t>
  </si>
  <si>
    <t>AŞAĞIKIRIKLAR DM 35-16-M00448_YENİKENT SULAMA M11_2115986</t>
  </si>
  <si>
    <t>02.04.2022 01:25:59</t>
  </si>
  <si>
    <t>02.04.2022 02:02:24</t>
  </si>
  <si>
    <t>SARIGÖL TR-29 45-79-M00029_TR-34-35-36-33 M03_2075844</t>
  </si>
  <si>
    <t>02.04.2022 11:48:07</t>
  </si>
  <si>
    <t>02.04.2022 13:44:31</t>
  </si>
  <si>
    <t>02.04.2022 09:32:30</t>
  </si>
  <si>
    <t>02.04.2022 13:34:31</t>
  </si>
  <si>
    <t>K-4366 35-01-K04366_A_56369141_56369141</t>
  </si>
  <si>
    <t>02.04.2022 11:03:57</t>
  </si>
  <si>
    <t>02.04.2022 13:01:14</t>
  </si>
  <si>
    <t>KEMİKLİDERE KÖK 45-80-M00108_KEMİKLİDERE T.SULAMA TARLA İÇİ M03_2322668</t>
  </si>
  <si>
    <t>02.04.2022 07:19:13</t>
  </si>
  <si>
    <t>02.04.2022 09:12:40</t>
  </si>
  <si>
    <t>L-96 35-18-L00096_6347564_56377859_56377859</t>
  </si>
  <si>
    <t>02.04.2022 21:36:10</t>
  </si>
  <si>
    <t>03.04.2022 04:41:29</t>
  </si>
  <si>
    <t>02.04.2022 16:54:26</t>
  </si>
  <si>
    <t>02.04.2022 20:59:21</t>
  </si>
  <si>
    <t>K-3771 35-08-K03771_97647447_97647447</t>
  </si>
  <si>
    <t>02.04.2022 12:19:14</t>
  </si>
  <si>
    <t>02.04.2022 16:11:00</t>
  </si>
  <si>
    <t>KARABURUN TR-7 35-21-L00033_35-21-L00033_72175533</t>
  </si>
  <si>
    <t>02.04.2022 08:55:54</t>
  </si>
  <si>
    <t>02.04.2022 13:09:55</t>
  </si>
  <si>
    <t>BÜYÜKKALE TR-1 35-29-L00668_950320001_950320001</t>
  </si>
  <si>
    <t>02.04.2022 09:52:22</t>
  </si>
  <si>
    <t>02.04.2022 11:06:30</t>
  </si>
  <si>
    <t>SARUHANLI DM 45-80-M00001_KOLDERE M11_84122769</t>
  </si>
  <si>
    <t>03.04.2022 18:01:27</t>
  </si>
  <si>
    <t>03.04.2022 18:57:06</t>
  </si>
  <si>
    <t>03.04.2022 10:13:07</t>
  </si>
  <si>
    <t>03.04.2022 11:23:37</t>
  </si>
  <si>
    <t>AĞAÇ İŞLERİ KÖK-2 (M-703) 35-22-M00125_KISIKKÖY(KARTAL) M02_72110742</t>
  </si>
  <si>
    <t>03.04.2022 13:40:34</t>
  </si>
  <si>
    <t>03.04.2022 14:28:23</t>
  </si>
  <si>
    <t>KAYACIK KOŞUBURNU TR-1 45-75-M00216_A_56389141_56389141</t>
  </si>
  <si>
    <t>03.04.2022 11:55:27</t>
  </si>
  <si>
    <t>03.04.2022 13:50:37</t>
  </si>
  <si>
    <t>BURUNCUK TR-1 35-28-M00331_ H_59842566</t>
  </si>
  <si>
    <t>03.04.2022 08:07:32</t>
  </si>
  <si>
    <t>03.04.2022 09:37:05</t>
  </si>
  <si>
    <t>K-4255 35-01-K04255_35-01-K04255_2349306</t>
  </si>
  <si>
    <t>03.04.2022 10:22:00</t>
  </si>
  <si>
    <t>03.04.2022 16:58:33</t>
  </si>
  <si>
    <t>DELEMENLER ÇAMLICA TR-5 45-73-M00765_45-73-M00765_2355701</t>
  </si>
  <si>
    <t>03.04.2022 14:35:01</t>
  </si>
  <si>
    <t>03.04.2022 19:37:50</t>
  </si>
  <si>
    <t>TR-34 35-26-M00034_TR-35 M06_65927596</t>
  </si>
  <si>
    <t>03.04.2022 17:30:10</t>
  </si>
  <si>
    <t>03.04.2022 18:26:42</t>
  </si>
  <si>
    <t>ARSLANLAR TM 35-26-A00004_ÇIRPI-1 M04_2305249</t>
  </si>
  <si>
    <t>03.04.2022 15:37:48</t>
  </si>
  <si>
    <t>03.04.2022 16:34:27</t>
  </si>
  <si>
    <t>_959829683_959829683</t>
  </si>
  <si>
    <t>03.04.2022 13:16:23</t>
  </si>
  <si>
    <t>03.04.2022 17:53:48</t>
  </si>
  <si>
    <t>L-525 SAĞLIKÇILAR 35-18-L00525_965833472_965833472</t>
  </si>
  <si>
    <t>03.04.2022 13:15:46</t>
  </si>
  <si>
    <t>03.04.2022 15:53:49</t>
  </si>
  <si>
    <t>HACIBEKTAŞLI TR-3 45-78-M00694_953292387_953292387</t>
  </si>
  <si>
    <t>03.04.2022 19:02:40</t>
  </si>
  <si>
    <t>03.04.2022 20:17:48</t>
  </si>
  <si>
    <t>SOMA DM-1 45-82-M00050_TR-7/2 M11_60207311</t>
  </si>
  <si>
    <t>03.04.2022 00:11:54</t>
  </si>
  <si>
    <t>03.04.2022 01:17:00</t>
  </si>
  <si>
    <t>BEKİRLER TR-1 45-72-L00357_A_56390298_56390298</t>
  </si>
  <si>
    <t>03.04.2022 20:23:31</t>
  </si>
  <si>
    <t>03.04.2022 22:19:17</t>
  </si>
  <si>
    <t>FATİH KÖK 35-15-L01160_HORZUM L01_72298565</t>
  </si>
  <si>
    <t>03.04.2022 12:31:30</t>
  </si>
  <si>
    <t>03.04.2022 14:17:53</t>
  </si>
  <si>
    <t>EROL ERBİL SULAMA TR-5 35-15-L00863_E_56372447_56372447</t>
  </si>
  <si>
    <t>03.04.2022 08:39:38</t>
  </si>
  <si>
    <t>03.04.2022 10:42:43</t>
  </si>
  <si>
    <t>KARABURUN TR-4/6 35-21-L00030_953359855_953359855</t>
  </si>
  <si>
    <t>03.04.2022 21:01:44</t>
  </si>
  <si>
    <t>04.04.2022 00:07:47</t>
  </si>
  <si>
    <t>NARLIDERE TR-4 45-73-M00702_A_56405718_56405718</t>
  </si>
  <si>
    <t>03.04.2022 11:48:11</t>
  </si>
  <si>
    <t>03.04.2022 13:09:54</t>
  </si>
  <si>
    <t>TR-10/A 45-74-M00013_B_56353721_56353721</t>
  </si>
  <si>
    <t>03.04.2022 16:48:50</t>
  </si>
  <si>
    <t>03.04.2022 20:22:30</t>
  </si>
  <si>
    <t>DEREKÖY KÖK 45-82-M00153_IŞIKLAR-2 GİRİŞ M09_73816058</t>
  </si>
  <si>
    <t>03.04.2022 11:59:20</t>
  </si>
  <si>
    <t>03.04.2022 17:27:16</t>
  </si>
  <si>
    <t>K-2397 35-02-K02397_K-2398 K03_2062118</t>
  </si>
  <si>
    <t>03.04.2022 08:50:47</t>
  </si>
  <si>
    <t>03.04.2022 17:44:42</t>
  </si>
  <si>
    <t>GÜZELKÖY KÖK 45-71-M00123_HatBaşıAyırıcı_53135274 M07_53135274</t>
  </si>
  <si>
    <t>03.04.2022 15:00:22</t>
  </si>
  <si>
    <t>03.04.2022 17:47:49</t>
  </si>
  <si>
    <t>ÇAMURHAMAMI TR-2 45-78-L00272_49308362_56391425_56391425</t>
  </si>
  <si>
    <t>03.04.2022 09:43:49</t>
  </si>
  <si>
    <t>ULUDERBENT DM 45-73-M00491_ULUDERBENT ŞEHİR-1 M03_66856551</t>
  </si>
  <si>
    <t>03.04.2022 12:53:55</t>
  </si>
  <si>
    <t>03.04.2022 14:18:07</t>
  </si>
  <si>
    <t>K-4425 35-01-K04425_A_56358000_56358000</t>
  </si>
  <si>
    <t>03.04.2022 15:57:25</t>
  </si>
  <si>
    <t>03.04.2022 17:44:21</t>
  </si>
  <si>
    <t>SARIBEY TR-1 45-83-L00326_A_83787109_83787109</t>
  </si>
  <si>
    <t>03.04.2022 19:48:34</t>
  </si>
  <si>
    <t>03.04.2022 20:42:45</t>
  </si>
  <si>
    <t>03.04.2022 13:23:17</t>
  </si>
  <si>
    <t>03.04.2022 15:23:50</t>
  </si>
  <si>
    <t>K-3181 35-01-K03181_911658498_911658498</t>
  </si>
  <si>
    <t>03.04.2022 05:10:45</t>
  </si>
  <si>
    <t>03.04.2022 06:20:30</t>
  </si>
  <si>
    <t>YAĞCILLI TR-3 45-82-M00329_B_56385118_56385118</t>
  </si>
  <si>
    <t>03.04.2022 18:36:25</t>
  </si>
  <si>
    <t>03.04.2022 21:06:31</t>
  </si>
  <si>
    <t>KERPİÇLİK TR-1 45-74-M00103__72372352_72372352</t>
  </si>
  <si>
    <t>03.04.2022 14:13:43</t>
  </si>
  <si>
    <t>03.04.2022 19:18:08</t>
  </si>
  <si>
    <t>K-2779 35-02-K02779_912580376_912580376</t>
  </si>
  <si>
    <t>03.04.2022 18:01:42</t>
  </si>
  <si>
    <t>03.04.2022 19:22:54</t>
  </si>
  <si>
    <t>03.04.2022 14:39:38</t>
  </si>
  <si>
    <t>03.04.2022 15:23:27</t>
  </si>
  <si>
    <t>TR-2/58 (GÜLLÜPINAR) 45-83-L00058_TR-2/52 L03_2323223</t>
  </si>
  <si>
    <t>03.04.2022 16:40:21</t>
  </si>
  <si>
    <t>03.04.2022 17:43:16</t>
  </si>
  <si>
    <t>TURGUTLU TR-1/1 DM 45-83-M00001_BLOKSAN M03_72159676</t>
  </si>
  <si>
    <t>03.04.2022 06:23:37</t>
  </si>
  <si>
    <t>03.04.2022 07:22:26</t>
  </si>
  <si>
    <t>03.04.2022 16:37:29</t>
  </si>
  <si>
    <t>03.04.2022 19:20:00</t>
  </si>
  <si>
    <t>OVACIK TR-6 35-31-L00148_956583095_956583095</t>
  </si>
  <si>
    <t>03.04.2022 10:17:07</t>
  </si>
  <si>
    <t>03.04.2022 15:23:40</t>
  </si>
  <si>
    <t>BAĞLICA KÖK 45-79-M00248_ÇAVUŞLAR M04_72036938</t>
  </si>
  <si>
    <t>03.04.2022 12:28:07</t>
  </si>
  <si>
    <t>03.04.2022 17:21:23</t>
  </si>
  <si>
    <t>DİKİLİ İM 35-30-A00001_CUMHURİYET (DİKİLİ TM) M01_72357032</t>
  </si>
  <si>
    <t>03.04.2022 08:04:18</t>
  </si>
  <si>
    <t>03.04.2022 08:46:28</t>
  </si>
  <si>
    <t>KUŞÇULAR TR-6 35-19-M00218_5855062_56389670_56389670</t>
  </si>
  <si>
    <t>03.04.2022 09:02:56</t>
  </si>
  <si>
    <t>03.04.2022 12:35:55</t>
  </si>
  <si>
    <t>CEVİZLİDERE TR-2 45-72-M00183_A_56406245_56406245</t>
  </si>
  <si>
    <t>03.04.2022 22:51:13</t>
  </si>
  <si>
    <t>04.04.2022 00:54:06</t>
  </si>
  <si>
    <t>TR-2/52 45-83-L00052_TR-2/58 GÜLLÜPINAR L04_2324092</t>
  </si>
  <si>
    <t>03.04.2022 15:07:00</t>
  </si>
  <si>
    <t>03.04.2022 16:38:16</t>
  </si>
  <si>
    <t>TAŞTEPE TR-2 35-29-L00396_B_56360397_56360397</t>
  </si>
  <si>
    <t>03.04.2022 09:49:14</t>
  </si>
  <si>
    <t>03.04.2022 11:50:24</t>
  </si>
  <si>
    <t>TR-47 35-15-M00047_48866731_56364737_56364737</t>
  </si>
  <si>
    <t>03.04.2022 18:29:16</t>
  </si>
  <si>
    <t>03.04.2022 19:04:44</t>
  </si>
  <si>
    <t>DAĞDERE DM 45-72-M00097_KÖMÜRCÜ M06_2106081</t>
  </si>
  <si>
    <t>03.04.2022 17:00:03</t>
  </si>
  <si>
    <t>03.04.2022 17:17:26</t>
  </si>
  <si>
    <t>GÖRDES TR-32 45-75-M00032_45-75-M00032_2372952</t>
  </si>
  <si>
    <t>03.04.2022 16:03:07</t>
  </si>
  <si>
    <t>03.04.2022 16:18:00</t>
  </si>
  <si>
    <t>TR-99 KIZMEZARLIĞI 35-26-M00099_956632730_956632730</t>
  </si>
  <si>
    <t>03.04.2022 12:46:27</t>
  </si>
  <si>
    <t>03.04.2022 14:03:47</t>
  </si>
  <si>
    <t>DAYIOĞLU TR-2 45-72-L00340_A_56394700_56394700</t>
  </si>
  <si>
    <t>03.04.2022 15:05:22</t>
  </si>
  <si>
    <t>03.04.2022 17:10:55</t>
  </si>
  <si>
    <t>UMURLU KAHVEÖNÜ TR-8 35-31-L00372_47788650_56352002_56352002</t>
  </si>
  <si>
    <t>03.04.2022 20:04:17</t>
  </si>
  <si>
    <t>04.04.2022 02:02:12</t>
  </si>
  <si>
    <t>DM-2/9(TR-254) 35-19-L00254_956666768_956666768</t>
  </si>
  <si>
    <t>03.04.2022 12:22:32</t>
  </si>
  <si>
    <t>03.04.2022 14:28:50</t>
  </si>
  <si>
    <t>SOMA TR-2/1 45-82-M00082_TR-3 M03_72178216</t>
  </si>
  <si>
    <t>03.04.2022 12:16:23</t>
  </si>
  <si>
    <t>03.04.2022 13:06:03</t>
  </si>
  <si>
    <t>KARGINIŞIKLAR TR-1 45-74-M00125_C_56352181_56352181</t>
  </si>
  <si>
    <t>03.04.2022 18:40:19</t>
  </si>
  <si>
    <t>04.04.2022 00:32:40</t>
  </si>
  <si>
    <t>03.04.2022 13:06:20</t>
  </si>
  <si>
    <t>03.04.2022 13:52:09</t>
  </si>
  <si>
    <t>BELENYAKA TR-7 45-73-M00665_A_56396192_56396192</t>
  </si>
  <si>
    <t>03.04.2022 09:02:50</t>
  </si>
  <si>
    <t>03.04.2022 10:36:16</t>
  </si>
  <si>
    <t>TR-51 TORBALI PAZAR YERİ 35-26-M00051_C_60984691_60984691</t>
  </si>
  <si>
    <t>03.04.2022 11:30:18</t>
  </si>
  <si>
    <t>03.04.2022 11:55:42</t>
  </si>
  <si>
    <t>TOPLUCA TR-1 45-72-L00730_956486782_956486782</t>
  </si>
  <si>
    <t>03.04.2022 17:03:35</t>
  </si>
  <si>
    <t>03.04.2022 19:51:50</t>
  </si>
  <si>
    <t>URGANLI TR-4 45-83-M00554_48025146_56353959_56353959</t>
  </si>
  <si>
    <t>03.04.2022 10:23:36</t>
  </si>
  <si>
    <t>03.04.2022 13:50:42</t>
  </si>
  <si>
    <t>DÜNDARLI TR-1 35-24-M00202_B_56354361_56354361</t>
  </si>
  <si>
    <t>03.04.2022 12:54:28</t>
  </si>
  <si>
    <t>03.04.2022 14:02:52</t>
  </si>
  <si>
    <t>DM-08/10-B 45-71-M00289_B_56397168_56397168</t>
  </si>
  <si>
    <t>03.04.2022 09:19:24</t>
  </si>
  <si>
    <t>03.04.2022 11:47:10</t>
  </si>
  <si>
    <t>TR-1/84 (ERBİLLER) 45-83-M00084_TR-1/89 M03_2096302</t>
  </si>
  <si>
    <t>03.04.2022 10:30:24</t>
  </si>
  <si>
    <t>03.04.2022 12:41:39</t>
  </si>
  <si>
    <t>GÜNEŞLİ KÖK 45-75-M00056_KÖSELER - ULGAR M01_67577838</t>
  </si>
  <si>
    <t>03.04.2022 14:40:47</t>
  </si>
  <si>
    <t>03.04.2022 18:56:13</t>
  </si>
  <si>
    <t>ÇAMÖNÜ TR-3 45-72-L00269_A_56390916_56390916</t>
  </si>
  <si>
    <t>03.04.2022 16:18:26</t>
  </si>
  <si>
    <t>03.04.2022 18:18:55</t>
  </si>
  <si>
    <t>TR-7 DEPREM KONUTLARI 35-19-L00007_5847425_56394181_56394181</t>
  </si>
  <si>
    <t>03.04.2022 09:35:21</t>
  </si>
  <si>
    <t>03.04.2022 13:23:24</t>
  </si>
  <si>
    <t>K-1655 35-02-K01655_C_56382040_56382040</t>
  </si>
  <si>
    <t>03.04.2022 08:59:52</t>
  </si>
  <si>
    <t>03.04.2022 09:34:56</t>
  </si>
  <si>
    <t>03.04.2022 12:05:10</t>
  </si>
  <si>
    <t>03.04.2022 12:30:02</t>
  </si>
  <si>
    <t>BİRGİ TR-25 (PAŞA ÇEŞMESİ) 35-15-L00278_B_56370728_56370728</t>
  </si>
  <si>
    <t>03.04.2022 19:24:35</t>
  </si>
  <si>
    <t>03.04.2022 21:23:00</t>
  </si>
  <si>
    <t>ÇINARLIKUYU KÖK 45-71-M00188_HatBaşıAyırıcı_53137186 M02_53137186</t>
  </si>
  <si>
    <t>03.04.2022 11:17:44</t>
  </si>
  <si>
    <t>03.04.2022 19:52:39</t>
  </si>
  <si>
    <t>FİKRİ KOÇTÜRK-2 45-71-M00789_45-71-M00789_2354854</t>
  </si>
  <si>
    <t>03.04.2022 18:43:37</t>
  </si>
  <si>
    <t>03.04.2022 21:23:15</t>
  </si>
  <si>
    <t>K-4131 35-04-K04131_A A1B_5774559</t>
  </si>
  <si>
    <t>03.04.2022 01:15:17</t>
  </si>
  <si>
    <t>03.04.2022 01:35:07</t>
  </si>
  <si>
    <t>K-1678 35-08-K01678_35-08-K01678_42032926</t>
  </si>
  <si>
    <t>03.04.2022 12:14:37</t>
  </si>
  <si>
    <t>03.04.2022 16:52:22</t>
  </si>
  <si>
    <t>LÜTFİYE TR-1 45-80-M00131_45-80-M00131_2357249</t>
  </si>
  <si>
    <t>03.04.2022 15:54:02</t>
  </si>
  <si>
    <t>03.04.2022 16:48:27</t>
  </si>
  <si>
    <t>K-631 35-01-K00631_911444752_911444752</t>
  </si>
  <si>
    <t>03.04.2022 15:48:40</t>
  </si>
  <si>
    <t>03.04.2022 17:20:19</t>
  </si>
  <si>
    <t>TR-43 35-15-M00043_F f1b_48886519</t>
  </si>
  <si>
    <t>03.04.2022 18:48:49</t>
  </si>
  <si>
    <t>03.04.2022 19:35:37</t>
  </si>
  <si>
    <t>DM-16/24 45-71-M02400_953200315_953200315</t>
  </si>
  <si>
    <t>03.04.2022 14:25:10</t>
  </si>
  <si>
    <t>03.04.2022 15:53:28</t>
  </si>
  <si>
    <t>03.04.2022 10:21:58</t>
  </si>
  <si>
    <t>03.04.2022 10:55:41</t>
  </si>
  <si>
    <t>BADEMLER TR-3 35-19-L00299_956676013_956676013</t>
  </si>
  <si>
    <t>03.04.2022 17:37:20</t>
  </si>
  <si>
    <t>03.04.2022 22:39:27</t>
  </si>
  <si>
    <t>YENİKÖY HASYURT TR-1 45-75-M00270_A_56390194_56390194</t>
  </si>
  <si>
    <t>03.04.2022 10:02:09</t>
  </si>
  <si>
    <t>03.04.2022 12:07:09</t>
  </si>
  <si>
    <t>KEÇİLİKÖY DM-17/4 45-71-M02259_953211321_953211321</t>
  </si>
  <si>
    <t>03.04.2022 13:22:42</t>
  </si>
  <si>
    <t>03.04.2022 15:16:29</t>
  </si>
  <si>
    <t>KÜÇÜKBELEN KÖYÜ TR-1 45-71-M01677_43188625_56399959_56399959</t>
  </si>
  <si>
    <t>03.04.2022 10:22:25</t>
  </si>
  <si>
    <t>03.04.2022 16:50:39</t>
  </si>
  <si>
    <t>L-300 DM 35-18-L00300_950448476_950448476</t>
  </si>
  <si>
    <t>03.04.2022 18:15:36</t>
  </si>
  <si>
    <t>03.04.2022 22:50:53</t>
  </si>
  <si>
    <t>TR-138 35-15-M00138_950373603_950373603</t>
  </si>
  <si>
    <t>03.04.2022 12:36:30</t>
  </si>
  <si>
    <t>03.04.2022 14:56:20</t>
  </si>
  <si>
    <t>YAYLAKÖY KÖYÜ TR-1 45-71-M01710_43168563_56384974_56384974</t>
  </si>
  <si>
    <t>03.04.2022 19:32:39</t>
  </si>
  <si>
    <t>04.04.2022 00:06:56</t>
  </si>
  <si>
    <t>IŞIKLAR TM 35-02-A00006_CUMAOVASI-2 M05_2058483</t>
  </si>
  <si>
    <t>03.04.2022 07:31:38</t>
  </si>
  <si>
    <t>03.04.2022 09:55:03</t>
  </si>
  <si>
    <t>MURADİYE DM-5/6 KÖK 45-71-M00245_TELAS M05_72097659</t>
  </si>
  <si>
    <t>03.04.2022 14:45:23</t>
  </si>
  <si>
    <t>03.04.2022 14:49:21</t>
  </si>
  <si>
    <t>KOBAKLAR TR-1 45-82-M00188_A_56385451_56385451</t>
  </si>
  <si>
    <t>03.04.2022 17:12:57</t>
  </si>
  <si>
    <t>03.04.2022 19:02:33</t>
  </si>
  <si>
    <t>KÜÇÜKAVULCUK DM 35-15-L00727_KÜÇÜKAVLUCUK SULAMA GRB L05_72098514</t>
  </si>
  <si>
    <t>03.04.2022 11:47:17</t>
  </si>
  <si>
    <t>03.04.2022 13:56:51</t>
  </si>
  <si>
    <t>TR-35 35-27-M00035_FERSAN M02_82886034</t>
  </si>
  <si>
    <t>03.04.2022 08:56:30</t>
  </si>
  <si>
    <t>03.04.2022 14:54:04</t>
  </si>
  <si>
    <t>BEYLER KÖK 45-85-L00034_HatBaşıAyırıcı_53135786 L02_53135786</t>
  </si>
  <si>
    <t>03.04.2022 13:07:06</t>
  </si>
  <si>
    <t>03.04.2022 14:11:05</t>
  </si>
  <si>
    <t>K-1654 35-07-K01654_97576484_97576484</t>
  </si>
  <si>
    <t>03.04.2022 20:36:20</t>
  </si>
  <si>
    <t>03.04.2022 22:15:00</t>
  </si>
  <si>
    <t>03.04.2022 12:48:20</t>
  </si>
  <si>
    <t>03.04.2022 13:41:53</t>
  </si>
  <si>
    <t>K-717 35-02-K00717_-K-2453 K01_2042768</t>
  </si>
  <si>
    <t>03.04.2022 03:55:37</t>
  </si>
  <si>
    <t>03.04.2022 04:29:49</t>
  </si>
  <si>
    <t>AKÇAPINAR TR-1 45-83-L00438_45-83-L00438_2371746</t>
  </si>
  <si>
    <t>03.04.2022 13:08:48</t>
  </si>
  <si>
    <t>03.04.2022 14:31:56</t>
  </si>
  <si>
    <t>AVDAN TR-4 45-82-M00234_945533989_945533989</t>
  </si>
  <si>
    <t>03.04.2022 17:16:54</t>
  </si>
  <si>
    <t>03.04.2022 19:59:49</t>
  </si>
  <si>
    <t>TEKKEDERE DM 35-16-M00137_ZEYTİNDAĞ DM-2 M10_2306325</t>
  </si>
  <si>
    <t>03.04.2022 17:01:32</t>
  </si>
  <si>
    <t>03.04.2022 18:19:32</t>
  </si>
  <si>
    <t>KARABURUN İM 35-21-A00001_HatBaşıAyırıcı_53138230 L05_53138230</t>
  </si>
  <si>
    <t>03.04.2022 16:46:27</t>
  </si>
  <si>
    <t>03.04.2022 22:27:03</t>
  </si>
  <si>
    <t>ÇANAKÇI TR-1 45-74-M00168_B_56354345_56354345</t>
  </si>
  <si>
    <t>03.04.2022 13:23:59</t>
  </si>
  <si>
    <t>03.04.2022 21:47:12</t>
  </si>
  <si>
    <t>ÇANDARLI DM-TR-20 35-30-M00020_ŞEHİR-2 M02_72352922</t>
  </si>
  <si>
    <t>03.04.2022 08:31:35</t>
  </si>
  <si>
    <t>03.04.2022 09:20:32</t>
  </si>
  <si>
    <t>DM-1/14-C 45-71-M00038_953216797_953216797</t>
  </si>
  <si>
    <t>03.04.2022 15:09:27</t>
  </si>
  <si>
    <t>03.04.2022 19:22:53</t>
  </si>
  <si>
    <t>TR-84 45-78-L00084_TR-88 L02_2328611</t>
  </si>
  <si>
    <t>03.04.2022 06:08:28</t>
  </si>
  <si>
    <t>03.04.2022 06:49:37</t>
  </si>
  <si>
    <t>KAYIŞLAR KÖK 45-80-M00183_YENİOSMANİYE M04_72195774</t>
  </si>
  <si>
    <t>03.04.2022 09:16:41</t>
  </si>
  <si>
    <t>03.04.2022 14:16:12</t>
  </si>
  <si>
    <t>YENİ FOÇA TR-27 35-23-M00027_950419276_950419276</t>
  </si>
  <si>
    <t>03.04.2022 16:36:10</t>
  </si>
  <si>
    <t>03.04.2022 21:02:49</t>
  </si>
  <si>
    <t>BALABANLI MUSTAFA ÖZDEMIR GRB-4 35-15-L00974_953088424_953088424</t>
  </si>
  <si>
    <t>03.04.2022 12:29:54</t>
  </si>
  <si>
    <t>03.04.2022 18:50:22</t>
  </si>
  <si>
    <t>03.04.2022 12:00:39</t>
  </si>
  <si>
    <t>03.04.2022 12:32:00</t>
  </si>
  <si>
    <t>KARABURUN TR-7 35-21-L00033_C_56357082_56357082</t>
  </si>
  <si>
    <t>03.04.2022 14:51:12</t>
  </si>
  <si>
    <t>03.04.2022 19:04:54</t>
  </si>
  <si>
    <t>TR-1/40 45-83-M00040_KERESTECİLER TR-1 M04_2330140</t>
  </si>
  <si>
    <t>03.04.2022 07:16:39</t>
  </si>
  <si>
    <t>03.04.2022 14:36:51</t>
  </si>
  <si>
    <t>CAFERBEY KÖK 45-78-L00231_KURŞUNLU L03_2327777</t>
  </si>
  <si>
    <t>03.04.2022 18:53:08</t>
  </si>
  <si>
    <t>03.04.2022 19:55:25</t>
  </si>
  <si>
    <t>HECİZ TR-1 45-82-L00012_DIREK TIPI TRAFO HUCRESI H01_2089220</t>
  </si>
  <si>
    <t>03.04.2022 11:29:02</t>
  </si>
  <si>
    <t>03.04.2022 17:01:15</t>
  </si>
  <si>
    <t>GÜVERCİNLİK TR-1 45-77-L00334_DIREK TIPI TRAFO HUCRESI H01_2049615</t>
  </si>
  <si>
    <t>03.04.2022 19:37:54</t>
  </si>
  <si>
    <t>04.04.2022 01:15:37</t>
  </si>
  <si>
    <t>ALAYBEY MH TR-1 45-74-M00346__84270380_84270380</t>
  </si>
  <si>
    <t>03.04.2022 08:13:21</t>
  </si>
  <si>
    <t>03.04.2022 09:27:36</t>
  </si>
  <si>
    <t>03.04.2022 11:46:06</t>
  </si>
  <si>
    <t>03.04.2022 19:57:40</t>
  </si>
  <si>
    <t>BAŞIBÜYÜK KÖK 45-77-L00158_HatBaşıAyırıcı_53135720 L06_53135720</t>
  </si>
  <si>
    <t>03.04.2022 15:43:37</t>
  </si>
  <si>
    <t>GÖLMARMARA TR-17 45-85-L00017_95000129650_95000129650</t>
  </si>
  <si>
    <t>03.04.2022 18:30:02</t>
  </si>
  <si>
    <t>03.04.2022 19:23:24</t>
  </si>
  <si>
    <t>TR-182 45-78-L00182_45-78-L00182_65913228</t>
  </si>
  <si>
    <t>03.04.2022 09:02:00</t>
  </si>
  <si>
    <t>03.04.2022 13:33:21</t>
  </si>
  <si>
    <t>AKÇAKERTİL TR-1 45-81-M00061_A_56399204_56399204</t>
  </si>
  <si>
    <t>03.04.2022 15:43:14</t>
  </si>
  <si>
    <t>03.04.2022 19:35:07</t>
  </si>
  <si>
    <t>SARIPINAR TR-5 45-73-M00572_945654944_945654944</t>
  </si>
  <si>
    <t>03.04.2022 18:19:16</t>
  </si>
  <si>
    <t>03.04.2022 22:06:35</t>
  </si>
  <si>
    <t>ÇANDARLI TATİL KÖYÜ KÖK-12 35-30-M00087_TATİL KÖYÜ1-2 M02_2334669</t>
  </si>
  <si>
    <t>03.04.2022 09:42:57</t>
  </si>
  <si>
    <t>03.04.2022 10:42:57</t>
  </si>
  <si>
    <t>ÇATALOLUK DM 45-74-M00227_AYVAALAN M03_2115039</t>
  </si>
  <si>
    <t>03.04.2022 13:36:27</t>
  </si>
  <si>
    <t>03.04.2022 18:29:57</t>
  </si>
  <si>
    <t>MORDOĞAN TR-1 35-21-L00201_95001212826_95001212826</t>
  </si>
  <si>
    <t>03.04.2022 13:11:27</t>
  </si>
  <si>
    <t>03.04.2022 22:00:41</t>
  </si>
  <si>
    <t>03.04.2022 14:38:14</t>
  </si>
  <si>
    <t>03.04.2022 14:45:22</t>
  </si>
  <si>
    <t>TEPEKÖY TR-1 45-73-M00785_45-73-M00785_2354758</t>
  </si>
  <si>
    <t>03.04.2022 01:41:57</t>
  </si>
  <si>
    <t>03.04.2022 03:37:45</t>
  </si>
  <si>
    <t>ARMUTLU TR-15 35-27-M00580_95001194674_95001194674</t>
  </si>
  <si>
    <t>03.04.2022 20:59:59</t>
  </si>
  <si>
    <t>03.04.2022 23:12:35</t>
  </si>
  <si>
    <t>BAĞCILAR TR-1 45-78-M00683__72373230_72373230</t>
  </si>
  <si>
    <t>03.04.2022 16:26:51</t>
  </si>
  <si>
    <t>03.04.2022 17:29:44</t>
  </si>
  <si>
    <t>ALAYAKA HORZUM TR-1 45-73-M01060_B_56369796_56369796</t>
  </si>
  <si>
    <t>03.04.2022 16:35:46</t>
  </si>
  <si>
    <t>03.04.2022 22:58:45</t>
  </si>
  <si>
    <t>KOLDERE TR-5 45-80-M00116_956539548_956539548</t>
  </si>
  <si>
    <t>03.04.2022 15:25:14</t>
  </si>
  <si>
    <t>03.04.2022 20:08:51</t>
  </si>
  <si>
    <t>DERİCİ KÖK 45-84-M00003_RAZOĞLU M07_2313984</t>
  </si>
  <si>
    <t>03.04.2022 09:01:04</t>
  </si>
  <si>
    <t>03.04.2022 10:47:29</t>
  </si>
  <si>
    <t>MAHMUTLAR KÖK 45-74-M00354_MAHMUTLAR ESKİ HAT M04_79385662</t>
  </si>
  <si>
    <t>03.04.2022 06:12:37</t>
  </si>
  <si>
    <t>03.04.2022 06:56:00</t>
  </si>
  <si>
    <t>YENİ FOÇA TR-26 35-23-M00026_950418468_950418468</t>
  </si>
  <si>
    <t>03.04.2022 12:18:59</t>
  </si>
  <si>
    <t>03.04.2022 18:10:17</t>
  </si>
  <si>
    <t>M-2200 BELENBAŞI TR-2 35-03-M02200_966107492_966107492</t>
  </si>
  <si>
    <t>03.04.2022 19:12:49</t>
  </si>
  <si>
    <t>03.04.2022 21:06:32</t>
  </si>
  <si>
    <t>MAHMUTLAR KÖK 45-74-M00354_HatBaşıAyırıcı_53132848 M04_53132848</t>
  </si>
  <si>
    <t>03.04.2022 08:45:57</t>
  </si>
  <si>
    <t>03.04.2022 09:03:45</t>
  </si>
  <si>
    <t>ÇAPAK KÖK 35-26-M00435_DAĞKIZILCA-2 ÇIKIŞ M05_66033222</t>
  </si>
  <si>
    <t>03.04.2022 19:02:58</t>
  </si>
  <si>
    <t>03.04.2022 19:11:00</t>
  </si>
  <si>
    <t>ALOSBİ TM 35-17-A00006_ADALET-2 M08_2310720</t>
  </si>
  <si>
    <t>03.04.2022 11:50:12</t>
  </si>
  <si>
    <t>03.04.2022 12:58:05</t>
  </si>
  <si>
    <t>ÖREN TR-1 KÖK 35-27-L00213_BAĞYURDU L03_72160520</t>
  </si>
  <si>
    <t>03.04.2022 11:11:27</t>
  </si>
  <si>
    <t>03.04.2022 12:16:00</t>
  </si>
  <si>
    <t>TR-2 GÖLCÜKLER 35-22-M00002_967135055_967135055</t>
  </si>
  <si>
    <t>03.04.2022 21:10:00</t>
  </si>
  <si>
    <t>03.04.2022 22:22:56</t>
  </si>
  <si>
    <t>SEKLİK TR-1 35-16-M00036_47500996_56395713_56395713</t>
  </si>
  <si>
    <t>03.04.2022 07:09:44</t>
  </si>
  <si>
    <t>03.04.2022 09:52:33</t>
  </si>
  <si>
    <t>KORDON KÖK 45-78-M00730_ÇAKALDOĞAN M03_2327657</t>
  </si>
  <si>
    <t>03.04.2022 14:46:48</t>
  </si>
  <si>
    <t>03.04.2022 15:42:14</t>
  </si>
  <si>
    <t>ÇANDARLI TR-15 (SANAYİ) 35-30-M00015_35-30-M00015_72082001</t>
  </si>
  <si>
    <t>03.04.2022 09:41:40</t>
  </si>
  <si>
    <t>03.04.2022 17:20:16</t>
  </si>
  <si>
    <t>TR-136 TORASAN 35-19-L00136_11223713_56392110_56392110</t>
  </si>
  <si>
    <t>03.04.2022 09:47:08</t>
  </si>
  <si>
    <t>03.04.2022 13:37:30</t>
  </si>
  <si>
    <t>K-157 35-07-K00157_912815271_912815271</t>
  </si>
  <si>
    <t>03.04.2022 14:48:33</t>
  </si>
  <si>
    <t>03.04.2022 16:56:09</t>
  </si>
  <si>
    <t>K-1870 35-09-K01870_912224696_912224696</t>
  </si>
  <si>
    <t>03.04.2022 14:42:52</t>
  </si>
  <si>
    <t>03.04.2022 16:23:43</t>
  </si>
  <si>
    <t>L-346 MANİSA BURCU SİTESİ 35-18-L00346_950441856_950441856</t>
  </si>
  <si>
    <t>03.04.2022 18:38:25</t>
  </si>
  <si>
    <t>04.04.2022 00:34:41</t>
  </si>
  <si>
    <t>TR-2/19 45-83-L00019_48136812_56384785_56384785</t>
  </si>
  <si>
    <t>03.04.2022 17:51:25</t>
  </si>
  <si>
    <t>03.04.2022 19:06:48</t>
  </si>
  <si>
    <t>K-3129 35-01-K03129_D_56374907_56374907</t>
  </si>
  <si>
    <t>03.04.2022 15:02:34</t>
  </si>
  <si>
    <t>03.04.2022 17:21:14</t>
  </si>
  <si>
    <t>HALİLBEYLİ TR-1 KÖK 35-27-M01057_HAMZABABA VE KÖYLER M04_61283942</t>
  </si>
  <si>
    <t>03.04.2022 14:38:53</t>
  </si>
  <si>
    <t>03.04.2022 15:01:47</t>
  </si>
  <si>
    <t>K-3249 35-03-K03249_910222182_910222182</t>
  </si>
  <si>
    <t>03.04.2022 19:15:56</t>
  </si>
  <si>
    <t>03.04.2022 22:42:17</t>
  </si>
  <si>
    <t>SAĞANCI İM 35-16-A00003_HatBaşıAyırıcı_53140368 L05_53140368</t>
  </si>
  <si>
    <t>03.04.2022 11:12:04</t>
  </si>
  <si>
    <t>03.04.2022 12:12:21</t>
  </si>
  <si>
    <t>03.04.2022 16:35:08</t>
  </si>
  <si>
    <t>03.04.2022 20:05:18</t>
  </si>
  <si>
    <t>03.04.2022 11:26:28</t>
  </si>
  <si>
    <t>03.04.2022 13:16:03</t>
  </si>
  <si>
    <t>KIRANKÖY ALANYAKA TR-1 45-75-M00189_A_56385923_56385923</t>
  </si>
  <si>
    <t>03.04.2022 16:39:17</t>
  </si>
  <si>
    <t>03.04.2022 21:36:27</t>
  </si>
  <si>
    <t>K-3769 35-04-K03769_TRAFO K02_2047268</t>
  </si>
  <si>
    <t>03.04.2022 12:57:50</t>
  </si>
  <si>
    <t>03.04.2022 17:00:54</t>
  </si>
  <si>
    <t>BEĞEL TR-1 45-75-M00366_945611500_945611500</t>
  </si>
  <si>
    <t>03.04.2022 21:17:55</t>
  </si>
  <si>
    <t>04.04.2022 01:12:40</t>
  </si>
  <si>
    <t>03.04.2022 23:09:27</t>
  </si>
  <si>
    <t>04.04.2022 01:07:24</t>
  </si>
  <si>
    <t>03.04.2022 08:48:31</t>
  </si>
  <si>
    <t>03.04.2022 17:42:30</t>
  </si>
  <si>
    <t>ÇARIKBALLI DÖRTYOL TR-1 45-77-L00185_966033988_966033988</t>
  </si>
  <si>
    <t>03.04.2022 09:10:29</t>
  </si>
  <si>
    <t>03.04.2022 11:34:34</t>
  </si>
  <si>
    <t>K-995 35-07-K00995_99080377_99080377</t>
  </si>
  <si>
    <t>03.04.2022 22:59:14</t>
  </si>
  <si>
    <t>04.04.2022 00:01:52</t>
  </si>
  <si>
    <t>KIZILÇUKUR TR-2 45-79-M00472_945570878_945570878</t>
  </si>
  <si>
    <t>03.04.2022 12:38:55</t>
  </si>
  <si>
    <t>03.04.2022 14:00:57</t>
  </si>
  <si>
    <t>YASEMİN DM 35-19-M00002_KUŞÇULAR DM-2 M02_2116641</t>
  </si>
  <si>
    <t>03.04.2022 18:09:17</t>
  </si>
  <si>
    <t>03.04.2022 18:42:00</t>
  </si>
  <si>
    <t>03.04.2022 13:54:16</t>
  </si>
  <si>
    <t>03.04.2022 19:26:18</t>
  </si>
  <si>
    <t>KARABULU KÖK 35-31-L00227_HALİLLER KÖK L06_2337018</t>
  </si>
  <si>
    <t>03.04.2022 13:28:17</t>
  </si>
  <si>
    <t>03.04.2022 15:47:04</t>
  </si>
  <si>
    <t>BOYALI ÇAYBAŞI TR-2 45-75-M00268_49464151_56406355_56406355</t>
  </si>
  <si>
    <t>03.04.2022 19:36:55</t>
  </si>
  <si>
    <t>03.04.2022 22:50:52</t>
  </si>
  <si>
    <t>KAYMAKÇI TR-10 35-15-M00244_950395903_950395903</t>
  </si>
  <si>
    <t>03.04.2022 19:43:50</t>
  </si>
  <si>
    <t>03.04.2022 21:50:33</t>
  </si>
  <si>
    <t>KORDON KÖK 45-78-M00730_HatBaşıAyırıcı_53139496 M03_53139496</t>
  </si>
  <si>
    <t>03.04.2022 12:49:39</t>
  </si>
  <si>
    <t>03.04.2022 15:42:08</t>
  </si>
  <si>
    <t>L-252 SİSSUS HASTANE 35-18-L00252_950467148_950467148</t>
  </si>
  <si>
    <t>03.04.2022 10:40:14</t>
  </si>
  <si>
    <t>03.04.2022 14:43:38</t>
  </si>
  <si>
    <t>SULTAN YAYLASI TR-1 45-71-M01766_A_56391994_56391994</t>
  </si>
  <si>
    <t>03.04.2022 18:30:31</t>
  </si>
  <si>
    <t>04.04.2022 03:42:19</t>
  </si>
  <si>
    <t>KEÇİLİKÖY DM-17/4 45-71-M02259_953211458_953211458</t>
  </si>
  <si>
    <t>03.04.2022 17:34:33</t>
  </si>
  <si>
    <t>03.04.2022 21:59:32</t>
  </si>
  <si>
    <t>ALAŞEHİR TM 45-73-A00001_KEMALİYE-2 M20_2058706</t>
  </si>
  <si>
    <t>TEİAŞ Hat Bakım Çalışması</t>
  </si>
  <si>
    <t>03.04.2022 08:05:27</t>
  </si>
  <si>
    <t>03.04.2022 12:08:36</t>
  </si>
  <si>
    <t>K-1928 35-10-K01928_98063335_98063335</t>
  </si>
  <si>
    <t>03.04.2022 09:17:16</t>
  </si>
  <si>
    <t>03.04.2022 10:57:02</t>
  </si>
  <si>
    <t>MURADİYE DM-7/1 45-71-M01854_DM-8 M02_2125937</t>
  </si>
  <si>
    <t>03.04.2022 09:06:14</t>
  </si>
  <si>
    <t>03.04.2022 10:31:41</t>
  </si>
  <si>
    <t>BOYNUYOĞUN TR-2 35-29-L00337_35-29-L00337_66117857</t>
  </si>
  <si>
    <t>03.04.2022 13:21:10</t>
  </si>
  <si>
    <t>03.04.2022 14:48:40</t>
  </si>
  <si>
    <t>AĞAÇ İŞLERİ TR-10 35-22-M00110_955257293_955257293</t>
  </si>
  <si>
    <t>03.04.2022 20:24:17</t>
  </si>
  <si>
    <t>03.04.2022 21:46:13</t>
  </si>
  <si>
    <t>ÜÇPINAR DM 45-71-M00183_ESKİ ÜÇPINAR M11_72249581</t>
  </si>
  <si>
    <t>03.04.2022 12:53:09</t>
  </si>
  <si>
    <t>03.04.2022 16:42:29</t>
  </si>
  <si>
    <t>03.04.2022 02:51:32</t>
  </si>
  <si>
    <t>03.04.2022 03:02:18</t>
  </si>
  <si>
    <t>MURADİYE DM 45-71-M00006_BAĞ YOLU GİRİŞ M01_2077021</t>
  </si>
  <si>
    <t>03.04.2022 09:07:17</t>
  </si>
  <si>
    <t>03.04.2022 09:23:00</t>
  </si>
  <si>
    <t>KÜÇÜK EVRENOS TR-3 45-71-M01396_44424419_56385353_56385353</t>
  </si>
  <si>
    <t>03.04.2022 12:36:33</t>
  </si>
  <si>
    <t>03.04.2022 21:13:38</t>
  </si>
  <si>
    <t>SARIGÖL DM 45-79-M00069_HatBaşıAyırıcı_53134450 M17_53134450</t>
  </si>
  <si>
    <t>03.04.2022 09:42:31</t>
  </si>
  <si>
    <t>03.04.2022 10:46:44</t>
  </si>
  <si>
    <t>03.04.2022 08:37:16</t>
  </si>
  <si>
    <t>03.04.2022 10:56:15</t>
  </si>
  <si>
    <t>VELİ KOYUNCU SULAMA GRUBU TR 35-27-M00514_A_56383187_56383187</t>
  </si>
  <si>
    <t>03.04.2022 13:51:46</t>
  </si>
  <si>
    <t>03.04.2022 15:19:45</t>
  </si>
  <si>
    <t>ÇALTIDERE KÖK 35-17-M00231_ÇALTIDERE TR-2 M04_66291164</t>
  </si>
  <si>
    <t>03.04.2022 11:55:17</t>
  </si>
  <si>
    <t>03.04.2022 13:03:26</t>
  </si>
  <si>
    <t>GÜZELKÖY KÖK 45-71-M00123_HatBaşıAyırıcı_53134956 M03_53134956</t>
  </si>
  <si>
    <t>03.04.2022 10:42:16</t>
  </si>
  <si>
    <t>03.04.2022 14:17:14</t>
  </si>
  <si>
    <t>TR-1/2 45-72-M00002_C_56385670_56385670</t>
  </si>
  <si>
    <t>03.04.2022 16:58:52</t>
  </si>
  <si>
    <t>03.04.2022 18:34:44</t>
  </si>
  <si>
    <t>TR-27 35-19-L00027_956684357_956684357</t>
  </si>
  <si>
    <t>03.04.2022 16:20:35</t>
  </si>
  <si>
    <t>03.04.2022 22:22:43</t>
  </si>
  <si>
    <t>IŞIKLAR TM 35-02-A00006_BOĞAZİÇİ-2 M03_2307644</t>
  </si>
  <si>
    <t>03.04.2022 07:32:18</t>
  </si>
  <si>
    <t>03.04.2022 07:37:47</t>
  </si>
  <si>
    <t>03.04.2022 20:01:35</t>
  </si>
  <si>
    <t>04.04.2022 00:15:25</t>
  </si>
  <si>
    <t>KAPAKLI TR-2 45-72-M00315_956490227_956490227</t>
  </si>
  <si>
    <t>03.04.2022 12:22:24</t>
  </si>
  <si>
    <t>03.04.2022 14:19:16</t>
  </si>
  <si>
    <t>ÇAMLIK DM 35-17-M00173_ŞAKRAN GİRİŞ M10_66328134</t>
  </si>
  <si>
    <t>03.04.2022 12:06:08</t>
  </si>
  <si>
    <t>03.04.2022 12:36:13</t>
  </si>
  <si>
    <t>OKLUİSA KÖK 45-81-M00046_ESKİN GRUP M03_71994400</t>
  </si>
  <si>
    <t>03.04.2022 12:47:47</t>
  </si>
  <si>
    <t>03.04.2022 12:48:17</t>
  </si>
  <si>
    <t>ÇEŞNELİ TR-439 TARIMSAL SULAMA 45-73-M00945_45-73-M00945_2354935</t>
  </si>
  <si>
    <t>03.04.2022 16:18:44</t>
  </si>
  <si>
    <t>03.04.2022 23:03:24</t>
  </si>
  <si>
    <t>KAYAKÖY DM 35-15-L00866_ALABAŞ L04_72307162</t>
  </si>
  <si>
    <t>03.04.2022 16:32:16</t>
  </si>
  <si>
    <t>03.04.2022 16:53:31</t>
  </si>
  <si>
    <t>ALAHIDIR TR-2 45-84-L00021_C_81519337_81519337</t>
  </si>
  <si>
    <t>03.04.2022 08:18:00</t>
  </si>
  <si>
    <t>03.04.2022 08:53:25</t>
  </si>
  <si>
    <t>03.04.2022 15:21:12</t>
  </si>
  <si>
    <t>03.04.2022 17:18:31</t>
  </si>
  <si>
    <t>MEMİŞ ÇERÇİOĞLU VE ARK. T-SULAMA GRB. 35-13-L00118_A_56379972_56379972</t>
  </si>
  <si>
    <t>03.04.2022 10:08:36</t>
  </si>
  <si>
    <t>03.04.2022 14:12:53</t>
  </si>
  <si>
    <t>DM-16/12 45-71-M00624_DIREK TIPI TRAFO HUCRESI H01_2076741</t>
  </si>
  <si>
    <t>03.04.2022 09:10:24</t>
  </si>
  <si>
    <t>03.04.2022 14:10:42</t>
  </si>
  <si>
    <t>DM-1/62 45-71-M00064_953196616_953196616</t>
  </si>
  <si>
    <t>03.04.2022 17:29:20</t>
  </si>
  <si>
    <t>03.04.2022 23:15:55</t>
  </si>
  <si>
    <t>ÇINARLIKUYU TR-1 45-71-M01491__72374689_72374689</t>
  </si>
  <si>
    <t>03.04.2022 17:11:05</t>
  </si>
  <si>
    <t>03.04.2022 19:28:11</t>
  </si>
  <si>
    <t>ZEYNEL KEREM EVCİM ÖZEL TR 35-23-M00287Ö_DIREK TIPI TRAFO HUCRESI H01_2062414</t>
  </si>
  <si>
    <t>03.04.2022 07:49:21</t>
  </si>
  <si>
    <t>03.04.2022 09:18:44</t>
  </si>
  <si>
    <t>DM-4/TR-2 35-13-L00057_A TR1066D2B_5888539</t>
  </si>
  <si>
    <t>03.04.2022 10:04:05</t>
  </si>
  <si>
    <t>03.04.2022 12:10:07</t>
  </si>
  <si>
    <t>MURADİYE DM-5/6 KÖK 45-71-M00245_DM-5/6-C M04_72097658</t>
  </si>
  <si>
    <t>03.04.2022 14:45:15</t>
  </si>
  <si>
    <t>03.04.2022 14:51:28</t>
  </si>
  <si>
    <t>03.04.2022 09:24:47</t>
  </si>
  <si>
    <t>03.04.2022 19:14:29</t>
  </si>
  <si>
    <t>KABAZLI KÖK 45-78-M00675_HatBaşıAyırıcı_73215683 M03_73215683</t>
  </si>
  <si>
    <t>03.04.2022 08:56:27</t>
  </si>
  <si>
    <t>03.04.2022 10:05:27</t>
  </si>
  <si>
    <t>ÇERİKÖZÜ YAYLA TR-1 35-29-L00800__72410802_72410802</t>
  </si>
  <si>
    <t>03.04.2022 08:56:35</t>
  </si>
  <si>
    <t>03.04.2022 10:59:15</t>
  </si>
  <si>
    <t>TR-2/65 45-83-L00065_DAĞITIM TRAFOSU - TR-2/62 L03_72135739</t>
  </si>
  <si>
    <t>03.04.2022 09:44:06</t>
  </si>
  <si>
    <t>03.04.2022 16:43:04</t>
  </si>
  <si>
    <t>ULUDERBENT TR-6 45-73-M00537_A_56386116_56386116</t>
  </si>
  <si>
    <t>03.04.2022 14:46:44</t>
  </si>
  <si>
    <t>03.04.2022 21:19:27</t>
  </si>
  <si>
    <t>DM-2/TR-2 35-22-M00805_955265279_955265279</t>
  </si>
  <si>
    <t>03.04.2022 12:03:30</t>
  </si>
  <si>
    <t>03.04.2022 15:44:29</t>
  </si>
  <si>
    <t>MURADİYE DM-5/8 KÖK 45-71-M00828_DM-5/11 M08_72087092</t>
  </si>
  <si>
    <t>03.04.2022 09:00:28</t>
  </si>
  <si>
    <t>03.04.2022 16:33:01</t>
  </si>
  <si>
    <t>MURADİYE DM-7/1 45-71-M01854_DM-7/2 M04_2116726</t>
  </si>
  <si>
    <t>03.04.2022 15:53:33</t>
  </si>
  <si>
    <t>03.04.2022 15:54:35</t>
  </si>
  <si>
    <t>KARABURUN TR-7 35-21-L00033_949795809_949795809</t>
  </si>
  <si>
    <t>03.04.2022 20:02:39</t>
  </si>
  <si>
    <t>03.04.2022 23:00:59</t>
  </si>
  <si>
    <t>ALOSBİ TM 35-17-A00006_TR-2 M03_2311037</t>
  </si>
  <si>
    <t>TEİAŞ Trafo Bakım Çalışması</t>
  </si>
  <si>
    <t>03.04.2022 12:46:01</t>
  </si>
  <si>
    <t>03.04.2022 13:31:55</t>
  </si>
  <si>
    <t>BATAKLIK MAHALLESİ TR 35-16-M00008_B_56395398_56395398</t>
  </si>
  <si>
    <t>03.04.2022 20:54:36</t>
  </si>
  <si>
    <t>03.04.2022 21:58:02</t>
  </si>
  <si>
    <t>DM-1/40 45-71-M00052_953215630_953215630</t>
  </si>
  <si>
    <t>03.04.2022 18:42:26</t>
  </si>
  <si>
    <t>03.04.2022 23:09:09</t>
  </si>
  <si>
    <t>SAİP TR-2 35-21-L00103_95000620572_95000620572</t>
  </si>
  <si>
    <t>03.04.2022 13:09:37</t>
  </si>
  <si>
    <t>03.04.2022 20:12:44</t>
  </si>
  <si>
    <t>L-346 MANİSA BURCU SİTESİ 35-18-L00346_950441867_950441867</t>
  </si>
  <si>
    <t>03.04.2022 13:31:50</t>
  </si>
  <si>
    <t>03.04.2022 15:45:58</t>
  </si>
  <si>
    <t>TR-55/A 45-77-L00079_945490670_945490670</t>
  </si>
  <si>
    <t>03.04.2022 16:18:02</t>
  </si>
  <si>
    <t>04.04.2022 01:23:32</t>
  </si>
  <si>
    <t>M-834 35-03-M00834_960667551_960667551</t>
  </si>
  <si>
    <t>03.04.2022 16:41:22</t>
  </si>
  <si>
    <t>03.04.2022 19:53:26</t>
  </si>
  <si>
    <t>ARMUTLU TR-40 35-27-M01175_95001356533_95001356533</t>
  </si>
  <si>
    <t>03.04.2022 17:34:35</t>
  </si>
  <si>
    <t>03.04.2022 21:48:23</t>
  </si>
  <si>
    <t>ERGENEKON TR-10 45-83-M00625_ÜÇÜNCÜ KISIM SANAYİ TR-1 M03_61287298</t>
  </si>
  <si>
    <t>03.04.2022 11:23:57</t>
  </si>
  <si>
    <t>03.04.2022 11:57:26</t>
  </si>
  <si>
    <t>TR-98 35-16-L00098_TR-102 L02_83184328</t>
  </si>
  <si>
    <t>03.04.2022 09:12:41</t>
  </si>
  <si>
    <t>03.04.2022 17:54:21</t>
  </si>
  <si>
    <t>IRLAMAZ TR-1 45-83-L00231_48037278_56388318_56388318</t>
  </si>
  <si>
    <t>03.04.2022 13:49:59</t>
  </si>
  <si>
    <t>03.04.2022 18:18:04</t>
  </si>
  <si>
    <t>TR-2/99 45-83-M00779_C C02_65633881</t>
  </si>
  <si>
    <t>03.04.2022 12:31:40</t>
  </si>
  <si>
    <t>03.04.2022 17:25:43</t>
  </si>
  <si>
    <t>03.04.2022 14:29:41</t>
  </si>
  <si>
    <t>03.04.2022 14:34:06</t>
  </si>
  <si>
    <t>ÇİLEME TR-3 35-22-M00162_DIREK TIPI TRAFO HUCRESI H01_2126246</t>
  </si>
  <si>
    <t>03.04.2022 10:55:09</t>
  </si>
  <si>
    <t>03.04.2022 13:51:00</t>
  </si>
  <si>
    <t>SOMA TR-44/4 45-82-M00078_B_56384865_56384865</t>
  </si>
  <si>
    <t>03.04.2022 11:28:29</t>
  </si>
  <si>
    <t>03.04.2022 15:05:32</t>
  </si>
  <si>
    <t>ÇERKEZ MAHMUDİYE KÖYÜ TR-1 45-71-M01095_45-71-M01095_2357180</t>
  </si>
  <si>
    <t>03.04.2022 05:33:04</t>
  </si>
  <si>
    <t>03.04.2022 07:52:49</t>
  </si>
  <si>
    <t>03.04.2022 10:24:31</t>
  </si>
  <si>
    <t>03.04.2022 11:21:30</t>
  </si>
  <si>
    <t>PAMUKYAZI-5 35-26-L00392_956601868_956601868</t>
  </si>
  <si>
    <t>03.04.2022 10:14:28</t>
  </si>
  <si>
    <t>03.04.2022 11:15:31</t>
  </si>
  <si>
    <t>SARUHANLI TR-27 45-80-M00027_C_56389017_56389017</t>
  </si>
  <si>
    <t>03.04.2022 13:27:35</t>
  </si>
  <si>
    <t>03.04.2022 15:43:12</t>
  </si>
  <si>
    <t>DM-16/12 45-71-M00624_45-71-M00624_2369396</t>
  </si>
  <si>
    <t>03.04.2022 10:09:21</t>
  </si>
  <si>
    <t>03.04.2022 14:12:18</t>
  </si>
  <si>
    <t>03.04.2022 13:02:23</t>
  </si>
  <si>
    <t>03.04.2022 13:37:04</t>
  </si>
  <si>
    <t>ARMUTLU İM 35-27-A00001_KIZILCA TOPRAKSU L01_2050857</t>
  </si>
  <si>
    <t>03.04.2022 07:04:30</t>
  </si>
  <si>
    <t>03.04.2022 07:24:07</t>
  </si>
  <si>
    <t>GÖRDES TR-27 45-75-M00042_GÖRDES TR-28 M01_61335194</t>
  </si>
  <si>
    <t>03.04.2022 12:07:35</t>
  </si>
  <si>
    <t>03.04.2022 12:49:54</t>
  </si>
  <si>
    <t>ORTA MAHALLE M-2 35-25-M00109_955258056_955258056</t>
  </si>
  <si>
    <t>03.04.2022 18:13:09</t>
  </si>
  <si>
    <t>03.04.2022 19:21:42</t>
  </si>
  <si>
    <t>ÇİFTLİKDERE TR-2 45-73-M00547_45-73-M00547_2354263</t>
  </si>
  <si>
    <t>03.04.2022 21:58:44</t>
  </si>
  <si>
    <t>03.04.2022 23:12:49</t>
  </si>
  <si>
    <t>ALAŞEHİR TM 45-73-A00001_KAVAKLIDERE M21_2312686</t>
  </si>
  <si>
    <t>03.04.2022 00:12:07</t>
  </si>
  <si>
    <t>03.04.2022 04:46:54</t>
  </si>
  <si>
    <t>EROL USLU SULAMA GRUBU 35-29-M00156_A_56394037_56394037</t>
  </si>
  <si>
    <t>03.04.2022 17:09:25</t>
  </si>
  <si>
    <t>03.04.2022 18:07:11</t>
  </si>
  <si>
    <t>K-4250 35-02-K04250_99206034_99206034</t>
  </si>
  <si>
    <t>03.04.2022 18:20:49</t>
  </si>
  <si>
    <t>03.04.2022 19:42:46</t>
  </si>
  <si>
    <t>03.04.2022 16:53:01</t>
  </si>
  <si>
    <t>03.04.2022 20:38:16</t>
  </si>
  <si>
    <t>YUKARIAKTEPE OVACIK TR-5 35-32-L00076_35-32-L00076_2362983</t>
  </si>
  <si>
    <t>03.04.2022 17:23:22</t>
  </si>
  <si>
    <t>03.04.2022 19:12:44</t>
  </si>
  <si>
    <t>GÜNYAKA TR-1 45-79-M00480_A_56387611_56387611</t>
  </si>
  <si>
    <t>03.04.2022 14:33:49</t>
  </si>
  <si>
    <t>03.04.2022 15:57:33</t>
  </si>
  <si>
    <t>K-714 35-04-K00714_912905558_912905558</t>
  </si>
  <si>
    <t>03.04.2022 20:56:14</t>
  </si>
  <si>
    <t>03.04.2022 21:50:03</t>
  </si>
  <si>
    <t>03.04.2022 12:04:28</t>
  </si>
  <si>
    <t>03.04.2022 15:30:16</t>
  </si>
  <si>
    <t>K-3182 35-02-K03182_912505909_912505909</t>
  </si>
  <si>
    <t>03.04.2022 16:37:51</t>
  </si>
  <si>
    <t>03.04.2022 18:18:37</t>
  </si>
  <si>
    <t>ÖDEMİŞ İM 35-15-A00001_TR-110 M04_2058913</t>
  </si>
  <si>
    <t>03.04.2022 09:15:33</t>
  </si>
  <si>
    <t>03.04.2022 14:26:36</t>
  </si>
  <si>
    <t>ÇAKIRCA ALİ TR-4 45-73-M00367_A_56368823_56368823</t>
  </si>
  <si>
    <t>03.04.2022 13:13:35</t>
  </si>
  <si>
    <t>03.04.2022 16:38:04</t>
  </si>
  <si>
    <t>SANCAKLI BOZKÖY KÖK 45-71-M00087_953204146_953204146</t>
  </si>
  <si>
    <t>03.04.2022 15:23:09</t>
  </si>
  <si>
    <t>03.04.2022 19:46:26</t>
  </si>
  <si>
    <t>_A_56405234_56405234</t>
  </si>
  <si>
    <t>03.04.2022 16:04:46</t>
  </si>
  <si>
    <t>03.04.2022 17:39:19</t>
  </si>
  <si>
    <t>03.04.2022 19:50:21</t>
  </si>
  <si>
    <t>03.04.2022 21:03:01</t>
  </si>
  <si>
    <t>ALİM AKAN SULAMA TR 45-71-M01059_DIREK TIPI TRAFO HUCRESI H01_2082808</t>
  </si>
  <si>
    <t>03.04.2022 08:43:41</t>
  </si>
  <si>
    <t>03.04.2022 12:00:41</t>
  </si>
  <si>
    <t>HALİL ÇAVUŞLAR TR-1 45-81-M00107_B_56402583_56402583</t>
  </si>
  <si>
    <t>03.04.2022 14:24:24</t>
  </si>
  <si>
    <t>03.04.2022 18:17:26</t>
  </si>
  <si>
    <t>M-584 DOĞANLAR KÖK 35-02-M00584_M-1068 M04_66682461</t>
  </si>
  <si>
    <t>03.04.2022 09:08:57</t>
  </si>
  <si>
    <t>03.04.2022 18:21:00</t>
  </si>
  <si>
    <t>TR-49 EGELİ 35-19-L00049__78938754_78938754</t>
  </si>
  <si>
    <t>03.04.2022 20:12:59</t>
  </si>
  <si>
    <t>03.04.2022 23:55:44</t>
  </si>
  <si>
    <t>BAYINDIR İM 35-20-A00001_YANIK KAVAK L04_2058788</t>
  </si>
  <si>
    <t>03.04.2022 09:03:47</t>
  </si>
  <si>
    <t>03.04.2022 18:18:12</t>
  </si>
  <si>
    <t>03.04.2022 21:18:39</t>
  </si>
  <si>
    <t>03.04.2022 21:38:42</t>
  </si>
  <si>
    <t>ATALAN KÖK 35-26-L00247_YENİ ÇİFTLİK L04_72823416</t>
  </si>
  <si>
    <t>03.04.2022 10:53:29</t>
  </si>
  <si>
    <t>03.04.2022 11:58:18</t>
  </si>
  <si>
    <t>MIDIKLI TR-1 45-81-M00147_45-81-M00147_2376221</t>
  </si>
  <si>
    <t>03.04.2022 15:46:24</t>
  </si>
  <si>
    <t>03.04.2022 16:40:47</t>
  </si>
  <si>
    <t>03.04.2022 07:39:18</t>
  </si>
  <si>
    <t>YEŞİLDERE KAZALLI TR-3 35-31-L00164_47837290_56391508_56391508</t>
  </si>
  <si>
    <t>03.04.2022 18:26:28</t>
  </si>
  <si>
    <t>03.04.2022 20:38:05</t>
  </si>
  <si>
    <t>KINIK TR-14 KÖK 35-24-L00014_TR-15 L06_2327985</t>
  </si>
  <si>
    <t>03.04.2022 09:52:11</t>
  </si>
  <si>
    <t>03.04.2022 13:32:34</t>
  </si>
  <si>
    <t>K-18 35-04-K00018_912374738_912374738</t>
  </si>
  <si>
    <t>03.04.2022 15:04:21</t>
  </si>
  <si>
    <t>03.04.2022 15:40:09</t>
  </si>
  <si>
    <t>03.04.2022 12:52:52</t>
  </si>
  <si>
    <t>03.04.2022 12:58:17</t>
  </si>
  <si>
    <t>KAYALIOĞLU TR-8 45-72-L00073_A_56394623_56394623</t>
  </si>
  <si>
    <t>03.04.2022 13:29:24</t>
  </si>
  <si>
    <t>03.04.2022 15:11:26</t>
  </si>
  <si>
    <t>AZMAK TR-1 35-21-L00046_B_56358261_56358261</t>
  </si>
  <si>
    <t>03.04.2022 13:14:43</t>
  </si>
  <si>
    <t>03.04.2022 16:24:40</t>
  </si>
  <si>
    <t>BELENYAKA TR-1 45-73-M00713_945688047_945688047</t>
  </si>
  <si>
    <t>03.04.2022 05:16:09</t>
  </si>
  <si>
    <t>03.04.2022 06:23:28</t>
  </si>
  <si>
    <t>03.04.2022 13:25:39</t>
  </si>
  <si>
    <t>03.04.2022 16:00:37</t>
  </si>
  <si>
    <t>İZZET HANAY SULAMA GRUBU 35-29-M00359_A_56396978_56396978</t>
  </si>
  <si>
    <t>03.04.2022 17:56:49</t>
  </si>
  <si>
    <t>03.04.2022 18:24:32</t>
  </si>
  <si>
    <t>SOMA TR-6/1 45-82-M00536_DAĞITIM TRAFO SOMA TR-6/1 M03_83335072</t>
  </si>
  <si>
    <t>03.04.2022 02:45:06</t>
  </si>
  <si>
    <t>TR-45 MANZARA CAD. 35-19-M00045_11903743_56378389_56378389</t>
  </si>
  <si>
    <t>03.04.2022 17:20:44</t>
  </si>
  <si>
    <t>03.04.2022 19:36:39</t>
  </si>
  <si>
    <t>ÜÇYOL KÖK 45-82-M00128_URUZLAR GES M06_2090646</t>
  </si>
  <si>
    <t>03.04.2022 06:09:57</t>
  </si>
  <si>
    <t>03.04.2022 08:02:53</t>
  </si>
  <si>
    <t>SARIGÖL DM 45-79-M00069_SARIGÖL 2 GİRİŞ M02_2318416</t>
  </si>
  <si>
    <t>03.04.2022 08:14:10</t>
  </si>
  <si>
    <t>03.04.2022 08:18:47</t>
  </si>
  <si>
    <t>CANPAŞA KÖK 45-71-M00140_HatBaşıAyırıcı_53134681 M06_53134681</t>
  </si>
  <si>
    <t>03.04.2022 09:02:41</t>
  </si>
  <si>
    <t>03.04.2022 12:17:25</t>
  </si>
  <si>
    <t>SEKİKÖY MUSLUK TR-2 35-15-L00516_A_56398728_56398728</t>
  </si>
  <si>
    <t>03.04.2022 11:16:09</t>
  </si>
  <si>
    <t>03.04.2022 13:01:37</t>
  </si>
  <si>
    <t>03.04.2022 10:10:13</t>
  </si>
  <si>
    <t>03.04.2022 10:44:47</t>
  </si>
  <si>
    <t>03.04.2022 18:58:57</t>
  </si>
  <si>
    <t>03.04.2022 20:29:41</t>
  </si>
  <si>
    <t>KOLDERE TR-6 45-80-M00054_KOLDERE TR-8 M04_72196777</t>
  </si>
  <si>
    <t>03.04.2022 12:33:05</t>
  </si>
  <si>
    <t>03.04.2022 13:15:16</t>
  </si>
  <si>
    <t>DM-3 (TR-16) 35-15-M00016_TR-48 SANAYİ M03_67054316</t>
  </si>
  <si>
    <t>03.04.2022 09:05:47</t>
  </si>
  <si>
    <t>03.04.2022 17:51:02</t>
  </si>
  <si>
    <t>YEŞİLYURT TR-9 45-73-M00486_945641167_945641167</t>
  </si>
  <si>
    <t>03.04.2022 14:50:24</t>
  </si>
  <si>
    <t>03.04.2022 17:50:27</t>
  </si>
  <si>
    <t>03.04.2022 19:28:40</t>
  </si>
  <si>
    <t>03.04.2022 22:08:21</t>
  </si>
  <si>
    <t>03.04.2022 11:45:43</t>
  </si>
  <si>
    <t>03.04.2022 12:33:09</t>
  </si>
  <si>
    <t>L-96 35-18-L00096_6347564_56369149_56369149</t>
  </si>
  <si>
    <t>03.04.2022 09:31:27</t>
  </si>
  <si>
    <t>03.04.2022 10:31:22</t>
  </si>
  <si>
    <t>MORDOĞAN TR-3 35-21-L00141_953358426_953358426</t>
  </si>
  <si>
    <t>03.04.2022 08:37:22</t>
  </si>
  <si>
    <t>03.04.2022 10:00:49</t>
  </si>
  <si>
    <t>TR-2/96 45-83-M00783_TR-2/98 L02_61347475</t>
  </si>
  <si>
    <t>03.04.2022 09:04:54</t>
  </si>
  <si>
    <t>03.04.2022 10:13:12</t>
  </si>
  <si>
    <t>VAHİT TOPBAŞ SLM GRB TR 35-27-M00713_A_56381437_56381437</t>
  </si>
  <si>
    <t>03.04.2022 16:56:28</t>
  </si>
  <si>
    <t>03.04.2022 20:17:12</t>
  </si>
  <si>
    <t>ÇANDARLI TR-4 35-30-M00004_955314341_955314341</t>
  </si>
  <si>
    <t>03.04.2022 18:21:47</t>
  </si>
  <si>
    <t>03.04.2022 21:47:11</t>
  </si>
  <si>
    <t>ERGENEKON TR-9 45-83-M00621_AVŞAR İM GİRİŞ M02_61203677</t>
  </si>
  <si>
    <t>03.04.2022 10:36:17</t>
  </si>
  <si>
    <t>03.04.2022 11:18:12</t>
  </si>
  <si>
    <t>ALİAĞA TR-43 DM 35-17-M00043_HatBaşıAyırıcı_72823532 M13_72823532</t>
  </si>
  <si>
    <t>03.04.2022 16:00:58</t>
  </si>
  <si>
    <t>03.04.2022 17:13:09</t>
  </si>
  <si>
    <t>KUŞLUK TR-1 45-75-M00181_B_56392364_56392364</t>
  </si>
  <si>
    <t>03.04.2022 12:51:24</t>
  </si>
  <si>
    <t>03.04.2022 16:50:38</t>
  </si>
  <si>
    <t>BÖLCEK-3 TR 35-16-M00024_47439345_56399353_56399353</t>
  </si>
  <si>
    <t>03.04.2022 13:50:52</t>
  </si>
  <si>
    <t>03.04.2022 14:18:13</t>
  </si>
  <si>
    <t>03.04.2022 07:25:58</t>
  </si>
  <si>
    <t>03.04.2022 10:03:52</t>
  </si>
  <si>
    <t>03.04.2022 11:28:46</t>
  </si>
  <si>
    <t>03.04.2022 12:19:35</t>
  </si>
  <si>
    <t>KORDON KÖK 45-78-M00730_KABAZLI M01_2105504</t>
  </si>
  <si>
    <t>03.04.2022 08:21:18</t>
  </si>
  <si>
    <t>03.04.2022 08:21:47</t>
  </si>
  <si>
    <t>PAŞAKÖY TR-2 45-80-M00059_956536899_956536899</t>
  </si>
  <si>
    <t>03.04.2022 15:07:50</t>
  </si>
  <si>
    <t>03.04.2022 16:14:56</t>
  </si>
  <si>
    <t>İLKKURŞUN MERKEZ TR-1 35-15-L00489_35-15-L00489_2365935</t>
  </si>
  <si>
    <t>03.04.2022 11:45:17</t>
  </si>
  <si>
    <t>03.04.2022 12:45:24</t>
  </si>
  <si>
    <t>BOĞAZİÇİ İM 35-01-A00001_TR-1 K14_2047755</t>
  </si>
  <si>
    <t>03.04.2022 07:37:57</t>
  </si>
  <si>
    <t>TR-12/4 45-82-M00088_945540844_945540844</t>
  </si>
  <si>
    <t>03.04.2022 19:47:36</t>
  </si>
  <si>
    <t>03.04.2022 22:03:24</t>
  </si>
  <si>
    <t>MURADİYE DM-5/6 KÖK 45-71-M00245_DM-5/10 M03_72097657</t>
  </si>
  <si>
    <t>03.04.2022 14:45:03</t>
  </si>
  <si>
    <t>03.04.2022 14:47:17</t>
  </si>
  <si>
    <t>L-224 SİBAM EVLERİ 35-18-L00224_10386751_56376392_56376392</t>
  </si>
  <si>
    <t>03.04.2022 15:07:29</t>
  </si>
  <si>
    <t>04.04.2022 00:32:53</t>
  </si>
  <si>
    <t>SELENDİ TR-16 45-81-M00016_TR-15 M02_71987593</t>
  </si>
  <si>
    <t>03.04.2022 10:56:48</t>
  </si>
  <si>
    <t>03.04.2022 11:58:00</t>
  </si>
  <si>
    <t>K-3833 35-02-K03833_914568006_914568006</t>
  </si>
  <si>
    <t>03.04.2022 15:41:25</t>
  </si>
  <si>
    <t>03.04.2022 17:22:01</t>
  </si>
  <si>
    <t>03.04.2022 17:37:30</t>
  </si>
  <si>
    <t>03.04.2022 19:08:55</t>
  </si>
  <si>
    <t>L-27 İZMİRLİ LİMANLAR 35-18-L00027_95001270765_95001270765</t>
  </si>
  <si>
    <t>03.04.2022 16:31:57</t>
  </si>
  <si>
    <t>03.04.2022 20:01:25</t>
  </si>
  <si>
    <t>ALAŞEHİR TM 45-73-A00001_KAVAKLIDERE M21_2058710</t>
  </si>
  <si>
    <t>03.04.2022 08:05:20</t>
  </si>
  <si>
    <t>03.04.2022 12:08:40</t>
  </si>
  <si>
    <t>KEMALİYE DM (TR-1) 45-73-M00150_ALAŞEHİR GİRİŞ PİYADELER KÖKDEN M08_66716002</t>
  </si>
  <si>
    <t>03.04.2022 00:09:38</t>
  </si>
  <si>
    <t>03.04.2022 00:35:29</t>
  </si>
  <si>
    <t>YENİ ŞAKRAN M-469 35-17-M00469_6259490_56357124_56357124</t>
  </si>
  <si>
    <t>03.04.2022 23:06:15</t>
  </si>
  <si>
    <t>04.04.2022 02:47:29</t>
  </si>
  <si>
    <t>ŞEVKİ DİRİK GRB. 35-20-M00018_DIREK TIPI TRAFO HUCRESI H01_2042051</t>
  </si>
  <si>
    <t>03.04.2022 13:20:49</t>
  </si>
  <si>
    <t>03.04.2022 15:21:00</t>
  </si>
  <si>
    <t>TR-54 35-17-M00054_8032088_56389429_56389429</t>
  </si>
  <si>
    <t>03.04.2022 12:39:12</t>
  </si>
  <si>
    <t>03.04.2022 14:37:45</t>
  </si>
  <si>
    <t>ALEMŞAHLI TR-1 45-79-M00448_A_56385018_56385018</t>
  </si>
  <si>
    <t>03.04.2022 12:36:03</t>
  </si>
  <si>
    <t>03.04.2022 15:12:26</t>
  </si>
  <si>
    <t>03.04.2022 09:22:16</t>
  </si>
  <si>
    <t>03.04.2022 11:12:35</t>
  </si>
  <si>
    <t>03.04.2022 13:03:37</t>
  </si>
  <si>
    <t>03.04.2022 17:36:06</t>
  </si>
  <si>
    <t>03.04.2022 00:45:25</t>
  </si>
  <si>
    <t>03.04.2022 01:03:45</t>
  </si>
  <si>
    <t>TEPEKÖY TR-1 45-73-M00785_C_56385762_56385762</t>
  </si>
  <si>
    <t>03.04.2022 19:49:48</t>
  </si>
  <si>
    <t>04.04.2022 02:17:20</t>
  </si>
  <si>
    <t>_TRAFO K02_2334271</t>
  </si>
  <si>
    <t>03.04.2022 08:48:46</t>
  </si>
  <si>
    <t>03.04.2022 19:06:00</t>
  </si>
  <si>
    <t>ÇİFTLİK İM 35-18-A00003_TURSİTE L14_2054626</t>
  </si>
  <si>
    <t>03.04.2022 13:02:58</t>
  </si>
  <si>
    <t>DOĞANCI TR-6 35-31-L00331_47904064_56391348_56391348</t>
  </si>
  <si>
    <t>03.04.2022 17:06:53</t>
  </si>
  <si>
    <t>03.04.2022 18:53:17</t>
  </si>
  <si>
    <t>HURŞİTLER TR-1 45-81-M00090_A_56388927_56388927</t>
  </si>
  <si>
    <t>03.04.2022 17:15:17</t>
  </si>
  <si>
    <t>03.04.2022 18:43:38</t>
  </si>
  <si>
    <t>K-573 35-01-K00573_D 1D_5848739</t>
  </si>
  <si>
    <t>03.04.2022 12:04:27</t>
  </si>
  <si>
    <t>03.04.2022 15:43:05</t>
  </si>
  <si>
    <t>03.04.2022 13:52:15</t>
  </si>
  <si>
    <t>03.04.2022 14:49:06</t>
  </si>
  <si>
    <t>ÇATALOLUK DM 45-74-M00227_GÜVELİ M05_2115043</t>
  </si>
  <si>
    <t>03.04.2022 06:24:23</t>
  </si>
  <si>
    <t>03.04.2022 06:33:35</t>
  </si>
  <si>
    <t>03.04.2022 16:40:17</t>
  </si>
  <si>
    <t>GÖRDES TR-19 45-75-M00019_A_56368607_56368607</t>
  </si>
  <si>
    <t>03.04.2022 19:11:59</t>
  </si>
  <si>
    <t>03.04.2022 21:03:03</t>
  </si>
  <si>
    <t>KARABULU TR-3 35-31-L00350_35-31-L00350_2365348</t>
  </si>
  <si>
    <t>03.04.2022 15:47:45</t>
  </si>
  <si>
    <t>03.04.2022 18:10:24</t>
  </si>
  <si>
    <t>MENEMEN DM-6/TR-7 35-28-L00172_B B01_60796103</t>
  </si>
  <si>
    <t>03.04.2022 20:35:18</t>
  </si>
  <si>
    <t>03.04.2022 23:11:12</t>
  </si>
  <si>
    <t>M-1060 35-02-M01060_M-1297 M01_2068109</t>
  </si>
  <si>
    <t>03.04.2022 10:11:58</t>
  </si>
  <si>
    <t>03.04.2022 10:52:24</t>
  </si>
  <si>
    <t>BOZKÖY-1 35-26-M00480_DIREK TIPI TRAFO HUCRESI H01_2039666</t>
  </si>
  <si>
    <t>03.04.2022 19:17:57</t>
  </si>
  <si>
    <t>BADEMLİ M.SELÇUK BİLGİ GRB. TR-31 35-15-L01051_B_65512387_65512387</t>
  </si>
  <si>
    <t>03.04.2022 16:40:24</t>
  </si>
  <si>
    <t>03.04.2022 19:19:28</t>
  </si>
  <si>
    <t>KIRCALAR TR-1 35-24-M00069_35-24-M00069_2371271</t>
  </si>
  <si>
    <t>03.04.2022 08:07:05</t>
  </si>
  <si>
    <t>03.04.2022 09:28:58</t>
  </si>
  <si>
    <t>K-37 35-04-K00037_99076012_99076012</t>
  </si>
  <si>
    <t>03.04.2022 16:41:06</t>
  </si>
  <si>
    <t>03.04.2022 17:49:05</t>
  </si>
  <si>
    <t>DM-3/TR-33 SEFERİHİSAR 35-14-L00299_95000024692_95000024692</t>
  </si>
  <si>
    <t>03.04.2022 13:26:37</t>
  </si>
  <si>
    <t>03.04.2022 15:40:25</t>
  </si>
  <si>
    <t>AG Pano Arızası</t>
  </si>
  <si>
    <t>03.04.2022 02:37:42</t>
  </si>
  <si>
    <t>03.04.2022 16:12:11</t>
  </si>
  <si>
    <t>M-2549 35-09-M02549_F_56392078_56392078</t>
  </si>
  <si>
    <t>03.04.2022 21:18:52</t>
  </si>
  <si>
    <t>03.04.2022 21:50:28</t>
  </si>
  <si>
    <t>ÇANDARLI TR-11(CANKENT1) 35-30-M00011_35-30-M00011_2377028</t>
  </si>
  <si>
    <t>03.04.2022 09:30:03</t>
  </si>
  <si>
    <t>03.04.2022 13:33:01</t>
  </si>
  <si>
    <t>03.04.2022 05:26:09</t>
  </si>
  <si>
    <t>03.04.2022 07:53:04</t>
  </si>
  <si>
    <t>KARABULU TR-3 35-31-L00350__72372418_72372418</t>
  </si>
  <si>
    <t>03.04.2022 12:36:52</t>
  </si>
  <si>
    <t>03.04.2022 15:11:22</t>
  </si>
  <si>
    <t>SARUHANLI TR-27 45-80-M00027_A_56388991_56388991</t>
  </si>
  <si>
    <t>03.04.2022 09:49:27</t>
  </si>
  <si>
    <t>03.04.2022 12:39:15</t>
  </si>
  <si>
    <t>ÇAKIRCA ALİ TR-1 45-73-M00557__72372840_72372840</t>
  </si>
  <si>
    <t>03.04.2022 08:38:59</t>
  </si>
  <si>
    <t>03.04.2022 10:16:45</t>
  </si>
  <si>
    <t>ALAŞEHİR TM 45-73-A00001_KEMALİYE-2 M20_2312685</t>
  </si>
  <si>
    <t>03.04.2022 00:18:55</t>
  </si>
  <si>
    <t>03.04.2022 04:48:37</t>
  </si>
  <si>
    <t>YAĞCILLI TR-3 45-82-M00329_45-82-M00329_2373185</t>
  </si>
  <si>
    <t>03.04.2022 13:46:35</t>
  </si>
  <si>
    <t>03.04.2022 15:04:30</t>
  </si>
  <si>
    <t>TÖYKO KÖK 35-30-M00213_NEJLA TUNA M01_2040898</t>
  </si>
  <si>
    <t>03.04.2022 17:09:02</t>
  </si>
  <si>
    <t>03.04.2022 18:54:03</t>
  </si>
  <si>
    <t>MURADİYE DM-7/1 45-71-M01854_DM-5/7 KÖK M01_2125935</t>
  </si>
  <si>
    <t>03.04.2022 08:59:25</t>
  </si>
  <si>
    <t>03.04.2022 16:19:08</t>
  </si>
  <si>
    <t>YILMAZ TR-29 45-78-M00189__72373215_72373215</t>
  </si>
  <si>
    <t>03.04.2022 16:27:02</t>
  </si>
  <si>
    <t>03.04.2022 18:30:49</t>
  </si>
  <si>
    <t>HACIHALİLLER TR-1 KÖK 45-71-M00066_45-71-M00066_72238432</t>
  </si>
  <si>
    <t>03.04.2022 09:14:35</t>
  </si>
  <si>
    <t>03.04.2022 18:37:57</t>
  </si>
  <si>
    <t>TAYTAN OFİS KÖK 45-78-M00314_HatBaşıAyırıcı_53140197 M014_53140197</t>
  </si>
  <si>
    <t>03.04.2022 09:00:00</t>
  </si>
  <si>
    <t>03.04.2022 11:40:04</t>
  </si>
  <si>
    <t>M-2010 35-01-M02010_A 1A_5849955</t>
  </si>
  <si>
    <t>03.04.2022 12:46:54</t>
  </si>
  <si>
    <t>03.04.2022 15:55:14</t>
  </si>
  <si>
    <t>K-570 35-01-K00570_911267624_911267624</t>
  </si>
  <si>
    <t>03.04.2022 13:29:35</t>
  </si>
  <si>
    <t>03.04.2022 18:17:09</t>
  </si>
  <si>
    <t>TAŞOKÇULAR TR-1 45-74-M00234_45-74-M00234_2374367</t>
  </si>
  <si>
    <t>03.04.2022 20:04:48</t>
  </si>
  <si>
    <t>03.04.2022 22:36:25</t>
  </si>
  <si>
    <t>DM-2/30 (A-101 KARŞISI) 45-71-M00127_953198824_953198824</t>
  </si>
  <si>
    <t>03.04.2022 14:26:49</t>
  </si>
  <si>
    <t>03.04.2022 19:00:06</t>
  </si>
  <si>
    <t>03.04.2022 15:26:25</t>
  </si>
  <si>
    <t>03.04.2022 20:55:25</t>
  </si>
  <si>
    <t>HASAN VARLIK 35-26-M00535_6779364_56360281_56360281</t>
  </si>
  <si>
    <t>03.04.2022 12:22:10</t>
  </si>
  <si>
    <t>03.04.2022 12:47:05</t>
  </si>
  <si>
    <t>ÖRNEKKÖY TR6 35-27-L00131_D_56382084_56382084</t>
  </si>
  <si>
    <t>03.04.2022 14:26:30</t>
  </si>
  <si>
    <t>03.04.2022 15:32:12</t>
  </si>
  <si>
    <t>GERENKÖY TR-2 35-23-M00148_950415035_950415035</t>
  </si>
  <si>
    <t>03.04.2022 10:48:59</t>
  </si>
  <si>
    <t>03.04.2022 12:25:10</t>
  </si>
  <si>
    <t>03.04.2022 18:56:47</t>
  </si>
  <si>
    <t>04.04.2022 01:29:31</t>
  </si>
  <si>
    <t>SAKARLI KÖK 45-76-M00046_HatBaşıAyırıcı_53136573 M03_53136573</t>
  </si>
  <si>
    <t>03.04.2022 11:31:36</t>
  </si>
  <si>
    <t>GÖKEYÜP TR-1 KÖK 45-78-M00798_GÖKEYÜP MERKEZ M03_2328537</t>
  </si>
  <si>
    <t>03.04.2022 19:21:21</t>
  </si>
  <si>
    <t>03.04.2022 22:00:25</t>
  </si>
  <si>
    <t>AZİZTEPE TR-1 45-73-M00214_45-73-M00214_2353614</t>
  </si>
  <si>
    <t>03.04.2022 14:06:28</t>
  </si>
  <si>
    <t>03.04.2022 20:41:08</t>
  </si>
  <si>
    <t>PANCAR OSB DM-1 35-26-M00869_AYRANCILAR-2 M09_2123006</t>
  </si>
  <si>
    <t>03.04.2022 07:07:04</t>
  </si>
  <si>
    <t>03.04.2022 07:26:08</t>
  </si>
  <si>
    <t>PANCAR OSB DM-1 35-26-M00869_AYRANCILAR-2 M09_2303471</t>
  </si>
  <si>
    <t>03.04.2022 07:26:29</t>
  </si>
  <si>
    <t>03.04.2022 07:59:55</t>
  </si>
  <si>
    <t>KEMALİYE DM (TR-1) 45-73-M00150_ALAŞEHİR GİRİŞ PİYADELER KÖKDEN M08_66715924</t>
  </si>
  <si>
    <t>03.04.2022 12:11:00</t>
  </si>
  <si>
    <t>03.04.2022 12:15:17</t>
  </si>
  <si>
    <t>03.04.2022 15:56:06</t>
  </si>
  <si>
    <t>03.04.2022 17:47:30</t>
  </si>
  <si>
    <t>SARUHANLI TR-33 45-80-M00033_956561838_956561838</t>
  </si>
  <si>
    <t>03.04.2022 12:33:01</t>
  </si>
  <si>
    <t>03.04.2022 13:56:09</t>
  </si>
  <si>
    <t>VELİLER KÖK 35-31-L00116_SAÇLI TR-1 L01_2119154</t>
  </si>
  <si>
    <t>03.04.2022 09:40:30</t>
  </si>
  <si>
    <t>03.04.2022 10:57:36</t>
  </si>
  <si>
    <t>03.04.2022 04:06:00</t>
  </si>
  <si>
    <t>03.04.2022 08:23:45</t>
  </si>
  <si>
    <t>ÇAMPINAR DERE MAH. TR-1 45-81-M00183_A_56402615_56402615</t>
  </si>
  <si>
    <t>03.04.2022 20:44:21</t>
  </si>
  <si>
    <t>03.04.2022 22:59:11</t>
  </si>
  <si>
    <t>BEKTAŞLAR TR-1 45-78-M00505_49232737_56394344_56394344</t>
  </si>
  <si>
    <t>03.04.2022 12:43:10</t>
  </si>
  <si>
    <t>03.04.2022 13:43:14</t>
  </si>
  <si>
    <t>03.04.2022 00:01:49</t>
  </si>
  <si>
    <t>03.04.2022 00:15:30</t>
  </si>
  <si>
    <t>M-1028 35-04-M01028_99753972_99753972</t>
  </si>
  <si>
    <t>03.04.2022 16:27:47</t>
  </si>
  <si>
    <t>03.04.2022 17:17:02</t>
  </si>
  <si>
    <t>ANSIZCA TR-1 35-27-M00861_98660448_98660448</t>
  </si>
  <si>
    <t>03.04.2022 16:24:04</t>
  </si>
  <si>
    <t>03.04.2022 18:55:41</t>
  </si>
  <si>
    <t>L-268 BOZDOĞAN MARKET 35-18-L00268_950452435_950452435</t>
  </si>
  <si>
    <t>03.04.2022 16:43:53</t>
  </si>
  <si>
    <t>03.04.2022 21:41:01</t>
  </si>
  <si>
    <t>HAMZABEYLİ TR-3 45-71-M01773_C_56389193_56389193</t>
  </si>
  <si>
    <t>03.04.2022 20:09:38</t>
  </si>
  <si>
    <t>03.04.2022 22:44:47</t>
  </si>
  <si>
    <t>SELENDİ TR-3 45-81-M00003_TR-30 M05_2321606</t>
  </si>
  <si>
    <t>03.04.2022 10:15:00</t>
  </si>
  <si>
    <t>03.04.2022 12:50:01</t>
  </si>
  <si>
    <t>BAĞYURDU KÖK 35-27-L00239_HALİLBEYLİ TR-1 KÖK L04_72157253</t>
  </si>
  <si>
    <t>03.04.2022 08:27:30</t>
  </si>
  <si>
    <t>03.04.2022 09:56:37</t>
  </si>
  <si>
    <t>AKÇAKİLİSE TR-1 35-21-L00044_953361235_953361235</t>
  </si>
  <si>
    <t>03.04.2022 15:22:28</t>
  </si>
  <si>
    <t>03.04.2022 21:47:16</t>
  </si>
  <si>
    <t>HALİTPAŞA TR-10 45-80-M00081_B_56385461_56385461</t>
  </si>
  <si>
    <t>03.04.2022 18:56:08</t>
  </si>
  <si>
    <t>03.04.2022 19:41:44</t>
  </si>
  <si>
    <t>DAĞDERE DM 45-72-M00097_HatBaşıAyırıcı_53140280 M06_53140280</t>
  </si>
  <si>
    <t>03.04.2022 09:16:02</t>
  </si>
  <si>
    <t>03.04.2022 18:12:00</t>
  </si>
  <si>
    <t>TOPRAK SULAMA-2 35-26-L00003_35-26-L00003_2351905</t>
  </si>
  <si>
    <t>03.04.2022 08:55:56</t>
  </si>
  <si>
    <t>03.04.2022 10:04:20</t>
  </si>
  <si>
    <t>SİNANCILAR KÖYÜ TR-2 35-27-L00260_B_56378719_56378719</t>
  </si>
  <si>
    <t>03.04.2022 05:56:27</t>
  </si>
  <si>
    <t>03.04.2022 09:25:25</t>
  </si>
  <si>
    <t>GÖRDES TR-16 45-75-M00016__84624730_84624730</t>
  </si>
  <si>
    <t>03.04.2022 15:24:28</t>
  </si>
  <si>
    <t>03.04.2022 16:32:37</t>
  </si>
  <si>
    <t>SARIGÖL DM 45-79-M00069_DADAĞLI FİDERİ M17_2076608</t>
  </si>
  <si>
    <t>03.04.2022 07:10:10</t>
  </si>
  <si>
    <t>03.04.2022 07:15:57</t>
  </si>
  <si>
    <t>KARAVELİLER TR-2 35-20-L00141_955196527_955196527</t>
  </si>
  <si>
    <t>03.04.2022 18:15:39</t>
  </si>
  <si>
    <t>03.04.2022 19:03:35</t>
  </si>
  <si>
    <t>03.04.2022 10:51:32</t>
  </si>
  <si>
    <t>03.04.2022 13:24:01</t>
  </si>
  <si>
    <t>KABAZLI KÖK 45-78-M00675_KABAZLI M03_65971403</t>
  </si>
  <si>
    <t>03.04.2022 08:29:14</t>
  </si>
  <si>
    <t>03.04.2022 08:53:43</t>
  </si>
  <si>
    <t>TR-29 (M-729) 35-30-M00729_955295645_955295645</t>
  </si>
  <si>
    <t>03.04.2022 10:25:57</t>
  </si>
  <si>
    <t>03.04.2022 11:31:25</t>
  </si>
  <si>
    <t>KUMKUYUCAK KÖK 45-80-M00093_ÇİFTLİK M04_72193189</t>
  </si>
  <si>
    <t>01.04.2022 16:01:50</t>
  </si>
  <si>
    <t>01.04.2022 17:44:00</t>
  </si>
  <si>
    <t>KARABURUN TR-4/18 35-21-L00012_B_56357360_56357360</t>
  </si>
  <si>
    <t>01.04.2022 13:42:15</t>
  </si>
  <si>
    <t>01.04.2022 19:37:32</t>
  </si>
  <si>
    <t>KIZILAVLU KÖK 45-78-M00837_DELİBAŞLI GRUBU M02_66247846</t>
  </si>
  <si>
    <t>01.04.2022 14:16:05</t>
  </si>
  <si>
    <t>01.04.2022 15:22:33</t>
  </si>
  <si>
    <t>K-4238 35-07-K04238_A_56383217_56383217</t>
  </si>
  <si>
    <t>01.04.2022 16:03:25</t>
  </si>
  <si>
    <t>02.04.2022 01:11:05</t>
  </si>
  <si>
    <t>M-1284 35-02-M01284_C_56382778_56382778</t>
  </si>
  <si>
    <t>01.04.2022 15:56:26</t>
  </si>
  <si>
    <t>01.04.2022 19:03:25</t>
  </si>
  <si>
    <t>M. ALİ ÇETİN SULAMA GRUBU 35-27-M00172_B_56382982_56382982</t>
  </si>
  <si>
    <t>01.04.2022 14:14:54</t>
  </si>
  <si>
    <t>01.04.2022 20:24:58</t>
  </si>
  <si>
    <t>KAVAKLIDERE TR-9 45-73-M00143_KAVAKLIDERE TR-7 M03_2092994</t>
  </si>
  <si>
    <t>01.04.2022 10:44:00</t>
  </si>
  <si>
    <t>01.04.2022 10:44:37</t>
  </si>
  <si>
    <t>K-1467 35-03-K01467_E_56369821_56369821</t>
  </si>
  <si>
    <t>01.04.2022 13:44:54</t>
  </si>
  <si>
    <t>01.04.2022 15:51:00</t>
  </si>
  <si>
    <t>TR-45 MANZARA CAD. 35-19-M00045_10390605_56394740_56394740</t>
  </si>
  <si>
    <t>01.04.2022 11:33:55</t>
  </si>
  <si>
    <t>01.04.2022 21:49:09</t>
  </si>
  <si>
    <t>K-920 35-01-K00920_911091094_911091094</t>
  </si>
  <si>
    <t>01.04.2022 17:53:36</t>
  </si>
  <si>
    <t>01.04.2022 23:02:52</t>
  </si>
  <si>
    <t>TIRAZLI KÖK 45-79-M00079_HatBaşıAyırıcı_53134344 M06_53134344</t>
  </si>
  <si>
    <t>01.04.2022 00:07:42</t>
  </si>
  <si>
    <t>01.04.2022 01:27:53</t>
  </si>
  <si>
    <t>K-122 35-01-K00122_C_56374869_56374869</t>
  </si>
  <si>
    <t>01.04.2022 17:46:37</t>
  </si>
  <si>
    <t>01.04.2022 20:15:13</t>
  </si>
  <si>
    <t>K-4032 35-01-K04032_B_60982253_60982253</t>
  </si>
  <si>
    <t>01.04.2022 18:00:23</t>
  </si>
  <si>
    <t>01.04.2022 20:21:21</t>
  </si>
  <si>
    <t>YILMAZ TR-29 45-78-M00189__72373217_72373217</t>
  </si>
  <si>
    <t>01.04.2022 18:41:29</t>
  </si>
  <si>
    <t>01.04.2022 23:41:32</t>
  </si>
  <si>
    <t>KARABURUN TR-1 35-21-L00001_D_56357365_56357365</t>
  </si>
  <si>
    <t>01.04.2022 04:45:43</t>
  </si>
  <si>
    <t>01.04.2022 05:46:02</t>
  </si>
  <si>
    <t>YUKARIBEY DM (TR-3) 35-16-M00866_ÇAMAVLU M05_79464826</t>
  </si>
  <si>
    <t>01.04.2022 18:08:08</t>
  </si>
  <si>
    <t>01.04.2022 18:59:00</t>
  </si>
  <si>
    <t>TR-32 35-13-L00032_A_56356113_56356113</t>
  </si>
  <si>
    <t>01.04.2022 12:08:24</t>
  </si>
  <si>
    <t>01.04.2022 15:31:54</t>
  </si>
  <si>
    <t>BAHATTİN DOĞANER KÖK 35-27-M00482_ÇİFTEL KAZAN M05_72166834</t>
  </si>
  <si>
    <t>01.04.2022 14:14:52</t>
  </si>
  <si>
    <t>01.04.2022 18:38:13</t>
  </si>
  <si>
    <t>TR-63 GERENLİKUYU MEVKİİ 35-15-L00063_C_56370681_56370681</t>
  </si>
  <si>
    <t>01.04.2022 17:30:25</t>
  </si>
  <si>
    <t>01.04.2022 19:23:59</t>
  </si>
  <si>
    <t>01.04.2022 13:47:37</t>
  </si>
  <si>
    <t>01.04.2022 15:33:00</t>
  </si>
  <si>
    <t>NURTEN AYDEMİR 45-73-M00859_DIREK TIPI TRAFO HUCRESI H01_2093037</t>
  </si>
  <si>
    <t>01.04.2022 13:05:16</t>
  </si>
  <si>
    <t>01.04.2022 15:37:11</t>
  </si>
  <si>
    <t>DEMİRCİLİ DM 35-15-L00895_BENZİNLİK L011_85268689</t>
  </si>
  <si>
    <t>01.04.2022 17:21:21</t>
  </si>
  <si>
    <t>01.04.2022 18:47:49</t>
  </si>
  <si>
    <t>ÖZBEK DM (TR-315) 35-19-M00044_EĞRİLİMAN M04_72140384</t>
  </si>
  <si>
    <t>01.04.2022 17:41:30</t>
  </si>
  <si>
    <t>01.04.2022 21:29:27</t>
  </si>
  <si>
    <t>TR-2/83 45-83-L00083_48122619_56385107_56385107</t>
  </si>
  <si>
    <t>01.04.2022 18:57:34</t>
  </si>
  <si>
    <t>01.04.2022 20:10:32</t>
  </si>
  <si>
    <t>TİRE TR-6/A 35-29-L00007_950345576_950345576</t>
  </si>
  <si>
    <t>01.04.2022 13:30:45</t>
  </si>
  <si>
    <t>01.04.2022 14:05:09</t>
  </si>
  <si>
    <t>AŞAĞIÇOBANİSA TR-24 45-71-M00098_B_56387362_56387362</t>
  </si>
  <si>
    <t>01.04.2022 12:56:18</t>
  </si>
  <si>
    <t>01.04.2022 17:19:32</t>
  </si>
  <si>
    <t>GÜZELKÖY KÖK 45-71-M00123_HatBaşıAyırıcı_53135216 M07_53135216</t>
  </si>
  <si>
    <t>01.04.2022 11:05:17</t>
  </si>
  <si>
    <t>01.04.2022 20:35:16</t>
  </si>
  <si>
    <t>TR-157 35-19-M00157_35-19-M00157_2371664</t>
  </si>
  <si>
    <t>01.04.2022 11:27:00</t>
  </si>
  <si>
    <t>01.04.2022 21:10:05</t>
  </si>
  <si>
    <t>M-1270 35-02-M01270_E_56382711_56382711</t>
  </si>
  <si>
    <t>01.04.2022 10:56:18</t>
  </si>
  <si>
    <t>01.04.2022 17:49:13</t>
  </si>
  <si>
    <t>SULTANİYE KÖYÜ TR-1 35-13-L00080_DIREK TIPI TRAFO HUCRESI H01_2039951</t>
  </si>
  <si>
    <t>01.04.2022 08:23:52</t>
  </si>
  <si>
    <t>01.04.2022 09:42:58</t>
  </si>
  <si>
    <t>KÜÇÜKBELEN KÖYÜ TR-1 45-71-M01677_43188496_56388181_56388181</t>
  </si>
  <si>
    <t>01.04.2022 19:31:53</t>
  </si>
  <si>
    <t>01.04.2022 22:15:06</t>
  </si>
  <si>
    <t>K-4136 35-07-K04136_35-07-K04136_2350908</t>
  </si>
  <si>
    <t>01.04.2022 13:55:37</t>
  </si>
  <si>
    <t>02.04.2022 01:27:04</t>
  </si>
  <si>
    <t>K-622 35-01-K00622_910615189_910615189</t>
  </si>
  <si>
    <t>01.04.2022 18:18:31</t>
  </si>
  <si>
    <t>01.04.2022 19:10:38</t>
  </si>
  <si>
    <t>M-1047 35-02-M01047_35-02-M01047_2374179</t>
  </si>
  <si>
    <t>01.04.2022 17:21:08</t>
  </si>
  <si>
    <t>01.04.2022 17:42:36</t>
  </si>
  <si>
    <t>L-295 35-18-L00295_6197188_56370564_56370564</t>
  </si>
  <si>
    <t>01.04.2022 16:21:28</t>
  </si>
  <si>
    <t>02.04.2022 06:17:24</t>
  </si>
  <si>
    <t>M-1091 35-09-M01091_D_56370976_56370976</t>
  </si>
  <si>
    <t>01.04.2022 09:23:02</t>
  </si>
  <si>
    <t>01.04.2022 10:03:26</t>
  </si>
  <si>
    <t>L-108 (AKARCA TR-1) 35-18-L00108_6672778_56377177_56377177</t>
  </si>
  <si>
    <t>01.04.2022 20:43:45</t>
  </si>
  <si>
    <t>02.04.2022 01:30:39</t>
  </si>
  <si>
    <t>K-2974 35-02-K02974_K-211 K02_2090185</t>
  </si>
  <si>
    <t>01.04.2022 02:09:50</t>
  </si>
  <si>
    <t>01.04.2022 02:20:00</t>
  </si>
  <si>
    <t>TR-67 35-19-L00067_8166405_56376721_56376721</t>
  </si>
  <si>
    <t>01.04.2022 00:15:36</t>
  </si>
  <si>
    <t>01.04.2022 00:50:37</t>
  </si>
  <si>
    <t>TR-46 35-30-L00046_955330500_955330500</t>
  </si>
  <si>
    <t>01.04.2022 23:30:23</t>
  </si>
  <si>
    <t>02.04.2022 00:49:24</t>
  </si>
  <si>
    <t>ALANYOLU TR-3 45-86-M00114_B_56384545_56384545</t>
  </si>
  <si>
    <t>01.04.2022 06:39:43</t>
  </si>
  <si>
    <t>01.04.2022 08:39:05</t>
  </si>
  <si>
    <t>TR-90 35-15-M00090_35-15-M00090_2364916</t>
  </si>
  <si>
    <t>01.04.2022 09:22:44</t>
  </si>
  <si>
    <t>01.04.2022 18:04:42</t>
  </si>
  <si>
    <t>TR-38 35-17-M00038_D tr/38/d-3b_5959043</t>
  </si>
  <si>
    <t>01.04.2022 09:34:44</t>
  </si>
  <si>
    <t>01.04.2022 14:34:03</t>
  </si>
  <si>
    <t>KARABURUN TR-14 35-21-L00003_B_56357354_56357354</t>
  </si>
  <si>
    <t>01.04.2022 18:24:22</t>
  </si>
  <si>
    <t>01.04.2022 20:17:50</t>
  </si>
  <si>
    <t>MENEMEN TR-57 35-28-L00057_9149060_56392773_56392773</t>
  </si>
  <si>
    <t>01.04.2022 10:45:47</t>
  </si>
  <si>
    <t>01.04.2022 13:04:01</t>
  </si>
  <si>
    <t>01.04.2022 09:05:05</t>
  </si>
  <si>
    <t>01.04.2022 16:01:32</t>
  </si>
  <si>
    <t>TR-1/46 45-72-M00046_942034493_942034493</t>
  </si>
  <si>
    <t>01.04.2022 21:58:44</t>
  </si>
  <si>
    <t>01.04.2022 22:58:37</t>
  </si>
  <si>
    <t>HACITUFAN KÖYÜ TR 45-77-L00162_A_56357047_56357047</t>
  </si>
  <si>
    <t>01.04.2022 10:11:47</t>
  </si>
  <si>
    <t>01.04.2022 12:13:12</t>
  </si>
  <si>
    <t>TEKELLER KÖYÜ TR-1 45-71-M01268_DIREK TIPI TRAFO HUCRESI H01_2082784</t>
  </si>
  <si>
    <t>01.04.2022 19:48:49</t>
  </si>
  <si>
    <t>01.04.2022 20:39:32</t>
  </si>
  <si>
    <t>TR-150 45-78-M00150_C_56385375_56385375</t>
  </si>
  <si>
    <t>01.04.2022 17:09:35</t>
  </si>
  <si>
    <t>01.04.2022 17:51:05</t>
  </si>
  <si>
    <t>M-1518 35-02-M01518_E_56379824_56379824</t>
  </si>
  <si>
    <t>01.04.2022 19:04:00</t>
  </si>
  <si>
    <t>01.04.2022 20:29:38</t>
  </si>
  <si>
    <t>01.04.2022 20:25:00</t>
  </si>
  <si>
    <t>01.04.2022 21:25:00</t>
  </si>
  <si>
    <t>ALAKEÇİLİ KÖYÜ TR-1 35-32-L00028_C_56385980_56385980</t>
  </si>
  <si>
    <t>01.04.2022 17:24:31</t>
  </si>
  <si>
    <t>01.04.2022 19:39:00</t>
  </si>
  <si>
    <t>M-563 35-17-M00563_B_60982470_60982470</t>
  </si>
  <si>
    <t>01.04.2022 12:09:36</t>
  </si>
  <si>
    <t>01.04.2022 15:24:53</t>
  </si>
  <si>
    <t>GÖKKAYA TR-2 45-84-L00019_45-84-L00019_2372645</t>
  </si>
  <si>
    <t>01.04.2022 17:52:21</t>
  </si>
  <si>
    <t>01.04.2022 19:11:14</t>
  </si>
  <si>
    <t>_C_56387602_56387602</t>
  </si>
  <si>
    <t>01.04.2022 18:28:19</t>
  </si>
  <si>
    <t>01.04.2022 20:11:15</t>
  </si>
  <si>
    <t>KABAAĞAÇKIRAN TR-1 45-72-L00266_A_56390563_56390563</t>
  </si>
  <si>
    <t>01.04.2022 19:46:37</t>
  </si>
  <si>
    <t>01.04.2022 23:04:50</t>
  </si>
  <si>
    <t>MENDERES DM-2/TR-1 35-22-M00300_PERLİT M18_2328467</t>
  </si>
  <si>
    <t>01.04.2022 12:07:00</t>
  </si>
  <si>
    <t>01.04.2022 12:11:00</t>
  </si>
  <si>
    <t>SİYEKLİ KÖK 45-71-M00185_MALDAN M05_72256965</t>
  </si>
  <si>
    <t>01.04.2022 14:18:58</t>
  </si>
  <si>
    <t>01.04.2022 15:48:23</t>
  </si>
  <si>
    <t>KARABURUN İM 35-21-A00001_KÜÇÜKBAHÇE L05_2314244</t>
  </si>
  <si>
    <t>01.04.2022 14:22:05</t>
  </si>
  <si>
    <t>01.04.2022 16:57:00</t>
  </si>
  <si>
    <t>K-4277 35-02-K04277_912919515_912919515</t>
  </si>
  <si>
    <t>01.04.2022 16:53:38</t>
  </si>
  <si>
    <t>01.04.2022 18:40:42</t>
  </si>
  <si>
    <t>K-442 35-01-K00442_911344707_911344707</t>
  </si>
  <si>
    <t>01.04.2022 07:58:03</t>
  </si>
  <si>
    <t>01.04.2022 11:30:40</t>
  </si>
  <si>
    <t>YELKİ TR-10 (M-2338) 35-10-M02338_35-10-M02338_42777662</t>
  </si>
  <si>
    <t>01.04.2022 13:35:17</t>
  </si>
  <si>
    <t>01.04.2022 13:59:27</t>
  </si>
  <si>
    <t>DM-21/03(CUMDURİYET MAH. MUHT.) 45-71-M00469_C_56397188_56397188</t>
  </si>
  <si>
    <t>01.04.2022 11:07:37</t>
  </si>
  <si>
    <t>01.04.2022 21:00:09</t>
  </si>
  <si>
    <t>PİYADELER TR-254 TARIMSAL SULAMA 45-73-M00937_45-73-M00937_2356137</t>
  </si>
  <si>
    <t>01.04.2022 15:38:58</t>
  </si>
  <si>
    <t>01.04.2022 23:59:15</t>
  </si>
  <si>
    <t>M-1496 35-02-M01496_B_56362828_56362828</t>
  </si>
  <si>
    <t>01.04.2022 14:49:51</t>
  </si>
  <si>
    <t>01.04.2022 16:57:23</t>
  </si>
  <si>
    <t>SEFERİHİSAR İM 35-14-A00002_KÖYLER L09_72378371</t>
  </si>
  <si>
    <t>01.04.2022 13:33:07</t>
  </si>
  <si>
    <t>01.04.2022 13:41:00</t>
  </si>
  <si>
    <t>HACIHALİLLER TR-2 45-71-M01785_A_56390508_56390508</t>
  </si>
  <si>
    <t>01.04.2022 16:13:08</t>
  </si>
  <si>
    <t>01.04.2022 21:23:09</t>
  </si>
  <si>
    <t>KARABURUN TR-3 35-21-L00007_A_56355696_56355696</t>
  </si>
  <si>
    <t>01.04.2022 12:54:31</t>
  </si>
  <si>
    <t>02.04.2022 03:52:33</t>
  </si>
  <si>
    <t>M-2088 35-09-M02088_M-250 M04_75653674</t>
  </si>
  <si>
    <t>01.04.2022 15:50:20</t>
  </si>
  <si>
    <t>01.04.2022 17:16:11</t>
  </si>
  <si>
    <t>YEŞİLYURT TR-2 35-27-M01023_ H_50224615</t>
  </si>
  <si>
    <t>01.04.2022 11:03:37</t>
  </si>
  <si>
    <t>01.04.2022 11:25:21</t>
  </si>
  <si>
    <t>DİNDARLI KÖK TR-3 KAKLIK 45-79-M00395_KIZILÇUKUR GÜNYAKA KARACAALİ BEYHARMAN M06_72035371</t>
  </si>
  <si>
    <t>01.04.2022 17:51:28</t>
  </si>
  <si>
    <t>01.04.2022 17:52:00</t>
  </si>
  <si>
    <t>KARABURUN İM 35-21-A00001_KARABURUN MERKEZ L06_2314246</t>
  </si>
  <si>
    <t>01.04.2022 17:05:32</t>
  </si>
  <si>
    <t>01.04.2022 17:12:45</t>
  </si>
  <si>
    <t>TİRE DM2/5 35-29-L00024_48393037_56380114_56380114</t>
  </si>
  <si>
    <t>01.04.2022 18:14:06</t>
  </si>
  <si>
    <t>01.04.2022 20:25:47</t>
  </si>
  <si>
    <t>AKÇAKÖY TR-1 45-71-M01662_43182686_56392030_56392030</t>
  </si>
  <si>
    <t>01.04.2022 17:00:31</t>
  </si>
  <si>
    <t>01.04.2022 18:31:43</t>
  </si>
  <si>
    <t>ÇAMBEL KÖYÜ İÇME SUYU 2 TR 35-27-M00466_35-27-M00466_2368875</t>
  </si>
  <si>
    <t>01.04.2022 15:39:56</t>
  </si>
  <si>
    <t>01.04.2022 19:45:36</t>
  </si>
  <si>
    <t>ÇANDARLI TATİL KÖYÜ KÖK-11 35-30-M00079_ÇANDARLI TATİL KÖYÜ M04_72085968</t>
  </si>
  <si>
    <t>01.04.2022 17:49:57</t>
  </si>
  <si>
    <t>01.04.2022 20:11:00</t>
  </si>
  <si>
    <t>YENİ LİMAN TR-2 35-21-L00051_A_56407043_56407043</t>
  </si>
  <si>
    <t>01.04.2022 20:38:37</t>
  </si>
  <si>
    <t>01.04.2022 21:48:25</t>
  </si>
  <si>
    <t>AMBARSEKİ KÖYÜ TR-1 35-21-L00105_35-21-L00105_2349245</t>
  </si>
  <si>
    <t>01.04.2022 01:35:27</t>
  </si>
  <si>
    <t>01.04.2022 04:05:24</t>
  </si>
  <si>
    <t>01.04.2022 11:24:08</t>
  </si>
  <si>
    <t>01.04.2022 11:41:00</t>
  </si>
  <si>
    <t>SİYEKLİ KÖK 45-71-M00185_DAĞYENİCE M07_72256967</t>
  </si>
  <si>
    <t>01.04.2022 09:18:00</t>
  </si>
  <si>
    <t>01.04.2022 16:57:25</t>
  </si>
  <si>
    <t>KARABURUN TR-4/19 35-21-L00004_A_56357319_56357319</t>
  </si>
  <si>
    <t>01.04.2022 07:36:36</t>
  </si>
  <si>
    <t>01.04.2022 09:28:12</t>
  </si>
  <si>
    <t>01.04.2022 12:56:58</t>
  </si>
  <si>
    <t>01.04.2022 14:24:00</t>
  </si>
  <si>
    <t>K-2701 35-03-K02701_913059946_913059946</t>
  </si>
  <si>
    <t>01.04.2022 13:30:08</t>
  </si>
  <si>
    <t>01.04.2022 14:17:49</t>
  </si>
  <si>
    <t>01.04.2022 14:07:01</t>
  </si>
  <si>
    <t>01.04.2022 21:00:27</t>
  </si>
  <si>
    <t>K-1521 35-01-K01521_E_56376469_56376469</t>
  </si>
  <si>
    <t>01.04.2022 13:51:44</t>
  </si>
  <si>
    <t>01.04.2022 17:04:41</t>
  </si>
  <si>
    <t>DM-13/14-A 45-71-M00556_45-71-M00556_2346900</t>
  </si>
  <si>
    <t>01.04.2022 15:30:58</t>
  </si>
  <si>
    <t>01.04.2022 23:47:19</t>
  </si>
  <si>
    <t>VEZİROĞLU TR-1 45-71-M01034_C_56400251_56400251</t>
  </si>
  <si>
    <t>01.04.2022 16:04:28</t>
  </si>
  <si>
    <t>01.04.2022 21:35:42</t>
  </si>
  <si>
    <t>KARABURUN TR-56 35-21-L00217_A_77288362_77288362</t>
  </si>
  <si>
    <t>01.04.2022 23:20:01</t>
  </si>
  <si>
    <t>02.04.2022 07:52:28</t>
  </si>
  <si>
    <t>TR-81 35-19-L00081_12114947_60982314_60982314</t>
  </si>
  <si>
    <t>01.04.2022 14:19:53</t>
  </si>
  <si>
    <t>01.04.2022 20:01:10</t>
  </si>
  <si>
    <t>K-325 35-01-K00325_911145415_911145415</t>
  </si>
  <si>
    <t>01.04.2022 19:30:10</t>
  </si>
  <si>
    <t>01.04.2022 21:15:42</t>
  </si>
  <si>
    <t>DM-3/19 35-19-M00019_6632590 B3_5961371</t>
  </si>
  <si>
    <t>01.04.2022 13:54:52</t>
  </si>
  <si>
    <t>01.04.2022 16:18:29</t>
  </si>
  <si>
    <t>TR-68 ÇAYIRÇEŞME 35-19-L00068_8797612_56376341_56376341</t>
  </si>
  <si>
    <t>01.04.2022 16:20:34</t>
  </si>
  <si>
    <t>01.04.2022 21:22:45</t>
  </si>
  <si>
    <t>KAZANLI TR-3 35-15-L00977_35-15-L00977_2352035</t>
  </si>
  <si>
    <t>01.04.2022 15:36:44</t>
  </si>
  <si>
    <t>01.04.2022 17:15:18</t>
  </si>
  <si>
    <t>MENEMEN TR-77 35-28-L00077_E_56357313_56357313</t>
  </si>
  <si>
    <t>01.04.2022 12:03:03</t>
  </si>
  <si>
    <t>01.04.2022 13:32:03</t>
  </si>
  <si>
    <t>GÜNEY DM 45-83-L00130_AYVACIK L06_2303292</t>
  </si>
  <si>
    <t>01.04.2022 13:18:14</t>
  </si>
  <si>
    <t>01.04.2022 18:14:49</t>
  </si>
  <si>
    <t>K-3216 35-09-K03216_97659667_97659667</t>
  </si>
  <si>
    <t>01.04.2022 17:23:35</t>
  </si>
  <si>
    <t>01.04.2022 22:41:50</t>
  </si>
  <si>
    <t>KURUCUOVA TR-8 35-15-L00249_C_56361948_56361948</t>
  </si>
  <si>
    <t>01.04.2022 14:14:34</t>
  </si>
  <si>
    <t>01.04.2022 20:02:25</t>
  </si>
  <si>
    <t>DM-8/7 KAZIMKARABEKİR İ.Ö.O 45-71-M00294__56393706_56393706</t>
  </si>
  <si>
    <t>01.04.2022 14:46:44</t>
  </si>
  <si>
    <t>02.04.2022 00:42:35</t>
  </si>
  <si>
    <t>MORDOĞAN İM 35-21-A00002_KARABURUN 15,8 (MORDOĞAN KÖYLER) L12_2303193</t>
  </si>
  <si>
    <t>01.04.2022 22:29:37</t>
  </si>
  <si>
    <t>01.04.2022 22:32:08</t>
  </si>
  <si>
    <t>MURADİYE TR-1 İSTASYON KABİN 45-71-M00192_45-71-M00192_55035919</t>
  </si>
  <si>
    <t>01.04.2022 15:24:09</t>
  </si>
  <si>
    <t>01.04.2022 17:14:14</t>
  </si>
  <si>
    <t>K-3480 35-02-K03480_C_56364531_56364531</t>
  </si>
  <si>
    <t>01.04.2022 15:12:06</t>
  </si>
  <si>
    <t>01.04.2022 15:58:07</t>
  </si>
  <si>
    <t>TR-2 DM (M-702) 35-30-M00702_95000554069_95000554069</t>
  </si>
  <si>
    <t>01.04.2022 19:28:01</t>
  </si>
  <si>
    <t>01.04.2022 22:16:03</t>
  </si>
  <si>
    <t>01.04.2022 17:06:37</t>
  </si>
  <si>
    <t>01.04.2022 18:08:55</t>
  </si>
  <si>
    <t>T. IŞIK TARIMSAL GRUP SULAMA 35-32-L00033_A_56376414_56376414</t>
  </si>
  <si>
    <t>01.04.2022 19:18:56</t>
  </si>
  <si>
    <t>01.04.2022 20:31:23</t>
  </si>
  <si>
    <t>GÜNEY DM 45-83-L00130_HatBaşıAyırıcı_53136837 L05_53136837</t>
  </si>
  <si>
    <t>01.04.2022 14:26:01</t>
  </si>
  <si>
    <t>01.04.2022 23:40:55</t>
  </si>
  <si>
    <t>YENİFOÇA TR-51 35-23-M00051_950420982_950420982</t>
  </si>
  <si>
    <t>01.04.2022 16:24:26</t>
  </si>
  <si>
    <t>01.04.2022 19:22:47</t>
  </si>
  <si>
    <t>K-122 35-01-K00122_R_56376824_56376824</t>
  </si>
  <si>
    <t>01.04.2022 18:39:56</t>
  </si>
  <si>
    <t>01.04.2022 20:31:28</t>
  </si>
  <si>
    <t>01.04.2022 23:02:37</t>
  </si>
  <si>
    <t>02.04.2022 03:23:04</t>
  </si>
  <si>
    <t>AHMETLİ TR-1 35-26-L00125_7378655_56358845_56358845</t>
  </si>
  <si>
    <t>01.04.2022 20:18:56</t>
  </si>
  <si>
    <t>01.04.2022 22:48:36</t>
  </si>
  <si>
    <t>01.04.2022 20:24:18</t>
  </si>
  <si>
    <t>01.04.2022 22:02:26</t>
  </si>
  <si>
    <t>PİRENTEPE TR-1 35-22-M00270_DIREK TIPI TRAFO HUCRESI H01_2112517</t>
  </si>
  <si>
    <t>01.04.2022 13:25:17</t>
  </si>
  <si>
    <t>01.04.2022 14:01:18</t>
  </si>
  <si>
    <t>ASARLIK TR-20 35-28-M00170__72410361_72410361</t>
  </si>
  <si>
    <t>01.04.2022 07:02:15</t>
  </si>
  <si>
    <t>01.04.2022 09:02:10</t>
  </si>
  <si>
    <t>01.04.2022 07:24:50</t>
  </si>
  <si>
    <t>01.04.2022 11:13:03</t>
  </si>
  <si>
    <t>M-103 35-09-M00103_B_60983510_60983510</t>
  </si>
  <si>
    <t>01.04.2022 10:26:42</t>
  </si>
  <si>
    <t>01.04.2022 10:47:05</t>
  </si>
  <si>
    <t>BAKIR TR-2 45-76-M00069_45-76-M00069_2366824</t>
  </si>
  <si>
    <t>01.04.2022 13:09:37</t>
  </si>
  <si>
    <t>01.04.2022 14:46:54</t>
  </si>
  <si>
    <t>DM-3/19 35-19-M00019_7424602_56375067_56375067</t>
  </si>
  <si>
    <t>01.04.2022 10:38:44</t>
  </si>
  <si>
    <t>01.04.2022 12:47:57</t>
  </si>
  <si>
    <t>KARABURUN TR-15 35-21-L00013_A_56357705_56357705</t>
  </si>
  <si>
    <t>01.04.2022 12:34:27</t>
  </si>
  <si>
    <t>01.04.2022 22:04:45</t>
  </si>
  <si>
    <t>İSMETİYE TR-1 45-73-M00994_45-73-M00994_2351977</t>
  </si>
  <si>
    <t>01.04.2022 15:47:23</t>
  </si>
  <si>
    <t>01.04.2022 17:23:12</t>
  </si>
  <si>
    <t>01.04.2022 21:57:50</t>
  </si>
  <si>
    <t>01.04.2022 22:14:00</t>
  </si>
  <si>
    <t>KUŞÇULAR TR-9 35-19-M00221_6181307_56355638_56355638</t>
  </si>
  <si>
    <t>01.04.2022 15:10:37</t>
  </si>
  <si>
    <t>01.04.2022 23:48:33</t>
  </si>
  <si>
    <t>ÇEPNİBEKTAŞ TR-1 45-83-L00300_45-83-L00300_2356850</t>
  </si>
  <si>
    <t>01.04.2022 14:35:37</t>
  </si>
  <si>
    <t>01.04.2022 17:34:37</t>
  </si>
  <si>
    <t>M-279 35-02-M00279_M-281 M02_2311444</t>
  </si>
  <si>
    <t>01.04.2022 17:43:19</t>
  </si>
  <si>
    <t>01.04.2022 21:28:18</t>
  </si>
  <si>
    <t>ÇEŞMEBAŞI TR-2 45-71-M00609_43132878_56400296_56400296</t>
  </si>
  <si>
    <t>01.04.2022 12:37:29</t>
  </si>
  <si>
    <t>01.04.2022 22:26:26</t>
  </si>
  <si>
    <t>K-1576 35-07-K01576_B_56378573_56378573</t>
  </si>
  <si>
    <t>01.04.2022 09:52:36</t>
  </si>
  <si>
    <t>01.04.2022 19:51:17</t>
  </si>
  <si>
    <t>K-2816 35-10-K02816_97895061_97895061</t>
  </si>
  <si>
    <t>01.04.2022 08:47:31</t>
  </si>
  <si>
    <t>01.04.2022 12:58:33</t>
  </si>
  <si>
    <t>TR-2/82 BARIŞ MANÇO KÖK 45-83-L00082_TR-2/83 L03_61336406</t>
  </si>
  <si>
    <t>01.04.2022 09:58:58</t>
  </si>
  <si>
    <t>01.04.2022 10:47:32</t>
  </si>
  <si>
    <t>FOÇA TR-39 35-23-L00039_D_60984928_60984928</t>
  </si>
  <si>
    <t>01.04.2022 19:29:55</t>
  </si>
  <si>
    <t>01.04.2022 21:09:58</t>
  </si>
  <si>
    <t>K-4355 35-02-K04355_C_56375481_56375481</t>
  </si>
  <si>
    <t>01.04.2022 07:56:09</t>
  </si>
  <si>
    <t>01.04.2022 14:11:55</t>
  </si>
  <si>
    <t>KULA İM 45-77-A00001_BAŞI BÜYÜK L14_2049995</t>
  </si>
  <si>
    <t>01.04.2022 15:49:18</t>
  </si>
  <si>
    <t>01.04.2022 16:16:00</t>
  </si>
  <si>
    <t>BAŞIBÜYÜK KÖK 45-77-L00158_TATLIÇEŞME ÇIKIŞI L04_61353396</t>
  </si>
  <si>
    <t>01.04.2022 16:16:35</t>
  </si>
  <si>
    <t>01.04.2022 17:22:24</t>
  </si>
  <si>
    <t>M-1037 35-04-M01037_35-04-M01037_2377324</t>
  </si>
  <si>
    <t>01.04.2022 09:05:47</t>
  </si>
  <si>
    <t>01.04.2022 16:24:08</t>
  </si>
  <si>
    <t>K-997 35-07-K00997_B_56374798_56374798</t>
  </si>
  <si>
    <t>01.04.2022 12:09:07</t>
  </si>
  <si>
    <t>01.04.2022 13:26:00</t>
  </si>
  <si>
    <t>KARABURUN TR-1 35-21-L00001_A_56357078_56357078</t>
  </si>
  <si>
    <t>01.04.2022 22:55:48</t>
  </si>
  <si>
    <t>02.04.2022 09:54:33</t>
  </si>
  <si>
    <t>L-2 35-18-L00002_950428120_950428120</t>
  </si>
  <si>
    <t>01.04.2022 09:34:33</t>
  </si>
  <si>
    <t>01.04.2022 10:16:19</t>
  </si>
  <si>
    <t>ABDÜL ÖZTÜRK TEDAŞ 35-26-L00055_11304290_56358641_56358641</t>
  </si>
  <si>
    <t>01.04.2022 17:34:06</t>
  </si>
  <si>
    <t>01.04.2022 18:10:19</t>
  </si>
  <si>
    <t>SELİMŞAHLAR TR-4 45-71-M00136_45-71-M00136_2357163</t>
  </si>
  <si>
    <t>01.04.2022 22:02:47</t>
  </si>
  <si>
    <t>02.04.2022 03:17:30</t>
  </si>
  <si>
    <t>SERİNYAYLA KERİMLİ MAH. TR-1 45-73-L00001_DIREK TIPI TRAFO HUCRESI H01_2056177</t>
  </si>
  <si>
    <t>01.04.2022 15:05:57</t>
  </si>
  <si>
    <t>01.04.2022 16:47:57</t>
  </si>
  <si>
    <t>SOĞUKYURT (OKULYANI) TR-1 45-73-M00207_A_56391836_56391836</t>
  </si>
  <si>
    <t>01.04.2022 17:50:36</t>
  </si>
  <si>
    <t>01.04.2022 20:06:45</t>
  </si>
  <si>
    <t>DM-14/24-A 45-71-M02217_45-71-M02217_73388390</t>
  </si>
  <si>
    <t>01.04.2022 10:28:05</t>
  </si>
  <si>
    <t>01.04.2022 11:55:45</t>
  </si>
  <si>
    <t>01.04.2022 09:53:10</t>
  </si>
  <si>
    <t>01.04.2022 17:53:29</t>
  </si>
  <si>
    <t>M-2911 35-01-M02911_911162967_911162967</t>
  </si>
  <si>
    <t>01.04.2022 13:24:10</t>
  </si>
  <si>
    <t>01.04.2022 19:50:59</t>
  </si>
  <si>
    <t>K-3129 35-01-K03129_C_56378181_56378181</t>
  </si>
  <si>
    <t>01.04.2022 14:35:09</t>
  </si>
  <si>
    <t>01.04.2022 16:16:54</t>
  </si>
  <si>
    <t>K-985 35-07-K00985_B_56380167_56380167</t>
  </si>
  <si>
    <t>01.04.2022 13:22:21</t>
  </si>
  <si>
    <t>02.04.2022 01:30:25</t>
  </si>
  <si>
    <t>K-56 35-07-K00056_D_56376136_56376136</t>
  </si>
  <si>
    <t>01.04.2022 00:26:18</t>
  </si>
  <si>
    <t>01.04.2022 02:36:39</t>
  </si>
  <si>
    <t>K-421 35-01-K00421_E_56380037_56380037</t>
  </si>
  <si>
    <t>01.04.2022 23:20:28</t>
  </si>
  <si>
    <t>02.04.2022 02:43:58</t>
  </si>
  <si>
    <t>ALMAK TM 35-17-A00003_KAREL-1 M33_2307157</t>
  </si>
  <si>
    <t>01.04.2022 13:43:08</t>
  </si>
  <si>
    <t>01.04.2022 13:55:40</t>
  </si>
  <si>
    <t>TR-39 35-27-M00039_A_56356572_56356572</t>
  </si>
  <si>
    <t>01.04.2022 21:31:04</t>
  </si>
  <si>
    <t>01.04.2022 14:55:03</t>
  </si>
  <si>
    <t>01.04.2022 20:32:06</t>
  </si>
  <si>
    <t>KORDON TR-1 45-78-M00761_DIREK TIPI TRAFO HUCRESI H01_2112376</t>
  </si>
  <si>
    <t>01.04.2022 08:19:55</t>
  </si>
  <si>
    <t>01.04.2022 11:19:40</t>
  </si>
  <si>
    <t>GELENBE TR-1 45-76-L00060_B_56385977_56385977</t>
  </si>
  <si>
    <t>01.04.2022 09:45:59</t>
  </si>
  <si>
    <t>01.04.2022 13:10:57</t>
  </si>
  <si>
    <t>TR-11 E TURGUT ÖZAL-1 45-71-M00389__56403602_56403602</t>
  </si>
  <si>
    <t>01.04.2022 14:37:44</t>
  </si>
  <si>
    <t>01.04.2022 22:51:30</t>
  </si>
  <si>
    <t>YENİ FOÇA TR-26 35-23-M00026_950422977_950422977</t>
  </si>
  <si>
    <t>01.04.2022 12:11:06</t>
  </si>
  <si>
    <t>01.04.2022 17:58:45</t>
  </si>
  <si>
    <t>URGANLI TR-8 45-83-M00573_48024998_56399757_56399757</t>
  </si>
  <si>
    <t>01.04.2022 23:07:14</t>
  </si>
  <si>
    <t>01.04.2022 23:37:13</t>
  </si>
  <si>
    <t>TR-55 45-77-L00055_A_56358624_56358624</t>
  </si>
  <si>
    <t>01.04.2022 13:25:22</t>
  </si>
  <si>
    <t>01.04.2022 17:59:21</t>
  </si>
  <si>
    <t>TURGUTLAR TR-1 35-28-M00285_A_56362367_56362367</t>
  </si>
  <si>
    <t>01.04.2022 17:54:03</t>
  </si>
  <si>
    <t>01.04.2022 20:25:37</t>
  </si>
  <si>
    <t>MURADİYE DM-4/12-B (DİREK TR-2) 45-71-M01873_B_56385747_56385747</t>
  </si>
  <si>
    <t>01.04.2022 13:16:33</t>
  </si>
  <si>
    <t>01.04.2022 22:31:33</t>
  </si>
  <si>
    <t>K-1625 35-07-K01625_C_56383005_56383005</t>
  </si>
  <si>
    <t>01.04.2022 03:29:59</t>
  </si>
  <si>
    <t>01.04.2022 10:19:55</t>
  </si>
  <si>
    <t>L-359 HAYAT SİTESİ 35-18-L00359_6904911_56356493_56356493</t>
  </si>
  <si>
    <t>01.04.2022 19:50:53</t>
  </si>
  <si>
    <t>01.04.2022 22:00:53</t>
  </si>
  <si>
    <t>HİLMİ DİRLİK SULAMA GRUBU 35-29-M00212_955214501_955214501</t>
  </si>
  <si>
    <t>01.04.2022 11:03:22</t>
  </si>
  <si>
    <t>01.04.2022 17:54:00</t>
  </si>
  <si>
    <t>01.04.2022 16:05:43</t>
  </si>
  <si>
    <t>01.04.2022 23:39:38</t>
  </si>
  <si>
    <t>_R_56401181_56401181</t>
  </si>
  <si>
    <t>01.04.2022 08:36:34</t>
  </si>
  <si>
    <t>01.04.2022 10:12:10</t>
  </si>
  <si>
    <t>L-47 DENİZKENT SİTESİ 35-14-L00047_D D1_5955901</t>
  </si>
  <si>
    <t>01.04.2022 21:08:17</t>
  </si>
  <si>
    <t>01.04.2022 23:13:36</t>
  </si>
  <si>
    <t>K-1654 35-07-K01654_35-07-K01654_2368523</t>
  </si>
  <si>
    <t>01.04.2022 00:45:42</t>
  </si>
  <si>
    <t>01.04.2022 01:31:02</t>
  </si>
  <si>
    <t>M-2177 35-01-M02177_C_56374010_56374010</t>
  </si>
  <si>
    <t>01.04.2022 12:03:25</t>
  </si>
  <si>
    <t>01.04.2022 12:37:09</t>
  </si>
  <si>
    <t>ÇAMLICA TR-1 35-29-L00480_A_56373091_56373091</t>
  </si>
  <si>
    <t>01.04.2022 16:20:22</t>
  </si>
  <si>
    <t>01.04.2022 23:49:53</t>
  </si>
  <si>
    <t>01.04.2022 20:48:25</t>
  </si>
  <si>
    <t>01.04.2022 21:01:26</t>
  </si>
  <si>
    <t>M-1547 35-03-M01547_B_56362895_56362895</t>
  </si>
  <si>
    <t>01.04.2022 14:12:07</t>
  </si>
  <si>
    <t>01.04.2022 17:01:42</t>
  </si>
  <si>
    <t>TR-11 ( RAMAZAN IŞIK SULAMA GRUBU ) 35-27-M00011_97560527_97560527</t>
  </si>
  <si>
    <t>01.04.2022 13:02:28</t>
  </si>
  <si>
    <t>01.04.2022 21:20:40</t>
  </si>
  <si>
    <t>KARABURUN TR-4/19 35-21-L00004_B_56357320_56357320</t>
  </si>
  <si>
    <t>01.04.2022 05:27:15</t>
  </si>
  <si>
    <t>01.04.2022 07:09:03</t>
  </si>
  <si>
    <t>01.04.2022 15:42:00</t>
  </si>
  <si>
    <t>01.04.2022 19:22:07</t>
  </si>
  <si>
    <t>KUŞÇULAR TR-7 35-19-M00219_35-19-M00219_2349915</t>
  </si>
  <si>
    <t>01.04.2022 17:01:06</t>
  </si>
  <si>
    <t>01.04.2022 18:12:49</t>
  </si>
  <si>
    <t>TR-37 35-30-L00037_D_56402524_56402524</t>
  </si>
  <si>
    <t>01.04.2022 19:39:46</t>
  </si>
  <si>
    <t>01.04.2022 23:02:36</t>
  </si>
  <si>
    <t>K-3040 35-02-K03040_B_56362334_56362334</t>
  </si>
  <si>
    <t>01.04.2022 14:25:13</t>
  </si>
  <si>
    <t>01.04.2022 15:38:34</t>
  </si>
  <si>
    <t>EROĞLU TR-1 45-77-L00213_A_56402611_56402611</t>
  </si>
  <si>
    <t>01.04.2022 20:01:36</t>
  </si>
  <si>
    <t>01.04.2022 22:10:55</t>
  </si>
  <si>
    <t>K-1625 35-07-K01625_B_56374995_56374995</t>
  </si>
  <si>
    <t>01.04.2022 13:51:45</t>
  </si>
  <si>
    <t>02.04.2022 00:07:25</t>
  </si>
  <si>
    <t>EMİRALEM TR-18 KÖK 35-28-M00239_EMİRALEM TR-15 M04_66567533</t>
  </si>
  <si>
    <t>01.04.2022 13:17:08</t>
  </si>
  <si>
    <t>01.04.2022 15:12:49</t>
  </si>
  <si>
    <t>MURADİYE TR-5 (ESKİ MEZARLIK YANI) 45-71-M00204_EVRENOS M04_2091437</t>
  </si>
  <si>
    <t>01.04.2022 18:44:22</t>
  </si>
  <si>
    <t>01.04.2022 22:16:10</t>
  </si>
  <si>
    <t>HALİLBEYLİ DM 35-27-M00620_KARMEZ-1 M04_2306343</t>
  </si>
  <si>
    <t>01.04.2022 15:42:15</t>
  </si>
  <si>
    <t>01.04.2022 17:49:25</t>
  </si>
  <si>
    <t>KARABURUN İM 35-21-A00001_HatBaşıAyırıcı_53138214 L05_53138214</t>
  </si>
  <si>
    <t>01.04.2022 18:05:29</t>
  </si>
  <si>
    <t>01.04.2022 23:26:15</t>
  </si>
  <si>
    <t>BEYDERE KÖK 45-71-M00128_ÜÇPINAR M03_50217152</t>
  </si>
  <si>
    <t>01.04.2022 15:01:13</t>
  </si>
  <si>
    <t>01.04.2022 20:58:51</t>
  </si>
  <si>
    <t>M-14 ILDIR TARIMSAL SULAMA 35-18-M00014_6373572_56377991_56377991</t>
  </si>
  <si>
    <t>01.04.2022 12:33:19</t>
  </si>
  <si>
    <t>01.04.2022 22:29:23</t>
  </si>
  <si>
    <t>L-222 35-21-L00222_B_77677589_77677589</t>
  </si>
  <si>
    <t>01.04.2022 10:47:59</t>
  </si>
  <si>
    <t>01.04.2022 19:09:57</t>
  </si>
  <si>
    <t>DM-3/13 35-29-M00090_DM-3/12 M01_72187467</t>
  </si>
  <si>
    <t>01.04.2022 11:08:15</t>
  </si>
  <si>
    <t>01.04.2022 12:35:39</t>
  </si>
  <si>
    <t>KAVAKLIDERE TR-9 45-73-M00143_KAVAKLIDERE TR-7 M03_2092993</t>
  </si>
  <si>
    <t>01.04.2022 14:49:42</t>
  </si>
  <si>
    <t>01.04.2022 15:13:44</t>
  </si>
  <si>
    <t>TR-11 45-78-L00828_953264824_953264824</t>
  </si>
  <si>
    <t>01.04.2022 09:24:59</t>
  </si>
  <si>
    <t>01.04.2022 10:12:37</t>
  </si>
  <si>
    <t>K-2323 35-04-K02323_35-04-K02323_2370465</t>
  </si>
  <si>
    <t>01.04.2022 14:11:26</t>
  </si>
  <si>
    <t>01.04.2022 15:18:56</t>
  </si>
  <si>
    <t>HASSEKİ TR-1 35-21-L00066_35-21-L00066_82611133</t>
  </si>
  <si>
    <t>01.04.2022 15:41:07</t>
  </si>
  <si>
    <t>01.04.2022 23:34:44</t>
  </si>
  <si>
    <t>KARAYAHŞİ TR-1 45-78-L00424_953289388_953289388</t>
  </si>
  <si>
    <t>01.04.2022 09:19:52</t>
  </si>
  <si>
    <t>01.04.2022 16:49:12</t>
  </si>
  <si>
    <t>GÖBEKLİ TR-2 45-73-M01077_B_56385424_56385424</t>
  </si>
  <si>
    <t>01.04.2022 18:54:05</t>
  </si>
  <si>
    <t>01.04.2022 21:22:53</t>
  </si>
  <si>
    <t>KARABURUN TR-16 35-21-L00016_C_56357701_56357701</t>
  </si>
  <si>
    <t>01.04.2022 11:02:42</t>
  </si>
  <si>
    <t>01.04.2022 15:16:37</t>
  </si>
  <si>
    <t>KULALAR TR-1 45-74-M00208_45-74-M00208_2359525</t>
  </si>
  <si>
    <t>01.04.2022 22:08:43</t>
  </si>
  <si>
    <t>01.04.2022 23:38:57</t>
  </si>
  <si>
    <t>K-1463 35-01-K01463_911648881_911648881</t>
  </si>
  <si>
    <t>01.04.2022 15:45:41</t>
  </si>
  <si>
    <t>01.04.2022 17:04:10</t>
  </si>
  <si>
    <t>BEYLER KÖK 45-85-L00034_YENİKÖY L02_72102990</t>
  </si>
  <si>
    <t>01.04.2022 16:21:16</t>
  </si>
  <si>
    <t>01.04.2022 17:27:37</t>
  </si>
  <si>
    <t>M-1608 35-09-M01608_B_56372018_56372018</t>
  </si>
  <si>
    <t>01.04.2022 09:55:14</t>
  </si>
  <si>
    <t>01.04.2022 11:08:52</t>
  </si>
  <si>
    <t>01.04.2022 15:52:46</t>
  </si>
  <si>
    <t>01.04.2022 19:30:55</t>
  </si>
  <si>
    <t>TR-140 35-19-L00140_962717113_962717113</t>
  </si>
  <si>
    <t>01.04.2022 10:03:41</t>
  </si>
  <si>
    <t>01.04.2022 15:59:24</t>
  </si>
  <si>
    <t>M-625 35-09-M00625_A a1b_5876107</t>
  </si>
  <si>
    <t>01.04.2022 17:17:00</t>
  </si>
  <si>
    <t>01.04.2022 21:42:52</t>
  </si>
  <si>
    <t>K-4481 35-02-K04481_913038153_913038153</t>
  </si>
  <si>
    <t>01.04.2022 12:17:17</t>
  </si>
  <si>
    <t>MUTAFLAR ORTA MAH. TR-2 35-32-L00071_35-32-L00071_2362555</t>
  </si>
  <si>
    <t>01.04.2022 09:06:36</t>
  </si>
  <si>
    <t>01.04.2022 18:08:43</t>
  </si>
  <si>
    <t>TR-2/109 45-83-L00109_F_56396016_56396016</t>
  </si>
  <si>
    <t>01.04.2022 15:29:52</t>
  </si>
  <si>
    <t>01.04.2022 17:07:27</t>
  </si>
  <si>
    <t>TİRE TR-8 35-29-L00008_48355836_56361391_56361391</t>
  </si>
  <si>
    <t>01.04.2022 10:27:15</t>
  </si>
  <si>
    <t>01.04.2022 11:28:25</t>
  </si>
  <si>
    <t>KURUDERE TR-1 45-83-L00419_C_56388614_56388614</t>
  </si>
  <si>
    <t>01.04.2022 17:07:19</t>
  </si>
  <si>
    <t>01.04.2022 22:10:24</t>
  </si>
  <si>
    <t>MENEMEN GÖRECE TR-2 35-28-M00272_35-28-M00272_2363453</t>
  </si>
  <si>
    <t>01.04.2022 19:56:01</t>
  </si>
  <si>
    <t>01.04.2022 22:36:52</t>
  </si>
  <si>
    <t>KARAALİ DM 45-71-M02127_MURADİYE ÇIKIŞ M08_54851157</t>
  </si>
  <si>
    <t>01.04.2022 11:29:03</t>
  </si>
  <si>
    <t>01.04.2022 11:55:42</t>
  </si>
  <si>
    <t>YAHŞELLİ KÖK 35-28-M00293_EMİRALEM M03_66582307</t>
  </si>
  <si>
    <t>01.04.2022 11:33:16</t>
  </si>
  <si>
    <t>01.04.2022 13:02:51</t>
  </si>
  <si>
    <t>ÇAPAKLI KÖK 45-78-M01161_HatBaşıAyırıcı_53139033 M07_53139033</t>
  </si>
  <si>
    <t>01.04.2022 12:55:27</t>
  </si>
  <si>
    <t>01.04.2022 12:55:47</t>
  </si>
  <si>
    <t>01.04.2022 22:49:40</t>
  </si>
  <si>
    <t>01.04.2022 23:43:14</t>
  </si>
  <si>
    <t>M-14 ILDIR TARIMSAL SULAMA 35-18-M00014_7332824_56376112_56376112</t>
  </si>
  <si>
    <t>01.04.2022 23:25:47</t>
  </si>
  <si>
    <t>02.04.2022 01:21:10</t>
  </si>
  <si>
    <t>L-492 (BALANBAKA-1) 35-18-L00492_950452177_950452177</t>
  </si>
  <si>
    <t>01.04.2022 20:14:07</t>
  </si>
  <si>
    <t>02.04.2022 04:47:18</t>
  </si>
  <si>
    <t>GİRELLİ TR-1 45-73-M00758_D_56390472_56390472</t>
  </si>
  <si>
    <t>01.04.2022 00:18:07</t>
  </si>
  <si>
    <t>01.04.2022 02:15:48</t>
  </si>
  <si>
    <t>TR-276 GÜLBAHÇE 35-19-L00276__84888816_84888816</t>
  </si>
  <si>
    <t>01.04.2022 11:36:51</t>
  </si>
  <si>
    <t>01.04.2022 19:51:24</t>
  </si>
  <si>
    <t>01.04.2022 13:48:53</t>
  </si>
  <si>
    <t>01.04.2022 15:15:51</t>
  </si>
  <si>
    <t>TR-68 ÇAYIRÇEŞME 35-19-L00068_9269104_56376340_56376340</t>
  </si>
  <si>
    <t>01.04.2022 10:41:15</t>
  </si>
  <si>
    <t>01.04.2022 14:31:54</t>
  </si>
  <si>
    <t>K-3893 35-01-K03893_A_56372906_56372906</t>
  </si>
  <si>
    <t>01.04.2022 08:14:25</t>
  </si>
  <si>
    <t>01.04.2022 13:21:27</t>
  </si>
  <si>
    <t>ŞİRİNCE TR 1 35-13-L00075_966339599_966339599</t>
  </si>
  <si>
    <t>01.04.2022 14:23:07</t>
  </si>
  <si>
    <t>01.04.2022 18:14:04</t>
  </si>
  <si>
    <t>01.04.2022 12:23:12</t>
  </si>
  <si>
    <t>01.04.2022 20:21:52</t>
  </si>
  <si>
    <t>TR-4 45-77-L00004_A_56395487_56395487</t>
  </si>
  <si>
    <t>01.04.2022 11:41:51</t>
  </si>
  <si>
    <t>01.04.2022 13:13:45</t>
  </si>
  <si>
    <t>BÜYÜKKEMERDERE TR-2 35-29-L00302_A_56395319_56395319</t>
  </si>
  <si>
    <t>01.04.2022 12:06:51</t>
  </si>
  <si>
    <t>01.04.2022 13:29:22</t>
  </si>
  <si>
    <t>01.04.2022 09:50:18</t>
  </si>
  <si>
    <t>01.04.2022 17:29:00</t>
  </si>
  <si>
    <t>L-252 SİSSUS HASTANE 35-18-L00252_35-18-L00252_72086623</t>
  </si>
  <si>
    <t>01.04.2022 12:21:56</t>
  </si>
  <si>
    <t>BOYNUYOĞUN KÖK 35-29-L00051_ÖDEMİŞ KAVAĞI L04_72215393</t>
  </si>
  <si>
    <t>01.04.2022 11:14:33</t>
  </si>
  <si>
    <t>01.04.2022 12:50:42</t>
  </si>
  <si>
    <t>TR-96 GÜVENDİK 35-19-L00096_5650861_60982167_60982167</t>
  </si>
  <si>
    <t>01.04.2022 10:47:22</t>
  </si>
  <si>
    <t>01.04.2022 19:20:28</t>
  </si>
  <si>
    <t>İBRAHİMKUYU DM 35-15-M00286_ARITMA M10_67554617</t>
  </si>
  <si>
    <t>01.04.2022 17:00:59</t>
  </si>
  <si>
    <t>01.04.2022 19:47:09</t>
  </si>
  <si>
    <t>01.04.2022 16:48:50</t>
  </si>
  <si>
    <t>02.04.2022 01:21:18</t>
  </si>
  <si>
    <t>DM-11F TURGUT ÖZAL-2 45-71-M00388__56403008_56403008</t>
  </si>
  <si>
    <t>01.04.2022 10:29:35</t>
  </si>
  <si>
    <t>01.04.2022 14:57:24</t>
  </si>
  <si>
    <t>M-1204 35-10-M01204_ÖZEL SDP_5912892</t>
  </si>
  <si>
    <t>01.04.2022 15:29:13</t>
  </si>
  <si>
    <t>01.04.2022 20:07:12</t>
  </si>
  <si>
    <t>IRLAMAZ KÖK 45-83-L00153_DAĞITIM TRAFOSU - GÜNEY DM L04_72158526</t>
  </si>
  <si>
    <t>01.04.2022 22:54:27</t>
  </si>
  <si>
    <t>01.04.2022 23:46:27</t>
  </si>
  <si>
    <t>K-1685 35-01-K01685_K_56366134_56366134</t>
  </si>
  <si>
    <t>01.04.2022 13:09:00</t>
  </si>
  <si>
    <t>01.04.2022 18:59:32</t>
  </si>
  <si>
    <t>K-3133 35-07-K03133_A_56381648_56381648</t>
  </si>
  <si>
    <t>01.04.2022 15:10:00</t>
  </si>
  <si>
    <t>01.04.2022 22:58:19</t>
  </si>
  <si>
    <t>GİRELLİ TR-1 45-73-M00758_A_56390510_56390510</t>
  </si>
  <si>
    <t>01.04.2022 03:06:11</t>
  </si>
  <si>
    <t>01.04.2022 04:20:44</t>
  </si>
  <si>
    <t>MAHMUT YILDIZDAĞ SULAMA GRUBU TR 35-27-M00536_B_56379471_56379471</t>
  </si>
  <si>
    <t>01.04.2022 13:33:45</t>
  </si>
  <si>
    <t>01.04.2022 17:44:08</t>
  </si>
  <si>
    <t>K-421 35-01-K00421_D_56380732_56380732</t>
  </si>
  <si>
    <t>01.04.2022 13:45:58</t>
  </si>
  <si>
    <t>01.04.2022 23:07:10</t>
  </si>
  <si>
    <t>_B_56399923_56399923</t>
  </si>
  <si>
    <t>01.04.2022 18:40:28</t>
  </si>
  <si>
    <t>01.04.2022 21:53:06</t>
  </si>
  <si>
    <t>ALAÇATI TR-2 45-73-M00590_B_56401370_56401370</t>
  </si>
  <si>
    <t>02.04.2022 01:42:42</t>
  </si>
  <si>
    <t>01.04.2022 20:54:58</t>
  </si>
  <si>
    <t>01.04.2022 22:31:19</t>
  </si>
  <si>
    <t>01.04.2022 20:30:24</t>
  </si>
  <si>
    <t>01.04.2022 23:04:19</t>
  </si>
  <si>
    <t>01.04.2022 07:43:50</t>
  </si>
  <si>
    <t>01.04.2022 09:04:56</t>
  </si>
  <si>
    <t>TİRE TR-6 35-29-L00006_35-29-L00006_72207681</t>
  </si>
  <si>
    <t>01.04.2022 08:58:51</t>
  </si>
  <si>
    <t>01.04.2022 12:16:17</t>
  </si>
  <si>
    <t>01.04.2022 09:38:08</t>
  </si>
  <si>
    <t>01.04.2022 11:32:30</t>
  </si>
  <si>
    <t>FUNDACIK ÇALKOCA TR-6 45-75-M00384_C_75331542_75331542</t>
  </si>
  <si>
    <t>01.04.2022 08:27:32</t>
  </si>
  <si>
    <t>01.04.2022 10:38:56</t>
  </si>
  <si>
    <t>L-45 JANDARMA SİTESİ 35-14-L00045_5836733_56375182_56375182</t>
  </si>
  <si>
    <t>01.04.2022 19:18:43</t>
  </si>
  <si>
    <t>01.04.2022 23:36:08</t>
  </si>
  <si>
    <t>YURDAKUL ALKAN SULAMA GRUBU TR 35-27-M00260_DIREK TIPI TRAFO HUCRESI H01_2052645</t>
  </si>
  <si>
    <t>01.04.2022 07:02:38</t>
  </si>
  <si>
    <t>01.04.2022 10:41:09</t>
  </si>
  <si>
    <t>IŞIKLAR KÖK 45-73-M00467_BAKLACI M06_85123193</t>
  </si>
  <si>
    <t>01.04.2022 16:01:17</t>
  </si>
  <si>
    <t>01.04.2022 16:02:33</t>
  </si>
  <si>
    <t>01.04.2022 20:22:39</t>
  </si>
  <si>
    <t>02.04.2022 00:35:02</t>
  </si>
  <si>
    <t>DM-17/03 HUZUREVİ 45-71-M00415_953246819_953246819</t>
  </si>
  <si>
    <t>01.04.2022 13:59:55</t>
  </si>
  <si>
    <t>01.04.2022 21:34:33</t>
  </si>
  <si>
    <t>DM-5/TR-12 URLA 35-19-M00468_DM-1/16 M02_49816344</t>
  </si>
  <si>
    <t>01.04.2022 09:10:59</t>
  </si>
  <si>
    <t>01.04.2022 12:12:33</t>
  </si>
  <si>
    <t>YENİÇİFTLİK KÖK 35-20-L00373_ L04_2331263</t>
  </si>
  <si>
    <t>01.04.2022 10:40:48</t>
  </si>
  <si>
    <t>01.04.2022 13:17:22</t>
  </si>
  <si>
    <t>KOYUNDERE TR-8 35-28-M00163_7505572_56367166_56367166</t>
  </si>
  <si>
    <t>01.04.2022 14:12:09</t>
  </si>
  <si>
    <t>01.04.2022 23:17:42</t>
  </si>
  <si>
    <t>01.04.2022 19:43:25</t>
  </si>
  <si>
    <t>02.04.2022 01:37:16</t>
  </si>
  <si>
    <t>M-2385 35-01-M02385_B_56379400_56379400</t>
  </si>
  <si>
    <t>01.04.2022 09:44:51</t>
  </si>
  <si>
    <t>01.04.2022 16:04:11</t>
  </si>
  <si>
    <t>01.04.2022 10:18:45</t>
  </si>
  <si>
    <t>01.04.2022 11:57:20</t>
  </si>
  <si>
    <t>01.04.2022 13:39:20</t>
  </si>
  <si>
    <t>01.04.2022 14:14:08</t>
  </si>
  <si>
    <t>HORZUM ALAYAKA YAYLA MEVKİİ TR-1 45-73-M00291_DIREK TIPI TRAFO HUCRESI H01_2091854</t>
  </si>
  <si>
    <t>01.04.2022 20:50:05</t>
  </si>
  <si>
    <t>02.04.2022 02:18:22</t>
  </si>
  <si>
    <t>KOLDERE  TR-4 45-80-M00115_45-80-M00115_42026838</t>
  </si>
  <si>
    <t>01.04.2022 18:24:39</t>
  </si>
  <si>
    <t>01.04.2022 19:49:48</t>
  </si>
  <si>
    <t>M-403 35-09-M00403_35-09-M00403_2360480</t>
  </si>
  <si>
    <t>01.04.2022 09:00:00</t>
  </si>
  <si>
    <t>01.04.2022 13:27:00</t>
  </si>
  <si>
    <t>KARAHALİLLİ TR-4 35-20-L00372_955211081_955211081</t>
  </si>
  <si>
    <t>01.04.2022 14:24:22</t>
  </si>
  <si>
    <t>01.04.2022 15:45:40</t>
  </si>
  <si>
    <t>01.04.2022 17:51:41</t>
  </si>
  <si>
    <t>02.04.2022 01:13:42</t>
  </si>
  <si>
    <t>ÇINARKÖY TR-33 35-27-M00033_97499250_97499250</t>
  </si>
  <si>
    <t>01.04.2022 22:13:12</t>
  </si>
  <si>
    <t>02.04.2022 00:50:35</t>
  </si>
  <si>
    <t>DM-4/11 35-26-M00835_954766999_954766999</t>
  </si>
  <si>
    <t>01.04.2022 05:38:20</t>
  </si>
  <si>
    <t>01.04.2022 07:42:03</t>
  </si>
  <si>
    <t>01.04.2022 20:03:32</t>
  </si>
  <si>
    <t>01.04.2022 21:16:00</t>
  </si>
  <si>
    <t>K-240 35-01-K00240_E_56377594_56377594</t>
  </si>
  <si>
    <t>01.04.2022 13:58:39</t>
  </si>
  <si>
    <t>01.04.2022 17:14:20</t>
  </si>
  <si>
    <t>M-2957 (YATIRIM REZERVE) 35-04-M02957_A_56363795_56363795</t>
  </si>
  <si>
    <t>01.04.2022 19:34:48</t>
  </si>
  <si>
    <t>01.04.2022 20:39:44</t>
  </si>
  <si>
    <t>BALABANLI FİKRET TEKELİ SULAMA GRB TR-6 35-15-M00335_C_56373023_56373023</t>
  </si>
  <si>
    <t>01.04.2022 18:55:26</t>
  </si>
  <si>
    <t>01.04.2022 23:17:27</t>
  </si>
  <si>
    <t>01.04.2022 18:45:11</t>
  </si>
  <si>
    <t>01.04.2022 23:45:42</t>
  </si>
  <si>
    <t>DM02/TR01 45-73-M00037_DM-2/03 M09_2319242</t>
  </si>
  <si>
    <t>01.04.2022 17:32:57</t>
  </si>
  <si>
    <t>01.04.2022 18:19:00</t>
  </si>
  <si>
    <t>FOÇA TR-53 35-23-L00053_42133290_56398250_56398250</t>
  </si>
  <si>
    <t>01.04.2022 17:47:16</t>
  </si>
  <si>
    <t>01.04.2022 19:12:43</t>
  </si>
  <si>
    <t>ERGENEKON TR-1 45-83-L00138__72374846_72374846</t>
  </si>
  <si>
    <t>01.04.2022 16:43:45</t>
  </si>
  <si>
    <t>01.04.2022 18:33:44</t>
  </si>
  <si>
    <t>DM-11 45-71-M00280_45-71-M00280_2370260</t>
  </si>
  <si>
    <t>01.04.2022 15:38:46</t>
  </si>
  <si>
    <t>01.04.2022 21:32:08</t>
  </si>
  <si>
    <t>01.04.2022 20:28:47</t>
  </si>
  <si>
    <t>01.04.2022 22:55:29</t>
  </si>
  <si>
    <t>L-145 DALYAN DM 35-18-L00145_HatBaşıAyırıcı_53138162 L03_53138162</t>
  </si>
  <si>
    <t>01.04.2022 15:59:48</t>
  </si>
  <si>
    <t>01.04.2022 22:41:08</t>
  </si>
  <si>
    <t>M-1901 OĞLANANASI TR-11 35-22-M00644_C_56357092_56357092</t>
  </si>
  <si>
    <t>01.04.2022 21:12:18</t>
  </si>
  <si>
    <t>01.04.2022 21:55:01</t>
  </si>
  <si>
    <t>KAVAKLIDERE TR-12 45-73-M00145_TR-14 M05_2093011</t>
  </si>
  <si>
    <t>01.04.2022 16:49:47</t>
  </si>
  <si>
    <t>01.04.2022 18:03:33</t>
  </si>
  <si>
    <t>KARABAĞLAR TM 35-01-A00012_KARABAĞLAR-18 K43_2310626</t>
  </si>
  <si>
    <t>01.04.2022 22:10:27</t>
  </si>
  <si>
    <t>01.04.2022 23:56:00</t>
  </si>
  <si>
    <t>ÜNİVERSİTE TM 35-02-A00008_ÜNİVERSİTE-6 K36_2310278</t>
  </si>
  <si>
    <t>01.04.2022 09:01:00</t>
  </si>
  <si>
    <t>01.04.2022 15:04:21</t>
  </si>
  <si>
    <t>DENİŞ 1-2 MOD5A 45-82-M00377_HatBaşıAyırıcı_53136122 M10_53136122</t>
  </si>
  <si>
    <t>01.04.2022 15:06:03</t>
  </si>
  <si>
    <t>01.04.2022 16:33:00</t>
  </si>
  <si>
    <t>MAVİ KÖŞE TR-1 KÖK 35-17-M00224__56356204_56356204</t>
  </si>
  <si>
    <t>01.04.2022 14:33:18</t>
  </si>
  <si>
    <t>01.04.2022 19:36:41</t>
  </si>
  <si>
    <t>RAHMANLAR HACILAR TR-1 45-81-M00300_945629866_945629866</t>
  </si>
  <si>
    <t>01.04.2022 08:46:23</t>
  </si>
  <si>
    <t>01.04.2022 11:12:12</t>
  </si>
  <si>
    <t>AMBARSEKİ KÖYÜ TR-1 35-21-L00105_B_56376924_56376924</t>
  </si>
  <si>
    <t>01.04.2022 13:36:15</t>
  </si>
  <si>
    <t>01.04.2022 20:51:59</t>
  </si>
  <si>
    <t>TİRE TR-12 35-29-L00012_35-29-L00012_82689749</t>
  </si>
  <si>
    <t>01.04.2022 12:54:51</t>
  </si>
  <si>
    <t>01.04.2022 14:56:22</t>
  </si>
  <si>
    <t>ÇOBANKÖY KÖK 35-29-L00066_EĞRİDERE FİDERİ L04_72212417</t>
  </si>
  <si>
    <t>01.04.2022 13:08:03</t>
  </si>
  <si>
    <t>01.04.2022 14:16:36</t>
  </si>
  <si>
    <t>HALİLBEYLİ DM 35-27-M00620_HALİLBEYLİ TR-1 KÖK M12_2306341</t>
  </si>
  <si>
    <t>01.04.2022 15:27:58</t>
  </si>
  <si>
    <t>01.04.2022 19:50:36</t>
  </si>
  <si>
    <t>TR-127 DAVUT BABA 35-19-L00127_10152999_56376313_56376313</t>
  </si>
  <si>
    <t>01.04.2022 10:07:30</t>
  </si>
  <si>
    <t>01.04.2022 13:53:16</t>
  </si>
  <si>
    <t>DM-13/15 45-71-M00322_B_56353871_56353871</t>
  </si>
  <si>
    <t>01.04.2022 13:32:29</t>
  </si>
  <si>
    <t>01.04.2022 20:48:14</t>
  </si>
  <si>
    <t>M-1945 35-09-M01945_C C1B_72153376</t>
  </si>
  <si>
    <t>01.04.2022 10:37:25</t>
  </si>
  <si>
    <t>TR-9 ( EŞREF ATMACA SULAMA GRUBU ) 35-27-M00009_B_56363209_56363209</t>
  </si>
  <si>
    <t>01.04.2022 21:42:24</t>
  </si>
  <si>
    <t>01.04.2022 23:23:48</t>
  </si>
  <si>
    <t>01.04.2022 14:11:38</t>
  </si>
  <si>
    <t>01.04.2022 09:03:44</t>
  </si>
  <si>
    <t>01.04.2022 18:21:25</t>
  </si>
  <si>
    <t>K-3569 35-02-K03569_913202537_913202537</t>
  </si>
  <si>
    <t>01.04.2022 11:28:40</t>
  </si>
  <si>
    <t>01.04.2022 20:49:12</t>
  </si>
  <si>
    <t>ALAŞEHİR TR-69 45-73-M00069_A_56352503_56352503</t>
  </si>
  <si>
    <t>01.04.2022 21:59:02</t>
  </si>
  <si>
    <t>02.04.2022 00:55:39</t>
  </si>
  <si>
    <t>_A_56367198_56367198</t>
  </si>
  <si>
    <t>01.04.2022 14:12:46</t>
  </si>
  <si>
    <t>01.04.2022 16:26:45</t>
  </si>
  <si>
    <t>K-984 35-07-K00984_35-07-K00984_2355079</t>
  </si>
  <si>
    <t>01.04.2022 11:00:10</t>
  </si>
  <si>
    <t>01.04.2022 12:44:43</t>
  </si>
  <si>
    <t>KARABURUN TR-15 35-21-L00013_B_56357678_56357678</t>
  </si>
  <si>
    <t>01.04.2022 22:37:18</t>
  </si>
  <si>
    <t>01.04.2022 23:48:59</t>
  </si>
  <si>
    <t>DM-16/16-A 45-71-M00427_44485392_56399909_56399909</t>
  </si>
  <si>
    <t>01.04.2022 12:14:12</t>
  </si>
  <si>
    <t>01.04.2022 19:08:00</t>
  </si>
  <si>
    <t>KABAKUM KÖK-9 35-30-L00126_İSLAMLAR L02_72067139</t>
  </si>
  <si>
    <t>01.04.2022 16:32:08</t>
  </si>
  <si>
    <t>01.04.2022 17:18:36</t>
  </si>
  <si>
    <t>01.04.2022 17:33:52</t>
  </si>
  <si>
    <t>01.04.2022 19:22:00</t>
  </si>
  <si>
    <t>01.04.2022 17:14:59</t>
  </si>
  <si>
    <t>01.04.2022 22:42:22</t>
  </si>
  <si>
    <t>PAMUKYAZI-1 35-26-L00380_6486687_56358140_56358140</t>
  </si>
  <si>
    <t>01.04.2022 16:36:02</t>
  </si>
  <si>
    <t>01.04.2022 19:45:12</t>
  </si>
  <si>
    <t>DM-13/14-D 45-71-M02183__72374707_72374707</t>
  </si>
  <si>
    <t>01.04.2022 15:32:27</t>
  </si>
  <si>
    <t>01.04.2022 23:35:37</t>
  </si>
  <si>
    <t>KONURCA YAYLA TR-1 45-77-M00181_A_65512890_65512890</t>
  </si>
  <si>
    <t>01.04.2022 18:07:44</t>
  </si>
  <si>
    <t>01.04.2022 18:53:30</t>
  </si>
  <si>
    <t>TR-108 35-15-M00108_35-15-M00108_2364923</t>
  </si>
  <si>
    <t>01.04.2022 09:42:03</t>
  </si>
  <si>
    <t>01.04.2022 10:12:22</t>
  </si>
  <si>
    <t>K-983 35-07-K00983_A_56383449_56383449</t>
  </si>
  <si>
    <t>01.04.2022 23:54:30</t>
  </si>
  <si>
    <t>02.04.2022 04:11:04</t>
  </si>
  <si>
    <t>K-476 35-04-K00476_35-04-K00476_2373746</t>
  </si>
  <si>
    <t>01.04.2022 13:03:41</t>
  </si>
  <si>
    <t>01.04.2022 13:40:35</t>
  </si>
  <si>
    <t>MUSTAFA KAHRAMAN 35-26-L00115_956617567_956617567</t>
  </si>
  <si>
    <t>01.04.2022 16:06:02</t>
  </si>
  <si>
    <t>01.04.2022 17:40:11</t>
  </si>
  <si>
    <t>M-13 35-02-M00013_M-408 M08_2064789</t>
  </si>
  <si>
    <t>01.04.2022 19:04:23</t>
  </si>
  <si>
    <t>01.04.2022 20:18:05</t>
  </si>
  <si>
    <t>K-3373 35-10-K03373__79892029_79892029</t>
  </si>
  <si>
    <t>01.04.2022 15:19:08</t>
  </si>
  <si>
    <t>01.04.2022 19:59:35</t>
  </si>
  <si>
    <t>TIRAZLI KÖK 45-79-M00079_BAHARLAR M06_72036244</t>
  </si>
  <si>
    <t>01.04.2022 00:58:10</t>
  </si>
  <si>
    <t>01.04.2022 00:58:37</t>
  </si>
  <si>
    <t>TR-2/22 45-72-L00022_956512738_956512738</t>
  </si>
  <si>
    <t>01.04.2022 18:04:47</t>
  </si>
  <si>
    <t>01.04.2022 19:18:08</t>
  </si>
  <si>
    <t>MEHMET ALİ EKER SULAMA GRUBU 35-29-M00263_DIREK TIPI TRAFO HUCRESI H01_2095306</t>
  </si>
  <si>
    <t>01.04.2022 10:32:54</t>
  </si>
  <si>
    <t>01.04.2022 15:36:49</t>
  </si>
  <si>
    <t>YUKARI BOZKIR TR-1 45-83-L00257_48008700_56385943_56385943</t>
  </si>
  <si>
    <t>01.04.2022 10:57:07</t>
  </si>
  <si>
    <t>01.04.2022 13:43:26</t>
  </si>
  <si>
    <t>FOÇA TR-48 35-23-L00048_42134250_56398594_56398594</t>
  </si>
  <si>
    <t>01.04.2022 08:42:49</t>
  </si>
  <si>
    <t>01.04.2022 17:12:22</t>
  </si>
  <si>
    <t>K-39 35-01-K00039_911365822_911365822</t>
  </si>
  <si>
    <t>01.04.2022 10:02:55</t>
  </si>
  <si>
    <t>01.04.2022 11:10:48</t>
  </si>
  <si>
    <t>01.04.2022 18:00:57</t>
  </si>
  <si>
    <t>01.04.2022 19:16:18</t>
  </si>
  <si>
    <t>K-703 35-08-K00703_C c1_5831689</t>
  </si>
  <si>
    <t>01.04.2022 13:43:20</t>
  </si>
  <si>
    <t>01.04.2022 16:26:15</t>
  </si>
  <si>
    <t>KAPIKAYA TR-1 35-17-M00185_A_56355432_56355432</t>
  </si>
  <si>
    <t>01.04.2022 20:31:22</t>
  </si>
  <si>
    <t>01.04.2022 22:16:50</t>
  </si>
  <si>
    <t>ALEMŞAHLI TR-3 45-79-M00450_A_56384906_56384906</t>
  </si>
  <si>
    <t>01.04.2022 21:26:03</t>
  </si>
  <si>
    <t>01.04.2022 22:35:50</t>
  </si>
  <si>
    <t>YİĞİTLER KÖK 35-27-M00707_BAĞYURDU TOPRAKSU-1 M05_72159087</t>
  </si>
  <si>
    <t>01.04.2022 23:25:52</t>
  </si>
  <si>
    <t>02.04.2022 04:02:47</t>
  </si>
  <si>
    <t>SÜLEYMANLI TR-1 35-16-L00263_954890176_954890176</t>
  </si>
  <si>
    <t>01.04.2022 10:31:59</t>
  </si>
  <si>
    <t>01.04.2022 12:06:39</t>
  </si>
  <si>
    <t>KARŞIYAKA GIS TM 35-04-A00002_Karşıyaka-13 K22_2309964</t>
  </si>
  <si>
    <t>01.04.2022 09:40:03</t>
  </si>
  <si>
    <t>01.04.2022 09:42:07</t>
  </si>
  <si>
    <t>KIRMAHALLE  TR-12 35-28-M00271_A_65513049_65513049</t>
  </si>
  <si>
    <t>01.04.2022 18:35:49</t>
  </si>
  <si>
    <t>01.04.2022 20:45:29</t>
  </si>
  <si>
    <t>SANCAKLI UZUNÇINAR KÖYÜ 45-71-M00566_45-71-M00566_2353872</t>
  </si>
  <si>
    <t>01.04.2022 08:13:13</t>
  </si>
  <si>
    <t>01.04.2022 15:04:36</t>
  </si>
  <si>
    <t>TR-45 DEREKÖY 35-22-M00065_B_56371129_56371129</t>
  </si>
  <si>
    <t>01.04.2022 19:41:30</t>
  </si>
  <si>
    <t>01.04.2022 21:39:33</t>
  </si>
  <si>
    <t>01.04.2022 20:19:56</t>
  </si>
  <si>
    <t>01.04.2022 23:45:56</t>
  </si>
  <si>
    <t>BÜLENT BULDANLI SULAMA GRUBU 35-29-L00299_A_56395661_56395661</t>
  </si>
  <si>
    <t>01.04.2022 18:07:39</t>
  </si>
  <si>
    <t>01.04.2022 18:39:25</t>
  </si>
  <si>
    <t>DM-16/TR-71 45-71-M02470_953244792_953244792</t>
  </si>
  <si>
    <t>01.04.2022 08:20:54</t>
  </si>
  <si>
    <t>01.04.2022 11:06:33</t>
  </si>
  <si>
    <t>M-850 KARAÇAM KÖK 35-02-M00850_KARAÇAM M07_2065720</t>
  </si>
  <si>
    <t>01.04.2022 10:56:06</t>
  </si>
  <si>
    <t>01.04.2022 13:09:02</t>
  </si>
  <si>
    <t>MANDIRA ÖNÜ FAHRİ DOĞAN VE ARK. TR 35-24-M00036_A_56352791_56352791</t>
  </si>
  <si>
    <t>01.04.2022 18:36:03</t>
  </si>
  <si>
    <t>01.04.2022 22:05:10</t>
  </si>
  <si>
    <t>L-232 BİTLİSLİLER 35-14-L00232_35-14-L00232_2376096</t>
  </si>
  <si>
    <t>01.04.2022 12:09:37</t>
  </si>
  <si>
    <t>01.04.2022 13:02:40</t>
  </si>
  <si>
    <t>DİLEK TR-3 45-80-M00138_B_56385852_56385852</t>
  </si>
  <si>
    <t>01.04.2022 15:17:14</t>
  </si>
  <si>
    <t>01.04.2022 18:36:14</t>
  </si>
  <si>
    <t>TR-1/79 45-83-M00079_C_56361787_56361787</t>
  </si>
  <si>
    <t>01.04.2022 20:09:03</t>
  </si>
  <si>
    <t>01.04.2022 23:16:09</t>
  </si>
  <si>
    <t>01.04.2022 12:35:11</t>
  </si>
  <si>
    <t>01.04.2022 15:00:21</t>
  </si>
  <si>
    <t>M-452 35-02-M00452_D_56363697_56363697</t>
  </si>
  <si>
    <t>01.04.2022 17:55:03</t>
  </si>
  <si>
    <t>01.04.2022 19:22:16</t>
  </si>
  <si>
    <t>01.04.2022 14:47:03</t>
  </si>
  <si>
    <t>02.04.2022 00:38:45</t>
  </si>
  <si>
    <t>K-1698 35-02-K01698_35-02-K01698_2377084</t>
  </si>
  <si>
    <t>01.04.2022 13:51:05</t>
  </si>
  <si>
    <t>01.04.2022 19:06:32</t>
  </si>
  <si>
    <t>IŞIKLAR KÖK 45-73-M00467_IŞIKLAR MERKEZ M08_83813235</t>
  </si>
  <si>
    <t>01.04.2022 21:21:43</t>
  </si>
  <si>
    <t>K-4767 35-04-K04767_D_60982349_60982349</t>
  </si>
  <si>
    <t>01.04.2022 16:57:39</t>
  </si>
  <si>
    <t>02.04.2022 00:01:37</t>
  </si>
  <si>
    <t>K-4404 35-03-K04404_B_56363596_56363596</t>
  </si>
  <si>
    <t>01.04.2022 14:20:15</t>
  </si>
  <si>
    <t>01.04.2022 18:11:16</t>
  </si>
  <si>
    <t>KARABURUN İM 35-21-A00001_YENİ LİMAN L03_2062912</t>
  </si>
  <si>
    <t>01.04.2022 11:38:34</t>
  </si>
  <si>
    <t>01.04.2022 12:00:54</t>
  </si>
  <si>
    <t>KARABURUN İM 35-21-A00001_YENİ LİMAN L03_2314242</t>
  </si>
  <si>
    <t>01.04.2022 18:03:24</t>
  </si>
  <si>
    <t>01.04.2022 19:29:09</t>
  </si>
  <si>
    <t>MURADİYE TR-5(BELEDİYE KABİN) 45-71-M00194_45-71-M00194_56294723</t>
  </si>
  <si>
    <t>01.04.2022 16:31:36</t>
  </si>
  <si>
    <t>01.04.2022 19:08:37</t>
  </si>
  <si>
    <t>K-2786 35-01-K02786_C_56352625_56352625</t>
  </si>
  <si>
    <t>01.04.2022 12:16:56</t>
  </si>
  <si>
    <t>01.04.2022 14:28:18</t>
  </si>
  <si>
    <t>KUŞÇULAR TR-4 (BEYDERESİ) 35-19-M00216_11058497_60983587_60983587</t>
  </si>
  <si>
    <t>01.04.2022 14:24:23</t>
  </si>
  <si>
    <t>02.04.2022 01:24:02</t>
  </si>
  <si>
    <t>TR-26 35-30-L00026_955331613_955331613</t>
  </si>
  <si>
    <t>01.04.2022 10:21:38</t>
  </si>
  <si>
    <t>01.04.2022 12:13:43</t>
  </si>
  <si>
    <t>01.04.2022 22:38:54</t>
  </si>
  <si>
    <t>GÜNEYDAMLARI TR-3 45-79-M00119_C_56381936_56381936</t>
  </si>
  <si>
    <t>01.04.2022 19:01:21</t>
  </si>
  <si>
    <t>01.04.2022 20:52:18</t>
  </si>
  <si>
    <t>GÜVELİ TR-1 45-74-M00233_A_56352148_56352148</t>
  </si>
  <si>
    <t>01.04.2022 11:35:57</t>
  </si>
  <si>
    <t>01.04.2022 13:37:01</t>
  </si>
  <si>
    <t>K-278 35-01-K00278_910854977_910854977</t>
  </si>
  <si>
    <t>01.04.2022 23:42:05</t>
  </si>
  <si>
    <t>02.04.2022 01:59:54</t>
  </si>
  <si>
    <t>M-1293 35-02-M01293_35-02-M01293_2372143</t>
  </si>
  <si>
    <t>01.04.2022 09:23:32</t>
  </si>
  <si>
    <t>01.04.2022 13:35:36</t>
  </si>
  <si>
    <t>DM-3/TR-20 35-22-M00079_955266564_955266564</t>
  </si>
  <si>
    <t>01.04.2022 20:49:11</t>
  </si>
  <si>
    <t>01.04.2022 22:13:59</t>
  </si>
  <si>
    <t>L-296 35-18-L00296_950447832_950447832</t>
  </si>
  <si>
    <t>01.04.2022 08:06:25</t>
  </si>
  <si>
    <t>01.04.2022 10:09:12</t>
  </si>
  <si>
    <t>ESKİOBA KÖK 35-29-L00037_MAHMUTLAR L02_2093166</t>
  </si>
  <si>
    <t>01.04.2022 13:21:57</t>
  </si>
  <si>
    <t>01.04.2022 13:22:27</t>
  </si>
  <si>
    <t>İĞDECİK TR-5 45-71-M00079_45-71-M00079_2370340</t>
  </si>
  <si>
    <t>01.04.2022 14:00:01</t>
  </si>
  <si>
    <t>01.04.2022 15:33:04</t>
  </si>
  <si>
    <t>İSKELE KÖK 35-19-L00275_TR-55 L02_72119385</t>
  </si>
  <si>
    <t>01.04.2022 13:19:08</t>
  </si>
  <si>
    <t>01.04.2022 13:58:46</t>
  </si>
  <si>
    <t>L-517 OVACIK 35-18-L00517_35-18-L00517_49090684</t>
  </si>
  <si>
    <t>01.04.2022 19:32:51</t>
  </si>
  <si>
    <t>01.04.2022 22:48:59</t>
  </si>
  <si>
    <t>M-215(DM-3/13) 35-09-M00215_B_56364028_56364028</t>
  </si>
  <si>
    <t>01.04.2022 00:36:22</t>
  </si>
  <si>
    <t>01.04.2022 01:48:24</t>
  </si>
  <si>
    <t>K-3480 35-02-K03480_B_56364176_56364176</t>
  </si>
  <si>
    <t>01.04.2022 17:24:40</t>
  </si>
  <si>
    <t>01.04.2022 20:23:26</t>
  </si>
  <si>
    <t>DM-8/10C 45-71-M02000_B_56354250_56354250</t>
  </si>
  <si>
    <t>01.04.2022 17:44:26</t>
  </si>
  <si>
    <t>02.04.2022 03:19:58</t>
  </si>
  <si>
    <t>VİKİNG TM 35-17-A00007_VİKİNG KÖYLER R08_2314259</t>
  </si>
  <si>
    <t>01.04.2022 10:31:09</t>
  </si>
  <si>
    <t>01.04.2022 14:05:00</t>
  </si>
  <si>
    <t>01.04.2022 12:40:10</t>
  </si>
  <si>
    <t>01.04.2022 13:18:48</t>
  </si>
  <si>
    <t>L-469 35-18-L00469_950436643_950436643</t>
  </si>
  <si>
    <t>01.04.2022 11:44:28</t>
  </si>
  <si>
    <t>01.04.2022 21:13:27</t>
  </si>
  <si>
    <t>01.04.2022 11:53:32</t>
  </si>
  <si>
    <t>01.04.2022 14:47:13</t>
  </si>
  <si>
    <t>M-2177 35-01-M02177_A_56374011_56374011</t>
  </si>
  <si>
    <t>01.04.2022 06:39:57</t>
  </si>
  <si>
    <t>01.04.2022 09:46:25</t>
  </si>
  <si>
    <t>M-347 35-09-M00347_C_56370245_56370245</t>
  </si>
  <si>
    <t>01.04.2022 14:38:13</t>
  </si>
  <si>
    <t>01.04.2022 20:02:29</t>
  </si>
  <si>
    <t>ASARLIK TR-14 KÖK 35-28-M00168_ASARLIK TR-16(DM-1/5) M04_66531873</t>
  </si>
  <si>
    <t>01.04.2022 15:50:47</t>
  </si>
  <si>
    <t>01.04.2022 16:32:00</t>
  </si>
  <si>
    <t>KARABULU TR-4 35-31-L00353_47897193_56394087_56394087</t>
  </si>
  <si>
    <t>01.04.2022 15:04:11</t>
  </si>
  <si>
    <t>01.04.2022 18:49:36</t>
  </si>
  <si>
    <t>KAYMAKÇI TR-22 35-15-M00250_C_56368588_56368588</t>
  </si>
  <si>
    <t>01.04.2022 17:23:46</t>
  </si>
  <si>
    <t>01.04.2022 21:15:54</t>
  </si>
  <si>
    <t>MENEMEN TR-48 35-28-L00048_B_65504738_65504738</t>
  </si>
  <si>
    <t>01.04.2022 16:05:04</t>
  </si>
  <si>
    <t>TR-140 35-19-L00140_7531894_56377680_56377680</t>
  </si>
  <si>
    <t>01.04.2022 16:52:28</t>
  </si>
  <si>
    <t>01.04.2022 18:27:09</t>
  </si>
  <si>
    <t>01.04.2022 13:26:38</t>
  </si>
  <si>
    <t>01.04.2022 13:47:51</t>
  </si>
  <si>
    <t>TR-40 35-27-M00040_C_56371307_56371307</t>
  </si>
  <si>
    <t>01.04.2022 16:35:25</t>
  </si>
  <si>
    <t>01.04.2022 22:04:54</t>
  </si>
  <si>
    <t>TR-139 ERİNCİKLER 35-19-L00139_11907872_56391754_56391754</t>
  </si>
  <si>
    <t>01.04.2022 10:39:13</t>
  </si>
  <si>
    <t>01.04.2022 16:04:21</t>
  </si>
  <si>
    <t>KUŞÇULAR TR-9 35-19-M00221_7952251_56355113_56355113</t>
  </si>
  <si>
    <t>01.04.2022 09:58:14</t>
  </si>
  <si>
    <t>01.04.2022 12:21:03</t>
  </si>
  <si>
    <t>K-1917 35-10-K01917_35-10-K01917_2362561</t>
  </si>
  <si>
    <t>01.04.2022 14:25:37</t>
  </si>
  <si>
    <t>01.04.2022 21:20:43</t>
  </si>
  <si>
    <t>K-1874 35-09-K01874_912645671_912645671</t>
  </si>
  <si>
    <t>01.04.2022 12:18:57</t>
  </si>
  <si>
    <t>01.04.2022 14:50:41</t>
  </si>
  <si>
    <t>AHMETLİ TR-61 SANAYİ 45-84-L00061_B_56401012_56401012</t>
  </si>
  <si>
    <t>01.04.2022 21:53:50</t>
  </si>
  <si>
    <t>01.04.2022 22:52:43</t>
  </si>
  <si>
    <t>TR-6 45-78-L00802__81571213_81571213</t>
  </si>
  <si>
    <t>01.04.2022 18:17:30</t>
  </si>
  <si>
    <t>01.04.2022 19:29:28</t>
  </si>
  <si>
    <t>M-2177 35-01-M02177_35-01-M02177_42865957</t>
  </si>
  <si>
    <t>01.04.2022 08:22:36</t>
  </si>
  <si>
    <t>01.04.2022 10:35:03</t>
  </si>
  <si>
    <t>MAVİKÖŞE TR-2 35-17-M00225_9531221_56356928_56356928</t>
  </si>
  <si>
    <t>01.04.2022 17:40:24</t>
  </si>
  <si>
    <t>01.04.2022 18:44:03</t>
  </si>
  <si>
    <t>MENEMEN DM-5/27 35-28-L00099__72410380_72410380</t>
  </si>
  <si>
    <t>01.04.2022 11:31:53</t>
  </si>
  <si>
    <t>01.04.2022 20:29:45</t>
  </si>
  <si>
    <t>ÇİFTLİK İM 35-18-A00003_SAĞLIKÇILAR L06_2054615</t>
  </si>
  <si>
    <t>01.04.2022 11:49:47</t>
  </si>
  <si>
    <t>01.04.2022 17:06:24</t>
  </si>
  <si>
    <t>DERBENT TR-3 45-83-L00323_B_56400083_56400083</t>
  </si>
  <si>
    <t>01.04.2022 18:38:46</t>
  </si>
  <si>
    <t>02.04.2022 01:01:41</t>
  </si>
  <si>
    <t>KARABURUN TR-1 35-21-L00001_35-21-L00001_2365917</t>
  </si>
  <si>
    <t>01.04.2022 07:54:06</t>
  </si>
  <si>
    <t>01.04.2022 09:59:01</t>
  </si>
  <si>
    <t>DM-16/24 45-71-M02400_953200345_953200345</t>
  </si>
  <si>
    <t>01.04.2022 22:18:29</t>
  </si>
  <si>
    <t>02.04.2022 02:42:38</t>
  </si>
  <si>
    <t>YENİ FOÇA TR-19 35-23-M00019_950419477_950419477</t>
  </si>
  <si>
    <t>01.04.2022 17:13:30</t>
  </si>
  <si>
    <t>01.04.2022 18:48:49</t>
  </si>
  <si>
    <t>ASARLIK TR-11 35-28-L00129_8791815_56376537_56376537</t>
  </si>
  <si>
    <t>01.04.2022 00:19:34</t>
  </si>
  <si>
    <t>01.04.2022 01:33:03</t>
  </si>
  <si>
    <t>AKGEDİK KÖK-3 45-71-M00164_AKGEDİK M02_55994694</t>
  </si>
  <si>
    <t>01.04.2022 22:30:28</t>
  </si>
  <si>
    <t>01.04.2022 23:03:00</t>
  </si>
  <si>
    <t>01.04.2022 18:57:14</t>
  </si>
  <si>
    <t>02.04.2022 01:23:51</t>
  </si>
  <si>
    <t>TURGUTALP TR-1 45-71-M01762_43149138_56404824_56404824</t>
  </si>
  <si>
    <t>01.04.2022 17:18:40</t>
  </si>
  <si>
    <t>02.04.2022 02:49:10</t>
  </si>
  <si>
    <t>01.04.2022 10:16:58</t>
  </si>
  <si>
    <t>01.04.2022 10:17:18</t>
  </si>
  <si>
    <t>M-2100 35-04-M02100_35-04-M02100_55026395</t>
  </si>
  <si>
    <t>01.04.2022 12:26:07</t>
  </si>
  <si>
    <t>01.04.2022 12:56:01</t>
  </si>
  <si>
    <t>ÇATALCA TR-1 35-22-M00267_A_56370465_56370465</t>
  </si>
  <si>
    <t>01.04.2022 22:42:37</t>
  </si>
  <si>
    <t>02.04.2022 02:05:12</t>
  </si>
  <si>
    <t>TR-2 45-77-L00002_A_56395510_56395510</t>
  </si>
  <si>
    <t>01.04.2022 19:47:24</t>
  </si>
  <si>
    <t>01.04.2022 21:12:02</t>
  </si>
  <si>
    <t>BADEMLİ TR-12 35-15-L01048_950392851_950392851</t>
  </si>
  <si>
    <t>01.04.2022 16:48:51</t>
  </si>
  <si>
    <t>01.04.2022 22:25:54</t>
  </si>
  <si>
    <t>DM-13/14-C 45-71-M00328_A_56404111_56404111</t>
  </si>
  <si>
    <t>01.04.2022 19:12:22</t>
  </si>
  <si>
    <t>02.04.2022 01:06:24</t>
  </si>
  <si>
    <t>YENİCE Ç.TEKKE KÖYÜ TR-1 45-73-L00003_A_56387001_56387001</t>
  </si>
  <si>
    <t>01.04.2022 22:10:06</t>
  </si>
  <si>
    <t>02.04.2022 03:54:25</t>
  </si>
  <si>
    <t>AZİZTEPE MEZARÖNÜ TR-3 45-73-M00222_45-73-M00222_2353616</t>
  </si>
  <si>
    <t>01.04.2022 14:52:22</t>
  </si>
  <si>
    <t>01.04.2022 21:06:25</t>
  </si>
  <si>
    <t>_B_56367049_56367049</t>
  </si>
  <si>
    <t>01.04.2022 15:06:22</t>
  </si>
  <si>
    <t>01.04.2022 21:27:27</t>
  </si>
  <si>
    <t>BOYABAĞ TR-1 35-21-L00113_A_56376280_56376280</t>
  </si>
  <si>
    <t>01.04.2022 12:45:48</t>
  </si>
  <si>
    <t>01.04.2022 23:21:41</t>
  </si>
  <si>
    <t>K-526 35-02-K00526_A_56383407_56383407</t>
  </si>
  <si>
    <t>01.04.2022 14:22:11</t>
  </si>
  <si>
    <t>01.04.2022 19:57:28</t>
  </si>
  <si>
    <t>MÜTEVELLİ TR-5 45-80-M00106__84577801_84577801</t>
  </si>
  <si>
    <t>01.04.2022 19:38:50</t>
  </si>
  <si>
    <t>02.04.2022 00:23:15</t>
  </si>
  <si>
    <t>01.04.2022 01:03:27</t>
  </si>
  <si>
    <t>01.04.2022 04:44:45</t>
  </si>
  <si>
    <t>K-4277 35-02-K04277_D_56365003_56365003</t>
  </si>
  <si>
    <t>01.04.2022 14:35:12</t>
  </si>
  <si>
    <t>01.04.2022 15:59:28</t>
  </si>
  <si>
    <t>M-1209 35-01-M01209_B_56354976_56354976</t>
  </si>
  <si>
    <t>01.04.2022 12:10:38</t>
  </si>
  <si>
    <t>01.04.2022 14:11:33</t>
  </si>
  <si>
    <t>M-1389 35-02-M01389_99976610_99976610</t>
  </si>
  <si>
    <t>01.04.2022 23:24:27</t>
  </si>
  <si>
    <t>02.04.2022 00:13:35</t>
  </si>
  <si>
    <t>TR-18 35-22-M00018_C_56370400_56370400</t>
  </si>
  <si>
    <t>01.04.2022 17:28:32</t>
  </si>
  <si>
    <t>01.04.2022 21:06:42</t>
  </si>
  <si>
    <t>TR-294 NÜKET CİHANER 35-19-M00475_8244860_56372155_56372155</t>
  </si>
  <si>
    <t>01.04.2022 15:53:36</t>
  </si>
  <si>
    <t>01.04.2022 23:02:15</t>
  </si>
  <si>
    <t>DM-6/30 35-28-M00166__83737127_83737127</t>
  </si>
  <si>
    <t>01.04.2022 13:20:39</t>
  </si>
  <si>
    <t>01.04.2022 17:08:01</t>
  </si>
  <si>
    <t>YAHŞELLİ KÖK 35-28-M00293_YAHŞELLİ M04_66582310</t>
  </si>
  <si>
    <t>01.04.2022 15:33:28</t>
  </si>
  <si>
    <t>01.04.2022 17:29:58</t>
  </si>
  <si>
    <t>AKÇAPINAR KÖK 45-83-L00131_ÇIKRIKÇI L02_72176473</t>
  </si>
  <si>
    <t>01.04.2022 21:25:19</t>
  </si>
  <si>
    <t>01.04.2022 23:22:45</t>
  </si>
  <si>
    <t>01.04.2022 11:10:35</t>
  </si>
  <si>
    <t>01.04.2022 20:32:37</t>
  </si>
  <si>
    <t>DEMİRCİ KÖK 35-26-M00779_YEŞİLKÖY ENH M01_42707191</t>
  </si>
  <si>
    <t>01.04.2022 16:54:27</t>
  </si>
  <si>
    <t>01.04.2022 18:04:13</t>
  </si>
  <si>
    <t>M-1253 35-01-M01253_98066364_98066364</t>
  </si>
  <si>
    <t>01.04.2022 18:39:42</t>
  </si>
  <si>
    <t>01.04.2022 21:04:12</t>
  </si>
  <si>
    <t>K-879 35-01-K00879_C_56374203_56374203</t>
  </si>
  <si>
    <t>01.04.2022 13:43:47</t>
  </si>
  <si>
    <t>01.04.2022 16:15:11</t>
  </si>
  <si>
    <t>MURADİYE TR-10 45-71-M02143_MURADİYE TR-1 GİRİŞ M01_60700768</t>
  </si>
  <si>
    <t>01.04.2022 20:10:39</t>
  </si>
  <si>
    <t>01.04.2022 22:03:11</t>
  </si>
  <si>
    <t>01.04.2022 19:31:52</t>
  </si>
  <si>
    <t>01.04.2022 22:07:22</t>
  </si>
  <si>
    <t>KABAZLI TR-3 45-78-M00680_49289456_56390409_56390409</t>
  </si>
  <si>
    <t>01.04.2022 19:05:23</t>
  </si>
  <si>
    <t>01.04.2022 20:32:15</t>
  </si>
  <si>
    <t>M-3520(YATIRIM REZERVE) 35-09-M03520_97719026_97719026</t>
  </si>
  <si>
    <t>01.04.2022 15:37:42</t>
  </si>
  <si>
    <t>01.04.2022 20:53:13</t>
  </si>
  <si>
    <t>DM-17/03 HUZUREVİ 45-71-M00415_953242856_953242856</t>
  </si>
  <si>
    <t>01.04.2022 18:49:08</t>
  </si>
  <si>
    <t>01.04.2022 21:37:46</t>
  </si>
  <si>
    <t>01.04.2022 16:19:02</t>
  </si>
  <si>
    <t>01.04.2022 19:10:29</t>
  </si>
  <si>
    <t>M-103 35-09-M00103__72410700_72410700</t>
  </si>
  <si>
    <t>01.04.2022 09:22:08</t>
  </si>
  <si>
    <t>01.04.2022 10:48:13</t>
  </si>
  <si>
    <t>K-1924 35-10-K01924_C_56374059_56374059</t>
  </si>
  <si>
    <t>01.04.2022 09:29:56</t>
  </si>
  <si>
    <t>01.04.2022 11:57:30</t>
  </si>
  <si>
    <t>K-2888 35-10-K02888_F_56378216_56378216</t>
  </si>
  <si>
    <t>01.04.2022 07:37:21</t>
  </si>
  <si>
    <t>01.04.2022 11:34:13</t>
  </si>
  <si>
    <t>BORNOVA TM 35-02-A00005_YEŞİLOVA K14_2308103</t>
  </si>
  <si>
    <t>Yangın Sonucu Şebeke Hasarı</t>
  </si>
  <si>
    <t>01.04.2022 14:06:18</t>
  </si>
  <si>
    <t>01.04.2022 14:34:42</t>
  </si>
  <si>
    <t>K-10 35-01-K00010_910317256_910317256</t>
  </si>
  <si>
    <t>01.04.2022 13:36:51</t>
  </si>
  <si>
    <t>01.04.2022 21:41:14</t>
  </si>
  <si>
    <t>MORDOĞAN TR-41 35-21-L00164_KÖRFEZ BALIKLIOVA TR-49 TR-50 L05_72179978</t>
  </si>
  <si>
    <t>01.04.2022 09:07:47</t>
  </si>
  <si>
    <t>01.04.2022 09:58:00</t>
  </si>
  <si>
    <t>TR-55 35-27-M00055__72374566_72374566</t>
  </si>
  <si>
    <t>01.04.2022 07:11:23</t>
  </si>
  <si>
    <t>01.04.2022 07:39:42</t>
  </si>
  <si>
    <t>OTMANLAR KÖYÜ TR-1 45-71-M01743_43165896_56385334_56385334</t>
  </si>
  <si>
    <t>01.04.2022 20:29:14</t>
  </si>
  <si>
    <t>K-703 35-08-K00703_C_56397297_56397297</t>
  </si>
  <si>
    <t>01.04.2022 14:29:00</t>
  </si>
  <si>
    <t>01.04.2022 16:20:21</t>
  </si>
  <si>
    <t>L-99 DÜZCE TR-1 35-14-L00099_B_60984712_60984712</t>
  </si>
  <si>
    <t>01.04.2022 21:08:39</t>
  </si>
  <si>
    <t>02.04.2022 02:26:28</t>
  </si>
  <si>
    <t>KIRKAĞAÇ TR-8/A 45-76-M00229_955246633_955246633</t>
  </si>
  <si>
    <t>01.04.2022 13:20:46</t>
  </si>
  <si>
    <t>01.04.2022 18:11:33</t>
  </si>
  <si>
    <t>KOLDERE TR-2 45-80-M00114_C_56400412_56400412</t>
  </si>
  <si>
    <t>01.04.2022 20:28:42</t>
  </si>
  <si>
    <t>02.04.2022 00:37:12</t>
  </si>
  <si>
    <t>DEMİRCİ KÖK 35-26-M00779_HatBaşıAyırıcı_53132623 M01_53132623</t>
  </si>
  <si>
    <t>01.04.2022 18:21:39</t>
  </si>
  <si>
    <t>01.04.2022 19:31:36</t>
  </si>
  <si>
    <t>KEMALPAŞA TM 35-27-A00002_KEMALPAŞA-1 M06_2306690</t>
  </si>
  <si>
    <t>01.04.2022 14:19:37</t>
  </si>
  <si>
    <t>TR-64 35-19-L00064_E_77617363_77617363</t>
  </si>
  <si>
    <t>01.04.2022 13:45:56</t>
  </si>
  <si>
    <t>01.04.2022 15:57:38</t>
  </si>
  <si>
    <t>ÇALTIDERE TR-2 35-17-M00232_7292162_56356841_56356841</t>
  </si>
  <si>
    <t>01.04.2022 10:10:44</t>
  </si>
  <si>
    <t>01.04.2022 14:09:45</t>
  </si>
  <si>
    <t>ÇİFTLİK İM 35-18-A00003_SAĞLIKÇILAR L06_2307805</t>
  </si>
  <si>
    <t>01.04.2022 11:36:00</t>
  </si>
  <si>
    <t>01.04.2022 11:40:00</t>
  </si>
  <si>
    <t>ESKİOBA KÖK 35-29-L00037_HatBaşıAyırıcı_53138762 L02_53138762</t>
  </si>
  <si>
    <t>01.04.2022 14:12:19</t>
  </si>
  <si>
    <t>01.04.2022 19:04:02</t>
  </si>
  <si>
    <t>ULUKENT DM-1/8 35-28-M00573_953387835_953387835</t>
  </si>
  <si>
    <t>01.04.2022 08:14:44</t>
  </si>
  <si>
    <t>01.04.2022 10:16:07</t>
  </si>
  <si>
    <t>M-993 35-03-M00993_B_56372554_56372554</t>
  </si>
  <si>
    <t>01.04.2022 15:12:54</t>
  </si>
  <si>
    <t>01.04.2022 17:58:01</t>
  </si>
  <si>
    <t>DM-12/02 (LALELİ İ.Ö.) 45-71-M00306_B_60982165_60982165</t>
  </si>
  <si>
    <t>01.04.2022 11:45:59</t>
  </si>
  <si>
    <t>01.04.2022 18:05:27</t>
  </si>
  <si>
    <t>TR-92 35-19-L00092_8871120_56369150_56369150</t>
  </si>
  <si>
    <t>01.04.2022 23:42:58</t>
  </si>
  <si>
    <t>02.04.2022 05:33:59</t>
  </si>
  <si>
    <t>GÖZTEPE İM 35-01-A00004_HAVACILAR K28_2304112</t>
  </si>
  <si>
    <t>01.04.2022 14:12:49</t>
  </si>
  <si>
    <t>01.04.2022 14:52:03</t>
  </si>
  <si>
    <t>M-3035(YATIRIM REZERVE) 35-09-M03035_A_56364527_56364527</t>
  </si>
  <si>
    <t>01.04.2022 07:35:20</t>
  </si>
  <si>
    <t>01.04.2022 09:28:26</t>
  </si>
  <si>
    <t>ÇAYIRLI YÖRÜKLER TR-4 35-29-L00209_950319174_950319174</t>
  </si>
  <si>
    <t>01.04.2022 20:04:29</t>
  </si>
  <si>
    <t>01.04.2022 22:11:43</t>
  </si>
  <si>
    <t>SAKARLI KÖK 45-76-M00046_HatBaşıAyırıcı_53137225 M03_53137225</t>
  </si>
  <si>
    <t>01.04.2022 22:11:07</t>
  </si>
  <si>
    <t>02.04.2022 01:07:37</t>
  </si>
  <si>
    <t>ALEMŞAHLI TR-3 45-79-M00450_B_56387445_56387445</t>
  </si>
  <si>
    <t>01.04.2022 19:08:04</t>
  </si>
  <si>
    <t>01.04.2022 19:58:44</t>
  </si>
  <si>
    <t>K-1182 35-04-K01182_A_56370292_56370292</t>
  </si>
  <si>
    <t>01.04.2022 17:15:31</t>
  </si>
  <si>
    <t>01.04.2022 20:27:28</t>
  </si>
  <si>
    <t>HİSAR MAH.TR-8 45-86-M00200_45-86-M00200_2361485</t>
  </si>
  <si>
    <t>01.04.2022 10:42:04</t>
  </si>
  <si>
    <t>01.04.2022 11:04:02</t>
  </si>
  <si>
    <t>TR-62 35-19-L00062_35-19-L00062_72126640</t>
  </si>
  <si>
    <t>01.04.2022 09:20:01</t>
  </si>
  <si>
    <t>01.04.2022 10:40:29</t>
  </si>
  <si>
    <t>AŞAĞIBOSTANCI TR-1 45-76-L00027_45-76-L00027_2375172</t>
  </si>
  <si>
    <t>01.04.2022 11:23:27</t>
  </si>
  <si>
    <t>01.04.2022 12:26:45</t>
  </si>
  <si>
    <t>L-319 BAHÇELİEVLER-2 35-18-L00319_10837127_56357673_56357673</t>
  </si>
  <si>
    <t>01.04.2022 18:19:19</t>
  </si>
  <si>
    <t>02.04.2022 03:01:13</t>
  </si>
  <si>
    <t>01.04.2022 12:05:53</t>
  </si>
  <si>
    <t>01.04.2022 12:59:50</t>
  </si>
  <si>
    <t>SAİP TR-2 35-21-L00103_B_56394901_56394901</t>
  </si>
  <si>
    <t>01.04.2022 11:29:21</t>
  </si>
  <si>
    <t>01.04.2022 21:25:58</t>
  </si>
  <si>
    <t>M-1765 35-02-M01765_M-531/1 M11_72199717</t>
  </si>
  <si>
    <t>01.04.2022 16:59:49</t>
  </si>
  <si>
    <t>01.04.2022 18:03:46</t>
  </si>
  <si>
    <t>M-1253 35-01-M01253_F 2F_5857649</t>
  </si>
  <si>
    <t>01.04.2022 10:21:03</t>
  </si>
  <si>
    <t>01.04.2022 12:24:55</t>
  </si>
  <si>
    <t>DEMİRCİLİ DM 35-15-L00895_KARAKOVA DM L013_85268691</t>
  </si>
  <si>
    <t>01.04.2022 16:48:22</t>
  </si>
  <si>
    <t>01.04.2022 17:16:26</t>
  </si>
  <si>
    <t>01.04.2022 17:57:31</t>
  </si>
  <si>
    <t>01.04.2022 18:47:25</t>
  </si>
  <si>
    <t>ÖREN TOPRAK SULAMA TR-10 35-27-M01184_ H_82816898</t>
  </si>
  <si>
    <t>01.04.2022 01:20:08</t>
  </si>
  <si>
    <t>01.04.2022 03:48:57</t>
  </si>
  <si>
    <t>AKGEDİK KÖK-1 45-71-M00162_DOĞALGAZ M04_56219225</t>
  </si>
  <si>
    <t>01.04.2022 23:10:45</t>
  </si>
  <si>
    <t>01.04.2022 23:49:26</t>
  </si>
  <si>
    <t>L-134 DENETMENLER SİTESİ 35-14-L00134_956645781_956645781</t>
  </si>
  <si>
    <t>01.04.2022 23:22:31</t>
  </si>
  <si>
    <t>M-2900 35-03-M02900__74302214_74302214</t>
  </si>
  <si>
    <t>01.04.2022 16:44:30</t>
  </si>
  <si>
    <t>01.04.2022 18:04:43</t>
  </si>
  <si>
    <t>KARŞIYAKA MAHALLESİ TR-1 35-17-R00008_35-17-R00008_2376373</t>
  </si>
  <si>
    <t>01.04.2022 15:48:46</t>
  </si>
  <si>
    <t>01.04.2022 22:06:12</t>
  </si>
  <si>
    <t>01.04.2022 22:14:33</t>
  </si>
  <si>
    <t>02.04.2022 04:41:18</t>
  </si>
  <si>
    <t>TİLKİKÖY TR-1 45-71-M01271_B_56399563_56399563</t>
  </si>
  <si>
    <t>01.04.2022 21:47:52</t>
  </si>
  <si>
    <t>02.04.2022 00:23:11</t>
  </si>
  <si>
    <t>KOLDERE KÖK 45-80-M00051_ÇAVUŞOĞLU TST M06_73403318</t>
  </si>
  <si>
    <t>01.04.2022 14:10:52</t>
  </si>
  <si>
    <t>01.04.2022 17:31:05</t>
  </si>
  <si>
    <t>K-967 35-02-K00967_10080758_56353202_56353202</t>
  </si>
  <si>
    <t>01.04.2022 13:56:24</t>
  </si>
  <si>
    <t>01.04.2022 14:50:06</t>
  </si>
  <si>
    <t>YEŞİLKÖY TR-1 45-86-M00106_A_56392862_56392862</t>
  </si>
  <si>
    <t>01.04.2022 13:00:08</t>
  </si>
  <si>
    <t>01.04.2022 13:34:57</t>
  </si>
  <si>
    <t>01.04.2022 19:49:49</t>
  </si>
  <si>
    <t>01.04.2022 20:22:44</t>
  </si>
  <si>
    <t>BAĞCILAR KÖK 35-28-M00603_HatBaşıAyırıcı_74815979 M02_74815979</t>
  </si>
  <si>
    <t>01.04.2022 12:48:20</t>
  </si>
  <si>
    <t>01.04.2022 14:58:43</t>
  </si>
  <si>
    <t>KARABURUN İM 35-21-A00001_HatBaşıAyırıcı_53138201 L02_53138201</t>
  </si>
  <si>
    <t>01.04.2022 14:01:05</t>
  </si>
  <si>
    <t>02.04.2022 02:51:34</t>
  </si>
  <si>
    <t>YAHŞELLİ KÖK 35-28-M00293_EMİRALEM M03_66582253</t>
  </si>
  <si>
    <t>01.04.2022 15:13:28</t>
  </si>
  <si>
    <t>01.04.2022 15:47:40</t>
  </si>
  <si>
    <t>IRLAMAZ KÖK 45-83-L00153_TR-2/73-A L01_72158564</t>
  </si>
  <si>
    <t>01.04.2022 23:41:13</t>
  </si>
  <si>
    <t>02.04.2022 00:34:12</t>
  </si>
  <si>
    <t>SULTAN YAYLASI TR-3 45-71-M01768_43149280_56393090_56393090</t>
  </si>
  <si>
    <t>01.04.2022 08:49:15</t>
  </si>
  <si>
    <t>01.04.2022 17:00:54</t>
  </si>
  <si>
    <t>K-150 35-02-K00150_910614673_910614673</t>
  </si>
  <si>
    <t>01.04.2022 10:05:02</t>
  </si>
  <si>
    <t>01.04.2022 10:32:19</t>
  </si>
  <si>
    <t>01.04.2022 20:55:00</t>
  </si>
  <si>
    <t>02.04.2022 05:55:07</t>
  </si>
  <si>
    <t>L-47 DENİZKENT SİTESİ 35-14-L00047_DAĞITIM TRAFO L-47 DENİZKENT SİTESİ L01_72204510</t>
  </si>
  <si>
    <t>01.04.2022 13:47:25</t>
  </si>
  <si>
    <t>KILAVUZLAR KÖK 45-74-M00198_HatBaşıAyırıcı_77952808 M03_77952808</t>
  </si>
  <si>
    <t>01.04.2022 19:24:10</t>
  </si>
  <si>
    <t>01.04.2022 20:28:39</t>
  </si>
  <si>
    <t>M-2100 35-04-M02100_913427920_913427920</t>
  </si>
  <si>
    <t>01.04.2022 20:19:48</t>
  </si>
  <si>
    <t>02.04.2022 01:21:43</t>
  </si>
  <si>
    <t>M-180 DALYAN ARITMA DM 35-18-M00180__56372852_56372852</t>
  </si>
  <si>
    <t>01.04.2022 19:15:14</t>
  </si>
  <si>
    <t>01.04.2022 20:25:04</t>
  </si>
  <si>
    <t>NURİYE TR-6 45-80-M00121_956537394_956537394</t>
  </si>
  <si>
    <t>01.04.2022 14:28:34</t>
  </si>
  <si>
    <t>01.04.2022 15:42:30</t>
  </si>
  <si>
    <t>M-563 35-17-M00563_C_72410684_72410684</t>
  </si>
  <si>
    <t>01.04.2022 08:25:32</t>
  </si>
  <si>
    <t>01.04.2022 11:52:17</t>
  </si>
  <si>
    <t>01.04.2022 19:52:15</t>
  </si>
  <si>
    <t>01.04.2022 21:15:18</t>
  </si>
  <si>
    <t>ALLAHDİYEN TR-1 45-78-L00279_ H_80943529</t>
  </si>
  <si>
    <t>01.04.2022 14:56:09</t>
  </si>
  <si>
    <t>01.04.2022 17:55:28</t>
  </si>
  <si>
    <t>AHMETLİ TR-74 KURTULUŞ 45-84-L00074_A_56401421_56401421</t>
  </si>
  <si>
    <t>01.04.2022 14:34:04</t>
  </si>
  <si>
    <t>01.04.2022 15:59:05</t>
  </si>
  <si>
    <t>TR-11/03 (BELEDİYE ŞANTİYE TR) 45-71-M00368_B_56403961_56403961</t>
  </si>
  <si>
    <t>01.04.2022 18:38:04</t>
  </si>
  <si>
    <t>01.04.2022 21:43:05</t>
  </si>
  <si>
    <t>MÜTEVELLİ TR-6 45-80-M00105_A_56385799_56385799</t>
  </si>
  <si>
    <t>01.04.2022 15:11:21</t>
  </si>
  <si>
    <t>01.04.2022 17:49:07</t>
  </si>
  <si>
    <t>KARABURUN İM 35-21-A00001_HatBaşıAyırıcı_53132715 L03_53132715</t>
  </si>
  <si>
    <t>01.04.2022 07:40:22</t>
  </si>
  <si>
    <t>01.04.2022 11:45:55</t>
  </si>
  <si>
    <t>TR-140 35-26-M00140_956614561_956614561</t>
  </si>
  <si>
    <t>01.04.2022 19:44:17</t>
  </si>
  <si>
    <t>01.04.2022 20:27:39</t>
  </si>
  <si>
    <t>DM-8/9-B 45-71-M02281__73525067_73525067</t>
  </si>
  <si>
    <t>01.04.2022 13:29:38</t>
  </si>
  <si>
    <t>01.04.2022 16:30:26</t>
  </si>
  <si>
    <t>K-2535 35-01-K02535_910941536_910941536</t>
  </si>
  <si>
    <t>01.04.2022 13:56:07</t>
  </si>
  <si>
    <t>01.04.2022 15:23:12</t>
  </si>
  <si>
    <t>TR-111 35-16-L00111__75354468_75354468</t>
  </si>
  <si>
    <t>01.04.2022 09:37:31</t>
  </si>
  <si>
    <t>01.04.2022 10:18:37</t>
  </si>
  <si>
    <t>TEKELLER KÖYÜ TR-1 45-71-M01268_45-71-M01268_2355323</t>
  </si>
  <si>
    <t>01.04.2022 20:47:35</t>
  </si>
  <si>
    <t>01.04.2022 23:53:56</t>
  </si>
  <si>
    <t>ATAKÖY TR-2 45-84-L00033_11606339_56385426_56385426</t>
  </si>
  <si>
    <t>01.04.2022 14:03:32</t>
  </si>
  <si>
    <t>01.04.2022 14:41:06</t>
  </si>
  <si>
    <t>ORTAKÖY KÖK 45-78-M01336_DEMİRKÖPRÜ M01_81494435</t>
  </si>
  <si>
    <t>01.04.2022 07:26:47</t>
  </si>
  <si>
    <t>01.04.2022 07:29:38</t>
  </si>
  <si>
    <t>01.04.2022 15:56:24</t>
  </si>
  <si>
    <t>02.04.2022 01:54:58</t>
  </si>
  <si>
    <t>ÇOBANLAR SUBATAN TR-1 35-15-L00358_B_56371078_56371078</t>
  </si>
  <si>
    <t>01.04.2022 17:34:23</t>
  </si>
  <si>
    <t>01.04.2022 21:02:47</t>
  </si>
  <si>
    <t>DM-01/3F(TR-1/48) 45-71-M00055_A_60985254_60985254</t>
  </si>
  <si>
    <t>01.04.2022 15:27:00</t>
  </si>
  <si>
    <t>01.04.2022 17:34:21</t>
  </si>
  <si>
    <t>01.04.2022 14:16:18</t>
  </si>
  <si>
    <t>01.04.2022 17:40:46</t>
  </si>
  <si>
    <t>01.04.2022 10:31:00</t>
  </si>
  <si>
    <t>01.04.2022 13:09:27</t>
  </si>
  <si>
    <t>ÇAMÖNÜ TR-1 35-22-M00165_35-22-M00165_2377301</t>
  </si>
  <si>
    <t>01.04.2022 22:18:44</t>
  </si>
  <si>
    <t>02.04.2022 00:43:35</t>
  </si>
  <si>
    <t>TR-41 KÖK 45-78-L00041_KURŞUNLU BANYOLARI L07_65890245</t>
  </si>
  <si>
    <t>01.04.2022 16:57:35</t>
  </si>
  <si>
    <t>01.04.2022 17:17:18</t>
  </si>
  <si>
    <t>ORMANKÖY 35-26-M00465_35-26-M00465_2364453</t>
  </si>
  <si>
    <t>01.04.2022 09:17:17</t>
  </si>
  <si>
    <t>01.04.2022 18:54:00</t>
  </si>
  <si>
    <t>TR-4 35-27-M00004_B_56383161_56383161</t>
  </si>
  <si>
    <t>01.04.2022 12:33:11</t>
  </si>
  <si>
    <t>01.04.2022 13:54:26</t>
  </si>
  <si>
    <t>K-1086 35-01-K01086_E_56379020_56379020</t>
  </si>
  <si>
    <t>01.04.2022 14:47:58</t>
  </si>
  <si>
    <t>01.04.2022 16:54:56</t>
  </si>
  <si>
    <t>TR-2/84 45-83-L00084_48124915_56397681_56397681</t>
  </si>
  <si>
    <t>01.04.2022 14:42:41</t>
  </si>
  <si>
    <t>01.04.2022 17:48:37</t>
  </si>
  <si>
    <t>BEKİRLER İÇME SUYU ÖZEL TR 35-16-M00382Ö_35-16-M00382Ö_2346852</t>
  </si>
  <si>
    <t>01.04.2022 15:31:00</t>
  </si>
  <si>
    <t>01.04.2022 19:00:09</t>
  </si>
  <si>
    <t>L-200 35-18-L00200_950452138_950452138</t>
  </si>
  <si>
    <t>01.04.2022 15:16:28</t>
  </si>
  <si>
    <t>01.04.2022 23:43:24</t>
  </si>
  <si>
    <t>01.04.2022 17:46:07</t>
  </si>
  <si>
    <t>TİYENLİ KÖK 45-85-M00004_TİYENLİ KÖY ÇIKIŞI M01_72102279</t>
  </si>
  <si>
    <t>01.04.2022 15:37:19</t>
  </si>
  <si>
    <t>01.04.2022 16:11:58</t>
  </si>
  <si>
    <t>ULUKENT DM-3/22 35-28-M00056_11024927 a1_5842240</t>
  </si>
  <si>
    <t>01.04.2022 14:09:37</t>
  </si>
  <si>
    <t>01.04.2022 15:38:59</t>
  </si>
  <si>
    <t>01.04.2022 15:44:15</t>
  </si>
  <si>
    <t>01.04.2022 20:53:46</t>
  </si>
  <si>
    <t>ZEYTİNLİOVA TR-7 45-72-L00421_ÜÇ AVLU ÇIKIŞI L02_66556393</t>
  </si>
  <si>
    <t>01.04.2022 18:03:36</t>
  </si>
  <si>
    <t>01.04.2022 19:47:44</t>
  </si>
  <si>
    <t>HARMANDALI KÖK 45-71-M00061_HARMANDALI KÖYÜ M02_72230772</t>
  </si>
  <si>
    <t>01.04.2022 16:02:14</t>
  </si>
  <si>
    <t>01.04.2022 19:55:05</t>
  </si>
  <si>
    <t>ALİ ÖZŞAHİNLER TR-1 35-27-M00107__66123198_66123198</t>
  </si>
  <si>
    <t>01.04.2022 14:00:45</t>
  </si>
  <si>
    <t>01.04.2022 15:07:46</t>
  </si>
  <si>
    <t>K-2640 35-07-K02640_E_56378637_56378637</t>
  </si>
  <si>
    <t>01.04.2022 13:22:54</t>
  </si>
  <si>
    <t>02.04.2022 01:46:24</t>
  </si>
  <si>
    <t>TR-75 (M-775) 35-30-M00775_955296894_955296894</t>
  </si>
  <si>
    <t>01.04.2022 12:05:13</t>
  </si>
  <si>
    <t>01.04.2022 14:34:44</t>
  </si>
  <si>
    <t>TR-137 TORASAN MAH. 35-19-L00137_35-19-L00137_2350878</t>
  </si>
  <si>
    <t>01.04.2022 09:45:40</t>
  </si>
  <si>
    <t>01.04.2022 17:09:56</t>
  </si>
  <si>
    <t>K-225 35-07-K00225_TRAFO K03_48245437</t>
  </si>
  <si>
    <t>01.04.2022 14:16:28</t>
  </si>
  <si>
    <t>01.04.2022 23:00:00</t>
  </si>
  <si>
    <t>01.04.2022 11:35:17</t>
  </si>
  <si>
    <t>01.04.2022 14:07:40</t>
  </si>
  <si>
    <t>YENİ KARAKÖY TR-1 35-17-M00730_B_56356381_56356381</t>
  </si>
  <si>
    <t>01.04.2022 10:32:03</t>
  </si>
  <si>
    <t>01.04.2022 19:35:40</t>
  </si>
  <si>
    <t>DM-2/36 45-71-M00168_45172462_56404344_56404344</t>
  </si>
  <si>
    <t>01.04.2022 19:07:22</t>
  </si>
  <si>
    <t>02.04.2022 02:30:49</t>
  </si>
  <si>
    <t>SUCAHLI TR-1 35-24-M00103_B_56352621_56352621</t>
  </si>
  <si>
    <t>01.04.2022 19:15:39</t>
  </si>
  <si>
    <t>01.04.2022 19:59:19</t>
  </si>
  <si>
    <t>ALAADDİN GÜZEL TR 35-27-M00526Ö_95000555801_95000555801</t>
  </si>
  <si>
    <t>01.04.2022 22:02:02</t>
  </si>
  <si>
    <t>02.04.2022 08:07:36</t>
  </si>
  <si>
    <t>KOZLUCA TR-3 (NARLI MAHALLESİ) 45-73-M01108_45-73-M01108_61291317</t>
  </si>
  <si>
    <t>01.04.2022 19:56:34</t>
  </si>
  <si>
    <t>02.04.2022 04:13:06</t>
  </si>
  <si>
    <t>K-1483 35-04-K01483_99361194_99361194</t>
  </si>
  <si>
    <t>01.04.2022 20:30:56</t>
  </si>
  <si>
    <t>02.04.2022 00:43:41</t>
  </si>
  <si>
    <t>01.04.2022 19:57:26</t>
  </si>
  <si>
    <t>02.04.2022 00:58:41</t>
  </si>
  <si>
    <t>M-1690 35-01-M01690_B_56375249_56375249</t>
  </si>
  <si>
    <t>01.04.2022 16:03:39</t>
  </si>
  <si>
    <t>01.04.2022 18:47:21</t>
  </si>
  <si>
    <t>SAİP KÖYÜ TR-1 35-21-L00102_C_56389465_56389465</t>
  </si>
  <si>
    <t>01.04.2022 22:33:55</t>
  </si>
  <si>
    <t>02.04.2022 06:02:55</t>
  </si>
  <si>
    <t>TR-111 ZEYTİNALANI 35-19-L00111_TR-113 L02_2333958</t>
  </si>
  <si>
    <t>01.04.2022 18:11:10</t>
  </si>
  <si>
    <t>01.04.2022 18:37:00</t>
  </si>
  <si>
    <t>METAL İŞLERİ TR-7 (KISIK DM-1/TR-15) 35-22-M00107_955256624_955256624</t>
  </si>
  <si>
    <t>01.04.2022 14:08:20</t>
  </si>
  <si>
    <t>01.04.2022 15:34:26</t>
  </si>
  <si>
    <t>TR-48 35-26-M00048_TR-51/TR-52 M05_65929847</t>
  </si>
  <si>
    <t>01.04.2022 09:21:27</t>
  </si>
  <si>
    <t>01.04.2022 09:44:58</t>
  </si>
  <si>
    <t>AKÖREN TR-19 KÖK 45-78-M00974_HatBaşıAyırıcı_53139709 M04_53139709</t>
  </si>
  <si>
    <t>01.04.2022 09:21:00</t>
  </si>
  <si>
    <t>01.04.2022 10:46:08</t>
  </si>
  <si>
    <t>01.04.2022 01:40:00</t>
  </si>
  <si>
    <t>01.04.2022 02:21:00</t>
  </si>
  <si>
    <t>YUKARI SÜTÇÜLER KÖYÜ TR-1 35-27-M00410_35-27-M00410_80310454</t>
  </si>
  <si>
    <t>01.04.2022 09:46:59</t>
  </si>
  <si>
    <t>01.04.2022 13:37:24</t>
  </si>
  <si>
    <t>KUŞÇULAR TR-7 35-19-M00219_6375992_56390025_56390025</t>
  </si>
  <si>
    <t>01.04.2022 22:12:03</t>
  </si>
  <si>
    <t>02.04.2022 03:32:52</t>
  </si>
  <si>
    <t>TR-36 45-78-L00036_A_56387708_56387708</t>
  </si>
  <si>
    <t>01.04.2022 18:38:29</t>
  </si>
  <si>
    <t>01.04.2022 19:46:23</t>
  </si>
  <si>
    <t>YENİFOÇA TR-23 35-23-M00023_950426925_950426925</t>
  </si>
  <si>
    <t>01.04.2022 22:07:57</t>
  </si>
  <si>
    <t>01.04.2022 23:48:48</t>
  </si>
  <si>
    <t>KEMER TR-1 35-22-M00872_ H_81519098</t>
  </si>
  <si>
    <t>01.04.2022 19:12:58</t>
  </si>
  <si>
    <t>01.04.2022 20:35:24</t>
  </si>
  <si>
    <t>TARIMSAL SULAMA TR-11 45-85-L00059_DIREK TIPI TRAFO HUCRESI H01_2085057</t>
  </si>
  <si>
    <t>01.04.2022 13:57:36</t>
  </si>
  <si>
    <t>01.04.2022 15:15:14</t>
  </si>
  <si>
    <t>L-5 GÖZSÜZLER 35-14-L00005_B_56382363_56382363</t>
  </si>
  <si>
    <t>01.04.2022 19:41:39</t>
  </si>
  <si>
    <t>02.04.2022 02:37:15</t>
  </si>
  <si>
    <t>ARİF DURSUN SULAMA GRB 35-26-M00534__72371793_72371793</t>
  </si>
  <si>
    <t>01.04.2022 20:00:48</t>
  </si>
  <si>
    <t>01.04.2022 21:11:30</t>
  </si>
  <si>
    <t>DM-12/02 (LALELİ İ.Ö.) 45-71-M00306_D_56397573_56397573</t>
  </si>
  <si>
    <t>01.04.2022 15:41:22</t>
  </si>
  <si>
    <t>01.04.2022 16:59:45</t>
  </si>
  <si>
    <t>_C_56362450_56362450</t>
  </si>
  <si>
    <t>01.04.2022 12:10:16</t>
  </si>
  <si>
    <t>01.04.2022 14:00:44</t>
  </si>
  <si>
    <t>L-277 GÖLCÜK GÖDENCE KÖK 35-14-L00277_GÖDENCE L04_72144455</t>
  </si>
  <si>
    <t>01.04.2022 12:13:17</t>
  </si>
  <si>
    <t>01.04.2022 21:12:13</t>
  </si>
  <si>
    <t>ŞEHİRLİOĞLU TR-1 45-81-M00060_A_56357340_56357340</t>
  </si>
  <si>
    <t>01.04.2022 23:20:40</t>
  </si>
  <si>
    <t>01.04.2022 23:50:30</t>
  </si>
  <si>
    <t>01.04.2022 11:09:08</t>
  </si>
  <si>
    <t>01.04.2022 14:14:42</t>
  </si>
  <si>
    <t>ÇAYKÖY TR-1 45-78-L00429_49322405_56393166_56393166</t>
  </si>
  <si>
    <t>01.04.2022 17:01:40</t>
  </si>
  <si>
    <t>01.04.2022 19:28:51</t>
  </si>
  <si>
    <t>DEVELİ TR-1 35-22-M00279_D_56359556_56359556</t>
  </si>
  <si>
    <t>01.04.2022 14:35:23</t>
  </si>
  <si>
    <t>01.04.2022 19:35:33</t>
  </si>
  <si>
    <t>L-346 MANİSA BURCU SİTESİ 35-18-L00346_6110995_56357182_56357182</t>
  </si>
  <si>
    <t>01.04.2022 21:30:07</t>
  </si>
  <si>
    <t>ATAKÖY TR-1 45-84-L00032_10670823_56404496_56404496</t>
  </si>
  <si>
    <t>01.04.2022 18:54:58</t>
  </si>
  <si>
    <t>01.04.2022 22:22:31</t>
  </si>
  <si>
    <t>KARGIN KÖK 45-71-M00095_AYTEKİNLER ESKİ HARMANDALI M07_2076259</t>
  </si>
  <si>
    <t>01.04.2022 19:00:15</t>
  </si>
  <si>
    <t>02.04.2022 03:56:38</t>
  </si>
  <si>
    <t>GÖRDES TR-34 45-75-M00034_945607094_945607094</t>
  </si>
  <si>
    <t>01.04.2022 08:41:52</t>
  </si>
  <si>
    <t>01.04.2022 11:57:25</t>
  </si>
  <si>
    <t>TURGUTLU TR-1/1 DM 45-83-M00001_955176904_955176904</t>
  </si>
  <si>
    <t>01.04.2022 16:21:54</t>
  </si>
  <si>
    <t>01.04.2022 21:05:31</t>
  </si>
  <si>
    <t>URGANLI TR-12 45-83-M00553_48024864_56407908_56407908</t>
  </si>
  <si>
    <t>01.04.2022 19:07:03</t>
  </si>
  <si>
    <t>02.04.2022 01:26:56</t>
  </si>
  <si>
    <t>TİRE TR-6 35-29-L00006_48358378_56367668_56367668</t>
  </si>
  <si>
    <t>01.04.2022 18:48:48</t>
  </si>
  <si>
    <t>01.04.2022 19:55:37</t>
  </si>
  <si>
    <t>TEKNOPET KÖK-2 35-27-M00593_EURO GIDA KÖK M04_72162542</t>
  </si>
  <si>
    <t>01.04.2022 09:19:25</t>
  </si>
  <si>
    <t>01.04.2022 09:19:48</t>
  </si>
  <si>
    <t>K-4136 35-07-K04136_A_56375540_56375540</t>
  </si>
  <si>
    <t>01.04.2022 08:28:56</t>
  </si>
  <si>
    <t>01.04.2022 18:13:19</t>
  </si>
  <si>
    <t>MESCİTLİ TR-4 35-15-L01016_A_56361216_56361216</t>
  </si>
  <si>
    <t>01.04.2022 15:58:19</t>
  </si>
  <si>
    <t>01.04.2022 22:33:42</t>
  </si>
  <si>
    <t>DM-21/08-C 45-71-M00584_45-71-M00584_2358479</t>
  </si>
  <si>
    <t>01.04.2022 08:53:29</t>
  </si>
  <si>
    <t>01.04.2022 17:08:36</t>
  </si>
  <si>
    <t>K-550 35-01-K00550_911297416_911297416</t>
  </si>
  <si>
    <t>01.04.2022 19:54:51</t>
  </si>
  <si>
    <t>02.04.2022 01:13:26</t>
  </si>
  <si>
    <t>YENİŞEHİR TR-1 35-29-L00510_35-29-L00510_2365613</t>
  </si>
  <si>
    <t>01.04.2022 09:53:12</t>
  </si>
  <si>
    <t>01.04.2022 18:17:04</t>
  </si>
  <si>
    <t>L-228 ILICA GARAJ 35-18-L00228_L-440 L02_76972337</t>
  </si>
  <si>
    <t>01.04.2022 13:03:56</t>
  </si>
  <si>
    <t>01.04.2022 15:22:00</t>
  </si>
  <si>
    <t>01.04.2022 14:10:55</t>
  </si>
  <si>
    <t>01.04.2022 16:13:41</t>
  </si>
  <si>
    <t>DM-9 45-71-M00386_GENEL KONUTLAR M07_66182420</t>
  </si>
  <si>
    <t>01.04.2022 13:02:27</t>
  </si>
  <si>
    <t>01.04.2022 15:02:24</t>
  </si>
  <si>
    <t>_A_56401076_56401076</t>
  </si>
  <si>
    <t>01.04.2022 21:10:16</t>
  </si>
  <si>
    <t>02.04.2022 03:04:23</t>
  </si>
  <si>
    <t>KARGIN KÖK 45-71-M00095_HatBaşıAyırıcı_53135142 M07_53135142</t>
  </si>
  <si>
    <t>01.04.2022 21:49:00</t>
  </si>
  <si>
    <t>02.04.2022 10:30:34</t>
  </si>
  <si>
    <t>L-313 ESKİ DOSTLAR SİTESİ 35-18-L00313_950449278_950449278</t>
  </si>
  <si>
    <t>01.04.2022 13:44:45</t>
  </si>
  <si>
    <t>02.04.2022 02:26:17</t>
  </si>
  <si>
    <t>TR-1/44 45-72-M00044_956479084_956479084</t>
  </si>
  <si>
    <t>01.04.2022 11:49:42</t>
  </si>
  <si>
    <t>TR-14 35-17-M00014_11902843_56373330_56373330</t>
  </si>
  <si>
    <t>01.04.2022 14:55:27</t>
  </si>
  <si>
    <t>01.04.2022 17:26:06</t>
  </si>
  <si>
    <t>MURADİYE TR-1 İSTASYON KABİN 45-71-M00192_SU DEPOSU M03_55035917</t>
  </si>
  <si>
    <t>01.04.2022 15:58:38</t>
  </si>
  <si>
    <t>01.04.2022 17:16:38</t>
  </si>
  <si>
    <t>MURADİYE TR-5(BELEDİYE KABİN) 45-71-M00194_TR-1 GİRİŞ M02_56294682</t>
  </si>
  <si>
    <t>01.04.2022 15:48:41</t>
  </si>
  <si>
    <t>01.04.2022 17:19:36</t>
  </si>
  <si>
    <t>KUMKUYUCAK KÖK 45-80-M00093_ÇİFTLİK M04_72193246</t>
  </si>
  <si>
    <t>01.04.2022 20:53:17</t>
  </si>
  <si>
    <t>01.04.2022 22:20:29</t>
  </si>
  <si>
    <t>L-106 İHSANİYE 35-14-L00106__72372863_72372863</t>
  </si>
  <si>
    <t>01.04.2022 20:50:48</t>
  </si>
  <si>
    <t>02.04.2022 02:11:05</t>
  </si>
  <si>
    <t>ÇAVUŞOĞLU TR-1 45-71-M01820_45-71-M01820_2377254</t>
  </si>
  <si>
    <t>01.04.2022 17:47:58</t>
  </si>
  <si>
    <t>01.04.2022 23:39:08</t>
  </si>
  <si>
    <t>K-4532 35-01-K04532_B_56374371_56374371</t>
  </si>
  <si>
    <t>01.04.2022 14:46:09</t>
  </si>
  <si>
    <t>01.04.2022 17:18:29</t>
  </si>
  <si>
    <t>M-347 35-09-M00347_B_60982976_60982976</t>
  </si>
  <si>
    <t>01.04.2022 20:15:28</t>
  </si>
  <si>
    <t>01.04.2022 22:00:16</t>
  </si>
  <si>
    <t>L-517 OVACIK 35-18-L00517_7573773_56354577_56354577</t>
  </si>
  <si>
    <t>01.04.2022 17:20:45</t>
  </si>
  <si>
    <t>01.04.2022 20:52:09</t>
  </si>
  <si>
    <t>SANCAKLI BOZKÖY KÖK 45-71-M00087_KÖY İÇİ RİNG-2 M04_61320834</t>
  </si>
  <si>
    <t>01.04.2022 10:59:37</t>
  </si>
  <si>
    <t>01.04.2022 14:43:59</t>
  </si>
  <si>
    <t>GRUPKENT TR-1 35-30-M00203_A_56362657_56362657</t>
  </si>
  <si>
    <t>01.04.2022 16:14:04</t>
  </si>
  <si>
    <t>01.04.2022 17:46:23</t>
  </si>
  <si>
    <t>K-4526 35-03-K04526_A_56366709_56366709</t>
  </si>
  <si>
    <t>01.04.2022 18:11:02</t>
  </si>
  <si>
    <t>01.04.2022 21:09:43</t>
  </si>
  <si>
    <t>DİNDARLI KÖK TR-3 KAKLIK 45-79-M00395_YEŞİLOVA M01_72035416</t>
  </si>
  <si>
    <t>01.04.2022 18:09:08</t>
  </si>
  <si>
    <t>01.04.2022 19:23:31</t>
  </si>
  <si>
    <t>GÜLBAHÇE İM 35-19-A00006_GÜLBAHÇE L02_72213962</t>
  </si>
  <si>
    <t>01.04.2022 11:28:37</t>
  </si>
  <si>
    <t>01.04.2022 11:29:17</t>
  </si>
  <si>
    <t>DOĞANKAYA TR-1 45-72-L00187_956528622_956528622</t>
  </si>
  <si>
    <t>01.04.2022 17:10:08</t>
  </si>
  <si>
    <t>01.04.2022 18:31:24</t>
  </si>
  <si>
    <t>ÇARIKMAHMUTLU KARAVELİLER TR-1 45-77-L00170_A_56384697_56384697</t>
  </si>
  <si>
    <t>01.04.2022 17:16:44</t>
  </si>
  <si>
    <t>01.04.2022 18:07:27</t>
  </si>
  <si>
    <t>İCİKLER TR-3 45-74-M00253_45-74-M00253_72233355</t>
  </si>
  <si>
    <t>01.04.2022 12:59:05</t>
  </si>
  <si>
    <t>01.04.2022 14:21:33</t>
  </si>
  <si>
    <t>TİRE TR-8 35-29-L00008_48355834_56361390_56361390</t>
  </si>
  <si>
    <t>01.04.2022 15:49:38</t>
  </si>
  <si>
    <t>01.04.2022 18:17:20</t>
  </si>
  <si>
    <t>ÖREN TR-1 KÖK 35-27-L00213_BAĞYURDU L03_72160454</t>
  </si>
  <si>
    <t>01.04.2022 11:34:20</t>
  </si>
  <si>
    <t>01.04.2022 12:23:59</t>
  </si>
  <si>
    <t>K-1870 35-09-K01870_97689760_97689760</t>
  </si>
  <si>
    <t>01.04.2022 23:04:15</t>
  </si>
  <si>
    <t>02.04.2022 00:17:20</t>
  </si>
  <si>
    <t>DM-11/6 (ŞİRİN SOKAK) 45-71-M01779_C_56403623_56403623</t>
  </si>
  <si>
    <t>01.04.2022 18:02:05</t>
  </si>
  <si>
    <t>02.04.2022 03:15:51</t>
  </si>
  <si>
    <t>HACIRAHMANLI TR-1 KÖK 45-80-M00070_45-80-M00070_72197694</t>
  </si>
  <si>
    <t>01.04.2022 22:15:42</t>
  </si>
  <si>
    <t>02.04.2022 04:38:54</t>
  </si>
  <si>
    <t>K-1204 35-01-K01204_911467175_911467175</t>
  </si>
  <si>
    <t>01.04.2022 12:55:06</t>
  </si>
  <si>
    <t>01.04.2022 20:37:56</t>
  </si>
  <si>
    <t>K-714 35-04-K00714_99406045_99406045</t>
  </si>
  <si>
    <t>01.04.2022 20:18:48</t>
  </si>
  <si>
    <t>01.04.2022 21:05:46</t>
  </si>
  <si>
    <t>01.04.2022 01:21:20</t>
  </si>
  <si>
    <t>01.04.2022 01:21:47</t>
  </si>
  <si>
    <t>K-3590 35-01-K03590_D_56375730_56375730</t>
  </si>
  <si>
    <t>01.04.2022 13:58:28</t>
  </si>
  <si>
    <t>01.04.2022 15:44:03</t>
  </si>
  <si>
    <t>M-2177 35-01-M02177_911318419_911318419</t>
  </si>
  <si>
    <t>01.04.2022 03:13:51</t>
  </si>
  <si>
    <t>01.04.2022 04:10:47</t>
  </si>
  <si>
    <t>L-145 DALYAN DM 35-18-L00145_GÜZELDENİZ L-169 L02_72052181</t>
  </si>
  <si>
    <t>01.04.2022 12:47:22</t>
  </si>
  <si>
    <t>01.04.2022 18:24:01</t>
  </si>
  <si>
    <t>DM-9 45-71-M00386__56402562_56402562</t>
  </si>
  <si>
    <t>01.04.2022 15:38:00</t>
  </si>
  <si>
    <t>01.04.2022 23:22:17</t>
  </si>
  <si>
    <t>L-469 35-18-L00469_11302115_56357772_56357772</t>
  </si>
  <si>
    <t>01.04.2022 21:52:00</t>
  </si>
  <si>
    <t>01.04.2022 23:08:26</t>
  </si>
  <si>
    <t>L-18 35-14-L00018_956652841_956652841</t>
  </si>
  <si>
    <t>01.04.2022 13:50:16</t>
  </si>
  <si>
    <t>01.04.2022 18:41:25</t>
  </si>
  <si>
    <t>GÜLBAHÇE TR-6 35-19-L00166_SC_56373294_56373294</t>
  </si>
  <si>
    <t>01.04.2022 19:34:39</t>
  </si>
  <si>
    <t>01.04.2022 20:15:56</t>
  </si>
  <si>
    <t>K-1672 35-01-K01672_D_56358213_56358213</t>
  </si>
  <si>
    <t>01.04.2022 14:40:31</t>
  </si>
  <si>
    <t>01.04.2022 21:25:22</t>
  </si>
  <si>
    <t>DM-3/09 (YAYLA KABİN) 45-71-M00120_DM-3/10  DM-3/11  DM-3/12 M03_72060360</t>
  </si>
  <si>
    <t>01.04.2022 11:50:24</t>
  </si>
  <si>
    <t>01.04.2022 13:11:03</t>
  </si>
  <si>
    <t>KIRKAĞAÇ DM 45-76-M00043_ŞEHİR-2(GARAJ TARAFI) M09_72247471</t>
  </si>
  <si>
    <t>01.04.2022 16:00:00</t>
  </si>
  <si>
    <t>01.04.2022 16:24:00</t>
  </si>
  <si>
    <t>ÇUKURKÖY KÖK 35-29-L00034_ATEŞ TİCARET L01_2087127</t>
  </si>
  <si>
    <t>01.04.2022 09:55:04</t>
  </si>
  <si>
    <t>01.04.2022 11:56:29</t>
  </si>
  <si>
    <t>K-1654 35-07-K01654_B_56376077_56376077</t>
  </si>
  <si>
    <t>01.04.2022 22:39:02</t>
  </si>
  <si>
    <t>01.04.2022 23:48:51</t>
  </si>
  <si>
    <t>DM-3/TR-21 35-22-M00066_955282862_955282862</t>
  </si>
  <si>
    <t>01.04.2022 10:29:02</t>
  </si>
  <si>
    <t>01.04.2022 11:21:33</t>
  </si>
  <si>
    <t>M-2177 35-01-M02177_911351627_911351627</t>
  </si>
  <si>
    <t>01.04.2022 10:48:55</t>
  </si>
  <si>
    <t>01.04.2022 12:17:57</t>
  </si>
  <si>
    <t>K-3816 35-03-K03816_C C1_5804125</t>
  </si>
  <si>
    <t>01.04.2022 13:17:38</t>
  </si>
  <si>
    <t>01.04.2022 18:55:50</t>
  </si>
  <si>
    <t>ALTINOLUK TR-7 35-31-L00439_35-31-L00439_47775544</t>
  </si>
  <si>
    <t>01.04.2022 10:54:37</t>
  </si>
  <si>
    <t>01.04.2022 12:15:00</t>
  </si>
  <si>
    <t>PAMUKYAZI-2 35-26-L00381_DIREK TIPI TRAFO HUCRESI H01_2040383</t>
  </si>
  <si>
    <t>01.04.2022 08:04:14</t>
  </si>
  <si>
    <t>01.04.2022 09:20:51</t>
  </si>
  <si>
    <t>BAKTIRLI TR-1 45-83-L00426_955159772_955159772</t>
  </si>
  <si>
    <t>01.04.2022 12:47:36</t>
  </si>
  <si>
    <t>01.04.2022 16:01:28</t>
  </si>
  <si>
    <t>SAKARLI KÖK 45-76-M00046_KOCAİSKAN M03_72214545</t>
  </si>
  <si>
    <t>01.04.2022 07:44:37</t>
  </si>
  <si>
    <t>01.04.2022 07:46:00</t>
  </si>
  <si>
    <t>SEFERİHİSAR İM 35-14-A00002_HatBaşıAyırıcı_53138824 L09_53138824</t>
  </si>
  <si>
    <t>01.04.2022 12:16:47</t>
  </si>
  <si>
    <t>01.04.2022 13:43:16</t>
  </si>
  <si>
    <t>KARABURUN TR-1/9 35-21-L00024_B_56357252_56357252</t>
  </si>
  <si>
    <t>01.04.2022 08:55:16</t>
  </si>
  <si>
    <t>01.04.2022 18:16:07</t>
  </si>
  <si>
    <t>DM-2/30 (A-101 KARŞISI) 45-71-M00127_B b2b_45193671</t>
  </si>
  <si>
    <t>01.04.2022 12:07:43</t>
  </si>
  <si>
    <t>01.04.2022 22:04:19</t>
  </si>
  <si>
    <t>M-2390 35-09-M02390__72410689_72410689</t>
  </si>
  <si>
    <t>01.04.2022 11:31:14</t>
  </si>
  <si>
    <t>01.04.2022 13:29:00</t>
  </si>
  <si>
    <t>K-1361 35-02-K01361_A_56378733_56378733</t>
  </si>
  <si>
    <t>01.04.2022 14:29:14</t>
  </si>
  <si>
    <t>01.04.2022 16:57:16</t>
  </si>
  <si>
    <t>TR-40 35-27-M00040_B_56371303_56371303</t>
  </si>
  <si>
    <t>01.04.2022 09:14:48</t>
  </si>
  <si>
    <t>01.04.2022 14:34:29</t>
  </si>
  <si>
    <t>TR-114 35-26-M00114_TR-115 M02_65974765</t>
  </si>
  <si>
    <t>01.04.2022 14:03:44</t>
  </si>
  <si>
    <t>01.04.2022 15:08:00</t>
  </si>
  <si>
    <t>TR-53 35-19-L00053_5857776_56377683_56377683</t>
  </si>
  <si>
    <t>01.04.2022 15:49:13</t>
  </si>
  <si>
    <t>02.04.2022 00:03:33</t>
  </si>
  <si>
    <t>GÜMÜLCELİ TR-2 45-80-M00109_45-80-M00109_2374702</t>
  </si>
  <si>
    <t>01.04.2022 15:16:15</t>
  </si>
  <si>
    <t>01.04.2022 17:01:32</t>
  </si>
  <si>
    <t>01.04.2022 15:33:43</t>
  </si>
  <si>
    <t>K-983 35-07-K00983_35-07-K00983_2362476</t>
  </si>
  <si>
    <t>01.04.2022 03:17:28</t>
  </si>
  <si>
    <t>01.04.2022 11:36:15</t>
  </si>
  <si>
    <t>DM-3 35-29-M00003_DM-3/2 M04_72188083</t>
  </si>
  <si>
    <t>01.04.2022 01:18:41</t>
  </si>
  <si>
    <t>01.04.2022 01:35:51</t>
  </si>
  <si>
    <t>M-1644 35-02-M01644_M-2706 M02_2061995</t>
  </si>
  <si>
    <t>01.04.2022 20:37:07</t>
  </si>
  <si>
    <t>01.04.2022 22:23:00</t>
  </si>
  <si>
    <t>TIRAZLAR TR-3 45-79-M00078_945554788_945554788</t>
  </si>
  <si>
    <t>01.04.2022 16:15:56</t>
  </si>
  <si>
    <t>01.04.2022 17:51:54</t>
  </si>
  <si>
    <t>TR-1/20 45-72-M00020_C_56393190_56393190</t>
  </si>
  <si>
    <t>01.04.2022 16:26:58</t>
  </si>
  <si>
    <t>01.04.2022 18:03:57</t>
  </si>
  <si>
    <t>CENKYERİ TR-3 45-82-M00251_A_56400716_56400716</t>
  </si>
  <si>
    <t>01.04.2022 19:54:10</t>
  </si>
  <si>
    <t>01.04.2022 21:24:40</t>
  </si>
  <si>
    <t>MURADİYE TR-4 45-71-M01417_DIREK TIPI TRAFO HUCRESI H01_2083815</t>
  </si>
  <si>
    <t>01.04.2022 20:12:51</t>
  </si>
  <si>
    <t>01.04.2022 22:13:04</t>
  </si>
  <si>
    <t>_D_56395231_56395231</t>
  </si>
  <si>
    <t>01.04.2022 18:52:40</t>
  </si>
  <si>
    <t>01.04.2022 21:46:17</t>
  </si>
  <si>
    <t>AHMETLİ TR-31 45-84-L00031_B_65509508_65509508</t>
  </si>
  <si>
    <t>01.04.2022 17:14:03</t>
  </si>
  <si>
    <t>01.04.2022 20:36:52</t>
  </si>
  <si>
    <t>ÇAMLICA KÖYÜ TR-1 45-71-M01596_B_60984826_60984826</t>
  </si>
  <si>
    <t>01.04.2022 17:01:12</t>
  </si>
  <si>
    <t>01.04.2022 21:37:15</t>
  </si>
  <si>
    <t>K-4473 35-01-K04473_A_56380445_56380445</t>
  </si>
  <si>
    <t>01.04.2022 15:08:26</t>
  </si>
  <si>
    <t>01.04.2022 18:33:06</t>
  </si>
  <si>
    <t>TR-11/9C 45-71-M01975_45-71-M01975_2359686</t>
  </si>
  <si>
    <t>01.04.2022 11:50:56</t>
  </si>
  <si>
    <t>01.04.2022 17:38:07</t>
  </si>
  <si>
    <t>01.04.2022 17:38:37</t>
  </si>
  <si>
    <t>K-1854 35-07-K01854_35-07-K01854_65925246</t>
  </si>
  <si>
    <t>01.04.2022 14:22:22</t>
  </si>
  <si>
    <t>01.04.2022 23:39:02</t>
  </si>
  <si>
    <t>KORDON KÖK 45-78-M00730_HatBaşıAyırıcı_53133054 M04_53133054</t>
  </si>
  <si>
    <t>01.04.2022 18:11:23</t>
  </si>
  <si>
    <t>01.04.2022 21:17:42</t>
  </si>
  <si>
    <t>KULA İM 45-77-A00001_DEMİRKÖPRÜ M03_2049497</t>
  </si>
  <si>
    <t>01.04.2022 13:29:07</t>
  </si>
  <si>
    <t>01.04.2022 13:33:48</t>
  </si>
  <si>
    <t>HARMANDALI KÖK 45-71-M00061_AHMET KURUT M011_72230784</t>
  </si>
  <si>
    <t>01.04.2022 02:47:42</t>
  </si>
  <si>
    <t>01.04.2022 10:58:49</t>
  </si>
  <si>
    <t>01.04.2022 10:58:29</t>
  </si>
  <si>
    <t>01.04.2022 11:18:10</t>
  </si>
  <si>
    <t>K-3092 35-02-K03092_D_56380396_56380396</t>
  </si>
  <si>
    <t>01.04.2022 17:42:10</t>
  </si>
  <si>
    <t>01.04.2022 19:17:09</t>
  </si>
  <si>
    <t>_A_56395530_56395530</t>
  </si>
  <si>
    <t>01.04.2022 15:41:37</t>
  </si>
  <si>
    <t>01.04.2022 19:34:35</t>
  </si>
  <si>
    <t>SARUHANLI TR-7 45-80-M00007_A_56401895_56401895</t>
  </si>
  <si>
    <t>01.04.2022 18:54:03</t>
  </si>
  <si>
    <t>01.04.2022 21:08:53</t>
  </si>
  <si>
    <t>YENİ ŞAKRAN TR-3 35-17-M00203_A _5962178</t>
  </si>
  <si>
    <t>01.04.2022 13:40:27</t>
  </si>
  <si>
    <t>01.04.2022 21:29:13</t>
  </si>
  <si>
    <t>DM-8/3 45-71-M00538_A a1b_45193460</t>
  </si>
  <si>
    <t>01.04.2022 22:09:32</t>
  </si>
  <si>
    <t>02.04.2022 08:02:23</t>
  </si>
  <si>
    <t>M-1690 35-01-M01690_R_56375511_56375511</t>
  </si>
  <si>
    <t>01.04.2022 10:35:22</t>
  </si>
  <si>
    <t>01.04.2022 13:05:22</t>
  </si>
  <si>
    <t>M-1199 35-10-M01199_B_56381467_56381467</t>
  </si>
  <si>
    <t>01.04.2022 14:54:17</t>
  </si>
  <si>
    <t>01.04.2022 19:25:35</t>
  </si>
  <si>
    <t>M-2760 35-10-M02760_TCK M02_81656712</t>
  </si>
  <si>
    <t>01.04.2022 12:14:49</t>
  </si>
  <si>
    <t>01.04.2022 14:48:59</t>
  </si>
  <si>
    <t>DM-20/09 45-71-M00589_C C01b_84573698</t>
  </si>
  <si>
    <t>01.04.2022 12:17:27</t>
  </si>
  <si>
    <t>01.04.2022 21:59:41</t>
  </si>
  <si>
    <t>KARABURUN TR-16 35-21-L00016_B_56357700_56357700</t>
  </si>
  <si>
    <t>01.04.2022 07:50:33</t>
  </si>
  <si>
    <t>01.04.2022 10:02:02</t>
  </si>
  <si>
    <t>YUKARIBEY DM (TR-3) 35-16-M00866_HatBaşıAyırıcı_60213185 M05_60213185</t>
  </si>
  <si>
    <t>01.04.2022 17:58:00</t>
  </si>
  <si>
    <t>01.04.2022 17:59:00</t>
  </si>
  <si>
    <t>K-3591 35-01-K03591_35-01-K03591_2368189</t>
  </si>
  <si>
    <t>01.04.2022 14:33:10</t>
  </si>
  <si>
    <t>01.04.2022 16:53:20</t>
  </si>
  <si>
    <t>M-2486 DADAŞKENT TR-2 35-10-M02486_954875068_954875068</t>
  </si>
  <si>
    <t>01.04.2022 23:01:33</t>
  </si>
  <si>
    <t>02.04.2022 04:09:13</t>
  </si>
  <si>
    <t>L-476 MAMURBABA YENİ KABİN 35-18-L00476_6658467_56362649_56362649</t>
  </si>
  <si>
    <t>01.04.2022 14:26:34</t>
  </si>
  <si>
    <t>01.04.2022 20:20:06</t>
  </si>
  <si>
    <t>BENLİELİ İSABEYLİ TR-1 45-75-M00160_A_56394580_56394580</t>
  </si>
  <si>
    <t>01.04.2022 10:23:39</t>
  </si>
  <si>
    <t>01.04.2022 14:29:22</t>
  </si>
  <si>
    <t>MENEMEN DM-5/27 35-28-L00099_35-28-L00099_66743135</t>
  </si>
  <si>
    <t>01.04.2022 20:35:00</t>
  </si>
  <si>
    <t>01.04.2022 22:39:11</t>
  </si>
  <si>
    <t>TR-44 (DM-6/21) 35-17-M00044_A_60984578_60984578</t>
  </si>
  <si>
    <t>01.04.2022 17:25:56</t>
  </si>
  <si>
    <t>01.04.2022 23:12:59</t>
  </si>
  <si>
    <t>ÇAMÖNÜ TR-2 45-72-L00272_956518592_956518592</t>
  </si>
  <si>
    <t>01.04.2022 21:31:13</t>
  </si>
  <si>
    <t>02.04.2022 00:02:19</t>
  </si>
  <si>
    <t>BAHARLAR TR-2 45-79-M00162_A_56386128_56386128</t>
  </si>
  <si>
    <t>01.04.2022 10:07:19</t>
  </si>
  <si>
    <t>01.04.2022 13:44:17</t>
  </si>
  <si>
    <t>MURADİYE DM 45-71-M00006_TEKEL M13_2322536</t>
  </si>
  <si>
    <t>01.04.2022 11:36:24</t>
  </si>
  <si>
    <t>01.04.2022 20:47:14</t>
  </si>
  <si>
    <t>01.04.2022 12:19:08</t>
  </si>
  <si>
    <t>01.04.2022 18:29:47</t>
  </si>
  <si>
    <t>01.04.2022 10:55:27</t>
  </si>
  <si>
    <t>01.04.2022 13:10:52</t>
  </si>
  <si>
    <t>KÜÇÜKAVULCUK DM 35-15-L00727_BÜYÜKAVLUCUK L03_72098512</t>
  </si>
  <si>
    <t>01.04.2022 09:05:30</t>
  </si>
  <si>
    <t>01.04.2022 17:42:46</t>
  </si>
  <si>
    <t>ALTINORDU SPOR TESİSLERİ ÖZEL TR 35-13-L00226Ö_DIREK TIPI TRAFO HUCRESI H01_2035192</t>
  </si>
  <si>
    <t>01.04.2022 14:40:34</t>
  </si>
  <si>
    <t>01.04.2022 16:06:00</t>
  </si>
  <si>
    <t>ÇEPNİDERE TR-3 45-83-L00223_45-83-L00223_2367340</t>
  </si>
  <si>
    <t>01.04.2022 16:19:50</t>
  </si>
  <si>
    <t>02.04.2022 00:23:38</t>
  </si>
  <si>
    <t>TR-140 35-19-L00140_6302220_56377681_56377681</t>
  </si>
  <si>
    <t>01.04.2022 19:09:12</t>
  </si>
  <si>
    <t>01.04.2022 20:45:23</t>
  </si>
  <si>
    <t>BAĞYURDU KÖK 35-27-L00239_BAĞYURDU TR-2 L03_72150921</t>
  </si>
  <si>
    <t>01.04.2022 00:54:02</t>
  </si>
  <si>
    <t>01.04.2022 01:11:45</t>
  </si>
  <si>
    <t>KAYIŞLAR TR-2 45-80-M00142_956540132_956540132</t>
  </si>
  <si>
    <t>01.04.2022 19:05:47</t>
  </si>
  <si>
    <t>01.04.2022 21:50:49</t>
  </si>
  <si>
    <t>ÜÇPINAR DM 45-71-M00183_ESKİ ÜÇPINAR M11_72249561</t>
  </si>
  <si>
    <t>01.04.2022 14:12:06</t>
  </si>
  <si>
    <t>01.04.2022 17:57:50</t>
  </si>
  <si>
    <t>K-4145 35-01-K04145_A_56377199_56377199</t>
  </si>
  <si>
    <t>01.04.2022 14:10:18</t>
  </si>
  <si>
    <t>01.04.2022 15:47:10</t>
  </si>
  <si>
    <t>01.04.2022 06:28:44</t>
  </si>
  <si>
    <t>01.04.2022 07:42:11</t>
  </si>
  <si>
    <t>M-1335 KAYADİBİ KÖK 35-02-M01335_M-1157 KARAÇAM M05_2053136</t>
  </si>
  <si>
    <t>01.04.2022 10:45:20</t>
  </si>
  <si>
    <t>01.04.2022 10:55:37</t>
  </si>
  <si>
    <t>ASARLIK TR-16 35-28-M00174_ASARLIK TR-3 M01_66531300</t>
  </si>
  <si>
    <t>01.04.2022 16:49:35</t>
  </si>
  <si>
    <t>01.04.2022 18:01:00</t>
  </si>
  <si>
    <t>TR-7 ÖZTAK (TR-237) 35-19-M00237_35-19-M00237_77616530</t>
  </si>
  <si>
    <t>01.04.2022 13:23:57</t>
  </si>
  <si>
    <t>01.04.2022 18:40:01</t>
  </si>
  <si>
    <t>01.04.2022 21:19:25</t>
  </si>
  <si>
    <t>01.04.2022 23:02:55</t>
  </si>
  <si>
    <t>TR-7 35-15-M00007_TR-129 M01_67552428</t>
  </si>
  <si>
    <t>01.04.2022 16:27:37</t>
  </si>
  <si>
    <t>MECİDİYE TR-3 45-72-L00576_TR-1 GİRİŞ L01_2104644</t>
  </si>
  <si>
    <t>01.04.2022 17:57:07</t>
  </si>
  <si>
    <t>01.04.2022 18:35:47</t>
  </si>
  <si>
    <t>K-978 35-07-K00978_A_56378665_56378665</t>
  </si>
  <si>
    <t>01.04.2022 00:17:08</t>
  </si>
  <si>
    <t>01.04.2022 01:25:57</t>
  </si>
  <si>
    <t>01.04.2022 06:57:47</t>
  </si>
  <si>
    <t>01.04.2022 09:40:22</t>
  </si>
  <si>
    <t>KİBAR KÖYÜ TR-2 35-31-L00313_47904653_56385038_56385038</t>
  </si>
  <si>
    <t>01.04.2022 18:35:41</t>
  </si>
  <si>
    <t>01.04.2022 19:56:35</t>
  </si>
  <si>
    <t>TR-138 35-19-L00138_B_56391752_56391752</t>
  </si>
  <si>
    <t>01.04.2022 01:34:51</t>
  </si>
  <si>
    <t>01.04.2022 02:28:01</t>
  </si>
  <si>
    <t>TR-82 35-19-L00082_6299707_65509101_65509101</t>
  </si>
  <si>
    <t>01.04.2022 20:27:29</t>
  </si>
  <si>
    <t>02.04.2022 02:12:17</t>
  </si>
  <si>
    <t>TR-257(DM-2/7) 35-19-L00257_A_65514237_65514237</t>
  </si>
  <si>
    <t>01.04.2022 14:03:34</t>
  </si>
  <si>
    <t>01.04.2022 19:56:50</t>
  </si>
  <si>
    <t>SALİHLİ İM 45-78-A00001_ŞEHİR-1 L05_48929108</t>
  </si>
  <si>
    <t>01.04.2022 17:40:56</t>
  </si>
  <si>
    <t>01.04.2022 18:01:52</t>
  </si>
  <si>
    <t>TAYTAN OFİS KÖK 45-78-M00314_HatBaşıAyırıcı_53140215 M06_53140215</t>
  </si>
  <si>
    <t>01.04.2022 13:30:20</t>
  </si>
  <si>
    <t>01.04.2022 14:39:04</t>
  </si>
  <si>
    <t>DM-25/16 45-71-M00392_A_56403366_56403366</t>
  </si>
  <si>
    <t>01.04.2022 18:47:51</t>
  </si>
  <si>
    <t>02.04.2022 01:14:13</t>
  </si>
  <si>
    <t>YUKARIKEMER NARLI MAHALLESİ TR 45-78-M00634_49214091_56391226_56391226</t>
  </si>
  <si>
    <t>01.04.2022 20:30:03</t>
  </si>
  <si>
    <t>02.04.2022 00:20:15</t>
  </si>
  <si>
    <t>BAŞIBÜYÜK KÖK 45-77-L00158_BALIBEY ÇIKIŞ L06_61353348</t>
  </si>
  <si>
    <t>01.04.2022 13:59:28</t>
  </si>
  <si>
    <t>01.04.2022 15:23:09</t>
  </si>
  <si>
    <t>01.04.2022 21:12:54</t>
  </si>
  <si>
    <t>01.04.2022 23:34:35</t>
  </si>
  <si>
    <t>GÖKÇEN DM 35-29-M00123_HatBaşıAyırıcı_53133192 M03_53133192</t>
  </si>
  <si>
    <t>01.04.2022 14:00:49</t>
  </si>
  <si>
    <t>01.04.2022 19:40:50</t>
  </si>
  <si>
    <t>AKÇAŞEHİR KÖK 35-29-L00035_ALAYLI ENH L04_72208822</t>
  </si>
  <si>
    <t>01.04.2022 12:07:03</t>
  </si>
  <si>
    <t>01.04.2022 14:28:43</t>
  </si>
  <si>
    <t>K-1092 35-03-K01092_B_65514284_65514284</t>
  </si>
  <si>
    <t>01.04.2022 14:40:51</t>
  </si>
  <si>
    <t>01.04.2022 17:13:55</t>
  </si>
  <si>
    <t>GÜZELBAHÇE İM 35-10-A00001_İSTİKLAL M07_77678696</t>
  </si>
  <si>
    <t>01.04.2022 12:26:27</t>
  </si>
  <si>
    <t>01.04.2022 12:40:46</t>
  </si>
  <si>
    <t>BEYDERE KÖK 45-71-M00128_SELİMŞAHLAR M02_50217151</t>
  </si>
  <si>
    <t>01.04.2022 20:55:59</t>
  </si>
  <si>
    <t>K-2495 35-02-K02495_910034528_910034528</t>
  </si>
  <si>
    <t>01.04.2022 08:08:48</t>
  </si>
  <si>
    <t>01.04.2022 15:27:51</t>
  </si>
  <si>
    <t>K-4742 35-07-K04742__72410489_72410489</t>
  </si>
  <si>
    <t>01.04.2022 03:37:10</t>
  </si>
  <si>
    <t>01.04.2022 10:35:08</t>
  </si>
  <si>
    <t>MURADİYE TR-5 (ESKİ MEZARLIK YANI) 45-71-M00204_SAĞLIK OCAĞI M09_2312788</t>
  </si>
  <si>
    <t>01.04.2022 20:09:47</t>
  </si>
  <si>
    <t>01.04.2022 21:09:00</t>
  </si>
  <si>
    <t>M-2098 35-09-M02098_B_60984474_60984474</t>
  </si>
  <si>
    <t>01.04.2022 14:51:17</t>
  </si>
  <si>
    <t>DM-2 45-71-M00002_B_56404667_56404667</t>
  </si>
  <si>
    <t>01.04.2022 14:08:09</t>
  </si>
  <si>
    <t>01.04.2022 22:05:18</t>
  </si>
  <si>
    <t>01.04.2022 05:15:24</t>
  </si>
  <si>
    <t>01.04.2022 11:07:41</t>
  </si>
  <si>
    <t>MURADİYE DM 45-71-M00006_ORMAN FİDANLIĞI M12_2322535</t>
  </si>
  <si>
    <t>01.04.2022 13:15:22</t>
  </si>
  <si>
    <t>01.04.2022 17:39:37</t>
  </si>
  <si>
    <t>01.04.2022 18:47:00</t>
  </si>
  <si>
    <t>AKSELENDİ TR-6 45-72-L00828_TR-3 GİRİŞ L02_66575847</t>
  </si>
  <si>
    <t>01.04.2022 17:48:00</t>
  </si>
  <si>
    <t>01.04.2022 21:41:20</t>
  </si>
  <si>
    <t>NARLIDERE TR-1 45-73-M00715_A_56385964_56385964</t>
  </si>
  <si>
    <t>01.04.2022 20:30:54</t>
  </si>
  <si>
    <t>01.04.2022 22:09:08</t>
  </si>
  <si>
    <t>DM-1/52 45-71-M00325_TRAFO KORUMA M05_61069360</t>
  </si>
  <si>
    <t>01.04.2022 17:42:44</t>
  </si>
  <si>
    <t>02.04.2022 03:25:04</t>
  </si>
  <si>
    <t>AKÇAPINAR KÖK 45-83-L00131_HatBaşıAyırıcı_53132860 L02_53132860</t>
  </si>
  <si>
    <t>01.04.2022 17:25:40</t>
  </si>
  <si>
    <t>01.04.2022 21:56:07</t>
  </si>
  <si>
    <t>MURADİYE HASTANE TR-1 45-71-M00193_ M01_2081711</t>
  </si>
  <si>
    <t>01.04.2022 19:17:04</t>
  </si>
  <si>
    <t>01.04.2022 22:10:56</t>
  </si>
  <si>
    <t>01.04.2022 19:35:52</t>
  </si>
  <si>
    <t>01.04.2022 20:22:01</t>
  </si>
  <si>
    <t>ABDURRAHMA KUNDAKÇI SLM GRB TR 35-27-M00680_B_56381570_56381570</t>
  </si>
  <si>
    <t>01.04.2022 16:18:55</t>
  </si>
  <si>
    <t>01.04.2022 22:22:04</t>
  </si>
  <si>
    <t>YAĞCILAR TR-1 35-19-M00226_A_56377713_56377713</t>
  </si>
  <si>
    <t>01.04.2022 16:52:27</t>
  </si>
  <si>
    <t>01.04.2022 22:58:07</t>
  </si>
  <si>
    <t>MURADİYE TR-10 45-71-M02143_45-71-M02143_60700797</t>
  </si>
  <si>
    <t>01.04.2022 16:32:22</t>
  </si>
  <si>
    <t>FOÇA TR-48 35-23-L00048_42134249_56398604_56398604</t>
  </si>
  <si>
    <t>01.04.2022 17:14:11</t>
  </si>
  <si>
    <t>01.04.2022 18:59:46</t>
  </si>
  <si>
    <t>K-4473 35-01-K04473_911798162_911798162</t>
  </si>
  <si>
    <t>01.04.2022 21:59:08</t>
  </si>
  <si>
    <t>02.04.2022 01:04:14</t>
  </si>
  <si>
    <t>BADEMBÜKÜ TR-1 35-21-L00075_ H_76840963</t>
  </si>
  <si>
    <t>01.04.2022 19:12:59</t>
  </si>
  <si>
    <t>01.04.2022 21:33:52</t>
  </si>
  <si>
    <t>L-182 35-18-L00182_950466719_950466719</t>
  </si>
  <si>
    <t>01.04.2022 23:51:30</t>
  </si>
  <si>
    <t>02.04.2022 02:53:21</t>
  </si>
  <si>
    <t>M-1269 35-02-M01269_M-1 M04_2097996</t>
  </si>
  <si>
    <t>01.04.2022 15:53:00</t>
  </si>
  <si>
    <t>K-3979 35-02-K03979_K-3637 K02_2035000</t>
  </si>
  <si>
    <t>01.04.2022 15:01:49</t>
  </si>
  <si>
    <t>01.04.2022 17:28:00</t>
  </si>
  <si>
    <t>01.04.2022 13:51:59</t>
  </si>
  <si>
    <t>01.04.2022 14:54:30</t>
  </si>
  <si>
    <t>K-1312 35-04-K01312_TRAFO K03_2333594</t>
  </si>
  <si>
    <t>01.04.2022 09:40:00</t>
  </si>
  <si>
    <t>01.04.2022 19:31:10</t>
  </si>
  <si>
    <t>K-1324 35-01-K01324_911205204_911205204</t>
  </si>
  <si>
    <t>01.04.2022 12:53:00</t>
  </si>
  <si>
    <t>01.04.2022 16:43:47</t>
  </si>
  <si>
    <t>TİRE İM-DM-1 35-29-A00001_DM-3 (DM-2 KESİKBAŞ) M13_2312223</t>
  </si>
  <si>
    <t>01.04.2022 11:17:28</t>
  </si>
  <si>
    <t>01.04.2022 11:53:50</t>
  </si>
  <si>
    <t>TR-20 35-17-M00020_6873841_56392415_56392415</t>
  </si>
  <si>
    <t>01.04.2022 16:45:32</t>
  </si>
  <si>
    <t>01.04.2022 18:10:04</t>
  </si>
  <si>
    <t>01.04.2022 13:42:21</t>
  </si>
  <si>
    <t>01.04.2022 16:38:13</t>
  </si>
  <si>
    <t>KONAKLI HULUSİ ŞEN SULAMA GRB TR-23 35-15-M00328_35-15-M00328_2365380</t>
  </si>
  <si>
    <t>01.04.2022 10:07:15</t>
  </si>
  <si>
    <t>K-425 35-04-K00425_A_56370225_56370225</t>
  </si>
  <si>
    <t>01.04.2022 23:41:50</t>
  </si>
  <si>
    <t>02.04.2022 01:53:01</t>
  </si>
  <si>
    <t>TR-142 YAĞCILAR KÖK 35-19-M00142_35-19-M00142_72114554</t>
  </si>
  <si>
    <t>01.04.2022 12:01:22</t>
  </si>
  <si>
    <t>01.04.2022 15:20:00</t>
  </si>
  <si>
    <t>SAİP TR-2 35-21-L00103_A_56393518_56393518</t>
  </si>
  <si>
    <t>01.04.2022 07:51:35</t>
  </si>
  <si>
    <t>01.04.2022 09:53:42</t>
  </si>
  <si>
    <t>YENİKÖY TR-1 35-22-M00276_DIREK TIPI TRAFO HUCRESI H01_2111394</t>
  </si>
  <si>
    <t>01.04.2022 13:52:08</t>
  </si>
  <si>
    <t>BADEMLİ TR-1 DM 35-15-L01010_KETENDERESİ (HACI MUSA) L11_67544258</t>
  </si>
  <si>
    <t>01.04.2022 10:31:16</t>
  </si>
  <si>
    <t>01.04.2022 14:53:44</t>
  </si>
  <si>
    <t>M-5 35-02-M00005_A A1B_5816200</t>
  </si>
  <si>
    <t>01.04.2022 10:13:23</t>
  </si>
  <si>
    <t>01.04.2022 16:59:32</t>
  </si>
  <si>
    <t>KAYIŞLAR KÖK 45-80-M00183_KAYIŞLAR M02_72195772</t>
  </si>
  <si>
    <t>01.04.2022 09:00:18</t>
  </si>
  <si>
    <t>M-2100 35-04-M02100_B_60984562_60984562</t>
  </si>
  <si>
    <t>01.04.2022 11:03:46</t>
  </si>
  <si>
    <t>01.04.2022 13:24:00</t>
  </si>
  <si>
    <t>TR-42 35-15-M00042_35-15-M00042_66581762</t>
  </si>
  <si>
    <t>01.04.2022 10:47:30</t>
  </si>
  <si>
    <t>01.04.2022 11:13:57</t>
  </si>
  <si>
    <t>L-245 35-18-L00245_L-401 ALTINYUNUS DM L03_2092571</t>
  </si>
  <si>
    <t>01.04.2022 13:06:10</t>
  </si>
  <si>
    <t>01.04.2022 16:21:20</t>
  </si>
  <si>
    <t>M-1336 35-08-M01336_E_56375356_56375356</t>
  </si>
  <si>
    <t>01.04.2022 16:03:28</t>
  </si>
  <si>
    <t>01.04.2022 19:19:52</t>
  </si>
  <si>
    <t>M-1543 35-01-M01543__72372581_72372581</t>
  </si>
  <si>
    <t>01.04.2022 13:55:15</t>
  </si>
  <si>
    <t>01.04.2022 15:55:22</t>
  </si>
  <si>
    <t>A. CANCAN SLM GRB TR-5 35-27-M01173_ H_82841562</t>
  </si>
  <si>
    <t>01.04.2022 09:11:54</t>
  </si>
  <si>
    <t>01.04.2022 15:18:11</t>
  </si>
  <si>
    <t>DEREKÖY TR-1 45-84-L00015_7674357_56405709_56405709</t>
  </si>
  <si>
    <t>01.04.2022 18:01:08</t>
  </si>
  <si>
    <t>01.04.2022 21:31:52</t>
  </si>
  <si>
    <t>M-1432 35-02-M01432_35-02-M01432_2374087</t>
  </si>
  <si>
    <t>01.04.2022 09:46:34</t>
  </si>
  <si>
    <t>01.04.2022 12:04:10</t>
  </si>
  <si>
    <t>01.04.2022 15:51:17</t>
  </si>
  <si>
    <t>01.04.2022 18:22:05</t>
  </si>
  <si>
    <t>TR-140 ŞHT.ALİ DERELİ MEVKİİ 35-15-L00140_B_56372115_56372115</t>
  </si>
  <si>
    <t>01.04.2022 18:49:58</t>
  </si>
  <si>
    <t>01.04.2022 19:48:52</t>
  </si>
  <si>
    <t>ULUKENT DM-1/8 35-28-M00573_953382539_953382539</t>
  </si>
  <si>
    <t>01.04.2022 13:00:59</t>
  </si>
  <si>
    <t>01.04.2022 14:41:56</t>
  </si>
  <si>
    <t>DM02/TR10 45-73-M00014_TR-15-16 M05_2319381</t>
  </si>
  <si>
    <t>01.04.2022 18:23:00</t>
  </si>
  <si>
    <t>01.04.2022 19:21:43</t>
  </si>
  <si>
    <t>URLA İM 35-19-A00001_İSKELE ATATÜRK L10_2307110</t>
  </si>
  <si>
    <t>01.04.2022 01:06:01</t>
  </si>
  <si>
    <t>01.04.2022 01:32:51</t>
  </si>
  <si>
    <t>BOSTANLI GIS TM 35-04-A00001_Bostanlı-2 K02_2311155</t>
  </si>
  <si>
    <t>01.04.2022 11:08:07</t>
  </si>
  <si>
    <t>01.04.2022 11:38:15</t>
  </si>
  <si>
    <t>DM-12/TR-16 45-72-L00939__72373003_72373003</t>
  </si>
  <si>
    <t>01.04.2022 15:19:23</t>
  </si>
  <si>
    <t>01.04.2022 16:00:23</t>
  </si>
  <si>
    <t>KAVAKLIDERE TR-11 45-73-M00144_TR-1 GİRİŞ M01_2093002</t>
  </si>
  <si>
    <t>01.04.2022 16:07:20</t>
  </si>
  <si>
    <t>İSMET YORGANCILAR TR 35-27-M00268_DIREK TIPI TRAFO HUCRESI H01_2051812</t>
  </si>
  <si>
    <t>01.04.2022 22:31:03</t>
  </si>
  <si>
    <t>01.04.2022 22:56:11</t>
  </si>
  <si>
    <t>DM-21/06 (CAMİ) 45-71-M00356_A_60984215_60984215</t>
  </si>
  <si>
    <t>01.04.2022 17:20:40</t>
  </si>
  <si>
    <t>01.04.2022 20:00:47</t>
  </si>
  <si>
    <t>İĞDELİ AZMANLAR SOKAK TR-5 35-31-L00343_47904292_56394058_56394058</t>
  </si>
  <si>
    <t>01.04.2022 18:21:21</t>
  </si>
  <si>
    <t>01.04.2022 20:18:03</t>
  </si>
  <si>
    <t>DELİKTAŞ TR-1 35-30-M00155_955308141_955308141</t>
  </si>
  <si>
    <t>01.04.2022 14:04:18</t>
  </si>
  <si>
    <t>01.04.2022 14:58:50</t>
  </si>
  <si>
    <t>ÇAMÖNÜ TR-2 35-22-M00166_C_56370475_56370475</t>
  </si>
  <si>
    <t>01.04.2022 11:59:41</t>
  </si>
  <si>
    <t>01.04.2022 12:32:58</t>
  </si>
  <si>
    <t>YENİFOÇA TR-39 35-23-M00039_A_56376167_56376167</t>
  </si>
  <si>
    <t>01.04.2022 16:44:04</t>
  </si>
  <si>
    <t>K-662 35-01-K00662_E_56373969_56373969</t>
  </si>
  <si>
    <t>01.04.2022 16:50:29</t>
  </si>
  <si>
    <t>01.04.2022 21:29:40</t>
  </si>
  <si>
    <t>SARUHANLI TR-18 45-80-M00018_B_56386880_56386880</t>
  </si>
  <si>
    <t>01.04.2022 16:13:42</t>
  </si>
  <si>
    <t>01.04.2022 19:15:25</t>
  </si>
  <si>
    <t>KARABURUN TR-7 35-21-L00033_B_56357081_56357081</t>
  </si>
  <si>
    <t>01.04.2022 13:08:52</t>
  </si>
  <si>
    <t>02.04.2022 00:06:34</t>
  </si>
  <si>
    <t>K-106 35-01-K00106_911427580_911427580</t>
  </si>
  <si>
    <t>01.04.2022 13:50:48</t>
  </si>
  <si>
    <t>01.04.2022 20:12:04</t>
  </si>
  <si>
    <t>ARIKBAŞI TR-1 35-20-L00218_955202258_955202258</t>
  </si>
  <si>
    <t>01.04.2022 14:05:20</t>
  </si>
  <si>
    <t>01.04.2022 14:54:23</t>
  </si>
  <si>
    <t>ORTA MAHALLE M-40 35-25-M00112_955290826_955290826</t>
  </si>
  <si>
    <t>01.04.2022 14:39:05</t>
  </si>
  <si>
    <t>BAŞIBÜYÜK KIRLILAR TR-1 45-77-L00479_A_83839438_83839438</t>
  </si>
  <si>
    <t>01.04.2022 19:46:28</t>
  </si>
  <si>
    <t>01.04.2022 21:44:10</t>
  </si>
  <si>
    <t>KIRKAĞAÇ DM 45-76-M00043_ŞEHİR-2(GARAJ TARAFI) M09_72247564</t>
  </si>
  <si>
    <t>01.04.2022 08:17:58</t>
  </si>
  <si>
    <t>01.04.2022 10:19:29</t>
  </si>
  <si>
    <t>KORDON KÖK 45-78-M00730_HatBaşıAyırıcı_53139363 M04_53139363</t>
  </si>
  <si>
    <t>01.04.2022 22:03:34</t>
  </si>
  <si>
    <t>01.04.2022 22:32:17</t>
  </si>
  <si>
    <t>M-2098 35-09-M02098_97729610_97729610</t>
  </si>
  <si>
    <t>01.04.2022 22:16:07</t>
  </si>
  <si>
    <t>02.04.2022 01:06:21</t>
  </si>
  <si>
    <t>TR-46 35-30-L00046_B_56398324_56398324</t>
  </si>
  <si>
    <t>01.04.2022 15:09:53</t>
  </si>
  <si>
    <t>01.04.2022 18:47:31</t>
  </si>
  <si>
    <t>UMURLU TR-1 35-31-L00356_47788352_56352951_56352951</t>
  </si>
  <si>
    <t>01.04.2022 18:19:34</t>
  </si>
  <si>
    <t>01.04.2022 22:08:18</t>
  </si>
  <si>
    <t>01.04.2022 22:25:07</t>
  </si>
  <si>
    <t>02.04.2022 04:43:01</t>
  </si>
  <si>
    <t>01.04.2022 15:00:23</t>
  </si>
  <si>
    <t>02.04.2022 09:23:46</t>
  </si>
  <si>
    <t>ALAŞEHİR TM 45-73-A00001_CABBAR DM-3 M13_2312678</t>
  </si>
  <si>
    <t>01.04.2022 17:22:00</t>
  </si>
  <si>
    <t>01.04.2022 17:27:24</t>
  </si>
  <si>
    <t>01.04.2022 15:45:08</t>
  </si>
  <si>
    <t>01.04.2022 18:08:00</t>
  </si>
  <si>
    <t>TR-252 35-19-M00252_35-19-M00252_2363709</t>
  </si>
  <si>
    <t>01.04.2022 13:07:27</t>
  </si>
  <si>
    <t>01.04.2022 18:49:52</t>
  </si>
  <si>
    <t>IRLAMAZ KÖK 45-83-L00153_TR-2/73-A L01_72158530</t>
  </si>
  <si>
    <t>01.04.2022 14:52:17</t>
  </si>
  <si>
    <t>01.04.2022 14:55:17</t>
  </si>
  <si>
    <t>01.04.2022 20:03:21</t>
  </si>
  <si>
    <t>01.04.2022 22:16:19</t>
  </si>
  <si>
    <t>KARPUZLUK TR-1 45-76-M00183_45-76-M00183_2362286</t>
  </si>
  <si>
    <t>01.04.2022 14:15:47</t>
  </si>
  <si>
    <t>01.04.2022 18:43:52</t>
  </si>
  <si>
    <t>K-1859 35-09-K01859_B_56379938_56379938</t>
  </si>
  <si>
    <t>01.04.2022 07:56:28</t>
  </si>
  <si>
    <t>01.04.2022 10:00:21</t>
  </si>
  <si>
    <t>01.04.2022 14:31:51</t>
  </si>
  <si>
    <t>01.04.2022 23:27:05</t>
  </si>
  <si>
    <t>BEYDERE KÖK 45-71-M00128_SELİMŞAHLAR M02_50217224</t>
  </si>
  <si>
    <t>01.04.2022 15:37:03</t>
  </si>
  <si>
    <t>01.04.2022 21:04:21</t>
  </si>
  <si>
    <t>DM-1/52-A 45-71-M00043_45-71-M00043_66436938</t>
  </si>
  <si>
    <t>01.04.2022 09:30:10</t>
  </si>
  <si>
    <t>01.04.2022 11:52:30</t>
  </si>
  <si>
    <t>MURADİYE TR-5 (ESKİ MEZARLIK YANI) 45-71-M00204_COCA COLA M02_2091441</t>
  </si>
  <si>
    <t>01.04.2022 08:18:59</t>
  </si>
  <si>
    <t>01.04.2022 11:32:22</t>
  </si>
  <si>
    <t>ESKİOBA KÖK 35-29-L00037_TİRA TM L05_2093165</t>
  </si>
  <si>
    <t>01.04.2022 16:50:21</t>
  </si>
  <si>
    <t>01.04.2022 17:43:00</t>
  </si>
  <si>
    <t>01.04.2022 20:23:51</t>
  </si>
  <si>
    <t>01.04.2022 23:42:43</t>
  </si>
  <si>
    <t>K-3103 35-10-K03103_97959184_97959184</t>
  </si>
  <si>
    <t>01.04.2022 09:31:29</t>
  </si>
  <si>
    <t>01.04.2022 13:14:44</t>
  </si>
  <si>
    <t>BAĞCILAR TR-2 45-78-M00684_49289758_56390067_56390067</t>
  </si>
  <si>
    <t>01.04.2022 21:01:11</t>
  </si>
  <si>
    <t>01.04.2022 22:50:34</t>
  </si>
  <si>
    <t>TR-52 35-19-L00052_9695785_56377000_56377000</t>
  </si>
  <si>
    <t>01.04.2022 15:19:04</t>
  </si>
  <si>
    <t>01.04.2022 18:59:13</t>
  </si>
  <si>
    <t>TR-11/9B 45-71-M01981_A_56365191_56365191</t>
  </si>
  <si>
    <t>01.04.2022 14:44:58</t>
  </si>
  <si>
    <t>01.04.2022 16:28:00</t>
  </si>
  <si>
    <t>K-1854 35-07-K01854_A_56374124_56374124</t>
  </si>
  <si>
    <t>01.04.2022 11:30:44</t>
  </si>
  <si>
    <t>01.04.2022 13:48:40</t>
  </si>
  <si>
    <t>M-1292 35-02-M01292_35-02-M01292_2376535</t>
  </si>
  <si>
    <t>01.04.2022 09:10:47</t>
  </si>
  <si>
    <t>01.04.2022 15:53:58</t>
  </si>
  <si>
    <t>YENİFOÇA TR-45 35-23-M00045_YENİFOÇA TR-52 M01_2334878</t>
  </si>
  <si>
    <t>01.04.2022 08:42:17</t>
  </si>
  <si>
    <t>01.04.2022 09:32:04</t>
  </si>
  <si>
    <t>KARABULU TR-2 35-31-L00349_47897557_56394077_56394077</t>
  </si>
  <si>
    <t>01.04.2022 19:26:25</t>
  </si>
  <si>
    <t>01.04.2022 20:53:19</t>
  </si>
  <si>
    <t>TR-1/90-A 45-72-M00627_956480538_956480538</t>
  </si>
  <si>
    <t>01.04.2022 07:34:43</t>
  </si>
  <si>
    <t>01.04.2022 10:07:01</t>
  </si>
  <si>
    <t>DM-14/2 45-71-M00373_B_56397660_56397660</t>
  </si>
  <si>
    <t>01.04.2022 11:49:33</t>
  </si>
  <si>
    <t>01.04.2022 14:01:09</t>
  </si>
  <si>
    <t>AKÇAPINAR KÖK 45-83-L00131_ÇIKRIKÇI L02_72176478</t>
  </si>
  <si>
    <t>01.04.2022 14:34:35</t>
  </si>
  <si>
    <t>01.04.2022 15:21:00</t>
  </si>
  <si>
    <t>TR-290 35-19-M00465_50073538_56376324_56376324</t>
  </si>
  <si>
    <t>01.04.2022 06:19:36</t>
  </si>
  <si>
    <t>01.04.2022 07:40:27</t>
  </si>
  <si>
    <t>YAĞCILAR TR-2 45-71-M01441_45-71-M01441_2358106</t>
  </si>
  <si>
    <t>01.04.2022 15:44:36</t>
  </si>
  <si>
    <t>01.04.2022 23:36:53</t>
  </si>
  <si>
    <t>GÖRDES TR-27 45-75-M00042_GÖRDES TR-28 M01_61363690</t>
  </si>
  <si>
    <t>01.04.2022 13:44:10</t>
  </si>
  <si>
    <t>01.04.2022 13:54:38</t>
  </si>
  <si>
    <t>KARABURUN TR-1/15 35-21-L00019_KARABURUN MERKEZ DM L02_72176114</t>
  </si>
  <si>
    <t>01.04.2022 14:22:30</t>
  </si>
  <si>
    <t>01.04.2022 15:03:00</t>
  </si>
  <si>
    <t>YUKARI ŞEHİT KEMAL TR 35-17-M00358_B_56357183_56357183</t>
  </si>
  <si>
    <t>01.04.2022 19:29:46</t>
  </si>
  <si>
    <t>02.04.2022 04:22:24</t>
  </si>
  <si>
    <t>YENİFOÇA TR-34 35-23-M00034_950417290_950417290</t>
  </si>
  <si>
    <t>01.04.2022 09:35:45</t>
  </si>
  <si>
    <t>01.04.2022 11:51:53</t>
  </si>
  <si>
    <t>YEŞİLKÖY TR-2 45-71-M01822_43138992_56384608_56384608</t>
  </si>
  <si>
    <t>01.04.2022 17:35:45</t>
  </si>
  <si>
    <t>01.04.2022 21:33:45</t>
  </si>
  <si>
    <t>01.04.2022 16:56:40</t>
  </si>
  <si>
    <t>01.04.2022 17:58:43</t>
  </si>
  <si>
    <t>KARABURUN İM 35-21-A00001_YENİ LİMAN L03_2062913</t>
  </si>
  <si>
    <t>01.04.2022 15:19:52</t>
  </si>
  <si>
    <t>01.04.2022 17:10:05</t>
  </si>
  <si>
    <t>01.04.2022 21:07:44</t>
  </si>
  <si>
    <t>02.04.2022 02:09:35</t>
  </si>
  <si>
    <t>BÜYÜKBELEN TR-4 45-80-M00099_A_56389687_56389687</t>
  </si>
  <si>
    <t>02.04.2022 17:39:59</t>
  </si>
  <si>
    <t>02.04.2022 19:13:40</t>
  </si>
  <si>
    <t>L-263 TANSAŞ YANI 35-18-L00263_950450724_950450724</t>
  </si>
  <si>
    <t>02.04.2022 12:39:10</t>
  </si>
  <si>
    <t>02.04.2022 15:58:29</t>
  </si>
  <si>
    <t>02.04.2022 13:18:48</t>
  </si>
  <si>
    <t>02.04.2022 13:19:50</t>
  </si>
  <si>
    <t>MEHMET KARAMAN SULAMA GRUBU TR 35-27-M00191_DIREK TIPI TRAFO HUCRESI H01_2054792</t>
  </si>
  <si>
    <t>02.04.2022 16:12:25</t>
  </si>
  <si>
    <t>02.04.2022 19:13:15</t>
  </si>
  <si>
    <t>02.04.2022 13:55:00</t>
  </si>
  <si>
    <t>02.04.2022 14:27:00</t>
  </si>
  <si>
    <t>ZEYTİNLİOVA TR-8 45-72-L00423_956486550_956486550</t>
  </si>
  <si>
    <t>02.04.2022 22:09:20</t>
  </si>
  <si>
    <t>02.04.2022 23:41:28</t>
  </si>
  <si>
    <t>L-252 SİSSUS HASTANE 35-18-L00252__81637349_81637349</t>
  </si>
  <si>
    <t>02.04.2022 14:35:05</t>
  </si>
  <si>
    <t>02.04.2022 19:19:53</t>
  </si>
  <si>
    <t>YENİ LİMAN TR-1 35-21-L00050_953357595_953357595</t>
  </si>
  <si>
    <t>02.04.2022 20:33:18</t>
  </si>
  <si>
    <t>02.04.2022 22:26:21</t>
  </si>
  <si>
    <t>TR-98 35-16-L00098_A_83599897_83599897</t>
  </si>
  <si>
    <t>02.04.2022 21:11:27</t>
  </si>
  <si>
    <t>02.04.2022 23:11:09</t>
  </si>
  <si>
    <t>TR-1/22 45-83-M00022_955177077_955177077</t>
  </si>
  <si>
    <t>02.04.2022 17:48:26</t>
  </si>
  <si>
    <t>02.04.2022 19:02:30</t>
  </si>
  <si>
    <t>TR-1/44 45-72-M00044_B_56389987_56389987</t>
  </si>
  <si>
    <t>02.04.2022 19:16:16</t>
  </si>
  <si>
    <t>02.04.2022 21:11:03</t>
  </si>
  <si>
    <t>M-1563 35-02-M01563_E_56380465_56380465</t>
  </si>
  <si>
    <t>02.04.2022 10:40:07</t>
  </si>
  <si>
    <t>02.04.2022 12:21:53</t>
  </si>
  <si>
    <t>DAĞHACIYUSUF TR-3 45-73-M01227_945651455_945651455</t>
  </si>
  <si>
    <t>02.04.2022 18:09:39</t>
  </si>
  <si>
    <t>02.04.2022 21:36:49</t>
  </si>
  <si>
    <t>DURASILLI TR-1 KÖK 45-78-M01114_TR-12 M01_2106813</t>
  </si>
  <si>
    <t>02.04.2022 15:00:01</t>
  </si>
  <si>
    <t>02.04.2022 15:20:01</t>
  </si>
  <si>
    <t>K-3157 35-07-K03157_C_56382733_56382733</t>
  </si>
  <si>
    <t>02.04.2022 04:00:49</t>
  </si>
  <si>
    <t>02.04.2022 04:45:51</t>
  </si>
  <si>
    <t>K-4481 35-02-K04481_99787037_99787037</t>
  </si>
  <si>
    <t>02.04.2022 10:14:34</t>
  </si>
  <si>
    <t>02.04.2022 17:49:18</t>
  </si>
  <si>
    <t>DAYIOĞLU TR-2 45-72-L00340_C_56389963_56389963</t>
  </si>
  <si>
    <t>02.04.2022 07:17:35</t>
  </si>
  <si>
    <t>02.04.2022 10:37:34</t>
  </si>
  <si>
    <t>MUTAFLAR SÜLEYMANLAR TR-4 35-32-L00068_946414763_946414763</t>
  </si>
  <si>
    <t>02.04.2022 15:38:20</t>
  </si>
  <si>
    <t>02.04.2022 16:52:22</t>
  </si>
  <si>
    <t>L-470 KÖK 35-18-L00470_L-325 ALBAYRAK L02_72090180</t>
  </si>
  <si>
    <t>02.04.2022 09:12:17</t>
  </si>
  <si>
    <t>02.04.2022 17:22:23</t>
  </si>
  <si>
    <t>ALEMŞAHLI TR-5 ÇÖLDERE 45-79-M00457_A_56386632_56386632</t>
  </si>
  <si>
    <t>02.04.2022 10:23:10</t>
  </si>
  <si>
    <t>02.04.2022 11:50:31</t>
  </si>
  <si>
    <t>CELENGÖZ MAH. TR 45-77-L00221_A_56387438_56387438</t>
  </si>
  <si>
    <t>02.04.2022 09:31:26</t>
  </si>
  <si>
    <t>02.04.2022 10:42:41</t>
  </si>
  <si>
    <t>02.04.2022 06:08:17</t>
  </si>
  <si>
    <t>02.04.2022 09:16:37</t>
  </si>
  <si>
    <t>ÜZÜMLÜ AYSAN BEY TR-3 45-73-M00605_A_56394376_56394376</t>
  </si>
  <si>
    <t>02.04.2022 07:33:02</t>
  </si>
  <si>
    <t>02.04.2022 16:29:41</t>
  </si>
  <si>
    <t>02.04.2022 01:54:01</t>
  </si>
  <si>
    <t>02.04.2022 04:31:03</t>
  </si>
  <si>
    <t>SARIÇALI TR-1 35-27-M01050_98956103_98956103</t>
  </si>
  <si>
    <t>02.04.2022 20:58:16</t>
  </si>
  <si>
    <t>02.04.2022 22:51:07</t>
  </si>
  <si>
    <t>EMİRLİ TR-2 35-15-L00858_950389784_950389784</t>
  </si>
  <si>
    <t>02.04.2022 03:45:55</t>
  </si>
  <si>
    <t>02.04.2022 05:13:50</t>
  </si>
  <si>
    <t>ÇAMTEPE SULAMA TR-1(Mustafa Kaya ve Arkd) 35-16-M00314_35-16-M00314_2361506</t>
  </si>
  <si>
    <t>02.04.2022 17:29:54</t>
  </si>
  <si>
    <t>02.04.2022 20:37:28</t>
  </si>
  <si>
    <t>BÖLCEK DM 35-16-M00153_MEZARLIKALTI M06_82962827</t>
  </si>
  <si>
    <t>02.04.2022 12:00:57</t>
  </si>
  <si>
    <t>02.04.2022 13:02:39</t>
  </si>
  <si>
    <t>TR-21 35-17-M00021_B_56353278_56353278</t>
  </si>
  <si>
    <t>02.04.2022 10:43:45</t>
  </si>
  <si>
    <t>02.04.2022 11:07:53</t>
  </si>
  <si>
    <t>TR-48 TEKEL 35-19-L00048__79113658_79113658</t>
  </si>
  <si>
    <t>02.04.2022 02:38:26</t>
  </si>
  <si>
    <t>02.04.2022 13:33:22</t>
  </si>
  <si>
    <t>02.04.2022 12:38:56</t>
  </si>
  <si>
    <t>02.04.2022 13:08:01</t>
  </si>
  <si>
    <t>TR-97 45-78-L00097_953256938_953256938</t>
  </si>
  <si>
    <t>02.04.2022 17:00:07</t>
  </si>
  <si>
    <t>02.04.2022 18:46:44</t>
  </si>
  <si>
    <t>DM-1/6 45-71-M00354_A a1b_45143125</t>
  </si>
  <si>
    <t>AG Box / Sdk Giriş Faz Sigorta Atığı</t>
  </si>
  <si>
    <t>02.04.2022 08:56:28</t>
  </si>
  <si>
    <t>02.04.2022 14:22:22</t>
  </si>
  <si>
    <t>BADINCA TR-1 45-73-M00371_45-73-M00371_2355708</t>
  </si>
  <si>
    <t>02.04.2022 08:13:06</t>
  </si>
  <si>
    <t>02.04.2022 08:33:56</t>
  </si>
  <si>
    <t>KILCANLAR TR-1 45-75-M00248_B_56394462_56394462</t>
  </si>
  <si>
    <t>02.04.2022 08:32:02</t>
  </si>
  <si>
    <t>02.04.2022 12:10:27</t>
  </si>
  <si>
    <t>BAKTIRLI TR-1 45-83-L00426_965936429_965936429</t>
  </si>
  <si>
    <t>02.04.2022 19:38:09</t>
  </si>
  <si>
    <t>02.04.2022 23:36:42</t>
  </si>
  <si>
    <t>DM-25/17-A 45-71-M00054_B_60984233_60984233</t>
  </si>
  <si>
    <t>02.04.2022 09:37:40</t>
  </si>
  <si>
    <t>02.04.2022 17:02:10</t>
  </si>
  <si>
    <t>K-421 35-01-K00421_910289496_910289496</t>
  </si>
  <si>
    <t>02.04.2022 09:50:04</t>
  </si>
  <si>
    <t>02.04.2022 14:30:38</t>
  </si>
  <si>
    <t>K-3009 35-07-K03009_A_56384030_56384030</t>
  </si>
  <si>
    <t>02.04.2022 16:42:01</t>
  </si>
  <si>
    <t>02.04.2022 17:54:26</t>
  </si>
  <si>
    <t>İĞDELİ DAMLAR SOKAK TR-4 35-31-L00344_47904917_56385165_56385165</t>
  </si>
  <si>
    <t>02.04.2022 18:23:24</t>
  </si>
  <si>
    <t>02.04.2022 21:31:01</t>
  </si>
  <si>
    <t>02.04.2022 09:09:55</t>
  </si>
  <si>
    <t>02.04.2022 17:06:16</t>
  </si>
  <si>
    <t>02.04.2022 02:06:06</t>
  </si>
  <si>
    <t>02.04.2022 03:17:39</t>
  </si>
  <si>
    <t>HORZUMKESERLER TR-1 45-73-M00295_945686289_945686289</t>
  </si>
  <si>
    <t>02.04.2022 14:07:12</t>
  </si>
  <si>
    <t>02.04.2022 16:22:40</t>
  </si>
  <si>
    <t>02.04.2022 08:08:23</t>
  </si>
  <si>
    <t>ADALA TR-6 45-78-M00285_C_56405513_56405513</t>
  </si>
  <si>
    <t>02.04.2022 15:00:11</t>
  </si>
  <si>
    <t>02.04.2022 16:45:39</t>
  </si>
  <si>
    <t>BAŞIBÜYÜK KÖK 45-77-L00158_HatBaşıAyırıcı_76564806 L03_76564806</t>
  </si>
  <si>
    <t>02.04.2022 09:47:00</t>
  </si>
  <si>
    <t>02.04.2022 17:43:46</t>
  </si>
  <si>
    <t>PELİTALAN TR-3 45-71-M02218_45-71-M02218_73315672</t>
  </si>
  <si>
    <t>02.04.2022 11:13:10</t>
  </si>
  <si>
    <t>02.04.2022 20:30:51</t>
  </si>
  <si>
    <t>K-833 35-04-K00833_912469425_912469425</t>
  </si>
  <si>
    <t>02.04.2022 10:01:11</t>
  </si>
  <si>
    <t>02.04.2022 11:31:16</t>
  </si>
  <si>
    <t>MANİSA TM-1 45-71-A00001_KARAKÖY M20_2309131</t>
  </si>
  <si>
    <t>02.04.2022 03:14:07</t>
  </si>
  <si>
    <t>02.04.2022 04:06:26</t>
  </si>
  <si>
    <t>DM-8/10C 45-71-M02000_C_56354251_56354251</t>
  </si>
  <si>
    <t>02.04.2022 15:18:15</t>
  </si>
  <si>
    <t>02.04.2022 19:58:40</t>
  </si>
  <si>
    <t>SELENDİ TR-20/A 45-81-M00255_945624725_945624725</t>
  </si>
  <si>
    <t>02.04.2022 10:55:05</t>
  </si>
  <si>
    <t>02.04.2022 13:43:37</t>
  </si>
  <si>
    <t>BELENYAKA TR-1 45-73-M00713_A_56386673_56386673</t>
  </si>
  <si>
    <t>02.04.2022 10:53:17</t>
  </si>
  <si>
    <t>02.04.2022 19:04:40</t>
  </si>
  <si>
    <t>MURADİYE TR-5 (ESKİ MEZARLIK YANI) 45-71-M00204_C C1_5973816</t>
  </si>
  <si>
    <t>02.04.2022 19:05:36</t>
  </si>
  <si>
    <t>02.04.2022 20:51:39</t>
  </si>
  <si>
    <t>DEĞİRMENDERE TR-5 35-22-M00201_DIREK TIPI TRAFO HUCRESI H01_2126890</t>
  </si>
  <si>
    <t>02.04.2022 09:30:15</t>
  </si>
  <si>
    <t>02.04.2022 10:42:33</t>
  </si>
  <si>
    <t>02.04.2022 06:46:53</t>
  </si>
  <si>
    <t>02.04.2022 12:01:43</t>
  </si>
  <si>
    <t>MANİSA TM-1 45-71-A00001_TURGUTLU-2 M18_2309133</t>
  </si>
  <si>
    <t>02.04.2022 02:45:16</t>
  </si>
  <si>
    <t>02.04.2022 03:18:58</t>
  </si>
  <si>
    <t>ÜÇPINAR DM 45-71-M00183_ESKİ YAĞCILAR M10_72249340</t>
  </si>
  <si>
    <t>02.04.2022 01:47:41</t>
  </si>
  <si>
    <t>02.04.2022 01:53:32</t>
  </si>
  <si>
    <t>02.04.2022 14:08:55</t>
  </si>
  <si>
    <t>02.04.2022 15:43:08</t>
  </si>
  <si>
    <t>TR-39 35-27-M00039_B_56381962_56381962</t>
  </si>
  <si>
    <t>02.04.2022 10:09:50</t>
  </si>
  <si>
    <t>02.04.2022 13:28:59</t>
  </si>
  <si>
    <t>TR-7 35-31-L00007_956592073_956592073</t>
  </si>
  <si>
    <t>02.04.2022 13:06:13</t>
  </si>
  <si>
    <t>02.04.2022 14:39:36</t>
  </si>
  <si>
    <t>ÇANDARLI TR-9 35-30-M00009_955319989_955319989</t>
  </si>
  <si>
    <t>02.04.2022 10:31:22</t>
  </si>
  <si>
    <t>02.04.2022 15:35:08</t>
  </si>
  <si>
    <t>MURADİYE DM-4/12-A (DİREK TR-1) 45-71-M01872_A_56384730_56384730</t>
  </si>
  <si>
    <t>02.04.2022 19:00:40</t>
  </si>
  <si>
    <t>02.04.2022 20:18:57</t>
  </si>
  <si>
    <t>K-259 35-02-K00259_E_56367107_56367107</t>
  </si>
  <si>
    <t>02.04.2022 11:24:35</t>
  </si>
  <si>
    <t>02.04.2022 16:07:51</t>
  </si>
  <si>
    <t>AHMETBEYLİ M-4 35-22-M00242_955256201_955256201</t>
  </si>
  <si>
    <t>02.04.2022 10:45:38</t>
  </si>
  <si>
    <t>02.04.2022 12:45:51</t>
  </si>
  <si>
    <t>HALİTPAŞA TR-6 45-80-M00062__72410367_72410367</t>
  </si>
  <si>
    <t>02.04.2022 12:49:55</t>
  </si>
  <si>
    <t>02.04.2022 15:55:05</t>
  </si>
  <si>
    <t>DM-2 35-17-M00002_M-15 M03_2321746</t>
  </si>
  <si>
    <t>02.04.2022 09:57:37</t>
  </si>
  <si>
    <t>02.04.2022 10:21:00</t>
  </si>
  <si>
    <t>ÇİFTLİK İM 35-18-A00003_PIRLANTA L03_2054610</t>
  </si>
  <si>
    <t>02.04.2022 01:53:51</t>
  </si>
  <si>
    <t>DM-11/02 45-71-M00367_45-71-M00367_2369295</t>
  </si>
  <si>
    <t>02.04.2022 08:14:48</t>
  </si>
  <si>
    <t>02.04.2022 12:47:15</t>
  </si>
  <si>
    <t>02.04.2022 09:23:00</t>
  </si>
  <si>
    <t>02.04.2022 16:42:00</t>
  </si>
  <si>
    <t>TR-5 35-32-L00005_35-32-L00005_2361595</t>
  </si>
  <si>
    <t>02.04.2022 17:55:50</t>
  </si>
  <si>
    <t>02.04.2022 19:31:28</t>
  </si>
  <si>
    <t>02.04.2022 11:45:26</t>
  </si>
  <si>
    <t>02.04.2022 15:40:57</t>
  </si>
  <si>
    <t>KARAOĞLANLI TR-6 45-71-M00094__72374734_72374734</t>
  </si>
  <si>
    <t>02.04.2022 05:03:56</t>
  </si>
  <si>
    <t>02.04.2022 12:00:08</t>
  </si>
  <si>
    <t>02.04.2022 04:20:07</t>
  </si>
  <si>
    <t>02.04.2022 13:48:58</t>
  </si>
  <si>
    <t>02.04.2022 02:29:01</t>
  </si>
  <si>
    <t>02.04.2022 02:38:00</t>
  </si>
  <si>
    <t>ORHANLI M-88 ORTA 35-14-M00088__76896475_76896475</t>
  </si>
  <si>
    <t>02.04.2022 08:49:12</t>
  </si>
  <si>
    <t>02.04.2022 10:13:23</t>
  </si>
  <si>
    <t>02.04.2022 00:45:10</t>
  </si>
  <si>
    <t>02.04.2022 01:07:03</t>
  </si>
  <si>
    <t>KABAKUM TR-3 35-30-L00129_D_56404147_56404147</t>
  </si>
  <si>
    <t>02.04.2022 08:34:10</t>
  </si>
  <si>
    <t>02.04.2022 09:58:03</t>
  </si>
  <si>
    <t>02.04.2022 12:27:36</t>
  </si>
  <si>
    <t>02.04.2022 15:46:23</t>
  </si>
  <si>
    <t>02.04.2022 17:37:38</t>
  </si>
  <si>
    <t>02.04.2022 18:15:58</t>
  </si>
  <si>
    <t>TİRE İM-DM-1 35-29-A00001_HatBaşıAyırıcı_53138707 M18_53138707</t>
  </si>
  <si>
    <t>02.04.2022 15:59:44</t>
  </si>
  <si>
    <t>02.04.2022 18:17:36</t>
  </si>
  <si>
    <t>TR-49 EGELİ 35-19-L00049_D D02b_78938407</t>
  </si>
  <si>
    <t>02.04.2022 11:49:31</t>
  </si>
  <si>
    <t>02.04.2022 15:34:34</t>
  </si>
  <si>
    <t>L-454 KÖK 35-18-L00454_KAREL KÖK L04_72060636</t>
  </si>
  <si>
    <t>02.04.2022 16:53:42</t>
  </si>
  <si>
    <t>03.04.2022 01:33:42</t>
  </si>
  <si>
    <t>IŞIKLAR TM 35-02-A00006_ESHOT-2 M49_2309160</t>
  </si>
  <si>
    <t>02.04.2022 06:33:17</t>
  </si>
  <si>
    <t>02.04.2022 09:22:07</t>
  </si>
  <si>
    <t>ÖZBEK TR-2 (TR-232) 35-19-M00232_956669584_956669584</t>
  </si>
  <si>
    <t>02.04.2022 18:49:40</t>
  </si>
  <si>
    <t>02.04.2022 20:56:33</t>
  </si>
  <si>
    <t>BIÇAKÇI OVACIK TR-5 35-15-L00084_B_56361698_56361698</t>
  </si>
  <si>
    <t>02.04.2022 14:42:12</t>
  </si>
  <si>
    <t>02.04.2022 18:49:30</t>
  </si>
  <si>
    <t>BAKIR TR-7 45-76-M00068_DIREK TIPI TRAFO HUCRESI H01_2088275</t>
  </si>
  <si>
    <t>02.04.2022 12:35:39</t>
  </si>
  <si>
    <t>02.04.2022 15:45:45</t>
  </si>
  <si>
    <t>SIRIMLI AVCILAR TR 35-31-L00202_956575923_956575923</t>
  </si>
  <si>
    <t>02.04.2022 20:28:38</t>
  </si>
  <si>
    <t>02.04.2022 23:06:28</t>
  </si>
  <si>
    <t>EMLAKDERE TR-3 45-71-M02445_953241908_953241908</t>
  </si>
  <si>
    <t>02.04.2022 08:34:11</t>
  </si>
  <si>
    <t>02.04.2022 18:31:43</t>
  </si>
  <si>
    <t>L-47 DENİZKENT SİTESİ 35-14-L00047_956639913_956639913</t>
  </si>
  <si>
    <t>02.04.2022 13:16:35</t>
  </si>
  <si>
    <t>02.04.2022 18:28:18</t>
  </si>
  <si>
    <t>AŞAĞIKIŞLA TR-2 45-72-M00202_A_56406399_56406399</t>
  </si>
  <si>
    <t>02.04.2022 09:14:57</t>
  </si>
  <si>
    <t>02.04.2022 11:53:27</t>
  </si>
  <si>
    <t>M-247 35-02-M00247_C_56381066_56381066</t>
  </si>
  <si>
    <t>02.04.2022 08:25:43</t>
  </si>
  <si>
    <t>02.04.2022 09:57:03</t>
  </si>
  <si>
    <t>02.04.2022 00:28:30</t>
  </si>
  <si>
    <t>02.04.2022 05:56:15</t>
  </si>
  <si>
    <t>02.04.2022 09:28:01</t>
  </si>
  <si>
    <t>02.04.2022 14:13:29</t>
  </si>
  <si>
    <t>TR-159 45-78-M00159_953256111_953256111</t>
  </si>
  <si>
    <t>02.04.2022 11:17:16</t>
  </si>
  <si>
    <t>02.04.2022 12:17:06</t>
  </si>
  <si>
    <t>DM-2/36 45-71-M00168_953182925_953182925</t>
  </si>
  <si>
    <t>02.04.2022 15:28:59</t>
  </si>
  <si>
    <t>02.04.2022 16:26:01</t>
  </si>
  <si>
    <t>K-1146 35-07-K01146_954844880_954844880</t>
  </si>
  <si>
    <t>02.04.2022 11:42:48</t>
  </si>
  <si>
    <t>02.04.2022 13:32:55</t>
  </si>
  <si>
    <t>DM-8 45-71-M00295_A_56384004_56384004</t>
  </si>
  <si>
    <t>02.04.2022 07:16:37</t>
  </si>
  <si>
    <t>02.04.2022 11:01:36</t>
  </si>
  <si>
    <t>HATİCE KAHYAOĞLU-ADİL DİLEK ÖZEL 45-83-M00467Ö_DIREK TIPI TRAFO HUCRESI H01_2109758</t>
  </si>
  <si>
    <t>02.04.2022 01:20:04</t>
  </si>
  <si>
    <t>02.04.2022 04:07:48</t>
  </si>
  <si>
    <t>DEVELİ TR-1 35-22-M00279_955265921_955265921</t>
  </si>
  <si>
    <t>02.04.2022 10:25:02</t>
  </si>
  <si>
    <t>02.04.2022 11:31:50</t>
  </si>
  <si>
    <t>KOCAKAĞAN TR-1 45-72-L00223_B_56406394_56406394</t>
  </si>
  <si>
    <t>02.04.2022 17:32:17</t>
  </si>
  <si>
    <t>02.04.2022 18:36:41</t>
  </si>
  <si>
    <t>02.04.2022 09:23:48</t>
  </si>
  <si>
    <t>02.04.2022 17:04:43</t>
  </si>
  <si>
    <t>AŞAĞI BOZKIR TR-1 45-83-L00252_C_56401039_56401039</t>
  </si>
  <si>
    <t>02.04.2022 21:05:00</t>
  </si>
  <si>
    <t>02.04.2022 22:13:51</t>
  </si>
  <si>
    <t>TR-73 35-19-L00073_9034564_56376986_56376986</t>
  </si>
  <si>
    <t>02.04.2022 10:14:16</t>
  </si>
  <si>
    <t>02.04.2022 12:42:23</t>
  </si>
  <si>
    <t>YOLÜSTÜ İM 35-15-A00002_KÜÇÜKAVULCUK L05_2074342</t>
  </si>
  <si>
    <t>02.04.2022 02:24:33</t>
  </si>
  <si>
    <t>02.04.2022 02:28:31</t>
  </si>
  <si>
    <t>ÇATALKÖPRÜ TR-1 45-83-L00253_955158966_955158966</t>
  </si>
  <si>
    <t>02.04.2022 12:16:50</t>
  </si>
  <si>
    <t>02.04.2022 19:30:49</t>
  </si>
  <si>
    <t>KABAAĞAÇKIRAN TR-1 45-72-L00266_45-72-L00266_2350642</t>
  </si>
  <si>
    <t>02.04.2022 04:08:58</t>
  </si>
  <si>
    <t>02.04.2022 06:10:11</t>
  </si>
  <si>
    <t>02.04.2022 11:33:22</t>
  </si>
  <si>
    <t>02.04.2022 14:35:33</t>
  </si>
  <si>
    <t>ÖRNEKKÖY TR-7 35-27-M01192__82863656_82863656</t>
  </si>
  <si>
    <t>02.04.2022 05:41:43</t>
  </si>
  <si>
    <t>02.04.2022 09:02:18</t>
  </si>
  <si>
    <t>ÇİFTLİK İM 35-18-A00003_GOLF-1 L12_2307808</t>
  </si>
  <si>
    <t>02.04.2022 19:28:24</t>
  </si>
  <si>
    <t>02.04.2022 23:07:41</t>
  </si>
  <si>
    <t>02.04.2022 08:44:43</t>
  </si>
  <si>
    <t>02.04.2022 15:22:27</t>
  </si>
  <si>
    <t>M-1309 35-02-M01309_M-338 RASATANE M04_2102196</t>
  </si>
  <si>
    <t>02.04.2022 00:25:14</t>
  </si>
  <si>
    <t>02.04.2022 03:03:06</t>
  </si>
  <si>
    <t>KIZILAVLU SÖNMEZLER MAH.TR 45-78-M00830_49235381_56389153_56389153</t>
  </si>
  <si>
    <t>02.04.2022 01:25:51</t>
  </si>
  <si>
    <t>02.04.2022 02:22:48</t>
  </si>
  <si>
    <t>K-1088 35-04-K01088_K-1191 K01_2065248</t>
  </si>
  <si>
    <t>02.04.2022 13:35:38</t>
  </si>
  <si>
    <t>02.04.2022 14:21:00</t>
  </si>
  <si>
    <t>SELİMŞAHLAR TR-1 45-71-M00133_A_56406977_56406977</t>
  </si>
  <si>
    <t>02.04.2022 04:43:15</t>
  </si>
  <si>
    <t>02.04.2022 14:27:06</t>
  </si>
  <si>
    <t>SUBAŞI-4 35-26-L00331_35-26-L00331_2349974</t>
  </si>
  <si>
    <t>02.04.2022 09:04:01</t>
  </si>
  <si>
    <t>02.04.2022 17:38:02</t>
  </si>
  <si>
    <t>YUSUF ZIRAMAN SULAMA GRUBU TR 35-27-L00117_A_56355781_56355781</t>
  </si>
  <si>
    <t>02.04.2022 12:52:02</t>
  </si>
  <si>
    <t>02.04.2022 14:40:27</t>
  </si>
  <si>
    <t>TR-1 35-16-L00001_A B01_5764207</t>
  </si>
  <si>
    <t>02.04.2022 21:50:22</t>
  </si>
  <si>
    <t>02.04.2022 23:31:16</t>
  </si>
  <si>
    <t>M-1041 35-04-M01041_97474972_97474972</t>
  </si>
  <si>
    <t>02.04.2022 09:56:10</t>
  </si>
  <si>
    <t>02.04.2022 12:01:30</t>
  </si>
  <si>
    <t>M-1099 35-03-M01099_C c1_5790460</t>
  </si>
  <si>
    <t>02.04.2022 17:53:12</t>
  </si>
  <si>
    <t>02.04.2022 18:35:56</t>
  </si>
  <si>
    <t>02.04.2022 09:06:00</t>
  </si>
  <si>
    <t>02.04.2022 16:22:11</t>
  </si>
  <si>
    <t>02.04.2022 08:08:09</t>
  </si>
  <si>
    <t>02.04.2022 12:33:35</t>
  </si>
  <si>
    <t>L-117 OVACIK 35-18-L00117_C_56375015_56375015</t>
  </si>
  <si>
    <t>02.04.2022 08:15:21</t>
  </si>
  <si>
    <t>02.04.2022 10:43:56</t>
  </si>
  <si>
    <t>DM-8/3 45-71-M00538_F f1b_45193473</t>
  </si>
  <si>
    <t>02.04.2022 17:11:07</t>
  </si>
  <si>
    <t>02.04.2022 17:49:54</t>
  </si>
  <si>
    <t>ÜÇYOL KÖK 45-82-M00128_KARAÇAM GES M05_2090481</t>
  </si>
  <si>
    <t>02.04.2022 16:18:12</t>
  </si>
  <si>
    <t>02.04.2022 22:34:51</t>
  </si>
  <si>
    <t>KAYMAKÇI TR-30 35-15-L00240_35-15-L00240_2365150</t>
  </si>
  <si>
    <t>02.04.2022 13:22:53</t>
  </si>
  <si>
    <t>02.04.2022 15:57:35</t>
  </si>
  <si>
    <t>02.04.2022 09:22:10</t>
  </si>
  <si>
    <t>02.04.2022 15:30:17</t>
  </si>
  <si>
    <t>HAMİT TR-2 45-72-M00229_A_56407655_56407655</t>
  </si>
  <si>
    <t>02.04.2022 07:45:47</t>
  </si>
  <si>
    <t>02.04.2022 11:22:45</t>
  </si>
  <si>
    <t>ÖREN TR-1 35-31-L00314_47810498_56352453_56352453</t>
  </si>
  <si>
    <t>02.04.2022 18:23:14</t>
  </si>
  <si>
    <t>02.04.2022 20:33:39</t>
  </si>
  <si>
    <t>MURADİYE TR-5(BELEDİYE KABİN) 45-71-M00194_TRAFO M05_56294679</t>
  </si>
  <si>
    <t>02.04.2022 09:45:47</t>
  </si>
  <si>
    <t>02.04.2022 17:49:09</t>
  </si>
  <si>
    <t>K-3118 35-02-K03118_TRAFO K01_2314134</t>
  </si>
  <si>
    <t>02.04.2022 10:06:06</t>
  </si>
  <si>
    <t>02.04.2022 19:37:17</t>
  </si>
  <si>
    <t>K-1129 35-03-K01129_910262242_910262242</t>
  </si>
  <si>
    <t>02.04.2022 14:00:37</t>
  </si>
  <si>
    <t>02.04.2022 16:50:43</t>
  </si>
  <si>
    <t>YAĞCILI TR-1 45-82-M00331_DIREK TIPI TRAFO HUCRESI H01_2082778</t>
  </si>
  <si>
    <t>02.04.2022 11:44:25</t>
  </si>
  <si>
    <t>02.04.2022 15:24:11</t>
  </si>
  <si>
    <t>02.04.2022 01:04:40</t>
  </si>
  <si>
    <t>02.04.2022 01:53:56</t>
  </si>
  <si>
    <t>02.04.2022 15:26:39</t>
  </si>
  <si>
    <t>DM02/TR15 YURT ÜZERİ 45-73-M00045_45-73-M00045_66914618</t>
  </si>
  <si>
    <t>02.04.2022 18:54:07</t>
  </si>
  <si>
    <t>02.04.2022 21:07:57</t>
  </si>
  <si>
    <t>İNCECİKLER TR-1 35-16-L00256_953326528_953326528</t>
  </si>
  <si>
    <t>02.04.2022 19:10:01</t>
  </si>
  <si>
    <t>02.04.2022 22:19:58</t>
  </si>
  <si>
    <t>ULUCAK DM-2/10 35-27-M00337_C_56364882_56364882</t>
  </si>
  <si>
    <t>02.04.2022 15:31:46</t>
  </si>
  <si>
    <t>02.04.2022 16:08:08</t>
  </si>
  <si>
    <t>OSMANİYE YAYLA MAH. TR-1 45-73-M00504_A_56389799_56389799</t>
  </si>
  <si>
    <t>02.04.2022 23:28:00</t>
  </si>
  <si>
    <t>03.04.2022 02:08:41</t>
  </si>
  <si>
    <t>K-4378 35-03-K04378_TRAFO K03_41919694</t>
  </si>
  <si>
    <t>02.04.2022 17:31:37</t>
  </si>
  <si>
    <t>02.04.2022 17:45:16</t>
  </si>
  <si>
    <t>TR-148 35-19-L00148_956675655_956675655</t>
  </si>
  <si>
    <t>02.04.2022 18:18:40</t>
  </si>
  <si>
    <t>02.04.2022 20:55:55</t>
  </si>
  <si>
    <t>02.04.2022 02:00:29</t>
  </si>
  <si>
    <t>02.04.2022 02:33:29</t>
  </si>
  <si>
    <t>02.04.2022 15:21:06</t>
  </si>
  <si>
    <t>02.04.2022 16:14:20</t>
  </si>
  <si>
    <t>MEDAR TR-8 45-72-L00285_C_79409960_79409960</t>
  </si>
  <si>
    <t>02.04.2022 14:39:25</t>
  </si>
  <si>
    <t>02.04.2022 16:01:58</t>
  </si>
  <si>
    <t>M-3408(YATIRIM REZERVE) 35-03-M03408_910030183_910030183</t>
  </si>
  <si>
    <t>02.04.2022 03:11:06</t>
  </si>
  <si>
    <t>02.04.2022 03:47:31</t>
  </si>
  <si>
    <t>KIRKAĞAÇ TR-21 45-76-M00021_B_56385658_56385658</t>
  </si>
  <si>
    <t>02.04.2022 11:08:00</t>
  </si>
  <si>
    <t>02.04.2022 13:35:41</t>
  </si>
  <si>
    <t>TR-11 E TURGUT ÖZAL-1 45-71-M00389__56403603_56403603</t>
  </si>
  <si>
    <t>02.04.2022 12:57:03</t>
  </si>
  <si>
    <t>02.04.2022 13:12:42</t>
  </si>
  <si>
    <t>ASARLIK TR-16 35-28-M00174_DAĞITIM TRAFO ASARLIK TR-16 M04_66531254</t>
  </si>
  <si>
    <t>02.04.2022 09:13:13</t>
  </si>
  <si>
    <t>02.04.2022 10:53:57</t>
  </si>
  <si>
    <t>DM-25/15 45-71-M00394_C_56403369_56403369</t>
  </si>
  <si>
    <t>02.04.2022 21:34:30</t>
  </si>
  <si>
    <t>03.04.2022 01:25:37</t>
  </si>
  <si>
    <t>SAİP TR-2 35-21-L00103_D_56394875_56394875</t>
  </si>
  <si>
    <t>02.04.2022 09:59:45</t>
  </si>
  <si>
    <t>02.04.2022 15:45:21</t>
  </si>
  <si>
    <t>TİRE İM-DM-1 35-29-A00001_BOYNUYOĞUN L04_2312348</t>
  </si>
  <si>
    <t>02.04.2022 09:01:17</t>
  </si>
  <si>
    <t>02.04.2022 17:10:43</t>
  </si>
  <si>
    <t>L-318 35-14-L00318_A_82758835_82758835</t>
  </si>
  <si>
    <t>02.04.2022 18:55:21</t>
  </si>
  <si>
    <t>02.04.2022 22:56:27</t>
  </si>
  <si>
    <t>ÇEŞME İM 35-18-A00001_ALTINYUNUS L10_2053074</t>
  </si>
  <si>
    <t>02.04.2022 00:50:14</t>
  </si>
  <si>
    <t>02.04.2022 00:55:04</t>
  </si>
  <si>
    <t>TR-11/9C 45-71-M01975_953244100_953244100</t>
  </si>
  <si>
    <t>02.04.2022 09:16:16</t>
  </si>
  <si>
    <t>02.04.2022 11:19:08</t>
  </si>
  <si>
    <t>02.04.2022 08:38:32</t>
  </si>
  <si>
    <t>02.04.2022 17:54:37</t>
  </si>
  <si>
    <t>YUNTDAĞIKÖSELER KÖYÜ TR-1 45-71-M01748_953214283_953214283</t>
  </si>
  <si>
    <t>02.04.2022 10:16:22</t>
  </si>
  <si>
    <t>02.04.2022 19:41:45</t>
  </si>
  <si>
    <t>K-4349 35-04-K04349_99377104_99377104</t>
  </si>
  <si>
    <t>02.04.2022 10:15:23</t>
  </si>
  <si>
    <t>02.04.2022 12:49:52</t>
  </si>
  <si>
    <t>MENEMEN İM 35-28-A00001_ASARLIK-2 M09_2307681</t>
  </si>
  <si>
    <t>02.04.2022 08:17:30</t>
  </si>
  <si>
    <t>02.04.2022 08:44:00</t>
  </si>
  <si>
    <t>02.04.2022 11:19:20</t>
  </si>
  <si>
    <t>02.04.2022 14:56:58</t>
  </si>
  <si>
    <t>_953195979_953195979</t>
  </si>
  <si>
    <t>02.04.2022 19:00:23</t>
  </si>
  <si>
    <t>02.04.2022 21:01:06</t>
  </si>
  <si>
    <t>DEMİRCİLİ TR-2 35-19-M00212_7531981_56377761_56377761</t>
  </si>
  <si>
    <t>02.04.2022 11:05:40</t>
  </si>
  <si>
    <t>02.04.2022 14:12:47</t>
  </si>
  <si>
    <t>K-1039 35-01-K01039_911177260_911177260</t>
  </si>
  <si>
    <t>02.04.2022 09:42:14</t>
  </si>
  <si>
    <t>02.04.2022 11:39:41</t>
  </si>
  <si>
    <t>DM-25/18 45-71-M00366_953195696_953195696</t>
  </si>
  <si>
    <t>02.04.2022 15:16:03</t>
  </si>
  <si>
    <t>02.04.2022 18:14:32</t>
  </si>
  <si>
    <t>02.04.2022 09:17:57</t>
  </si>
  <si>
    <t>02.04.2022 16:50:05</t>
  </si>
  <si>
    <t>CABBAR DM 45-73-M00100_KULA ÇIKIŞI M08_2307321</t>
  </si>
  <si>
    <t>02.04.2022 05:28:28</t>
  </si>
  <si>
    <t>02.04.2022 06:57:50</t>
  </si>
  <si>
    <t>SOMA TR-16/4 45-82-M00096_945531839_945531839</t>
  </si>
  <si>
    <t>02.04.2022 04:26:20</t>
  </si>
  <si>
    <t>02.04.2022 06:08:54</t>
  </si>
  <si>
    <t>ÇİFTLİK İM 35-18-A00003_GOLF-1 L12_2054622</t>
  </si>
  <si>
    <t>02.04.2022 21:25:22</t>
  </si>
  <si>
    <t>02.04.2022 22:55:41</t>
  </si>
  <si>
    <t>ÇOBANKÖY TR-1 35-29-L00507_950318370_950318370</t>
  </si>
  <si>
    <t>02.04.2022 10:28:42</t>
  </si>
  <si>
    <t>02.04.2022 13:38:58</t>
  </si>
  <si>
    <t>K-597 35-01-K00597_D 597/d1_5895273</t>
  </si>
  <si>
    <t>02.04.2022 10:15:10</t>
  </si>
  <si>
    <t>02.04.2022 12:15:09</t>
  </si>
  <si>
    <t>SARPINCIK TR-1 35-21-L00070_953357708_953357708</t>
  </si>
  <si>
    <t>02.04.2022 19:45:40</t>
  </si>
  <si>
    <t>02.04.2022 20:47:28</t>
  </si>
  <si>
    <t>BAKTIRLI TR-2 45-83-L00429_48140048_56392013_56392013</t>
  </si>
  <si>
    <t>02.04.2022 17:46:46</t>
  </si>
  <si>
    <t>03.04.2022 00:10:30</t>
  </si>
  <si>
    <t>M-2642 35-01-M02642_35-01-M02642_79700168</t>
  </si>
  <si>
    <t>02.04.2022 09:30:43</t>
  </si>
  <si>
    <t>02.04.2022 14:43:06</t>
  </si>
  <si>
    <t>02.04.2022 11:37:56</t>
  </si>
  <si>
    <t>02.04.2022 13:23:20</t>
  </si>
  <si>
    <t>02.04.2022 20:12:39</t>
  </si>
  <si>
    <t>02.04.2022 21:14:41</t>
  </si>
  <si>
    <t>K-1611 35-07-K01611_B_56382269_56382269</t>
  </si>
  <si>
    <t>02.04.2022 02:34:56</t>
  </si>
  <si>
    <t>02.04.2022 02:53:20</t>
  </si>
  <si>
    <t>TR-55 KÖK 35-19-M00055_956662944_956662944</t>
  </si>
  <si>
    <t>02.04.2022 15:56:23</t>
  </si>
  <si>
    <t>02.04.2022 22:17:07</t>
  </si>
  <si>
    <t>K-168 35-01-K00168_K-1768 K01_64661319</t>
  </si>
  <si>
    <t>02.04.2022 00:58:12</t>
  </si>
  <si>
    <t>02.04.2022 01:31:25</t>
  </si>
  <si>
    <t>M-2385 35-01-M02385_911204754_911204754</t>
  </si>
  <si>
    <t>02.04.2022 15:09:40</t>
  </si>
  <si>
    <t>02.04.2022 17:51:27</t>
  </si>
  <si>
    <t>02.04.2022 01:43:17</t>
  </si>
  <si>
    <t>02.04.2022 02:01:00</t>
  </si>
  <si>
    <t>02.04.2022 15:28:55</t>
  </si>
  <si>
    <t>02.04.2022 17:15:19</t>
  </si>
  <si>
    <t>TR-1/53B 45-71-M02141_TRAFO KORUMA M03_60479359</t>
  </si>
  <si>
    <t>02.04.2022 03:47:10</t>
  </si>
  <si>
    <t>02.04.2022 07:54:19</t>
  </si>
  <si>
    <t>ÇINARDİBİ TR-6 35-20-M00073_955204791_955204791</t>
  </si>
  <si>
    <t>02.04.2022 21:08:02</t>
  </si>
  <si>
    <t>02.04.2022 22:59:48</t>
  </si>
  <si>
    <t>_A_56389824_56389824</t>
  </si>
  <si>
    <t>02.04.2022 10:01:50</t>
  </si>
  <si>
    <t>02.04.2022 16:41:37</t>
  </si>
  <si>
    <t>ULUCAK DM 35-27-M00792_ULUCAK ŞEHİR M04_2310310</t>
  </si>
  <si>
    <t>02.04.2022 14:09:07</t>
  </si>
  <si>
    <t>02.04.2022 15:32:34</t>
  </si>
  <si>
    <t>02.04.2022 08:30:04</t>
  </si>
  <si>
    <t>02.04.2022 13:25:05</t>
  </si>
  <si>
    <t>SAİP KÖYÜ TR-1 35-21-L00102_D_56393802_56393802</t>
  </si>
  <si>
    <t>02.04.2022 09:05:32</t>
  </si>
  <si>
    <t>02.04.2022 15:47:46</t>
  </si>
  <si>
    <t>ATAKÖY TR-1 45-84-L00032_6756691_56384882_56384882</t>
  </si>
  <si>
    <t>02.04.2022 09:06:11</t>
  </si>
  <si>
    <t>02.04.2022 10:14:02</t>
  </si>
  <si>
    <t>GÖKÇEKÖY FATİH MAH.TR-1 45-80-L00178_A_56402289_56402289</t>
  </si>
  <si>
    <t>02.04.2022 10:48:47</t>
  </si>
  <si>
    <t>02.04.2022 12:33:19</t>
  </si>
  <si>
    <t>TR-1/87 45-72-M00087_A_56389970_56389970</t>
  </si>
  <si>
    <t>02.04.2022 11:56:21</t>
  </si>
  <si>
    <t>02.04.2022 13:57:34</t>
  </si>
  <si>
    <t>02.04.2022 12:23:48</t>
  </si>
  <si>
    <t>02.04.2022 21:54:45</t>
  </si>
  <si>
    <t>NARLIDERE TR-4 45-73-M00702_B_56406923_56406923</t>
  </si>
  <si>
    <t>02.04.2022 18:43:59</t>
  </si>
  <si>
    <t>02.04.2022 19:25:19</t>
  </si>
  <si>
    <t>L-36 35-18-L00036_95001386661_95001386661</t>
  </si>
  <si>
    <t>02.04.2022 13:32:49</t>
  </si>
  <si>
    <t>02.04.2022 17:32:40</t>
  </si>
  <si>
    <t>TR-1/53B 45-71-M02141_D_60983345_60983345</t>
  </si>
  <si>
    <t>02.04.2022 08:10:06</t>
  </si>
  <si>
    <t>02.04.2022 14:24:09</t>
  </si>
  <si>
    <t>02.04.2022 17:02:53</t>
  </si>
  <si>
    <t>02.04.2022 18:46:27</t>
  </si>
  <si>
    <t>K-4480 35-02-K04480_912928752_912928752</t>
  </si>
  <si>
    <t>02.04.2022 20:27:04</t>
  </si>
  <si>
    <t>02.04.2022 21:35:00</t>
  </si>
  <si>
    <t>02.04.2022 17:15:02</t>
  </si>
  <si>
    <t>02.04.2022 20:34:54</t>
  </si>
  <si>
    <t>K-738 35-03-K00738_910030887_910030887</t>
  </si>
  <si>
    <t>02.04.2022 00:05:38</t>
  </si>
  <si>
    <t>02.04.2022 00:44:54</t>
  </si>
  <si>
    <t>_B_60984414_60984414</t>
  </si>
  <si>
    <t>02.04.2022 09:48:39</t>
  </si>
  <si>
    <t>02.04.2022 18:25:00</t>
  </si>
  <si>
    <t>RAMİZ IŞIK TARIMSAL SULAMA 45-76-L00016_A_56385230_56385230</t>
  </si>
  <si>
    <t>02.04.2022 19:11:13</t>
  </si>
  <si>
    <t>02.04.2022 21:21:24</t>
  </si>
  <si>
    <t>TR-85 35-19-L00085_956665969_956665969</t>
  </si>
  <si>
    <t>02.04.2022 12:03:40</t>
  </si>
  <si>
    <t>02.04.2022 14:42:41</t>
  </si>
  <si>
    <t>KAYACIK TR-3 45-75-M00361_45-75-M00361_50065511</t>
  </si>
  <si>
    <t>02.04.2022 10:07:35</t>
  </si>
  <si>
    <t>02.04.2022 12:51:15</t>
  </si>
  <si>
    <t>TR-55 35-15-M00055__72374038_72374038</t>
  </si>
  <si>
    <t>02.04.2022 23:19:51</t>
  </si>
  <si>
    <t>02.04.2022 23:46:16</t>
  </si>
  <si>
    <t>DM-2/TR-09 35-22-M00054_955265369_955265369</t>
  </si>
  <si>
    <t>02.04.2022 10:38:56</t>
  </si>
  <si>
    <t>02.04.2022 14:46:08</t>
  </si>
  <si>
    <t>KARABURUN TR-4 35-21-L00145_953359978_953359978</t>
  </si>
  <si>
    <t>02.04.2022 20:54:28</t>
  </si>
  <si>
    <t>02.04.2022 23:34:08</t>
  </si>
  <si>
    <t>GÖKÇEN TR-5 35-29-L00543_950345867_950345867</t>
  </si>
  <si>
    <t>02.04.2022 11:06:39</t>
  </si>
  <si>
    <t>02.04.2022 14:10:12</t>
  </si>
  <si>
    <t>DM-3/30 45-71-M00084_953199474_953199474</t>
  </si>
  <si>
    <t>02.04.2022 13:25:36</t>
  </si>
  <si>
    <t>02.04.2022 20:34:15</t>
  </si>
  <si>
    <t>TEPEKÖY TARIMSAL SULAMA TR-1 35-16-L00268_953342265_953342265</t>
  </si>
  <si>
    <t>02.04.2022 15:56:00</t>
  </si>
  <si>
    <t>02.04.2022 17:44:18</t>
  </si>
  <si>
    <t>ÇATALKAYA KÖYÜ TR-2 35-21-L00172_35-21-L00172_2350151</t>
  </si>
  <si>
    <t>02.04.2022 17:47:45</t>
  </si>
  <si>
    <t>03.04.2022 01:16:09</t>
  </si>
  <si>
    <t>İSTASYONALTI KÖK 45-83-M00131_ARPALIK KÖK-1 M03_2329934</t>
  </si>
  <si>
    <t>02.04.2022 06:51:25</t>
  </si>
  <si>
    <t>02.04.2022 08:42:12</t>
  </si>
  <si>
    <t>KÜÇÜKBAHÇE KÖYÜ TR-1 35-21-L00085_953363699_953363699</t>
  </si>
  <si>
    <t>02.04.2022 14:15:17</t>
  </si>
  <si>
    <t>02.04.2022 19:24:35</t>
  </si>
  <si>
    <t>ÖZEL TR 45-71-M00360Ö_953200752_953200752</t>
  </si>
  <si>
    <t>02.04.2022 01:06:12</t>
  </si>
  <si>
    <t>02.04.2022 04:09:33</t>
  </si>
  <si>
    <t>VİŞNELİ TR-1 35-27-M00952_A_82735586_82735586</t>
  </si>
  <si>
    <t>02.04.2022 10:19:36</t>
  </si>
  <si>
    <t>02.04.2022 15:37:21</t>
  </si>
  <si>
    <t>L-372 35-18-L00372_95001338382_95001338382</t>
  </si>
  <si>
    <t>02.04.2022 21:28:42</t>
  </si>
  <si>
    <t>02.04.2022 23:08:39</t>
  </si>
  <si>
    <t>URGANLI TR-2 45-83-M00570_48025556_56353960_56353960</t>
  </si>
  <si>
    <t>02.04.2022 09:37:15</t>
  </si>
  <si>
    <t>02.04.2022 14:51:41</t>
  </si>
  <si>
    <t>02.04.2022 09:46:47</t>
  </si>
  <si>
    <t>02.04.2022 16:11:34</t>
  </si>
  <si>
    <t>02.04.2022 09:18:01</t>
  </si>
  <si>
    <t>02.04.2022 11:05:01</t>
  </si>
  <si>
    <t>İSMAİL ŞİMŞEK SULAMA GRUBU 35-29-L00149_C_56392284_56392284</t>
  </si>
  <si>
    <t>02.04.2022 09:10:35</t>
  </si>
  <si>
    <t>02.04.2022 12:42:44</t>
  </si>
  <si>
    <t>YURDAKUL ALKAN SULAMA GRUBU TR 35-27-M00260_A_56372332_56372332</t>
  </si>
  <si>
    <t>02.04.2022 08:08:57</t>
  </si>
  <si>
    <t>02.04.2022 14:09:24</t>
  </si>
  <si>
    <t>YUKARI ÇOBANİSA TR-1 45-71-M00626_DIREK TIPI TRAFO HUCRESI H01_2077127</t>
  </si>
  <si>
    <t>02.04.2022 07:23:49</t>
  </si>
  <si>
    <t>02.04.2022 17:18:52</t>
  </si>
  <si>
    <t>02.04.2022 06:14:11</t>
  </si>
  <si>
    <t>02.04.2022 09:03:51</t>
  </si>
  <si>
    <t>K-4542 35-01-K04542_98781196_98781196</t>
  </si>
  <si>
    <t>02.04.2022 16:20:47</t>
  </si>
  <si>
    <t>02.04.2022 19:12:02</t>
  </si>
  <si>
    <t>HAMİT TR-1 45-72-M00228_956523150_956523150</t>
  </si>
  <si>
    <t>02.04.2022 10:26:39</t>
  </si>
  <si>
    <t>02.04.2022 18:07:53</t>
  </si>
  <si>
    <t>AHMETBEYLİ TR-2 35-22-M00240_95000092560_95000092560</t>
  </si>
  <si>
    <t>02.04.2022 09:07:59</t>
  </si>
  <si>
    <t>02.04.2022 10:23:00</t>
  </si>
  <si>
    <t>DM-3/07 (MAKEDON GÖÇMENLERİ) 45-71-M00062_DM-3/8 M02_66506748</t>
  </si>
  <si>
    <t>02.04.2022 03:55:35</t>
  </si>
  <si>
    <t>02.04.2022 04:25:41</t>
  </si>
  <si>
    <t>M-2913 35-01-M02913_911025460_911025460</t>
  </si>
  <si>
    <t>02.04.2022 11:24:27</t>
  </si>
  <si>
    <t>02.04.2022 12:49:28</t>
  </si>
  <si>
    <t>MADEN KÖK 45-83-M00128_CAMBAZLI KÖK M04_47316672</t>
  </si>
  <si>
    <t>02.04.2022 12:06:46</t>
  </si>
  <si>
    <t>02.04.2022 15:16:19</t>
  </si>
  <si>
    <t>ARMUTLU DM-2/TR-29 35-27-L00351_A_65513001_65513001</t>
  </si>
  <si>
    <t>02.04.2022 19:24:23</t>
  </si>
  <si>
    <t>02.04.2022 20:54:18</t>
  </si>
  <si>
    <t>02.04.2022 15:21:29</t>
  </si>
  <si>
    <t>02.04.2022 19:54:49</t>
  </si>
  <si>
    <t>02.04.2022 10:33:19</t>
  </si>
  <si>
    <t>02.04.2022 12:31:36</t>
  </si>
  <si>
    <t>SAKARKAYA TR-2 45-72-L00494_95000090971_95000090971</t>
  </si>
  <si>
    <t>02.04.2022 18:16:29</t>
  </si>
  <si>
    <t>02.04.2022 22:57:14</t>
  </si>
  <si>
    <t>K-3296 35-07-K03296_B_56376141_56376141</t>
  </si>
  <si>
    <t>02.04.2022 01:26:46</t>
  </si>
  <si>
    <t>02.04.2022 04:29:39</t>
  </si>
  <si>
    <t>ORHANLI TR-1 35-14-M00284__72401793_72401793</t>
  </si>
  <si>
    <t>02.04.2022 13:51:54</t>
  </si>
  <si>
    <t>02.04.2022 20:17:36</t>
  </si>
  <si>
    <t>ÇAMPINAR TARIMSAL SULAMA TR-1 45-83-M00351_DIREK TIPI TRAFO HUCRESI H01_2065283</t>
  </si>
  <si>
    <t>02.04.2022 16:16:39</t>
  </si>
  <si>
    <t>02.04.2022 20:25:46</t>
  </si>
  <si>
    <t>M-1533 GEÇİT 35-01-M01533_M-2675 M03_2322006</t>
  </si>
  <si>
    <t>02.04.2022 09:28:17</t>
  </si>
  <si>
    <t>02.04.2022 10:29:52</t>
  </si>
  <si>
    <t>SOMA TR-7/1 45-82-M00080_945519561_945519561</t>
  </si>
  <si>
    <t>02.04.2022 20:07:20</t>
  </si>
  <si>
    <t>02.04.2022 21:59:37</t>
  </si>
  <si>
    <t>M-1199 35-10-M01199_C_56381468_56381468</t>
  </si>
  <si>
    <t>02.04.2022 11:52:27</t>
  </si>
  <si>
    <t>02.04.2022 17:55:42</t>
  </si>
  <si>
    <t>TR-85 SÜLEYMAN TALU GRB. 35-15-M00085_35-15-M00085_2364842</t>
  </si>
  <si>
    <t>02.04.2022 04:43:44</t>
  </si>
  <si>
    <t>02.04.2022 11:15:48</t>
  </si>
  <si>
    <t>02.04.2022 21:49:00</t>
  </si>
  <si>
    <t>03.04.2022 00:00:32</t>
  </si>
  <si>
    <t>BEYDERE KÖK 45-71-M00128_HatBaşıAyırıcı_53135264 M07_53135264</t>
  </si>
  <si>
    <t>02.04.2022 18:37:00</t>
  </si>
  <si>
    <t>03.04.2022 04:02:50</t>
  </si>
  <si>
    <t>YENİKÖY TR-1 35-22-M00276_B_56352937_56352937</t>
  </si>
  <si>
    <t>02.04.2022 17:08:52</t>
  </si>
  <si>
    <t>02.04.2022 18:13:39</t>
  </si>
  <si>
    <t>KEMİKLİDERE KÖK 45-80-M00108_ESKİ KEMİKLİDERE AKHİSAR FİDERİ M06_2086353</t>
  </si>
  <si>
    <t>02.04.2022 16:38:17</t>
  </si>
  <si>
    <t>02.04.2022 21:01:32</t>
  </si>
  <si>
    <t>TR-1/53B 45-71-M02141_953239957_953239957</t>
  </si>
  <si>
    <t>02.04.2022 19:27:51</t>
  </si>
  <si>
    <t>02.04.2022 20:05:07</t>
  </si>
  <si>
    <t>L-57 KIYI EMNİYET GENEL MD. ÖZEL TR 35-18-L00057Ö_DIREK TIPI TRAFO HUCRESI H01_2095838</t>
  </si>
  <si>
    <t>02.04.2022 13:05:52</t>
  </si>
  <si>
    <t>02.04.2022 15:39:10</t>
  </si>
  <si>
    <t>GÖKEYÜP SARISU TR-5 45-78-M00805_953292711_953292711</t>
  </si>
  <si>
    <t>02.04.2022 17:30:13</t>
  </si>
  <si>
    <t>02.04.2022 18:46:10</t>
  </si>
  <si>
    <t>EVRENLİ KÖK 45-73-M00139_EVRENLİ OSMANİYE KOZLUCA M03_2309340</t>
  </si>
  <si>
    <t>02.04.2022 07:44:46</t>
  </si>
  <si>
    <t>02.04.2022 10:51:17</t>
  </si>
  <si>
    <t>TR-35/A 45-78-L00715_B B01_65767797</t>
  </si>
  <si>
    <t>02.04.2022 13:25:15</t>
  </si>
  <si>
    <t>02.04.2022 14:35:31</t>
  </si>
  <si>
    <t>SANAYİ SİTESİ TR-1 35-17-M00295_İGSAŞ KÖK M02_66282575</t>
  </si>
  <si>
    <t>02.04.2022 11:10:57</t>
  </si>
  <si>
    <t>02.04.2022 12:02:06</t>
  </si>
  <si>
    <t>SÜT KARDEŞLER ÖZEL TR 35-30-M00648Ö_DIREK TIPI TRAFO HUCRESI H01_2060592</t>
  </si>
  <si>
    <t>02.04.2022 08:55:52</t>
  </si>
  <si>
    <t>02.04.2022 11:17:35</t>
  </si>
  <si>
    <t>KAPAKLI DM 45-72-M00309_RAHMİYE-2 TARIMSAL SULAMA M03_2099571</t>
  </si>
  <si>
    <t>02.04.2022 09:47:53</t>
  </si>
  <si>
    <t>02.04.2022 16:37:44</t>
  </si>
  <si>
    <t>BAHADIR TR-4 45-73-M01211_945653755_945653755</t>
  </si>
  <si>
    <t>02.04.2022 18:52:14</t>
  </si>
  <si>
    <t>02.04.2022 23:24:44</t>
  </si>
  <si>
    <t>02.04.2022 09:58:52</t>
  </si>
  <si>
    <t>02.04.2022 13:16:06</t>
  </si>
  <si>
    <t>SOMA TR-11/1 45-82-M00034_DIREK TIPI TRAFO HUCRESI H01_2082416</t>
  </si>
  <si>
    <t>02.04.2022 08:21:50</t>
  </si>
  <si>
    <t>02.04.2022 10:38:05</t>
  </si>
  <si>
    <t>K-3975 35-04-K03975_95000122693_95000122693</t>
  </si>
  <si>
    <t>02.04.2022 17:10:59</t>
  </si>
  <si>
    <t>02.04.2022 19:37:03</t>
  </si>
  <si>
    <t>YENİ LİMAN TR-2 35-21-L00051__72410869_72410869</t>
  </si>
  <si>
    <t>02.04.2022 12:10:38</t>
  </si>
  <si>
    <t>02.04.2022 15:06:14</t>
  </si>
  <si>
    <t>MURADİYE TR-5 (ESKİ MEZARLIK YANI) 45-71-M00204_953240641_953240641</t>
  </si>
  <si>
    <t>02.04.2022 00:17:43</t>
  </si>
  <si>
    <t>02.04.2022 09:55:45</t>
  </si>
  <si>
    <t>02.04.2022 21:29:52</t>
  </si>
  <si>
    <t>02.04.2022 22:20:38</t>
  </si>
  <si>
    <t>TR-5 45-78-L00005_49382063_56407645_56407645</t>
  </si>
  <si>
    <t>02.04.2022 08:56:42</t>
  </si>
  <si>
    <t>02.04.2022 10:10:29</t>
  </si>
  <si>
    <t>02.04.2022 11:15:37</t>
  </si>
  <si>
    <t>02.04.2022 11:46:20</t>
  </si>
  <si>
    <t>YUKARIKIRIKLAR TR-1 35-16-M00063_35-16-M00063_2352834</t>
  </si>
  <si>
    <t>02.04.2022 13:58:09</t>
  </si>
  <si>
    <t>02.04.2022 14:38:31</t>
  </si>
  <si>
    <t>02.04.2022 10:25:40</t>
  </si>
  <si>
    <t>02.04.2022 16:08:25</t>
  </si>
  <si>
    <t>ÇAYİÇİ TR-2 35-20-L00055_955213578_955213578</t>
  </si>
  <si>
    <t>02.04.2022 11:44:16</t>
  </si>
  <si>
    <t>02.04.2022 15:04:47</t>
  </si>
  <si>
    <t>02.04.2022 01:04:50</t>
  </si>
  <si>
    <t>02.04.2022 01:48:24</t>
  </si>
  <si>
    <t>02.04.2022 13:12:52</t>
  </si>
  <si>
    <t>02.04.2022 15:42:06</t>
  </si>
  <si>
    <t>K-4326 35-04-K04326_99300697_99300697</t>
  </si>
  <si>
    <t>02.04.2022 14:43:36</t>
  </si>
  <si>
    <t>02.04.2022 16:36:54</t>
  </si>
  <si>
    <t>KIZILÇUKUR TR-4 45-79-M00476_915791772_915791772</t>
  </si>
  <si>
    <t>02.04.2022 13:36:26</t>
  </si>
  <si>
    <t>02.04.2022 14:54:00</t>
  </si>
  <si>
    <t>KILAVUZLAR KÖK 45-74-M00198_SAYIK M02_72237256</t>
  </si>
  <si>
    <t>02.04.2022 06:28:47</t>
  </si>
  <si>
    <t>02.04.2022 07:07:53</t>
  </si>
  <si>
    <t>M-2100 35-04-M02100_99521286_99521286</t>
  </si>
  <si>
    <t>02.04.2022 15:35:12</t>
  </si>
  <si>
    <t>02.04.2022 18:26:56</t>
  </si>
  <si>
    <t>DM-14/22 45-71-M00545_45089936_56402807_56402807</t>
  </si>
  <si>
    <t>02.04.2022 07:30:51</t>
  </si>
  <si>
    <t>02.04.2022 17:12:42</t>
  </si>
  <si>
    <t>ALİ ÖZŞAHİNLER TR-1 35-27-M00107__66123191_66123191</t>
  </si>
  <si>
    <t>02.04.2022 04:11:51</t>
  </si>
  <si>
    <t>02.04.2022 07:13:21</t>
  </si>
  <si>
    <t>EROL ERBİL SULAMA TR-5 35-15-L00863_A_56372083_56372083</t>
  </si>
  <si>
    <t>02.04.2022 08:46:54</t>
  </si>
  <si>
    <t>02.04.2022 11:51:52</t>
  </si>
  <si>
    <t>M-11 GERMİYAN 35-18-M00011_950442062_950442062</t>
  </si>
  <si>
    <t>02.04.2022 08:08:26</t>
  </si>
  <si>
    <t>02.04.2022 09:48:47</t>
  </si>
  <si>
    <t>AZİZTEPE MEZARÖNÜ TR-3 45-73-M00222_A_56386028_56386028</t>
  </si>
  <si>
    <t>02.04.2022 17:02:32</t>
  </si>
  <si>
    <t>02.04.2022 21:43:05</t>
  </si>
  <si>
    <t>AVDAN TR-5 KÖK 45-82-M00130_DAĞITIM TRAFOSU M05_72194258</t>
  </si>
  <si>
    <t>OG Travers Arızası</t>
  </si>
  <si>
    <t>02.04.2022 09:34:07</t>
  </si>
  <si>
    <t>02.04.2022 12:32:38</t>
  </si>
  <si>
    <t>KAPANCI KÖK 45-78-L00229_HatBaşıAyırıcı_53140495 L02_53140495</t>
  </si>
  <si>
    <t>02.04.2022 09:24:13</t>
  </si>
  <si>
    <t>02.04.2022 11:29:41</t>
  </si>
  <si>
    <t>YAKAKÖY ULUBEY TR-1 45-75-M00263_A_56391319_56391319</t>
  </si>
  <si>
    <t>02.04.2022 17:11:02</t>
  </si>
  <si>
    <t>MEHMETLER TR-1 35-29-L00637_950329704_950329704</t>
  </si>
  <si>
    <t>02.04.2022 08:13:37</t>
  </si>
  <si>
    <t>02.04.2022 10:28:36</t>
  </si>
  <si>
    <t>KABAKUM KÖK-9 35-30-L00126_SALİHLER- BAHÇELİ L07_72067074</t>
  </si>
  <si>
    <t>02.04.2022 18:57:27</t>
  </si>
  <si>
    <t>02.04.2022 19:17:57</t>
  </si>
  <si>
    <t>02.04.2022 20:17:03</t>
  </si>
  <si>
    <t>03.04.2022 00:21:19</t>
  </si>
  <si>
    <t>02.04.2022 02:32:59</t>
  </si>
  <si>
    <t>02.04.2022 07:22:26</t>
  </si>
  <si>
    <t>02.04.2022 00:19:07</t>
  </si>
  <si>
    <t>02.04.2022 00:19:47</t>
  </si>
  <si>
    <t>MENDERES DM-4/TR-1 35-22-M00004_DM-4/TR-12 M14_2330245</t>
  </si>
  <si>
    <t>05.04.2022 16:57:28</t>
  </si>
  <si>
    <t>05.04.2022 17:23:56</t>
  </si>
  <si>
    <t>YENİFOÇA TR-20 35-23-M00020_35-23-M00020_76459099</t>
  </si>
  <si>
    <t>05.04.2022 09:14:20</t>
  </si>
  <si>
    <t>05.04.2022 16:58:19</t>
  </si>
  <si>
    <t>SART TR-16 45-78-M00187_49315680_56385301_56385301</t>
  </si>
  <si>
    <t>05.04.2022 19:02:45</t>
  </si>
  <si>
    <t>05.04.2022 19:53:32</t>
  </si>
  <si>
    <t>MENEMEN İM 35-28-A00001_ULUCAK-2 M14_2053670</t>
  </si>
  <si>
    <t>05.04.2022 13:22:36</t>
  </si>
  <si>
    <t>05.04.2022 13:50:57</t>
  </si>
  <si>
    <t>EBSO TM 35-09-A00001_EBSO-19 K47_2312302</t>
  </si>
  <si>
    <t>05.04.2022 01:59:46</t>
  </si>
  <si>
    <t>05.04.2022 02:05:36</t>
  </si>
  <si>
    <t>MÜTEVELLİ TR-5 45-80-M00106_956538188_956538188</t>
  </si>
  <si>
    <t>05.04.2022 09:59:56</t>
  </si>
  <si>
    <t>05.04.2022 13:47:31</t>
  </si>
  <si>
    <t>ÇINARLIKUYU KÖK 45-71-M00188_ÇINARLIKUYU TR-1 M02_72248739</t>
  </si>
  <si>
    <t>05.04.2022 08:38:20</t>
  </si>
  <si>
    <t>05.04.2022 08:38:56</t>
  </si>
  <si>
    <t>KADIOVACIK TR-1 35-19-M00202_35-19-M00202_2364472</t>
  </si>
  <si>
    <t>05.04.2022 08:19:26</t>
  </si>
  <si>
    <t>05.04.2022 09:52:52</t>
  </si>
  <si>
    <t>POYRAZDAMLARI TR-11 45-78-M00576_POYRAZDAMLARI TR-12-13-14 M04_2328104</t>
  </si>
  <si>
    <t>05.04.2022 11:08:57</t>
  </si>
  <si>
    <t>05.04.2022 12:54:10</t>
  </si>
  <si>
    <t>KAYMAKÇI TR-29 35-15-L00241_C_56368295_56368295</t>
  </si>
  <si>
    <t>05.04.2022 13:57:27</t>
  </si>
  <si>
    <t>05.04.2022 17:02:52</t>
  </si>
  <si>
    <t>K-3074 35-04-K03074_E_56359257_56359257</t>
  </si>
  <si>
    <t>05.04.2022 11:47:47</t>
  </si>
  <si>
    <t>05.04.2022 12:14:27</t>
  </si>
  <si>
    <t>K-4150 35-01-K04150_911767966_911767966</t>
  </si>
  <si>
    <t>05.04.2022 21:36:33</t>
  </si>
  <si>
    <t>06.04.2022 00:11:16</t>
  </si>
  <si>
    <t>05.04.2022 11:02:29</t>
  </si>
  <si>
    <t>05.04.2022 12:17:13</t>
  </si>
  <si>
    <t>K-4415 35-01-K04415_C_56377126_56377126</t>
  </si>
  <si>
    <t>05.04.2022 15:54:38</t>
  </si>
  <si>
    <t>05.04.2022 18:22:39</t>
  </si>
  <si>
    <t>K-4454 35-04-K04454_99525358_99525358</t>
  </si>
  <si>
    <t>05.04.2022 19:18:17</t>
  </si>
  <si>
    <t>05.04.2022 19:55:52</t>
  </si>
  <si>
    <t>ÇAVUŞKÖY TR-2 35-28-M00347_953381231_953381231</t>
  </si>
  <si>
    <t>05.04.2022 08:57:47</t>
  </si>
  <si>
    <t>05.04.2022 11:10:30</t>
  </si>
  <si>
    <t>M-1826 35-02-M01826_TRAFO M02_2091391</t>
  </si>
  <si>
    <t>05.04.2022 10:57:00</t>
  </si>
  <si>
    <t>05.04.2022 11:47:43</t>
  </si>
  <si>
    <t>05.04.2022 09:02:00</t>
  </si>
  <si>
    <t>05.04.2022 17:10:07</t>
  </si>
  <si>
    <t>SARIPINAR TR-9 45-73-M00584_A_56387598_56387598</t>
  </si>
  <si>
    <t>05.04.2022 00:22:50</t>
  </si>
  <si>
    <t>05.04.2022 02:08:35</t>
  </si>
  <si>
    <t>L-317 BAHÇELİEVLER-1 35-18-L00317_DIREK TIPI TRAFO HUCRESI H01_2106926</t>
  </si>
  <si>
    <t>05.04.2022 09:09:00</t>
  </si>
  <si>
    <t>05.04.2022 18:07:26</t>
  </si>
  <si>
    <t>ÇAMPINAR TARIMSAL SULAMA TR-1 45-83-M00351_45-83-M00351_2363029</t>
  </si>
  <si>
    <t>05.04.2022 10:53:29</t>
  </si>
  <si>
    <t>05.04.2022 13:42:47</t>
  </si>
  <si>
    <t>05.04.2022 20:23:56</t>
  </si>
  <si>
    <t>05.04.2022 21:05:43</t>
  </si>
  <si>
    <t>KIZLARALANI KÖK 45-72-L00698_HatBaşıAyırıcı_53139880 L02_53139880</t>
  </si>
  <si>
    <t>05.04.2022 07:56:16</t>
  </si>
  <si>
    <t>05.04.2022 07:56:46</t>
  </si>
  <si>
    <t>M-1815 KISIK DM-2 35-22-M00096_M-1814 KISIK DM(CUMAOVASI-2) M13_72100665</t>
  </si>
  <si>
    <t>05.04.2022 04:03:30</t>
  </si>
  <si>
    <t>05.04.2022 04:12:01</t>
  </si>
  <si>
    <t>DEMİRKÖPRÜ TM 45-78-A00005_HatBaşıAyırıcı_53139856 M05_53139856</t>
  </si>
  <si>
    <t>05.04.2022 15:01:59</t>
  </si>
  <si>
    <t>05.04.2022 18:03:10</t>
  </si>
  <si>
    <t>YENİ ŞAKRAN TR-10 35-17-M00210_950308116_950308116</t>
  </si>
  <si>
    <t>05.04.2022 16:44:10</t>
  </si>
  <si>
    <t>05.04.2022 19:26:22</t>
  </si>
  <si>
    <t>KAYAPINAR KÖK 45-71-M02146_AŞAĞIKAYAPINAR KÖYÜ ÇIKIŞI M03_60777331</t>
  </si>
  <si>
    <t>05.04.2022 12:54:34</t>
  </si>
  <si>
    <t>05.04.2022 13:41:57</t>
  </si>
  <si>
    <t>M-2980 35-02-M02980_99835425_99835425</t>
  </si>
  <si>
    <t>05.04.2022 17:12:58</t>
  </si>
  <si>
    <t>DM-16/24 45-71-M02400_953200330_953200330</t>
  </si>
  <si>
    <t>05.04.2022 14:44:32</t>
  </si>
  <si>
    <t>05.04.2022 15:47:54</t>
  </si>
  <si>
    <t>05.04.2022 14:14:34</t>
  </si>
  <si>
    <t>05.04.2022 14:23:53</t>
  </si>
  <si>
    <t>TR-62 TARIMSAL SULAMA 45-80-M01062_45-80-M01062_2375686</t>
  </si>
  <si>
    <t>05.04.2022 13:37:25</t>
  </si>
  <si>
    <t>05.04.2022 18:36:49</t>
  </si>
  <si>
    <t>05.04.2022 09:43:01</t>
  </si>
  <si>
    <t>05.04.2022 18:10:39</t>
  </si>
  <si>
    <t>KARABAĞLAR TM 35-01-A00012_METRO M13_2310488</t>
  </si>
  <si>
    <t>05.04.2022 02:49:35</t>
  </si>
  <si>
    <t>05.04.2022 02:51:59</t>
  </si>
  <si>
    <t>05.04.2022 12:48:17</t>
  </si>
  <si>
    <t>05.04.2022 12:58:00</t>
  </si>
  <si>
    <t>K-1984 35-02-K01984_K-1700 K03_2050707</t>
  </si>
  <si>
    <t>05.04.2022 09:25:25</t>
  </si>
  <si>
    <t>05.04.2022 18:36:13</t>
  </si>
  <si>
    <t>AKVATEK BALIK ÇİFTLİĞİ ÖZEL TR 35-30-M00067Ö_ M01_2315701</t>
  </si>
  <si>
    <t>05.04.2022 10:19:47</t>
  </si>
  <si>
    <t>05.04.2022 11:41:19</t>
  </si>
  <si>
    <t>ÇEŞME İM 35-18-A00001_SİBAM L04_2308116</t>
  </si>
  <si>
    <t>05.04.2022 15:12:57</t>
  </si>
  <si>
    <t>05.04.2022 16:19:00</t>
  </si>
  <si>
    <t>M-3253(YATIRIM REZERVE) 35-04-M03253_E_56382032_56382032</t>
  </si>
  <si>
    <t>05.04.2022 09:33:50</t>
  </si>
  <si>
    <t>05.04.2022 13:54:54</t>
  </si>
  <si>
    <t>05.04.2022 17:41:20</t>
  </si>
  <si>
    <t>05.04.2022 19:41:50</t>
  </si>
  <si>
    <t>ALAÇATI İM 35-18-A00002_ILICA-1 L07_2307539</t>
  </si>
  <si>
    <t>05.04.2022 12:19:10</t>
  </si>
  <si>
    <t>05.04.2022 12:25:00</t>
  </si>
  <si>
    <t>DOĞANCI HACILAR TR-10 35-31-L00330_DIREK TIPI TRAFO HUCRESI H01_2050201</t>
  </si>
  <si>
    <t>05.04.2022 09:09:34</t>
  </si>
  <si>
    <t>05.04.2022 17:07:29</t>
  </si>
  <si>
    <t>L-224 SİBAM EVLERİ 35-18-L00224_L-379 L05_2096556</t>
  </si>
  <si>
    <t>05.04.2022 13:43:39</t>
  </si>
  <si>
    <t>05.04.2022 20:15:23</t>
  </si>
  <si>
    <t>NEVZAT TİMUR SULAMA GRUBU 35-29-L00354_A_56395623_56395623</t>
  </si>
  <si>
    <t>05.04.2022 14:27:29</t>
  </si>
  <si>
    <t>05.04.2022 15:50:27</t>
  </si>
  <si>
    <t>DM-3/25 (MUTLU MAH. MUHTARLIK) 45-71-M00076_45-71-M00076_72065803</t>
  </si>
  <si>
    <t>05.04.2022 10:01:29</t>
  </si>
  <si>
    <t>05.04.2022 17:13:04</t>
  </si>
  <si>
    <t>05.04.2022 10:49:19</t>
  </si>
  <si>
    <t>05.04.2022 11:38:00</t>
  </si>
  <si>
    <t>K-554 35-01-K00554_C_56353766_56353766</t>
  </si>
  <si>
    <t>05.04.2022 16:24:22</t>
  </si>
  <si>
    <t>05.04.2022 16:58:36</t>
  </si>
  <si>
    <t>YUKARIAKTEPE TR-4 35-32-L00141_B_65507650_65507650</t>
  </si>
  <si>
    <t>05.04.2022 20:43:50</t>
  </si>
  <si>
    <t>05.04.2022 21:57:42</t>
  </si>
  <si>
    <t>VEZİRKÖPRÜ İM 35-03-A00002_SAKLIBAHÇE K16_2308923</t>
  </si>
  <si>
    <t>05.04.2022 15:29:10</t>
  </si>
  <si>
    <t>05.04.2022 16:28:24</t>
  </si>
  <si>
    <t>M-3250(YATIRIM REZERVE) 35-04-M03250_D_56364518_56364518</t>
  </si>
  <si>
    <t>05.04.2022 09:00:00</t>
  </si>
  <si>
    <t>05.04.2022 12:42:39</t>
  </si>
  <si>
    <t>M-1027 35-04-M01027_C_56379601_56379601</t>
  </si>
  <si>
    <t>05.04.2022 13:56:40</t>
  </si>
  <si>
    <t>05.04.2022 14:20:00</t>
  </si>
  <si>
    <t>MENEMEN TR-34 (DM 7/13) 35-28-L00034__72410764_72410764</t>
  </si>
  <si>
    <t>05.04.2022 12:57:21</t>
  </si>
  <si>
    <t>05.04.2022 13:58:51</t>
  </si>
  <si>
    <t>K-1887 35-09-K01887_97777194_97777194</t>
  </si>
  <si>
    <t>05.04.2022 18:37:14</t>
  </si>
  <si>
    <t>05.04.2022 19:21:25</t>
  </si>
  <si>
    <t>TEKELİ TARIMSAL SULAMA TR-1 35-22-M00202_35-22-M00202_2347048</t>
  </si>
  <si>
    <t>05.04.2022 19:33:50</t>
  </si>
  <si>
    <t>05.04.2022 20:51:55</t>
  </si>
  <si>
    <t>M-516 METAŞ KÖK 35-02-M00516_M-1151 M04_72046138</t>
  </si>
  <si>
    <t>05.04.2022 09:16:11</t>
  </si>
  <si>
    <t>05.04.2022 09:38:29</t>
  </si>
  <si>
    <t>KAYMAKÇI TR-18 35-15-M00252_35-15-M00252_67038445</t>
  </si>
  <si>
    <t>05.04.2022 17:21:26</t>
  </si>
  <si>
    <t>05.04.2022 17:29:30</t>
  </si>
  <si>
    <t>ERGENEKON TR-2 45-83-L00139_95001407223_95001407223</t>
  </si>
  <si>
    <t>05.04.2022 11:49:17</t>
  </si>
  <si>
    <t>05.04.2022 17:25:16</t>
  </si>
  <si>
    <t>05.04.2022 11:28:49</t>
  </si>
  <si>
    <t>05.04.2022 11:50:18</t>
  </si>
  <si>
    <t>TR-75 35-16-L00075_DIREK TIPI TRAFO HUCRESI H01_2041561</t>
  </si>
  <si>
    <t>05.04.2022 10:24:54</t>
  </si>
  <si>
    <t>05.04.2022 12:47:51</t>
  </si>
  <si>
    <t>L-455 35-18-L00455_950447246_950447246</t>
  </si>
  <si>
    <t>05.04.2022 14:49:25</t>
  </si>
  <si>
    <t>05.04.2022 20:43:16</t>
  </si>
  <si>
    <t>05.04.2022 12:19:56</t>
  </si>
  <si>
    <t>YOLÜSTÜ TR-11 35-15-M00268_950402254_950402254</t>
  </si>
  <si>
    <t>05.04.2022 12:26:06</t>
  </si>
  <si>
    <t>05.04.2022 15:01:23</t>
  </si>
  <si>
    <t>DADAĞLI TR-2 IŞIKLAR 45-79-M00390_C_56364091_56364091</t>
  </si>
  <si>
    <t>05.04.2022 10:03:57</t>
  </si>
  <si>
    <t>05.04.2022 12:14:44</t>
  </si>
  <si>
    <t>M-2907 35-02-M02907_910139951_910139951</t>
  </si>
  <si>
    <t>05.04.2022 15:05:09</t>
  </si>
  <si>
    <t>05.04.2022 16:08:06</t>
  </si>
  <si>
    <t>K-4039 35-03-K04039_35-03-K04039_41951040</t>
  </si>
  <si>
    <t>05.04.2022 02:15:56</t>
  </si>
  <si>
    <t>05.04.2022 04:03:39</t>
  </si>
  <si>
    <t>K-3164 35-03-K03164_910195321_910195321</t>
  </si>
  <si>
    <t>05.04.2022 21:00:13</t>
  </si>
  <si>
    <t>05.04.2022 22:23:08</t>
  </si>
  <si>
    <t>TR-74 35-19-L00074_95000602232_95000602232</t>
  </si>
  <si>
    <t>05.04.2022 19:47:20</t>
  </si>
  <si>
    <t>05.04.2022 21:30:49</t>
  </si>
  <si>
    <t>TR-40 35-27-M00040_A_56371302_56371302</t>
  </si>
  <si>
    <t>05.04.2022 10:49:45</t>
  </si>
  <si>
    <t>05.04.2022 14:04:43</t>
  </si>
  <si>
    <t>DOĞANCI TR-2 35-31-L00335_47797524_56352285_56352285</t>
  </si>
  <si>
    <t>05.04.2022 16:49:16</t>
  </si>
  <si>
    <t>05.04.2022 17:30:38</t>
  </si>
  <si>
    <t>YEŞİLTEPE TR-3 45-79-M00166_F_56386761_56386761</t>
  </si>
  <si>
    <t>05.04.2022 16:19:19</t>
  </si>
  <si>
    <t>05.04.2022 18:55:51</t>
  </si>
  <si>
    <t>KARABURUN GIS TM 35-19-A00008_KARAREİS M05_2317316</t>
  </si>
  <si>
    <t>05.04.2022 08:39:18</t>
  </si>
  <si>
    <t>05.04.2022 09:16:37</t>
  </si>
  <si>
    <t>DM-1/45 45-71-M00027_DAĞITIM TRAFOSU M01_66434170</t>
  </si>
  <si>
    <t>05.04.2022 11:39:50</t>
  </si>
  <si>
    <t>05.04.2022 13:32:26</t>
  </si>
  <si>
    <t>GÖKÇEÖREN TR-3 45-77-M00032_945503003_945503003</t>
  </si>
  <si>
    <t>05.04.2022 16:04:08</t>
  </si>
  <si>
    <t>05.04.2022 19:09:13</t>
  </si>
  <si>
    <t>K-1386 35-01-K01386_911171081_911171081</t>
  </si>
  <si>
    <t>05.04.2022 09:12:47</t>
  </si>
  <si>
    <t>05.04.2022 10:04:20</t>
  </si>
  <si>
    <t>K-859 35-01-K00859_35-01-K00859_2376914</t>
  </si>
  <si>
    <t>05.04.2022 12:04:20</t>
  </si>
  <si>
    <t>05.04.2022 12:32:20</t>
  </si>
  <si>
    <t>TR-292 (İM-1/TR-2) 35-19-L00292_95000093025_95000093025</t>
  </si>
  <si>
    <t>05.04.2022 14:04:27</t>
  </si>
  <si>
    <t>05.04.2022 15:51:03</t>
  </si>
  <si>
    <t>ULUCAK DM-2/14 35-27-M00332_95001249358_95001249358</t>
  </si>
  <si>
    <t>05.04.2022 16:32:35</t>
  </si>
  <si>
    <t>05.04.2022 18:31:44</t>
  </si>
  <si>
    <t>L-241 35-18-L00241_956341097_956341097</t>
  </si>
  <si>
    <t>05.04.2022 19:03:45</t>
  </si>
  <si>
    <t>05.04.2022 23:07:32</t>
  </si>
  <si>
    <t>DM-3/25 (MUTLU MAH. MUHTARLIK) 45-71-M00076_45172879_60985031_60985031</t>
  </si>
  <si>
    <t>05.04.2022 19:55:59</t>
  </si>
  <si>
    <t>05.04.2022 21:19:57</t>
  </si>
  <si>
    <t>FOÇA L-69 35-23-L00069_35-23-L00069_49091825</t>
  </si>
  <si>
    <t>05.04.2022 10:50:24</t>
  </si>
  <si>
    <t>05.04.2022 15:13:03</t>
  </si>
  <si>
    <t>DM-14/13-A 45-71-M01922_45065668_56400793_56400793</t>
  </si>
  <si>
    <t>05.04.2022 10:53:30</t>
  </si>
  <si>
    <t>05.04.2022 13:23:37</t>
  </si>
  <si>
    <t>MURADİYE TR-10 45-71-M02143_953243286_953243286</t>
  </si>
  <si>
    <t>05.04.2022 16:33:01</t>
  </si>
  <si>
    <t>05.04.2022 17:56:03</t>
  </si>
  <si>
    <t>KÖPRÜBAŞI TR-28 (OKUL YANI) 45-86-M00028_B_56402186_56402186</t>
  </si>
  <si>
    <t>05.04.2022 09:08:22</t>
  </si>
  <si>
    <t>05.04.2022 09:55:26</t>
  </si>
  <si>
    <t>ULUCAK DM-2/14 35-27-M00332_C_56356847_56356847</t>
  </si>
  <si>
    <t>05.04.2022 12:33:40</t>
  </si>
  <si>
    <t>05.04.2022 16:02:22</t>
  </si>
  <si>
    <t>AŞAĞIÇOBANİSA KÖK 45-71-M00096_İSTASYON KABİN M05_2321777</t>
  </si>
  <si>
    <t>05.04.2022 06:41:30</t>
  </si>
  <si>
    <t>05.04.2022 07:15:01</t>
  </si>
  <si>
    <t>PAYAMLI M-20 35-25-M00170_A_56390770_56390770</t>
  </si>
  <si>
    <t>05.04.2022 13:58:25</t>
  </si>
  <si>
    <t>05.04.2022 15:20:42</t>
  </si>
  <si>
    <t>05.04.2022 11:17:56</t>
  </si>
  <si>
    <t>05.04.2022 11:33:00</t>
  </si>
  <si>
    <t>YENİ LİMAN TR-4 35-21-L00199_953361628_953361628</t>
  </si>
  <si>
    <t>05.04.2022 17:49:20</t>
  </si>
  <si>
    <t>05.04.2022 19:33:49</t>
  </si>
  <si>
    <t>L-284 İMAMOĞLU TRAFO 35-18-L00284_950464759_950464759</t>
  </si>
  <si>
    <t>06.04.2022 00:34:27</t>
  </si>
  <si>
    <t>06.04.2022 01:06:40</t>
  </si>
  <si>
    <t>DİKİLİ İM 35-30-A00001_KOCAOBA L12_72356777</t>
  </si>
  <si>
    <t>06.04.2022 01:26:45</t>
  </si>
  <si>
    <t>06.04.2022 05:49:57</t>
  </si>
  <si>
    <t>06.04.2022 02:54:00</t>
  </si>
  <si>
    <t>06.04.2022 03:13:52</t>
  </si>
  <si>
    <t>M-1778 35-01-M01778_M-3287 M03_65865494</t>
  </si>
  <si>
    <t>06.04.2022 03:13:00</t>
  </si>
  <si>
    <t>06.04.2022 03:39:25</t>
  </si>
  <si>
    <t>K-434 35-02-K00434_K-407 K02_2038723</t>
  </si>
  <si>
    <t>06.04.2022 03:30:04</t>
  </si>
  <si>
    <t>06.04.2022 04:30:34</t>
  </si>
  <si>
    <t>BOĞAZİÇİ İM 35-01-A00001_ALTINDAĞ K15_2043016</t>
  </si>
  <si>
    <t>06.04.2022 04:31:42</t>
  </si>
  <si>
    <t>06.04.2022 04:41:22</t>
  </si>
  <si>
    <t>ALİZE KÖK 35-18-M00059_ALAÇATI TM (URLA-1) M10_72185135</t>
  </si>
  <si>
    <t>06.04.2022 05:05:44</t>
  </si>
  <si>
    <t>06.04.2022 05:14:17</t>
  </si>
  <si>
    <t>06.04.2022 05:08:44</t>
  </si>
  <si>
    <t>06.04.2022 06:56:50</t>
  </si>
  <si>
    <t>ÇUKURALTI M-24 35-25-M00072_955279823_955279823</t>
  </si>
  <si>
    <t>06.04.2022 05:22:11</t>
  </si>
  <si>
    <t>06.04.2022 12:07:12</t>
  </si>
  <si>
    <t>KOCAOBA KÖK-7 35-30-L00200_KOCAOBA L04_72060170</t>
  </si>
  <si>
    <t>06.04.2022 05:50:16</t>
  </si>
  <si>
    <t>06.04.2022 09:57:25</t>
  </si>
  <si>
    <t>YAHŞELLİ DM-5 35-28-M00882_İZSU ENH M12_66811806</t>
  </si>
  <si>
    <t>06.04.2022 07:01:29</t>
  </si>
  <si>
    <t>06.04.2022 07:26:22</t>
  </si>
  <si>
    <t>PANCAR OSB DM-1 35-26-M00869_TAHTALI-1 M36_2303823</t>
  </si>
  <si>
    <t>06.04.2022 06:49:56</t>
  </si>
  <si>
    <t>06.04.2022 07:48:55</t>
  </si>
  <si>
    <t>YENİFOÇA TR-51 35-23-M00051_YENİFOÇA TR-45 M02_72157029</t>
  </si>
  <si>
    <t>06.04.2022 07:13:34</t>
  </si>
  <si>
    <t>06.04.2022 08:05:00</t>
  </si>
  <si>
    <t>GÜMÜLDÜR M-21 35-25-M00021_GÜMÜLDÜR M-20 M01_72086650</t>
  </si>
  <si>
    <t>06.04.2022 07:27:16</t>
  </si>
  <si>
    <t>06.04.2022 08:06:42</t>
  </si>
  <si>
    <t>DM-14/3 45-71-M00387_DM-14/02 M04_66511376</t>
  </si>
  <si>
    <t>06.04.2022 07:33:32</t>
  </si>
  <si>
    <t>06.04.2022 09:11:10</t>
  </si>
  <si>
    <t>K-1786 35-01-K01786_912240053_912240053</t>
  </si>
  <si>
    <t>06.04.2022 07:46:52</t>
  </si>
  <si>
    <t>06.04.2022 08:59:14</t>
  </si>
  <si>
    <t>TR-9 35-13-L00009_DIREK TIPI TRAFO HUCRESI H01_2052189</t>
  </si>
  <si>
    <t>06.04.2022 07:49:13</t>
  </si>
  <si>
    <t>06.04.2022 10:00:27</t>
  </si>
  <si>
    <t>M-2980 35-02-M02980_910273077_910273077</t>
  </si>
  <si>
    <t>06.04.2022 08:05:41</t>
  </si>
  <si>
    <t>06.04.2022 09:07:10</t>
  </si>
  <si>
    <t>GÖKÇEN DM 35-29-M00123_HatBaşıAyırıcı_53133394 M12_53133394</t>
  </si>
  <si>
    <t>06.04.2022 08:09:23</t>
  </si>
  <si>
    <t>06.04.2022 14:47:26</t>
  </si>
  <si>
    <t>L-177 35-18-L00177_950442891_950442891</t>
  </si>
  <si>
    <t>06.04.2022 08:16:51</t>
  </si>
  <si>
    <t>06.04.2022 10:08:19</t>
  </si>
  <si>
    <t>ÜÇPINAR DM 45-71-M00183_ÜÇPINAR M08_72249144</t>
  </si>
  <si>
    <t>06.04.2022 08:09:46</t>
  </si>
  <si>
    <t>06.04.2022 10:07:10</t>
  </si>
  <si>
    <t>M-1436 35-02-M01436_M-565 M02_2306969</t>
  </si>
  <si>
    <t>06.04.2022 08:15:30</t>
  </si>
  <si>
    <t>06.04.2022 10:49:26</t>
  </si>
  <si>
    <t>EMENLER TR-2 35-31-L00138_47840968_56391517_56391517</t>
  </si>
  <si>
    <t>06.04.2022 08:35:50</t>
  </si>
  <si>
    <t>06.04.2022 09:27:26</t>
  </si>
  <si>
    <t>TR-1/44 45-72-M00044_C_56389988_56389988</t>
  </si>
  <si>
    <t>06.04.2022 08:36:52</t>
  </si>
  <si>
    <t>YAZIBAŞI DM-6 35-26-M00634_DM-6/8 M01_2335688</t>
  </si>
  <si>
    <t>06.04.2022 08:43:26</t>
  </si>
  <si>
    <t>06.04.2022 09:13:09</t>
  </si>
  <si>
    <t>EĞRİDERE TR-4 35-29-L00513_C_56406615_56406615</t>
  </si>
  <si>
    <t>06.04.2022 08:46:00</t>
  </si>
  <si>
    <t>06.04.2022 12:30:40</t>
  </si>
  <si>
    <t>TR-42 35-15-M00042_TR-134 M02_66581726</t>
  </si>
  <si>
    <t>06.04.2022 08:49:11</t>
  </si>
  <si>
    <t>06.04.2022 10:08:14</t>
  </si>
  <si>
    <t>K-1935 35-09-K01935_K-2994 K01_45353660</t>
  </si>
  <si>
    <t>06.04.2022 08:44:20</t>
  </si>
  <si>
    <t>06.04.2022 09:02:15</t>
  </si>
  <si>
    <t>TR-118 35-15-M00118_TR-90 M01_66876728</t>
  </si>
  <si>
    <t>06.04.2022 08:59:46</t>
  </si>
  <si>
    <t>06.04.2022 17:41:35</t>
  </si>
  <si>
    <t>HELVACI TR-4 35-17-M00364_B b1b_5939782</t>
  </si>
  <si>
    <t>06.04.2022 08:50:55</t>
  </si>
  <si>
    <t>06.04.2022 10:14:17</t>
  </si>
  <si>
    <t>FOÇA TR-48 35-23-L00048_35-23-L00048_72150392</t>
  </si>
  <si>
    <t>06.04.2022 08:58:29</t>
  </si>
  <si>
    <t>06.04.2022 17:24:27</t>
  </si>
  <si>
    <t>06.04.2022 09:00:09</t>
  </si>
  <si>
    <t>06.04.2022 16:50:59</t>
  </si>
  <si>
    <t>06.04.2022 08:59:56</t>
  </si>
  <si>
    <t>06.04.2022 09:02:18</t>
  </si>
  <si>
    <t>06.04.2022 18:04:42</t>
  </si>
  <si>
    <t>SANCAKLI TR-4 35-22-M00156_955285335_955285335</t>
  </si>
  <si>
    <t>06.04.2022 09:00:30</t>
  </si>
  <si>
    <t>06.04.2022 10:04:23</t>
  </si>
  <si>
    <t>K-1995 35-02-K01995_K-3173 K03_2035961</t>
  </si>
  <si>
    <t>06.04.2022 09:05:00</t>
  </si>
  <si>
    <t>06.04.2022 17:48:27</t>
  </si>
  <si>
    <t>K-2692 35-09-K02692_TRAFO K04_45354209</t>
  </si>
  <si>
    <t>06.04.2022 09:13:00</t>
  </si>
  <si>
    <t>06.04.2022 18:43:00</t>
  </si>
  <si>
    <t>GÖLMARMARA TR-19 45-85-L00019_TR-20 L04_72105872</t>
  </si>
  <si>
    <t>06.04.2022 09:13:12</t>
  </si>
  <si>
    <t>06.04.2022 17:11:05</t>
  </si>
  <si>
    <t>TR-38 35-19-L00038_DAĞITIM TRAFOSU L03_72135147</t>
  </si>
  <si>
    <t>06.04.2022 09:01:20</t>
  </si>
  <si>
    <t>06.04.2022 17:29:01</t>
  </si>
  <si>
    <t>MORALILAR İM 45-72-A00002_GİRİŞ M06_2097526</t>
  </si>
  <si>
    <t>06.04.2022 09:15:26</t>
  </si>
  <si>
    <t>06.04.2022 18:01:52</t>
  </si>
  <si>
    <t>L-366 ILDIR KÖY 35-18-L00366_6373642_56375055_56375055</t>
  </si>
  <si>
    <t>06.04.2022 09:10:01</t>
  </si>
  <si>
    <t>06.04.2022 10:48:48</t>
  </si>
  <si>
    <t>DOĞANCI KÖYÜ TR-4 35-31-L00328_DIREK TIPI TRAFO HUCRESI H01_2050073</t>
  </si>
  <si>
    <t>06.04.2022 09:18:32</t>
  </si>
  <si>
    <t>06.04.2022 16:58:40</t>
  </si>
  <si>
    <t>L-267 35-18-L00267_L-268 L01_85328081</t>
  </si>
  <si>
    <t>06.04.2022 09:19:28</t>
  </si>
  <si>
    <t>06.04.2022 17:07:46</t>
  </si>
  <si>
    <t>06.04.2022 09:20:10</t>
  </si>
  <si>
    <t>06.04.2022 16:26:22</t>
  </si>
  <si>
    <t>HALİLBEYLİ TR-5 35-27-M01054_912573258_912573258</t>
  </si>
  <si>
    <t>06.04.2022 09:21:24</t>
  </si>
  <si>
    <t>06.04.2022 13:28:15</t>
  </si>
  <si>
    <t>ÇİLE TR-3 35-22-M00188_955271852_955271852</t>
  </si>
  <si>
    <t>06.04.2022 09:20:28</t>
  </si>
  <si>
    <t>06.04.2022 10:57:46</t>
  </si>
  <si>
    <t>YENİOBA KÖK 35-29-M00125_YENİOBA M013_72191054</t>
  </si>
  <si>
    <t>06.04.2022 09:25:20</t>
  </si>
  <si>
    <t>06.04.2022 10:12:45</t>
  </si>
  <si>
    <t>DOKTORLAR SİTESİ TR 35-30-M00257_DIREK TIPI TRAFO HUCRESI H01_2044201</t>
  </si>
  <si>
    <t>06.04.2022 09:23:18</t>
  </si>
  <si>
    <t>06.04.2022 12:00:41</t>
  </si>
  <si>
    <t>DAĞKIZILCA-2 35-26-M00500_DIREK TIPI TRAFO HUCRESI H01_2039659</t>
  </si>
  <si>
    <t>06.04.2022 09:27:00</t>
  </si>
  <si>
    <t>06.04.2022 17:29:34</t>
  </si>
  <si>
    <t>06.04.2022 09:12:00</t>
  </si>
  <si>
    <t>06.04.2022 17:19:00</t>
  </si>
  <si>
    <t>ROSEBYE TR-4 45-71-M01188_DAĞITIM TRAFO ROSEBYE TR-4 M03_72080164</t>
  </si>
  <si>
    <t>06.04.2022 09:37:48</t>
  </si>
  <si>
    <t>06.04.2022 11:33:26</t>
  </si>
  <si>
    <t>TELEKLER TR-1 35-28-M00276_35-28-M00276_2374108</t>
  </si>
  <si>
    <t>06.04.2022 09:39:56</t>
  </si>
  <si>
    <t>06.04.2022 10:14:56</t>
  </si>
  <si>
    <t>OVAKENT TR-1 35-15-L00631_950386282_950386282</t>
  </si>
  <si>
    <t>06.04.2022 09:39:10</t>
  </si>
  <si>
    <t>06.04.2022 10:52:17</t>
  </si>
  <si>
    <t>YENİŞEHİR TR-3 35-31-L00113_956585250_956585250</t>
  </si>
  <si>
    <t>06.04.2022 09:48:15</t>
  </si>
  <si>
    <t>06.04.2022 12:05:16</t>
  </si>
  <si>
    <t>FOÇA TR-17 35-23-L00017_A_56398882_56398882</t>
  </si>
  <si>
    <t>06.04.2022 10:18:20</t>
  </si>
  <si>
    <t>06.04.2022 10:43:23</t>
  </si>
  <si>
    <t>DM-3/09 (YAYLA KABİN) 45-71-M00120_DM-3/13 M02_72060358</t>
  </si>
  <si>
    <t>06.04.2022 09:52:34</t>
  </si>
  <si>
    <t>06.04.2022 17:00:00</t>
  </si>
  <si>
    <t>DM-2/23-A (İSTİKLAL OKULU ÖNÜ) 45-71-M00171_45-71-M00171_2355220</t>
  </si>
  <si>
    <t>06.04.2022 09:54:11</t>
  </si>
  <si>
    <t>06.04.2022 16:58:48</t>
  </si>
  <si>
    <t>İNCİ LOJİSTİK ÖZEL TR 35-27-M00116Ö_ M03_2053484</t>
  </si>
  <si>
    <t>06.04.2022 09:46:52</t>
  </si>
  <si>
    <t>06.04.2022 11:05:53</t>
  </si>
  <si>
    <t>SARIGÖL TR-15 KÖK 45-79-M00015_B_56396615_56396615</t>
  </si>
  <si>
    <t>06.04.2022 09:47:56</t>
  </si>
  <si>
    <t>06.04.2022 11:39:05</t>
  </si>
  <si>
    <t>K-3943 35-07-K03943_K-3647 K02_48412721</t>
  </si>
  <si>
    <t>06.04.2022 09:58:36</t>
  </si>
  <si>
    <t>06.04.2022 16:29:27</t>
  </si>
  <si>
    <t>_C_56385644_56385644</t>
  </si>
  <si>
    <t>06.04.2022 09:58:15</t>
  </si>
  <si>
    <t>06.04.2022 17:38:15</t>
  </si>
  <si>
    <t>TR-83 35-16-L00083_B_60983968_60983968</t>
  </si>
  <si>
    <t>06.04.2022 09:55:19</t>
  </si>
  <si>
    <t>06.04.2022 10:30:41</t>
  </si>
  <si>
    <t>06.04.2022 09:56:19</t>
  </si>
  <si>
    <t>06.04.2022 11:58:55</t>
  </si>
  <si>
    <t>06.04.2022 10:02:42</t>
  </si>
  <si>
    <t>06.04.2022 13:25:30</t>
  </si>
  <si>
    <t>M-3125 35-10-M03125_913172575_913172575</t>
  </si>
  <si>
    <t>06.04.2022 10:04:50</t>
  </si>
  <si>
    <t>06.04.2022 10:21:11</t>
  </si>
  <si>
    <t>GÜLKENT TR-1 35-30-M00224_95001174378_95001174378</t>
  </si>
  <si>
    <t>06.04.2022 09:59:02</t>
  </si>
  <si>
    <t>06.04.2022 13:40:50</t>
  </si>
  <si>
    <t>BÜNYAN OSMANİYE TR-1 45-72-L00444_B_56390536_56390536</t>
  </si>
  <si>
    <t>06.04.2022 10:09:30</t>
  </si>
  <si>
    <t>06.04.2022 11:09:38</t>
  </si>
  <si>
    <t>L-469 35-18-L00469_GERMİYAN İM L01_72090721</t>
  </si>
  <si>
    <t>06.04.2022 10:09:17</t>
  </si>
  <si>
    <t>06.04.2022 11:12:00</t>
  </si>
  <si>
    <t>06.04.2022 10:15:09</t>
  </si>
  <si>
    <t>06.04.2022 17:51:42</t>
  </si>
  <si>
    <t>M-452 35-02-M00452_913203608_913203608</t>
  </si>
  <si>
    <t>06.04.2022 10:13:26</t>
  </si>
  <si>
    <t>06.04.2022 12:22:26</t>
  </si>
  <si>
    <t>06.04.2022 10:19:11</t>
  </si>
  <si>
    <t>06.04.2022 12:46:20</t>
  </si>
  <si>
    <t>DM-25/14 45-71-M00053_95001327935_95001327935</t>
  </si>
  <si>
    <t>06.04.2022 10:06:29</t>
  </si>
  <si>
    <t>06.04.2022 14:23:50</t>
  </si>
  <si>
    <t>ROSEBYE TR-1 45-71-M01181_DAĞITIM TRAFO ROSEBYE TR-1 M03_72079230</t>
  </si>
  <si>
    <t>06.04.2022 10:22:39</t>
  </si>
  <si>
    <t>06.04.2022 11:39:51</t>
  </si>
  <si>
    <t>06.04.2022 10:23:20</t>
  </si>
  <si>
    <t>06.04.2022 15:04:27</t>
  </si>
  <si>
    <t>K-1181 35-04-K01181_B_60982387_60982387</t>
  </si>
  <si>
    <t>06.04.2022 10:22:48</t>
  </si>
  <si>
    <t>06.04.2022 13:16:07</t>
  </si>
  <si>
    <t>TR-2 35-27-M00002_DIREK TIPI TRAFO HUCRESI H01_2052349</t>
  </si>
  <si>
    <t>06.04.2022 10:27:00</t>
  </si>
  <si>
    <t>06.04.2022 14:51:18</t>
  </si>
  <si>
    <t>KARABURUN TR-1/15 35-21-L00019_953360259_953360259</t>
  </si>
  <si>
    <t>06.04.2022 10:27:18</t>
  </si>
  <si>
    <t>06.04.2022 11:27:06</t>
  </si>
  <si>
    <t>DM-12/06 45-71-M02402_953199970_953199970</t>
  </si>
  <si>
    <t>06.04.2022 10:21:19</t>
  </si>
  <si>
    <t>06.04.2022 16:01:54</t>
  </si>
  <si>
    <t>ŞİRİNCE TR 1 35-13-L00075_946423942_946423942</t>
  </si>
  <si>
    <t>06.04.2022 10:32:19</t>
  </si>
  <si>
    <t>06.04.2022 11:57:08</t>
  </si>
  <si>
    <t>ALANYOLU TR-2 45-86-M00113_915792935_915792935</t>
  </si>
  <si>
    <t>06.04.2022 10:30:45</t>
  </si>
  <si>
    <t>06.04.2022 11:12:49</t>
  </si>
  <si>
    <t>PRESTİJ KONUTLARI TR 45-71-M00654_45-71-M00654_72081791</t>
  </si>
  <si>
    <t>06.04.2022 10:39:26</t>
  </si>
  <si>
    <t>06.04.2022 17:30:23</t>
  </si>
  <si>
    <t>YENİ ŞAKRAN TR-3 35-17-M00203_950308528_950308528</t>
  </si>
  <si>
    <t>06.04.2022 10:36:32</t>
  </si>
  <si>
    <t>06.04.2022 12:45:29</t>
  </si>
  <si>
    <t>06.04.2022 10:38:43</t>
  </si>
  <si>
    <t>06.04.2022 11:32:17</t>
  </si>
  <si>
    <t>ERZE AMBALAJ KÖK 35-27-M00086_TR-32(DM03-TR-01) M04_72177640</t>
  </si>
  <si>
    <t>06.04.2022 10:40:11</t>
  </si>
  <si>
    <t>06.04.2022 11:25:21</t>
  </si>
  <si>
    <t>BİMEYKO TR-5 35-30-M00052_35-30-M00052_2349353</t>
  </si>
  <si>
    <t>06.04.2022 10:44:27</t>
  </si>
  <si>
    <t>06.04.2022 17:32:57</t>
  </si>
  <si>
    <t>K-4846 35-01-K04846_35-01-K04846_47741884</t>
  </si>
  <si>
    <t>06.04.2022 10:46:40</t>
  </si>
  <si>
    <t>06.04.2022 10:58:56</t>
  </si>
  <si>
    <t>RAHMİYE-1 SULAMA TR-12 45-72-M00345_DIREK TIPI TRAFO HUCRESI H01_2045272</t>
  </si>
  <si>
    <t>06.04.2022 10:50:25</t>
  </si>
  <si>
    <t>06.04.2022 13:38:10</t>
  </si>
  <si>
    <t>M-331 35-02-M00331_910074601_910074601</t>
  </si>
  <si>
    <t>06.04.2022 10:50:46</t>
  </si>
  <si>
    <t>06.04.2022 12:31:16</t>
  </si>
  <si>
    <t>BADEMLER DOĞA SİTESİ TR-8 35-14-M00149_956689657_956689657</t>
  </si>
  <si>
    <t>06.04.2022 10:54:43</t>
  </si>
  <si>
    <t>06.04.2022 12:38:26</t>
  </si>
  <si>
    <t>_C_56388573_56388573</t>
  </si>
  <si>
    <t>06.04.2022 10:53:35</t>
  </si>
  <si>
    <t>06.04.2022 11:41:01</t>
  </si>
  <si>
    <t>06.04.2022 10:59:37</t>
  </si>
  <si>
    <t>06.04.2022 14:20:14</t>
  </si>
  <si>
    <t>K-1061 35-01-K01061_D_56379336_56379336</t>
  </si>
  <si>
    <t>06.04.2022 10:53:52</t>
  </si>
  <si>
    <t>06.04.2022 13:10:24</t>
  </si>
  <si>
    <t>DM-25/18 45-71-M00366_45-71-M00366_72052921</t>
  </si>
  <si>
    <t>06.04.2022 11:04:24</t>
  </si>
  <si>
    <t>06.04.2022 17:47:17</t>
  </si>
  <si>
    <t>DM-1/59 45-71-M00020_953247213_953247213</t>
  </si>
  <si>
    <t>06.04.2022 10:53:16</t>
  </si>
  <si>
    <t>06.04.2022 13:47:49</t>
  </si>
  <si>
    <t>DİNDARLI TR-2 YEŞİLOVA 45-79-M00427_A_56386109_56386109</t>
  </si>
  <si>
    <t>06.04.2022 11:01:21</t>
  </si>
  <si>
    <t>06.04.2022 13:39:28</t>
  </si>
  <si>
    <t>M-1192 35-09-M01192_95000000520_95000000520</t>
  </si>
  <si>
    <t>06.04.2022 11:07:02</t>
  </si>
  <si>
    <t>06.04.2022 13:19:03</t>
  </si>
  <si>
    <t>SARNIÇ YENİMAHALLE TR-2 45-72-L00264_ H_79215581</t>
  </si>
  <si>
    <t>06.04.2022 11:02:48</t>
  </si>
  <si>
    <t>06.04.2022 19:19:41</t>
  </si>
  <si>
    <t>ULUKENT DM-3/40 35-28-M00048_6372965 b1_5760113</t>
  </si>
  <si>
    <t>06.04.2022 11:12:36</t>
  </si>
  <si>
    <t>06.04.2022 13:06:47</t>
  </si>
  <si>
    <t>06.04.2022 11:20:12</t>
  </si>
  <si>
    <t>06.04.2022 13:53:42</t>
  </si>
  <si>
    <t>MORDOĞAN TR-24 35-21-L00210_50054632 B1_50054802</t>
  </si>
  <si>
    <t>06.04.2022 11:23:08</t>
  </si>
  <si>
    <t>06.04.2022 13:58:21</t>
  </si>
  <si>
    <t>TR-62 35-19-L00062_956666366_956666366</t>
  </si>
  <si>
    <t>06.04.2022 11:28:40</t>
  </si>
  <si>
    <t>06.04.2022 12:09:16</t>
  </si>
  <si>
    <t>ARMAK KÖK 35-26-M00558_BAL-ET M02_65935534</t>
  </si>
  <si>
    <t>06.04.2022 11:17:12</t>
  </si>
  <si>
    <t>06.04.2022 11:55:27</t>
  </si>
  <si>
    <t>TR-71 35-16-L00071_A_56397129_56397129</t>
  </si>
  <si>
    <t>06.04.2022 11:30:33</t>
  </si>
  <si>
    <t>06.04.2022 12:42:20</t>
  </si>
  <si>
    <t>HACIHALİLLER TR-4 45-71-M01783_DIREK TIPI TRAFO HUCRESI H01_2046416</t>
  </si>
  <si>
    <t>06.04.2022 11:30:11</t>
  </si>
  <si>
    <t>06.04.2022 20:25:23</t>
  </si>
  <si>
    <t>06.04.2022 11:39:57</t>
  </si>
  <si>
    <t>06.04.2022 11:58:36</t>
  </si>
  <si>
    <t>TR-13 35-19-L00013_956676827_956676827</t>
  </si>
  <si>
    <t>06.04.2022 11:39:21</t>
  </si>
  <si>
    <t>06.04.2022 13:39:02</t>
  </si>
  <si>
    <t>ARMUTLU TR-3 35-27-L00003_912610064_912610064</t>
  </si>
  <si>
    <t>06.04.2022 11:48:25</t>
  </si>
  <si>
    <t>06.04.2022 14:49:09</t>
  </si>
  <si>
    <t>K-2541 35-02-K02541_910576336_910576336</t>
  </si>
  <si>
    <t>06.04.2022 11:47:19</t>
  </si>
  <si>
    <t>06.04.2022 18:21:06</t>
  </si>
  <si>
    <t>ÇAYIRLI TR-8 35-29-L00789__72410953_72410953</t>
  </si>
  <si>
    <t>06.04.2022 11:58:43</t>
  </si>
  <si>
    <t>06.04.2022 14:23:15</t>
  </si>
  <si>
    <t>06.04.2022 11:59:23</t>
  </si>
  <si>
    <t>06.04.2022 13:49:34</t>
  </si>
  <si>
    <t>VAHAP ÜNLÜ TR-1 35-30-M00364_35-30-M00364_2374900</t>
  </si>
  <si>
    <t>06.04.2022 11:28:47</t>
  </si>
  <si>
    <t>06.04.2022 12:38:39</t>
  </si>
  <si>
    <t>06.04.2022 11:52:51</t>
  </si>
  <si>
    <t>06.04.2022 13:18:38</t>
  </si>
  <si>
    <t>AĞAÇ İŞLERİ TR-11 35-22-M00111_955269884_955269884</t>
  </si>
  <si>
    <t>06.04.2022 12:00:20</t>
  </si>
  <si>
    <t>06.04.2022 12:52:37</t>
  </si>
  <si>
    <t>TR-1/3 45-83-M00003_TR-1/6 M03_2099858</t>
  </si>
  <si>
    <t>06.04.2022 12:00:36</t>
  </si>
  <si>
    <t>06.04.2022 13:43:00</t>
  </si>
  <si>
    <t>L-335 35-18-L00335_6706785_56353700_56353700</t>
  </si>
  <si>
    <t>06.04.2022 12:07:30</t>
  </si>
  <si>
    <t>06.04.2022 14:34:50</t>
  </si>
  <si>
    <t>06.04.2022 12:11:13</t>
  </si>
  <si>
    <t>06.04.2022 13:30:13</t>
  </si>
  <si>
    <t>BİRGİ TR-10 35-15-L00266_35-15-L00266_2365435</t>
  </si>
  <si>
    <t>06.04.2022 12:20:36</t>
  </si>
  <si>
    <t>06.04.2022 12:46:33</t>
  </si>
  <si>
    <t>YENİ HARMANDALI TR-2 45-71-M00892_43142892_56384805_56384805</t>
  </si>
  <si>
    <t>06.04.2022 12:21:46</t>
  </si>
  <si>
    <t>06.04.2022 14:20:48</t>
  </si>
  <si>
    <t>K-4339 35-01-K04339_910958011_910958011</t>
  </si>
  <si>
    <t>06.04.2022 12:29:55</t>
  </si>
  <si>
    <t>06.04.2022 13:38:48</t>
  </si>
  <si>
    <t>L-469 35-18-L00469_950460083_950460083</t>
  </si>
  <si>
    <t>06.04.2022 12:30:12</t>
  </si>
  <si>
    <t>06.04.2022 15:53:06</t>
  </si>
  <si>
    <t>KAYMAKÇI TR-10 35-15-M00244_950387533_950387533</t>
  </si>
  <si>
    <t>06.04.2022 12:32:23</t>
  </si>
  <si>
    <t>06.04.2022 14:27:07</t>
  </si>
  <si>
    <t>ALMAK TM 35-17-A00003_LİMAN-1 M26_2307150</t>
  </si>
  <si>
    <t>06.04.2022 12:47:34</t>
  </si>
  <si>
    <t>06.04.2022 13:13:37</t>
  </si>
  <si>
    <t>06.04.2022 12:47:21</t>
  </si>
  <si>
    <t>06.04.2022 15:08:28</t>
  </si>
  <si>
    <t>BAĞARASI TR-11 35-23-M00180_35-23-M00180_2367832</t>
  </si>
  <si>
    <t>06.04.2022 12:50:23</t>
  </si>
  <si>
    <t>06.04.2022 17:58:30</t>
  </si>
  <si>
    <t>ALAŞEHİR TR-54 45-73-M00054_945681919_945681919</t>
  </si>
  <si>
    <t>06.04.2022 12:47:20</t>
  </si>
  <si>
    <t>06.04.2022 13:59:49</t>
  </si>
  <si>
    <t>L-300 DM 35-18-L00300_E E01_5940925</t>
  </si>
  <si>
    <t>06.04.2022 12:54:02</t>
  </si>
  <si>
    <t>06.04.2022 17:57:45</t>
  </si>
  <si>
    <t>DM-2/28 45-71-M00536_953205064_953205064</t>
  </si>
  <si>
    <t>06.04.2022 12:55:42</t>
  </si>
  <si>
    <t>06.04.2022 14:20:04</t>
  </si>
  <si>
    <t>OSMANCALI KÖYÜ TR-3 45-71-M01722_43170587_56385273_56385273</t>
  </si>
  <si>
    <t>06.04.2022 12:55:38</t>
  </si>
  <si>
    <t>06.04.2022 17:49:00</t>
  </si>
  <si>
    <t>ÖREN TR-5 35-27-L00221_95000074618_95000074618</t>
  </si>
  <si>
    <t>06.04.2022 13:12:38</t>
  </si>
  <si>
    <t>06.04.2022 16:18:37</t>
  </si>
  <si>
    <t>BALABANLI MUSTAFA ÖZDEMIR GRB-4 35-15-L00974_A_56367971_56367971</t>
  </si>
  <si>
    <t>06.04.2022 13:16:56</t>
  </si>
  <si>
    <t>06.04.2022 19:33:50</t>
  </si>
  <si>
    <t>İĞDELİ DAMLAR SOKAK TR-4 35-31-L00344_956573766_956573766</t>
  </si>
  <si>
    <t>06.04.2022 13:20:27</t>
  </si>
  <si>
    <t>06.04.2022 15:20:44</t>
  </si>
  <si>
    <t>06.04.2022 13:28:31</t>
  </si>
  <si>
    <t>06.04.2022 13:46:25</t>
  </si>
  <si>
    <t>GÖLCÜK TR-32 35-15-L00335_DIREK TIPI TRAFO HUCRESI H01_2048421</t>
  </si>
  <si>
    <t>06.04.2022 13:26:27</t>
  </si>
  <si>
    <t>06.04.2022 19:33:32</t>
  </si>
  <si>
    <t>06.04.2022 13:28:21</t>
  </si>
  <si>
    <t>06.04.2022 15:14:56</t>
  </si>
  <si>
    <t>METAL İŞLERİ TR-12 KÖK 35-22-M00112_HatBaşıAyırıcı_53133263 M04_53133263</t>
  </si>
  <si>
    <t>06.04.2022 13:24:58</t>
  </si>
  <si>
    <t>06.04.2022 14:23:09</t>
  </si>
  <si>
    <t>RAMAZAN YETİŞMİŞ TR-2 SULAMA GRUBU 35-29-L00647_35-29-L00647_2365317</t>
  </si>
  <si>
    <t>06.04.2022 13:37:02</t>
  </si>
  <si>
    <t>06.04.2022 15:37:59</t>
  </si>
  <si>
    <t>HASAN ŞAHİN SULAMA GRB TR 35-27-M00104_B_56363898_56363898</t>
  </si>
  <si>
    <t>06.04.2022 13:38:50</t>
  </si>
  <si>
    <t>06.04.2022 15:45:38</t>
  </si>
  <si>
    <t>AYRANCILAR DM-3 35-26-M00795_DM-3/22 M11_2335348</t>
  </si>
  <si>
    <t>06.04.2022 13:36:53</t>
  </si>
  <si>
    <t>06.04.2022 13:55:56</t>
  </si>
  <si>
    <t>DEĞİRMENDERE DM 35-22-M00085_HatBaşıAyırıcı_53132470 M09_53132470</t>
  </si>
  <si>
    <t>06.04.2022 13:47:18</t>
  </si>
  <si>
    <t>06.04.2022 15:01:11</t>
  </si>
  <si>
    <t>KIRANKÖY ALANYAKA TR-1 45-75-M00189_B_56385893_56385893</t>
  </si>
  <si>
    <t>06.04.2022 13:41:08</t>
  </si>
  <si>
    <t>06.04.2022 16:01:49</t>
  </si>
  <si>
    <t>SARUHANLI DM 45-80-M00001_HACIRAHMANLI M13_2324164</t>
  </si>
  <si>
    <t>06.04.2022 13:53:02</t>
  </si>
  <si>
    <t>06.04.2022 14:17:28</t>
  </si>
  <si>
    <t>06.04.2022 13:53:33</t>
  </si>
  <si>
    <t>06.04.2022 14:03:28</t>
  </si>
  <si>
    <t>K-1864 35-09-K01864_B b2b_5870246</t>
  </si>
  <si>
    <t>06.04.2022 13:57:50</t>
  </si>
  <si>
    <t>06.04.2022 17:11:09</t>
  </si>
  <si>
    <t>MENEMEN TR-57 35-28-L00057_10906989 d1_5769380</t>
  </si>
  <si>
    <t>06.04.2022 14:05:04</t>
  </si>
  <si>
    <t>06.04.2022 14:47:59</t>
  </si>
  <si>
    <t>06.04.2022 14:07:05</t>
  </si>
  <si>
    <t>06.04.2022 14:13:10</t>
  </si>
  <si>
    <t>YENİ FOÇA TR-25 35-23-M00025_950425471_950425471</t>
  </si>
  <si>
    <t>06.04.2022 13:57:43</t>
  </si>
  <si>
    <t>06.04.2022 17:19:37</t>
  </si>
  <si>
    <t>06.04.2022 14:10:12</t>
  </si>
  <si>
    <t>06.04.2022 16:27:53</t>
  </si>
  <si>
    <t>TEKELİ IŞIKLAR TR-1 45-82-M00342_B_56387777_56387777</t>
  </si>
  <si>
    <t>06.04.2022 14:19:57</t>
  </si>
  <si>
    <t>06.04.2022 15:36:36</t>
  </si>
  <si>
    <t>06.04.2022 14:24:41</t>
  </si>
  <si>
    <t>06.04.2022 15:02:55</t>
  </si>
  <si>
    <t>06.04.2022 14:36:13</t>
  </si>
  <si>
    <t>06.04.2022 18:22:02</t>
  </si>
  <si>
    <t>06.04.2022 14:36:38</t>
  </si>
  <si>
    <t>06.04.2022 15:20:43</t>
  </si>
  <si>
    <t>TR-58 35-19-L00058_956664546_956664546</t>
  </si>
  <si>
    <t>06.04.2022 14:45:06</t>
  </si>
  <si>
    <t>06.04.2022 15:46:21</t>
  </si>
  <si>
    <t>M-2552 35-09-M02552_97678561_97678561</t>
  </si>
  <si>
    <t>06.04.2022 14:55:11</t>
  </si>
  <si>
    <t>06.04.2022 16:46:50</t>
  </si>
  <si>
    <t>YENİ ŞAKRAN TR-3 35-17-M00203_950300109_950300109</t>
  </si>
  <si>
    <t>06.04.2022 15:04:07</t>
  </si>
  <si>
    <t>06.04.2022 16:15:55</t>
  </si>
  <si>
    <t>TR-2/11-A 45-83-L00156_C_56388613_56388613</t>
  </si>
  <si>
    <t>06.04.2022 15:10:11</t>
  </si>
  <si>
    <t>06.04.2022 15:42:12</t>
  </si>
  <si>
    <t>M-392 35-03-M00392_910400762_910400762</t>
  </si>
  <si>
    <t>06.04.2022 15:02:19</t>
  </si>
  <si>
    <t>06.04.2022 16:13:08</t>
  </si>
  <si>
    <t>AKSELENDİ İM 45-72-A00004_ILCAKSU L23_2095817</t>
  </si>
  <si>
    <t>06.04.2022 15:04:37</t>
  </si>
  <si>
    <t>06.04.2022 15:51:39</t>
  </si>
  <si>
    <t>TR-2/99 45-83-M00779_955153834_955153834</t>
  </si>
  <si>
    <t>06.04.2022 15:17:57</t>
  </si>
  <si>
    <t>06.04.2022 16:49:20</t>
  </si>
  <si>
    <t>BALABAN TR-1 35-16-M00034_A_56396062_56396062</t>
  </si>
  <si>
    <t>06.04.2022 15:14:35</t>
  </si>
  <si>
    <t>06.04.2022 18:03:05</t>
  </si>
  <si>
    <t>METAL İŞLERİ TR-7 (KISIK DM-1/TR-15) 35-22-M00107_AĞAÇ İŞLERİ TR-11 M02_72109269</t>
  </si>
  <si>
    <t>06.04.2022 15:13:33</t>
  </si>
  <si>
    <t>06.04.2022 16:03:51</t>
  </si>
  <si>
    <t>ULUKENT DM-3/12 35-28-M00061_A_56364385_56364385</t>
  </si>
  <si>
    <t>06.04.2022 15:22:56</t>
  </si>
  <si>
    <t>06.04.2022 17:32:23</t>
  </si>
  <si>
    <t>PINARLI KÖK 35-20-M00085_TR-4 - TR-5 M04_72358872</t>
  </si>
  <si>
    <t>06.04.2022 15:20:36</t>
  </si>
  <si>
    <t>06.04.2022 15:54:09</t>
  </si>
  <si>
    <t>GÜLBAHÇE TR-21 (TR-280) 35-19-L00280_956690752_956690752</t>
  </si>
  <si>
    <t>06.04.2022 15:47:32</t>
  </si>
  <si>
    <t>06.04.2022 18:20:43</t>
  </si>
  <si>
    <t>_95000625072_95000625072</t>
  </si>
  <si>
    <t>06.04.2022 15:49:17</t>
  </si>
  <si>
    <t>06.04.2022 18:38:14</t>
  </si>
  <si>
    <t>HASAN HÜSEYİN ERBUDAK SULAMA GRUBU TR 35-22-M00216_35-22-M00216_2362191</t>
  </si>
  <si>
    <t>06.04.2022 15:46:13</t>
  </si>
  <si>
    <t>06.04.2022 18:26:15</t>
  </si>
  <si>
    <t>KEMALİYE TR-3 TARIMSAL SULAMA 45-73-M00979_45-73-M00979_2354010</t>
  </si>
  <si>
    <t>06.04.2022 15:53:58</t>
  </si>
  <si>
    <t>06.04.2022 16:52:05</t>
  </si>
  <si>
    <t>ÇUKURALTI M-24 35-25-M00072_955287198_955287198</t>
  </si>
  <si>
    <t>06.04.2022 15:52:31</t>
  </si>
  <si>
    <t>06.04.2022 17:17:51</t>
  </si>
  <si>
    <t>K-1950 35-08-K01950_97626364_97626364</t>
  </si>
  <si>
    <t>06.04.2022 16:03:05</t>
  </si>
  <si>
    <t>06.04.2022 16:53:52</t>
  </si>
  <si>
    <t>M-2675 35-01-M02675_911288600_911288600</t>
  </si>
  <si>
    <t>06.04.2022 16:06:03</t>
  </si>
  <si>
    <t>06.04.2022 16:44:49</t>
  </si>
  <si>
    <t>TR-1/3 45-72-M00003_956494642_956494642</t>
  </si>
  <si>
    <t>06.04.2022 16:08:17</t>
  </si>
  <si>
    <t>06.04.2022 18:22:28</t>
  </si>
  <si>
    <t>MURADİYE TARIMSAL SULAMA-2 45-71-M01387_45-71-M01387_2370761</t>
  </si>
  <si>
    <t>06.04.2022 16:19:50</t>
  </si>
  <si>
    <t>06.04.2022 21:13:27</t>
  </si>
  <si>
    <t>DM-2/8 BAŞKENT TR 35-18-L00588_6599270_56389445_56389445</t>
  </si>
  <si>
    <t>06.04.2022 16:23:02</t>
  </si>
  <si>
    <t>06.04.2022 17:20:00</t>
  </si>
  <si>
    <t>IŞIKLI TR-2 35-29-L00246_B_56396014_56396014</t>
  </si>
  <si>
    <t>06.04.2022 16:26:08</t>
  </si>
  <si>
    <t>06.04.2022 18:42:40</t>
  </si>
  <si>
    <t>GÖKÇEN DM 35-29-M00123_HatBaşıAyırıcı_53133444 M12_53133444</t>
  </si>
  <si>
    <t>06.04.2022 16:24:58</t>
  </si>
  <si>
    <t>06.04.2022 18:22:47</t>
  </si>
  <si>
    <t>06.04.2022 16:19:43</t>
  </si>
  <si>
    <t>06.04.2022 18:03:10</t>
  </si>
  <si>
    <t>L-437 ŞEHİTLİK 35-18-L00437_950465204_950465204</t>
  </si>
  <si>
    <t>06.04.2022 16:33:33</t>
  </si>
  <si>
    <t>06.04.2022 17:29:18</t>
  </si>
  <si>
    <t>06.04.2022 16:37:42</t>
  </si>
  <si>
    <t>06.04.2022 18:49:07</t>
  </si>
  <si>
    <t>AĞAÇ İŞLERİ TR-3 35-22-M00103_955291881_955291881</t>
  </si>
  <si>
    <t>06.04.2022 16:38:38</t>
  </si>
  <si>
    <t>06.04.2022 17:43:11</t>
  </si>
  <si>
    <t>TR-2/77-1 (ORMAN DAİRE KARŞISI) 45-83-M00773_955153351_955153351</t>
  </si>
  <si>
    <t>06.04.2022 16:47:50</t>
  </si>
  <si>
    <t>06.04.2022 18:00:16</t>
  </si>
  <si>
    <t>DM-21 45-71-M00446_953190085_953190085</t>
  </si>
  <si>
    <t>06.04.2022 16:50:08</t>
  </si>
  <si>
    <t>06.04.2022 19:02:48</t>
  </si>
  <si>
    <t>K-3499 35-03-K03499_910240053_910240053</t>
  </si>
  <si>
    <t>06.04.2022 16:52:00</t>
  </si>
  <si>
    <t>06.04.2022 21:20:00</t>
  </si>
  <si>
    <t>ÇAYLI TR-6 35-15-L00193_950385533_950385533</t>
  </si>
  <si>
    <t>06.04.2022 16:49:02</t>
  </si>
  <si>
    <t>06.04.2022 21:12:17</t>
  </si>
  <si>
    <t>L-224 SİBAM EVLERİ 35-18-L00224_950458446_950458446</t>
  </si>
  <si>
    <t>06.04.2022 16:54:03</t>
  </si>
  <si>
    <t>06.04.2022 21:54:12</t>
  </si>
  <si>
    <t>ZEAMET TR-1 35-27-M01047_99220653_99220653</t>
  </si>
  <si>
    <t>06.04.2022 17:01:31</t>
  </si>
  <si>
    <t>06.04.2022 19:06:42</t>
  </si>
  <si>
    <t>ALAŞEHİR TR-85 45-73-M00085_945687345_945687345</t>
  </si>
  <si>
    <t>06.04.2022 17:04:38</t>
  </si>
  <si>
    <t>06.04.2022 18:32:42</t>
  </si>
  <si>
    <t>L-106 İHSANİYE 35-14-L00106_95001321039_95001321039</t>
  </si>
  <si>
    <t>06.04.2022 17:05:15</t>
  </si>
  <si>
    <t>06.04.2022 19:15:11</t>
  </si>
  <si>
    <t>M-2727 (M-2559 TR-2) 35-01-M02727_910781754_910781754</t>
  </si>
  <si>
    <t>06.04.2022 17:15:32</t>
  </si>
  <si>
    <t>06.04.2022 19:20:41</t>
  </si>
  <si>
    <t>HACI HALİLLER TR-3 45-71-M00067_953189741_953189741</t>
  </si>
  <si>
    <t>06.04.2022 17:16:52</t>
  </si>
  <si>
    <t>06.04.2022 20:27:24</t>
  </si>
  <si>
    <t>ÜRKMEZ DM-4 (ÜRKMEZ M-21) 35-25-M00155_ÜRKMEZ DM-2(ÜRKMEZ M-1) M02_72072819</t>
  </si>
  <si>
    <t>06.04.2022 17:20:53</t>
  </si>
  <si>
    <t>06.04.2022 17:55:00</t>
  </si>
  <si>
    <t>EMİRALEM TR-18 KÖK 35-28-M00239_EMİRALEM TR-7/EMİRALEM TR-13 M03_66567535</t>
  </si>
  <si>
    <t>06.04.2022 17:20:14</t>
  </si>
  <si>
    <t>06.04.2022 18:10:11</t>
  </si>
  <si>
    <t>TR-1-5/4 35-20-L00062_10142959_56375608_56375608</t>
  </si>
  <si>
    <t>06.04.2022 18:52:58</t>
  </si>
  <si>
    <t>K-4282 35-09-K04282_E_56365234_56365234</t>
  </si>
  <si>
    <t>06.04.2022 17:28:08</t>
  </si>
  <si>
    <t>06.04.2022 20:23:17</t>
  </si>
  <si>
    <t>L-14 SEVTUR 35-18-L00014_950440159_950440159</t>
  </si>
  <si>
    <t>06.04.2022 17:32:33</t>
  </si>
  <si>
    <t>06.04.2022 22:36:53</t>
  </si>
  <si>
    <t>ALMAK TM 35-17-A00003_KAREL-2 M34_2307158</t>
  </si>
  <si>
    <t>06.04.2022 17:37:33</t>
  </si>
  <si>
    <t>06.04.2022 17:39:28</t>
  </si>
  <si>
    <t>K-3499 35-03-K03499_B_56366639_56366639</t>
  </si>
  <si>
    <t>06.04.2022 17:39:38</t>
  </si>
  <si>
    <t>06.04.2022 19:23:44</t>
  </si>
  <si>
    <t>TR-24 35-30-L00024_C_56363356_56363356</t>
  </si>
  <si>
    <t>06.04.2022 17:47:26</t>
  </si>
  <si>
    <t>06.04.2022 19:41:13</t>
  </si>
  <si>
    <t>06.04.2022 17:53:01</t>
  </si>
  <si>
    <t>06.04.2022 18:41:34</t>
  </si>
  <si>
    <t>ARAPLI TR-1 35-16-M00747_47491825_56396760_56396760</t>
  </si>
  <si>
    <t>06.04.2022 17:50:47</t>
  </si>
  <si>
    <t>06.04.2022 22:03:24</t>
  </si>
  <si>
    <t>AMBARSEKİ KÖYÜ TR-1 35-21-L00105_953357355_953357355</t>
  </si>
  <si>
    <t>06.04.2022 17:59:36</t>
  </si>
  <si>
    <t>06.04.2022 20:03:58</t>
  </si>
  <si>
    <t>ULUKENT DM-3 35-28-M00003_DM-3/30 M03_2312186</t>
  </si>
  <si>
    <t>06.04.2022 18:02:53</t>
  </si>
  <si>
    <t>06.04.2022 19:29:05</t>
  </si>
  <si>
    <t>06.04.2022 18:06:39</t>
  </si>
  <si>
    <t>06.04.2022 18:50:22</t>
  </si>
  <si>
    <t>M-2506 35-01-M02506_910615201_910615201</t>
  </si>
  <si>
    <t>06.04.2022 18:10:49</t>
  </si>
  <si>
    <t>07.04.2022 01:39:18</t>
  </si>
  <si>
    <t>AHMET GÖK ÖZEL TR 35-22-M02431Ö_35-22-M02431Ö_50094157</t>
  </si>
  <si>
    <t>06.04.2022 18:10:56</t>
  </si>
  <si>
    <t>06.04.2022 18:52:01</t>
  </si>
  <si>
    <t>HACIHALİLLER TR-1 45-81-M00215_D_65513594_65513594</t>
  </si>
  <si>
    <t>06.04.2022 18:20:20</t>
  </si>
  <si>
    <t>06.04.2022 18:50:26</t>
  </si>
  <si>
    <t>GÖLCÜK TR-3 35-15-L00318_GÖLCÜK TR-41 L02_2117784</t>
  </si>
  <si>
    <t>06.04.2022 18:29:56</t>
  </si>
  <si>
    <t>06.04.2022 19:40:20</t>
  </si>
  <si>
    <t>SAİP KÖYÜ TR-1 35-21-L00102_953357977_953357977</t>
  </si>
  <si>
    <t>06.04.2022 18:39:08</t>
  </si>
  <si>
    <t>06.04.2022 20:47:18</t>
  </si>
  <si>
    <t>SARIAHMETLER MAHALLESİ TR-1 35-24-M00081_A_65496885_65496885</t>
  </si>
  <si>
    <t>06.04.2022 18:14:23</t>
  </si>
  <si>
    <t>06.04.2022 19:41:28</t>
  </si>
  <si>
    <t>K-1654 35-07-K01654_912369724_912369724</t>
  </si>
  <si>
    <t>06.04.2022 18:42:46</t>
  </si>
  <si>
    <t>06.04.2022 20:01:35</t>
  </si>
  <si>
    <t>TR-1/59 45-72-M00059_956509112_956509112</t>
  </si>
  <si>
    <t>06.04.2022 18:40:30</t>
  </si>
  <si>
    <t>06.04.2022 21:19:59</t>
  </si>
  <si>
    <t>DEVELİ TR-5 35-22-M00287_B_56354918_56354918</t>
  </si>
  <si>
    <t>06.04.2022 18:56:04</t>
  </si>
  <si>
    <t>06.04.2022 20:27:19</t>
  </si>
  <si>
    <t>DM-19/02A 45-71-M02184_AMCAOĞLU GIDA HATTI M09_65995478</t>
  </si>
  <si>
    <t>06.04.2022 18:59:05</t>
  </si>
  <si>
    <t>06.04.2022 19:33:11</t>
  </si>
  <si>
    <t>L-516 OVACIK 35-18-L00516_950440352_950440352</t>
  </si>
  <si>
    <t>06.04.2022 19:00:18</t>
  </si>
  <si>
    <t>06.04.2022 23:22:32</t>
  </si>
  <si>
    <t>ÖRSELLİ KÖYÜ TR-1 45-71-M01685_953206517_953206517</t>
  </si>
  <si>
    <t>06.04.2022 19:03:51</t>
  </si>
  <si>
    <t>06.04.2022 23:25:23</t>
  </si>
  <si>
    <t>SARIGÖL TR-49 45-79-M00049_945559913_945559913</t>
  </si>
  <si>
    <t>06.04.2022 19:07:57</t>
  </si>
  <si>
    <t>06.04.2022 19:48:37</t>
  </si>
  <si>
    <t>TR-155 35-15-L00155_950373001_950373001</t>
  </si>
  <si>
    <t>06.04.2022 19:10:34</t>
  </si>
  <si>
    <t>06.04.2022 23:26:00</t>
  </si>
  <si>
    <t>KOCAİSKAN TR-1 45-76-M00179_A_56392294_56392294</t>
  </si>
  <si>
    <t>06.04.2022 19:08:39</t>
  </si>
  <si>
    <t>06.04.2022 20:34:09</t>
  </si>
  <si>
    <t>AKÖREN TR-19 KÖK 45-78-M00974_HatBaşıAyırıcı_53139381 M04_53139381</t>
  </si>
  <si>
    <t>06.04.2022 20:58:17</t>
  </si>
  <si>
    <t>DM-3/25 (MUTLU MAH. MUHTARLIK) 45-71-M00076_953207401_953207401</t>
  </si>
  <si>
    <t>06.04.2022 19:12:58</t>
  </si>
  <si>
    <t>06.04.2022 20:06:32</t>
  </si>
  <si>
    <t>MUSAHOCA TR-1 45-76-L00118_A_56387716_56387716</t>
  </si>
  <si>
    <t>06.04.2022 19:07:51</t>
  </si>
  <si>
    <t>06.04.2022 21:21:10</t>
  </si>
  <si>
    <t>L-310 35-18-L00310_35-18-L00310_72215343</t>
  </si>
  <si>
    <t>06.04.2022 19:17:34</t>
  </si>
  <si>
    <t>06.04.2022 20:23:30</t>
  </si>
  <si>
    <t>ÖZBEY TR-1 35-26-L00137_957821803_957821803</t>
  </si>
  <si>
    <t>06.04.2022 19:17:41</t>
  </si>
  <si>
    <t>06.04.2022 21:26:51</t>
  </si>
  <si>
    <t>L-371 35-18-L00371_950438076_950438076</t>
  </si>
  <si>
    <t>06.04.2022 19:17:05</t>
  </si>
  <si>
    <t>07.04.2022 01:33:57</t>
  </si>
  <si>
    <t>DÜNDARLI TR-2 35-29-L00331_B_56395311_56395311</t>
  </si>
  <si>
    <t>06.04.2022 19:17:28</t>
  </si>
  <si>
    <t>06.04.2022 23:16:20</t>
  </si>
  <si>
    <t>K-1065 35-04-K01065_99295217_99295217</t>
  </si>
  <si>
    <t>06.04.2022 19:22:43</t>
  </si>
  <si>
    <t>06.04.2022 22:04:18</t>
  </si>
  <si>
    <t>TİRE TR-6 35-29-L00006_950336756_950336756</t>
  </si>
  <si>
    <t>06.04.2022 19:21:49</t>
  </si>
  <si>
    <t>06.04.2022 20:35:15</t>
  </si>
  <si>
    <t>ABDULLAH SÜRÜCÜ ÖZEL 35-22-M00494Ö_35-22-M00494Ö_2364551</t>
  </si>
  <si>
    <t>06.04.2022 19:25:59</t>
  </si>
  <si>
    <t>06.04.2022 19:57:56</t>
  </si>
  <si>
    <t>RAZOĞLU MAH.TR-1 45-80-M00176_45-80-M00176_2376112</t>
  </si>
  <si>
    <t>06.04.2022 19:38:28</t>
  </si>
  <si>
    <t>06.04.2022 22:15:13</t>
  </si>
  <si>
    <t>L-2 35-18-L00002_L-1 KALE L01_72050464</t>
  </si>
  <si>
    <t>06.04.2022 19:52:46</t>
  </si>
  <si>
    <t>06.04.2022 20:18:52</t>
  </si>
  <si>
    <t>L-3 TEKEL 35-18-L00003_L-5/DAĞITIM TRAFO L-3 TEKEL L02_72122076</t>
  </si>
  <si>
    <t>06.04.2022 20:05:26</t>
  </si>
  <si>
    <t>06.04.2022 20:58:27</t>
  </si>
  <si>
    <t>TR-64 35-30-L00064_955319132_955319132</t>
  </si>
  <si>
    <t>06.04.2022 20:09:56</t>
  </si>
  <si>
    <t>06.04.2022 23:34:33</t>
  </si>
  <si>
    <t>MORDOĞAN YUVAM SİTESİ TR 35-21-L00167_A A1B_5760308</t>
  </si>
  <si>
    <t>06.04.2022 20:13:28</t>
  </si>
  <si>
    <t>06.04.2022 23:01:27</t>
  </si>
  <si>
    <t>M-1549 35-03-M01549_B b3_5785588</t>
  </si>
  <si>
    <t>06.04.2022 20:10:27</t>
  </si>
  <si>
    <t>06.04.2022 21:47:39</t>
  </si>
  <si>
    <t>K-3 35-01-K00003_910750125_910750125</t>
  </si>
  <si>
    <t>06.04.2022 20:38:43</t>
  </si>
  <si>
    <t>07.04.2022 02:04:23</t>
  </si>
  <si>
    <t>K-2416 35-07-K02416_912905371_912905371</t>
  </si>
  <si>
    <t>06.04.2022 20:40:41</t>
  </si>
  <si>
    <t>06.04.2022 21:19:05</t>
  </si>
  <si>
    <t>DM-21/16 45-71-M00454_953190102_953190102</t>
  </si>
  <si>
    <t>06.04.2022 20:53:41</t>
  </si>
  <si>
    <t>06.04.2022 22:05:32</t>
  </si>
  <si>
    <t>L-193 ESENEVLER 35-18-L00193_950442947_950442947</t>
  </si>
  <si>
    <t>06.04.2022 21:20:22</t>
  </si>
  <si>
    <t>07.04.2022 00:32:06</t>
  </si>
  <si>
    <t>L-112 OVACIK 35-18-L00112_950439386_950439386</t>
  </si>
  <si>
    <t>06.04.2022 21:28:26</t>
  </si>
  <si>
    <t>07.04.2022 00:01:32</t>
  </si>
  <si>
    <t>K-1191 35-04-K01191_E E2B_66029847</t>
  </si>
  <si>
    <t>06.04.2022 21:42:45</t>
  </si>
  <si>
    <t>07.04.2022 02:04:14</t>
  </si>
  <si>
    <t>ARDIÇ MAHALLESİ TR-9 35-21-L00130_953366678_953366678</t>
  </si>
  <si>
    <t>06.04.2022 21:48:12</t>
  </si>
  <si>
    <t>06.04.2022 23:59:40</t>
  </si>
  <si>
    <t>M-333 35-02-M00333_910029908_910029908</t>
  </si>
  <si>
    <t>06.04.2022 21:55:21</t>
  </si>
  <si>
    <t>07.04.2022 01:28:33</t>
  </si>
  <si>
    <t>ZEYTİNLİOVA TR-6 45-72-L00414_45-72-L00414_2348062</t>
  </si>
  <si>
    <t>06.04.2022 22:00:26</t>
  </si>
  <si>
    <t>06.04.2022 22:58:58</t>
  </si>
  <si>
    <t>DM-3/TR-21 (ESKİ TR-29) 35-26-M01364_956620775_956620775</t>
  </si>
  <si>
    <t>06.04.2022 22:04:10</t>
  </si>
  <si>
    <t>06.04.2022 23:37:47</t>
  </si>
  <si>
    <t>K-765 35-01-K00765_911875200_911875200</t>
  </si>
  <si>
    <t>06.04.2022 22:14:04</t>
  </si>
  <si>
    <t>06.04.2022 23:55:26</t>
  </si>
  <si>
    <t>FOÇA TR-46 35-23-L00046_950427011_950427011</t>
  </si>
  <si>
    <t>06.04.2022 22:27:16</t>
  </si>
  <si>
    <t>07.04.2022 01:44:30</t>
  </si>
  <si>
    <t>DERBENT İM-DM 45-83-A00004_CANBAZLI KÖK M02_2097293</t>
  </si>
  <si>
    <t>06.04.2022 22:42:26</t>
  </si>
  <si>
    <t>06.04.2022 23:18:28</t>
  </si>
  <si>
    <t>K-2437 35-01-K02437_911890893_911890893</t>
  </si>
  <si>
    <t>06.04.2022 22:55:21</t>
  </si>
  <si>
    <t>07.04.2022 00:42:37</t>
  </si>
  <si>
    <t>DM-25 (ÇAĞLAYAN DM) 45-71-M00060_DM-25/37 M06_72440781</t>
  </si>
  <si>
    <t>06.04.2022 23:10:52</t>
  </si>
  <si>
    <t>07.04.2022 00:31:19</t>
  </si>
  <si>
    <t>K-29 35-03-K00029_910245223_910245223</t>
  </si>
  <si>
    <t>06.04.2022 23:16:47</t>
  </si>
  <si>
    <t>07.04.2022 00:17:47</t>
  </si>
  <si>
    <t>KARABURUN TR-8 35-21-L00015_95001278844_95001278844</t>
  </si>
  <si>
    <t>06.04.2022 23:18:04</t>
  </si>
  <si>
    <t>07.04.2022 01:31:02</t>
  </si>
  <si>
    <t>SEYDİKÖY İM 35-08-A00002_AVCILAR K07_2309385</t>
  </si>
  <si>
    <t>07.04.2022 12:19:33</t>
  </si>
  <si>
    <t>07.04.2022 13:58:43</t>
  </si>
  <si>
    <t>AKSELENDİ TR-6 45-72-L00828_C_56406361_56406361</t>
  </si>
  <si>
    <t>07.04.2022 17:38:32</t>
  </si>
  <si>
    <t>07.04.2022 19:19:36</t>
  </si>
  <si>
    <t>BİMEYKO TR-2 35-30-M00049_35-30-M00049_2351731</t>
  </si>
  <si>
    <t>07.04.2022 09:38:16</t>
  </si>
  <si>
    <t>07.04.2022 15:50:16</t>
  </si>
  <si>
    <t>AKÇAŞEHİR TR-1 35-29-L00173_950323745_950323745</t>
  </si>
  <si>
    <t>07.04.2022 13:45:50</t>
  </si>
  <si>
    <t>07.04.2022 17:32:22</t>
  </si>
  <si>
    <t>KARABURUN TR-10 35-21-L00020_953367692_953367692</t>
  </si>
  <si>
    <t>07.04.2022 10:06:40</t>
  </si>
  <si>
    <t>07.04.2022 11:14:11</t>
  </si>
  <si>
    <t>K-4060 35-08-K04060_K-3920 K02_42460268</t>
  </si>
  <si>
    <t>07.04.2022 14:00:05</t>
  </si>
  <si>
    <t>07.04.2022 14:49:46</t>
  </si>
  <si>
    <t>TR-18 (M-718) 35-30-M00718_F_83485694_83485694</t>
  </si>
  <si>
    <t>07.04.2022 16:19:05</t>
  </si>
  <si>
    <t>07.04.2022 17:42:00</t>
  </si>
  <si>
    <t>L-67 ELMASTAŞ 35-14-L00067_956654892_956654892</t>
  </si>
  <si>
    <t>07.04.2022 08:46:53</t>
  </si>
  <si>
    <t>07.04.2022 10:28:36</t>
  </si>
  <si>
    <t>L-133 35-18-L00133_HatBaşıAyırıcı_53138182 L04_53138182</t>
  </si>
  <si>
    <t>07.04.2022 18:22:43</t>
  </si>
  <si>
    <t>08.04.2022 02:00:00</t>
  </si>
  <si>
    <t>TR-2/27 45-83-L00027__72373140_72373140</t>
  </si>
  <si>
    <t>07.04.2022 09:04:17</t>
  </si>
  <si>
    <t>07.04.2022 15:25:51</t>
  </si>
  <si>
    <t>AŞAĞIKIRIKLAR DM 35-16-M00448_AŞAĞIKIRIKLAR M06_2115971</t>
  </si>
  <si>
    <t>07.04.2022 17:40:13</t>
  </si>
  <si>
    <t>07.04.2022 18:04:00</t>
  </si>
  <si>
    <t>M-2868 35-02-M02868_M-1634 M02_72312493</t>
  </si>
  <si>
    <t>07.04.2022 11:50:01</t>
  </si>
  <si>
    <t>07.04.2022 13:18:12</t>
  </si>
  <si>
    <t>SOMA KÖYLER DM-2 45-82-M00125_SAVAŞTEPE 34.5 M09_2035838</t>
  </si>
  <si>
    <t>07.04.2022 09:19:12</t>
  </si>
  <si>
    <t>07.04.2022 09:55:23</t>
  </si>
  <si>
    <t>07.04.2022 14:14:12</t>
  </si>
  <si>
    <t>07.04.2022 18:51:53</t>
  </si>
  <si>
    <t>YENİ ŞAKRAN TR-9 35-17-M00209_950308446_950308446</t>
  </si>
  <si>
    <t>07.04.2022 12:24:47</t>
  </si>
  <si>
    <t>07.04.2022 14:15:16</t>
  </si>
  <si>
    <t>SOMA KÖYLER DM-2 45-82-M00125_HatBaşıAyırıcı_53135526 M08_53135526</t>
  </si>
  <si>
    <t>07.04.2022 08:24:03</t>
  </si>
  <si>
    <t>07.04.2022 08:24:46</t>
  </si>
  <si>
    <t>TOKİ TR-1 45-83-M00826_955144368_955144368</t>
  </si>
  <si>
    <t>07.04.2022 13:14:21</t>
  </si>
  <si>
    <t>07.04.2022 15:07:23</t>
  </si>
  <si>
    <t>KEMALPAŞA TM 35-27-A00002_YENMİŞ M08_2306688</t>
  </si>
  <si>
    <t>07.04.2022 16:25:02</t>
  </si>
  <si>
    <t>07.04.2022 16:30:53</t>
  </si>
  <si>
    <t>BELEVİ TR-5 35-13-L00064_A_56380283_56380283</t>
  </si>
  <si>
    <t>07.04.2022 18:34:20</t>
  </si>
  <si>
    <t>07.04.2022 20:00:58</t>
  </si>
  <si>
    <t>K-2378 35-03-K02378_A_56354801_56354801</t>
  </si>
  <si>
    <t>07.04.2022 11:39:14</t>
  </si>
  <si>
    <t>07.04.2022 14:52:55</t>
  </si>
  <si>
    <t>DM02/TR26 GAYE İ.Ö.O 45-73-M00043_A_56405402_56405402</t>
  </si>
  <si>
    <t>07.04.2022 07:51:56</t>
  </si>
  <si>
    <t>07.04.2022 10:25:33</t>
  </si>
  <si>
    <t>TR-1/41 45-72-M00041_956502785_956502785</t>
  </si>
  <si>
    <t>07.04.2022 13:44:14</t>
  </si>
  <si>
    <t>07.04.2022 15:38:11</t>
  </si>
  <si>
    <t>ZEYTİNLİOVA TR-3 45-72-L00417_956475903_956475903</t>
  </si>
  <si>
    <t>07.04.2022 22:03:46</t>
  </si>
  <si>
    <t>07.04.2022 23:34:31</t>
  </si>
  <si>
    <t>GÜLBAHÇE TR-21 (TR-280) 35-19-L00280_956682012_956682012</t>
  </si>
  <si>
    <t>07.04.2022 12:55:47</t>
  </si>
  <si>
    <t>07.04.2022 14:31:58</t>
  </si>
  <si>
    <t>L-128/1 35-18-L00603_50067517 B04_50068669</t>
  </si>
  <si>
    <t>07.04.2022 15:24:24</t>
  </si>
  <si>
    <t>07.04.2022 22:03:15</t>
  </si>
  <si>
    <t>KARABURUN TR-2 35-21-L00014_953368080_953368080</t>
  </si>
  <si>
    <t>07.04.2022 10:58:33</t>
  </si>
  <si>
    <t>07.04.2022 12:43:17</t>
  </si>
  <si>
    <t>BAKIR KÖK 45-76-M00047_BAKIR KASABA M07_72212586</t>
  </si>
  <si>
    <t>07.04.2022 17:20:26</t>
  </si>
  <si>
    <t>07.04.2022 17:27:16</t>
  </si>
  <si>
    <t>GERELİ KÖYÜ İBRAHİM KAYALI SULAMA GRB TR-12 35-15-M00311_A_56367947_56367947</t>
  </si>
  <si>
    <t>07.04.2022 20:50:55</t>
  </si>
  <si>
    <t>07.04.2022 22:28:20</t>
  </si>
  <si>
    <t>KERESTECİLER TR-1 45-83-M00138_955149170_955149170</t>
  </si>
  <si>
    <t>07.04.2022 15:07:32</t>
  </si>
  <si>
    <t>07.04.2022 17:22:33</t>
  </si>
  <si>
    <t>DM-21/08-A 45-71-M00570_45-71-M00570_2358478</t>
  </si>
  <si>
    <t>07.04.2022 09:02:57</t>
  </si>
  <si>
    <t>07.04.2022 16:49:52</t>
  </si>
  <si>
    <t>L-134 AYARASANDA 35-18-L00134_DIREK TIPI TRAFO HUCRESI H01_2096482</t>
  </si>
  <si>
    <t>07.04.2022 16:36:03</t>
  </si>
  <si>
    <t>07.04.2022 18:37:33</t>
  </si>
  <si>
    <t>K-714 35-04-K00714_C_56365680_56365680</t>
  </si>
  <si>
    <t>07.04.2022 13:22:02</t>
  </si>
  <si>
    <t>07.04.2022 13:44:45</t>
  </si>
  <si>
    <t>İLHAN CAN SULAMA GRUBU 35-29-M00157_A_56395333_56395333</t>
  </si>
  <si>
    <t>07.04.2022 18:11:53</t>
  </si>
  <si>
    <t>08.04.2022 00:05:25</t>
  </si>
  <si>
    <t>KARAOĞLANLI TR-4 45-71-M00093_A_56403767_56403767</t>
  </si>
  <si>
    <t>07.04.2022 17:27:13</t>
  </si>
  <si>
    <t>07.04.2022 19:23:22</t>
  </si>
  <si>
    <t>07.04.2022 17:50:55</t>
  </si>
  <si>
    <t>07.04.2022 18:56:15</t>
  </si>
  <si>
    <t>SARIPINAR TR-1 45-73-M00565_945653351_945653351</t>
  </si>
  <si>
    <t>07.04.2022 22:20:26</t>
  </si>
  <si>
    <t>07.04.2022 23:51:35</t>
  </si>
  <si>
    <t>KOYUNDERE TR-16 35-28-M00160_953374428_953374428</t>
  </si>
  <si>
    <t>07.04.2022 23:08:18</t>
  </si>
  <si>
    <t>08.04.2022 00:38:25</t>
  </si>
  <si>
    <t>GÖCÜK YENİ MAH. TR 1 45-74-M00179_A_56352117_56352117</t>
  </si>
  <si>
    <t>07.04.2022 18:05:16</t>
  </si>
  <si>
    <t>07.04.2022 19:07:32</t>
  </si>
  <si>
    <t>L-515 OVACIK 35-18-L00515_915183965_915183965</t>
  </si>
  <si>
    <t>07.04.2022 11:31:45</t>
  </si>
  <si>
    <t>07.04.2022 15:52:07</t>
  </si>
  <si>
    <t>HACI HALİLLER DM 45-71-M00065_TURGUTLU-2 M09_72237416</t>
  </si>
  <si>
    <t>07.04.2022 14:15:54</t>
  </si>
  <si>
    <t>07.04.2022 15:04:03</t>
  </si>
  <si>
    <t>YUKARI AKTEPE PALAMUTÇUK MAH. TR-3 35-32-L00074_946414560_946414560</t>
  </si>
  <si>
    <t>07.04.2022 18:56:57</t>
  </si>
  <si>
    <t>07.04.2022 19:32:18</t>
  </si>
  <si>
    <t>M-235 35-02-M00235_D_56380768_56380768</t>
  </si>
  <si>
    <t>07.04.2022 15:11:21</t>
  </si>
  <si>
    <t>07.04.2022 19:04:27</t>
  </si>
  <si>
    <t>07.04.2022 17:06:29</t>
  </si>
  <si>
    <t>07.04.2022 19:57:01</t>
  </si>
  <si>
    <t>K-1878 35-09-K01878_C C1b_5863262</t>
  </si>
  <si>
    <t>07.04.2022 09:27:11</t>
  </si>
  <si>
    <t>07.04.2022 12:27:59</t>
  </si>
  <si>
    <t>TR-25 35-15-L00025_950400208_950400208</t>
  </si>
  <si>
    <t>07.04.2022 19:51:41</t>
  </si>
  <si>
    <t>07.04.2022 21:05:11</t>
  </si>
  <si>
    <t>DÜNDARLI KÖK 35-29-L00053_HatBaşıAyırıcı_53138512 L05_53138512</t>
  </si>
  <si>
    <t>07.04.2022 16:30:42</t>
  </si>
  <si>
    <t>EĞLENHOCA DM 35-21-M00013_KARABURUN-1 M05_72178832</t>
  </si>
  <si>
    <t>07.04.2022 11:35:55</t>
  </si>
  <si>
    <t>07.04.2022 14:12:33</t>
  </si>
  <si>
    <t>07.04.2022 10:11:36</t>
  </si>
  <si>
    <t>07.04.2022 13:09:01</t>
  </si>
  <si>
    <t>L-493 (BALANBAKA-2) 35-18-L00493_950453293_950453293</t>
  </si>
  <si>
    <t>07.04.2022 16:10:32</t>
  </si>
  <si>
    <t>07.04.2022 20:59:14</t>
  </si>
  <si>
    <t>K-10 35-01-K00010_911056370_911056370</t>
  </si>
  <si>
    <t>07.04.2022 16:35:26</t>
  </si>
  <si>
    <t>07.04.2022 17:27:26</t>
  </si>
  <si>
    <t>GÜMÜŞÇAY KÖK 45-73-M00477_SULAMA ÇIKIŞI M05_2056802</t>
  </si>
  <si>
    <t>07.04.2022 09:09:46</t>
  </si>
  <si>
    <t>07.04.2022 09:10:53</t>
  </si>
  <si>
    <t>L-290 35-18-L00290_950456239_950456239</t>
  </si>
  <si>
    <t>07.04.2022 14:30:49</t>
  </si>
  <si>
    <t>07.04.2022 19:33:55</t>
  </si>
  <si>
    <t>KIRBAŞI TR-1 35-26-L00319_35-26-L00319_81235506</t>
  </si>
  <si>
    <t>07.04.2022 18:00:53</t>
  </si>
  <si>
    <t>07.04.2022 19:22:55</t>
  </si>
  <si>
    <t>GÜZELKÖY KÖK 45-71-M00123_HatBaşıAyırıcı_53134781 M06_53134781</t>
  </si>
  <si>
    <t>07.04.2022 17:47:31</t>
  </si>
  <si>
    <t>07.04.2022 23:21:47</t>
  </si>
  <si>
    <t>DM-3/30 45-71-M00084_953199510_953199510</t>
  </si>
  <si>
    <t>07.04.2022 21:21:42</t>
  </si>
  <si>
    <t>07.04.2022 21:57:59</t>
  </si>
  <si>
    <t>KURŞUNLU KÖK 45-78-L00232_BAHÇECİK-KARAAĞAÇ L02_65890673</t>
  </si>
  <si>
    <t>07.04.2022 10:09:23</t>
  </si>
  <si>
    <t>07.04.2022 10:28:45</t>
  </si>
  <si>
    <t>KOYUNDERE TR-6 35-28-M00158_TR-15 M03_78958292</t>
  </si>
  <si>
    <t>07.04.2022 18:24:52</t>
  </si>
  <si>
    <t>07.04.2022 19:36:06</t>
  </si>
  <si>
    <t>AHMET SERTOĞLU VE ARK. T-SULAMA GRB. 35-13-L00113_DIREK TIPI TRAFO HUCRESI H01_2042144</t>
  </si>
  <si>
    <t>07.04.2022 22:29:48</t>
  </si>
  <si>
    <t>07.04.2022 23:06:21</t>
  </si>
  <si>
    <t>K-47 35-01-K00047_911955858_911955858</t>
  </si>
  <si>
    <t>07.04.2022 09:54:56</t>
  </si>
  <si>
    <t>07.04.2022 11:42:53</t>
  </si>
  <si>
    <t>07.04.2022 08:50:32</t>
  </si>
  <si>
    <t>07.04.2022 09:40:21</t>
  </si>
  <si>
    <t>ESKİ KARAKÖY TR 35-17-M00447_6110785_56357309_56357309</t>
  </si>
  <si>
    <t>07.04.2022 15:06:01</t>
  </si>
  <si>
    <t>07.04.2022 15:50:25</t>
  </si>
  <si>
    <t>BAĞLARBAŞI TR-4 35-15-L00881__72373583_72373583</t>
  </si>
  <si>
    <t>07.04.2022 21:48:38</t>
  </si>
  <si>
    <t>07.04.2022 22:21:35</t>
  </si>
  <si>
    <t>KARAOĞLANLI TR-1 KÖK 45-71-M00091_HatBaşıAyırıcı_53134784 M02_53134784</t>
  </si>
  <si>
    <t>07.04.2022 19:45:38</t>
  </si>
  <si>
    <t>07.04.2022 21:36:51</t>
  </si>
  <si>
    <t>07.04.2022 17:43:02</t>
  </si>
  <si>
    <t>07.04.2022 21:07:10</t>
  </si>
  <si>
    <t>HİKMET GIDA KÖK 45-72-M00122_HARTA BAKIR FİDERİ ÇIKIŞ M04_66519746</t>
  </si>
  <si>
    <t>07.04.2022 09:30:27</t>
  </si>
  <si>
    <t>07.04.2022 10:05:51</t>
  </si>
  <si>
    <t>K-1191 35-04-K01191_E K1191E1B_5837200</t>
  </si>
  <si>
    <t>07.04.2022 00:30:49</t>
  </si>
  <si>
    <t>07.04.2022 02:09:23</t>
  </si>
  <si>
    <t>REMZİ İŞÇİ SLM TR 35-26-L00357_35-26-L00357_2361645</t>
  </si>
  <si>
    <t>07.04.2022 16:53:02</t>
  </si>
  <si>
    <t>07.04.2022 17:35:10</t>
  </si>
  <si>
    <t>CUMHURİYET KÖK 35-29-L00057_SULAMA DOĞU L06_2311616</t>
  </si>
  <si>
    <t>07.04.2022 13:04:46</t>
  </si>
  <si>
    <t>07.04.2022 14:35:31</t>
  </si>
  <si>
    <t>HAMİDİYE TR-1 45-77-L00114_B_56395094_56395094</t>
  </si>
  <si>
    <t>07.04.2022 16:13:18</t>
  </si>
  <si>
    <t>07.04.2022 17:43:23</t>
  </si>
  <si>
    <t>SELENDİ DM 45-81-M00001_SATILMIŞ M14_2079214</t>
  </si>
  <si>
    <t>07.04.2022 01:17:03</t>
  </si>
  <si>
    <t>07.04.2022 01:17:43</t>
  </si>
  <si>
    <t>YENİFOÇA TR-53 35-23-M00053_YENİFOÇA TR-51 M01_72156680</t>
  </si>
  <si>
    <t>07.04.2022 09:18:15</t>
  </si>
  <si>
    <t>07.04.2022 10:18:00</t>
  </si>
  <si>
    <t>YENİCEKÖY BEYLER TR-1 45-72-L00274_A_72372266_72372266</t>
  </si>
  <si>
    <t>07.04.2022 18:46:22</t>
  </si>
  <si>
    <t>07.04.2022 21:22:31</t>
  </si>
  <si>
    <t>07.04.2022 09:44:21</t>
  </si>
  <si>
    <t>07.04.2022 13:37:21</t>
  </si>
  <si>
    <t>DM-5/10 35-26-M00805_35-26-M00805_2355056</t>
  </si>
  <si>
    <t>07.04.2022 13:20:00</t>
  </si>
  <si>
    <t>07.04.2022 15:14:00</t>
  </si>
  <si>
    <t>SOMA A SANTRALİ İM/DM 45-82-A00001_SAVAŞTEPE 15.8 L14_2091657</t>
  </si>
  <si>
    <t>07.04.2022 15:20:05</t>
  </si>
  <si>
    <t>07.04.2022 17:43:08</t>
  </si>
  <si>
    <t>PINARLI TR-4 35-20-M00086_7127706_56376764_56376764</t>
  </si>
  <si>
    <t>07.04.2022 20:09:45</t>
  </si>
  <si>
    <t>07.04.2022 22:40:31</t>
  </si>
  <si>
    <t>EĞRİDERE KOKARCA TR-6 35-32-L00082_C_56391037_56391037</t>
  </si>
  <si>
    <t>07.04.2022 19:25:43</t>
  </si>
  <si>
    <t>07.04.2022 20:17:47</t>
  </si>
  <si>
    <t>07.04.2022 11:11:41</t>
  </si>
  <si>
    <t>07.04.2022 14:41:32</t>
  </si>
  <si>
    <t>ÇAMPINAR YAŞAR ÖZ 45-81-M00184_A_56401945_56401945</t>
  </si>
  <si>
    <t>07.04.2022 16:42:28</t>
  </si>
  <si>
    <t>07.04.2022 17:57:04</t>
  </si>
  <si>
    <t>TR-29 45-78-L00029_95001266889_95001266889</t>
  </si>
  <si>
    <t>07.04.2022 14:38:15</t>
  </si>
  <si>
    <t>07.04.2022 15:16:40</t>
  </si>
  <si>
    <t>OVAKENT TR-6 35-15-L00586_D_56358011_56358011</t>
  </si>
  <si>
    <t>07.04.2022 17:12:17</t>
  </si>
  <si>
    <t>07.04.2022 20:48:45</t>
  </si>
  <si>
    <t>TR-2/1 45-72-L00001_TR-2/5 L03_61375153</t>
  </si>
  <si>
    <t>07.04.2022 08:45:00</t>
  </si>
  <si>
    <t>07.04.2022 08:56:24</t>
  </si>
  <si>
    <t>YATAĞAN TR-1 45-72-L00325_45-72-L00325_2349344</t>
  </si>
  <si>
    <t>07.04.2022 18:33:20</t>
  </si>
  <si>
    <t>07.04.2022 20:27:18</t>
  </si>
  <si>
    <t>07.04.2022 09:31:13</t>
  </si>
  <si>
    <t>07.04.2022 10:18:06</t>
  </si>
  <si>
    <t>SEKSENLER SULAMA TR1 35-16-M00248_35-16-M00248_2346670</t>
  </si>
  <si>
    <t>07.04.2022 18:55:54</t>
  </si>
  <si>
    <t>07.04.2022 19:27:04</t>
  </si>
  <si>
    <t>DOĞANCI TR-6 35-31-L00331_DIREK TIPI TRAFO HUCRESI H01_2050202</t>
  </si>
  <si>
    <t>07.04.2022 09:16:02</t>
  </si>
  <si>
    <t>07.04.2022 17:13:32</t>
  </si>
  <si>
    <t>DAĞHACIYUSUF TR-4 45-73-M01228_945652841_945652841</t>
  </si>
  <si>
    <t>07.04.2022 19:28:52</t>
  </si>
  <si>
    <t>07.04.2022 22:39:28</t>
  </si>
  <si>
    <t>BADEMLİ TR-1 35-30-L00098_955327657_955327657</t>
  </si>
  <si>
    <t>07.04.2022 18:41:55</t>
  </si>
  <si>
    <t>07.04.2022 21:52:59</t>
  </si>
  <si>
    <t>ALAŞEHİR TR-29 45-73-M00029_DIREK TIPI TRAFO HUCRESI H01_2084098</t>
  </si>
  <si>
    <t>07.04.2022 09:32:30</t>
  </si>
  <si>
    <t>07.04.2022 17:44:30</t>
  </si>
  <si>
    <t>07.04.2022 16:09:46</t>
  </si>
  <si>
    <t>07.04.2022 18:21:16</t>
  </si>
  <si>
    <t>07.04.2022 15:13:55</t>
  </si>
  <si>
    <t>07.04.2022 15:49:54</t>
  </si>
  <si>
    <t>İĞDECİK TR-3 45-71-M00080_B_56403353_56403353</t>
  </si>
  <si>
    <t>07.04.2022 16:21:37</t>
  </si>
  <si>
    <t>07.04.2022 18:25:19</t>
  </si>
  <si>
    <t>DM-17/03 HUZUREVİ 45-71-M00415_953223157_953223157</t>
  </si>
  <si>
    <t>07.04.2022 07:15:11</t>
  </si>
  <si>
    <t>07.04.2022 08:38:49</t>
  </si>
  <si>
    <t>K-1502 35-03-K01502_910297334_910297334</t>
  </si>
  <si>
    <t>07.04.2022 04:11:18</t>
  </si>
  <si>
    <t>07.04.2022 07:34:11</t>
  </si>
  <si>
    <t>GAMA EVLERİ 35-30-M00066_35-30-M00066_72085642</t>
  </si>
  <si>
    <t>07.04.2022 10:36:09</t>
  </si>
  <si>
    <t>07.04.2022 14:05:24</t>
  </si>
  <si>
    <t>YENİ ŞAKRAN TR-3 35-17-M00203_B_56356106_56356106</t>
  </si>
  <si>
    <t>07.04.2022 13:02:56</t>
  </si>
  <si>
    <t>07.04.2022 13:36:34</t>
  </si>
  <si>
    <t>ALAŞARLI TR-1 35-15-L00195_35-15-L00195_2365419</t>
  </si>
  <si>
    <t>07.04.2022 16:49:36</t>
  </si>
  <si>
    <t>07.04.2022 18:53:13</t>
  </si>
  <si>
    <t>KADIDAĞ TR-2 45-72-L00123_C_56387828_56387828</t>
  </si>
  <si>
    <t>07.04.2022 19:35:41</t>
  </si>
  <si>
    <t>07.04.2022 21:44:45</t>
  </si>
  <si>
    <t>DM-3/30 45-71-M00084_953199520_953199520</t>
  </si>
  <si>
    <t>07.04.2022 18:13:45</t>
  </si>
  <si>
    <t>07.04.2022 19:26:04</t>
  </si>
  <si>
    <t>HALİLLER DAVULCULAR TR-11 35-31-L00192_47867638_56393717_56393717</t>
  </si>
  <si>
    <t>07.04.2022 20:36:50</t>
  </si>
  <si>
    <t>07.04.2022 23:20:12</t>
  </si>
  <si>
    <t>L-224 SİBAM EVLERİ 35-18-L00224_950458444_950458444</t>
  </si>
  <si>
    <t>07.04.2022 10:19:07</t>
  </si>
  <si>
    <t>07.04.2022 11:36:23</t>
  </si>
  <si>
    <t>SARAÇLAR KÖK 45-77-L00104_HatBaşıAyırıcı_72730333 L05_72730333</t>
  </si>
  <si>
    <t>07.04.2022 23:48:52</t>
  </si>
  <si>
    <t>08.04.2022 01:58:15</t>
  </si>
  <si>
    <t>M-1433 35-02-M01433_M-1601 M04_2034662</t>
  </si>
  <si>
    <t>07.04.2022 17:26:50</t>
  </si>
  <si>
    <t>07.04.2022 18:34:56</t>
  </si>
  <si>
    <t>HARTA TR-1 45-76-M00087_DIREK TIPI TRAFO HUCRESI H01_2088291</t>
  </si>
  <si>
    <t>07.04.2022 09:15:19</t>
  </si>
  <si>
    <t>07.04.2022 14:11:31</t>
  </si>
  <si>
    <t>İSKELE MAH. TR 35-16-M00655_10907652_56392473_56392473</t>
  </si>
  <si>
    <t>07.04.2022 15:37:43</t>
  </si>
  <si>
    <t>07.04.2022 18:15:26</t>
  </si>
  <si>
    <t>M-850 KARAÇAM KÖK 35-02-M00850_KARAÇAM M07_2065728</t>
  </si>
  <si>
    <t>OG Hatta Ağaç Kesimi</t>
  </si>
  <si>
    <t>07.04.2022 19:11:11</t>
  </si>
  <si>
    <t>07.04.2022 19:18:50</t>
  </si>
  <si>
    <t>TR-65 35-30-L00065_95000623642_95000623642</t>
  </si>
  <si>
    <t>07.04.2022 18:38:08</t>
  </si>
  <si>
    <t>07.04.2022 19:36:01</t>
  </si>
  <si>
    <t>ARDIÇ MAHALLESİ TR-9 35-21-L00130_953366613_953366613</t>
  </si>
  <si>
    <t>07.04.2022 11:48:13</t>
  </si>
  <si>
    <t>07.04.2022 13:32:51</t>
  </si>
  <si>
    <t>TEKELİ ARITMA KÖK 35-22-M00090_İTOP M04_2127061</t>
  </si>
  <si>
    <t>07.04.2022 11:17:05</t>
  </si>
  <si>
    <t>07.04.2022 18:42:47</t>
  </si>
  <si>
    <t>07.04.2022 16:55:03</t>
  </si>
  <si>
    <t>07.04.2022 17:18:58</t>
  </si>
  <si>
    <t>K-225 35-07-K00225_35-07-K00225_48245461</t>
  </si>
  <si>
    <t>07.04.2022 10:53:45</t>
  </si>
  <si>
    <t>07.04.2022 11:08:17</t>
  </si>
  <si>
    <t>07.04.2022 14:17:21</t>
  </si>
  <si>
    <t>07.04.2022 14:21:15</t>
  </si>
  <si>
    <t>K-1422 35-04-K01422_35-04-K01422_2369786</t>
  </si>
  <si>
    <t>07.04.2022 13:54:12</t>
  </si>
  <si>
    <t>07.04.2022 14:37:03</t>
  </si>
  <si>
    <t>K-3506 35-01-K03506__83786760_83786760</t>
  </si>
  <si>
    <t>07.04.2022 10:00:20</t>
  </si>
  <si>
    <t>07.04.2022 11:13:00</t>
  </si>
  <si>
    <t>GELENBE İM 45-76-A00001_KIRKAĞAÇ M01_2089841</t>
  </si>
  <si>
    <t>07.04.2022 18:01:43</t>
  </si>
  <si>
    <t>07.04.2022 18:04:36</t>
  </si>
  <si>
    <t>AVŞAR TR-5 45-83-L00353_A_56399809_56399809</t>
  </si>
  <si>
    <t>07.04.2022 17:35:34</t>
  </si>
  <si>
    <t>07.04.2022 18:40:06</t>
  </si>
  <si>
    <t>DM-13/21 (HAKİ BABA) 45-71-M00339_953219297_953219297</t>
  </si>
  <si>
    <t>07.04.2022 10:30:56</t>
  </si>
  <si>
    <t>07.04.2022 11:57:00</t>
  </si>
  <si>
    <t>07.04.2022 16:48:12</t>
  </si>
  <si>
    <t>07.04.2022 17:34:50</t>
  </si>
  <si>
    <t>ÜŞÜMÜŞ TR-1 45-74-M00243_B_56352235_56352235</t>
  </si>
  <si>
    <t>07.04.2022 17:14:03</t>
  </si>
  <si>
    <t>07.04.2022 18:08:45</t>
  </si>
  <si>
    <t>ZEYTİNKÖY KÖK 35-13-L00065_948272312_948272312</t>
  </si>
  <si>
    <t>07.04.2022 10:31:37</t>
  </si>
  <si>
    <t>07.04.2022 12:11:59</t>
  </si>
  <si>
    <t>TR-35 35-19-L00035_DAĞITIM TRAFOSU L04_74140379</t>
  </si>
  <si>
    <t>07.04.2022 09:01:16</t>
  </si>
  <si>
    <t>07.04.2022 17:02:35</t>
  </si>
  <si>
    <t>GERENKÖY KÖK 35-23-M00156_BAĞARASI M04_72155605</t>
  </si>
  <si>
    <t>07.04.2022 13:10:23</t>
  </si>
  <si>
    <t>07.04.2022 15:03:52</t>
  </si>
  <si>
    <t>M-1687 35-02-M01687_C c2b_5850787</t>
  </si>
  <si>
    <t>07.04.2022 16:36:02</t>
  </si>
  <si>
    <t>07.04.2022 19:02:42</t>
  </si>
  <si>
    <t>K-4032 35-01-K04032_911876095_911876095</t>
  </si>
  <si>
    <t>07.04.2022 15:55:29</t>
  </si>
  <si>
    <t>07.04.2022 16:33:07</t>
  </si>
  <si>
    <t>BİRGİ TR-10 35-15-L00266_B b4b_48763314</t>
  </si>
  <si>
    <t>07.04.2022 20:37:43</t>
  </si>
  <si>
    <t>07.04.2022 21:56:52</t>
  </si>
  <si>
    <t>KAYMAKÇI İM 35-15-A00004_ORHANGAZİ L08_2121826</t>
  </si>
  <si>
    <t>07.04.2022 17:03:46</t>
  </si>
  <si>
    <t>07.04.2022 17:06:00</t>
  </si>
  <si>
    <t>KOZLUCA TR-1 45-73-M00500__72372289_72372289</t>
  </si>
  <si>
    <t>07.04.2022 10:07:32</t>
  </si>
  <si>
    <t>07.04.2022 11:36:59</t>
  </si>
  <si>
    <t>07.04.2022 16:06:29</t>
  </si>
  <si>
    <t>07.04.2022 17:38:40</t>
  </si>
  <si>
    <t>MURADİYE DM-5/3 45-71-M02163_45-71-M02163_66001012</t>
  </si>
  <si>
    <t>07.04.2022 09:56:59</t>
  </si>
  <si>
    <t>07.04.2022 14:38:02</t>
  </si>
  <si>
    <t>K-4615 35-04-K04615_913437154_913437154</t>
  </si>
  <si>
    <t>07.04.2022 17:49:50</t>
  </si>
  <si>
    <t>07.04.2022 18:51:31</t>
  </si>
  <si>
    <t>KEMALİYE DM (TR-1) 45-73-M00150_İSMETİYE M02_66715937</t>
  </si>
  <si>
    <t>07.04.2022 10:27:53</t>
  </si>
  <si>
    <t>07.04.2022 10:28:53</t>
  </si>
  <si>
    <t>KIRKAĞAÇ DM 45-76-M00043_AKHİSAR M08_72247565</t>
  </si>
  <si>
    <t>07.04.2022 17:18:00</t>
  </si>
  <si>
    <t>07.04.2022 18:13:00</t>
  </si>
  <si>
    <t>K-304 35-02-K00304_910219947_910219947</t>
  </si>
  <si>
    <t>07.04.2022 21:02:36</t>
  </si>
  <si>
    <t>07.04.2022 21:54:51</t>
  </si>
  <si>
    <t>YENMİŞ KÖK 35-27-M00366_GÜVENİKSAN-ÇAMBEL 2 M01_72163711</t>
  </si>
  <si>
    <t>07.04.2022 16:26:48</t>
  </si>
  <si>
    <t>07.04.2022 16:51:09</t>
  </si>
  <si>
    <t>TR-36 35-19-L00036_TR-36 DAĞITIM TRAFO L03_76803065</t>
  </si>
  <si>
    <t>07.04.2022 09:19:03</t>
  </si>
  <si>
    <t>07.04.2022 16:51:02</t>
  </si>
  <si>
    <t>_A_56402634_56402634</t>
  </si>
  <si>
    <t>07.04.2022 19:40:54</t>
  </si>
  <si>
    <t>07.04.2022 22:33:08</t>
  </si>
  <si>
    <t>K-4742 35-07-K04742_913364861_913364861</t>
  </si>
  <si>
    <t>07.04.2022 12:53:04</t>
  </si>
  <si>
    <t>07.04.2022 13:30:56</t>
  </si>
  <si>
    <t>K-418 35-03-K00418_910338100_910338100</t>
  </si>
  <si>
    <t>07.04.2022 15:04:29</t>
  </si>
  <si>
    <t>07.04.2022 15:54:16</t>
  </si>
  <si>
    <t>L-239 BAYKAL 35-18-L00239_950444582_950444582</t>
  </si>
  <si>
    <t>07.04.2022 11:28:10</t>
  </si>
  <si>
    <t>07.04.2022 14:00:36</t>
  </si>
  <si>
    <t>SUDELİĞİ KÖK 45-72-L00111_DİNGİLLER ÇIKIŞI L03_66544615</t>
  </si>
  <si>
    <t>07.04.2022 13:52:10</t>
  </si>
  <si>
    <t>07.04.2022 16:13:06</t>
  </si>
  <si>
    <t>07.04.2022 15:30:15</t>
  </si>
  <si>
    <t>07.04.2022 18:34:48</t>
  </si>
  <si>
    <t>L-516 OVACIK 35-18-L00516_950440350_950440350</t>
  </si>
  <si>
    <t>07.04.2022 11:25:12</t>
  </si>
  <si>
    <t>07.04.2022 15:16:32</t>
  </si>
  <si>
    <t>ÇIPLAK KÖK 35-29-M00126_YENİÇİFTLİK ENH M09_72190075</t>
  </si>
  <si>
    <t>07.04.2022 09:12:56</t>
  </si>
  <si>
    <t>07.04.2022 09:59:40</t>
  </si>
  <si>
    <t>SANCAKLI KAYADİBİ 45-71-M00641_45-71-M00641_2354858</t>
  </si>
  <si>
    <t>07.04.2022 11:43:01</t>
  </si>
  <si>
    <t>07.04.2022 15:19:22</t>
  </si>
  <si>
    <t>MENDERES DM-2/TR-1 35-22-M00300_DM-1/TR-1 M04_2328339</t>
  </si>
  <si>
    <t>07.04.2022 08:12:46</t>
  </si>
  <si>
    <t>07.04.2022 08:32:10</t>
  </si>
  <si>
    <t>DELİBAŞLI TR-1 45-78-M00845_49187623_56405883_56405883</t>
  </si>
  <si>
    <t>07.04.2022 18:59:28</t>
  </si>
  <si>
    <t>07.04.2022 23:59:56</t>
  </si>
  <si>
    <t>L-92 35-18-L00092_950458441_950458441</t>
  </si>
  <si>
    <t>07.04.2022 16:02:32</t>
  </si>
  <si>
    <t>07.04.2022 22:00:50</t>
  </si>
  <si>
    <t>SUDELİĞİ KÖK 45-72-L00111_HatBaşıAyırıcı_53139844 L04_53139844</t>
  </si>
  <si>
    <t>07.04.2022 09:04:03</t>
  </si>
  <si>
    <t>07.04.2022 17:28:13</t>
  </si>
  <si>
    <t>TR-15 ( M-715) 35-30-M00715_955298229_955298229</t>
  </si>
  <si>
    <t>07.04.2022 13:06:06</t>
  </si>
  <si>
    <t>07.04.2022 13:50:39</t>
  </si>
  <si>
    <t>KOYUNDERE TR-10 35-28-M00156_KOYUNDERE TR-13 M01_66533366</t>
  </si>
  <si>
    <t>07.04.2022 13:07:38</t>
  </si>
  <si>
    <t>07.04.2022 18:13:21</t>
  </si>
  <si>
    <t>GÖKÇEN MEZARLIK YANI TR 35-29-L00775__72554202_72554202</t>
  </si>
  <si>
    <t>07.04.2022 19:45:25</t>
  </si>
  <si>
    <t>07.04.2022 21:10:31</t>
  </si>
  <si>
    <t>L-365 ILDIR ÇAYAĞZI 35-18-L00365_7752341_56376066_56376066</t>
  </si>
  <si>
    <t>07.04.2022 12:52:19</t>
  </si>
  <si>
    <t>07.04.2022 18:05:39</t>
  </si>
  <si>
    <t>SOMA A SANTRALİ İM/DM 45-82-A00001_IŞIKLAR-2 M02_2091651</t>
  </si>
  <si>
    <t>07.04.2022 09:39:41</t>
  </si>
  <si>
    <t>07.04.2022 10:02:41</t>
  </si>
  <si>
    <t>TR-49 45-77-L00049_945509464_945509464</t>
  </si>
  <si>
    <t>07.04.2022 17:29:39</t>
  </si>
  <si>
    <t>07.04.2022 18:34:55</t>
  </si>
  <si>
    <t>L-456 35-18-L00456_950452211_950452211</t>
  </si>
  <si>
    <t>07.04.2022 22:24:11</t>
  </si>
  <si>
    <t>07.04.2022 23:53:48</t>
  </si>
  <si>
    <t>MUTAFLAR ORTA MAH. TR-2 35-32-L00071_C_56357863_56357863</t>
  </si>
  <si>
    <t>07.04.2022 21:07:40</t>
  </si>
  <si>
    <t>07.04.2022 22:10:11</t>
  </si>
  <si>
    <t>FUNDACIK KÖK 45-75-M00068_HatBaşıAyırıcı_53135124 M03_53135124</t>
  </si>
  <si>
    <t>07.04.2022 07:55:55</t>
  </si>
  <si>
    <t>07.04.2022 08:56:03</t>
  </si>
  <si>
    <t>DM-1/TR-21 35-14-M00303_95001410617_95001410617</t>
  </si>
  <si>
    <t>07.04.2022 09:50:04</t>
  </si>
  <si>
    <t>07.04.2022 11:55:11</t>
  </si>
  <si>
    <t>YUSUFLU TR-1 35-20-L00227_DIREK TIPI TRAFO HUCRESI H01_2048243</t>
  </si>
  <si>
    <t>07.04.2022 09:18:46</t>
  </si>
  <si>
    <t>07.04.2022 12:28:37</t>
  </si>
  <si>
    <t>M-32 35-02-M00032_C_56374254_56374254</t>
  </si>
  <si>
    <t>07.04.2022 16:21:41</t>
  </si>
  <si>
    <t>07.04.2022 18:06:21</t>
  </si>
  <si>
    <t>K-3846 35-03-K03846_B_56366993_56366993</t>
  </si>
  <si>
    <t>07.04.2022 13:56:51</t>
  </si>
  <si>
    <t>07.04.2022 15:11:51</t>
  </si>
  <si>
    <t>KARAOĞLANLI TR-3 45-71-M00567_45-71-M00567_2353704</t>
  </si>
  <si>
    <t>07.04.2022 18:49:16</t>
  </si>
  <si>
    <t>07.04.2022 20:02:50</t>
  </si>
  <si>
    <t>ÖRENCİK TR-3 35-31-L00455__72373923_72373923</t>
  </si>
  <si>
    <t>07.04.2022 18:20:07</t>
  </si>
  <si>
    <t>08.04.2022 03:06:11</t>
  </si>
  <si>
    <t>SARISU TR-2 35-31-L00080_47816832_56352418_56352418</t>
  </si>
  <si>
    <t>07.04.2022 15:52:09</t>
  </si>
  <si>
    <t>07.04.2022 19:46:36</t>
  </si>
  <si>
    <t>M-1563 35-02-M01563_H H02_83787641</t>
  </si>
  <si>
    <t>07.04.2022 18:47:39</t>
  </si>
  <si>
    <t>07.04.2022 21:18:54</t>
  </si>
  <si>
    <t>UMMANDERESİ TR-2 45-75-M00074_45-75-M00074_2352692</t>
  </si>
  <si>
    <t>07.04.2022 16:12:49</t>
  </si>
  <si>
    <t>07.04.2022 17:09:29</t>
  </si>
  <si>
    <t>ÇALTIDERE KÖK 35-17-M00231_ŞAKRAN M06_66291227</t>
  </si>
  <si>
    <t>07.04.2022 11:05:07</t>
  </si>
  <si>
    <t>07.04.2022 12:03:19</t>
  </si>
  <si>
    <t>07.04.2022 15:33:13</t>
  </si>
  <si>
    <t>07.04.2022 15:42:00</t>
  </si>
  <si>
    <t>07.04.2022 11:23:16</t>
  </si>
  <si>
    <t>07.04.2022 11:51:59</t>
  </si>
  <si>
    <t>PAMUCAK KÖK 35-13-L00400_ARVALYA L11_2326934</t>
  </si>
  <si>
    <t>07.04.2022 17:55:08</t>
  </si>
  <si>
    <t>07.04.2022 18:59:35</t>
  </si>
  <si>
    <t>07.04.2022 14:56:04</t>
  </si>
  <si>
    <t>07.04.2022 21:12:27</t>
  </si>
  <si>
    <t>SOMA A SANTRALİ İM/DM 45-82-A00001_HatBaşıAyırıcı_53133039 L14_53133039</t>
  </si>
  <si>
    <t>07.04.2022 17:41:16</t>
  </si>
  <si>
    <t>07.04.2022 19:00:27</t>
  </si>
  <si>
    <t>07.04.2022 16:33:22</t>
  </si>
  <si>
    <t>07.04.2022 22:19:09</t>
  </si>
  <si>
    <t>M-332 35-02-M00332_99822275_99822275</t>
  </si>
  <si>
    <t>07.04.2022 12:21:40</t>
  </si>
  <si>
    <t>07.04.2022 14:32:51</t>
  </si>
  <si>
    <t>OVAKENT İM 35-15-A00003_BADEMLİ L01_2308505</t>
  </si>
  <si>
    <t>07.04.2022 19:05:13</t>
  </si>
  <si>
    <t>07.04.2022 19:52:37</t>
  </si>
  <si>
    <t>KEPENEKLİ TR-1 45-80-M00036_956539787_956539787</t>
  </si>
  <si>
    <t>07.04.2022 15:45:38</t>
  </si>
  <si>
    <t>07.04.2022 18:32:34</t>
  </si>
  <si>
    <t>ATAKÖY TR-7 35-22-M00177_955286448_955286448</t>
  </si>
  <si>
    <t>07.04.2022 18:22:49</t>
  </si>
  <si>
    <t>07.04.2022 19:21:10</t>
  </si>
  <si>
    <t>SIRIMLI TR-1 35-31-L00201_47875030_56380208_56380208</t>
  </si>
  <si>
    <t>07.04.2022 18:09:57</t>
  </si>
  <si>
    <t>08.04.2022 00:10:58</t>
  </si>
  <si>
    <t>MEDAR DM 45-72-L00079_TR-3 L04_66588732</t>
  </si>
  <si>
    <t>07.04.2022 10:51:46</t>
  </si>
  <si>
    <t>07.04.2022 13:10:17</t>
  </si>
  <si>
    <t>TR-1-5/3 (HAVUZ TR) 35-20-L00407_HAVUZ TR L01_82668090</t>
  </si>
  <si>
    <t>07.04.2022 09:01:00</t>
  </si>
  <si>
    <t>07.04.2022 17:03:30</t>
  </si>
  <si>
    <t>ÇAĞLAYAN TR-1 35-15-L00742_35-15-L00742_2365164</t>
  </si>
  <si>
    <t>07.04.2022 18:45:00</t>
  </si>
  <si>
    <t>07.04.2022 19:06:22</t>
  </si>
  <si>
    <t>SARIKAYA KÖK 35-31-L00284_İĞDELİ L01_2113777</t>
  </si>
  <si>
    <t>07.04.2022 17:05:26</t>
  </si>
  <si>
    <t>07.04.2022 18:23:35</t>
  </si>
  <si>
    <t>MURADİYE DM-5/17A-1 45-71-M02008_45-71-M02008_66383311</t>
  </si>
  <si>
    <t>07.04.2022 09:31:41</t>
  </si>
  <si>
    <t>07.04.2022 13:10:25</t>
  </si>
  <si>
    <t>SARISU TR-1 35-31-L00078_47816996_56352553_56352553</t>
  </si>
  <si>
    <t>07.04.2022 15:54:45</t>
  </si>
  <si>
    <t>07.04.2022 19:32:30</t>
  </si>
  <si>
    <t>UMURLU TR-6 35-31-L00360_DIREK TIPI TRAFO HUCRESI H01_2040512</t>
  </si>
  <si>
    <t>07.04.2022 22:07:44</t>
  </si>
  <si>
    <t>08.04.2022 00:31:29</t>
  </si>
  <si>
    <t>TR-118 EMEK SANAYİ-1 35-26-L00040_956600694_956600694</t>
  </si>
  <si>
    <t>07.04.2022 14:00:16</t>
  </si>
  <si>
    <t>07.04.2022 15:32:03</t>
  </si>
  <si>
    <t>M-331 35-02-M00331_35-02-M00331_2377156</t>
  </si>
  <si>
    <t>07.04.2022 00:38:26</t>
  </si>
  <si>
    <t>07.04.2022 01:25:45</t>
  </si>
  <si>
    <t>İZZETTİN KÖK 45-83-M00132_ŞİRVAN M03_2107097</t>
  </si>
  <si>
    <t>07.04.2022 15:06:14</t>
  </si>
  <si>
    <t>07.04.2022 15:48:41</t>
  </si>
  <si>
    <t>KAYIŞLAR TR-3 45-80-M00141_956540305_956540305</t>
  </si>
  <si>
    <t>07.04.2022 19:52:22</t>
  </si>
  <si>
    <t>07.04.2022 21:18:35</t>
  </si>
  <si>
    <t>YENİCEKÖY TR-6 35-15-L00414_35-15-L00414_2365585</t>
  </si>
  <si>
    <t>07.04.2022 09:44:01</t>
  </si>
  <si>
    <t>07.04.2022 12:43:06</t>
  </si>
  <si>
    <t>07.04.2022 01:41:15</t>
  </si>
  <si>
    <t>07.04.2022 02:33:46</t>
  </si>
  <si>
    <t>TİRE İM-DM-1 35-29-A00001_DM-1/66 M04_2312230</t>
  </si>
  <si>
    <t>07.04.2022 16:33:13</t>
  </si>
  <si>
    <t>07.04.2022 17:28:32</t>
  </si>
  <si>
    <t>M-2741 35-02-M02741_960472897_960472897</t>
  </si>
  <si>
    <t>07.04.2022 18:51:32</t>
  </si>
  <si>
    <t>07.04.2022 19:24:52</t>
  </si>
  <si>
    <t>ÇAMURHAMAMI KÖK 45-78-L00230_HatBaşıAyırıcı_79961582 L03_79961582</t>
  </si>
  <si>
    <t>07.04.2022 19:01:08</t>
  </si>
  <si>
    <t>K-3900 35-02-K03900_99474524_99474524</t>
  </si>
  <si>
    <t>07.04.2022 14:16:13</t>
  </si>
  <si>
    <t>07.04.2022 17:12:31</t>
  </si>
  <si>
    <t>KARGIN KÖK 45-71-M00095_KARGIN BAKIR HAT TURGUTLU YÖNÜ M05_2076269</t>
  </si>
  <si>
    <t>07.04.2022 16:28:18</t>
  </si>
  <si>
    <t>L-115 OVACIK 35-18-L00115_7685564_56353236_56353236</t>
  </si>
  <si>
    <t>07.04.2022 15:26:15</t>
  </si>
  <si>
    <t>07.04.2022 20:09:00</t>
  </si>
  <si>
    <t>PAZARKÖY TR-2 45-78-L00651_49253224_56391112_56391112</t>
  </si>
  <si>
    <t>07.04.2022 20:21:15</t>
  </si>
  <si>
    <t>07.04.2022 22:53:35</t>
  </si>
  <si>
    <t>07.04.2022 19:25:53</t>
  </si>
  <si>
    <t>07.04.2022 21:59:25</t>
  </si>
  <si>
    <t>OVACIK TR-1 35-31-L00151_47822047_56352999_56352999</t>
  </si>
  <si>
    <t>07.04.2022 14:41:20</t>
  </si>
  <si>
    <t>07.04.2022 17:10:49</t>
  </si>
  <si>
    <t>K-1496 35-02-K01496_99871299_99871299</t>
  </si>
  <si>
    <t>07.04.2022 11:10:43</t>
  </si>
  <si>
    <t>07.04.2022 12:38:17</t>
  </si>
  <si>
    <t>TR-2/91 45-83-L00091_D_56395676_56395676</t>
  </si>
  <si>
    <t>07.04.2022 17:29:53</t>
  </si>
  <si>
    <t>07.04.2022 18:26:05</t>
  </si>
  <si>
    <t>ÇERİKÖZÜ TR-1 35-29-L00326_A_56399869_56399869</t>
  </si>
  <si>
    <t>07.04.2022 18:35:27</t>
  </si>
  <si>
    <t>07.04.2022 21:51:42</t>
  </si>
  <si>
    <t>ÇATALKAYA KÖYÜ TR-2 35-21-L00172_B_56379189_56379189</t>
  </si>
  <si>
    <t>07.04.2022 18:10:12</t>
  </si>
  <si>
    <t>07.04.2022 19:57:35</t>
  </si>
  <si>
    <t>07.04.2022 08:59:43</t>
  </si>
  <si>
    <t>07.04.2022 09:25:55</t>
  </si>
  <si>
    <t>DİNDARLI TR-8 45-79-M00430__75354469_75354469</t>
  </si>
  <si>
    <t>07.04.2022 18:50:33</t>
  </si>
  <si>
    <t>07.04.2022 23:47:52</t>
  </si>
  <si>
    <t>L-252 SİSSUS HASTANE 35-18-L00252_950467149_950467149</t>
  </si>
  <si>
    <t>07.04.2022 12:37:57</t>
  </si>
  <si>
    <t>07.04.2022 14:30:53</t>
  </si>
  <si>
    <t>SOMA A SANTRALİ İM/DM 45-82-A00001_IŞIKLAR-1 M03_2091648</t>
  </si>
  <si>
    <t>07.04.2022 09:13:00</t>
  </si>
  <si>
    <t>07.04.2022 10:08:57</t>
  </si>
  <si>
    <t>İSMAİL AKSOY SLM GRB TR 35-27-M00703_A_56356009_56356009</t>
  </si>
  <si>
    <t>07.04.2022 21:27:56</t>
  </si>
  <si>
    <t>07.04.2022 23:47:47</t>
  </si>
  <si>
    <t>GÖKÇEN DM 35-29-M00123_ASMALIK M12_2328948</t>
  </si>
  <si>
    <t>07.04.2022 15:51:28</t>
  </si>
  <si>
    <t>07.04.2022 16:30:52</t>
  </si>
  <si>
    <t>CABARLAR TR-3 45-75-M00140_945602632_945602632</t>
  </si>
  <si>
    <t>07.04.2022 19:59:08</t>
  </si>
  <si>
    <t>07.04.2022 21:47:48</t>
  </si>
  <si>
    <t>07.04.2022 17:05:21</t>
  </si>
  <si>
    <t>07.04.2022 17:59:01</t>
  </si>
  <si>
    <t>KOYUNDERE TOKİ DM-5/6 35-28-M00144_953379285_953379285</t>
  </si>
  <si>
    <t>07.04.2022 17:05:47</t>
  </si>
  <si>
    <t>07.04.2022 18:02:50</t>
  </si>
  <si>
    <t>07.04.2022 16:07:48</t>
  </si>
  <si>
    <t>07.04.2022 21:50:13</t>
  </si>
  <si>
    <t>TR-39 35-27-M00039_A_56356538_56356538</t>
  </si>
  <si>
    <t>07.04.2022 19:56:11</t>
  </si>
  <si>
    <t>07.04.2022 21:32:44</t>
  </si>
  <si>
    <t>07.04.2022 19:24:06</t>
  </si>
  <si>
    <t>07.04.2022 21:18:02</t>
  </si>
  <si>
    <t>07.04.2022 11:58:25</t>
  </si>
  <si>
    <t>07.04.2022 12:43:31</t>
  </si>
  <si>
    <t>TAŞTEPE TR-3 35-29-L00400_A_56395626_56395626</t>
  </si>
  <si>
    <t>07.04.2022 16:14:58</t>
  </si>
  <si>
    <t>07.04.2022 19:12:44</t>
  </si>
  <si>
    <t>MEHMET İNCE SULAMA GRUBU 35-27-M00174_DIREK TIPI TRAFO HUCRESI H01_2051630</t>
  </si>
  <si>
    <t>07.04.2022 13:37:54</t>
  </si>
  <si>
    <t>07.04.2022 15:08:55</t>
  </si>
  <si>
    <t>L-256 (18 KABİN) 35-18-L00256_L-260 L01_2323213</t>
  </si>
  <si>
    <t>07.04.2022 09:10:04</t>
  </si>
  <si>
    <t>07.04.2022 15:07:59</t>
  </si>
  <si>
    <t>TİRE İM-DM-1 35-29-A00001_HatBaşıAyırıcı_53133391 M26_53133391</t>
  </si>
  <si>
    <t>07.04.2022 18:28:41</t>
  </si>
  <si>
    <t>07.04.2022 23:04:58</t>
  </si>
  <si>
    <t>ZAFER YILMAZ GRUBU 35-26-M01142_11137165_56358462_56358462</t>
  </si>
  <si>
    <t>07.04.2022 23:14:48</t>
  </si>
  <si>
    <t>07.04.2022 23:32:35</t>
  </si>
  <si>
    <t>ALAŞEHİR TR-4 45-73-M00004_B_56403841_56403841</t>
  </si>
  <si>
    <t>07.04.2022 17:32:13</t>
  </si>
  <si>
    <t>07.04.2022 18:12:57</t>
  </si>
  <si>
    <t>ÇİFTLİK RUMBEYLİ TR-1 35-32-L00036_B_56377414_56377414</t>
  </si>
  <si>
    <t>07.04.2022 17:53:57</t>
  </si>
  <si>
    <t>07.04.2022 19:16:45</t>
  </si>
  <si>
    <t>_B_56352066_56352066</t>
  </si>
  <si>
    <t>07.04.2022 09:48:53</t>
  </si>
  <si>
    <t>07.04.2022 17:05:31</t>
  </si>
  <si>
    <t>TR-2/26 (ARABACILAR) 45-83-L00026_45-83-L00026_2371444</t>
  </si>
  <si>
    <t>07.04.2022 12:40:55</t>
  </si>
  <si>
    <t>07.04.2022 15:18:52</t>
  </si>
  <si>
    <t>K-2485 35-01-K02485_911613042_911613042</t>
  </si>
  <si>
    <t>07.04.2022 09:29:48</t>
  </si>
  <si>
    <t>07.04.2022 13:29:09</t>
  </si>
  <si>
    <t>BAHÇECİK MAH. HAMAMDERE TR-1 45-78-L00494_B_56388106_56388106</t>
  </si>
  <si>
    <t>07.04.2022 16:13:19</t>
  </si>
  <si>
    <t>07.04.2022 21:09:30</t>
  </si>
  <si>
    <t>TR-292 (İM-1/TR-2) 35-19-L00292_956669678_956669678</t>
  </si>
  <si>
    <t>07.04.2022 09:46:06</t>
  </si>
  <si>
    <t>07.04.2022 10:55:59</t>
  </si>
  <si>
    <t>07.04.2022 12:26:06</t>
  </si>
  <si>
    <t>07.04.2022 12:56:19</t>
  </si>
  <si>
    <t>KÖPRÜBAŞI TR-26 45-86-M00026_KÖPRÜBAŞI TR-27 M03_72219578</t>
  </si>
  <si>
    <t>07.04.2022 09:20:16</t>
  </si>
  <si>
    <t>07.04.2022 18:08:54</t>
  </si>
  <si>
    <t>07.04.2022 16:08:22</t>
  </si>
  <si>
    <t>07.04.2022 16:38:23</t>
  </si>
  <si>
    <t>DM-8/9-B 45-71-M02281_953206711_953206711</t>
  </si>
  <si>
    <t>07.04.2022 22:15:21</t>
  </si>
  <si>
    <t>07.04.2022 23:30:35</t>
  </si>
  <si>
    <t>07.04.2022 15:24:46</t>
  </si>
  <si>
    <t>07.04.2022 15:50:00</t>
  </si>
  <si>
    <t>YILMAZ İM 45-78-A00003_TR-A (34.5) M02_2331186</t>
  </si>
  <si>
    <t>07.04.2022 12:41:03</t>
  </si>
  <si>
    <t>07.04.2022 13:02:07</t>
  </si>
  <si>
    <t>TR-20 45-78-L00020__56407824_56407824</t>
  </si>
  <si>
    <t>07.04.2022 17:51:44</t>
  </si>
  <si>
    <t>07.04.2022 19:38:40</t>
  </si>
  <si>
    <t>M-516 METAŞ KÖK 35-02-M00516_HatBaşıAyırıcı_53137613 M04_53137613</t>
  </si>
  <si>
    <t>07.04.2022 10:58:13</t>
  </si>
  <si>
    <t>07.04.2022 11:30:11</t>
  </si>
  <si>
    <t>07.04.2022 13:52:53</t>
  </si>
  <si>
    <t>07.04.2022 14:35:29</t>
  </si>
  <si>
    <t>TİRE TR-6 35-29-L00006_48358328_56367666_56367666</t>
  </si>
  <si>
    <t>07.04.2022 17:12:46</t>
  </si>
  <si>
    <t>07.04.2022 20:10:15</t>
  </si>
  <si>
    <t>AHMETLİ TR-52 45-84-L00052_B_56401808_56401808</t>
  </si>
  <si>
    <t>07.04.2022 17:41:52</t>
  </si>
  <si>
    <t>07.04.2022 18:57:54</t>
  </si>
  <si>
    <t>KARKIN TR-1 45-84-M00031_6831948_56404264_56404264</t>
  </si>
  <si>
    <t>07.04.2022 12:27:31</t>
  </si>
  <si>
    <t>07.04.2022 13:39:14</t>
  </si>
  <si>
    <t>K-2861 35-03-K02861_K-3192 K01_41924198</t>
  </si>
  <si>
    <t>07.04.2022 09:09:14</t>
  </si>
  <si>
    <t>07.04.2022 18:01:46</t>
  </si>
  <si>
    <t>L-293 YENİ MECİDİYE 35-18-L00293_950448491_950448491</t>
  </si>
  <si>
    <t>07.04.2022 20:31:40</t>
  </si>
  <si>
    <t>07.04.2022 22:36:34</t>
  </si>
  <si>
    <t>DM06/TR5B 45-73-M00091_945676999_945676999</t>
  </si>
  <si>
    <t>07.04.2022 13:32:29</t>
  </si>
  <si>
    <t>07.04.2022 14:33:48</t>
  </si>
  <si>
    <t>K-4038 35-03-K04038_E_56362923_56362923</t>
  </si>
  <si>
    <t>07.04.2022 09:06:59</t>
  </si>
  <si>
    <t>07.04.2022 11:03:05</t>
  </si>
  <si>
    <t>K-3769 35-04-K03769_99405405_99405405</t>
  </si>
  <si>
    <t>07.04.2022 11:07:16</t>
  </si>
  <si>
    <t>07.04.2022 12:21:31</t>
  </si>
  <si>
    <t>07.04.2022 18:12:52</t>
  </si>
  <si>
    <t>08.04.2022 00:08:37</t>
  </si>
  <si>
    <t>KOYUNDERE DM 35-28-M00165_KOYUNDERE TR-13 M05_66524566</t>
  </si>
  <si>
    <t>07.04.2022 09:34:36</t>
  </si>
  <si>
    <t>07.04.2022 13:45:04</t>
  </si>
  <si>
    <t>K-1933 35-09-K01933_K-1934 K02_45354141</t>
  </si>
  <si>
    <t>07.04.2022 09:11:46</t>
  </si>
  <si>
    <t>07.04.2022 18:39:41</t>
  </si>
  <si>
    <t>SOMA TR-17/2 45-82-M00110_945524640_945524640</t>
  </si>
  <si>
    <t>07.04.2022 19:02:41</t>
  </si>
  <si>
    <t>07.04.2022 21:34:55</t>
  </si>
  <si>
    <t>ÇAYIRLI YÖRÜKLER TR-4 35-29-L00209__72399327_72399327</t>
  </si>
  <si>
    <t>07.04.2022 21:26:39</t>
  </si>
  <si>
    <t>08.04.2022 01:19:39</t>
  </si>
  <si>
    <t>M-2846 35-03-M02846_M-2845 M02_72156317</t>
  </si>
  <si>
    <t>07.04.2022 15:23:03</t>
  </si>
  <si>
    <t>07.04.2022 16:45:09</t>
  </si>
  <si>
    <t>PAYAMLI M-1 KÖK 35-25-M00175_DONANIMLI YEDEK M16_72057877</t>
  </si>
  <si>
    <t>07.04.2022 08:43:01</t>
  </si>
  <si>
    <t>07.04.2022 09:02:30</t>
  </si>
  <si>
    <t>KARABULU KÖK 35-31-L00227_TUMBULLAR L03_2337015</t>
  </si>
  <si>
    <t>07.04.2022 16:01:48</t>
  </si>
  <si>
    <t>07.04.2022 21:44:34</t>
  </si>
  <si>
    <t>TİRKEŞ TR-3 45-80-M00124_7452667_56405639_56405639</t>
  </si>
  <si>
    <t>07.04.2022 15:12:37</t>
  </si>
  <si>
    <t>07.04.2022 16:40:56</t>
  </si>
  <si>
    <t>DM-01/3F(TR-1/48) 45-71-M00055_DM-25/17 M01_72054923</t>
  </si>
  <si>
    <t>07.04.2022 10:02:06</t>
  </si>
  <si>
    <t>07.04.2022 17:20:27</t>
  </si>
  <si>
    <t>07.04.2022 17:07:56</t>
  </si>
  <si>
    <t>07.04.2022 19:28:55</t>
  </si>
  <si>
    <t>BAKIR KÖK 45-76-M00047_BAKIR TARIMSAL SULAMA M02_72212573</t>
  </si>
  <si>
    <t>07.04.2022 20:00:32</t>
  </si>
  <si>
    <t>07.04.2022 20:58:52</t>
  </si>
  <si>
    <t>KAYMAKÇI TR-37 35-15-L00231_A_56368604_56368604</t>
  </si>
  <si>
    <t>07.04.2022 19:18:20</t>
  </si>
  <si>
    <t>08.04.2022 00:24:55</t>
  </si>
  <si>
    <t>07.04.2022 14:50:09</t>
  </si>
  <si>
    <t>07.04.2022 16:04:39</t>
  </si>
  <si>
    <t>SOMA DM-1 45-82-M00050_TR-41 M06_60207296</t>
  </si>
  <si>
    <t>07.04.2022 13:34:05</t>
  </si>
  <si>
    <t>07.04.2022 14:14:03</t>
  </si>
  <si>
    <t>SALİHLİ TM 45-78-A00004_HatBaşıAyırıcı_53140381 M08_53140381</t>
  </si>
  <si>
    <t>07.04.2022 16:28:50</t>
  </si>
  <si>
    <t>07.04.2022 22:47:10</t>
  </si>
  <si>
    <t>K-1695 35-04-K01695_B_56370240_56370240</t>
  </si>
  <si>
    <t>07.04.2022 09:02:10</t>
  </si>
  <si>
    <t>07.04.2022 15:23:48</t>
  </si>
  <si>
    <t>07.04.2022 23:17:31</t>
  </si>
  <si>
    <t>08.04.2022 00:31:50</t>
  </si>
  <si>
    <t>YENİKÖY TR-4 35-22-M00271_955290711_955290711</t>
  </si>
  <si>
    <t>07.04.2022 14:39:38</t>
  </si>
  <si>
    <t>07.04.2022 17:40:07</t>
  </si>
  <si>
    <t>BADINCA TR-6 45-73-M00417_945687240_945687240</t>
  </si>
  <si>
    <t>07.04.2022 18:09:00</t>
  </si>
  <si>
    <t>07.04.2022 19:58:27</t>
  </si>
  <si>
    <t>CAFERBEY TR-4 45-78-L00805_953279921_953279921</t>
  </si>
  <si>
    <t>07.04.2022 20:22:33</t>
  </si>
  <si>
    <t>07.04.2022 21:33:02</t>
  </si>
  <si>
    <t>MURADİYE DM-5/4 45-71-M02161_45-71-M02161_66001267</t>
  </si>
  <si>
    <t>07.04.2022 09:49:35</t>
  </si>
  <si>
    <t>07.04.2022 14:40:16</t>
  </si>
  <si>
    <t>BORNOVA TM 35-02-A00005_BOĞAZİÇİ-1 M32_2308397</t>
  </si>
  <si>
    <t>07.04.2022 11:12:25</t>
  </si>
  <si>
    <t>OĞLANANASI TR-13 35-22-M00296_955285138_955285138</t>
  </si>
  <si>
    <t>07.04.2022 18:44:48</t>
  </si>
  <si>
    <t>TR-36 35-19-L00036_10107552 tr36 d1b_5939902</t>
  </si>
  <si>
    <t>07.04.2022 18:54:48</t>
  </si>
  <si>
    <t>07.04.2022 20:16:07</t>
  </si>
  <si>
    <t>TR-70 45-78-M00070__72374189_72374189</t>
  </si>
  <si>
    <t>07.04.2022 22:48:57</t>
  </si>
  <si>
    <t>07.04.2022 23:42:10</t>
  </si>
  <si>
    <t>ÜÇPINAR DM 45-71-M00183_HatBaşıAyırıcı_53134668 M02_53134668</t>
  </si>
  <si>
    <t>07.04.2022 18:34:39</t>
  </si>
  <si>
    <t>08.04.2022 02:38:46</t>
  </si>
  <si>
    <t>07.04.2022 09:01:26</t>
  </si>
  <si>
    <t>07.04.2022 15:16:08</t>
  </si>
  <si>
    <t>GERENKÖY TR-5 35-23-M00151_35-23-M00151_72154551</t>
  </si>
  <si>
    <t>07.04.2022 09:15:57</t>
  </si>
  <si>
    <t>07.04.2022 14:19:10</t>
  </si>
  <si>
    <t>M-1687 35-02-M01687_915020002_915020002</t>
  </si>
  <si>
    <t>07.04.2022 19:34:49</t>
  </si>
  <si>
    <t>08.04.2022 03:32:48</t>
  </si>
  <si>
    <t>ALOSBİ TM 35-17-A00006_ŞAKRAN M05_2310717</t>
  </si>
  <si>
    <t>07.04.2022 10:34:16</t>
  </si>
  <si>
    <t>07.04.2022 11:02:26</t>
  </si>
  <si>
    <t>07.04.2022 09:23:10</t>
  </si>
  <si>
    <t>07.04.2022 10:27:00</t>
  </si>
  <si>
    <t>KAPAKLI DM 45-72-M00309_KAYIŞLAR M09_2099434</t>
  </si>
  <si>
    <t>07.04.2022 21:53:03</t>
  </si>
  <si>
    <t>07.04.2022 21:57:03</t>
  </si>
  <si>
    <t>MANİSA TM-1 45-71-A00001_NECATİBEY M10_2309463</t>
  </si>
  <si>
    <t>07.04.2022 10:07:42</t>
  </si>
  <si>
    <t>07.04.2022 13:52:39</t>
  </si>
  <si>
    <t>KURUCUOVA TR-8 35-15-L00249_A_56361967_56361967</t>
  </si>
  <si>
    <t>07.04.2022 17:14:38</t>
  </si>
  <si>
    <t>07.04.2022 18:33:45</t>
  </si>
  <si>
    <t>AKKEÇİLİ TR-1 45-78-M00624_C_56393672_56393672</t>
  </si>
  <si>
    <t>07.04.2022 20:26:20</t>
  </si>
  <si>
    <t>07.04.2022 21:16:54</t>
  </si>
  <si>
    <t>POYRAZDAMLARI TR-11 45-78-M00576_HatBaşıAyırıcı_53139047 M05_53139047</t>
  </si>
  <si>
    <t>07.04.2022 16:45:48</t>
  </si>
  <si>
    <t>07.04.2022 20:22:07</t>
  </si>
  <si>
    <t>EĞRİDERE KOKARCA TR-6 35-32-L00082_35-32-L00082_2362980</t>
  </si>
  <si>
    <t>07.04.2022 16:20:33</t>
  </si>
  <si>
    <t>07.04.2022 17:44:05</t>
  </si>
  <si>
    <t>TR-117 RIFAT ÇOĞALMIŞ GRB. 35-15-M00117_35-15-M00117_2364928</t>
  </si>
  <si>
    <t>07.04.2022 13:48:08</t>
  </si>
  <si>
    <t>07.04.2022 18:11:59</t>
  </si>
  <si>
    <t>KİRELLİ KÖK 35-29-L00809_GÜRDÜLLÜ- DERELİ-KİRELLİ KÖY L01_74719165</t>
  </si>
  <si>
    <t>07.04.2022 17:20:02</t>
  </si>
  <si>
    <t>07.04.2022 17:52:15</t>
  </si>
  <si>
    <t>GÜMÜLDÜR DM 35-25-M00100_DM-6/1 M15_2309328</t>
  </si>
  <si>
    <t>07.04.2022 08:06:46</t>
  </si>
  <si>
    <t>07.04.2022 08:56:57</t>
  </si>
  <si>
    <t>07.04.2022 14:48:40</t>
  </si>
  <si>
    <t>07.04.2022 15:34:35</t>
  </si>
  <si>
    <t>K-1078 35-02-K01078_913230246_913230246</t>
  </si>
  <si>
    <t>07.04.2022 23:42:34</t>
  </si>
  <si>
    <t>08.04.2022 00:48:25</t>
  </si>
  <si>
    <t>DM-8/10 45-71-M00287_953220226_953220226</t>
  </si>
  <si>
    <t>07.04.2022 15:49:30</t>
  </si>
  <si>
    <t>07.04.2022 18:34:09</t>
  </si>
  <si>
    <t>KARATEKE TR-1 35-29-L00142__56360870_56360870</t>
  </si>
  <si>
    <t>08.04.2022 09:21:43</t>
  </si>
  <si>
    <t>08.04.2022 11:06:53</t>
  </si>
  <si>
    <t>ÇAĞLAYAN TR-1 45-73-M00173_945663810_945663810</t>
  </si>
  <si>
    <t>08.04.2022 21:20:39</t>
  </si>
  <si>
    <t>09.04.2022 00:35:38</t>
  </si>
  <si>
    <t>GERMİYAN İM 35-18-A00004_ALAÇATI-3 M05_66027122</t>
  </si>
  <si>
    <t>08.04.2022 05:52:39</t>
  </si>
  <si>
    <t>08.04.2022 11:43:26</t>
  </si>
  <si>
    <t>TR-2/6 45-83-L00006_48077989_56387242_56387242</t>
  </si>
  <si>
    <t>08.04.2022 03:05:52</t>
  </si>
  <si>
    <t>08.04.2022 03:59:17</t>
  </si>
  <si>
    <t>K-1408 35-01-K01408_35-01-K01408_2348891</t>
  </si>
  <si>
    <t>08.04.2022 13:08:28</t>
  </si>
  <si>
    <t>08.04.2022 13:24:11</t>
  </si>
  <si>
    <t>ÇAKIRBEYLİ TR-2 35-26-M00487_915184685_915184685</t>
  </si>
  <si>
    <t>08.04.2022 08:00:26</t>
  </si>
  <si>
    <t>08.04.2022 09:51:35</t>
  </si>
  <si>
    <t>ULUCAK TM 35-28-A00002_KOYUNDERE M13_2313760</t>
  </si>
  <si>
    <t>08.04.2022 15:04:43</t>
  </si>
  <si>
    <t>08.04.2022 15:40:00</t>
  </si>
  <si>
    <t>KOYUNDERE TR-12 35-28-M00161_953372331_953372331</t>
  </si>
  <si>
    <t>08.04.2022 17:38:02</t>
  </si>
  <si>
    <t>08.04.2022 18:35:22</t>
  </si>
  <si>
    <t>DM-13/21 (HAKİ BABA) 45-71-M00339_A_56403720_56403720</t>
  </si>
  <si>
    <t>08.04.2022 19:06:38</t>
  </si>
  <si>
    <t>08.04.2022 20:23:35</t>
  </si>
  <si>
    <t>AZİMLİ TR-1 45-80-M00127_956547470_956547470</t>
  </si>
  <si>
    <t>08.04.2022 09:24:51</t>
  </si>
  <si>
    <t>08.04.2022 11:37:46</t>
  </si>
  <si>
    <t>SEYDİKÖY İM 35-08-A00002_KÜLTÜR M27_50154871</t>
  </si>
  <si>
    <t>08.04.2022 13:33:56</t>
  </si>
  <si>
    <t>08.04.2022 14:22:01</t>
  </si>
  <si>
    <t>DM-14/12 45-71-M00560_A_56398281_56398281</t>
  </si>
  <si>
    <t>08.04.2022 14:30:27</t>
  </si>
  <si>
    <t>08.04.2022 16:37:16</t>
  </si>
  <si>
    <t>KARABURUN TR-1/15 35-21-L00019_953360271_953360271</t>
  </si>
  <si>
    <t>08.04.2022 18:56:43</t>
  </si>
  <si>
    <t>08.04.2022 22:40:13</t>
  </si>
  <si>
    <t>İKİZTEPE KÖK 45-78-M00258_HatBaşıAyırıcı_53140257 M03_53140257</t>
  </si>
  <si>
    <t>08.04.2022 07:12:23</t>
  </si>
  <si>
    <t>08.04.2022 12:41:36</t>
  </si>
  <si>
    <t>EKREM KURDEŞ SULAMA GRUBU 35-29-L00663_A_56402131_56402131</t>
  </si>
  <si>
    <t>08.04.2022 20:21:22</t>
  </si>
  <si>
    <t>08.04.2022 22:35:16</t>
  </si>
  <si>
    <t>DAĞKIZILCA-3 35-26-M00501_35-26-M00501_2357917</t>
  </si>
  <si>
    <t>08.04.2022 09:11:23</t>
  </si>
  <si>
    <t>08.04.2022 15:22:59</t>
  </si>
  <si>
    <t>ÇIRPI İM 35-20-A00002_ÇIPPI TİRE SULAMA M10_2056273</t>
  </si>
  <si>
    <t>08.04.2022 09:27:33</t>
  </si>
  <si>
    <t>08.04.2022 10:53:08</t>
  </si>
  <si>
    <t>L-370 TOLGÖRGÜN SİTESİ 35-18-L00370_950462608_950462608</t>
  </si>
  <si>
    <t>08.04.2022 09:56:05</t>
  </si>
  <si>
    <t>08.04.2022 18:56:50</t>
  </si>
  <si>
    <t>ÇIKRIKÇI TR-1 45-81-M00206_45-81-M00206_2376292</t>
  </si>
  <si>
    <t>08.04.2022 16:41:33</t>
  </si>
  <si>
    <t>08.04.2022 18:08:04</t>
  </si>
  <si>
    <t>DİKİLİTAŞ ORTACA MAH. TR-1 45-75-M00315_B_56390495_56390495</t>
  </si>
  <si>
    <t>08.04.2022 12:11:20</t>
  </si>
  <si>
    <t>08.04.2022 14:41:40</t>
  </si>
  <si>
    <t>İĞDELİ TR-3 35-31-L00299_47810250_56352463_56352463</t>
  </si>
  <si>
    <t>08.04.2022 07:16:23</t>
  </si>
  <si>
    <t>08.04.2022 10:55:15</t>
  </si>
  <si>
    <t>YAĞMURLU TR-2 45-76-L00170_A_56384113_56384113</t>
  </si>
  <si>
    <t>08.04.2022 18:16:42</t>
  </si>
  <si>
    <t>08.04.2022 19:04:41</t>
  </si>
  <si>
    <t>ŞEHİT KEMAL KÖK 35-17-M00449_OMS METAL M02_66442991</t>
  </si>
  <si>
    <t>08.04.2022 05:00:29</t>
  </si>
  <si>
    <t>08.04.2022 05:48:40</t>
  </si>
  <si>
    <t>08.04.2022 05:44:07</t>
  </si>
  <si>
    <t>08.04.2022 06:50:00</t>
  </si>
  <si>
    <t>DİKİLİ İM 35-30-A00001_KABAKUM L09_72357046</t>
  </si>
  <si>
    <t>08.04.2022 16:01:12</t>
  </si>
  <si>
    <t>08.04.2022 16:24:12</t>
  </si>
  <si>
    <t>08.04.2022 21:33:38</t>
  </si>
  <si>
    <t>08.04.2022 21:46:57</t>
  </si>
  <si>
    <t>TURGUTALP TR-2/1 45-82-M00058_945529138_945529138</t>
  </si>
  <si>
    <t>08.04.2022 17:35:12</t>
  </si>
  <si>
    <t>08.04.2022 19:36:43</t>
  </si>
  <si>
    <t>K-1316 35-04-K01316_99065694_99065694</t>
  </si>
  <si>
    <t>08.04.2022 11:10:12</t>
  </si>
  <si>
    <t>08.04.2022 12:12:36</t>
  </si>
  <si>
    <t>08.04.2022 10:06:33</t>
  </si>
  <si>
    <t>08.04.2022 11:24:31</t>
  </si>
  <si>
    <t>ŞEVKİ OLGUN VE ARK. T-SULAMA GRB.TR-3 35-13-L00130_35-13-L00130_2367914</t>
  </si>
  <si>
    <t>08.04.2022 08:00:01</t>
  </si>
  <si>
    <t>08.04.2022 09:36:59</t>
  </si>
  <si>
    <t>TR-79 TARIMSAL SULAMA 45-80-M01079_45-80-M01079_2363034</t>
  </si>
  <si>
    <t>08.04.2022 09:21:06</t>
  </si>
  <si>
    <t>08.04.2022 11:04:35</t>
  </si>
  <si>
    <t>08.04.2022 03:29:16</t>
  </si>
  <si>
    <t>08.04.2022 05:22:10</t>
  </si>
  <si>
    <t>KIZILCAAVLU TR-2 35-15-L00181_950378630_950378630</t>
  </si>
  <si>
    <t>08.04.2022 13:46:56</t>
  </si>
  <si>
    <t>08.04.2022 15:13:46</t>
  </si>
  <si>
    <t>L-296 35-18-L00296_950448980_950448980</t>
  </si>
  <si>
    <t>08.04.2022 10:54:25</t>
  </si>
  <si>
    <t>08.04.2022 16:39:24</t>
  </si>
  <si>
    <t>AZİMLİ TR-1 45-80-M00127_A_56384896_56384896</t>
  </si>
  <si>
    <t>08.04.2022 10:32:46</t>
  </si>
  <si>
    <t>08.04.2022 12:53:51</t>
  </si>
  <si>
    <t>DM-19/02A 45-71-M02184_ALTINKUŞ GIDA O-12 DİREK M06_65995562</t>
  </si>
  <si>
    <t>08.04.2022 05:06:47</t>
  </si>
  <si>
    <t>08.04.2022 07:23:06</t>
  </si>
  <si>
    <t>KARABURUN BOZKÖY 35-21-L00053_953361301_953361301</t>
  </si>
  <si>
    <t>08.04.2022 15:26:04</t>
  </si>
  <si>
    <t>08.04.2022 17:58:05</t>
  </si>
  <si>
    <t>08.04.2022 20:02:49</t>
  </si>
  <si>
    <t>08.04.2022 22:05:17</t>
  </si>
  <si>
    <t>BİMEYKO TR-4 35-30-M00051_35-30-M00051_2349350</t>
  </si>
  <si>
    <t>08.04.2022 09:31:36</t>
  </si>
  <si>
    <t>08.04.2022 17:54:25</t>
  </si>
  <si>
    <t>DM-16/23 45-71-M02399_953200324_953200324</t>
  </si>
  <si>
    <t>08.04.2022 07:13:09</t>
  </si>
  <si>
    <t>08.04.2022 07:45:51</t>
  </si>
  <si>
    <t>K-1486 35-08-K01486_97663324_97663324</t>
  </si>
  <si>
    <t>08.04.2022 14:17:56</t>
  </si>
  <si>
    <t>08.04.2022 16:24:18</t>
  </si>
  <si>
    <t>08.04.2022 08:12:27</t>
  </si>
  <si>
    <t>08.04.2022 09:56:33</t>
  </si>
  <si>
    <t>ALAÇATI TM 35-18-A00005_HatBaşıAyırıcı_53138278 M09_53138278</t>
  </si>
  <si>
    <t>08.04.2022 12:55:09</t>
  </si>
  <si>
    <t>08.04.2022 13:51:07</t>
  </si>
  <si>
    <t>K-2380 35-08-K02380_K-1522 K03_42545597</t>
  </si>
  <si>
    <t>08.04.2022 14:22:22</t>
  </si>
  <si>
    <t>08.04.2022 17:54:52</t>
  </si>
  <si>
    <t>DOĞANCI TR-13 35-31-L00368_35-31-L00368_2365638</t>
  </si>
  <si>
    <t>08.04.2022 09:07:57</t>
  </si>
  <si>
    <t>08.04.2022 17:46:36</t>
  </si>
  <si>
    <t>KORUCUK-1 35-26-M00461_DIREK TIPI TRAFO HUCRESI H01_2101125</t>
  </si>
  <si>
    <t>08.04.2022 19:22:33</t>
  </si>
  <si>
    <t>08.04.2022 20:57:09</t>
  </si>
  <si>
    <t>08.04.2022 11:04:34</t>
  </si>
  <si>
    <t>08.04.2022 17:14:34</t>
  </si>
  <si>
    <t>AŞAĞIBOSTANCI TR-1 45-76-L00027_95000522428_95000522428</t>
  </si>
  <si>
    <t>08.04.2022 10:15:07</t>
  </si>
  <si>
    <t>08.04.2022 12:46:19</t>
  </si>
  <si>
    <t>M-228 35-02-M00228_910140072_910140072</t>
  </si>
  <si>
    <t>08.04.2022 09:32:39</t>
  </si>
  <si>
    <t>08.04.2022 11:42:56</t>
  </si>
  <si>
    <t>08.04.2022 11:47:04</t>
  </si>
  <si>
    <t>08.04.2022 14:24:14</t>
  </si>
  <si>
    <t>TR-11 35-15-M00011_950372795_950372795</t>
  </si>
  <si>
    <t>08.04.2022 15:07:01</t>
  </si>
  <si>
    <t>08.04.2022 19:51:56</t>
  </si>
  <si>
    <t>HALİLBEYLİ GRUP SULAMA TR 35-27-M00654_DIREK TIPI TRAFO HUCRESI H01_2053692</t>
  </si>
  <si>
    <t>08.04.2022 23:39:54</t>
  </si>
  <si>
    <t>09.04.2022 01:47:04</t>
  </si>
  <si>
    <t>YEŞİLOVA KÖK 45-78-M01393_YEŞİLOVA TARIMSAL M03_83810709</t>
  </si>
  <si>
    <t>08.04.2022 04:34:26</t>
  </si>
  <si>
    <t>08.04.2022 09:41:00</t>
  </si>
  <si>
    <t>TOYGAR KÖK 45-73-M00166_TOYGAR ÇIKIŞ M01_66715045</t>
  </si>
  <si>
    <t>08.04.2022 05:13:16</t>
  </si>
  <si>
    <t>08.04.2022 05:13:36</t>
  </si>
  <si>
    <t>K-3165 35-03-K03165_910174099_910174099</t>
  </si>
  <si>
    <t>08.04.2022 16:32:40</t>
  </si>
  <si>
    <t>08.04.2022 20:33:33</t>
  </si>
  <si>
    <t>M-3053 35-09-M03053_DAĞITIM TRAFOSU K03_45349458</t>
  </si>
  <si>
    <t>08.04.2022 09:00:00</t>
  </si>
  <si>
    <t>08.04.2022 18:28:25</t>
  </si>
  <si>
    <t>SOMA TR-4 45-82-M00004_B_56404434_56404434</t>
  </si>
  <si>
    <t>08.04.2022 03:42:40</t>
  </si>
  <si>
    <t>08.04.2022 05:21:59</t>
  </si>
  <si>
    <t>DOĞUCA TR-1 45-72-L01027_956509959_956509959</t>
  </si>
  <si>
    <t>08.04.2022 08:56:15</t>
  </si>
  <si>
    <t>08.04.2022 10:55:28</t>
  </si>
  <si>
    <t>DM-1/14-A (POSTANE TR) 45-71-M00036_953194256_953194256</t>
  </si>
  <si>
    <t>08.04.2022 15:34:12</t>
  </si>
  <si>
    <t>08.04.2022 18:01:40</t>
  </si>
  <si>
    <t>DM-1/14-A (POSTANE TR) 45-71-M00036_953194021_953194021</t>
  </si>
  <si>
    <t>08.04.2022 10:36:16</t>
  </si>
  <si>
    <t>08.04.2022 13:03:45</t>
  </si>
  <si>
    <t>ERGENEKON TR-1 45-83-L00138_955151752_955151752</t>
  </si>
  <si>
    <t>08.04.2022 12:17:45</t>
  </si>
  <si>
    <t>08.04.2022 15:32:14</t>
  </si>
  <si>
    <t>ÇAVLU TR-1 KÖK 45-78-L00624_ L04_2106059</t>
  </si>
  <si>
    <t>08.04.2022 10:01:15</t>
  </si>
  <si>
    <t>08.04.2022 11:31:56</t>
  </si>
  <si>
    <t>08.04.2022 03:42:17</t>
  </si>
  <si>
    <t>08.04.2022 04:46:09</t>
  </si>
  <si>
    <t>BUCA TM 35-03-A00003_Buca-15 K23_2311286</t>
  </si>
  <si>
    <t>08.04.2022 01:06:23</t>
  </si>
  <si>
    <t>08.04.2022 01:11:17</t>
  </si>
  <si>
    <t>K-325 35-01-K00325_911022058_911022058</t>
  </si>
  <si>
    <t>08.04.2022 10:59:47</t>
  </si>
  <si>
    <t>08.04.2022 11:38:12</t>
  </si>
  <si>
    <t>08.04.2022 07:37:43</t>
  </si>
  <si>
    <t>08.04.2022 08:38:10</t>
  </si>
  <si>
    <t>08.04.2022 07:04:14</t>
  </si>
  <si>
    <t>08.04.2022 08:14:33</t>
  </si>
  <si>
    <t>İZDERSAN DM 35-28-M00394_VİLLAKENT-1 M02_47755810</t>
  </si>
  <si>
    <t>08.04.2022 14:36:42</t>
  </si>
  <si>
    <t>08.04.2022 17:17:28</t>
  </si>
  <si>
    <t>TIRAZLI KÖK 45-79-M00079_BAHARLAR M06_72036291</t>
  </si>
  <si>
    <t>08.04.2022 06:11:42</t>
  </si>
  <si>
    <t>08.04.2022 07:13:26</t>
  </si>
  <si>
    <t>L-215 35-18-L00215_8909375_56375228_56375228</t>
  </si>
  <si>
    <t>08.04.2022 17:22:47</t>
  </si>
  <si>
    <t>08.04.2022 20:55:45</t>
  </si>
  <si>
    <t>HARMANDALI KÖK 45-71-M00061_HatBaşıAyırıcı_53135195 M02_53135195</t>
  </si>
  <si>
    <t>08.04.2022 08:16:34</t>
  </si>
  <si>
    <t>08.04.2022 11:47:07</t>
  </si>
  <si>
    <t>ALAÇATI TR-1 45-73-M00587_A_56386762_56386762</t>
  </si>
  <si>
    <t>08.04.2022 12:56:30</t>
  </si>
  <si>
    <t>08.04.2022 18:04:58</t>
  </si>
  <si>
    <t>BÜYÜKBELEN TR-4 45-80-M00099_956567124_956567124</t>
  </si>
  <si>
    <t>08.04.2022 08:55:32</t>
  </si>
  <si>
    <t>08.04.2022 10:12:10</t>
  </si>
  <si>
    <t>KAREL KÖK 35-18-L00528_ L03_72061187</t>
  </si>
  <si>
    <t>08.04.2022 10:19:52</t>
  </si>
  <si>
    <t>08.04.2022 16:03:36</t>
  </si>
  <si>
    <t>08.04.2022 04:43:42</t>
  </si>
  <si>
    <t>08.04.2022 09:45:15</t>
  </si>
  <si>
    <t>TURGUTALP TR-2/1 45-82-M00058_B_56388358_56388358</t>
  </si>
  <si>
    <t>08.04.2022 15:10:41</t>
  </si>
  <si>
    <t>08.04.2022 16:40:16</t>
  </si>
  <si>
    <t>TR-142 YAĞCILAR KÖK 35-19-M00142_YAĞCILAR M01_72114553</t>
  </si>
  <si>
    <t>08.04.2022 04:20:03</t>
  </si>
  <si>
    <t>08.04.2022 05:48:21</t>
  </si>
  <si>
    <t>BANKSİS TR-2 35-14-M00362_956648349_956648349</t>
  </si>
  <si>
    <t>08.04.2022 20:23:45</t>
  </si>
  <si>
    <t>08.04.2022 22:52:10</t>
  </si>
  <si>
    <t>_A_56400284_56400284</t>
  </si>
  <si>
    <t>08.04.2022 09:07:05</t>
  </si>
  <si>
    <t>08.04.2022 17:19:44</t>
  </si>
  <si>
    <t>K-1463 35-01-K01463_912169365_912169365</t>
  </si>
  <si>
    <t>08.04.2022 21:36:21</t>
  </si>
  <si>
    <t>09.04.2022 00:31:23</t>
  </si>
  <si>
    <t>DM-2/17 (HATUNİYE) 45-71-M00170_DAĞITIM TRAFOSU M03_66480598</t>
  </si>
  <si>
    <t>08.04.2022 09:17:59</t>
  </si>
  <si>
    <t>08.04.2022 10:21:16</t>
  </si>
  <si>
    <t>HELVACI DM-2 35-17-M00359_DM-1 M07_66476616</t>
  </si>
  <si>
    <t>08.04.2022 07:07:05</t>
  </si>
  <si>
    <t>08.04.2022 08:34:53</t>
  </si>
  <si>
    <t>GÜMÜŞGÖLÜ TARIMSAL SULAMA TR-1 35-22-M00210_35-22-M00210_2358305</t>
  </si>
  <si>
    <t>08.04.2022 18:30:43</t>
  </si>
  <si>
    <t>08.04.2022 20:07:53</t>
  </si>
  <si>
    <t>K-136 35-01-K00136_910712167_910712167</t>
  </si>
  <si>
    <t>08.04.2022 11:18:39</t>
  </si>
  <si>
    <t>08.04.2022 12:51:43</t>
  </si>
  <si>
    <t>YEŞİLYURT DM 45-73-M00476_SOBRAN M02_2318327</t>
  </si>
  <si>
    <t>08.04.2022 07:22:05</t>
  </si>
  <si>
    <t>08.04.2022 07:56:04</t>
  </si>
  <si>
    <t>08.04.2022 03:47:33</t>
  </si>
  <si>
    <t>08.04.2022 04:25:37</t>
  </si>
  <si>
    <t>TR-2/58 (GÜLLÜPINAR) 45-83-M00658_955151903_955151903</t>
  </si>
  <si>
    <t>08.04.2022 21:19:25</t>
  </si>
  <si>
    <t>08.04.2022 22:48:08</t>
  </si>
  <si>
    <t>ÇİFTLİK İM 35-18-A00003_PIRLANTA L03_2054611</t>
  </si>
  <si>
    <t>08.04.2022 01:16:46</t>
  </si>
  <si>
    <t>08.04.2022 02:05:38</t>
  </si>
  <si>
    <t>TR-46 35-30-L00046_955317544_955317544</t>
  </si>
  <si>
    <t>08.04.2022 16:28:44</t>
  </si>
  <si>
    <t>08.04.2022 19:45:24</t>
  </si>
  <si>
    <t>ALAÇATI TM 35-18-A00005_KARABURUN-3 M08_2311008</t>
  </si>
  <si>
    <t>08.04.2022 04:15:03</t>
  </si>
  <si>
    <t>08.04.2022 05:04:07</t>
  </si>
  <si>
    <t>08.04.2022 14:42:59</t>
  </si>
  <si>
    <t>08.04.2022 15:11:57</t>
  </si>
  <si>
    <t>İLTUR TR-1 35-19-M00433_956688890_956688890</t>
  </si>
  <si>
    <t>08.04.2022 19:38:32</t>
  </si>
  <si>
    <t>08.04.2022 22:26:31</t>
  </si>
  <si>
    <t>FİKRİ ÖNAL SULAMA GRUBU 35-29-M00271_A_56360676_56360676</t>
  </si>
  <si>
    <t>08.04.2022 14:05:04</t>
  </si>
  <si>
    <t>08.04.2022 18:03:41</t>
  </si>
  <si>
    <t>KETENCİ SİTESİ TR 45-83-L00200_955152158_955152158</t>
  </si>
  <si>
    <t>08.04.2022 08:07:18</t>
  </si>
  <si>
    <t>08.04.2022 09:09:57</t>
  </si>
  <si>
    <t>08.04.2022 04:44:14</t>
  </si>
  <si>
    <t>08.04.2022 05:26:33</t>
  </si>
  <si>
    <t>ÇAYAĞZI TR-8 35-31-L00412_DIREK TIPI TRAFO HUCRESI H01_2116608</t>
  </si>
  <si>
    <t>08.04.2022 18:59:42</t>
  </si>
  <si>
    <t>08.04.2022 20:57:06</t>
  </si>
  <si>
    <t>08.04.2022 09:38:01</t>
  </si>
  <si>
    <t>08.04.2022 09:49:25</t>
  </si>
  <si>
    <t>TR-22 35-30-M00722_DAĞITIM TRAFOSU TR-22 M03_72051276</t>
  </si>
  <si>
    <t>08.04.2022 01:57:50</t>
  </si>
  <si>
    <t>08.04.2022 02:24:15</t>
  </si>
  <si>
    <t>TR-27(M-727) 35-30-M00727_H h3_43010609</t>
  </si>
  <si>
    <t>08.04.2022 17:23:04</t>
  </si>
  <si>
    <t>08.04.2022 22:42:00</t>
  </si>
  <si>
    <t>ALTINOLUK TR-6 35-31-L00438_ H_47775533</t>
  </si>
  <si>
    <t>08.04.2022 06:40:02</t>
  </si>
  <si>
    <t>08.04.2022 10:35:38</t>
  </si>
  <si>
    <t>TÜRKELLİ DM (TR-4) 35-28-M00368_ALÇUK-2 M03_56299106</t>
  </si>
  <si>
    <t>08.04.2022 07:07:32</t>
  </si>
  <si>
    <t>08.04.2022 08:53:50</t>
  </si>
  <si>
    <t>08.04.2022 13:07:52</t>
  </si>
  <si>
    <t>08.04.2022 19:17:15</t>
  </si>
  <si>
    <t>ALÇUK TM 35-17-A00001_MENEMEN-1 M30_2307955</t>
  </si>
  <si>
    <t>08.04.2022 10:33:04</t>
  </si>
  <si>
    <t>08.04.2022 13:04:07</t>
  </si>
  <si>
    <t>BOSTANLI KÜME EVLERİ TR-2 45-83-M00694_C_65513868_65513868</t>
  </si>
  <si>
    <t>08.04.2022 12:44:50</t>
  </si>
  <si>
    <t>08.04.2022 16:29:05</t>
  </si>
  <si>
    <t>K-196 35-01-K00196_910662216_910662216</t>
  </si>
  <si>
    <t>08.04.2022 07:48:08</t>
  </si>
  <si>
    <t>08.04.2022 11:11:16</t>
  </si>
  <si>
    <t>KARAÇAM TR-1 45-82-M00176_945548470_945548470</t>
  </si>
  <si>
    <t>08.04.2022 10:29:09</t>
  </si>
  <si>
    <t>08.04.2022 13:45:37</t>
  </si>
  <si>
    <t>YELKİ TR-20 35-10-L00020_ KÖYLER L03_50105713</t>
  </si>
  <si>
    <t>08.04.2022 17:54:23</t>
  </si>
  <si>
    <t>08.04.2022 18:25:00</t>
  </si>
  <si>
    <t>KAYMAKÇI TR-33 35-15-L00236_B_56369293_56369293</t>
  </si>
  <si>
    <t>08.04.2022 11:45:10</t>
  </si>
  <si>
    <t>08.04.2022 13:30:39</t>
  </si>
  <si>
    <t>MEHMET BOZKURT SULAMA GRUBU 35-29-M00357_B_56396687_56396687</t>
  </si>
  <si>
    <t>08.04.2022 09:35:15</t>
  </si>
  <si>
    <t>08.04.2022 11:33:57</t>
  </si>
  <si>
    <t>08.04.2022 05:49:33</t>
  </si>
  <si>
    <t>08.04.2022 05:50:33</t>
  </si>
  <si>
    <t>TR-2/83-A 45-83-L00309_955155533_955155533</t>
  </si>
  <si>
    <t>08.04.2022 10:39:42</t>
  </si>
  <si>
    <t>08.04.2022 13:59:14</t>
  </si>
  <si>
    <t>KESİKKÖY DM 35-28-M00309_BURUNCUK M08_2323291</t>
  </si>
  <si>
    <t>08.04.2022 13:41:59</t>
  </si>
  <si>
    <t>08.04.2022 14:11:16</t>
  </si>
  <si>
    <t>08.04.2022 11:20:16</t>
  </si>
  <si>
    <t>08.04.2022 11:51:47</t>
  </si>
  <si>
    <t>08.04.2022 09:20:07</t>
  </si>
  <si>
    <t>08.04.2022 15:57:59</t>
  </si>
  <si>
    <t>AKYURT TR-1 35-29-L00624_950348211_950348211</t>
  </si>
  <si>
    <t>08.04.2022 15:26:43</t>
  </si>
  <si>
    <t>08.04.2022 20:05:35</t>
  </si>
  <si>
    <t>ULUCAK DM-2/13 35-27-M00329_ULUCAK DM-2/8 M02_72175899</t>
  </si>
  <si>
    <t>08.04.2022 09:28:31</t>
  </si>
  <si>
    <t>08.04.2022 17:20:03</t>
  </si>
  <si>
    <t>DOĞANCI TR-2 35-31-L00335_47797529_56352356_56352356</t>
  </si>
  <si>
    <t>08.04.2022 14:47:36</t>
  </si>
  <si>
    <t>08.04.2022 21:45:44</t>
  </si>
  <si>
    <t>08.04.2022 08:42:32</t>
  </si>
  <si>
    <t>08.04.2022 12:19:18</t>
  </si>
  <si>
    <t>DM-1/14-B (POSTANE) 45-71-M00037_915892797_915892797</t>
  </si>
  <si>
    <t>08.04.2022 21:05:03</t>
  </si>
  <si>
    <t>08.04.2022 23:48:57</t>
  </si>
  <si>
    <t>08.04.2022 12:07:52</t>
  </si>
  <si>
    <t>08.04.2022 14:03:22</t>
  </si>
  <si>
    <t>M-2241 BELENBAŞI TR-1 35-03-M02241_B_79439390_79439390</t>
  </si>
  <si>
    <t>08.04.2022 09:38:00</t>
  </si>
  <si>
    <t>08.04.2022 14:18:44</t>
  </si>
  <si>
    <t>DAĞARLAR KAYALAR TR-1 45-73-M00598_B_56401363_56401363</t>
  </si>
  <si>
    <t>08.04.2022 18:42:06</t>
  </si>
  <si>
    <t>08.04.2022 22:08:27</t>
  </si>
  <si>
    <t>EMİRLİ TR-7 35-15-L00636_B_56369761_56369761</t>
  </si>
  <si>
    <t>08.04.2022 10:07:34</t>
  </si>
  <si>
    <t>08.04.2022 11:05:34</t>
  </si>
  <si>
    <t>DM-2/9 45-71-M00126_45-71-M00126_2354291</t>
  </si>
  <si>
    <t>08.04.2022 10:22:57</t>
  </si>
  <si>
    <t>08.04.2022 12:08:03</t>
  </si>
  <si>
    <t>HÜSNÜ MOLA SULAMA TR 45-71-M01342_DIREK TIPI TRAFO HUCRESI H01_2091218</t>
  </si>
  <si>
    <t>08.04.2022 16:16:31</t>
  </si>
  <si>
    <t>08.04.2022 23:50:40</t>
  </si>
  <si>
    <t>MENEMEN DM-4/9 35-28-L00119_95001331824_95001331824</t>
  </si>
  <si>
    <t>08.04.2022 22:38:00</t>
  </si>
  <si>
    <t>08.04.2022 23:56:32</t>
  </si>
  <si>
    <t>ADALA TR-1 45-78-M00284_ADALA TR-2/3/7/8/9 M03_83647780</t>
  </si>
  <si>
    <t>08.04.2022 07:16:15</t>
  </si>
  <si>
    <t>08.04.2022 11:42:11</t>
  </si>
  <si>
    <t>_B_56399175_56399175</t>
  </si>
  <si>
    <t>08.04.2022 09:36:51</t>
  </si>
  <si>
    <t>08.04.2022 17:18:41</t>
  </si>
  <si>
    <t>HÜSEYİN BUĞMAZ SULAMA GRUBU 35-29-M00387_B_56399045_56399045</t>
  </si>
  <si>
    <t>08.04.2022 10:25:15</t>
  </si>
  <si>
    <t>08.04.2022 11:50:32</t>
  </si>
  <si>
    <t>TR-105 35-15-M00105_48870339_56380531_56380531</t>
  </si>
  <si>
    <t>08.04.2022 07:55:14</t>
  </si>
  <si>
    <t>08.04.2022 08:57:53</t>
  </si>
  <si>
    <t>ULUCAK TM 35-28-A00002_HatBaşıAyırıcı_53133909 M13_53133909</t>
  </si>
  <si>
    <t>08.04.2022 13:13:34</t>
  </si>
  <si>
    <t>08.04.2022 15:51:14</t>
  </si>
  <si>
    <t>TR-11 35-15-M00011_TR-122 M01_72303964</t>
  </si>
  <si>
    <t>08.04.2022 12:49:53</t>
  </si>
  <si>
    <t>08.04.2022 13:00:44</t>
  </si>
  <si>
    <t>L-434 MENDERES BP 35-18-L00434_950456895_950456895</t>
  </si>
  <si>
    <t>08.04.2022 15:38:05</t>
  </si>
  <si>
    <t>08.04.2022 23:51:07</t>
  </si>
  <si>
    <t>M-1538 35-01-M01538_35-01-M01538_2377131</t>
  </si>
  <si>
    <t>08.04.2022 13:30:00</t>
  </si>
  <si>
    <t>08.04.2022 13:41:56</t>
  </si>
  <si>
    <t>KEMALİYE TR-7 45-73-M00155_45-73-M00155_2354282</t>
  </si>
  <si>
    <t>08.04.2022 05:50:27</t>
  </si>
  <si>
    <t>08.04.2022 07:46:22</t>
  </si>
  <si>
    <t>BAĞYOLU TR-1 45-71-M01598_D_56366568_56366568</t>
  </si>
  <si>
    <t>08.04.2022 07:27:56</t>
  </si>
  <si>
    <t>08.04.2022 10:09:54</t>
  </si>
  <si>
    <t>TR-99 35-15-L00099_950380980_950380980</t>
  </si>
  <si>
    <t>08.04.2022 13:13:30</t>
  </si>
  <si>
    <t>08.04.2022 14:44:54</t>
  </si>
  <si>
    <t>TR-18 35-15-M00018_950380774_950380774</t>
  </si>
  <si>
    <t>08.04.2022 16:09:10</t>
  </si>
  <si>
    <t>08.04.2022 21:03:09</t>
  </si>
  <si>
    <t>K-1873 35-09-K01873_97729367_97729367</t>
  </si>
  <si>
    <t>08.04.2022 13:59:50</t>
  </si>
  <si>
    <t>08.04.2022 21:01:49</t>
  </si>
  <si>
    <t>08.04.2022 11:03:39</t>
  </si>
  <si>
    <t>08.04.2022 17:03:03</t>
  </si>
  <si>
    <t>08.04.2022 04:27:43</t>
  </si>
  <si>
    <t>08.04.2022 06:35:55</t>
  </si>
  <si>
    <t>TR-39 35-19-L00039_DAĞITIM TRAFOSU L04_2334764</t>
  </si>
  <si>
    <t>08.04.2022 09:15:23</t>
  </si>
  <si>
    <t>08.04.2022 17:14:27</t>
  </si>
  <si>
    <t>TR-126 35-16-L00126_DIREK TIPI TRAFO HUCRESI H01_2045100</t>
  </si>
  <si>
    <t>08.04.2022 09:31:44</t>
  </si>
  <si>
    <t>08.04.2022 11:04:58</t>
  </si>
  <si>
    <t>SOMA KÖYLER DM-2 45-82-M00125_DM-2 FİDER-1 (SOMA-B) M04_2035739</t>
  </si>
  <si>
    <t>08.04.2022 08:05:03</t>
  </si>
  <si>
    <t>08.04.2022 08:25:53</t>
  </si>
  <si>
    <t>ATAKENT DM (M-2214) 35-09-M02214_M-1143 M05_2309034</t>
  </si>
  <si>
    <t>08.04.2022 15:07:03</t>
  </si>
  <si>
    <t>08.04.2022 16:18:00</t>
  </si>
  <si>
    <t>K-4235 35-03-K04235_K-1468 K01_41928798</t>
  </si>
  <si>
    <t>08.04.2022 09:07:27</t>
  </si>
  <si>
    <t>08.04.2022 18:40:10</t>
  </si>
  <si>
    <t>_966395009_966395009</t>
  </si>
  <si>
    <t>08.04.2022 13:50:56</t>
  </si>
  <si>
    <t>08.04.2022 17:30:59</t>
  </si>
  <si>
    <t>HASAN  KAYSI 35-30-M00370_DIREK TIPI TRAFO HUCRESI H01_2041700</t>
  </si>
  <si>
    <t>08.04.2022 09:08:45</t>
  </si>
  <si>
    <t>08.04.2022 12:48:14</t>
  </si>
  <si>
    <t>K-3159 35-07-K03159_E E1_44471714</t>
  </si>
  <si>
    <t>08.04.2022 18:30:00</t>
  </si>
  <si>
    <t>08.04.2022 20:49:45</t>
  </si>
  <si>
    <t>L-23 ESKİ POSTANE ÖNÜ 35-14-L00023_95000623821_95000623821</t>
  </si>
  <si>
    <t>08.04.2022 12:21:20</t>
  </si>
  <si>
    <t>08.04.2022 13:36:12</t>
  </si>
  <si>
    <t>PAŞAKÖY KÖK 45-80-M00052_SARUHANLI TM GİRİŞ/TR-13 M02_72063777</t>
  </si>
  <si>
    <t>08.04.2022 05:07:33</t>
  </si>
  <si>
    <t>08.04.2022 05:38:02</t>
  </si>
  <si>
    <t>M-236 35-02-M00236_A_56382755_56382755</t>
  </si>
  <si>
    <t>08.04.2022 15:25:45</t>
  </si>
  <si>
    <t>08.04.2022 16:48:10</t>
  </si>
  <si>
    <t>MURADİYE TR-2 SU DEPOSU 45-71-M00199_953221335_953221335</t>
  </si>
  <si>
    <t>08.04.2022 07:16:55</t>
  </si>
  <si>
    <t>08.04.2022 10:06:00</t>
  </si>
  <si>
    <t>08.04.2022 09:28:37</t>
  </si>
  <si>
    <t>08.04.2022 10:15:00</t>
  </si>
  <si>
    <t>08.04.2022 16:08:34</t>
  </si>
  <si>
    <t>08.04.2022 16:10:56</t>
  </si>
  <si>
    <t>DAYIOĞLU TR-3 45-72-L00341_A_56387034_56387034</t>
  </si>
  <si>
    <t>08.04.2022 05:58:21</t>
  </si>
  <si>
    <t>08.04.2022 06:44:26</t>
  </si>
  <si>
    <t>TR-2 DM (M-702) 35-30-M00702_95000526092_95000526092</t>
  </si>
  <si>
    <t>08.04.2022 23:01:36</t>
  </si>
  <si>
    <t>09.04.2022 00:16:27</t>
  </si>
  <si>
    <t>KARAPINAR İM 45-78-A00002_ERDELEK M02_66243661</t>
  </si>
  <si>
    <t>08.04.2022 06:58:28</t>
  </si>
  <si>
    <t>08.04.2022 09:41:01</t>
  </si>
  <si>
    <t>AVŞAR TR-2 45-83-L00352_C_56400095_56400095</t>
  </si>
  <si>
    <t>08.04.2022 12:32:41</t>
  </si>
  <si>
    <t>08.04.2022 13:46:01</t>
  </si>
  <si>
    <t>MORDOĞAN İM 35-21-A00002_İYTE-2 M03_2314073</t>
  </si>
  <si>
    <t>08.04.2022 04:34:00</t>
  </si>
  <si>
    <t>KARABURÇ ÇAMGEÇİDİ TR-14 35-31-L00272_DIREK TIPI TRAFO HUCRESI H01_2050610</t>
  </si>
  <si>
    <t>08.04.2022 17:02:35</t>
  </si>
  <si>
    <t>08.04.2022 19:05:16</t>
  </si>
  <si>
    <t>L-270 35-18-L00270_950445663_950445663</t>
  </si>
  <si>
    <t>08.04.2022 13:14:50</t>
  </si>
  <si>
    <t>08.04.2022 18:50:18</t>
  </si>
  <si>
    <t>DERBENT İM-DM 45-83-A00004_MANİSA-2 M12_2331771</t>
  </si>
  <si>
    <t>08.04.2022 09:26:21</t>
  </si>
  <si>
    <t>08.04.2022 09:37:00</t>
  </si>
  <si>
    <t>CABBAR KAMARA TR-2 45-73-M00858_A_56391169_56391169</t>
  </si>
  <si>
    <t>08.04.2022 14:00:34</t>
  </si>
  <si>
    <t>08.04.2022 15:16:17</t>
  </si>
  <si>
    <t>08.04.2022 12:52:22</t>
  </si>
  <si>
    <t>08.04.2022 16:53:55</t>
  </si>
  <si>
    <t>ARMUTLU DM-2/TR-28 (ESKİ TR-2) 35-27-L00002_99151966_99151966</t>
  </si>
  <si>
    <t>08.04.2022 08:06:32</t>
  </si>
  <si>
    <t>08.04.2022 10:11:30</t>
  </si>
  <si>
    <t>08.04.2022 10:55:41</t>
  </si>
  <si>
    <t>08.04.2022 12:34:38</t>
  </si>
  <si>
    <t>TR-41 35-19-L00041_TR-41 DAĞITIM TRAFO M01_76803283</t>
  </si>
  <si>
    <t>08.04.2022 09:04:16</t>
  </si>
  <si>
    <t>08.04.2022 17:37:41</t>
  </si>
  <si>
    <t>YILMAZ TR-14 45-78-L00214_49329532_56392106_56392106</t>
  </si>
  <si>
    <t>08.04.2022 18:54:54</t>
  </si>
  <si>
    <t>08.04.2022 19:48:17</t>
  </si>
  <si>
    <t>ERGÜN AS SULAMA GRUBU 35-29-L00296_D_56397391_56397391</t>
  </si>
  <si>
    <t>08.04.2022 04:26:28</t>
  </si>
  <si>
    <t>08.04.2022 05:09:30</t>
  </si>
  <si>
    <t>08.04.2022 10:41:02</t>
  </si>
  <si>
    <t>08.04.2022 11:54:55</t>
  </si>
  <si>
    <t>DM-2/03 45-71-M00166_DAĞITIM TRAFOSU M01_66487793</t>
  </si>
  <si>
    <t>08.04.2022 09:15:16</t>
  </si>
  <si>
    <t>08.04.2022 12:05:39</t>
  </si>
  <si>
    <t>DAĞKIZILCA-5 35-26-M00504_35-26-M00504_2346708</t>
  </si>
  <si>
    <t>08.04.2022 15:33:00</t>
  </si>
  <si>
    <t>08.04.2022 17:27:51</t>
  </si>
  <si>
    <t>08.04.2022 08:38:53</t>
  </si>
  <si>
    <t>08.04.2022 09:22:27</t>
  </si>
  <si>
    <t>YALLIOĞLU KÖK 35-15-L00361_YENİKÖY L02_66935957</t>
  </si>
  <si>
    <t>08.04.2022 09:58:16</t>
  </si>
  <si>
    <t>08.04.2022 09:58:43</t>
  </si>
  <si>
    <t>L-125 OVACIK 35-18-L00125_950439554_950439554</t>
  </si>
  <si>
    <t>08.04.2022 10:02:15</t>
  </si>
  <si>
    <t>08.04.2022 18:13:16</t>
  </si>
  <si>
    <t>MENEMEN İM 35-28-A00001_FABRİKALAR L14_2311059</t>
  </si>
  <si>
    <t>08.04.2022 04:27:05</t>
  </si>
  <si>
    <t>L-306 35-18-L00306_DAĞITIM TRAFO L-306 L03_72104267</t>
  </si>
  <si>
    <t>08.04.2022 00:08:18</t>
  </si>
  <si>
    <t>08.04.2022 07:12:02</t>
  </si>
  <si>
    <t>YENİFOÇA TR-21 35-23-M00021_915042420_915042420</t>
  </si>
  <si>
    <t>08.04.2022 14:54:12</t>
  </si>
  <si>
    <t>08.04.2022 17:42:40</t>
  </si>
  <si>
    <t>08.04.2022 18:38:45</t>
  </si>
  <si>
    <t>08.04.2022 22:17:02</t>
  </si>
  <si>
    <t>_B_56393346_56393346</t>
  </si>
  <si>
    <t>08.04.2022 07:43:22</t>
  </si>
  <si>
    <t>08.04.2022 09:26:31</t>
  </si>
  <si>
    <t>08.04.2022 07:04:22</t>
  </si>
  <si>
    <t>08.04.2022 10:06:20</t>
  </si>
  <si>
    <t>KALE KÖYÜ TR-1 45-78-M00632_C_65513887_65513887</t>
  </si>
  <si>
    <t>08.04.2022 17:44:23</t>
  </si>
  <si>
    <t>08.04.2022 22:02:22</t>
  </si>
  <si>
    <t>08.04.2022 04:55:12</t>
  </si>
  <si>
    <t>08.04.2022 05:04:43</t>
  </si>
  <si>
    <t>K-2370 35-01-K02370_C C2_5846587</t>
  </si>
  <si>
    <t>08.04.2022 22:17:17</t>
  </si>
  <si>
    <t>09.04.2022 01:04:46</t>
  </si>
  <si>
    <t>08.04.2022 12:39:47</t>
  </si>
  <si>
    <t>08.04.2022 19:35:46</t>
  </si>
  <si>
    <t>OVACIK TR-4 35-31-L00147_47822229_56352531_56352531</t>
  </si>
  <si>
    <t>08.04.2022 15:42:35</t>
  </si>
  <si>
    <t>08.04.2022 17:18:47</t>
  </si>
  <si>
    <t>AKHİSAR İM 45-72-A00001_TR-A L08_2308259</t>
  </si>
  <si>
    <t>08.04.2022 12:54:00</t>
  </si>
  <si>
    <t>08.04.2022 13:41:32</t>
  </si>
  <si>
    <t>AYRANCILAR DM-2 35-26-M00825_DM-2/4 (EGEKENT) M06_2335361</t>
  </si>
  <si>
    <t>08.04.2022 09:31:19</t>
  </si>
  <si>
    <t>08.04.2022 09:45:00</t>
  </si>
  <si>
    <t>08.04.2022 07:09:29</t>
  </si>
  <si>
    <t>08.04.2022 16:11:44</t>
  </si>
  <si>
    <t>AKHİSAR İM 45-72-A00001_OVAKÖY L04_2308265</t>
  </si>
  <si>
    <t>08.04.2022 09:07:04</t>
  </si>
  <si>
    <t>08.04.2022 17:15:51</t>
  </si>
  <si>
    <t>MENEMEN İM 35-28-A00001_HIDIR TEPE L15_2311060</t>
  </si>
  <si>
    <t>08.04.2022 03:55:12</t>
  </si>
  <si>
    <t>08.04.2022 04:26:15</t>
  </si>
  <si>
    <t>DM-2/27 (TAŞBİNA) 45-71-M00169_DM-2/28 M01_66483847</t>
  </si>
  <si>
    <t>08.04.2022 11:23:08</t>
  </si>
  <si>
    <t>08.04.2022 13:47:00</t>
  </si>
  <si>
    <t>M-3090(YATIRIM REZERVE) 35-09-M03090_B b1b_5864214</t>
  </si>
  <si>
    <t>08.04.2022 13:37:23</t>
  </si>
  <si>
    <t>08.04.2022 21:09:49</t>
  </si>
  <si>
    <t>K-1312 35-04-K01312_35-04-K01312_2373958</t>
  </si>
  <si>
    <t>08.04.2022 09:09:37</t>
  </si>
  <si>
    <t>08.04.2022 11:13:43</t>
  </si>
  <si>
    <t>TR-27/1 45-82-M00108_TR-28-29-30 M03_2325730</t>
  </si>
  <si>
    <t>08.04.2022 08:13:00</t>
  </si>
  <si>
    <t>08.04.2022 09:08:31</t>
  </si>
  <si>
    <t>YEŞİLYURT DM 45-73-M00476_HatBaşıAyırıcı_53135540 M04_53135540</t>
  </si>
  <si>
    <t>08.04.2022 07:29:58</t>
  </si>
  <si>
    <t>08.04.2022 12:52:14</t>
  </si>
  <si>
    <t>ALAŞEHİR TR-23 45-73-M00023_45-73-M00023_2352246</t>
  </si>
  <si>
    <t>08.04.2022 08:15:14</t>
  </si>
  <si>
    <t>08.04.2022 10:59:26</t>
  </si>
  <si>
    <t>TR-115 ZEYTİNALANI 35-19-L00115_956669899_956669899</t>
  </si>
  <si>
    <t>08.04.2022 18:43:02</t>
  </si>
  <si>
    <t>09.04.2022 00:10:03</t>
  </si>
  <si>
    <t>ÇİFTLİK İM 35-18-A00003_DM-1 L02_2326727</t>
  </si>
  <si>
    <t>08.04.2022 01:09:52</t>
  </si>
  <si>
    <t>08.04.2022 02:03:21</t>
  </si>
  <si>
    <t>KOYUNDERE TR-16 35-28-M00160_953374432_953374432</t>
  </si>
  <si>
    <t>08.04.2022 00:48:05</t>
  </si>
  <si>
    <t>08.04.2022 01:24:57</t>
  </si>
  <si>
    <t>SELİMİYE TR-5 TOPUZLU 45-79-M00373__72372674_72372674</t>
  </si>
  <si>
    <t>08.04.2022 17:57:21</t>
  </si>
  <si>
    <t>08.04.2022 19:12:38</t>
  </si>
  <si>
    <t>ALAŞEHİR TR-9 45-73-M00009_45-73-M00009_2354182</t>
  </si>
  <si>
    <t>08.04.2022 09:08:11</t>
  </si>
  <si>
    <t>08.04.2022 09:34:18</t>
  </si>
  <si>
    <t>08.04.2022 17:11:27</t>
  </si>
  <si>
    <t>08.04.2022 18:40:16</t>
  </si>
  <si>
    <t>DM-2/9(TR-254) 35-19-L00254_7289353_56355607_56355607</t>
  </si>
  <si>
    <t>08.04.2022 15:14:22</t>
  </si>
  <si>
    <t>08.04.2022 19:49:31</t>
  </si>
  <si>
    <t>ÇAPAKLI KÖK 45-78-M01161_HatBaşıAyırıcı_53138944 M07_53138944</t>
  </si>
  <si>
    <t>08.04.2022 19:21:40</t>
  </si>
  <si>
    <t>08.04.2022 20:49:51</t>
  </si>
  <si>
    <t>M-1298 35-03-M01298_B_56363283_56363283</t>
  </si>
  <si>
    <t>08.04.2022 11:04:00</t>
  </si>
  <si>
    <t>08.04.2022 13:35:40</t>
  </si>
  <si>
    <t>08.04.2022 12:53:46</t>
  </si>
  <si>
    <t>08.04.2022 13:51:35</t>
  </si>
  <si>
    <t>K-3159 35-07-K03159_D_56382849_56382849</t>
  </si>
  <si>
    <t>08.04.2022 09:53:00</t>
  </si>
  <si>
    <t>08.04.2022 18:35:16</t>
  </si>
  <si>
    <t>K-4051 35-09-K04051_DAĞITIM TRF K-4051 K02_45348792</t>
  </si>
  <si>
    <t>08.04.2022 09:10:26</t>
  </si>
  <si>
    <t>08.04.2022 17:56:10</t>
  </si>
  <si>
    <t>KIRKAĞAÇ TR-26 45-76-M00026_955244402_955244402</t>
  </si>
  <si>
    <t>08.04.2022 22:10:17</t>
  </si>
  <si>
    <t>08.04.2022 23:35:12</t>
  </si>
  <si>
    <t>ÜÇPINAR DM 45-71-M00183_PELİTALAN M03_72249223</t>
  </si>
  <si>
    <t>08.04.2022 05:05:23</t>
  </si>
  <si>
    <t>08.04.2022 05:44:38</t>
  </si>
  <si>
    <t>HACIVELİLER KÖK 45-85-L00035_HACIVELİLER KÖY L02_2086020</t>
  </si>
  <si>
    <t>08.04.2022 11:48:13</t>
  </si>
  <si>
    <t>08.04.2022 12:23:08</t>
  </si>
  <si>
    <t>TR-2/19 45-83-L00019_45-83-L00019_72149862</t>
  </si>
  <si>
    <t>08.04.2022 09:22:26</t>
  </si>
  <si>
    <t>08.04.2022 14:21:11</t>
  </si>
  <si>
    <t>TR-1/22 45-83-M00022_48048634_56400692_56400692</t>
  </si>
  <si>
    <t>08.04.2022 15:43:15</t>
  </si>
  <si>
    <t>08.04.2022 19:21:30</t>
  </si>
  <si>
    <t>08.04.2022 04:05:00</t>
  </si>
  <si>
    <t>08.04.2022 05:18:54</t>
  </si>
  <si>
    <t>08.04.2022 05:33:25</t>
  </si>
  <si>
    <t>08.04.2022 05:44:59</t>
  </si>
  <si>
    <t>AHMET ÖZDİRİK SLM GRB TR 35-27-M00718_95000457450_95000457450</t>
  </si>
  <si>
    <t>08.04.2022 09:42:14</t>
  </si>
  <si>
    <t>08.04.2022 15:37:36</t>
  </si>
  <si>
    <t>BELEN TR-1 35-28-M00205_953381673_953381673</t>
  </si>
  <si>
    <t>08.04.2022 15:50:49</t>
  </si>
  <si>
    <t>08.04.2022 18:34:40</t>
  </si>
  <si>
    <t>K-1915 35-10-K01915_35-10-K01915_2358343</t>
  </si>
  <si>
    <t>08.04.2022 09:31:00</t>
  </si>
  <si>
    <t>08.04.2022 16:26:04</t>
  </si>
  <si>
    <t>HAMİDİYE TR-1 45-76-M00161_DIREK TIPI TRAFO HUCRESI H01_2084916</t>
  </si>
  <si>
    <t>08.04.2022 21:12:51</t>
  </si>
  <si>
    <t>08.04.2022 22:11:08</t>
  </si>
  <si>
    <t>MADEN KÖK 45-83-M00128_CAMBAZLI KÖK M04_47316730</t>
  </si>
  <si>
    <t>08.04.2022 05:49:36</t>
  </si>
  <si>
    <t>08.04.2022 07:23:07</t>
  </si>
  <si>
    <t>DM-2/TR-10 35-13-L00051_946424439_946424439</t>
  </si>
  <si>
    <t>08.04.2022 14:45:59</t>
  </si>
  <si>
    <t>08.04.2022 16:40:03</t>
  </si>
  <si>
    <t>K-2740 35-07-K02740_912282975_912282975</t>
  </si>
  <si>
    <t>08.04.2022 22:42:36</t>
  </si>
  <si>
    <t>09.04.2022 02:07:39</t>
  </si>
  <si>
    <t>TR-70 45-78-M00070__72374187_72374187</t>
  </si>
  <si>
    <t>08.04.2022 21:23:14</t>
  </si>
  <si>
    <t>08.04.2022 22:38:16</t>
  </si>
  <si>
    <t>L-347 MASİSA BURCU SİTESİ-2 35-18-L00347_950441877_950441877</t>
  </si>
  <si>
    <t>08.04.2022 18:54:56</t>
  </si>
  <si>
    <t>08.04.2022 19:44:47</t>
  </si>
  <si>
    <t>TEKELİ ARITMA KÖK 35-22-M00090_İTOP M04_2127062</t>
  </si>
  <si>
    <t>08.04.2022 09:35:03</t>
  </si>
  <si>
    <t>08.04.2022 11:27:13</t>
  </si>
  <si>
    <t>FOÇA TR-49 35-23-L00049_35-23-L00049_72145515</t>
  </si>
  <si>
    <t>08.04.2022 10:15:34</t>
  </si>
  <si>
    <t>08.04.2022 17:00:09</t>
  </si>
  <si>
    <t>MENEMEN İM 35-28-A00001_MENEMEN ŞEHİR-2 L11_2311526</t>
  </si>
  <si>
    <t>08.04.2022 01:49:43</t>
  </si>
  <si>
    <t>08.04.2022 04:24:56</t>
  </si>
  <si>
    <t>SALİHLİ TM 45-78-A00004_ÇAPAKLI M14_2310857</t>
  </si>
  <si>
    <t>08.04.2022 06:19:53</t>
  </si>
  <si>
    <t>08.04.2022 06:31:00</t>
  </si>
  <si>
    <t>BERGAMA İM-1 35-16-A00001_ŞEHİR-6 L18_2324908</t>
  </si>
  <si>
    <t>08.04.2022 06:52:13</t>
  </si>
  <si>
    <t>08.04.2022 07:05:38</t>
  </si>
  <si>
    <t>SANCAKLI BOZKÖY KÖK 45-71-M00087_HatBaşıAyırıcı_53135213 M02_53135213</t>
  </si>
  <si>
    <t>08.04.2022 14:08:08</t>
  </si>
  <si>
    <t>08.04.2022 20:28:13</t>
  </si>
  <si>
    <t>GÜLBAHÇE TR-1 45-71-M00184_B_56380127_56380127</t>
  </si>
  <si>
    <t>08.04.2022 08:33:39</t>
  </si>
  <si>
    <t>08.04.2022 10:08:03</t>
  </si>
  <si>
    <t>KESİKKÖY DM 35-28-M00309_BURUNCUK M08_2046126</t>
  </si>
  <si>
    <t>08.04.2022 09:38:37</t>
  </si>
  <si>
    <t>08.04.2022 13:40:08</t>
  </si>
  <si>
    <t>YAYAKENT TR-5 35-24-M00005_A_56352840_56352840</t>
  </si>
  <si>
    <t>08.04.2022 19:58:52</t>
  </si>
  <si>
    <t>08.04.2022 21:15:37</t>
  </si>
  <si>
    <t>08.04.2022 05:43:53</t>
  </si>
  <si>
    <t>08.04.2022 06:05:46</t>
  </si>
  <si>
    <t>08.04.2022 15:47:33</t>
  </si>
  <si>
    <t>08.04.2022 16:35:44</t>
  </si>
  <si>
    <t>08.04.2022 14:21:53</t>
  </si>
  <si>
    <t>08.04.2022 17:20:58</t>
  </si>
  <si>
    <t>ALİZE KÖK 35-18-M00059_TATAR DM (İYTE)-1 M09_72185134</t>
  </si>
  <si>
    <t>08.04.2022 18:14:46</t>
  </si>
  <si>
    <t>08.04.2022 18:53:31</t>
  </si>
  <si>
    <t>K-3713 35-01-K03713_911287528_911287528</t>
  </si>
  <si>
    <t>08.04.2022 07:15:59</t>
  </si>
  <si>
    <t>08.04.2022 08:26:45</t>
  </si>
  <si>
    <t>K-4731 35-01-K04731_911854770_911854770</t>
  </si>
  <si>
    <t>08.04.2022 16:39:59</t>
  </si>
  <si>
    <t>08.04.2022 17:14:24</t>
  </si>
  <si>
    <t>08.04.2022 00:17:03</t>
  </si>
  <si>
    <t>08.04.2022 01:59:02</t>
  </si>
  <si>
    <t>LA ŞARAPÇILIK KÖK 35-26-M00322_BAĞLAR M02_65912786</t>
  </si>
  <si>
    <t>08.04.2022 22:53:12</t>
  </si>
  <si>
    <t>08.04.2022 23:26:09</t>
  </si>
  <si>
    <t>TR-40 35-19-L00040_DAĞITIM TRAFOSU L04_2334768</t>
  </si>
  <si>
    <t>08.04.2022 09:03:46</t>
  </si>
  <si>
    <t>08.04.2022 17:18:58</t>
  </si>
  <si>
    <t>BOZYAKA TM 35-01-A00007_BOZYAKA-11 METRO K23_2312197</t>
  </si>
  <si>
    <t>08.04.2022 03:01:02</t>
  </si>
  <si>
    <t>08.04.2022 03:13:54</t>
  </si>
  <si>
    <t>ÖZBEY İM 35-26-A00005_TR-1/ÖLÇÜ L04_2066123</t>
  </si>
  <si>
    <t>08.04.2022 06:10:05</t>
  </si>
  <si>
    <t>L-10 KARADAĞ DM 35-18-L00010_TOTAL ÇIKIŞ L03_72054839</t>
  </si>
  <si>
    <t>08.04.2022 04:17:02</t>
  </si>
  <si>
    <t>08.04.2022 05:23:00</t>
  </si>
  <si>
    <t>KARABURUN TR-5 35-21-L00021_953358536_953358536</t>
  </si>
  <si>
    <t>08.04.2022 15:57:53</t>
  </si>
  <si>
    <t>08.04.2022 18:31:04</t>
  </si>
  <si>
    <t>DURMUŞ SABANCI SULAMA GRUBU 35-29-M00295_B_56378516_56378516</t>
  </si>
  <si>
    <t>08.04.2022 12:42:31</t>
  </si>
  <si>
    <t>08.04.2022 15:02:31</t>
  </si>
  <si>
    <t>08.04.2022 09:15:40</t>
  </si>
  <si>
    <t>08.04.2022 17:06:34</t>
  </si>
  <si>
    <t>YAŞAR SÖKELİOĞLU-1 35-20-L00099_955211612_955211612</t>
  </si>
  <si>
    <t>08.04.2022 14:51:35</t>
  </si>
  <si>
    <t>08.04.2022 18:03:35</t>
  </si>
  <si>
    <t>KARAAĞAÇLI TR-2 45-71-M00130_TR-13 M01_72242791</t>
  </si>
  <si>
    <t>08.04.2022 04:59:56</t>
  </si>
  <si>
    <t>08.04.2022 06:49:00</t>
  </si>
  <si>
    <t>SARUHANLI TR-34 45-80-M00034_956563995_956563995</t>
  </si>
  <si>
    <t>08.04.2022 18:54:38</t>
  </si>
  <si>
    <t>08.04.2022 20:27:49</t>
  </si>
  <si>
    <t>VEZİRKÖPRÜ İM 35-03-A00002_FİDANLIK K17_2308922</t>
  </si>
  <si>
    <t>08.04.2022 02:08:59</t>
  </si>
  <si>
    <t>DEĞİRMENDERE DM 35-22-M00085_ÇAMÖNÜ - ATAKÖY M09_50066540</t>
  </si>
  <si>
    <t>08.04.2022 17:36:13</t>
  </si>
  <si>
    <t>08.04.2022 17:36:53</t>
  </si>
  <si>
    <t>08.04.2022 17:18:21</t>
  </si>
  <si>
    <t>08.04.2022 17:50:45</t>
  </si>
  <si>
    <t>DM-2 45-71-M00002_HATUNİYE M03_2048798</t>
  </si>
  <si>
    <t>08.04.2022 07:55:03</t>
  </si>
  <si>
    <t>08.04.2022 09:15:00</t>
  </si>
  <si>
    <t>SALİHLİ TM 45-78-A00004_HatBaşıAyırıcı_53140340 M08_53140340</t>
  </si>
  <si>
    <t>08.04.2022 13:32:45</t>
  </si>
  <si>
    <t>08.04.2022 18:36:05</t>
  </si>
  <si>
    <t>İSMAİLLİ KÖK 35-16-M00045_HACILAR M05_72049186</t>
  </si>
  <si>
    <t>08.04.2022 11:14:06</t>
  </si>
  <si>
    <t>08.04.2022 11:14:46</t>
  </si>
  <si>
    <t>KARAPINAR İM 45-78-A00002_TRAFO-A    ÖLÇÜ M04_66243665</t>
  </si>
  <si>
    <t>08.04.2022 13:11:43</t>
  </si>
  <si>
    <t>08.04.2022 13:22:00</t>
  </si>
  <si>
    <t>M-2425 35-04-M02425_99257055_99257055</t>
  </si>
  <si>
    <t>08.04.2022 13:50:17</t>
  </si>
  <si>
    <t>08.04.2022 15:58:21</t>
  </si>
  <si>
    <t>TR-77 ÇEŞMEALTI KÖK 35-19-M00077_T.C.D.D L04_76784562</t>
  </si>
  <si>
    <t>08.04.2022 10:33:59</t>
  </si>
  <si>
    <t>08.04.2022 11:32:50</t>
  </si>
  <si>
    <t>GERMİYAN İM 35-18-A00004_ILDIR-1 L02_2064606</t>
  </si>
  <si>
    <t>08.04.2022 03:13:23</t>
  </si>
  <si>
    <t>08.04.2022 03:27:00</t>
  </si>
  <si>
    <t>DM-2/2 ESKİ KUYUYANI 35-18-L00583_950461316_950461316</t>
  </si>
  <si>
    <t>08.04.2022 11:26:11</t>
  </si>
  <si>
    <t>08.04.2022 13:01:48</t>
  </si>
  <si>
    <t>İĞDELİ TR-7 35-31-L00401_956572365_956572365</t>
  </si>
  <si>
    <t>08.04.2022 12:06:37</t>
  </si>
  <si>
    <t>08.04.2022 14:36:52</t>
  </si>
  <si>
    <t>KEMALPAŞA TM 35-27-A00002_KUYUCAK M07_2306689</t>
  </si>
  <si>
    <t>08.04.2022 16:51:44</t>
  </si>
  <si>
    <t>08.04.2022 17:33:30</t>
  </si>
  <si>
    <t>TR-2/19 45-83-L00019_TR-2/20 L01_72149829</t>
  </si>
  <si>
    <t>08.04.2022 09:26:13</t>
  </si>
  <si>
    <t>08.04.2022 14:21:31</t>
  </si>
  <si>
    <t>MORDOĞAN TR-38 35-21-L00165_953367088_953367088</t>
  </si>
  <si>
    <t>08.04.2022 18:20:00</t>
  </si>
  <si>
    <t>08.04.2022 23:07:06</t>
  </si>
  <si>
    <t>TR-150 35-16-L00150_TR-126 L04_72038483</t>
  </si>
  <si>
    <t>08.04.2022 07:07:53</t>
  </si>
  <si>
    <t>08.04.2022 08:28:59</t>
  </si>
  <si>
    <t>DAĞKIZILCA-1 35-26-M00499__72372667_72372667</t>
  </si>
  <si>
    <t>08.04.2022 07:02:04</t>
  </si>
  <si>
    <t>08.04.2022 09:08:00</t>
  </si>
  <si>
    <t>ORTA MAHALLE M-40 35-25-M00112_955258355_955258355</t>
  </si>
  <si>
    <t>08.04.2022 04:30:55</t>
  </si>
  <si>
    <t>08.04.2022 06:48:00</t>
  </si>
  <si>
    <t>MENEMEN İM 35-28-A00001_MENEMEN ŞEHİR-3 L08_2311524</t>
  </si>
  <si>
    <t>08.04.2022 00:52:03</t>
  </si>
  <si>
    <t>08.04.2022 01:26:00</t>
  </si>
  <si>
    <t>TAYTAN OFİS KÖK 45-78-M00314_ÜLKÜ FABRİKALAR M014_60669731</t>
  </si>
  <si>
    <t>08.04.2022 05:02:31</t>
  </si>
  <si>
    <t>08.04.2022 11:10:57</t>
  </si>
  <si>
    <t>ULUCAK DM-2/12 35-27-M00320_A A2B_5796574</t>
  </si>
  <si>
    <t>08.04.2022 19:14:25</t>
  </si>
  <si>
    <t>08.04.2022 22:27:34</t>
  </si>
  <si>
    <t>ALAÇATI TM 35-18-A00005_URLA-1 M09_2311010</t>
  </si>
  <si>
    <t>08.04.2022 02:26:36</t>
  </si>
  <si>
    <t>08.04.2022 07:02:42</t>
  </si>
  <si>
    <t>TAYTAN BEZİRGANLI TARIMSAL SULAMA TR 45-78-M00957_45-78-M00957_2353653</t>
  </si>
  <si>
    <t>08.04.2022 11:38:22</t>
  </si>
  <si>
    <t>08.04.2022 13:12:02</t>
  </si>
  <si>
    <t>SELÇİKLİ OVA MAH.TR-2 45-72-L00157_956478330_956478330</t>
  </si>
  <si>
    <t>08.04.2022 15:01:09</t>
  </si>
  <si>
    <t>08.04.2022 18:18:52</t>
  </si>
  <si>
    <t>08.04.2022 10:16:03</t>
  </si>
  <si>
    <t>08.04.2022 11:00:00</t>
  </si>
  <si>
    <t>ALİ ÖZKAN TARIMSAL SULAMA TR 45-78-M00672__72373259_72373259</t>
  </si>
  <si>
    <t>08.04.2022 19:04:18</t>
  </si>
  <si>
    <t>08.04.2022 21:30:58</t>
  </si>
  <si>
    <t>GÜLBAHÇE TR-7 35-19-L00167_A_65508700_65508700</t>
  </si>
  <si>
    <t>08.04.2022 11:10:30</t>
  </si>
  <si>
    <t>08.04.2022 16:03:17</t>
  </si>
  <si>
    <t>L-437 ŞEHİTLİK 35-18-L00437_L-295 L01_2337307</t>
  </si>
  <si>
    <t>08.04.2022 09:03:52</t>
  </si>
  <si>
    <t>08.04.2022 17:23:54</t>
  </si>
  <si>
    <t>ERDELLİ TR-2 KÖK 45-72-L00476_HatBaşıAyırıcı_53137213 L04_53137213</t>
  </si>
  <si>
    <t>08.04.2022 04:35:43</t>
  </si>
  <si>
    <t>08.04.2022 04:36:23</t>
  </si>
  <si>
    <t>TR-1/33 45-72-M00033_B_56391715_56391715</t>
  </si>
  <si>
    <t>08.04.2022 08:59:53</t>
  </si>
  <si>
    <t>08.04.2022 11:00:41</t>
  </si>
  <si>
    <t>DM-12/TR-1 45-73-M00067_ASKERİYE M02_65917903</t>
  </si>
  <si>
    <t>08.04.2022 05:17:41</t>
  </si>
  <si>
    <t>08.04.2022 07:04:39</t>
  </si>
  <si>
    <t>YAZIBAŞI DM-6 35-26-M00634_DM-4 M04_2116917</t>
  </si>
  <si>
    <t>08.04.2022 14:36:13</t>
  </si>
  <si>
    <t>08.04.2022 14:39:43</t>
  </si>
  <si>
    <t>K-1408 35-01-K01408_A_56377894_56377894</t>
  </si>
  <si>
    <t>08.04.2022 10:20:20</t>
  </si>
  <si>
    <t>08.04.2022 13:20:40</t>
  </si>
  <si>
    <t>08.04.2022 00:35:32</t>
  </si>
  <si>
    <t>08.04.2022 01:26:03</t>
  </si>
  <si>
    <t>K-3009 35-07-K03009_TRAFO K03_48240428</t>
  </si>
  <si>
    <t>08.04.2022 10:20:46</t>
  </si>
  <si>
    <t>08.04.2022 11:45:32</t>
  </si>
  <si>
    <t>MENEMEN İM 35-28-A00001_TR-2 L04_2311520</t>
  </si>
  <si>
    <t>08.04.2022 03:47:56</t>
  </si>
  <si>
    <t>08.04.2022 04:24:24</t>
  </si>
  <si>
    <t>KOYUNDERE TR-16 35-28-M00160_953379271_953379271</t>
  </si>
  <si>
    <t>08.04.2022 09:48:45</t>
  </si>
  <si>
    <t>08.04.2022 11:52:30</t>
  </si>
  <si>
    <t>M-2877 35-07-M02877_MALTEPE M04_75276736</t>
  </si>
  <si>
    <t>08.04.2022 15:20:31</t>
  </si>
  <si>
    <t>08.04.2022 15:52:06</t>
  </si>
  <si>
    <t>M-1209 35-01-M01209_TRAFO M03_2042014</t>
  </si>
  <si>
    <t>08.04.2022 10:22:54</t>
  </si>
  <si>
    <t>08.04.2022 12:51:48</t>
  </si>
  <si>
    <t>L-296 35-18-L00296_95001273234_95001273234</t>
  </si>
  <si>
    <t>08.04.2022 12:18:35</t>
  </si>
  <si>
    <t>08.04.2022 18:01:00</t>
  </si>
  <si>
    <t>M-1173 35-04-M01173_99796641_99796641</t>
  </si>
  <si>
    <t>08.04.2022 05:52:05</t>
  </si>
  <si>
    <t>08.04.2022 09:04:27</t>
  </si>
  <si>
    <t>İĞDECİK TR-6 45-71-M00086_45-71-M00086_2368696</t>
  </si>
  <si>
    <t>08.04.2022 08:20:25</t>
  </si>
  <si>
    <t>08.04.2022 12:21:07</t>
  </si>
  <si>
    <t>KABAKUM KÖK-9 35-30-L00126_SALİHLER- BAHÇELİ L07_72067144</t>
  </si>
  <si>
    <t>08.04.2022 16:41:17</t>
  </si>
  <si>
    <t>08.04.2022 18:33:52</t>
  </si>
  <si>
    <t>08.04.2022 13:00:38</t>
  </si>
  <si>
    <t>08.04.2022 13:51:58</t>
  </si>
  <si>
    <t>08.04.2022 17:36:16</t>
  </si>
  <si>
    <t>08.04.2022 18:09:59</t>
  </si>
  <si>
    <t>08.04.2022 09:45:55</t>
  </si>
  <si>
    <t>08.04.2022 14:30:00</t>
  </si>
  <si>
    <t>M-1687 35-02-M01687_954700640_954700640</t>
  </si>
  <si>
    <t>08.04.2022 04:29:07</t>
  </si>
  <si>
    <t>08.04.2022 06:48:22</t>
  </si>
  <si>
    <t>YENİLER TR-1 35-16-M00158_47464652_56399023_56399023</t>
  </si>
  <si>
    <t>08.04.2022 10:56:11</t>
  </si>
  <si>
    <t>08.04.2022 14:57:06</t>
  </si>
  <si>
    <t>08.04.2022 09:07:34</t>
  </si>
  <si>
    <t>08.04.2022 09:31:12</t>
  </si>
  <si>
    <t>TEKKEDERE DM 35-16-M00137_HatBaşıAyırıcı_53140703 M12_53140703</t>
  </si>
  <si>
    <t>08.04.2022 10:05:09</t>
  </si>
  <si>
    <t>08.04.2022 17:53:54</t>
  </si>
  <si>
    <t>08.04.2022 14:58:43</t>
  </si>
  <si>
    <t>08.04.2022 18:03:46</t>
  </si>
  <si>
    <t>MENEMEN KÖK-20 35-28-M00020_YAHŞELLİ TR-3 M04_83590319</t>
  </si>
  <si>
    <t>08.04.2022 21:44:53</t>
  </si>
  <si>
    <t>08.04.2022 22:16:10</t>
  </si>
  <si>
    <t>YAĞMURLU TR-1 45-76-L00169_DIREK TIPI TRAFO HUCRESI H01_2093109</t>
  </si>
  <si>
    <t>08.04.2022 09:21:36</t>
  </si>
  <si>
    <t>08.04.2022 17:18:00</t>
  </si>
  <si>
    <t>DM-1/14-B (POSTANE) 45-71-M00037_953173472_953173472</t>
  </si>
  <si>
    <t>08.04.2022 11:02:23</t>
  </si>
  <si>
    <t>08.04.2022 12:18:30</t>
  </si>
  <si>
    <t>KARAPINAR İM 45-78-A00002_HatBaşıAyırıcı_53140419 M02_53140419</t>
  </si>
  <si>
    <t>08.04.2022 14:50:35</t>
  </si>
  <si>
    <t>08.04.2022 15:32:51</t>
  </si>
  <si>
    <t>AKKEÇİLİ TR-260 TARIMSAL SULAMA 45-73-M00891_45-73-M00891_2353817</t>
  </si>
  <si>
    <t>08.04.2022 10:27:50</t>
  </si>
  <si>
    <t>08.04.2022 13:33:11</t>
  </si>
  <si>
    <t>KAYMAKÇI TR-36 35-15-L00230_35-15-L00230_2364795</t>
  </si>
  <si>
    <t>08.04.2022 00:23:39</t>
  </si>
  <si>
    <t>08.04.2022 02:14:07</t>
  </si>
  <si>
    <t>08.04.2022 09:32:53</t>
  </si>
  <si>
    <t>08.04.2022 11:50:12</t>
  </si>
  <si>
    <t>GÜNLÜCE KÖYÜ TR-2 35-15-L00836_DIREK TIPI TRAFO HUCRESI H01_2049237</t>
  </si>
  <si>
    <t>08.04.2022 04:17:19</t>
  </si>
  <si>
    <t>08.04.2022 07:18:10</t>
  </si>
  <si>
    <t>08.04.2022 13:30:43</t>
  </si>
  <si>
    <t>08.04.2022 13:44:16</t>
  </si>
  <si>
    <t>SERİNYAYLA TR-2 45-73-L00005_945638338_945638338</t>
  </si>
  <si>
    <t>08.04.2022 20:38:19</t>
  </si>
  <si>
    <t>08.04.2022 23:01:11</t>
  </si>
  <si>
    <t>M-1687 35-02-M01687_913335988_913335988</t>
  </si>
  <si>
    <t>08.04.2022 08:53:16</t>
  </si>
  <si>
    <t>08.04.2022 15:56:11</t>
  </si>
  <si>
    <t>KARAOĞLANLI TR-2 45-71-M00092_B_56406900_56406900</t>
  </si>
  <si>
    <t>08.04.2022 08:20:40</t>
  </si>
  <si>
    <t>08.04.2022 18:01:06</t>
  </si>
  <si>
    <t>YILANLI TR-1 35-31-L00171_950400870_950400870</t>
  </si>
  <si>
    <t>08.04.2022 14:07:52</t>
  </si>
  <si>
    <t>08.04.2022 17:22:59</t>
  </si>
  <si>
    <t>L-10 MEZARLIK YANI 35-14-L00010_956658102_956658102</t>
  </si>
  <si>
    <t>08.04.2022 19:30:06</t>
  </si>
  <si>
    <t>08.04.2022 22:28:49</t>
  </si>
  <si>
    <t>K-4443 35-03-K04443__81571218_81571218</t>
  </si>
  <si>
    <t>08.04.2022 01:42:43</t>
  </si>
  <si>
    <t>08.04.2022 04:32:16</t>
  </si>
  <si>
    <t>FOÇA TR-32 35-23-L00032_35-23-L00032_2361903</t>
  </si>
  <si>
    <t>08.04.2022 09:00:13</t>
  </si>
  <si>
    <t>08.04.2022 16:42:32</t>
  </si>
  <si>
    <t>CABBAR DM 45-73-M00100_KÖYLER ÇIKIŞI M04_2307307</t>
  </si>
  <si>
    <t>08.04.2022 04:55:16</t>
  </si>
  <si>
    <t>08.04.2022 05:07:00</t>
  </si>
  <si>
    <t>M-1984 35-09-M01984_M-1974 M04_57837204</t>
  </si>
  <si>
    <t>08.04.2022 16:47:31</t>
  </si>
  <si>
    <t>08.04.2022 18:06:38</t>
  </si>
  <si>
    <t>08.04.2022 16:22:25</t>
  </si>
  <si>
    <t>08.04.2022 17:16:53</t>
  </si>
  <si>
    <t>K-338 35-01-K00338_911730855_911730855</t>
  </si>
  <si>
    <t>08.04.2022 22:12:35</t>
  </si>
  <si>
    <t>09.04.2022 00:03:17</t>
  </si>
  <si>
    <t>08.04.2022 04:47:52</t>
  </si>
  <si>
    <t>08.04.2022 05:18:13</t>
  </si>
  <si>
    <t>TR-48 TARIMSAL SULAMA 45-80-M01048_45-80-M01048_2373714</t>
  </si>
  <si>
    <t>08.04.2022 16:37:38</t>
  </si>
  <si>
    <t>08.04.2022 19:32:31</t>
  </si>
  <si>
    <t>08.04.2022 06:35:03</t>
  </si>
  <si>
    <t>08.04.2022 06:45:13</t>
  </si>
  <si>
    <t>08.04.2022 09:37:05</t>
  </si>
  <si>
    <t>08.04.2022 10:06:44</t>
  </si>
  <si>
    <t>08.04.2022 12:27:23</t>
  </si>
  <si>
    <t>08.04.2022 13:41:03</t>
  </si>
  <si>
    <t>TR-102 ZEYTİNALANI 35-19-L00102_956671709_956671709</t>
  </si>
  <si>
    <t>08.04.2022 10:08:28</t>
  </si>
  <si>
    <t>08.04.2022 11:21:42</t>
  </si>
  <si>
    <t>SARUHANLI TR-25 45-80-M00025_TR-135 PAĞMAT ÖZEL M03_72203530</t>
  </si>
  <si>
    <t>08.04.2022 07:52:54</t>
  </si>
  <si>
    <t>08.04.2022 08:24:24</t>
  </si>
  <si>
    <t>YUVACALI KÖYÜ TR-1 45-73-M00238_945658120_945658120</t>
  </si>
  <si>
    <t>08.04.2022 12:40:09</t>
  </si>
  <si>
    <t>08.04.2022 15:40:59</t>
  </si>
  <si>
    <t>KERİMAĞA MERKEZ ORTAKÖY TR-4 45-78-M00789_45-78-M00789_2372342</t>
  </si>
  <si>
    <t>08.04.2022 07:06:29</t>
  </si>
  <si>
    <t>08.04.2022 14:04:58</t>
  </si>
  <si>
    <t>YENİKÖY TR-1 45-79-M00223_945562458_945562458</t>
  </si>
  <si>
    <t>08.04.2022 20:46:23</t>
  </si>
  <si>
    <t>08.04.2022 22:46:03</t>
  </si>
  <si>
    <t>LOKMANKUYU KÖK 35-15-L00903_48738064_56372795_56372795</t>
  </si>
  <si>
    <t>08.04.2022 15:43:01</t>
  </si>
  <si>
    <t>08.04.2022 17:30:11</t>
  </si>
  <si>
    <t>SEYREK TR-7 KÖK 35-28-M00379_HatBaşıAyırıcı_53133679 M05_53133679</t>
  </si>
  <si>
    <t>08.04.2022 08:47:17</t>
  </si>
  <si>
    <t>08.04.2022 10:55:31</t>
  </si>
  <si>
    <t>GÜLBAHÇE TR-13 (KARAPINAR) 35-19-L00143_956672764_956672764</t>
  </si>
  <si>
    <t>08.04.2022 13:33:45</t>
  </si>
  <si>
    <t>08.04.2022 16:15:29</t>
  </si>
  <si>
    <t>L-296 35-18-L00296_950448055_950448055</t>
  </si>
  <si>
    <t>08.04.2022 21:10:42</t>
  </si>
  <si>
    <t>09.04.2022 04:18:28</t>
  </si>
  <si>
    <t>HÜSEYİN DAĞLI SULAMA GRUBU 35-29-M00292_B_56373864_56373864</t>
  </si>
  <si>
    <t>08.04.2022 15:46:26</t>
  </si>
  <si>
    <t>DOMBAYLI TR-1 45-78-M01111_953277523_953277523</t>
  </si>
  <si>
    <t>08.04.2022 14:14:36</t>
  </si>
  <si>
    <t>08.04.2022 17:47:28</t>
  </si>
  <si>
    <t>08.04.2022 15:56:38</t>
  </si>
  <si>
    <t>08.04.2022 16:54:54</t>
  </si>
  <si>
    <t>ÇIRAKVELİ TR-1 45-78-M00793_49227732_56392107_56392107</t>
  </si>
  <si>
    <t>08.04.2022 08:13:51</t>
  </si>
  <si>
    <t>08.04.2022 14:33:24</t>
  </si>
  <si>
    <t>TEKELİ TR-6 35-22-M00236_955255935_955255935</t>
  </si>
  <si>
    <t>08.04.2022 15:20:19</t>
  </si>
  <si>
    <t>08.04.2022 19:08:55</t>
  </si>
  <si>
    <t>SELİMŞAHLAR TR-2 45-71-M00137_TOKİ M03_2320416</t>
  </si>
  <si>
    <t>08.04.2022 04:43:33</t>
  </si>
  <si>
    <t>08.04.2022 06:31:20</t>
  </si>
  <si>
    <t>L-55 ÖZMET 35-14-L00055_95000662280_95000662280</t>
  </si>
  <si>
    <t>08.04.2022 11:33:26</t>
  </si>
  <si>
    <t>08.04.2022 18:06:40</t>
  </si>
  <si>
    <t>ÖDEMİŞ İM 35-15-A00001_TR-110 M04_2309731</t>
  </si>
  <si>
    <t>08.04.2022 06:40:43</t>
  </si>
  <si>
    <t>08.04.2022 07:08:00</t>
  </si>
  <si>
    <t>SEFERİHİSAR İM 35-14-A00002_BEYLER L10_72378370</t>
  </si>
  <si>
    <t>08.04.2022 11:01:26</t>
  </si>
  <si>
    <t>08.04.2022 12:06:43</t>
  </si>
  <si>
    <t>TR-3 TAVSU 35-19-L00003_956694371_956694371</t>
  </si>
  <si>
    <t>08.04.2022 16:15:04</t>
  </si>
  <si>
    <t>08.04.2022 17:21:53</t>
  </si>
  <si>
    <t>TR-1/77 45-72-M00077_956504784_956504784</t>
  </si>
  <si>
    <t>08.04.2022 09:59:13</t>
  </si>
  <si>
    <t>08.04.2022 11:23:35</t>
  </si>
  <si>
    <t>M-1952 GEÇİT 35-04-M01952_M-2444 M02_2062973</t>
  </si>
  <si>
    <t>08.04.2022 16:17:26</t>
  </si>
  <si>
    <t>08.04.2022 16:58:35</t>
  </si>
  <si>
    <t>KERİM AYDEMİR VE ARK.ÖZEL 45-83-M00562Ö_DIREK TIPI TRAFO HUCRESI H01_2107443</t>
  </si>
  <si>
    <t>08.04.2022 11:14:00</t>
  </si>
  <si>
    <t>08.04.2022 12:59:36</t>
  </si>
  <si>
    <t>M-1017 35-03-M01017_D_56379830_56379830</t>
  </si>
  <si>
    <t>08.04.2022 16:36:51</t>
  </si>
  <si>
    <t>08.04.2022 19:02:55</t>
  </si>
  <si>
    <t>GÖRDES DM 45-75-M00050_KAŞIKÇI M11_2083719</t>
  </si>
  <si>
    <t>09.04.2022 13:40:35</t>
  </si>
  <si>
    <t>09.04.2022 13:42:13</t>
  </si>
  <si>
    <t>MENEMEN TR-14 35-28-L00014_953385918_953385918</t>
  </si>
  <si>
    <t>09.04.2022 01:22:55</t>
  </si>
  <si>
    <t>09.04.2022 02:17:35</t>
  </si>
  <si>
    <t>MORDOĞAN TR-35 35-21-L00147_953356689_953356689</t>
  </si>
  <si>
    <t>09.04.2022 19:04:12</t>
  </si>
  <si>
    <t>10.04.2022 00:16:55</t>
  </si>
  <si>
    <t>09.04.2022 18:17:56</t>
  </si>
  <si>
    <t>09.04.2022 18:31:11</t>
  </si>
  <si>
    <t>09.04.2022 14:45:26</t>
  </si>
  <si>
    <t>09.04.2022 17:34:50</t>
  </si>
  <si>
    <t>KARAKUYU TR-4 35-26-M00441_35-26-M00441_2362897</t>
  </si>
  <si>
    <t>09.04.2022 09:07:00</t>
  </si>
  <si>
    <t>09.04.2022 18:35:53</t>
  </si>
  <si>
    <t>K-1030 35-08-K01030_A_56377631_56377631</t>
  </si>
  <si>
    <t>09.04.2022 17:34:59</t>
  </si>
  <si>
    <t>09.04.2022 19:13:28</t>
  </si>
  <si>
    <t>YARBASAN KÖK 45-74-M00119_ESKİ YARBASAN M02_72246658</t>
  </si>
  <si>
    <t>09.04.2022 06:46:13</t>
  </si>
  <si>
    <t>09.04.2022 06:46:35</t>
  </si>
  <si>
    <t>TR-134 35-16-L00134_C C01_5760476</t>
  </si>
  <si>
    <t>09.04.2022 10:35:06</t>
  </si>
  <si>
    <t>09.04.2022 10:53:28</t>
  </si>
  <si>
    <t>DM-1 45-71-M00001_SERVİS TR M23_2048782</t>
  </si>
  <si>
    <t>09.04.2022 09:34:34</t>
  </si>
  <si>
    <t>09.04.2022 10:12:49</t>
  </si>
  <si>
    <t>09.04.2022 11:04:23</t>
  </si>
  <si>
    <t>09.04.2022 13:45:37</t>
  </si>
  <si>
    <t>09.04.2022 08:01:08</t>
  </si>
  <si>
    <t>09.04.2022 08:54:17</t>
  </si>
  <si>
    <t>TR-324 35-19-M00523_ H_80494608</t>
  </si>
  <si>
    <t>09.04.2022 08:49:20</t>
  </si>
  <si>
    <t>09.04.2022 12:32:08</t>
  </si>
  <si>
    <t>GÖRDES TR-10 45-75-M00010_945606019_945606019</t>
  </si>
  <si>
    <t>09.04.2022 11:40:30</t>
  </si>
  <si>
    <t>09.04.2022 13:19:23</t>
  </si>
  <si>
    <t>MENDERES DM-2/TR-1 35-22-M00300_KÖYLER-1 M15_2095712</t>
  </si>
  <si>
    <t>09.04.2022 18:27:43</t>
  </si>
  <si>
    <t>09.04.2022 18:39:47</t>
  </si>
  <si>
    <t>B.M.D. GIDA TR 35-18-L00506_ L03_2325992</t>
  </si>
  <si>
    <t>09.04.2022 12:39:54</t>
  </si>
  <si>
    <t>09.04.2022 22:17:23</t>
  </si>
  <si>
    <t>09.04.2022 01:15:00</t>
  </si>
  <si>
    <t>09.04.2022 01:27:17</t>
  </si>
  <si>
    <t>AKÇEŞME TR-1 45-72-L00860_A_56406239_56406239</t>
  </si>
  <si>
    <t>09.04.2022 16:48:18</t>
  </si>
  <si>
    <t>09.04.2022 19:40:23</t>
  </si>
  <si>
    <t>DM-25/17 45-71-M00049_C_56396189_56396189</t>
  </si>
  <si>
    <t>09.04.2022 13:36:07</t>
  </si>
  <si>
    <t>09.04.2022 14:57:21</t>
  </si>
  <si>
    <t>TR-1-4/6 KARASELVİ KABİN 35-20-L00030_955194529_955194529</t>
  </si>
  <si>
    <t>09.04.2022 14:46:34</t>
  </si>
  <si>
    <t>09.04.2022 16:49:36</t>
  </si>
  <si>
    <t>CABERFAKILI TR-1 45-73-M01276_B_81340636_81340636</t>
  </si>
  <si>
    <t>09.04.2022 19:17:46</t>
  </si>
  <si>
    <t>09.04.2022 20:49:54</t>
  </si>
  <si>
    <t>ÖDEMİŞ İM 35-15-A00001_YENİ KENT L16_2310687</t>
  </si>
  <si>
    <t>09.04.2022 12:13:55</t>
  </si>
  <si>
    <t>09.04.2022 13:09:53</t>
  </si>
  <si>
    <t>TR-4 35-31-L00004_35-31-L00004_2351391</t>
  </si>
  <si>
    <t>09.04.2022 09:30:54</t>
  </si>
  <si>
    <t>09.04.2022 17:37:50</t>
  </si>
  <si>
    <t>L-401 ALTINYUNUS DM 35-18-L00401_SAĞLIKÇILAR L-477 L15_2326016</t>
  </si>
  <si>
    <t>09.04.2022 19:57:07</t>
  </si>
  <si>
    <t>09.04.2022 20:35:00</t>
  </si>
  <si>
    <t>YENİKENT SULAMA TR-13 (ÖZÇOBAN) 35-16-M00222_DIREK TIPI TRAFO HUCRESI H01_2040993</t>
  </si>
  <si>
    <t>09.04.2022 09:02:50</t>
  </si>
  <si>
    <t>09.04.2022 18:14:33</t>
  </si>
  <si>
    <t>SARAÇLAR KÖK 45-77-L00104_HatBaşıAyırıcı_53134142 L05_53134142</t>
  </si>
  <si>
    <t>09.04.2022 02:36:11</t>
  </si>
  <si>
    <t>09.04.2022 03:44:05</t>
  </si>
  <si>
    <t>M-1635 GEÇİT 35-02-M01635_M-660 M04_2329435</t>
  </si>
  <si>
    <t>09.04.2022 15:58:03</t>
  </si>
  <si>
    <t>09.04.2022 16:10:36</t>
  </si>
  <si>
    <t>ÇAYLI TR-11 35-15-L00196_B_56367905_56367905</t>
  </si>
  <si>
    <t>09.04.2022 13:12:49</t>
  </si>
  <si>
    <t>09.04.2022 18:09:40</t>
  </si>
  <si>
    <t>M-1193 35-02-M01193_99996434_99996434</t>
  </si>
  <si>
    <t>09.04.2022 15:05:54</t>
  </si>
  <si>
    <t>09.04.2022 16:18:40</t>
  </si>
  <si>
    <t>İĞDECİK TR-6 45-71-M00086_A_56403070_56403070</t>
  </si>
  <si>
    <t>09.04.2022 08:29:29</t>
  </si>
  <si>
    <t>09.04.2022 09:36:00</t>
  </si>
  <si>
    <t>DM-1/6 45-71-M00354_45-71-M00354_66443187</t>
  </si>
  <si>
    <t>09.04.2022 11:51:16</t>
  </si>
  <si>
    <t>09.04.2022 14:40:48</t>
  </si>
  <si>
    <t>ÜZÜMLÜ AYSAN BEY TR-3 45-73-M00605_945647836_945647836</t>
  </si>
  <si>
    <t>09.04.2022 14:40:50</t>
  </si>
  <si>
    <t>09.04.2022 16:11:03</t>
  </si>
  <si>
    <t>K-1858 35-09-K01858_97732095_97732095</t>
  </si>
  <si>
    <t>09.04.2022 10:20:00</t>
  </si>
  <si>
    <t>09.04.2022 12:07:01</t>
  </si>
  <si>
    <t>SOMA A SANTRALİ İM/DM 45-82-A00001_KIRKAĞAÇ L15_2091660</t>
  </si>
  <si>
    <t>09.04.2022 08:00:53</t>
  </si>
  <si>
    <t>09.04.2022 08:27:41</t>
  </si>
  <si>
    <t>TR-55 35-30-L00055_C_56367238_56367238</t>
  </si>
  <si>
    <t>09.04.2022 08:55:03</t>
  </si>
  <si>
    <t>09.04.2022 10:01:29</t>
  </si>
  <si>
    <t>09.04.2022 09:31:27</t>
  </si>
  <si>
    <t>09.04.2022 12:59:00</t>
  </si>
  <si>
    <t>ÇANDARLI TR-13 35-30-M00012_955323814_955323814</t>
  </si>
  <si>
    <t>09.04.2022 16:45:22</t>
  </si>
  <si>
    <t>09.04.2022 19:32:02</t>
  </si>
  <si>
    <t>KAYAALTI TR-1 45-85-L00272_ H_79112174</t>
  </si>
  <si>
    <t>09.04.2022 09:16:28</t>
  </si>
  <si>
    <t>09.04.2022 15:00:54</t>
  </si>
  <si>
    <t>TR-102 35-16-L00102_TR-102 DAĞITIM TRAFO L04_83184405</t>
  </si>
  <si>
    <t>09.04.2022 09:56:29</t>
  </si>
  <si>
    <t>09.04.2022 17:48:00</t>
  </si>
  <si>
    <t>TR-276 GÜLBAHÇE 35-19-L00276_DAĞITIM TRAFOSU L03_2065266</t>
  </si>
  <si>
    <t>09.04.2022 09:14:12</t>
  </si>
  <si>
    <t>09.04.2022 17:23:40</t>
  </si>
  <si>
    <t>OSMANGAZİ İM 35-02-A00004_BAYRAKLI M04_2087805</t>
  </si>
  <si>
    <t>09.04.2022 05:49:56</t>
  </si>
  <si>
    <t>09.04.2022 06:28:45</t>
  </si>
  <si>
    <t>ZİYA KAHRAMAN TARIMSAL SULAMA TR 45-78-M00970_45-78-M00970_2354389</t>
  </si>
  <si>
    <t>09.04.2022 14:53:29</t>
  </si>
  <si>
    <t>09.04.2022 17:45:20</t>
  </si>
  <si>
    <t>KUŞÇULAR DM-2 35-19-M00515_TR-319 M05_80470370</t>
  </si>
  <si>
    <t>09.04.2022 07:25:45</t>
  </si>
  <si>
    <t>09.04.2022 11:46:21</t>
  </si>
  <si>
    <t>M-2734 35-03-M02734_95000158417_95000158417</t>
  </si>
  <si>
    <t>09.04.2022 15:34:48</t>
  </si>
  <si>
    <t>09.04.2022 17:30:47</t>
  </si>
  <si>
    <t>DM-17 45-71-M00400_DAĞITIM TRAFO DM-17 M06_73387864</t>
  </si>
  <si>
    <t>09.04.2022 14:25:00</t>
  </si>
  <si>
    <t>09.04.2022 16:30:33</t>
  </si>
  <si>
    <t>KARŞIYAKA GIS TM 35-04-A00002_Karşıyaka-5 K05_2310432</t>
  </si>
  <si>
    <t>09.04.2022 03:28:06</t>
  </si>
  <si>
    <t>09.04.2022 04:09:53</t>
  </si>
  <si>
    <t>L-310 35-18-L00310_950437946_950437946</t>
  </si>
  <si>
    <t>09.04.2022 21:51:15</t>
  </si>
  <si>
    <t>10.04.2022 04:04:22</t>
  </si>
  <si>
    <t>ÖZBEK TR-2 (TR-232) 35-19-M00232_956669695_956669695</t>
  </si>
  <si>
    <t>09.04.2022 16:35:38</t>
  </si>
  <si>
    <t>09.04.2022 18:33:15</t>
  </si>
  <si>
    <t>TR-5 35-26-M00005_35-26-M00005_72400912</t>
  </si>
  <si>
    <t>09.04.2022 16:13:59</t>
  </si>
  <si>
    <t>09.04.2022 18:01:24</t>
  </si>
  <si>
    <t>TR-2/2 45-83-L00002_955176509_955176509</t>
  </si>
  <si>
    <t>09.04.2022 12:01:34</t>
  </si>
  <si>
    <t>09.04.2022 14:08:09</t>
  </si>
  <si>
    <t>YUKARIDOLMA TR-2 45-72-L00670_956485228_956485228</t>
  </si>
  <si>
    <t>09.04.2022 09:24:40</t>
  </si>
  <si>
    <t>09.04.2022 11:53:37</t>
  </si>
  <si>
    <t>K-4305 35-03-K04305_K-4768 K02_41974147</t>
  </si>
  <si>
    <t>09.04.2022 09:02:13</t>
  </si>
  <si>
    <t>09.04.2022 18:02:09</t>
  </si>
  <si>
    <t>M-1256 35-01-M01256_7415110 1535kabin/F1_5868406</t>
  </si>
  <si>
    <t>09.04.2022 22:43:14</t>
  </si>
  <si>
    <t>10.04.2022 00:14:03</t>
  </si>
  <si>
    <t>ÇAPAKLI KÖK 45-78-M01161_HatBaşıAyırıcı_53138962 M07_53138962</t>
  </si>
  <si>
    <t>09.04.2022 17:27:51</t>
  </si>
  <si>
    <t>09.04.2022 19:40:32</t>
  </si>
  <si>
    <t>TÜRKELLİ DM (TR-4) 35-28-M00368_TÜRKELLİ ÇIKIŞ M04_56299107</t>
  </si>
  <si>
    <t>09.04.2022 10:47:42</t>
  </si>
  <si>
    <t>09.04.2022 11:59:50</t>
  </si>
  <si>
    <t>DM-4 45-71-M00004_DAHİLİ TRF M20_2051902</t>
  </si>
  <si>
    <t>09.04.2022 14:36:52</t>
  </si>
  <si>
    <t>09.04.2022 14:44:21</t>
  </si>
  <si>
    <t>09.04.2022 09:03:57</t>
  </si>
  <si>
    <t>09.04.2022 09:23:38</t>
  </si>
  <si>
    <t>09.04.2022 08:57:32</t>
  </si>
  <si>
    <t>09.04.2022 09:31:26</t>
  </si>
  <si>
    <t>M-2839 35-01-M02839_A _75176096</t>
  </si>
  <si>
    <t>09.04.2022 13:57:00</t>
  </si>
  <si>
    <t>09.04.2022 16:31:24</t>
  </si>
  <si>
    <t>09.04.2022 09:18:00</t>
  </si>
  <si>
    <t>09.04.2022 18:23:09</t>
  </si>
  <si>
    <t>ÇUKURKÖY KÖK 35-29-L00034_ATEŞ TİCARET L01_2327033</t>
  </si>
  <si>
    <t>09.04.2022 12:32:12</t>
  </si>
  <si>
    <t>09.04.2022 13:41:10</t>
  </si>
  <si>
    <t>TR-175 35-15-L01175_95000642540_95000642540</t>
  </si>
  <si>
    <t>09.04.2022 20:20:50</t>
  </si>
  <si>
    <t>09.04.2022 21:39:32</t>
  </si>
  <si>
    <t>AŞAĞIKIRIKLAR DM 35-16-M00448_ÇİFTLİK SULAMA M03_2334649</t>
  </si>
  <si>
    <t>09.04.2022 10:07:26</t>
  </si>
  <si>
    <t>09.04.2022 12:37:37</t>
  </si>
  <si>
    <t>BELENYAKA TR-1 45-73-M00713_945688248_945688248</t>
  </si>
  <si>
    <t>09.04.2022 13:35:44</t>
  </si>
  <si>
    <t>09.04.2022 19:49:05</t>
  </si>
  <si>
    <t>BALLICA İM 45-72-A00005_YENİ ZEYTİNLİOVA L03_2095872</t>
  </si>
  <si>
    <t>09.04.2022 18:25:34</t>
  </si>
  <si>
    <t>09.04.2022 19:24:08</t>
  </si>
  <si>
    <t>KINIK TR-24 35-24-M00024_955227857_955227857</t>
  </si>
  <si>
    <t>09.04.2022 10:32:03</t>
  </si>
  <si>
    <t>09.04.2022 12:44:20</t>
  </si>
  <si>
    <t>TİYENLİ TR-1 45-85-M00009__72372478_72372478</t>
  </si>
  <si>
    <t>09.04.2022 11:20:32</t>
  </si>
  <si>
    <t>09.04.2022 13:05:23</t>
  </si>
  <si>
    <t>K-4525 35-03-K04525_35-03-K04525_41924759</t>
  </si>
  <si>
    <t>09.04.2022 12:00:48</t>
  </si>
  <si>
    <t>09.04.2022 14:26:24</t>
  </si>
  <si>
    <t>NURİYE DM 45-80-M00090_LÜTFİYE M01_72194602</t>
  </si>
  <si>
    <t>09.04.2022 16:15:14</t>
  </si>
  <si>
    <t>09.04.2022 17:00:54</t>
  </si>
  <si>
    <t>DM-8/29 45-71-M00157_45-71-M00157_2362046</t>
  </si>
  <si>
    <t>09.04.2022 15:18:43</t>
  </si>
  <si>
    <t>09.04.2022 16:25:14</t>
  </si>
  <si>
    <t>KAHRAMAN YAVUZLAR SULAMA GRUBU 35-29-M00268_950345534_950345534</t>
  </si>
  <si>
    <t>09.04.2022 09:44:08</t>
  </si>
  <si>
    <t>09.04.2022 15:39:44</t>
  </si>
  <si>
    <t>K-4469 35-01-K04469_911399192_911399192</t>
  </si>
  <si>
    <t>09.04.2022 14:29:20</t>
  </si>
  <si>
    <t>09.04.2022 17:45:42</t>
  </si>
  <si>
    <t>BERGAMA İM-1 35-16-A00001_ŞEHİR-4 L16_2091608</t>
  </si>
  <si>
    <t>09.04.2022 07:03:24</t>
  </si>
  <si>
    <t>09.04.2022 07:08:29</t>
  </si>
  <si>
    <t>İZZETTİN TR-2 45-83-M00439_967117589_967117589</t>
  </si>
  <si>
    <t>09.04.2022 17:43:44</t>
  </si>
  <si>
    <t>09.04.2022 18:48:05</t>
  </si>
  <si>
    <t>ULDERBENT  HAYITLIDERE MAH.TR 45-73-M00550_B_56402008_56402008</t>
  </si>
  <si>
    <t>09.04.2022 12:53:22</t>
  </si>
  <si>
    <t>09.04.2022 17:23:02</t>
  </si>
  <si>
    <t>09.04.2022 09:09:08</t>
  </si>
  <si>
    <t>09.04.2022 13:17:19</t>
  </si>
  <si>
    <t>M-3252 35-04-M03252_99323790_99323790</t>
  </si>
  <si>
    <t>09.04.2022 09:36:47</t>
  </si>
  <si>
    <t>09.04.2022 10:38:53</t>
  </si>
  <si>
    <t>YENİFOÇA TR-18 35-23-M00018_DIREK TIPI TRAFO HUCRESI H01_2053974</t>
  </si>
  <si>
    <t>09.04.2022 10:01:23</t>
  </si>
  <si>
    <t>09.04.2022 17:10:01</t>
  </si>
  <si>
    <t>AHMETTEPE MAH.TR-1 45-73-M00535_B_56387441_56387441</t>
  </si>
  <si>
    <t>09.04.2022 11:15:16</t>
  </si>
  <si>
    <t>09.04.2022 18:23:53</t>
  </si>
  <si>
    <t>KIZILCAAVLU TR-3 35-15-L00182_C_56367893_56367893</t>
  </si>
  <si>
    <t>09.04.2022 18:47:32</t>
  </si>
  <si>
    <t>09.04.2022 22:33:39</t>
  </si>
  <si>
    <t>09.04.2022 09:02:48</t>
  </si>
  <si>
    <t>09.04.2022 12:36:26</t>
  </si>
  <si>
    <t>09.04.2022 13:49:22</t>
  </si>
  <si>
    <t>09.04.2022 18:20:50</t>
  </si>
  <si>
    <t>DM-25/17 45-71-M00049_953195375_953195375</t>
  </si>
  <si>
    <t>09.04.2022 19:07:39</t>
  </si>
  <si>
    <t>09.04.2022 21:36:23</t>
  </si>
  <si>
    <t>UZUNKÖY TR-3 35-31-L00145_47826850_56352598_56352598</t>
  </si>
  <si>
    <t>09.04.2022 17:19:35</t>
  </si>
  <si>
    <t>09.04.2022 20:14:14</t>
  </si>
  <si>
    <t>09.04.2022 13:03:32</t>
  </si>
  <si>
    <t>09.04.2022 14:14:07</t>
  </si>
  <si>
    <t>09.04.2022 07:57:48</t>
  </si>
  <si>
    <t>09.04.2022 08:03:19</t>
  </si>
  <si>
    <t>K-1521 35-01-K01521_35-01-K01521_2359102</t>
  </si>
  <si>
    <t>09.04.2022 17:29:29</t>
  </si>
  <si>
    <t>09.04.2022 18:01:08</t>
  </si>
  <si>
    <t>AKTAŞ ÇANKAYA MAH. TR 45-77-L00258_DIREK TIPI TRAFO HUCRESI H01_2054074</t>
  </si>
  <si>
    <t>09.04.2022 09:32:35</t>
  </si>
  <si>
    <t>09.04.2022 16:44:05</t>
  </si>
  <si>
    <t>K-1512 35-02-K01512_910136923_910136923</t>
  </si>
  <si>
    <t>09.04.2022 15:11:13</t>
  </si>
  <si>
    <t>09.04.2022 16:03:04</t>
  </si>
  <si>
    <t>09.04.2022 02:11:08</t>
  </si>
  <si>
    <t>09.04.2022 03:23:46</t>
  </si>
  <si>
    <t>L-17 35-14-L00017_7821040_56358227_56358227</t>
  </si>
  <si>
    <t>09.04.2022 11:03:26</t>
  </si>
  <si>
    <t>09.04.2022 12:57:38</t>
  </si>
  <si>
    <t>BALLICA İM 45-72-A00005_YENİ ZEYTİNLİOVA L03_2327276</t>
  </si>
  <si>
    <t>09.04.2022 09:25:42</t>
  </si>
  <si>
    <t>09.04.2022 18:02:00</t>
  </si>
  <si>
    <t>M-1036 35-04-M01036_A_56372902_56372902</t>
  </si>
  <si>
    <t>09.04.2022 10:16:09</t>
  </si>
  <si>
    <t>09.04.2022 19:53:14</t>
  </si>
  <si>
    <t>09.04.2022 13:21:15</t>
  </si>
  <si>
    <t>09.04.2022 21:41:11</t>
  </si>
  <si>
    <t>YELKİ TR-11 35-10-L00011_35-10-L00011_48439098</t>
  </si>
  <si>
    <t>09.04.2022 09:49:00</t>
  </si>
  <si>
    <t>09.04.2022 11:53:15</t>
  </si>
  <si>
    <t>M-1180 35-04-M01180_912467551_912467551</t>
  </si>
  <si>
    <t>09.04.2022 14:04:32</t>
  </si>
  <si>
    <t>09.04.2022 16:11:17</t>
  </si>
  <si>
    <t>DM-16 45-71-M00309_DAĞITIM TRAFOSU M10_2080529</t>
  </si>
  <si>
    <t>09.04.2022 15:08:05</t>
  </si>
  <si>
    <t>09.04.2022 15:33:50</t>
  </si>
  <si>
    <t>M-21 HAMAM ALANI 35-14-M00021_956634285_956634285</t>
  </si>
  <si>
    <t>09.04.2022 11:42:13</t>
  </si>
  <si>
    <t>09.04.2022 15:57:10</t>
  </si>
  <si>
    <t>K-4027 35-01-K04027_A_56358109_56358109</t>
  </si>
  <si>
    <t>09.04.2022 19:02:04</t>
  </si>
  <si>
    <t>09.04.2022 23:31:43</t>
  </si>
  <si>
    <t>09.04.2022 23:56:49</t>
  </si>
  <si>
    <t>TR-136 35-26-M00136_8358272_56358559_56358559</t>
  </si>
  <si>
    <t>09.04.2022 18:13:37</t>
  </si>
  <si>
    <t>09.04.2022 18:36:34</t>
  </si>
  <si>
    <t>09.04.2022 09:04:57</t>
  </si>
  <si>
    <t>09.04.2022 16:07:17</t>
  </si>
  <si>
    <t>SELÇİKLİ TR-1 45-72-L00163_B_56391289_56391289</t>
  </si>
  <si>
    <t>09.04.2022 17:24:00</t>
  </si>
  <si>
    <t>09.04.2022 18:09:29</t>
  </si>
  <si>
    <t>ULACIK TR-2 45-74-M00307_945593970_945593970</t>
  </si>
  <si>
    <t>09.04.2022 16:41:46</t>
  </si>
  <si>
    <t>09.04.2022 19:28:11</t>
  </si>
  <si>
    <t>K-3109 35-04-K03109_97459903_97459903</t>
  </si>
  <si>
    <t>09.04.2022 07:40:08</t>
  </si>
  <si>
    <t>09.04.2022 09:52:29</t>
  </si>
  <si>
    <t>09.04.2022 13:04:52</t>
  </si>
  <si>
    <t>09.04.2022 23:05:15</t>
  </si>
  <si>
    <t>ÖDEMİŞ İM 35-15-A00001_YENİ KENT L16_2062384</t>
  </si>
  <si>
    <t>09.04.2022 11:00:46</t>
  </si>
  <si>
    <t>09.04.2022 11:38:11</t>
  </si>
  <si>
    <t>K-2692 35-09-K02692_TRAFO K04_45354228</t>
  </si>
  <si>
    <t>09.04.2022 22:01:30</t>
  </si>
  <si>
    <t>10.04.2022 01:46:37</t>
  </si>
  <si>
    <t>ERGENEKON TR-2 45-83-L00139_955151997_955151997</t>
  </si>
  <si>
    <t>09.04.2022 19:39:40</t>
  </si>
  <si>
    <t>09.04.2022 21:09:38</t>
  </si>
  <si>
    <t>YAĞCILAR KÖK 45-71-M00179_HatBaşıAyırıcı_53135847 M04_53135847</t>
  </si>
  <si>
    <t>09.04.2022 09:28:43</t>
  </si>
  <si>
    <t>09.04.2022 09:29:13</t>
  </si>
  <si>
    <t>MURADİYE DM-9/4-B KÖK 45-71-M00728_ORHAN AKSOY M08_55020202</t>
  </si>
  <si>
    <t>09.04.2022 14:36:16</t>
  </si>
  <si>
    <t>09.04.2022 16:40:38</t>
  </si>
  <si>
    <t>KİM KORD ENDÜSTRİ ÖZEL 35-22-M00606Ö_35-22-M00606Ö_2361460</t>
  </si>
  <si>
    <t>09.04.2022 12:08:44</t>
  </si>
  <si>
    <t>09.04.2022 13:48:30</t>
  </si>
  <si>
    <t>K-1361 35-02-K01361_C_56378735_56378735</t>
  </si>
  <si>
    <t>09.04.2022 15:40:59</t>
  </si>
  <si>
    <t>09.04.2022 16:38:00</t>
  </si>
  <si>
    <t>09.04.2022 22:19:55</t>
  </si>
  <si>
    <t>09.04.2022 22:40:24</t>
  </si>
  <si>
    <t>TR-111 45-78-L00111_953258637_953258637</t>
  </si>
  <si>
    <t>09.04.2022 10:58:23</t>
  </si>
  <si>
    <t>09.04.2022 11:49:50</t>
  </si>
  <si>
    <t>BUCA TM 35-03-A00003_Buca-9 K12_2311890</t>
  </si>
  <si>
    <t>09.04.2022 02:25:00</t>
  </si>
  <si>
    <t>09.04.2022 02:33:52</t>
  </si>
  <si>
    <t>L-438 35-18-L00438_95001407858_95001407858</t>
  </si>
  <si>
    <t>09.04.2022 13:59:18</t>
  </si>
  <si>
    <t>09.04.2022 23:33:04</t>
  </si>
  <si>
    <t>K-3975 35-04-K03975_99437678_99437678</t>
  </si>
  <si>
    <t>09.04.2022 14:30:23</t>
  </si>
  <si>
    <t>09.04.2022 20:45:06</t>
  </si>
  <si>
    <t>EĞRİGÖL TARIMSAL SULAMA TR-2 35-16-M00178_DIREK TIPI TRAFO HUCRESI H01_2043334</t>
  </si>
  <si>
    <t>09.04.2022 13:30:36</t>
  </si>
  <si>
    <t>09.04.2022 14:31:01</t>
  </si>
  <si>
    <t>K-476 35-04-K00476_912454577_912454577</t>
  </si>
  <si>
    <t>09.04.2022 10:17:55</t>
  </si>
  <si>
    <t>09.04.2022 16:42:59</t>
  </si>
  <si>
    <t>K-2632 35-03-K02632_910450406_910450406</t>
  </si>
  <si>
    <t>09.04.2022 23:12:57</t>
  </si>
  <si>
    <t>10.04.2022 01:33:09</t>
  </si>
  <si>
    <t>ÜÇPINAR DM 45-71-M00183_HatBaşıAyırıcı_53134583 M11_53134583</t>
  </si>
  <si>
    <t>09.04.2022 16:41:33</t>
  </si>
  <si>
    <t>09.04.2022 21:55:54</t>
  </si>
  <si>
    <t>M-9 GERMİYAN 35-18-M00009_950429180_950429180</t>
  </si>
  <si>
    <t>09.04.2022 09:11:05</t>
  </si>
  <si>
    <t>09.04.2022 17:20:53</t>
  </si>
  <si>
    <t>TR-74 ( M-774) 35-30-M00774_955299648_955299648</t>
  </si>
  <si>
    <t>09.04.2022 15:04:10</t>
  </si>
  <si>
    <t>09.04.2022 18:19:30</t>
  </si>
  <si>
    <t>09.04.2022 00:31:50</t>
  </si>
  <si>
    <t>09.04.2022 00:50:00</t>
  </si>
  <si>
    <t>GÖKKAYA TR-1 45-84-L00018_A_56405273_56405273</t>
  </si>
  <si>
    <t>09.04.2022 12:47:25</t>
  </si>
  <si>
    <t>M-50 DOĞANKENT SİTESİ 35-14-M00050_956645163_956645163</t>
  </si>
  <si>
    <t>09.04.2022 13:34:04</t>
  </si>
  <si>
    <t>09.04.2022 15:12:35</t>
  </si>
  <si>
    <t>DM-16/22 45-71-M02398_953200361_953200361</t>
  </si>
  <si>
    <t>09.04.2022 19:20:53</t>
  </si>
  <si>
    <t>09.04.2022 19:49:34</t>
  </si>
  <si>
    <t>DM08/TR02 45-73-M00003_TR-4 M04_66742823</t>
  </si>
  <si>
    <t>09.04.2022 13:08:43</t>
  </si>
  <si>
    <t>09.04.2022 15:04:35</t>
  </si>
  <si>
    <t>09.04.2022 09:06:36</t>
  </si>
  <si>
    <t>09.04.2022 17:08:31</t>
  </si>
  <si>
    <t>M-2513 35-02-M02513_M-2768 M01_66107577</t>
  </si>
  <si>
    <t>09.04.2022 06:30:26</t>
  </si>
  <si>
    <t>09.04.2022 07:15:43</t>
  </si>
  <si>
    <t>ÖRNEKKÖY TR-5 35-27-L00130_98881705_98881705</t>
  </si>
  <si>
    <t>09.04.2022 17:00:41</t>
  </si>
  <si>
    <t>09.04.2022 19:15:27</t>
  </si>
  <si>
    <t>KARAKUYU-6 35-26-M00445_95000510761_95000510761</t>
  </si>
  <si>
    <t>09.04.2022 08:22:55</t>
  </si>
  <si>
    <t>09.04.2022 09:20:00</t>
  </si>
  <si>
    <t>K-429 35-01-K00429_F_56375803_56375803</t>
  </si>
  <si>
    <t>09.04.2022 11:10:30</t>
  </si>
  <si>
    <t>09.04.2022 12:35:25</t>
  </si>
  <si>
    <t>ÇANDARLI DM-TR-20 35-30-M00020_DENİZKÖY KÖYLER M04_72352924</t>
  </si>
  <si>
    <t>09.04.2022 10:10:49</t>
  </si>
  <si>
    <t>09.04.2022 13:01:49</t>
  </si>
  <si>
    <t>09.04.2022 08:55:19</t>
  </si>
  <si>
    <t>09.04.2022 09:38:51</t>
  </si>
  <si>
    <t>SELENDİ TR-15 45-81-M00015_45-81-M00015_72005537</t>
  </si>
  <si>
    <t>09.04.2022 09:09:11</t>
  </si>
  <si>
    <t>09.04.2022 17:35:52</t>
  </si>
  <si>
    <t>KAYNARPINAR TR-1 35-21-L00116_953360320_953360320</t>
  </si>
  <si>
    <t>09.04.2022 15:11:11</t>
  </si>
  <si>
    <t>09.04.2022 23:22:02</t>
  </si>
  <si>
    <t>MECİDİYE TR-1 KÖK 45-72-L00078_GÖKÇEKÖY (KÖYLER ÇIKIŞI) L010_66560808</t>
  </si>
  <si>
    <t>09.04.2022 12:55:03</t>
  </si>
  <si>
    <t>09.04.2022 12:55:53</t>
  </si>
  <si>
    <t>K-3871 35-04-K03871_913330060_913330060</t>
  </si>
  <si>
    <t>09.04.2022 21:07:53</t>
  </si>
  <si>
    <t>09.04.2022 22:47:29</t>
  </si>
  <si>
    <t>TR-24 35-30-L00024_955326009_955326009</t>
  </si>
  <si>
    <t>09.04.2022 10:03:43</t>
  </si>
  <si>
    <t>09.04.2022 10:47:48</t>
  </si>
  <si>
    <t>M-3121(YATIRIM REZERVE) 35-10-M03121_B_56374792_56374792</t>
  </si>
  <si>
    <t>09.04.2022 14:29:37</t>
  </si>
  <si>
    <t>09.04.2022 14:44:04</t>
  </si>
  <si>
    <t>ZEYTİNLİOVA TR-1 KÖK 45-72-L00389_BALLICA İM GİRİŞ L01_2103426</t>
  </si>
  <si>
    <t>09.04.2022 22:47:23</t>
  </si>
  <si>
    <t>09.04.2022 22:48:13</t>
  </si>
  <si>
    <t>KURUCUOVA TR-2 35-15-L00253_B_56407293_56407293</t>
  </si>
  <si>
    <t>09.04.2022 06:47:03</t>
  </si>
  <si>
    <t>09.04.2022 09:21:00</t>
  </si>
  <si>
    <t>MENDERES DM-2/TR-1 35-22-M00300_HatBaşıAyırıcı_53138860 M15_53138860</t>
  </si>
  <si>
    <t>09.04.2022 17:35:27</t>
  </si>
  <si>
    <t>09.04.2022 18:40:07</t>
  </si>
  <si>
    <t>K-824 35-08-K00824_35-08-K00824_42446735</t>
  </si>
  <si>
    <t>09.04.2022 09:08:03</t>
  </si>
  <si>
    <t>09.04.2022 17:15:07</t>
  </si>
  <si>
    <t>TURGUTLU TR-1/1 DM 45-83-M00001_BLOKSAN M03_72159583</t>
  </si>
  <si>
    <t>09.04.2022 19:25:13</t>
  </si>
  <si>
    <t>09.04.2022 20:03:25</t>
  </si>
  <si>
    <t>EKREM KURDEŞ SULAMA GRUBU 35-29-L00663_35-29-L00663_2372812</t>
  </si>
  <si>
    <t>09.04.2022 09:39:35</t>
  </si>
  <si>
    <t>09.04.2022 11:57:17</t>
  </si>
  <si>
    <t>GÜMÜLDÜR M-32 35-25-M00032_A_56357868_56357868</t>
  </si>
  <si>
    <t>09.04.2022 13:08:00</t>
  </si>
  <si>
    <t>09.04.2022 14:01:45</t>
  </si>
  <si>
    <t>09.04.2022 10:29:36</t>
  </si>
  <si>
    <t>09.04.2022 12:28:23</t>
  </si>
  <si>
    <t>DM-3/30 45-71-M00084_953183657_953183657</t>
  </si>
  <si>
    <t>09.04.2022 11:25:06</t>
  </si>
  <si>
    <t>AYASKENT DM-1 35-16-M00009_AYASKENT DM-2 M10_82964605</t>
  </si>
  <si>
    <t>09.04.2022 08:21:33</t>
  </si>
  <si>
    <t>09.04.2022 08:22:13</t>
  </si>
  <si>
    <t>PAYAMLI M-9 35-25-M00165_956637849_956637849</t>
  </si>
  <si>
    <t>09.04.2022 23:32:41</t>
  </si>
  <si>
    <t>10.04.2022 01:03:00</t>
  </si>
  <si>
    <t>AVDAL TR-3 45-71-M02336_45-71-M02336_80810195</t>
  </si>
  <si>
    <t>09.04.2022 08:59:00</t>
  </si>
  <si>
    <t>09.04.2022 11:12:56</t>
  </si>
  <si>
    <t>K-2416 35-07-K02416_99062504_99062504</t>
  </si>
  <si>
    <t>09.04.2022 12:56:40</t>
  </si>
  <si>
    <t>09.04.2022 14:16:00</t>
  </si>
  <si>
    <t>SEYREK TR-7 KÖK 35-28-M00379_HatBaşıAyırıcı_53132275 M04_53132275</t>
  </si>
  <si>
    <t>09.04.2022 16:08:37</t>
  </si>
  <si>
    <t>09.04.2022 18:07:17</t>
  </si>
  <si>
    <t>09.04.2022 18:27:09</t>
  </si>
  <si>
    <t>09.04.2022 21:14:30</t>
  </si>
  <si>
    <t>TR-1-1/4 (KAVAK TR) 35-20-L00004_955213651_955213651</t>
  </si>
  <si>
    <t>09.04.2022 11:18:53</t>
  </si>
  <si>
    <t>09.04.2022 17:27:27</t>
  </si>
  <si>
    <t>ULUCAK DM-2/15 35-27-M00334_35-27-M00334_2367812</t>
  </si>
  <si>
    <t>09.04.2022 09:14:17</t>
  </si>
  <si>
    <t>09.04.2022 17:39:07</t>
  </si>
  <si>
    <t>TR-106 35-16-L00106_95000135300_95000135300</t>
  </si>
  <si>
    <t>09.04.2022 09:56:04</t>
  </si>
  <si>
    <t>09.04.2022 19:16:17</t>
  </si>
  <si>
    <t>09.04.2022 22:51:37</t>
  </si>
  <si>
    <t>10.04.2022 01:07:07</t>
  </si>
  <si>
    <t>BEYLİKLİ TR-3 45-78-M00726_953280814_953280814</t>
  </si>
  <si>
    <t>09.04.2022 12:01:28</t>
  </si>
  <si>
    <t>09.04.2022 14:20:09</t>
  </si>
  <si>
    <t>TOSUNLAR HACIİSA TR-3 35-32-L00042_965797471_965797471</t>
  </si>
  <si>
    <t>09.04.2022 15:23:18</t>
  </si>
  <si>
    <t>09.04.2022 18:27:51</t>
  </si>
  <si>
    <t>K-3109 35-04-K03109_912508924_912508924</t>
  </si>
  <si>
    <t>09.04.2022 16:30:37</t>
  </si>
  <si>
    <t>09.04.2022 19:38:24</t>
  </si>
  <si>
    <t>BAĞARASI TR-10 KÖK 35-23-M00179_HatBaşıAyırıcı_53139197 M02_53139197</t>
  </si>
  <si>
    <t>09.04.2022 17:56:05</t>
  </si>
  <si>
    <t>09.04.2022 19:35:54</t>
  </si>
  <si>
    <t>KAYACIK ÇATALKAYA TR-3 45-75-M00213_B_56387471_56387471</t>
  </si>
  <si>
    <t>09.04.2022 19:35:17</t>
  </si>
  <si>
    <t>09.04.2022 22:34:40</t>
  </si>
  <si>
    <t>IŞIKLAR KÖK 45-73-M00467_CABERFAKILI KÖY MERKEZ M010_83813307</t>
  </si>
  <si>
    <t>09.04.2022 14:17:52</t>
  </si>
  <si>
    <t>09.04.2022 16:20:23</t>
  </si>
  <si>
    <t>KİLLİK TR-2 KÖK 45-73-M00343_C_56386716_56386716</t>
  </si>
  <si>
    <t>09.04.2022 10:35:47</t>
  </si>
  <si>
    <t>09.04.2022 14:44:54</t>
  </si>
  <si>
    <t>09.04.2022 09:21:54</t>
  </si>
  <si>
    <t>09.04.2022 09:45:31</t>
  </si>
  <si>
    <t>KARABURUN TR-8 35-21-L00015_A_56357682_56357682</t>
  </si>
  <si>
    <t>09.04.2022 02:16:44</t>
  </si>
  <si>
    <t>09.04.2022 02:44:16</t>
  </si>
  <si>
    <t>TR-1/2 45-72-M00002_B_56385668_56385668</t>
  </si>
  <si>
    <t>09.04.2022 09:04:00</t>
  </si>
  <si>
    <t>09.04.2022 15:43:00</t>
  </si>
  <si>
    <t>ÇANDARLI M-56 35-30-M00056_35-30-M00056_2347128</t>
  </si>
  <si>
    <t>09.04.2022 10:14:08</t>
  </si>
  <si>
    <t>09.04.2022 16:13:13</t>
  </si>
  <si>
    <t>L-55 ÖZMET 35-14-L00055_956640029_956640029</t>
  </si>
  <si>
    <t>09.04.2022 19:57:11</t>
  </si>
  <si>
    <t>09.04.2022 21:20:56</t>
  </si>
  <si>
    <t>ZEYTİNLİOVA TR-1 KÖK 45-72-L00389_TR-14 ÇIKIŞI L07_2330196</t>
  </si>
  <si>
    <t>09.04.2022 19:48:49</t>
  </si>
  <si>
    <t>09.04.2022 20:29:43</t>
  </si>
  <si>
    <t>AŞAĞICUMA DM 35-16-M00103_HatBaşıAyırıcı_53140597 M03_53140597</t>
  </si>
  <si>
    <t>09.04.2022 13:15:44</t>
  </si>
  <si>
    <t>09.04.2022 21:51:47</t>
  </si>
  <si>
    <t>CABBARFAKILI TR-2 45-73-M00629_45-73-M00629_2352390</t>
  </si>
  <si>
    <t>09.04.2022 10:14:35</t>
  </si>
  <si>
    <t>09.04.2022 13:12:17</t>
  </si>
  <si>
    <t>ALHATLI TR-1 35-16-M00159_953322828_953322828</t>
  </si>
  <si>
    <t>09.04.2022 22:42:46</t>
  </si>
  <si>
    <t>10.04.2022 01:15:37</t>
  </si>
  <si>
    <t>ASSTAR KÖK 45-73-M00134_KÖYLER ÇIKIŞ M02_66686397</t>
  </si>
  <si>
    <t>09.04.2022 10:38:04</t>
  </si>
  <si>
    <t>09.04.2022 14:54:45</t>
  </si>
  <si>
    <t>L-10 MEZARLIK YANI 35-14-L00010_956660467_956660467</t>
  </si>
  <si>
    <t>09.04.2022 12:20:19</t>
  </si>
  <si>
    <t>09.04.2022 14:18:00</t>
  </si>
  <si>
    <t>GÜMÜŞGÖLÜ TARIMSAL SULAMA TR-2 35-22-M00211_35-22-M00211_2372157</t>
  </si>
  <si>
    <t>09.04.2022 08:51:36</t>
  </si>
  <si>
    <t>09.04.2022 11:22:44</t>
  </si>
  <si>
    <t>TİRE TR-6 35-29-L00006_950336738_950336738</t>
  </si>
  <si>
    <t>09.04.2022 17:48:48</t>
  </si>
  <si>
    <t>09.04.2022 18:56:03</t>
  </si>
  <si>
    <t>09.04.2022 11:12:58</t>
  </si>
  <si>
    <t>09.04.2022 17:57:31</t>
  </si>
  <si>
    <t>BALABANLI DM 35-15-M00280_HANAYLIKUYU M08_72306397</t>
  </si>
  <si>
    <t>09.04.2022 13:51:14</t>
  </si>
  <si>
    <t>09.04.2022 14:02:50</t>
  </si>
  <si>
    <t>DADAĞLI TR-3 OVA 45-79-M00402_B_56387451_56387451</t>
  </si>
  <si>
    <t>09.04.2022 09:08:35</t>
  </si>
  <si>
    <t>09.04.2022 10:34:59</t>
  </si>
  <si>
    <t>09.04.2022 09:13:45</t>
  </si>
  <si>
    <t>09.04.2022 10:50:44</t>
  </si>
  <si>
    <t>DİNDARLI TR-2 YEŞİLOVA 45-79-M00427_A_56401255_56401255</t>
  </si>
  <si>
    <t>09.04.2022 21:12:06</t>
  </si>
  <si>
    <t>09.04.2022 23:03:08</t>
  </si>
  <si>
    <t>SASKO SİTESİ TR-1 35-21-L00211_953364096_953364096</t>
  </si>
  <si>
    <t>09.04.2022 12:53:23</t>
  </si>
  <si>
    <t>09.04.2022 14:03:41</t>
  </si>
  <si>
    <t>K-1915 35-10-K01915_98087548_98087548</t>
  </si>
  <si>
    <t>09.04.2022 17:25:08</t>
  </si>
  <si>
    <t>09.04.2022 18:38:29</t>
  </si>
  <si>
    <t>KINIK ORGANİZE DM 35-24-M00208_KOCAÖMERLİ KÖYLER M13_83158576</t>
  </si>
  <si>
    <t>09.04.2022 20:07:00</t>
  </si>
  <si>
    <t>09.04.2022 22:50:03</t>
  </si>
  <si>
    <t>ÇATALCA TR-3 35-22-M00269_DIREK TIPI TRAFO HUCRESI H01_2112516</t>
  </si>
  <si>
    <t>09.04.2022 08:30:32</t>
  </si>
  <si>
    <t>09.04.2022 09:17:00</t>
  </si>
  <si>
    <t>BELEVİ İM 35-13-A00002_İL FİDANLIĞI - SULAMA-2 L08_2313342</t>
  </si>
  <si>
    <t>09.04.2022 11:25:42</t>
  </si>
  <si>
    <t>09.04.2022 12:15:11</t>
  </si>
  <si>
    <t>URGANLI TR-7 45-83-M00550_955161898_955161898</t>
  </si>
  <si>
    <t>09.04.2022 11:05:13</t>
  </si>
  <si>
    <t>L-45 JANDARMA SİTESİ 35-14-L00045_956658651_956658651</t>
  </si>
  <si>
    <t>09.04.2022 16:42:46</t>
  </si>
  <si>
    <t>09.04.2022 17:41:46</t>
  </si>
  <si>
    <t>09.04.2022 17:19:01</t>
  </si>
  <si>
    <t>09.04.2022 19:27:37</t>
  </si>
  <si>
    <t>09.04.2022 07:41:38</t>
  </si>
  <si>
    <t>09.04.2022 08:14:25</t>
  </si>
  <si>
    <t>GÖRDES DM 45-75-M00050_HatBaşıAyırıcı_53135685 M11_53135685</t>
  </si>
  <si>
    <t>09.04.2022 13:08:21</t>
  </si>
  <si>
    <t>09.04.2022 14:31:21</t>
  </si>
  <si>
    <t>KAVAKLIDERE TR-12 45-73-M00145_TR-17 M01_2317696</t>
  </si>
  <si>
    <t>09.04.2022 17:40:33</t>
  </si>
  <si>
    <t>09.04.2022 18:57:24</t>
  </si>
  <si>
    <t>DM-25/18 45-71-M00366_C_56396825_56396825</t>
  </si>
  <si>
    <t>09.04.2022 09:25:00</t>
  </si>
  <si>
    <t>09.04.2022 17:01:52</t>
  </si>
  <si>
    <t>BAHRİ YAVAŞ ÖZEL TR 35-26-L00163Ö_DIREK TIPI TRAFO HUCRESI H01_2039609</t>
  </si>
  <si>
    <t>09.04.2022 12:01:05</t>
  </si>
  <si>
    <t>09.04.2022 13:25:20</t>
  </si>
  <si>
    <t>DEMİRCİ TM 45-74-A00001_HatBaşıAyırıcı_53135302 M15_53135302</t>
  </si>
  <si>
    <t>09.04.2022 12:12:45</t>
  </si>
  <si>
    <t>09.04.2022 15:13:55</t>
  </si>
  <si>
    <t>09.04.2022 19:34:10</t>
  </si>
  <si>
    <t>09.04.2022 21:46:47</t>
  </si>
  <si>
    <t>MECİDİYE TR-1 KÖK 45-72-L00078_HatBaşıAyırıcı_53136682 L010_53136682</t>
  </si>
  <si>
    <t>09.04.2022 13:53:39</t>
  </si>
  <si>
    <t>09.04.2022 15:26:43</t>
  </si>
  <si>
    <t>K-1053 35-03-K01053_B_56354509_56354509</t>
  </si>
  <si>
    <t>09.04.2022 18:43:31</t>
  </si>
  <si>
    <t>09.04.2022 20:17:59</t>
  </si>
  <si>
    <t>ÖZCAN AKGÜL VE ARKADAŞLARI TR 35-16-M00174_35-16-M00174_2347108</t>
  </si>
  <si>
    <t>09.04.2022 14:38:48</t>
  </si>
  <si>
    <t>09.04.2022 15:38:06</t>
  </si>
  <si>
    <t>BALLICA İM 45-72-A00005_HAMİDİYE L07_2095866</t>
  </si>
  <si>
    <t>09.04.2022 09:51:13</t>
  </si>
  <si>
    <t>09.04.2022 09:51:35</t>
  </si>
  <si>
    <t>09.04.2022 17:21:42</t>
  </si>
  <si>
    <t>09.04.2022 04:43:01</t>
  </si>
  <si>
    <t>09.04.2022 12:21:42</t>
  </si>
  <si>
    <t>DM06/TR-01 45-73-M00053_TR-50-54-55 M05_67583548</t>
  </si>
  <si>
    <t>09.04.2022 13:03:23</t>
  </si>
  <si>
    <t>09.04.2022 14:31:53</t>
  </si>
  <si>
    <t>L-280 35-18-L00280_950466257_950466257</t>
  </si>
  <si>
    <t>09.04.2022 13:26:36</t>
  </si>
  <si>
    <t>09.04.2022 15:33:33</t>
  </si>
  <si>
    <t>KEMAL ERGÜN SULAMA GRUBU 35-29-M00189_955210587_955210587</t>
  </si>
  <si>
    <t>09.04.2022 19:06:52</t>
  </si>
  <si>
    <t>09.04.2022 21:39:24</t>
  </si>
  <si>
    <t>HALIKÖY OVACIK MAH. TR-4 35-32-L00125_A_56368020_56368020</t>
  </si>
  <si>
    <t>09.04.2022 15:04:31</t>
  </si>
  <si>
    <t>09.04.2022 17:04:43</t>
  </si>
  <si>
    <t>TR-276 GÜLBAHÇE 35-19-L00276_35-19-L00276_2357922</t>
  </si>
  <si>
    <t>09.04.2022 09:13:07</t>
  </si>
  <si>
    <t>09.04.2022 17:13:52</t>
  </si>
  <si>
    <t>YUKARIDOLMA TR-2 45-72-L00670_DIREK TIPI TRAFO HUCRESI H01_2046425</t>
  </si>
  <si>
    <t>09.04.2022 11:36:45</t>
  </si>
  <si>
    <t>09.04.2022 12:00:06</t>
  </si>
  <si>
    <t>DM-03/01 45-71-M00003_DAHİLİ TRF M20_2053266</t>
  </si>
  <si>
    <t>09.04.2022 12:07:59</t>
  </si>
  <si>
    <t>09.04.2022 12:17:20</t>
  </si>
  <si>
    <t>DM-12/TR-1 45-73-M00067_945675385_945675385</t>
  </si>
  <si>
    <t>09.04.2022 12:34:47</t>
  </si>
  <si>
    <t>09.04.2022 15:33:43</t>
  </si>
  <si>
    <t>DM-3/TR-34 35-22-M00073_TR-52 M04_80832609</t>
  </si>
  <si>
    <t>09.04.2022 07:54:23</t>
  </si>
  <si>
    <t>09.04.2022 08:21:54</t>
  </si>
  <si>
    <t>TAYTAN OFİS KÖK 45-78-M00314_ÜLKÜ FABRİKALAR M014_60669844</t>
  </si>
  <si>
    <t>09.04.2022 18:10:56</t>
  </si>
  <si>
    <t>09.04.2022 18:42:37</t>
  </si>
  <si>
    <t>K-2745 35-03-K02745_910237897_910237897</t>
  </si>
  <si>
    <t>09.04.2022 22:56:05</t>
  </si>
  <si>
    <t>10.04.2022 02:11:14</t>
  </si>
  <si>
    <t>YUKARIBEY SULAMA TR-2 35-16-M00167_47478888_56399699_56399699</t>
  </si>
  <si>
    <t>09.04.2022 17:13:21</t>
  </si>
  <si>
    <t>09.04.2022 22:29:57</t>
  </si>
  <si>
    <t>TİRE İM-DM-1 35-29-A00001_HatBaşıAyırıcı_53133478 M03_53133478</t>
  </si>
  <si>
    <t>09.04.2022 10:58:45</t>
  </si>
  <si>
    <t>09.04.2022 18:29:20</t>
  </si>
  <si>
    <t>KARAALİ TR-1 45-71-M01470_43157777_56395539_56395539</t>
  </si>
  <si>
    <t>09.04.2022 15:42:28</t>
  </si>
  <si>
    <t>09.04.2022 17:12:43</t>
  </si>
  <si>
    <t>K-10 35-01-K00010_910643562_910643562</t>
  </si>
  <si>
    <t>09.04.2022 14:35:43</t>
  </si>
  <si>
    <t>09.04.2022 17:14:41</t>
  </si>
  <si>
    <t>09.04.2022 09:03:04</t>
  </si>
  <si>
    <t>09.04.2022 17:14:43</t>
  </si>
  <si>
    <t>KUŞKAYA MAHALLESİ TR-1 35-24-M00080_B_56352428_56352428</t>
  </si>
  <si>
    <t>09.04.2022 09:48:13</t>
  </si>
  <si>
    <t>09.04.2022 11:19:35</t>
  </si>
  <si>
    <t>K-550 35-01-K00550_B_56355301_56355301</t>
  </si>
  <si>
    <t>09.04.2022 13:18:46</t>
  </si>
  <si>
    <t>09.04.2022 14:55:22</t>
  </si>
  <si>
    <t>L-90 RAINBOW DM 35-18-L00090__72372509_72372509</t>
  </si>
  <si>
    <t>09.04.2022 10:14:21</t>
  </si>
  <si>
    <t>09.04.2022 15:31:35</t>
  </si>
  <si>
    <t>ÇAMBEL TR1 35-27-M00477_98699896_98699896</t>
  </si>
  <si>
    <t>09.04.2022 12:35:22</t>
  </si>
  <si>
    <t>09.04.2022 13:51:45</t>
  </si>
  <si>
    <t>TR-27(M-727) 35-30-M00727_A a2_43010604</t>
  </si>
  <si>
    <t>09.04.2022 13:27:06</t>
  </si>
  <si>
    <t>09.04.2022 15:01:16</t>
  </si>
  <si>
    <t>DOĞANCI TR-1 35-31-L00334_DIREK TIPI TRAFO HUCRESI H01_2050205</t>
  </si>
  <si>
    <t>09.04.2022 09:12:13</t>
  </si>
  <si>
    <t>09.04.2022 16:57:22</t>
  </si>
  <si>
    <t>L-332 SERKANKENT 35-18-L00332_12269839_56358032_56358032</t>
  </si>
  <si>
    <t>09.04.2022 08:37:07</t>
  </si>
  <si>
    <t>09.04.2022 15:02:55</t>
  </si>
  <si>
    <t>M-1179 35-04-M01179_C c1b_5815243</t>
  </si>
  <si>
    <t>09.04.2022 00:38:23</t>
  </si>
  <si>
    <t>09.04.2022 05:54:28</t>
  </si>
  <si>
    <t>DM-8/27 45-71-M00304_45-71-M00304_66490477</t>
  </si>
  <si>
    <t>10.04.2022 18:53:35</t>
  </si>
  <si>
    <t>10.04.2022 20:52:32</t>
  </si>
  <si>
    <t>_C_56399613_56399613</t>
  </si>
  <si>
    <t>10.04.2022 09:11:55</t>
  </si>
  <si>
    <t>10.04.2022 16:59:00</t>
  </si>
  <si>
    <t>K-211 35-02-K00211_K-1982 K03_2050246</t>
  </si>
  <si>
    <t>10.04.2022 03:57:00</t>
  </si>
  <si>
    <t>10.04.2022 04:11:59</t>
  </si>
  <si>
    <t>KARABAĞ TR-1 35-31-L00127_47853506_56393202_56393202</t>
  </si>
  <si>
    <t>10.04.2022 06:07:52</t>
  </si>
  <si>
    <t>10.04.2022 06:55:10</t>
  </si>
  <si>
    <t>L-109 (AKARCA TR-2) 35-18-L00109_9478535_56376507_56376507</t>
  </si>
  <si>
    <t>10.04.2022 09:23:45</t>
  </si>
  <si>
    <t>10.04.2022 10:59:24</t>
  </si>
  <si>
    <t>ÜÇPINAR TR-7 45-71-M01535_B_56381966_56381966</t>
  </si>
  <si>
    <t>10.04.2022 10:26:02</t>
  </si>
  <si>
    <t>10.04.2022 13:48:02</t>
  </si>
  <si>
    <t>YAYAKENT DM 35-24-M00209_YAYAKENT-2 M06_72093616</t>
  </si>
  <si>
    <t>10.04.2022 12:02:30</t>
  </si>
  <si>
    <t>10.04.2022 13:50:37</t>
  </si>
  <si>
    <t>ADALA DM 45-78-M00827_ADALA TR-1 M08_66127489</t>
  </si>
  <si>
    <t>10.04.2022 17:15:03</t>
  </si>
  <si>
    <t>10.04.2022 17:53:30</t>
  </si>
  <si>
    <t>SART TR-11 45-78-M00177_49316229_56391925_56391925</t>
  </si>
  <si>
    <t>10.04.2022 10:59:14</t>
  </si>
  <si>
    <t>10.04.2022 11:22:52</t>
  </si>
  <si>
    <t>TR-1/84 (ERBİLLER) 45-83-M00084_TR-1/89 M03_2091484</t>
  </si>
  <si>
    <t>10.04.2022 10:24:13</t>
  </si>
  <si>
    <t>10.04.2022 11:28:35</t>
  </si>
  <si>
    <t>M-1980 35-09-M01980_A_56366980_56366980</t>
  </si>
  <si>
    <t>10.04.2022 16:29:39</t>
  </si>
  <si>
    <t>10.04.2022 17:31:40</t>
  </si>
  <si>
    <t>TR-3 45-74-M00003_B_56352339_56352339</t>
  </si>
  <si>
    <t>10.04.2022 11:27:27</t>
  </si>
  <si>
    <t>10.04.2022 11:49:31</t>
  </si>
  <si>
    <t>GÜLBAHÇE TR-1 45-71-M00184_ÜÇPINAR DM M02_72255574</t>
  </si>
  <si>
    <t>10.04.2022 15:07:02</t>
  </si>
  <si>
    <t>10.04.2022 15:42:42</t>
  </si>
  <si>
    <t>TR-175 35-15-L01175_950383462_950383462</t>
  </si>
  <si>
    <t>10.04.2022 14:32:16</t>
  </si>
  <si>
    <t>10.04.2022 21:22:02</t>
  </si>
  <si>
    <t>PAYAMLI M-9 35-25-M00165_B_60984019_60984019</t>
  </si>
  <si>
    <t>10.04.2022 04:08:41</t>
  </si>
  <si>
    <t>10.04.2022 05:04:56</t>
  </si>
  <si>
    <t>DÜVERLİK TR-1 35-26-M00457_ H_66216396</t>
  </si>
  <si>
    <t>10.04.2022 09:49:00</t>
  </si>
  <si>
    <t>10.04.2022 14:24:45</t>
  </si>
  <si>
    <t>10.04.2022 09:11:19</t>
  </si>
  <si>
    <t>10.04.2022 16:03:42</t>
  </si>
  <si>
    <t>AKHİSAR İM 45-72-A00001_ZEYTİNLİOVA ÇIKIŞ M06_42545386</t>
  </si>
  <si>
    <t>10.04.2022 12:18:55</t>
  </si>
  <si>
    <t>10.04.2022 12:21:03</t>
  </si>
  <si>
    <t>L-245 35-18-L00245_950445980_950445980</t>
  </si>
  <si>
    <t>10.04.2022 18:11:22</t>
  </si>
  <si>
    <t>10.04.2022 19:51:37</t>
  </si>
  <si>
    <t>10.04.2022 08:26:43</t>
  </si>
  <si>
    <t>10.04.2022 09:25:47</t>
  </si>
  <si>
    <t>MEDAR DM 45-72-L00079_TR-3 L04_66588789</t>
  </si>
  <si>
    <t>10.04.2022 06:54:46</t>
  </si>
  <si>
    <t>10.04.2022 07:42:26</t>
  </si>
  <si>
    <t>SELENDİ TR-16 45-81-M00016_TR-15 M02_71987620</t>
  </si>
  <si>
    <t>10.04.2022 17:22:05</t>
  </si>
  <si>
    <t>10.04.2022 18:00:07</t>
  </si>
  <si>
    <t>OCAKLI TR-2 35-15-L00775_950372620_950372620</t>
  </si>
  <si>
    <t>10.04.2022 12:48:34</t>
  </si>
  <si>
    <t>10.04.2022 19:42:56</t>
  </si>
  <si>
    <t>GÜLBAHÇE TR-7 35-19-L00167_DIREK TIPI TRAFO HUCRESI H01_2079386</t>
  </si>
  <si>
    <t>10.04.2022 09:27:34</t>
  </si>
  <si>
    <t>10.04.2022 17:28:53</t>
  </si>
  <si>
    <t>AHMETLİ İM 45-84-A00001_ŞEHİR-2 L15_2314539</t>
  </si>
  <si>
    <t>10.04.2022 09:26:01</t>
  </si>
  <si>
    <t>10.04.2022 10:00:25</t>
  </si>
  <si>
    <t>HİSARLIK TR-2 35-20-L00468_5811369_56380468_56380468</t>
  </si>
  <si>
    <t>10.04.2022 11:57:50</t>
  </si>
  <si>
    <t>10.04.2022 19:54:00</t>
  </si>
  <si>
    <t>GÜRES KÖK 45-80-M00053_KOLDERE-GÜMÜRCELİ-MTV M01_72195903</t>
  </si>
  <si>
    <t>10.04.2022 16:44:53</t>
  </si>
  <si>
    <t>10.04.2022 17:21:05</t>
  </si>
  <si>
    <t>TR-20 45-77-L00020_945511295_945511295</t>
  </si>
  <si>
    <t>10.04.2022 15:03:47</t>
  </si>
  <si>
    <t>10.04.2022 15:46:56</t>
  </si>
  <si>
    <t>K-1030 35-08-K01030_35-08-K01030_42460831</t>
  </si>
  <si>
    <t>10.04.2022 09:26:08</t>
  </si>
  <si>
    <t>10.04.2022 12:24:08</t>
  </si>
  <si>
    <t>K-379 35-01-K00379_A_56389708_56389708</t>
  </si>
  <si>
    <t>10.04.2022 15:15:25</t>
  </si>
  <si>
    <t>10.04.2022 16:28:12</t>
  </si>
  <si>
    <t>MANDALLI TR-1 45-84-M00020_9731335_56401799_56401799</t>
  </si>
  <si>
    <t>10.04.2022 10:53:40</t>
  </si>
  <si>
    <t>10.04.2022 11:49:30</t>
  </si>
  <si>
    <t>DM-1/4 35-19-M00254_956676539_956676539</t>
  </si>
  <si>
    <t>10.04.2022 20:19:33</t>
  </si>
  <si>
    <t>11.04.2022 05:46:04</t>
  </si>
  <si>
    <t>BOYABAĞ TR-1 35-21-L00113_35-21-L00113_2373867</t>
  </si>
  <si>
    <t>10.04.2022 16:19:55</t>
  </si>
  <si>
    <t>10.04.2022 17:44:40</t>
  </si>
  <si>
    <t>10.04.2022 14:00:44</t>
  </si>
  <si>
    <t>10.04.2022 14:59:07</t>
  </si>
  <si>
    <t>KÜNER TR-17 35-22-M00826_964250935_964250935</t>
  </si>
  <si>
    <t>10.04.2022 17:57:57</t>
  </si>
  <si>
    <t>10.04.2022 20:44:26</t>
  </si>
  <si>
    <t>A. CANCAN SLM GRB TR-2 35-27-M00605_95000135256_95000135256</t>
  </si>
  <si>
    <t>10.04.2022 18:10:45</t>
  </si>
  <si>
    <t>10.04.2022 20:14:41</t>
  </si>
  <si>
    <t>10.04.2022 08:53:20</t>
  </si>
  <si>
    <t>10.04.2022 10:13:41</t>
  </si>
  <si>
    <t>SELENDİ TR-15 45-81-M00015_TR-13 M02_72005506</t>
  </si>
  <si>
    <t>10.04.2022 09:33:24</t>
  </si>
  <si>
    <t>10.04.2022 18:04:01</t>
  </si>
  <si>
    <t>M-1285 35-02-M01285_99974302_99974302</t>
  </si>
  <si>
    <t>10.04.2022 20:38:08</t>
  </si>
  <si>
    <t>10.04.2022 21:42:57</t>
  </si>
  <si>
    <t>M-1038 35-04-M01038_99487796_99487796</t>
  </si>
  <si>
    <t>10.04.2022 09:45:58</t>
  </si>
  <si>
    <t>10.04.2022 12:58:23</t>
  </si>
  <si>
    <t>DM-1/TR-11 35-13-L00050_35-13-L00050_66493780</t>
  </si>
  <si>
    <t>10.04.2022 22:08:03</t>
  </si>
  <si>
    <t>10.04.2022 22:32:43</t>
  </si>
  <si>
    <t>K-47 35-01-K00047_911309478_911309478</t>
  </si>
  <si>
    <t>10.04.2022 09:29:17</t>
  </si>
  <si>
    <t>10.04.2022 14:30:22</t>
  </si>
  <si>
    <t>L-47 DENİZKENT SİTESİ 35-14-L00047_956645714_956645714</t>
  </si>
  <si>
    <t>10.04.2022 16:58:30</t>
  </si>
  <si>
    <t>10.04.2022 19:01:28</t>
  </si>
  <si>
    <t>10.04.2022 14:31:23</t>
  </si>
  <si>
    <t>10.04.2022 15:29:13</t>
  </si>
  <si>
    <t>EMİNBEY TR-1 45-78-M00853_49187433_56407988_56407988</t>
  </si>
  <si>
    <t>10.04.2022 13:02:09</t>
  </si>
  <si>
    <t>10.04.2022 13:59:08</t>
  </si>
  <si>
    <t>SELENDİ TR-5 45-81-M00005_945624825_945624825</t>
  </si>
  <si>
    <t>10.04.2022 19:09:54</t>
  </si>
  <si>
    <t>10.04.2022 20:17:54</t>
  </si>
  <si>
    <t>PALAMUTÇUK CEVİZ DİBİ TR-2 35-32-L00078_B_56358388_56358388</t>
  </si>
  <si>
    <t>10.04.2022 18:22:15</t>
  </si>
  <si>
    <t>10.04.2022 18:59:14</t>
  </si>
  <si>
    <t>TR-1 35-31-L00001_956594257_956594257</t>
  </si>
  <si>
    <t>10.04.2022 07:27:21</t>
  </si>
  <si>
    <t>10.04.2022 08:36:51</t>
  </si>
  <si>
    <t>_A_56366444_56366444</t>
  </si>
  <si>
    <t>10.04.2022 12:15:04</t>
  </si>
  <si>
    <t>10.04.2022 19:31:37</t>
  </si>
  <si>
    <t>TR-1/3 45-72-M00003_DAĞITIM TRAFOSU TR-1/3 M04_2329081</t>
  </si>
  <si>
    <t>10.04.2022 16:43:10</t>
  </si>
  <si>
    <t>10.04.2022 17:33:27</t>
  </si>
  <si>
    <t>L-309 35-18-L00309_950447269_950447269</t>
  </si>
  <si>
    <t>10.04.2022 10:57:50</t>
  </si>
  <si>
    <t>10.04.2022 13:43:16</t>
  </si>
  <si>
    <t>MURADİYE DM 45-71-M00006_ÜÇPINAR DM M02_2076872</t>
  </si>
  <si>
    <t>10.04.2022 15:31:35</t>
  </si>
  <si>
    <t>10.04.2022 15:36:23</t>
  </si>
  <si>
    <t>10.04.2022 19:56:22</t>
  </si>
  <si>
    <t>10.04.2022 20:48:08</t>
  </si>
  <si>
    <t>DM02/TR01 45-73-M00037_DM-2/30 M12_2319239</t>
  </si>
  <si>
    <t>10.04.2022 14:02:05</t>
  </si>
  <si>
    <t>10.04.2022 17:16:23</t>
  </si>
  <si>
    <t>10.04.2022 15:36:52</t>
  </si>
  <si>
    <t>10.04.2022 17:26:05</t>
  </si>
  <si>
    <t>FOÇAKÖY TR-1 35-23-M00222_35-23-M00222_2363640</t>
  </si>
  <si>
    <t>10.04.2022 10:03:45</t>
  </si>
  <si>
    <t>10.04.2022 14:52:42</t>
  </si>
  <si>
    <t>10.04.2022 17:06:00</t>
  </si>
  <si>
    <t>10.04.2022 18:09:43</t>
  </si>
  <si>
    <t>L-215 35-18-L00215_950451776_950451776</t>
  </si>
  <si>
    <t>10.04.2022 09:35:36</t>
  </si>
  <si>
    <t>10.04.2022 11:24:33</t>
  </si>
  <si>
    <t>10.04.2022 09:20:26</t>
  </si>
  <si>
    <t>10.04.2022 19:12:26</t>
  </si>
  <si>
    <t>10.04.2022 09:45:13</t>
  </si>
  <si>
    <t>10.04.2022 09:54:08</t>
  </si>
  <si>
    <t>SUBAŞI-3 35-26-L00330_8972901_56358502_56358502</t>
  </si>
  <si>
    <t>10.04.2022 20:43:37</t>
  </si>
  <si>
    <t>10.04.2022 21:12:39</t>
  </si>
  <si>
    <t>BERGAMA TM 35-16-A00004_DİKİLİ-2 M16_2314376</t>
  </si>
  <si>
    <t>10.04.2022 10:32:50</t>
  </si>
  <si>
    <t>10.04.2022 14:09:29</t>
  </si>
  <si>
    <t>TR-22 (DM-7/TR-23) 35-19-L00022_956682313_956682313</t>
  </si>
  <si>
    <t>10.04.2022 17:24:59</t>
  </si>
  <si>
    <t>10.04.2022 18:37:35</t>
  </si>
  <si>
    <t>SANDAL TR-1 KÖK 45-77-M00007_TR-2 M02_2330695</t>
  </si>
  <si>
    <t>10.04.2022 07:38:00</t>
  </si>
  <si>
    <t>10.04.2022 08:31:21</t>
  </si>
  <si>
    <t>TR-73 ( M-773) 35-30-M00773_966474113_966474113</t>
  </si>
  <si>
    <t>10.04.2022 09:10:52</t>
  </si>
  <si>
    <t>10.04.2022 10:59:47</t>
  </si>
  <si>
    <t>AKÇAALAN YEDİEVLER TR-2 35-22-M00220_955273515_955273515</t>
  </si>
  <si>
    <t>10.04.2022 10:59:39</t>
  </si>
  <si>
    <t>10.04.2022 14:42:04</t>
  </si>
  <si>
    <t>L-169 35-18-L00169_L-174 L02_49891582</t>
  </si>
  <si>
    <t>10.04.2022 14:09:03</t>
  </si>
  <si>
    <t>10.04.2022 14:54:32</t>
  </si>
  <si>
    <t>M-223 35-14-M00223_956653445_956653445</t>
  </si>
  <si>
    <t>10.04.2022 20:02:53</t>
  </si>
  <si>
    <t>10.04.2022 21:05:37</t>
  </si>
  <si>
    <t>ZEYTİNKÖY KÖK 35-13-L00065_SULAMA GRUBU L06_2328207</t>
  </si>
  <si>
    <t>10.04.2022 09:54:02</t>
  </si>
  <si>
    <t>10.04.2022 12:17:07</t>
  </si>
  <si>
    <t>SANCAKLI BOZKÖY KÖK 45-71-M00087_SULAMA M02_61320832</t>
  </si>
  <si>
    <t>10.04.2022 17:52:59</t>
  </si>
  <si>
    <t>10.04.2022 20:34:44</t>
  </si>
  <si>
    <t>ÇOBANLAR SUBATAN TR-1 35-15-L00358_C_56373043_56373043</t>
  </si>
  <si>
    <t>10.04.2022 17:11:15</t>
  </si>
  <si>
    <t>10.04.2022 23:30:42</t>
  </si>
  <si>
    <t>L-29 ÖZLİMANLAR 35-18-L00029_950453894_950453894</t>
  </si>
  <si>
    <t>10.04.2022 12:51:05</t>
  </si>
  <si>
    <t>10.04.2022 17:10:56</t>
  </si>
  <si>
    <t>10.04.2022 14:55:02</t>
  </si>
  <si>
    <t>10.04.2022 15:43:23</t>
  </si>
  <si>
    <t>TAYTAN OFİS KÖK 45-78-M00314_SALİHLİ DM-1 GİRİŞİ (DEMİRKÖPRÜ-1) M011_60669726</t>
  </si>
  <si>
    <t>10.04.2022 12:24:15</t>
  </si>
  <si>
    <t>10.04.2022 12:29:00</t>
  </si>
  <si>
    <t>10.04.2022 14:27:07</t>
  </si>
  <si>
    <t>10.04.2022 15:52:46</t>
  </si>
  <si>
    <t>KURUCUOVA TR-6 35-15-L00250_950406505_950406505</t>
  </si>
  <si>
    <t>10.04.2022 15:05:13</t>
  </si>
  <si>
    <t>10.04.2022 18:56:33</t>
  </si>
  <si>
    <t>10.04.2022 09:06:33</t>
  </si>
  <si>
    <t>10.04.2022 10:07:56</t>
  </si>
  <si>
    <t>EMİRALEM TR-6 35-28-M00504_35-28-M00504_2372618</t>
  </si>
  <si>
    <t>10.04.2022 13:08:38</t>
  </si>
  <si>
    <t>10.04.2022 14:20:25</t>
  </si>
  <si>
    <t>AKYAR TR-1 45-78-M00878_49185256_65512622_65512622</t>
  </si>
  <si>
    <t>10.04.2022 13:37:31</t>
  </si>
  <si>
    <t>10.04.2022 14:23:02</t>
  </si>
  <si>
    <t>10.04.2022 19:20:33</t>
  </si>
  <si>
    <t>10.04.2022 21:11:51</t>
  </si>
  <si>
    <t>SUBAŞI-3 35-26-L00330__72372046_72372046</t>
  </si>
  <si>
    <t>10.04.2022 18:42:13</t>
  </si>
  <si>
    <t>10.04.2022 19:18:20</t>
  </si>
  <si>
    <t>TR-38 35-27-M00038_A_56371339_56371339</t>
  </si>
  <si>
    <t>10.04.2022 10:06:43</t>
  </si>
  <si>
    <t>10.04.2022 15:02:37</t>
  </si>
  <si>
    <t>HÜDAYİM AYVA VE ARK. TR 35-24-M00038_35-24-M00038_2361974</t>
  </si>
  <si>
    <t>10.04.2022 12:21:49</t>
  </si>
  <si>
    <t>10.04.2022 15:43:38</t>
  </si>
  <si>
    <t>TR-102 35-16-L00102_TR-98 L02_83184401</t>
  </si>
  <si>
    <t>10.04.2022 09:05:03</t>
  </si>
  <si>
    <t>10.04.2022 12:31:31</t>
  </si>
  <si>
    <t>GEDİK TR-4 35-31-L00134_956591293_956591293</t>
  </si>
  <si>
    <t>10.04.2022 15:53:21</t>
  </si>
  <si>
    <t>10.04.2022 19:31:55</t>
  </si>
  <si>
    <t>SAYARLAR TR-1 45-76-M00151_955253610_955253610</t>
  </si>
  <si>
    <t>10.04.2022 22:53:44</t>
  </si>
  <si>
    <t>10.04.2022 23:58:56</t>
  </si>
  <si>
    <t>10.04.2022 10:38:29</t>
  </si>
  <si>
    <t>10.04.2022 11:36:54</t>
  </si>
  <si>
    <t>ALACALAR TR-2 45-76-L00089_DIREK TIPI TRAFO HUCRESI H01_2092521</t>
  </si>
  <si>
    <t>10.04.2022 18:44:12</t>
  </si>
  <si>
    <t>10.04.2022 19:32:38</t>
  </si>
  <si>
    <t>HALİLLER DAVULCULAR TR-11 35-31-L00192_47867602_56392736_56392736</t>
  </si>
  <si>
    <t>10.04.2022 14:52:45</t>
  </si>
  <si>
    <t>10.04.2022 18:12:39</t>
  </si>
  <si>
    <t>BAŞARAN TR-5 35-31-L00074_47942904_56370469_56370469</t>
  </si>
  <si>
    <t>10.04.2022 08:22:58</t>
  </si>
  <si>
    <t>10.04.2022 12:26:41</t>
  </si>
  <si>
    <t>KARAGÖL TR-1 35-28-M00250_A_56356332_56356332</t>
  </si>
  <si>
    <t>10.04.2022 17:08:54</t>
  </si>
  <si>
    <t>10.04.2022 18:26:01</t>
  </si>
  <si>
    <t>YENİCE TR-1 45-81-M00203_A_56402292_56402292</t>
  </si>
  <si>
    <t>10.04.2022 23:08:12</t>
  </si>
  <si>
    <t>10.04.2022 23:52:50</t>
  </si>
  <si>
    <t>L-510 REİSDERE 35-18-L00510_95001317603_95001317603</t>
  </si>
  <si>
    <t>10.04.2022 21:28:48</t>
  </si>
  <si>
    <t>10.04.2022 22:54:22</t>
  </si>
  <si>
    <t>M-9 GERMİYAN 35-18-M00009_950429181_950429181</t>
  </si>
  <si>
    <t>10.04.2022 14:20:09</t>
  </si>
  <si>
    <t>10.04.2022 18:53:07</t>
  </si>
  <si>
    <t>ÇOBANLAR AYVACIK TR-4 35-15-L00360_B_56367918_56367918</t>
  </si>
  <si>
    <t>10.04.2022 12:34:26</t>
  </si>
  <si>
    <t>10.04.2022 15:16:25</t>
  </si>
  <si>
    <t>MUSABEY TR-1 35-28-M00348_953373931_953373931</t>
  </si>
  <si>
    <t>10.04.2022 10:45:55</t>
  </si>
  <si>
    <t>10.04.2022 14:33:44</t>
  </si>
  <si>
    <t>AKHİSAR İM 45-72-A00001_DM-9 ŞEHİR-4 M12_2057348</t>
  </si>
  <si>
    <t>10.04.2022 12:49:03</t>
  </si>
  <si>
    <t>10.04.2022 13:27:09</t>
  </si>
  <si>
    <t>TR-176 45-78-L00176_953259735_953259735</t>
  </si>
  <si>
    <t>10.04.2022 22:22:13</t>
  </si>
  <si>
    <t>10.04.2022 22:53:59</t>
  </si>
  <si>
    <t>ULUDERBENT DM 45-73-M00491_ULUDERBENT ŞEHİR-2 M04_66856613</t>
  </si>
  <si>
    <t>10.04.2022 11:21:55</t>
  </si>
  <si>
    <t>10.04.2022 13:56:34</t>
  </si>
  <si>
    <t>YAHŞELLİ DM-5 35-28-M00882_EMİRALEM SULAMA M10_66811804</t>
  </si>
  <si>
    <t>10.04.2022 09:02:28</t>
  </si>
  <si>
    <t>10.04.2022 11:00:30</t>
  </si>
  <si>
    <t>10.04.2022 16:17:08</t>
  </si>
  <si>
    <t>10.04.2022 17:59:36</t>
  </si>
  <si>
    <t>ÇANKAYA KÖK 35-26-M00587_KİMENS M03_65934326</t>
  </si>
  <si>
    <t>10.04.2022 09:11:00</t>
  </si>
  <si>
    <t>10.04.2022 14:10:17</t>
  </si>
  <si>
    <t>10.04.2022 07:11:08</t>
  </si>
  <si>
    <t>10.04.2022 09:04:43</t>
  </si>
  <si>
    <t>KARABURUN TR-7 35-21-L00033_953359582_953359582</t>
  </si>
  <si>
    <t>10.04.2022 17:18:42</t>
  </si>
  <si>
    <t>10.04.2022 22:41:45</t>
  </si>
  <si>
    <t>KAYMAKÇI TR-36 35-15-L00230_950406120_950406120</t>
  </si>
  <si>
    <t>10.04.2022 11:50:11</t>
  </si>
  <si>
    <t>10.04.2022 20:12:20</t>
  </si>
  <si>
    <t>K-1534 35-01-K01534_TRAFO-2 K02_42587701</t>
  </si>
  <si>
    <t>10.04.2022 09:32:19</t>
  </si>
  <si>
    <t>10.04.2022 12:18:52</t>
  </si>
  <si>
    <t>K-3676 35-04-K03676_912499097_912499097</t>
  </si>
  <si>
    <t>10.04.2022 19:00:26</t>
  </si>
  <si>
    <t>10.04.2022 21:02:27</t>
  </si>
  <si>
    <t>ÖDEMİŞ TM-2 35-15-A00005_KAYAKÖY M11_2334257</t>
  </si>
  <si>
    <t>10.04.2022 10:19:55</t>
  </si>
  <si>
    <t>10.04.2022 11:12:53</t>
  </si>
  <si>
    <t>M-1038 35-04-M01038_D_56379787_56379787</t>
  </si>
  <si>
    <t>10.04.2022 11:21:17</t>
  </si>
  <si>
    <t>10.04.2022 13:25:57</t>
  </si>
  <si>
    <t>DERBENT İM-DM 45-83-A00004_MANİSA-2 M12_2097148</t>
  </si>
  <si>
    <t>10.04.2022 02:46:55</t>
  </si>
  <si>
    <t>10.04.2022 03:04:09</t>
  </si>
  <si>
    <t>MEDAR DM 45-72-L00079_TR-6 L06_66588726</t>
  </si>
  <si>
    <t>10.04.2022 16:42:14</t>
  </si>
  <si>
    <t>10.04.2022 18:14:59</t>
  </si>
  <si>
    <t>KARABURUN BOZKÖY 35-21-L00053_953361337_953361337</t>
  </si>
  <si>
    <t>10.04.2022 15:12:53</t>
  </si>
  <si>
    <t>10.04.2022 15:57:50</t>
  </si>
  <si>
    <t>ULUCAK DM-2 35-27-M00331_ULUCAK DM-2/14-ULUCAK DM-2/15 M06_72170828</t>
  </si>
  <si>
    <t>10.04.2022 10:13:36</t>
  </si>
  <si>
    <t>10.04.2022 11:29:21</t>
  </si>
  <si>
    <t>KARABURUN TR-2 35-21-L00014_953367901_953367901</t>
  </si>
  <si>
    <t>10.04.2022 18:14:47</t>
  </si>
  <si>
    <t>10.04.2022 23:54:19</t>
  </si>
  <si>
    <t>10.04.2022 09:05:09</t>
  </si>
  <si>
    <t>10.04.2022 10:42:54</t>
  </si>
  <si>
    <t>SOMA TR-29 45-82-M00029_B_56388570_56388570</t>
  </si>
  <si>
    <t>10.04.2022 19:31:20</t>
  </si>
  <si>
    <t>10.04.2022 19:58:59</t>
  </si>
  <si>
    <t>ZİHNİ KARAKAYA SULAMA GRUBU 35-29-M00200_A_56361254_56361254</t>
  </si>
  <si>
    <t>10.04.2022 09:26:09</t>
  </si>
  <si>
    <t>10.04.2022 15:45:54</t>
  </si>
  <si>
    <t>YAHŞELLİ TR-6 35-28-M00500_B_56357491_56357491</t>
  </si>
  <si>
    <t>10.04.2022 20:40:50</t>
  </si>
  <si>
    <t>10.04.2022 21:52:35</t>
  </si>
  <si>
    <t>K-4309 35-02-K04309_F_56364823_56364823</t>
  </si>
  <si>
    <t>10.04.2022 08:40:34</t>
  </si>
  <si>
    <t>10.04.2022 13:16:34</t>
  </si>
  <si>
    <t>K-1127 35-03-K01127_D_56377110_56377110</t>
  </si>
  <si>
    <t>10.04.2022 12:01:47</t>
  </si>
  <si>
    <t>10.04.2022 16:04:58</t>
  </si>
  <si>
    <t>ÇINARDİBİ TR-2 35-20-M00048_B_65505750_65505750</t>
  </si>
  <si>
    <t>10.04.2022 10:25:23</t>
  </si>
  <si>
    <t>10.04.2022 14:06:05</t>
  </si>
  <si>
    <t>JTI KÖK 35-26-M00260_KANSAN M04_65969105</t>
  </si>
  <si>
    <t>10.04.2022 14:41:00</t>
  </si>
  <si>
    <t>10.04.2022 15:45:01</t>
  </si>
  <si>
    <t>TR-105 35-16-L00105_47556446_56398114_56398114</t>
  </si>
  <si>
    <t>10.04.2022 18:56:53</t>
  </si>
  <si>
    <t>10.04.2022 19:24:26</t>
  </si>
  <si>
    <t>AKHİSAR İM 45-72-A00001_TR-A L08_2058304</t>
  </si>
  <si>
    <t>10.04.2022 09:25:03</t>
  </si>
  <si>
    <t>10.04.2022 12:32:16</t>
  </si>
  <si>
    <t>K-1505 35-03-K01505_912582584_912582584</t>
  </si>
  <si>
    <t>10.04.2022 16:31:03</t>
  </si>
  <si>
    <t>10.04.2022 19:39:16</t>
  </si>
  <si>
    <t>YAZGÜLÜ SİTESİ TR 35-30-L00157_42925719 a2_42925869</t>
  </si>
  <si>
    <t>10.04.2022 10:48:01</t>
  </si>
  <si>
    <t>10.04.2022 12:07:42</t>
  </si>
  <si>
    <t>10.04.2022 17:24:53</t>
  </si>
  <si>
    <t>10.04.2022 17:39:19</t>
  </si>
  <si>
    <t>10.04.2022 07:44:25</t>
  </si>
  <si>
    <t>10.04.2022 10:01:55</t>
  </si>
  <si>
    <t>FOÇAKÖY TR-2 35-23-M00223_950409897_950409897</t>
  </si>
  <si>
    <t>10.04.2022 14:30:38</t>
  </si>
  <si>
    <t>10.04.2022 15:23:46</t>
  </si>
  <si>
    <t>OĞLANANASI TR-7 35-22-M00260_955270039_955270039</t>
  </si>
  <si>
    <t>10.04.2022 11:26:18</t>
  </si>
  <si>
    <t>10.04.2022 13:16:51</t>
  </si>
  <si>
    <t>10.04.2022 18:10:40</t>
  </si>
  <si>
    <t>10.04.2022 18:48:45</t>
  </si>
  <si>
    <t>TR-276 GÜLBAHÇE 35-19-L00276_956694969_956694969</t>
  </si>
  <si>
    <t>10.04.2022 14:45:23</t>
  </si>
  <si>
    <t>10.04.2022 17:53:28</t>
  </si>
  <si>
    <t>KOZBEYLİ TR-2 35-23-M00071_42094861_56362711_56362711</t>
  </si>
  <si>
    <t>10.04.2022 15:21:15</t>
  </si>
  <si>
    <t>10.04.2022 16:45:42</t>
  </si>
  <si>
    <t>K-1736 35-01-K01736_C_56378351_56378351</t>
  </si>
  <si>
    <t>10.04.2022 16:11:00</t>
  </si>
  <si>
    <t>10.04.2022 17:29:09</t>
  </si>
  <si>
    <t>DM-1/TR-24 35-14-M00291_966119526_966119526</t>
  </si>
  <si>
    <t>10.04.2022 10:38:57</t>
  </si>
  <si>
    <t>10.04.2022 15:35:38</t>
  </si>
  <si>
    <t>GRUPKENT TR-2 35-30-M00204_35-30-M00204_2352440</t>
  </si>
  <si>
    <t>10.04.2022 10:03:52</t>
  </si>
  <si>
    <t>10.04.2022 17:25:14</t>
  </si>
  <si>
    <t>BIÇAKÇI OVACIK TR-5 35-15-L00084_A_56406994_56406994</t>
  </si>
  <si>
    <t>10.04.2022 09:32:33</t>
  </si>
  <si>
    <t>10.04.2022 12:31:49</t>
  </si>
  <si>
    <t>M-2959(YATIRIM REZERVE) 35-04-M02959_D_56359132_56359132</t>
  </si>
  <si>
    <t>10.04.2022 11:28:10</t>
  </si>
  <si>
    <t>10.04.2022 14:52:54</t>
  </si>
  <si>
    <t>DM-18/05 (TR-138) 45-71-M00255_953223116_953223116</t>
  </si>
  <si>
    <t>10.04.2022 20:34:23</t>
  </si>
  <si>
    <t>10.04.2022 21:48:31</t>
  </si>
  <si>
    <t>10.04.2022 10:35:33</t>
  </si>
  <si>
    <t>10.04.2022 18:18:59</t>
  </si>
  <si>
    <t>NURİYE DM 45-80-M00090_AKHİSAR-1(İZSU) M08_72194610</t>
  </si>
  <si>
    <t>10.04.2022 07:49:26</t>
  </si>
  <si>
    <t>10.04.2022 08:55:30</t>
  </si>
  <si>
    <t>10.04.2022 20:05:50</t>
  </si>
  <si>
    <t>10.04.2022 20:55:56</t>
  </si>
  <si>
    <t>ÇAPAKLI KÖK 45-78-M01161_HatBaşıAyırıcı_53139052 M07_53139052</t>
  </si>
  <si>
    <t>10.04.2022 08:52:57</t>
  </si>
  <si>
    <t>10.04.2022 12:52:00</t>
  </si>
  <si>
    <t>HAMZABÜKÜ TR-1 35-21-L00069_B_56358387_56358387</t>
  </si>
  <si>
    <t>10.04.2022 09:14:14</t>
  </si>
  <si>
    <t>10.04.2022 15:20:53</t>
  </si>
  <si>
    <t>L-92 35-18-L00092_11055095_56373208_56373208</t>
  </si>
  <si>
    <t>10.04.2022 10:55:44</t>
  </si>
  <si>
    <t>10.04.2022 12:20:06</t>
  </si>
  <si>
    <t>İZSU ÖZEL TR 35-27-M00300Ö_DIREK TIPI TRAFO HUCRESI H01_2051982</t>
  </si>
  <si>
    <t>10.04.2022 14:09:59</t>
  </si>
  <si>
    <t>10.04.2022 18:17:29</t>
  </si>
  <si>
    <t>M-1054 35-02-M01054_910016332_910016332</t>
  </si>
  <si>
    <t>10.04.2022 04:58:08</t>
  </si>
  <si>
    <t>10.04.2022 06:18:08</t>
  </si>
  <si>
    <t>KARAKUYU-3 35-26-M00440_35-26-M00440_2360824</t>
  </si>
  <si>
    <t>10.04.2022 09:56:55</t>
  </si>
  <si>
    <t>10.04.2022 16:59:43</t>
  </si>
  <si>
    <t>K-358 35-04-K00358_99450698_99450698</t>
  </si>
  <si>
    <t>10.04.2022 22:10:23</t>
  </si>
  <si>
    <t>11.04.2022 00:15:56</t>
  </si>
  <si>
    <t>ARPALIK KÖK 45-83-M00137_ÇAMPINAR TARIMSAL SULAMA - TR-6 M06_72124446</t>
  </si>
  <si>
    <t>10.04.2022 10:43:17</t>
  </si>
  <si>
    <t>10.04.2022 12:22:16</t>
  </si>
  <si>
    <t>TR-2/51 45-83-L00051__72410333_72410333</t>
  </si>
  <si>
    <t>10.04.2022 18:39:50</t>
  </si>
  <si>
    <t>10.04.2022 19:24:49</t>
  </si>
  <si>
    <t>K-2398 35-02-K02398_35-02-K02398_2363901</t>
  </si>
  <si>
    <t>10.04.2022 13:08:00</t>
  </si>
  <si>
    <t>10.04.2022 15:54:04</t>
  </si>
  <si>
    <t>SARIGÖL TR-27 45-79-M00027_45-79-M00027_2359669</t>
  </si>
  <si>
    <t>10.04.2022 16:56:02</t>
  </si>
  <si>
    <t>10.04.2022 17:56:56</t>
  </si>
  <si>
    <t>KARABURUN TR-2 35-21-L00014_953367897_953367897</t>
  </si>
  <si>
    <t>10.04.2022 11:39:04</t>
  </si>
  <si>
    <t>10.04.2022 18:25:42</t>
  </si>
  <si>
    <t>10.04.2022 14:48:35</t>
  </si>
  <si>
    <t>10.04.2022 14:52:57</t>
  </si>
  <si>
    <t>10.04.2022 19:11:37</t>
  </si>
  <si>
    <t>10.04.2022 19:28:51</t>
  </si>
  <si>
    <t>10.04.2022 15:35:13</t>
  </si>
  <si>
    <t>10.04.2022 19:54:02</t>
  </si>
  <si>
    <t>BAŞARAN TR-3 35-31-L00072_941934218_941934218</t>
  </si>
  <si>
    <t>10.04.2022 14:20:05</t>
  </si>
  <si>
    <t>10.04.2022 18:13:09</t>
  </si>
  <si>
    <t>GÜLDALI SİTESİ TR 35-30-M00202_35-30-M00202_72060812</t>
  </si>
  <si>
    <t>10.04.2022 09:00:12</t>
  </si>
  <si>
    <t>10.04.2022 09:57:00</t>
  </si>
  <si>
    <t>L-332 SERKANKENT 35-18-L00332_950437028_950437028</t>
  </si>
  <si>
    <t>10.04.2022 11:00:20</t>
  </si>
  <si>
    <t>10.04.2022 12:31:47</t>
  </si>
  <si>
    <t>10.04.2022 19:57:32</t>
  </si>
  <si>
    <t>10.04.2022 20:48:42</t>
  </si>
  <si>
    <t>KARABURUN TR-1/15 35-21-L00019_953360138_953360138</t>
  </si>
  <si>
    <t>10.04.2022 11:58:42</t>
  </si>
  <si>
    <t>10.04.2022 15:40:47</t>
  </si>
  <si>
    <t>MÜTEVELLİ KÖK 45-80-M00100_MÜTEVELLİ ŞEHİR-2(MÜTEVELLİ TR-5/TR-6/TR-7) M04_72196216</t>
  </si>
  <si>
    <t>10.04.2022 17:40:00</t>
  </si>
  <si>
    <t>10.04.2022 18:12:05</t>
  </si>
  <si>
    <t>10.04.2022 04:01:36</t>
  </si>
  <si>
    <t>10.04.2022 06:21:08</t>
  </si>
  <si>
    <t>M-3250 35-04-M03250_99260157_99260157</t>
  </si>
  <si>
    <t>10.04.2022 20:29:17</t>
  </si>
  <si>
    <t>10.04.2022 22:30:47</t>
  </si>
  <si>
    <t>K-3853 35-01-K03853_98234686_98234686</t>
  </si>
  <si>
    <t>10.04.2022 12:46:42</t>
  </si>
  <si>
    <t>10.04.2022 13:49:34</t>
  </si>
  <si>
    <t>İSKELE KÖK 35-17-M00705_YENİ ŞAKRAN M05_85143072</t>
  </si>
  <si>
    <t>10.04.2022 15:00:18</t>
  </si>
  <si>
    <t>10.04.2022 15:57:26</t>
  </si>
  <si>
    <t>M-2741 35-02-M02741_35-02-M02741_79573169</t>
  </si>
  <si>
    <t>10.04.2022 21:28:11</t>
  </si>
  <si>
    <t>10.04.2022 22:58:19</t>
  </si>
  <si>
    <t>PAZARKÖY YENİ MAH TR-4 45-78-L00655_49253231_56391438_56391438</t>
  </si>
  <si>
    <t>10.04.2022 14:23:44</t>
  </si>
  <si>
    <t>10.04.2022 15:52:06</t>
  </si>
  <si>
    <t>10.04.2022 14:33:13</t>
  </si>
  <si>
    <t>10.04.2022 16:17:16</t>
  </si>
  <si>
    <t>GÖKÇEALAN VERİCİLER KÖK 35-13-L00500_GÖKÇEALAN KÖY L02_76583351</t>
  </si>
  <si>
    <t>10.04.2022 13:30:13</t>
  </si>
  <si>
    <t>10.04.2022 15:47:26</t>
  </si>
  <si>
    <t>YEŞİLOVA TR-2 45-78-M01059_49347206_56407976_56407976</t>
  </si>
  <si>
    <t>10.04.2022 20:20:18</t>
  </si>
  <si>
    <t>10.04.2022 20:41:53</t>
  </si>
  <si>
    <t>ATAKÖY OVA TR-1 35-22-M00182_955294487_955294487</t>
  </si>
  <si>
    <t>10.04.2022 12:22:20</t>
  </si>
  <si>
    <t>10.04.2022 14:35:32</t>
  </si>
  <si>
    <t>GÜLBAHÇE TR-3 45-71-M01601_45-71-M01601_2368953</t>
  </si>
  <si>
    <t>10.04.2022 16:19:13</t>
  </si>
  <si>
    <t>10.04.2022 17:25:37</t>
  </si>
  <si>
    <t>YUKARI EMLAKDERE TR-1 45-71-M01032_B_65509869_65509869</t>
  </si>
  <si>
    <t>10.04.2022 13:58:09</t>
  </si>
  <si>
    <t>10.04.2022 15:36:53</t>
  </si>
  <si>
    <t>DM-3/02 (AKTAR HOCA TR) 45-71-M00068_953217648_953217648</t>
  </si>
  <si>
    <t>10.04.2022 11:25:28</t>
  </si>
  <si>
    <t>10.04.2022 13:20:58</t>
  </si>
  <si>
    <t>KILCANLAR TR-1 45-75-M00248_A_56390656_56390656</t>
  </si>
  <si>
    <t>10.04.2022 11:55:54</t>
  </si>
  <si>
    <t>10.04.2022 15:10:11</t>
  </si>
  <si>
    <t>L-318 35-14-L00318_956633985_956633985</t>
  </si>
  <si>
    <t>10.04.2022 12:52:46</t>
  </si>
  <si>
    <t>10.04.2022 14:49:31</t>
  </si>
  <si>
    <t>KABAAĞAÇKIRAN TR-1 45-72-L00266_DIREK TIPI TRAFO HUCRESI H01_2107948</t>
  </si>
  <si>
    <t>10.04.2022 09:28:37</t>
  </si>
  <si>
    <t>10.04.2022 17:29:46</t>
  </si>
  <si>
    <t>CUMALI TR-1 35-27-M00965_912563407_912563407</t>
  </si>
  <si>
    <t>10.04.2022 17:11:28</t>
  </si>
  <si>
    <t>10.04.2022 19:44:10</t>
  </si>
  <si>
    <t>TR-52 35-30-L00052_TR-32 L02_72042106</t>
  </si>
  <si>
    <t>10.04.2022 11:57:02</t>
  </si>
  <si>
    <t>10.04.2022 12:47:33</t>
  </si>
  <si>
    <t>10.04.2022 15:05:23</t>
  </si>
  <si>
    <t>10.04.2022 16:04:20</t>
  </si>
  <si>
    <t>10.04.2022 10:19:49</t>
  </si>
  <si>
    <t>10.04.2022 17:40:09</t>
  </si>
  <si>
    <t>L-36 35-18-L00036_950460533_950460533</t>
  </si>
  <si>
    <t>10.04.2022 21:14:05</t>
  </si>
  <si>
    <t>10.04.2022 23:03:32</t>
  </si>
  <si>
    <t>10.04.2022 11:25:06</t>
  </si>
  <si>
    <t>10.04.2022 12:08:44</t>
  </si>
  <si>
    <t>TR-7(M-707) 35-30-M00707_A_56363016_56363016</t>
  </si>
  <si>
    <t>10.04.2022 19:15:11</t>
  </si>
  <si>
    <t>10.04.2022 20:42:20</t>
  </si>
  <si>
    <t>10.04.2022 09:58:00</t>
  </si>
  <si>
    <t>10.04.2022 14:48:13</t>
  </si>
  <si>
    <t>HACIRAHMANLI TR-1 KÖK 45-80-M00070_İSHAKÇELEBİ M04_72197690</t>
  </si>
  <si>
    <t>10.04.2022 13:43:00</t>
  </si>
  <si>
    <t>10.04.2022 14:28:41</t>
  </si>
  <si>
    <t>TR-1/80 45-72-M00080_A_56392121_56392121</t>
  </si>
  <si>
    <t>10.04.2022 16:24:44</t>
  </si>
  <si>
    <t>10.04.2022 19:22:05</t>
  </si>
  <si>
    <t>SALİHLİ TM 45-78-A00004_DEMİRKÖPRÜ-1 M07_2310852</t>
  </si>
  <si>
    <t>10.04.2022 12:25:04</t>
  </si>
  <si>
    <t>10.04.2022 12:26:57</t>
  </si>
  <si>
    <t>10.04.2022 09:19:36</t>
  </si>
  <si>
    <t>10.04.2022 09:47:00</t>
  </si>
  <si>
    <t>PAYAMLI M-16 35-25-M00167_956641425_956641425</t>
  </si>
  <si>
    <t>10.04.2022 08:58:29</t>
  </si>
  <si>
    <t>10.04.2022 12:08:07</t>
  </si>
  <si>
    <t>BARBAROS TR-2 35-19-M00200_956672613_956672613</t>
  </si>
  <si>
    <t>10.04.2022 09:30:00</t>
  </si>
  <si>
    <t>10.04.2022 11:36:43</t>
  </si>
  <si>
    <t>EĞLENHOCA TR-2 35-21-L00119_953361061_953361061</t>
  </si>
  <si>
    <t>10.04.2022 08:40:55</t>
  </si>
  <si>
    <t>10.04.2022 10:27:43</t>
  </si>
  <si>
    <t>DOĞANCI HACILAR TR-9 35-31-L00329_35-31-L00329_2364997</t>
  </si>
  <si>
    <t>10.04.2022 09:13:38</t>
  </si>
  <si>
    <t>10.04.2022 15:14:48</t>
  </si>
  <si>
    <t>10.04.2022 11:52:26</t>
  </si>
  <si>
    <t>10.04.2022 12:21:00</t>
  </si>
  <si>
    <t>L-228 ILICA GARAJ 35-18-L00228_950440644_950440644</t>
  </si>
  <si>
    <t>10.04.2022 12:58:26</t>
  </si>
  <si>
    <t>10.04.2022 14:45:10</t>
  </si>
  <si>
    <t>10.04.2022 09:26:38</t>
  </si>
  <si>
    <t>10.04.2022 11:09:36</t>
  </si>
  <si>
    <t>TR-109 35-15-M00109_950367855_950367855</t>
  </si>
  <si>
    <t>10.04.2022 18:38:12</t>
  </si>
  <si>
    <t>10.04.2022 21:50:07</t>
  </si>
  <si>
    <t>DM-14/3A 45-71-M02249_953243794_953243794</t>
  </si>
  <si>
    <t>10.04.2022 17:21:36</t>
  </si>
  <si>
    <t>10.04.2022 19:02:57</t>
  </si>
  <si>
    <t>K-1229 35-01-K01229_910815158_910815158</t>
  </si>
  <si>
    <t>10.04.2022 07:45:17</t>
  </si>
  <si>
    <t>10.04.2022 08:39:53</t>
  </si>
  <si>
    <t>MEHMET AVCI VE ARK. TR 35-24-M00072_35-24-M00072_2375859</t>
  </si>
  <si>
    <t>10.04.2022 10:55:31</t>
  </si>
  <si>
    <t>10.04.2022 11:37:45</t>
  </si>
  <si>
    <t>MURADİYE DM-5 45-71-M00618_DM-3/11 M03_2081670</t>
  </si>
  <si>
    <t>10.04.2022 08:54:16</t>
  </si>
  <si>
    <t>10.04.2022 09:16:03</t>
  </si>
  <si>
    <t>ZİHNİ ÖNEM SULAMA GRUBU 35-29-M00332_B_56370613_56370613</t>
  </si>
  <si>
    <t>10.04.2022 13:53:50</t>
  </si>
  <si>
    <t>YUSUFDERE TR-1 35-15-L00529_950361001_950361001</t>
  </si>
  <si>
    <t>10.04.2022 23:45:47</t>
  </si>
  <si>
    <t>11.04.2022 02:26:14</t>
  </si>
  <si>
    <t>SARMA KÖYÜ TR-2 45-71-M01525_954728306_954728306</t>
  </si>
  <si>
    <t>10.04.2022 00:15:19</t>
  </si>
  <si>
    <t>10.04.2022 04:04:26</t>
  </si>
  <si>
    <t>SÖĞÜTLÜ TR-1 45-72-L00203_B_56390576_56390576</t>
  </si>
  <si>
    <t>10.04.2022 14:32:43</t>
  </si>
  <si>
    <t>10.04.2022 18:43:26</t>
  </si>
  <si>
    <t>L-274 35-18-L00274_950444912_950444912</t>
  </si>
  <si>
    <t>10.04.2022 14:07:15</t>
  </si>
  <si>
    <t>10.04.2022 16:14:50</t>
  </si>
  <si>
    <t>AYHAN BEZİRGENOGLU SULAMA GRUBU 35-29-L00346_A_56395624_56395624</t>
  </si>
  <si>
    <t>10.04.2022 09:49:39</t>
  </si>
  <si>
    <t>10.04.2022 14:28:32</t>
  </si>
  <si>
    <t>L-218 SANAYİ SİTESİ 35-18-L00218_DIREK TIPI TRAFO HUCRESI H01_2102136</t>
  </si>
  <si>
    <t>10.04.2022 09:11:29</t>
  </si>
  <si>
    <t>10.04.2022 17:12:46</t>
  </si>
  <si>
    <t>DM06/TR02 45-73-M00052_TR-57 DM-6/9 RADYAL M06_66687804</t>
  </si>
  <si>
    <t>10.04.2022 09:16:05</t>
  </si>
  <si>
    <t>10.04.2022 13:03:43</t>
  </si>
  <si>
    <t>10.04.2022 16:57:36</t>
  </si>
  <si>
    <t>10.04.2022 17:51:48</t>
  </si>
  <si>
    <t>K-1229 35-01-K01229_910262066_910262066</t>
  </si>
  <si>
    <t>10.04.2022 14:36:25</t>
  </si>
  <si>
    <t>10.04.2022 20:02:54</t>
  </si>
  <si>
    <t>L-636 35-18-L00636_966554639_966554639</t>
  </si>
  <si>
    <t>10.04.2022 10:36:42</t>
  </si>
  <si>
    <t>10.04.2022 12:54:23</t>
  </si>
  <si>
    <t>İHSAN GÖREN SLM GRB TR 35-27-M00715_C_56379129_56379129</t>
  </si>
  <si>
    <t>10.04.2022 13:02:26</t>
  </si>
  <si>
    <t>10.04.2022 16:20:00</t>
  </si>
  <si>
    <t>TR-48 ARSİTESİ TR 35-14-L00048_956640339_956640339</t>
  </si>
  <si>
    <t>10.04.2022 10:55:20</t>
  </si>
  <si>
    <t>10.04.2022 13:01:17</t>
  </si>
  <si>
    <t>KAYAKÖY DM 35-15-L00866_İLKKURŞUN L05_72307163</t>
  </si>
  <si>
    <t>10.04.2022 11:35:57</t>
  </si>
  <si>
    <t>10.04.2022 13:38:00</t>
  </si>
  <si>
    <t>KAZANCI ARMUTALAN TR 45-74-M00194_A_56352077_56352077</t>
  </si>
  <si>
    <t>10.04.2022 18:19:40</t>
  </si>
  <si>
    <t>10.04.2022 18:49:16</t>
  </si>
  <si>
    <t>SANCAKLI BOZKÖY TR-8 45-71-M00501_953204654_953204654</t>
  </si>
  <si>
    <t>10.04.2022 23:34:06</t>
  </si>
  <si>
    <t>11.04.2022 01:15:00</t>
  </si>
  <si>
    <t>TERZİLER MAH TR-1 45-74-M00218_A_56352167_56352167</t>
  </si>
  <si>
    <t>10.04.2022 12:31:46</t>
  </si>
  <si>
    <t>10.04.2022 14:36:32</t>
  </si>
  <si>
    <t>L-319 BAHÇELİEVLER-2 35-18-L00319_95001324221_95001324221</t>
  </si>
  <si>
    <t>10.04.2022 16:43:50</t>
  </si>
  <si>
    <t>10.04.2022 19:35:44</t>
  </si>
  <si>
    <t>10.04.2022 15:17:04</t>
  </si>
  <si>
    <t>10.04.2022 17:24:41</t>
  </si>
  <si>
    <t>K-866 35-03-K00866_910678866_910678866</t>
  </si>
  <si>
    <t>10.04.2022 08:50:50</t>
  </si>
  <si>
    <t>10.04.2022 10:45:46</t>
  </si>
  <si>
    <t>GÜZELKÖY KÖK 45-71-M00123_HatBaşıAyırıcı_53134576 M07_53134576</t>
  </si>
  <si>
    <t>10.04.2022 11:01:24</t>
  </si>
  <si>
    <t>10.04.2022 14:22:35</t>
  </si>
  <si>
    <t>_A_56386756_56386756</t>
  </si>
  <si>
    <t>10.04.2022 13:56:57</t>
  </si>
  <si>
    <t>10.04.2022 14:42:15</t>
  </si>
  <si>
    <t>10.04.2022 19:43:29</t>
  </si>
  <si>
    <t>10.04.2022 22:49:24</t>
  </si>
  <si>
    <t>TİRE DM-2 35-29-M00002_DM-1/33 M18_2323778</t>
  </si>
  <si>
    <t>10.04.2022 10:39:44</t>
  </si>
  <si>
    <t>10.04.2022 12:07:15</t>
  </si>
  <si>
    <t>M-329 35-03-M00329_910260570_910260570</t>
  </si>
  <si>
    <t>10.04.2022 18:43:49</t>
  </si>
  <si>
    <t>10.04.2022 21:31:44</t>
  </si>
  <si>
    <t>BARBAROS TR-2 35-19-M00200_956674504_956674504</t>
  </si>
  <si>
    <t>10.04.2022 08:25:35</t>
  </si>
  <si>
    <t>10.04.2022 11:33:43</t>
  </si>
  <si>
    <t>L-400 35-18-L00400_950459102_950459102</t>
  </si>
  <si>
    <t>10.04.2022 11:38:42</t>
  </si>
  <si>
    <t>10.04.2022 13:05:46</t>
  </si>
  <si>
    <t>SİYEKLİ KÖK 45-71-M00185_MALDAN M05_72256924</t>
  </si>
  <si>
    <t>10.04.2022 20:32:38</t>
  </si>
  <si>
    <t>10.04.2022 23:18:00</t>
  </si>
  <si>
    <t>10.04.2022 11:56:20</t>
  </si>
  <si>
    <t>10.04.2022 14:53:54</t>
  </si>
  <si>
    <t>10.04.2022 12:30:33</t>
  </si>
  <si>
    <t>10.04.2022 12:54:26</t>
  </si>
  <si>
    <t>M-2513 35-02-M02513_J_56371183_56371183</t>
  </si>
  <si>
    <t>10.04.2022 10:13:00</t>
  </si>
  <si>
    <t>10.04.2022 13:11:48</t>
  </si>
  <si>
    <t>ÇİÇEKLİ KIRDİBİ TR-1 45-75-M00310_A_56401441_56401441</t>
  </si>
  <si>
    <t>10.04.2022 14:18:11</t>
  </si>
  <si>
    <t>10.04.2022 15:38:14</t>
  </si>
  <si>
    <t>DÜNDARLI TR-1 35-24-M00202_DIREK TIPI TRAFO HUCRESI H01_2042648</t>
  </si>
  <si>
    <t>10.04.2022 08:59:28</t>
  </si>
  <si>
    <t>10.04.2022 09:40:03</t>
  </si>
  <si>
    <t>TR-2/31 45-72-L00031_E E01_65855804</t>
  </si>
  <si>
    <t>10.04.2022 15:59:55</t>
  </si>
  <si>
    <t>10.04.2022 20:37:07</t>
  </si>
  <si>
    <t>K-3736 35-03-K03736_A_56366661_56366661</t>
  </si>
  <si>
    <t>10.04.2022 11:03:22</t>
  </si>
  <si>
    <t>10.04.2022 14:45:43</t>
  </si>
  <si>
    <t>HASAN YILDIRIM 1 SULAMA GRUBU TR 35-27-M00263_95001195138_95001195138</t>
  </si>
  <si>
    <t>10.04.2022 15:44:32</t>
  </si>
  <si>
    <t>10.04.2022 17:29:54</t>
  </si>
  <si>
    <t>İSTASYONALTI KÖK 45-83-M00131_ARPALIK KÖK-1 M03_2099100</t>
  </si>
  <si>
    <t>10.04.2022 03:32:36</t>
  </si>
  <si>
    <t>10.04.2022 04:46:13</t>
  </si>
  <si>
    <t>GÖLCÜK YILDIZKEN TR 35-30-M00121_35-30-M00121_72086427</t>
  </si>
  <si>
    <t>10.04.2022 17:04:37</t>
  </si>
  <si>
    <t>10.04.2022 19:37:27</t>
  </si>
  <si>
    <t>BAĞYOLU TR-1 45-71-M01598_953196303_953196303</t>
  </si>
  <si>
    <t>10.04.2022 17:38:06</t>
  </si>
  <si>
    <t>10.04.2022 19:18:51</t>
  </si>
  <si>
    <t>10.04.2022 20:34:13</t>
  </si>
  <si>
    <t>10.04.2022 21:16:57</t>
  </si>
  <si>
    <t>ATALAN TR-1 35-26-L00248_956608010_956608010</t>
  </si>
  <si>
    <t>10.04.2022 11:52:31</t>
  </si>
  <si>
    <t>10.04.2022 18:08:17</t>
  </si>
  <si>
    <t>L-174 35-18-L00174_ H_49893076</t>
  </si>
  <si>
    <t>10.04.2022 12:05:52</t>
  </si>
  <si>
    <t>10.04.2022 14:49:43</t>
  </si>
  <si>
    <t>10.04.2022 21:11:21</t>
  </si>
  <si>
    <t>10.04.2022 22:56:24</t>
  </si>
  <si>
    <t>ÇAVLU TR-3 45-78-L00626_953278739_953278739</t>
  </si>
  <si>
    <t>10.04.2022 20:08:19</t>
  </si>
  <si>
    <t>10.04.2022 21:25:38</t>
  </si>
  <si>
    <t>M-2981(YATIRIM REZERVE) 35-02-M02981_M-2980 M01_76894846</t>
  </si>
  <si>
    <t>10.04.2022 09:23:28</t>
  </si>
  <si>
    <t>10.04.2022 19:10:54</t>
  </si>
  <si>
    <t>K-622 35-01-K00622_35-01-K00622_2348362</t>
  </si>
  <si>
    <t>10.04.2022 14:23:35</t>
  </si>
  <si>
    <t>10.04.2022 14:49:12</t>
  </si>
  <si>
    <t>HALİL ÜZMEZ SULMA GRUBU 35-29-L00478_A_56359873_56359873</t>
  </si>
  <si>
    <t>10.04.2022 09:29:21</t>
  </si>
  <si>
    <t>10.04.2022 13:34:44</t>
  </si>
  <si>
    <t>K-3591 35-01-K03591_C_56373614_56373614</t>
  </si>
  <si>
    <t>10.04.2022 18:41:26</t>
  </si>
  <si>
    <t>10.04.2022 21:05:56</t>
  </si>
  <si>
    <t>K-2416 35-07-K02416_B b1b_5852554</t>
  </si>
  <si>
    <t>10.04.2022 14:12:32</t>
  </si>
  <si>
    <t>10.04.2022 14:51:48</t>
  </si>
  <si>
    <t>ATAKÖY OVA TR-1 35-22-M00182_A_56354519_56354519</t>
  </si>
  <si>
    <t>11.04.2022 08:15:27</t>
  </si>
  <si>
    <t>11.04.2022 16:19:21</t>
  </si>
  <si>
    <t>KARAVELİLER TR-1 (SARNIÇKÖY) 45-72-L00260__72373573_72373573</t>
  </si>
  <si>
    <t>11.04.2022 13:23:10</t>
  </si>
  <si>
    <t>11.04.2022 17:19:53</t>
  </si>
  <si>
    <t>M-2513 35-02-M02513_99463371_99463371</t>
  </si>
  <si>
    <t>11.04.2022 22:38:18</t>
  </si>
  <si>
    <t>11.04.2022 23:43:36</t>
  </si>
  <si>
    <t>SIRIMLI DERE MAH. TR-3 35-31-L00194_DIREK TIPI TRAFO HUCRESI H01_2046221</t>
  </si>
  <si>
    <t>11.04.2022 07:20:38</t>
  </si>
  <si>
    <t>11.04.2022 13:32:06</t>
  </si>
  <si>
    <t>DEMİRKÖPRÜ TM 45-78-A00005_HatBaşıAyırıcı_53139461 M05_53139461</t>
  </si>
  <si>
    <t>11.04.2022 19:58:36</t>
  </si>
  <si>
    <t>11.04.2022 22:46:16</t>
  </si>
  <si>
    <t>M-2018 35-01-M02018_97894580_97894580</t>
  </si>
  <si>
    <t>11.04.2022 12:43:45</t>
  </si>
  <si>
    <t>11.04.2022 14:25:34</t>
  </si>
  <si>
    <t>L-366 ILDIR KÖY 35-18-L00366_950441457_950441457</t>
  </si>
  <si>
    <t>11.04.2022 21:05:42</t>
  </si>
  <si>
    <t>11.04.2022 22:20:43</t>
  </si>
  <si>
    <t>DM-12/08 45-71-M02401_953200241_953200241</t>
  </si>
  <si>
    <t>11.04.2022 13:14:52</t>
  </si>
  <si>
    <t>11.04.2022 15:09:00</t>
  </si>
  <si>
    <t>TR-1/50 45-83-M00050_48103998_56384775_56384775</t>
  </si>
  <si>
    <t>11.04.2022 07:49:21</t>
  </si>
  <si>
    <t>11.04.2022 09:46:43</t>
  </si>
  <si>
    <t>SOMA A SANTRALİ İM/DM 45-82-A00001_IŞIKLAR-1 M05_2324956</t>
  </si>
  <si>
    <t>11.04.2022 02:57:52</t>
  </si>
  <si>
    <t>11.04.2022 03:40:00</t>
  </si>
  <si>
    <t>TR-1/59 45-72-M00059_956509081_956509081</t>
  </si>
  <si>
    <t>11.04.2022 16:47:10</t>
  </si>
  <si>
    <t>11.04.2022 17:18:17</t>
  </si>
  <si>
    <t>SOMA A SANTRALİ İM/DM 45-82-A00001_İM 34.5 ÇIKIŞ M01_2324951</t>
  </si>
  <si>
    <t>11.04.2022 16:17:00</t>
  </si>
  <si>
    <t>11.04.2022 16:30:56</t>
  </si>
  <si>
    <t>DAYIOĞLU TR-3 45-72-L00341_45-72-L00341_2371197</t>
  </si>
  <si>
    <t>11.04.2022 05:55:49</t>
  </si>
  <si>
    <t>11.04.2022 08:02:33</t>
  </si>
  <si>
    <t>11.04.2022 16:05:40</t>
  </si>
  <si>
    <t>11.04.2022 19:38:14</t>
  </si>
  <si>
    <t>TEKELİ ARITMA KÖK 35-22-M00090_KARAKUYU ÇIKIŞI M03_2328482</t>
  </si>
  <si>
    <t>11.04.2022 02:01:53</t>
  </si>
  <si>
    <t>11.04.2022 03:24:31</t>
  </si>
  <si>
    <t>11.04.2022 08:48:14</t>
  </si>
  <si>
    <t>11.04.2022 11:04:21</t>
  </si>
  <si>
    <t>L-20 DÖRT YOL KAVŞAĞI 35-14-L00020_956643364_956643364</t>
  </si>
  <si>
    <t>11.04.2022 14:18:27</t>
  </si>
  <si>
    <t>11.04.2022 15:45:30</t>
  </si>
  <si>
    <t>TR-68 ÇAYIRÇEŞME 35-19-L00068_956677151_956677151</t>
  </si>
  <si>
    <t>11.04.2022 15:45:40</t>
  </si>
  <si>
    <t>11.04.2022 16:42:31</t>
  </si>
  <si>
    <t>GERMİYAN İM 35-18-A00004_KARABURUN-3  ALAÇATI GİRİŞ M02_2313569</t>
  </si>
  <si>
    <t>11.04.2022 12:32:13</t>
  </si>
  <si>
    <t>11.04.2022 13:27:25</t>
  </si>
  <si>
    <t>K-364 35-04-K00364_99227639_99227639</t>
  </si>
  <si>
    <t>11.04.2022 04:01:29</t>
  </si>
  <si>
    <t>11.04.2022 05:21:33</t>
  </si>
  <si>
    <t>11.04.2022 04:09:00</t>
  </si>
  <si>
    <t>11.04.2022 05:10:00</t>
  </si>
  <si>
    <t>DM-3/TR-3 35-13-M00055_946422146_946422146</t>
  </si>
  <si>
    <t>11.04.2022 12:08:43</t>
  </si>
  <si>
    <t>11.04.2022 16:34:53</t>
  </si>
  <si>
    <t>11.04.2022 04:46:00</t>
  </si>
  <si>
    <t>11.04.2022 08:34:22</t>
  </si>
  <si>
    <t>İM-1/TR-8 35-14-M00301_956657974_956657974</t>
  </si>
  <si>
    <t>11.04.2022 14:36:47</t>
  </si>
  <si>
    <t>11.04.2022 15:30:55</t>
  </si>
  <si>
    <t>K-610 35-02-K00610_913927021_913927021</t>
  </si>
  <si>
    <t>11.04.2022 08:56:12</t>
  </si>
  <si>
    <t>11.04.2022 10:16:45</t>
  </si>
  <si>
    <t>DM-7/18 35-26-M00637_956622710_956622710</t>
  </si>
  <si>
    <t>11.04.2022 17:52:15</t>
  </si>
  <si>
    <t>11.04.2022 19:11:10</t>
  </si>
  <si>
    <t>TR-2/104 45-83-L00104_955140474_955140474</t>
  </si>
  <si>
    <t>11.04.2022 09:41:55</t>
  </si>
  <si>
    <t>11.04.2022 12:24:40</t>
  </si>
  <si>
    <t>K-3187 35-01-K03187_911605330_911605330</t>
  </si>
  <si>
    <t>11.04.2022 05:16:09</t>
  </si>
  <si>
    <t>11.04.2022 08:25:49</t>
  </si>
  <si>
    <t>BALIBEY ÇOLAKLAR MAH. TR 45-77-L00192_945496724_945496724</t>
  </si>
  <si>
    <t>11.04.2022 06:26:28</t>
  </si>
  <si>
    <t>11.04.2022 07:30:30</t>
  </si>
  <si>
    <t>K-2733 35-09-K02733_97590704_97590704</t>
  </si>
  <si>
    <t>11.04.2022 11:29:52</t>
  </si>
  <si>
    <t>11.04.2022 17:25:52</t>
  </si>
  <si>
    <t>11.04.2022 12:04:22</t>
  </si>
  <si>
    <t>11.04.2022 12:06:37</t>
  </si>
  <si>
    <t>K-2786 35-01-K02786_911728786_911728786</t>
  </si>
  <si>
    <t>11.04.2022 08:07:15</t>
  </si>
  <si>
    <t>11.04.2022 10:43:51</t>
  </si>
  <si>
    <t>HACIRAHMANLI TR-1 KÖK 45-80-M00070_SARUHANLI DM M02_72197623</t>
  </si>
  <si>
    <t>11.04.2022 03:33:23</t>
  </si>
  <si>
    <t>11.04.2022 06:05:27</t>
  </si>
  <si>
    <t>YASEMİN DM 35-19-M00002_KUŞÇULAR DM-2 M02_2333721</t>
  </si>
  <si>
    <t>11.04.2022 09:58:25</t>
  </si>
  <si>
    <t>11.04.2022 10:34:48</t>
  </si>
  <si>
    <t>K-3584 35-01-K03584_911800082_911800082</t>
  </si>
  <si>
    <t>11.04.2022 10:46:21</t>
  </si>
  <si>
    <t>11.04.2022 14:28:19</t>
  </si>
  <si>
    <t>DAĞDERE TR-1 35-29-L00320_B_56400195_56400195</t>
  </si>
  <si>
    <t>11.04.2022 21:09:05</t>
  </si>
  <si>
    <t>11.04.2022 23:51:35</t>
  </si>
  <si>
    <t>DEREKÖY YENİ MAH. TR 45-77-L00292_A_56387491_56387491</t>
  </si>
  <si>
    <t>11.04.2022 15:46:19</t>
  </si>
  <si>
    <t>11.04.2022 17:18:27</t>
  </si>
  <si>
    <t>ARSLANLAR TM 35-26-A00004_TORBALI M20_2307690</t>
  </si>
  <si>
    <t>11.04.2022 14:16:26</t>
  </si>
  <si>
    <t>11.04.2022 14:19:00</t>
  </si>
  <si>
    <t>11.04.2022 06:17:13</t>
  </si>
  <si>
    <t>11.04.2022 09:27:48</t>
  </si>
  <si>
    <t>SABANCI TR 45-83-M00254_955176766_955176766</t>
  </si>
  <si>
    <t>11.04.2022 19:00:23</t>
  </si>
  <si>
    <t>11.04.2022 20:04:05</t>
  </si>
  <si>
    <t>11.04.2022 02:39:02</t>
  </si>
  <si>
    <t>11.04.2022 03:19:56</t>
  </si>
  <si>
    <t>11.04.2022 02:53:51</t>
  </si>
  <si>
    <t>11.04.2022 03:49:23</t>
  </si>
  <si>
    <t>SUBAŞI-3 35-26-L00330_956600050_956600050</t>
  </si>
  <si>
    <t>11.04.2022 15:03:48</t>
  </si>
  <si>
    <t>11.04.2022 17:05:30</t>
  </si>
  <si>
    <t>IŞIKLAR TM 35-02-A00006_KARAYOLLARI M25_2308414</t>
  </si>
  <si>
    <t>11.04.2022 01:48:35</t>
  </si>
  <si>
    <t>11.04.2022 02:52:55</t>
  </si>
  <si>
    <t>M-1302 35-09-M01302_913624382_913624382</t>
  </si>
  <si>
    <t>11.04.2022 07:54:25</t>
  </si>
  <si>
    <t>11.04.2022 14:10:03</t>
  </si>
  <si>
    <t>TR-69 35-19-L00069_956672768_956672768</t>
  </si>
  <si>
    <t>11.04.2022 13:13:26</t>
  </si>
  <si>
    <t>11.04.2022 14:24:54</t>
  </si>
  <si>
    <t>YENİFOÇA TR-20 35-23-M00020_A_56399494_56399494</t>
  </si>
  <si>
    <t>11.04.2022 10:00:11</t>
  </si>
  <si>
    <t>11.04.2022 10:46:50</t>
  </si>
  <si>
    <t>11.04.2022 12:24:48</t>
  </si>
  <si>
    <t>11.04.2022 13:01:32</t>
  </si>
  <si>
    <t>GELENBE TR-3 45-76-L00062_955245003_955245003</t>
  </si>
  <si>
    <t>11.04.2022 17:53:06</t>
  </si>
  <si>
    <t>11.04.2022 20:36:03</t>
  </si>
  <si>
    <t>DM-14/3A 45-71-M02249_953184387_953184387</t>
  </si>
  <si>
    <t>11.04.2022 08:50:30</t>
  </si>
  <si>
    <t>11.04.2022 13:50:23</t>
  </si>
  <si>
    <t>TİRE TR-6 35-29-L00006_TR-8 L05_72207679</t>
  </si>
  <si>
    <t>11.04.2022 09:46:09</t>
  </si>
  <si>
    <t>11.04.2022 10:34:51</t>
  </si>
  <si>
    <t>K-1144 35-04-K01144_99851163_99851163</t>
  </si>
  <si>
    <t>11.04.2022 18:41:00</t>
  </si>
  <si>
    <t>11.04.2022 19:12:33</t>
  </si>
  <si>
    <t>GÖLMARMARA TR-9 45-85-L00009_TR-10 L01_2320538</t>
  </si>
  <si>
    <t>11.04.2022 09:27:58</t>
  </si>
  <si>
    <t>11.04.2022 17:55:25</t>
  </si>
  <si>
    <t>BERGAMA İM-1 35-16-A00001_ŞEHİR-2 L14_2326908</t>
  </si>
  <si>
    <t>11.04.2022 03:54:53</t>
  </si>
  <si>
    <t>11.04.2022 03:57:53</t>
  </si>
  <si>
    <t>TAŞLIYATAK TR-2 35-31-L00365_DIREK TIPI TRAFO HUCRESI H01_2040517</t>
  </si>
  <si>
    <t>11.04.2022 09:56:59</t>
  </si>
  <si>
    <t>11.04.2022 17:13:33</t>
  </si>
  <si>
    <t>11.04.2022 11:28:09</t>
  </si>
  <si>
    <t>11.04.2022 12:11:42</t>
  </si>
  <si>
    <t>ÇAPAK KÖK 35-26-M00435_DAĞKIZILCA-2 ÇIKIŞ M05_66033272</t>
  </si>
  <si>
    <t>11.04.2022 10:20:27</t>
  </si>
  <si>
    <t>11.04.2022 11:10:40</t>
  </si>
  <si>
    <t>M-2465 35-09-M02465_912258224_912258224</t>
  </si>
  <si>
    <t>11.04.2022 09:10:53</t>
  </si>
  <si>
    <t>11.04.2022 10:52:59</t>
  </si>
  <si>
    <t>TR-11 35-16-L00011_TR-138 L05_72014798</t>
  </si>
  <si>
    <t>11.04.2022 03:30:13</t>
  </si>
  <si>
    <t>11.04.2022 04:14:14</t>
  </si>
  <si>
    <t>K-278 35-01-K00278_910739581_910739581</t>
  </si>
  <si>
    <t>11.04.2022 14:41:49</t>
  </si>
  <si>
    <t>11.04.2022 15:48:38</t>
  </si>
  <si>
    <t>KUŞÇULAR DM 35-19-M00461_KUŞÇULAR DM-2 M03_47230053</t>
  </si>
  <si>
    <t>11.04.2022 01:28:27</t>
  </si>
  <si>
    <t>11.04.2022 02:50:57</t>
  </si>
  <si>
    <t>M-258 35-09-M00258_97659132_97659132</t>
  </si>
  <si>
    <t>11.04.2022 12:03:59</t>
  </si>
  <si>
    <t>11.04.2022 14:07:55</t>
  </si>
  <si>
    <t>TORBALI İM 35-26-A00001_TR-63/1 M02_65950418</t>
  </si>
  <si>
    <t>11.04.2022 12:52:51</t>
  </si>
  <si>
    <t>11.04.2022 13:24:33</t>
  </si>
  <si>
    <t>M-336 (DM-3/TR-3) 35-14-M00336_95000633884_95000633884</t>
  </si>
  <si>
    <t>11.04.2022 17:31:36</t>
  </si>
  <si>
    <t>11.04.2022 19:52:13</t>
  </si>
  <si>
    <t>HALİLBEYLİ DM 35-27-M00620_Recloser M09_2313231</t>
  </si>
  <si>
    <t>11.04.2022 03:21:56</t>
  </si>
  <si>
    <t>11.04.2022 04:46:57</t>
  </si>
  <si>
    <t>EMİRALEM TR-7 35-28-M00225_953370917_953370917</t>
  </si>
  <si>
    <t>11.04.2022 14:23:35</t>
  </si>
  <si>
    <t>11.04.2022 15:26:34</t>
  </si>
  <si>
    <t>DURHASAN TR-1 45-74-M00263_B_56352086_56352086</t>
  </si>
  <si>
    <t>11.04.2022 14:07:17</t>
  </si>
  <si>
    <t>11.04.2022 15:47:42</t>
  </si>
  <si>
    <t>M-2875 35-04-M02875_DAĞITIM TRAFO M10_84886135</t>
  </si>
  <si>
    <t>11.04.2022 09:00:02</t>
  </si>
  <si>
    <t>11.04.2022 17:58:14</t>
  </si>
  <si>
    <t>L-72 35-14-L00072_956636679_956636679</t>
  </si>
  <si>
    <t>11.04.2022 18:18:46</t>
  </si>
  <si>
    <t>11.04.2022 21:48:55</t>
  </si>
  <si>
    <t>L-470 KÖK 35-18-L00470_950450066_950450066</t>
  </si>
  <si>
    <t>11.04.2022 16:52:27</t>
  </si>
  <si>
    <t>11.04.2022 04:23:34</t>
  </si>
  <si>
    <t>11.04.2022 06:09:34</t>
  </si>
  <si>
    <t>TR-26 35-27-M00026_913635840_913635840</t>
  </si>
  <si>
    <t>11.04.2022 14:22:42</t>
  </si>
  <si>
    <t>11.04.2022 18:59:50</t>
  </si>
  <si>
    <t>ÇANDARLI DM-TR-20 35-30-M00020_ŞEHİR-2 M02_72352810</t>
  </si>
  <si>
    <t>11.04.2022 05:53:31</t>
  </si>
  <si>
    <t>SELENDİ DM 45-81-M00001_ESKİ SELENDİ M16_2079218</t>
  </si>
  <si>
    <t>11.04.2022 11:37:43</t>
  </si>
  <si>
    <t>11.04.2022 11:38:03</t>
  </si>
  <si>
    <t>11.04.2022 02:01:31</t>
  </si>
  <si>
    <t>11.04.2022 04:17:57</t>
  </si>
  <si>
    <t>EĞRİLİMAN TR-1 35-21-L00098_A_56366475_56366475</t>
  </si>
  <si>
    <t>11.04.2022 16:02:13</t>
  </si>
  <si>
    <t>11.04.2022 20:24:25</t>
  </si>
  <si>
    <t>11.04.2022 09:23:05</t>
  </si>
  <si>
    <t>11.04.2022 09:36:22</t>
  </si>
  <si>
    <t>PAYAMLI M-27 (SAKIZAĞACI KÖK) 35-25-M00188_HatBaşıAyırıcı_53133344 M03_53133344</t>
  </si>
  <si>
    <t>11.04.2022 13:20:23</t>
  </si>
  <si>
    <t>11.04.2022 14:50:45</t>
  </si>
  <si>
    <t>HORZUMKESERLER TR-1 45-73-M00295_B_56391513_56391513</t>
  </si>
  <si>
    <t>11.04.2022 19:29:30</t>
  </si>
  <si>
    <t>11.04.2022 21:01:45</t>
  </si>
  <si>
    <t>YUKARIBEY DM (TR-3) 35-16-M00866_HatBaşıAyırıcı_74702098 M05_74702098</t>
  </si>
  <si>
    <t>11.04.2022 20:23:11</t>
  </si>
  <si>
    <t>11.04.2022 22:52:16</t>
  </si>
  <si>
    <t>MÜTEVELLİ TR-6 45-80-M00105_B_56386496_56386496</t>
  </si>
  <si>
    <t>11.04.2022 13:03:30</t>
  </si>
  <si>
    <t>11.04.2022 14:31:22</t>
  </si>
  <si>
    <t>11.04.2022 07:38:17</t>
  </si>
  <si>
    <t>11.04.2022 10:11:53</t>
  </si>
  <si>
    <t>11.04.2022 19:20:29</t>
  </si>
  <si>
    <t>11.04.2022 19:59:27</t>
  </si>
  <si>
    <t>TR-28 35-15-M00028_48866710_56365137_56365137</t>
  </si>
  <si>
    <t>11.04.2022 09:43:40</t>
  </si>
  <si>
    <t>11.04.2022 12:12:52</t>
  </si>
  <si>
    <t>11.04.2022 08:02:27</t>
  </si>
  <si>
    <t>11.04.2022 09:48:39</t>
  </si>
  <si>
    <t>MURADİYE TR-4 45-71-M02427_948486742_948486742</t>
  </si>
  <si>
    <t>11.04.2022 15:49:03</t>
  </si>
  <si>
    <t>K-2450 35-01-K02450_910883575_910883575</t>
  </si>
  <si>
    <t>11.04.2022 12:39:48</t>
  </si>
  <si>
    <t>11.04.2022 17:33:15</t>
  </si>
  <si>
    <t>YANIKKÖY TR-1 35-28-M00215_953383039_953383039</t>
  </si>
  <si>
    <t>11.04.2022 21:25:44</t>
  </si>
  <si>
    <t>11.04.2022 23:00:15</t>
  </si>
  <si>
    <t>11.04.2022 17:14:28</t>
  </si>
  <si>
    <t>11.04.2022 21:42:43</t>
  </si>
  <si>
    <t>TR-58 35-30-L00058_95000595979_95000595979</t>
  </si>
  <si>
    <t>11.04.2022 14:37:24</t>
  </si>
  <si>
    <t>11.04.2022 15:57:26</t>
  </si>
  <si>
    <t>DM-25/18 45-71-M00366_A_60983286_60983286</t>
  </si>
  <si>
    <t>11.04.2022 10:21:00</t>
  </si>
  <si>
    <t>11.04.2022 14:08:00</t>
  </si>
  <si>
    <t>ESBAŞ İM 35-08-A00001_ESBAŞ-5 K13_2307181</t>
  </si>
  <si>
    <t>11.04.2022 13:39:26</t>
  </si>
  <si>
    <t>11.04.2022 14:22:00</t>
  </si>
  <si>
    <t>K-2882 35-02-K02882_99619354_99619354</t>
  </si>
  <si>
    <t>11.04.2022 18:51:17</t>
  </si>
  <si>
    <t>11.04.2022 20:43:14</t>
  </si>
  <si>
    <t>K-4716 35-02-K04716_99425426_99425426</t>
  </si>
  <si>
    <t>11.04.2022 13:30:56</t>
  </si>
  <si>
    <t>11.04.2022 14:58:20</t>
  </si>
  <si>
    <t>M-1180 35-04-M01180_95000003208_95000003208</t>
  </si>
  <si>
    <t>11.04.2022 09:13:02</t>
  </si>
  <si>
    <t>11.04.2022 10:19:17</t>
  </si>
  <si>
    <t>PEKMEZCİ TR-1 45-72-M00198_45-72-M00198_2366196</t>
  </si>
  <si>
    <t>11.04.2022 11:20:13</t>
  </si>
  <si>
    <t>11.04.2022 17:34:18</t>
  </si>
  <si>
    <t>ÇİLEME TR-4 35-22-M00163_DIREK TIPI TRAFO HUCRESI H01_2126247</t>
  </si>
  <si>
    <t>11.04.2022 17:07:19</t>
  </si>
  <si>
    <t>11.04.2022 19:01:06</t>
  </si>
  <si>
    <t>11.04.2022 09:21:01</t>
  </si>
  <si>
    <t>11.04.2022 17:03:33</t>
  </si>
  <si>
    <t>UZUNALAN TR-1 45-72-M00212_B_56407682_56407682</t>
  </si>
  <si>
    <t>11.04.2022 17:19:22</t>
  </si>
  <si>
    <t>11.04.2022 18:18:01</t>
  </si>
  <si>
    <t>K-3985 35-02-K03985_K-3205 K03_2083373</t>
  </si>
  <si>
    <t>11.04.2022 09:02:08</t>
  </si>
  <si>
    <t>11.04.2022 09:42:31</t>
  </si>
  <si>
    <t>DM-1/52 45-71-M00325__72410668_72410668</t>
  </si>
  <si>
    <t>11.04.2022 13:59:23</t>
  </si>
  <si>
    <t>11.04.2022 18:48:43</t>
  </si>
  <si>
    <t>DM-10/TR-27 (M-1879) 35-22-M00148_M-724 GÜRGÜN MOBİLYA ÖZEL M04_72140653</t>
  </si>
  <si>
    <t>11.04.2022 08:15:53</t>
  </si>
  <si>
    <t>11.04.2022 09:25:37</t>
  </si>
  <si>
    <t>K-4753 35-01-K04753_912358021_912358021</t>
  </si>
  <si>
    <t>11.04.2022 22:34:09</t>
  </si>
  <si>
    <t>12.04.2022 00:12:16</t>
  </si>
  <si>
    <t>L-11 PTT ÖNÜ 35-14-L00011_956661984_956661984</t>
  </si>
  <si>
    <t>11.04.2022 16:53:37</t>
  </si>
  <si>
    <t>11.04.2022 19:42:54</t>
  </si>
  <si>
    <t>11.04.2022 01:03:09</t>
  </si>
  <si>
    <t>11.04.2022 01:14:33</t>
  </si>
  <si>
    <t>YENİ FOÇA TR-9 35-23-M00009_35-23-M00009_2375187</t>
  </si>
  <si>
    <t>11.04.2022 09:29:48</t>
  </si>
  <si>
    <t>11.04.2022 16:48:52</t>
  </si>
  <si>
    <t>ÇAYIRLI KARŞIYAKA TR-3 35-29-L00164_A_72404236_72404236</t>
  </si>
  <si>
    <t>11.04.2022 10:17:06</t>
  </si>
  <si>
    <t>11.04.2022 15:36:21</t>
  </si>
  <si>
    <t>K-610 35-02-K00610_35-02-K00610_2357084</t>
  </si>
  <si>
    <t>11.04.2022 09:55:04</t>
  </si>
  <si>
    <t>11.04.2022 10:27:28</t>
  </si>
  <si>
    <t>HACIVELİLER KÖK 45-85-L00035_TR-10 L03_2086018</t>
  </si>
  <si>
    <t>11.04.2022 19:20:01</t>
  </si>
  <si>
    <t>11.04.2022 20:53:13</t>
  </si>
  <si>
    <t>K-859 35-01-K00859_912019882_912019882</t>
  </si>
  <si>
    <t>11.04.2022 20:35:05</t>
  </si>
  <si>
    <t>11.04.2022 22:06:37</t>
  </si>
  <si>
    <t>11.04.2022 12:47:28</t>
  </si>
  <si>
    <t>11.04.2022 13:51:01</t>
  </si>
  <si>
    <t>M-1106 35-01-M01106_M_56355134_56355134</t>
  </si>
  <si>
    <t>11.04.2022 12:11:46</t>
  </si>
  <si>
    <t>11.04.2022 13:15:20</t>
  </si>
  <si>
    <t>YUVAKENT TR-5 35-19-L00265_956685632_956685632</t>
  </si>
  <si>
    <t>11.04.2022 23:45:14</t>
  </si>
  <si>
    <t>K-2324 35-01-K02324_912041388_912041388</t>
  </si>
  <si>
    <t>11.04.2022 10:34:53</t>
  </si>
  <si>
    <t>11.04.2022 14:41:43</t>
  </si>
  <si>
    <t>KAYAKÖY TR-1 35-15-L00521_950388409_950388409</t>
  </si>
  <si>
    <t>11.04.2022 10:04:03</t>
  </si>
  <si>
    <t>11.04.2022 12:55:41</t>
  </si>
  <si>
    <t>SÜLEYMANİYE TR-1 45-78-M00422_49250559_56391894_56391894</t>
  </si>
  <si>
    <t>11.04.2022 07:54:08</t>
  </si>
  <si>
    <t>11.04.2022 09:24:51</t>
  </si>
  <si>
    <t>SELENDİ TR-2 45-81-M00002_B_56387208_56387208</t>
  </si>
  <si>
    <t>11.04.2022 09:50:36</t>
  </si>
  <si>
    <t>11.04.2022 14:14:19</t>
  </si>
  <si>
    <t>M-907 35-03-M00907_955036797_955036797</t>
  </si>
  <si>
    <t>11.04.2022 11:20:38</t>
  </si>
  <si>
    <t>11.04.2022 13:31:36</t>
  </si>
  <si>
    <t>L-11 PTT ÖNÜ 35-14-L00011_95000070600_95000070600</t>
  </si>
  <si>
    <t>11.04.2022 16:15:05</t>
  </si>
  <si>
    <t>11.04.2022 20:35:57</t>
  </si>
  <si>
    <t>TR-23 35-27-M00023_C_56369883_56369883</t>
  </si>
  <si>
    <t>11.04.2022 15:32:06</t>
  </si>
  <si>
    <t>11.04.2022 16:49:58</t>
  </si>
  <si>
    <t>SİYEKLİ KÖK 45-71-M00185_BORNOVA GES KÖK M01_72257553</t>
  </si>
  <si>
    <t>11.04.2022 01:34:43</t>
  </si>
  <si>
    <t>11.04.2022 02:35:58</t>
  </si>
  <si>
    <t>11.04.2022 09:18:16</t>
  </si>
  <si>
    <t>11.04.2022 09:19:05</t>
  </si>
  <si>
    <t>CABBAR DM 45-73-M00100_KÖYLER ÇIKIŞI M04_2057594</t>
  </si>
  <si>
    <t>11.04.2022 06:11:54</t>
  </si>
  <si>
    <t>11.04.2022 06:40:55</t>
  </si>
  <si>
    <t>11.04.2022 12:40:40</t>
  </si>
  <si>
    <t>11.04.2022 05:15:02</t>
  </si>
  <si>
    <t>11.04.2022 05:41:00</t>
  </si>
  <si>
    <t>TR-129 35-19-L00129_DIREK TIPI TRAFO HUCRESI H01_2034310</t>
  </si>
  <si>
    <t>11.04.2022 07:06:48</t>
  </si>
  <si>
    <t>11.04.2022 10:11:11</t>
  </si>
  <si>
    <t>HİLAL KLASİK TM 35-01-A00011_TR-A M01_2313931</t>
  </si>
  <si>
    <t>TEİAŞ Trafo Arızası</t>
  </si>
  <si>
    <t>11.04.2022 01:46:11</t>
  </si>
  <si>
    <t>11.04.2022 01:59:03</t>
  </si>
  <si>
    <t>K-1168 35-01-K01168_910619725_910619725</t>
  </si>
  <si>
    <t>11.04.2022 01:40:09</t>
  </si>
  <si>
    <t>11.04.2022 03:01:31</t>
  </si>
  <si>
    <t>SOMA A SANTRALİ İM/DM 45-82-A00001_KIRKAĞAÇ L15_2091659</t>
  </si>
  <si>
    <t>11.04.2022 05:14:15</t>
  </si>
  <si>
    <t>TAYTAN OFİS KÖK 45-78-M00314_DEMİRKÖPRÜ DM-2 ÇIKIŞI (DEMİRKÖPRÜ-2) M06_60669850</t>
  </si>
  <si>
    <t>11.04.2022 09:39:33</t>
  </si>
  <si>
    <t>11.04.2022 09:40:13</t>
  </si>
  <si>
    <t>ÇIPLAK KÖYÜ TR-1 35-20-L00117_35-20-L00117_2371230</t>
  </si>
  <si>
    <t>11.04.2022 03:50:18</t>
  </si>
  <si>
    <t>11.04.2022 04:40:16</t>
  </si>
  <si>
    <t>11.04.2022 14:54:46</t>
  </si>
  <si>
    <t>11.04.2022 15:38:03</t>
  </si>
  <si>
    <t>L-228 ILICA GARAJ 35-18-L00228_95000007723_95000007723</t>
  </si>
  <si>
    <t>11.04.2022 10:43:40</t>
  </si>
  <si>
    <t>11.04.2022 11:46:00</t>
  </si>
  <si>
    <t>BERGAMA İM-2 35-16-A00002_HatBaşıAyırıcı_53140775 L12_53140775</t>
  </si>
  <si>
    <t>11.04.2022 07:45:16</t>
  </si>
  <si>
    <t>11.04.2022 14:58:04</t>
  </si>
  <si>
    <t>ÇIRPI İM 35-20-A00002_ASLANLAR GİRİŞ-1 M07_2055137</t>
  </si>
  <si>
    <t>11.04.2022 02:48:13</t>
  </si>
  <si>
    <t>11.04.2022 02:56:13</t>
  </si>
  <si>
    <t>BÜYÜKBELEN KÖK 45-80-M00066_ÇULLU GÖRECE ENH M03_72191842</t>
  </si>
  <si>
    <t>11.04.2022 23:25:13</t>
  </si>
  <si>
    <t>12.04.2022 00:27:37</t>
  </si>
  <si>
    <t>SANCAKLI BOZKÖY TR-5 45-71-M00088_A_56401986_56401986</t>
  </si>
  <si>
    <t>11.04.2022 11:02:00</t>
  </si>
  <si>
    <t>11.04.2022 17:26:27</t>
  </si>
  <si>
    <t>M-669 KÖK 35-17-M00669_YENİ KARAKÖY M05_72390611</t>
  </si>
  <si>
    <t>11.04.2022 03:37:15</t>
  </si>
  <si>
    <t>11.04.2022 04:24:40</t>
  </si>
  <si>
    <t>İSMAİLLİ KÖK 35-16-M00045_HatBaşıAyırıcı_53140522 M07_53140522</t>
  </si>
  <si>
    <t>11.04.2022 17:23:29</t>
  </si>
  <si>
    <t>11.04.2022 18:39:52</t>
  </si>
  <si>
    <t>GÜLBAHÇE TR-8 35-19-L00268_35-19-L00268_2350464</t>
  </si>
  <si>
    <t>11.04.2022 09:11:04</t>
  </si>
  <si>
    <t>BÜLBÜLDERE TR-1 35-26-L00288_35-26-L00288_2350949</t>
  </si>
  <si>
    <t>11.04.2022 13:25:53</t>
  </si>
  <si>
    <t>11.04.2022 14:24:46</t>
  </si>
  <si>
    <t>DM-25/17-A 45-71-M00054_C_60984232_60984232</t>
  </si>
  <si>
    <t>11.04.2022 10:41:46</t>
  </si>
  <si>
    <t>11.04.2022 13:54:00</t>
  </si>
  <si>
    <t>K-4784 35-01-K04784_911370395_911370395</t>
  </si>
  <si>
    <t>11.04.2022 18:20:57</t>
  </si>
  <si>
    <t>11.04.2022 20:41:46</t>
  </si>
  <si>
    <t>VİLLAKENT TR-5 35-28-M00382_953394425_953394425</t>
  </si>
  <si>
    <t>11.04.2022 14:05:54</t>
  </si>
  <si>
    <t>11.04.2022 15:33:03</t>
  </si>
  <si>
    <t>ILICA GIS TM 35-07-A00002_ILICA-16 K22_2313383</t>
  </si>
  <si>
    <t>11.04.2022 01:10:00</t>
  </si>
  <si>
    <t>11.04.2022 01:27:14</t>
  </si>
  <si>
    <t>ÇANDARLI DM-TR-20 35-30-M00020_35-30-M00020_72352935</t>
  </si>
  <si>
    <t>11.04.2022 09:25:00</t>
  </si>
  <si>
    <t>11.04.2022 14:16:49</t>
  </si>
  <si>
    <t>BAĞYURDU TR-7 (DM-1/6) 35-27-L00248_DAĞITIM TRAFO BAĞYURDU TR-7 (DM-1/6) L04_72148923</t>
  </si>
  <si>
    <t>11.04.2022 06:54:20</t>
  </si>
  <si>
    <t>11.04.2022 09:13:43</t>
  </si>
  <si>
    <t>ERGENEKON TR-2 45-83-L00139_955174244_955174244</t>
  </si>
  <si>
    <t>11.04.2022 08:09:59</t>
  </si>
  <si>
    <t>11.04.2022 14:55:11</t>
  </si>
  <si>
    <t>K-3109 35-04-K03109_99002325_99002325</t>
  </si>
  <si>
    <t>11.04.2022 14:30:54</t>
  </si>
  <si>
    <t>11.04.2022 16:26:05</t>
  </si>
  <si>
    <t>11.04.2022 12:00:44</t>
  </si>
  <si>
    <t>11.04.2022 14:54:30</t>
  </si>
  <si>
    <t>TR-1/33 45-72-M00033_956504118_956504118</t>
  </si>
  <si>
    <t>11.04.2022 15:17:24</t>
  </si>
  <si>
    <t>11.04.2022 16:02:47</t>
  </si>
  <si>
    <t>DM-5/10 35-26-M00805_956629433_956629433</t>
  </si>
  <si>
    <t>11.04.2022 09:51:18</t>
  </si>
  <si>
    <t>11.04.2022 17:47:55</t>
  </si>
  <si>
    <t>K-1102 35-01-K01102_97784272_97784272</t>
  </si>
  <si>
    <t>11.04.2022 01:40:55</t>
  </si>
  <si>
    <t>11.04.2022 04:59:56</t>
  </si>
  <si>
    <t>TR-28 35-16-L00028_A_56398161_56398161</t>
  </si>
  <si>
    <t>11.04.2022 09:15:31</t>
  </si>
  <si>
    <t>11.04.2022 10:53:40</t>
  </si>
  <si>
    <t>URLA TM-1 35-19-A00004_ALAÇATI-1 M02_2313932</t>
  </si>
  <si>
    <t>11.04.2022 00:16:52</t>
  </si>
  <si>
    <t>11.04.2022 01:15:23</t>
  </si>
  <si>
    <t>TR-51 35-15-M00051_950350663_950350663</t>
  </si>
  <si>
    <t>11.04.2022 12:35:20</t>
  </si>
  <si>
    <t>11.04.2022 14:44:40</t>
  </si>
  <si>
    <t>L-425 BELLONA KABİN 35-18-L00425_950446941_950446941</t>
  </si>
  <si>
    <t>11.04.2022 19:59:50</t>
  </si>
  <si>
    <t>11.04.2022 21:50:36</t>
  </si>
  <si>
    <t>11.04.2022 04:50:29</t>
  </si>
  <si>
    <t>11.04.2022 10:24:41</t>
  </si>
  <si>
    <t>K-3452 35-08-K03452_910135251_910135251</t>
  </si>
  <si>
    <t>11.04.2022 17:50:54</t>
  </si>
  <si>
    <t>11.04.2022 21:14:16</t>
  </si>
  <si>
    <t>11.04.2022 18:27:16</t>
  </si>
  <si>
    <t>11.04.2022 18:38:21</t>
  </si>
  <si>
    <t>DEĞİRMENDERE DM 35-22-M00085_PANCAR-2 M03_50066525</t>
  </si>
  <si>
    <t>11.04.2022 02:05:15</t>
  </si>
  <si>
    <t>M-278 35-02-M00278_910021426_910021426</t>
  </si>
  <si>
    <t>11.04.2022 09:38:59</t>
  </si>
  <si>
    <t>11.04.2022 10:59:35</t>
  </si>
  <si>
    <t>MEMİŞ KİRLİ SULAMA GRUBU TR 35-27-M00509_35-27-M00509_2369449</t>
  </si>
  <si>
    <t>11.04.2022 15:58:58</t>
  </si>
  <si>
    <t>11.04.2022 17:23:05</t>
  </si>
  <si>
    <t>SARIBEY TR-1 45-83-L00326_B_83787108_83787108</t>
  </si>
  <si>
    <t>11.04.2022 16:58:37</t>
  </si>
  <si>
    <t>11.04.2022 17:57:56</t>
  </si>
  <si>
    <t>M-2911 35-01-M02911_911625410_911625410</t>
  </si>
  <si>
    <t>11.04.2022 12:24:22</t>
  </si>
  <si>
    <t>11.04.2022 13:59:13</t>
  </si>
  <si>
    <t>ÜÇPINAR TR-4 45-71-M01541_DIREK TIPI TRAFO HUCRESI H01_2086636</t>
  </si>
  <si>
    <t>11.04.2022 02:02:28</t>
  </si>
  <si>
    <t>11.04.2022 04:02:53</t>
  </si>
  <si>
    <t>DM-19/02A 45-71-M02184_HatBaşıAyırıcı_53134618 M07_53134618</t>
  </si>
  <si>
    <t>11.04.2022 07:15:20</t>
  </si>
  <si>
    <t>11.04.2022 08:43:29</t>
  </si>
  <si>
    <t>ESKİ FOÇA İM 35-23-A00001_FOTAŞ-2 M02_2308531</t>
  </si>
  <si>
    <t>11.04.2022 01:27:44</t>
  </si>
  <si>
    <t>11.04.2022 08:53:27</t>
  </si>
  <si>
    <t>L-39 35-14-L00039_956661620_956661620</t>
  </si>
  <si>
    <t>11.04.2022 10:14:43</t>
  </si>
  <si>
    <t>11.04.2022 10:59:57</t>
  </si>
  <si>
    <t>TİRE İM-DM-1 35-29-A00001_AKÇAŞEHİR L19_2060156</t>
  </si>
  <si>
    <t>11.04.2022 03:25:01</t>
  </si>
  <si>
    <t>11.04.2022 03:37:43</t>
  </si>
  <si>
    <t>AĞAÇ İŞLERİ KÖK-1 35-22-M00122_955286582_955286582</t>
  </si>
  <si>
    <t>11.04.2022 11:48:06</t>
  </si>
  <si>
    <t>11.04.2022 14:13:08</t>
  </si>
  <si>
    <t>_A_56399921_56399921</t>
  </si>
  <si>
    <t>11.04.2022 17:54:31</t>
  </si>
  <si>
    <t>11.04.2022 20:58:26</t>
  </si>
  <si>
    <t>ULUKENT KÖK-15 35-28-M00070_ULUKENT TR-6 M05_66524969</t>
  </si>
  <si>
    <t>11.04.2022 08:25:27</t>
  </si>
  <si>
    <t>11.04.2022 10:57:14</t>
  </si>
  <si>
    <t>DM-18/04 45-71-M00259_DAHİLİ TRAFO M04_84451549</t>
  </si>
  <si>
    <t>11.04.2022 13:10:00</t>
  </si>
  <si>
    <t>11.04.2022 14:23:00</t>
  </si>
  <si>
    <t>TR-118 EMEK SANAYİ-1 35-26-L00040_956600814_956600814</t>
  </si>
  <si>
    <t>11.04.2022 08:48:02</t>
  </si>
  <si>
    <t>11.04.2022 11:57:50</t>
  </si>
  <si>
    <t>SOMA A SANTRALİ İM/DM 45-82-A00001_KIRKAĞAÇ L15_2324961</t>
  </si>
  <si>
    <t>11.04.2022 12:04:35</t>
  </si>
  <si>
    <t>11.04.2022 12:06:51</t>
  </si>
  <si>
    <t>GELENBE TR-1 45-76-L00060_A_56386703_56386703</t>
  </si>
  <si>
    <t>11.04.2022 10:19:39</t>
  </si>
  <si>
    <t>11.04.2022 16:18:38</t>
  </si>
  <si>
    <t>11.04.2022 17:15:06</t>
  </si>
  <si>
    <t>11.04.2022 20:39:16</t>
  </si>
  <si>
    <t>PINARBAŞI ATALAN TR 45-75-M00093_945602565_945602565</t>
  </si>
  <si>
    <t>11.04.2022 16:34:46</t>
  </si>
  <si>
    <t>11.04.2022 17:45:30</t>
  </si>
  <si>
    <t>11.04.2022 14:33:09</t>
  </si>
  <si>
    <t>11.04.2022 15:52:41</t>
  </si>
  <si>
    <t>DOĞANÇAY İM 35-04-A00004_TRAFO-2 K09_77533381</t>
  </si>
  <si>
    <t>11.04.2022 17:34:43</t>
  </si>
  <si>
    <t>11.04.2022 17:40:00</t>
  </si>
  <si>
    <t>KIRKAĞAÇ DM 45-76-M00043_ŞEHİR-1(İSTASYON TARAFI) M10_72247563</t>
  </si>
  <si>
    <t>11.04.2022 11:14:05</t>
  </si>
  <si>
    <t>11.04.2022 11:26:10</t>
  </si>
  <si>
    <t>VİLLAKENT TR-5 35-28-M00382_960802311_960802311</t>
  </si>
  <si>
    <t>11.04.2022 17:09:27</t>
  </si>
  <si>
    <t>11.04.2022 20:53:33</t>
  </si>
  <si>
    <t>DM-3/TR-29 35-22-M00072_95000601950_95000601950</t>
  </si>
  <si>
    <t>11.04.2022 07:50:47</t>
  </si>
  <si>
    <t>11.04.2022 08:59:13</t>
  </si>
  <si>
    <t>11.04.2022 02:01:33</t>
  </si>
  <si>
    <t>11.04.2022 02:25:43</t>
  </si>
  <si>
    <t>11.04.2022 02:38:56</t>
  </si>
  <si>
    <t>11.04.2022 03:11:23</t>
  </si>
  <si>
    <t>ÇAĞILLAR TR-1 45-74-M00272_B_56352942_56352942</t>
  </si>
  <si>
    <t>11.04.2022 16:12:22</t>
  </si>
  <si>
    <t>11.04.2022 17:31:21</t>
  </si>
  <si>
    <t>L-36 35-18-L00036_950463335_950463335</t>
  </si>
  <si>
    <t>11.04.2022 21:21:53</t>
  </si>
  <si>
    <t>11.04.2022 23:06:34</t>
  </si>
  <si>
    <t>11.04.2022 07:30:41</t>
  </si>
  <si>
    <t>11.04.2022 08:21:43</t>
  </si>
  <si>
    <t>K-258 35-01-K00258_912158066_912158066</t>
  </si>
  <si>
    <t>11.04.2022 20:11:28</t>
  </si>
  <si>
    <t>11.04.2022 21:21:18</t>
  </si>
  <si>
    <t>M-11 GERMİYAN 35-18-M00011_950442066_950442066</t>
  </si>
  <si>
    <t>11.04.2022 14:18:03</t>
  </si>
  <si>
    <t>11.04.2022 17:58:50</t>
  </si>
  <si>
    <t>UĞURLU KÖK 45-86-M00045_HatBaşıAyırıcı_53135415 M04_53135415</t>
  </si>
  <si>
    <t>11.04.2022 12:07:46</t>
  </si>
  <si>
    <t>11.04.2022 13:49:03</t>
  </si>
  <si>
    <t>TR-2/125-1 45-83-L00202__72373820_72373820</t>
  </si>
  <si>
    <t>11.04.2022 02:01:13</t>
  </si>
  <si>
    <t>11.04.2022 03:11:08</t>
  </si>
  <si>
    <t>DM-15/2 KEÇİLİKÖY 45-71-M00646_953211335_953211335</t>
  </si>
  <si>
    <t>11.04.2022 08:57:08</t>
  </si>
  <si>
    <t>11.04.2022 14:44:34</t>
  </si>
  <si>
    <t>SELENDİ DM 45-81-M00001_HatBaşıAyırıcı_53134882 M16_53134882</t>
  </si>
  <si>
    <t>11.04.2022 10:09:56</t>
  </si>
  <si>
    <t>11.04.2022 12:09:00</t>
  </si>
  <si>
    <t>BOYNUYOĞUN KÖK 35-29-L00051_DALLIK L03_72215399</t>
  </si>
  <si>
    <t>11.04.2022 00:42:03</t>
  </si>
  <si>
    <t>11.04.2022 08:05:42</t>
  </si>
  <si>
    <t>DUALAR TR-1 45-76-M00155_DIREK TIPI TRAFO HUCRESI H01_2084910</t>
  </si>
  <si>
    <t>11.04.2022 13:18:10</t>
  </si>
  <si>
    <t>11.04.2022 15:24:14</t>
  </si>
  <si>
    <t>L-310 35-18-L00310_950437945_950437945</t>
  </si>
  <si>
    <t>11.04.2022 10:47:03</t>
  </si>
  <si>
    <t>11.04.2022 11:12:09</t>
  </si>
  <si>
    <t>M-3253(YATIRIM REZERVE) 35-04-M03253_C_56383031_56383031</t>
  </si>
  <si>
    <t>11.04.2022 15:33:00</t>
  </si>
  <si>
    <t>11.04.2022 15:57:39</t>
  </si>
  <si>
    <t>ULUCAK DM-2 35-27-M00331_C_56356042_56356042</t>
  </si>
  <si>
    <t>11.04.2022 18:45:19</t>
  </si>
  <si>
    <t>11.04.2022 19:13:15</t>
  </si>
  <si>
    <t>TR-13 35-19-L00013_956669954_956669954</t>
  </si>
  <si>
    <t>11.04.2022 09:38:33</t>
  </si>
  <si>
    <t>11.04.2022 11:26:50</t>
  </si>
  <si>
    <t>ÇİLE DM 35-22-M00086_ÇİLE KÖYÜ M05_50064097</t>
  </si>
  <si>
    <t>11.04.2022 09:24:07</t>
  </si>
  <si>
    <t>11.04.2022 10:44:09</t>
  </si>
  <si>
    <t>M-271 KARAKAYALAR DM 35-14-M00271_TEPECİK DM (DİREKT GİDEN) M11_2097315</t>
  </si>
  <si>
    <t>11.04.2022 12:07:35</t>
  </si>
  <si>
    <t>11.04.2022 12:30:13</t>
  </si>
  <si>
    <t>11.04.2022 09:45:31</t>
  </si>
  <si>
    <t>11.04.2022 14:00:40</t>
  </si>
  <si>
    <t>K-1241 35-03-K01241_910198201_910198201</t>
  </si>
  <si>
    <t>11.04.2022 07:22:34</t>
  </si>
  <si>
    <t>11.04.2022 10:00:28</t>
  </si>
  <si>
    <t>ÜNİVERSİTE TM 35-02-A00008_ÜNİVERSİTE-2 K30_2310273</t>
  </si>
  <si>
    <t>11.04.2022 10:18:55</t>
  </si>
  <si>
    <t>11.04.2022 10:21:05</t>
  </si>
  <si>
    <t>11.04.2022 17:15:10</t>
  </si>
  <si>
    <t>M-328 35-03-M00328_DIREK TIPI TRAFO HUCRESI H01_2070661</t>
  </si>
  <si>
    <t>11.04.2022 06:23:27</t>
  </si>
  <si>
    <t>11.04.2022 11:32:19</t>
  </si>
  <si>
    <t>TR-1 35-15-M00001_950381192_950381192</t>
  </si>
  <si>
    <t>11.04.2022 15:21:35</t>
  </si>
  <si>
    <t>11.04.2022 22:02:13</t>
  </si>
  <si>
    <t>L-208 35-18-L00208_L-215 L02_2326194</t>
  </si>
  <si>
    <t>11.04.2022 09:00:43</t>
  </si>
  <si>
    <t>11.04.2022 17:25:30</t>
  </si>
  <si>
    <t>SULTAN DM 35-25-M00121_M-36 ZİNDANCIK KÖK M12_72117324</t>
  </si>
  <si>
    <t>11.04.2022 03:28:56</t>
  </si>
  <si>
    <t>SELÇUK İM/DM 35-13-A00004_SELÇUK ZİRAİ SULAMA L05_65986298</t>
  </si>
  <si>
    <t>11.04.2022 13:09:55</t>
  </si>
  <si>
    <t>11.04.2022 14:12:02</t>
  </si>
  <si>
    <t>KAVAKYERİ TR-1 45-86-M00103_C_56405207_56405207</t>
  </si>
  <si>
    <t>11.04.2022 21:09:36</t>
  </si>
  <si>
    <t>11.04.2022 22:16:12</t>
  </si>
  <si>
    <t>PİRAHMET TR-1 45-82-M00177_DIREK TIPI TRAFO HUCRESI H01_2088861</t>
  </si>
  <si>
    <t>11.04.2022 07:53:18</t>
  </si>
  <si>
    <t>11.04.2022 09:11:48</t>
  </si>
  <si>
    <t>ALÇUK TM 35-17-A00001_FOÇA-1 M32_2307957</t>
  </si>
  <si>
    <t>11.04.2022 08:18:53</t>
  </si>
  <si>
    <t>11.04.2022 08:37:43</t>
  </si>
  <si>
    <t>11.04.2022 03:36:35</t>
  </si>
  <si>
    <t>M-1106 35-01-M01106_911660130_911660130</t>
  </si>
  <si>
    <t>11.04.2022 16:45:58</t>
  </si>
  <si>
    <t>11.04.2022 18:18:12</t>
  </si>
  <si>
    <t>TR-1 35-16-L00001_BERGAMA İ.M.-1 L03_67547959</t>
  </si>
  <si>
    <t>11.04.2022 02:38:03</t>
  </si>
  <si>
    <t>11.04.2022 02:42:13</t>
  </si>
  <si>
    <t>PANAZTEPE DM 35-28-M00732_MALTEPE M03_2315519</t>
  </si>
  <si>
    <t>11.04.2022 00:56:00</t>
  </si>
  <si>
    <t>11.04.2022 01:29:57</t>
  </si>
  <si>
    <t>ERDELLİ TR-2 KÖK 45-72-L00476_ARABACI BOZKÖY ÇIKIŞ L04_66551690</t>
  </si>
  <si>
    <t>11.04.2022 02:24:54</t>
  </si>
  <si>
    <t>11.04.2022 04:05:35</t>
  </si>
  <si>
    <t>SİVRİCE TR-1 45-83-L00422_955157868_955157868</t>
  </si>
  <si>
    <t>11.04.2022 10:20:09</t>
  </si>
  <si>
    <t>ILICA GIS TM 35-07-A00002_ILICA-16 K22_2056855</t>
  </si>
  <si>
    <t>11.04.2022 15:47:03</t>
  </si>
  <si>
    <t>11.04.2022 16:17:47</t>
  </si>
  <si>
    <t>VEZİROĞLU TR-1 45-71-M01034_ H_42027122</t>
  </si>
  <si>
    <t>11.04.2022 11:36:27</t>
  </si>
  <si>
    <t>11.04.2022 19:24:29</t>
  </si>
  <si>
    <t>GİRELLİ KIROĞLAN TR-4 45-73-M00764_B_56356187_56356187</t>
  </si>
  <si>
    <t>11.04.2022 10:46:36</t>
  </si>
  <si>
    <t>11.04.2022 16:03:24</t>
  </si>
  <si>
    <t>M-1541 35-01-M01541_911107110_911107110</t>
  </si>
  <si>
    <t>11.04.2022 17:58:19</t>
  </si>
  <si>
    <t>11.04.2022 19:14:34</t>
  </si>
  <si>
    <t>TR-1/3 45-83-M00003_PAŞATIMARI TR-1 M05_2331761</t>
  </si>
  <si>
    <t>11.04.2022 04:01:15</t>
  </si>
  <si>
    <t>11.04.2022 04:29:32</t>
  </si>
  <si>
    <t>L-295 35-18-L00295_966378373_966378373</t>
  </si>
  <si>
    <t>11.04.2022 12:31:10</t>
  </si>
  <si>
    <t>11.04.2022 20:59:59</t>
  </si>
  <si>
    <t>ESKİOBA KÖK 35-29-L00037_AYAKLIKIRI L07_2324400</t>
  </si>
  <si>
    <t>11.04.2022 12:14:56</t>
  </si>
  <si>
    <t>11.04.2022 12:33:33</t>
  </si>
  <si>
    <t>GÜMÜLDÜR DM 35-25-M00100_BARAJ M01_2054403</t>
  </si>
  <si>
    <t>11.04.2022 01:32:43</t>
  </si>
  <si>
    <t>11.04.2022 01:35:30</t>
  </si>
  <si>
    <t>ARMUTLU DM-2/TR-26 35-27-L00349_953010831_953010831</t>
  </si>
  <si>
    <t>11.04.2022 14:37:19</t>
  </si>
  <si>
    <t>11.04.2022 17:10:08</t>
  </si>
  <si>
    <t>TR-2/25 45-83-L00025_ H_81591235</t>
  </si>
  <si>
    <t>11.04.2022 09:12:31</t>
  </si>
  <si>
    <t>11.04.2022 17:03:04</t>
  </si>
  <si>
    <t>11.04.2022 05:34:02</t>
  </si>
  <si>
    <t>11.04.2022 06:16:52</t>
  </si>
  <si>
    <t>ERDELLİ TR-2 KÖK 45-72-L00476_HatBaşıAyırıcı_53140146 L04_53140146</t>
  </si>
  <si>
    <t>11.04.2022 09:27:43</t>
  </si>
  <si>
    <t>11.04.2022 17:20:33</t>
  </si>
  <si>
    <t>İLTUR TR-1 35-19-M00433_956688889_956688889</t>
  </si>
  <si>
    <t>11.04.2022 09:39:48</t>
  </si>
  <si>
    <t>11.04.2022 11:48:32</t>
  </si>
  <si>
    <t>KARAKUYU-2 35-26-M00439_35-26-M00439_2364265</t>
  </si>
  <si>
    <t>11.04.2022 09:45:00</t>
  </si>
  <si>
    <t>11.04.2022 16:29:00</t>
  </si>
  <si>
    <t>11.04.2022 13:56:04</t>
  </si>
  <si>
    <t>11.04.2022 16:52:57</t>
  </si>
  <si>
    <t>K-222 35-01-K00222_B k222/b2_5903699</t>
  </si>
  <si>
    <t>11.04.2022 01:14:21</t>
  </si>
  <si>
    <t>11.04.2022 07:17:26</t>
  </si>
  <si>
    <t>11.04.2022 16:16:48</t>
  </si>
  <si>
    <t>11.04.2022 16:30:41</t>
  </si>
  <si>
    <t>TR-66 45-78-L00066_953265362_953265362</t>
  </si>
  <si>
    <t>11.04.2022 17:38:45</t>
  </si>
  <si>
    <t>11.04.2022 18:13:59</t>
  </si>
  <si>
    <t>11.04.2022 11:14:12</t>
  </si>
  <si>
    <t>11.04.2022 11:30:53</t>
  </si>
  <si>
    <t>L-357 EGEM SAHİL SİT. 35-18-L00357_950441654_950441654</t>
  </si>
  <si>
    <t>11.04.2022 15:26:18</t>
  </si>
  <si>
    <t>11.04.2022 17:31:43</t>
  </si>
  <si>
    <t>M-992 35-03-M00992_910965724_910965724</t>
  </si>
  <si>
    <t>11.04.2022 12:44:50</t>
  </si>
  <si>
    <t>11.04.2022 13:54:59</t>
  </si>
  <si>
    <t>K-879 35-01-K00879_M M1_5866414</t>
  </si>
  <si>
    <t>11.04.2022 10:28:08</t>
  </si>
  <si>
    <t>11.04.2022 13:11:42</t>
  </si>
  <si>
    <t>11.04.2022 18:44:43</t>
  </si>
  <si>
    <t>11.04.2022 23:12:07</t>
  </si>
  <si>
    <t>DOĞANBEY KÖK 35-14-M00100_DOĞANKENT SİTESİ M02_80639820</t>
  </si>
  <si>
    <t>11.04.2022 03:34:39</t>
  </si>
  <si>
    <t>11.04.2022 06:06:21</t>
  </si>
  <si>
    <t>MERCANKENT SİTESİ TR 35-23-M00049_950410998_950410998</t>
  </si>
  <si>
    <t>11.04.2022 11:30:33</t>
  </si>
  <si>
    <t>11.04.2022 12:57:19</t>
  </si>
  <si>
    <t>11.04.2022 09:37:46</t>
  </si>
  <si>
    <t>11.04.2022 18:33:06</t>
  </si>
  <si>
    <t>METİN SILAY SULAMA GRUBU 35-29-M00269_A_56386946_56386946</t>
  </si>
  <si>
    <t>11.04.2022 14:57:44</t>
  </si>
  <si>
    <t>11.04.2022 19:41:10</t>
  </si>
  <si>
    <t>L-287 SCOTCH PARK 35-18-L00287_950458979_950458979</t>
  </si>
  <si>
    <t>11.04.2022 11:59:00</t>
  </si>
  <si>
    <t>11.04.2022 20:21:14</t>
  </si>
  <si>
    <t>M-3090 35-09-M03090_910467584_910467584</t>
  </si>
  <si>
    <t>11.04.2022 09:16:45</t>
  </si>
  <si>
    <t>11.04.2022 13:47:04</t>
  </si>
  <si>
    <t>11.04.2022 18:52:39</t>
  </si>
  <si>
    <t>11.04.2022 19:32:58</t>
  </si>
  <si>
    <t>ÇAMLICA KÖK 45-81-M00048_ÇANŞA ÇIKIŞ M03_71996194</t>
  </si>
  <si>
    <t>11.04.2022 08:32:06</t>
  </si>
  <si>
    <t>11.04.2022 10:38:02</t>
  </si>
  <si>
    <t>11.04.2022 01:04:07</t>
  </si>
  <si>
    <t>11.04.2022 01:57:37</t>
  </si>
  <si>
    <t>MURADİYE TR-5(BELEDİYE KABİN) 45-71-M00194_953239450_953239450</t>
  </si>
  <si>
    <t>11.04.2022 14:49:24</t>
  </si>
  <si>
    <t>11.04.2022 21:20:12</t>
  </si>
  <si>
    <t>11.04.2022 02:00:32</t>
  </si>
  <si>
    <t>11.04.2022 03:46:33</t>
  </si>
  <si>
    <t>PAŞAKÖY TR-3 45-80-M00058_956536536_956536536</t>
  </si>
  <si>
    <t>11.04.2022 03:47:56</t>
  </si>
  <si>
    <t>11.04.2022 07:31:39</t>
  </si>
  <si>
    <t>AHMETBEYLER DM 35-16-M00154_PAŞAKÖY (ARAPLIOVASI) GES DM M03_82985723</t>
  </si>
  <si>
    <t>11.04.2022 02:42:36</t>
  </si>
  <si>
    <t>11.04.2022 02:51:00</t>
  </si>
  <si>
    <t>MURADİYE DM-4 45-71-M00190_B_56389334_56389334</t>
  </si>
  <si>
    <t>11.04.2022 16:52:23</t>
  </si>
  <si>
    <t>11.04.2022 21:28:15</t>
  </si>
  <si>
    <t>HALİTPAŞA TR-12 45-80-M00076_A_56385162_56385162</t>
  </si>
  <si>
    <t>11.04.2022 16:04:31</t>
  </si>
  <si>
    <t>11.04.2022 19:28:12</t>
  </si>
  <si>
    <t>TAYTAN OFİS KÖK 45-78-M00314_HatBaşıAyırıcı_53139710 M06_53139710</t>
  </si>
  <si>
    <t>11.04.2022 14:11:28</t>
  </si>
  <si>
    <t>11.04.2022 17:26:30</t>
  </si>
  <si>
    <t>11.04.2022 07:36:06</t>
  </si>
  <si>
    <t>11.04.2022 09:23:32</t>
  </si>
  <si>
    <t>KİLLİK TR-2 KÖK 45-73-M00343_KİLLİK MERKEZ TR-4 M02_2309304</t>
  </si>
  <si>
    <t>11.04.2022 09:32:23</t>
  </si>
  <si>
    <t>11.04.2022 16:53:26</t>
  </si>
  <si>
    <t>11.04.2022 06:32:59</t>
  </si>
  <si>
    <t>11.04.2022 12:04:10</t>
  </si>
  <si>
    <t>BOYNUYOĞUN KÖK 35-29-L00051_HatBaşıAyırıcı_53133429 L03_53133429</t>
  </si>
  <si>
    <t>11.04.2022 08:29:58</t>
  </si>
  <si>
    <t>11.04.2022 09:09:37</t>
  </si>
  <si>
    <t>K-1153 35-03-K01153_910196452_910196452</t>
  </si>
  <si>
    <t>11.04.2022 12:35:53</t>
  </si>
  <si>
    <t>11.04.2022 14:46:03</t>
  </si>
  <si>
    <t>YEŞİLYURT DM 45-73-M00476_KÖYLER HATTI M04_2318331</t>
  </si>
  <si>
    <t>11.04.2022 13:23:28</t>
  </si>
  <si>
    <t>K-4481 35-02-K04481_913388526_913388526</t>
  </si>
  <si>
    <t>11.04.2022 15:04:02</t>
  </si>
  <si>
    <t>11.04.2022 16:04:55</t>
  </si>
  <si>
    <t>M-2954(YATIRIM REZERVE) 35-01-M02954_E_56375177_56375177</t>
  </si>
  <si>
    <t>11.04.2022 17:28:01</t>
  </si>
  <si>
    <t>11.04.2022 20:09:59</t>
  </si>
  <si>
    <t>K-704 35-01-K00704_911679153_911679153</t>
  </si>
  <si>
    <t>11.04.2022 11:52:36</t>
  </si>
  <si>
    <t>11.04.2022 18:33:53</t>
  </si>
  <si>
    <t>KIRKAĞAÇ TR-11 45-76-M00011_DAĞITIM TRAFO KIRKAĞAÇ TR-11 M01_72217095</t>
  </si>
  <si>
    <t>11.04.2022 10:13:04</t>
  </si>
  <si>
    <t>11.04.2022 14:36:39</t>
  </si>
  <si>
    <t>11.04.2022 06:45:00</t>
  </si>
  <si>
    <t>11.04.2022 08:02:05</t>
  </si>
  <si>
    <t>K-4297 35-03-K04297_910438877_910438877</t>
  </si>
  <si>
    <t>11.04.2022 16:52:33</t>
  </si>
  <si>
    <t>11.04.2022 21:17:14</t>
  </si>
  <si>
    <t>11.04.2022 08:38:18</t>
  </si>
  <si>
    <t>11.04.2022 13:23:48</t>
  </si>
  <si>
    <t>DM-21/08 45-71-M00459_45-71-M00459_72250212</t>
  </si>
  <si>
    <t>11.04.2022 10:14:00</t>
  </si>
  <si>
    <t>11.04.2022 16:45:30</t>
  </si>
  <si>
    <t>SÜLEYMANLI TR-1 35-16-L00263_35-16-L00263_2361849</t>
  </si>
  <si>
    <t>11.04.2022 11:25:35</t>
  </si>
  <si>
    <t>11.04.2022 13:30:05</t>
  </si>
  <si>
    <t>ADALA TR-7 45-78-M00291_953282871_953282871</t>
  </si>
  <si>
    <t>11.04.2022 13:46:55</t>
  </si>
  <si>
    <t>11.04.2022 17:56:45</t>
  </si>
  <si>
    <t>TAŞLIYATAK TR-1 35-31-L00366_DIREK TIPI TRAFO HUCRESI H01_2040518</t>
  </si>
  <si>
    <t>11.04.2022 09:43:37</t>
  </si>
  <si>
    <t>11.04.2022 17:00:11</t>
  </si>
  <si>
    <t>K-3452 35-08-K03452_98290252_98290252</t>
  </si>
  <si>
    <t>11.04.2022 11:03:54</t>
  </si>
  <si>
    <t>11.04.2022 17:05:43</t>
  </si>
  <si>
    <t>KARABURUN İM 35-21-A00001_HatBaşıAyırıcı_53138039 L05_53138039</t>
  </si>
  <si>
    <t>11.04.2022 15:25:06</t>
  </si>
  <si>
    <t>11.04.2022 18:50:48</t>
  </si>
  <si>
    <t>TR-129 35-19-L00129_8554589_56376639_56376639</t>
  </si>
  <si>
    <t>11.04.2022 16:30:26</t>
  </si>
  <si>
    <t>11.04.2022 18:20:42</t>
  </si>
  <si>
    <t>DM-1/04 45-71-M00017_B_56404378_56404378</t>
  </si>
  <si>
    <t>11.04.2022 10:00:46</t>
  </si>
  <si>
    <t>11.04.2022 10:37:45</t>
  </si>
  <si>
    <t>DM-14/3A 45-71-M02249_953243795_953243795</t>
  </si>
  <si>
    <t>11.04.2022 03:30:39</t>
  </si>
  <si>
    <t>11.04.2022 04:22:18</t>
  </si>
  <si>
    <t>SAKARLI KÖK 45-76-M00046_HatBaşıAyırıcı_53134687 M03_53134687</t>
  </si>
  <si>
    <t>11.04.2022 08:14:04</t>
  </si>
  <si>
    <t>11.04.2022 11:56:42</t>
  </si>
  <si>
    <t>NAİME KÖY-1 35-26-L00340_35-26-L00340_2373011</t>
  </si>
  <si>
    <t>11.04.2022 10:28:25</t>
  </si>
  <si>
    <t>11.04.2022 12:23:33</t>
  </si>
  <si>
    <t>TR-1/3 45-83-M00003_A_56388320_56388320</t>
  </si>
  <si>
    <t>11.04.2022 14:22:25</t>
  </si>
  <si>
    <t>11.04.2022 18:41:57</t>
  </si>
  <si>
    <t>11.04.2022 22:28:05</t>
  </si>
  <si>
    <t>12.04.2022 00:54:09</t>
  </si>
  <si>
    <t>K-178 35-03-K00178_A_56365749_56365749</t>
  </si>
  <si>
    <t>11.04.2022 13:36:08</t>
  </si>
  <si>
    <t>11.04.2022 17:19:14</t>
  </si>
  <si>
    <t>11.04.2022 14:01:03</t>
  </si>
  <si>
    <t>11.04.2022 15:41:10</t>
  </si>
  <si>
    <t>M-7 35-18-M00007_8634667_56368138_56368138</t>
  </si>
  <si>
    <t>11.04.2022 17:06:29</t>
  </si>
  <si>
    <t>11.04.2022 19:22:59</t>
  </si>
  <si>
    <t>11.04.2022 21:11:25</t>
  </si>
  <si>
    <t>DİKİLİ İM 35-30-A00001_DELİCETEPE M07_72357027</t>
  </si>
  <si>
    <t>11.04.2022 03:34:44</t>
  </si>
  <si>
    <t>11.04.2022 10:58:40</t>
  </si>
  <si>
    <t>11.04.2022 03:38:25</t>
  </si>
  <si>
    <t>K-1710 35-02-K01710_99997281_99997281</t>
  </si>
  <si>
    <t>11.04.2022 14:21:04</t>
  </si>
  <si>
    <t>11.04.2022 14:43:52</t>
  </si>
  <si>
    <t>11.04.2022 09:26:21</t>
  </si>
  <si>
    <t>11.04.2022 10:15:17</t>
  </si>
  <si>
    <t>11.04.2022 01:01:12</t>
  </si>
  <si>
    <t>11.04.2022 01:03:19</t>
  </si>
  <si>
    <t>11.04.2022 10:44:32</t>
  </si>
  <si>
    <t>11.04.2022 13:09:46</t>
  </si>
  <si>
    <t>L-278 DM-1/TR-19 35-14-L00278_95001236465_95001236465</t>
  </si>
  <si>
    <t>11.04.2022 16:52:47</t>
  </si>
  <si>
    <t>11.04.2022 17:28:09</t>
  </si>
  <si>
    <t>BERGAMA TM 35-16-A00004_DAĞISTAN M13_2314069</t>
  </si>
  <si>
    <t>11.04.2022 02:42:28</t>
  </si>
  <si>
    <t>11.04.2022 02:51:05</t>
  </si>
  <si>
    <t>ÇAPAK TR-2 35-26-M00426_956613176_956613176</t>
  </si>
  <si>
    <t>11.04.2022 11:29:08</t>
  </si>
  <si>
    <t>11.04.2022 17:14:47</t>
  </si>
  <si>
    <t>ZEYTİNDAĞ TR-3 35-16-M00005_DIREK TIPI TRAFO HUCRESI H01_2045112</t>
  </si>
  <si>
    <t>11.04.2022 12:50:05</t>
  </si>
  <si>
    <t>11.04.2022 15:03:29</t>
  </si>
  <si>
    <t>ARSLANLAR TM 35-26-A00004_ÖZBEY M15_2057972</t>
  </si>
  <si>
    <t>11.04.2022 05:29:25</t>
  </si>
  <si>
    <t>11.04.2022 08:07:27</t>
  </si>
  <si>
    <t>TR-248 AMERİKAN KÜLTÜR KOLEJİ 35-28-M00533_7697678_56359494_56359494</t>
  </si>
  <si>
    <t>11.04.2022 10:34:13</t>
  </si>
  <si>
    <t>11.04.2022 11:58:08</t>
  </si>
  <si>
    <t>ÇATALKAYA TR-4 35-21-L00194_953366132_953366132</t>
  </si>
  <si>
    <t>11.04.2022 08:47:58</t>
  </si>
  <si>
    <t>11.04.2022 11:14:49</t>
  </si>
  <si>
    <t>BAHÇEDERE TR-2 45-73-M00558_945653008_945653008</t>
  </si>
  <si>
    <t>11.04.2022 19:50:49</t>
  </si>
  <si>
    <t>11.04.2022 21:22:43</t>
  </si>
  <si>
    <t>11.04.2022 01:55:39</t>
  </si>
  <si>
    <t>11.04.2022 02:24:20</t>
  </si>
  <si>
    <t>11.04.2022 10:05:25</t>
  </si>
  <si>
    <t>11.04.2022 13:12:47</t>
  </si>
  <si>
    <t>K-1424 35-04-K01424_99345522_99345522</t>
  </si>
  <si>
    <t>11.04.2022 19:18:38</t>
  </si>
  <si>
    <t>11.04.2022 20:42:18</t>
  </si>
  <si>
    <t>GÖKÇEAHMET TR-1 45-72-L00119_956514525_956514525</t>
  </si>
  <si>
    <t>11.04.2022 12:23:50</t>
  </si>
  <si>
    <t>11.04.2022 15:12:39</t>
  </si>
  <si>
    <t>11.04.2022 01:32:44</t>
  </si>
  <si>
    <t>11.04.2022 01:36:45</t>
  </si>
  <si>
    <t>TR-72 45-77-L00072_A_56395092_56395092</t>
  </si>
  <si>
    <t>11.04.2022 06:31:07</t>
  </si>
  <si>
    <t>11.04.2022 07:58:15</t>
  </si>
  <si>
    <t>CENKYERİ TR-4 45-82-M00252_D_56401518_56401518</t>
  </si>
  <si>
    <t>11.04.2022 20:16:11</t>
  </si>
  <si>
    <t>11.04.2022 23:07:39</t>
  </si>
  <si>
    <t>TR-5 35-19-L00005_İÇMELER L03_72124031</t>
  </si>
  <si>
    <t>11.04.2022 10:01:33</t>
  </si>
  <si>
    <t>11.04.2022 10:20:43</t>
  </si>
  <si>
    <t>11.04.2022 09:49:10</t>
  </si>
  <si>
    <t>11.04.2022 10:37:16</t>
  </si>
  <si>
    <t>TR-77 ÇEŞMEALTI KÖK 35-19-M00077_UZUNADA M03_76784627</t>
  </si>
  <si>
    <t>11.04.2022 02:06:53</t>
  </si>
  <si>
    <t>11.04.2022 09:22:57</t>
  </si>
  <si>
    <t>K-1892 35-07-K01892_A_56379000_56379000</t>
  </si>
  <si>
    <t>11.04.2022 09:18:00</t>
  </si>
  <si>
    <t>11.04.2022 11:30:00</t>
  </si>
  <si>
    <t>L-498 35-18-L00498_950451214_950451214</t>
  </si>
  <si>
    <t>11.04.2022 12:41:24</t>
  </si>
  <si>
    <t>11.04.2022 15:22:45</t>
  </si>
  <si>
    <t>M-227 ORHANLI TEMESALTI-3 35-14-M00227_A_56355109_56355109</t>
  </si>
  <si>
    <t>11.04.2022 18:45:23</t>
  </si>
  <si>
    <t>11.04.2022 19:35:32</t>
  </si>
  <si>
    <t>IŞIKLI TR-2 35-29-L00246_A_56395328_56395328</t>
  </si>
  <si>
    <t>11.04.2022 08:18:08</t>
  </si>
  <si>
    <t>11.04.2022 10:54:13</t>
  </si>
  <si>
    <t>K-1168 35-01-K01168_A A8_5873300</t>
  </si>
  <si>
    <t>11.04.2022 13:36:35</t>
  </si>
  <si>
    <t>11.04.2022 16:56:25</t>
  </si>
  <si>
    <t>11.04.2022 02:08:33</t>
  </si>
  <si>
    <t>11.04.2022 05:12:48</t>
  </si>
  <si>
    <t>MESTANLI KÖYÜ TR-1 45-86-M00158_DIREK TIPI TRAFO HUCRESI H01_2083341</t>
  </si>
  <si>
    <t>11.04.2022 14:21:56</t>
  </si>
  <si>
    <t>11.04.2022 15:01:43</t>
  </si>
  <si>
    <t>11.04.2022 16:17:06</t>
  </si>
  <si>
    <t>11.04.2022 16:31:53</t>
  </si>
  <si>
    <t>SELÇUK İM/DM 35-13-A00004_SELÇUK ZİRAİ SULAMA L05_65986069</t>
  </si>
  <si>
    <t>11.04.2022 02:40:33</t>
  </si>
  <si>
    <t>11.04.2022 02:45:53</t>
  </si>
  <si>
    <t>K-4130 35-04-K04130_99744062_99744062</t>
  </si>
  <si>
    <t>11.04.2022 16:35:26</t>
  </si>
  <si>
    <t>11.04.2022 17:26:01</t>
  </si>
  <si>
    <t>11.04.2022 03:00:26</t>
  </si>
  <si>
    <t>11.04.2022 03:05:33</t>
  </si>
  <si>
    <t>TR-13 35-19-L00013_956683756_956683756</t>
  </si>
  <si>
    <t>11.04.2022 08:35:20</t>
  </si>
  <si>
    <t>11.04.2022 12:09:54</t>
  </si>
  <si>
    <t>11.04.2022 14:55:16</t>
  </si>
  <si>
    <t>11.04.2022 15:03:14</t>
  </si>
  <si>
    <t>ÇIPLAK KÖK 35-29-M00126_YENİÇİFTLİK ENH M09_72189962</t>
  </si>
  <si>
    <t>11.04.2022 07:51:56</t>
  </si>
  <si>
    <t>11.04.2022 08:39:31</t>
  </si>
  <si>
    <t>K-1685 35-01-K01685_E_56373646_56373646</t>
  </si>
  <si>
    <t>11.04.2022 03:38:55</t>
  </si>
  <si>
    <t>11.04.2022 08:59:01</t>
  </si>
  <si>
    <t>K-2598 35-04-K02598_967146147_967146147</t>
  </si>
  <si>
    <t>11.04.2022 21:25:52</t>
  </si>
  <si>
    <t>11.04.2022 22:47:32</t>
  </si>
  <si>
    <t>OVACIK TR-2 35-15-L00286_35-15-L00286_2365510</t>
  </si>
  <si>
    <t>11.04.2022 07:30:03</t>
  </si>
  <si>
    <t>11.04.2022 09:49:12</t>
  </si>
  <si>
    <t>URGANLI TR-7 45-83-M00550_DAŞKANLAR M01_72145675</t>
  </si>
  <si>
    <t>11.04.2022 09:19:00</t>
  </si>
  <si>
    <t>11.04.2022 11:06:00</t>
  </si>
  <si>
    <t>ULUCAK DM-2 35-27-M00331_95000550778_95000550778</t>
  </si>
  <si>
    <t>11.04.2022 15:50:08</t>
  </si>
  <si>
    <t>11.04.2022 19:01:27</t>
  </si>
  <si>
    <t>ÜÇPINAR DM 45-71-M00183_HatBaşıAyırıcı_53134638 M03_53134638</t>
  </si>
  <si>
    <t>11.04.2022 05:55:45</t>
  </si>
  <si>
    <t>11.04.2022 10:40:59</t>
  </si>
  <si>
    <t>11.04.2022 01:52:08</t>
  </si>
  <si>
    <t>11.04.2022 03:04:57</t>
  </si>
  <si>
    <t>KEMENLER TR-1 35-15-L00094_950379129_950379129</t>
  </si>
  <si>
    <t>11.04.2022 13:01:10</t>
  </si>
  <si>
    <t>11.04.2022 16:04:20</t>
  </si>
  <si>
    <t>TR-1/84 45-72-M00084_A_56393633_56393633</t>
  </si>
  <si>
    <t>11.04.2022 12:29:41</t>
  </si>
  <si>
    <t>11.04.2022 15:04:44</t>
  </si>
  <si>
    <t>HACIHASAN KÖYÜ TR-2 35-15-L00272_B_56372088_56372088</t>
  </si>
  <si>
    <t>11.04.2022 20:20:41</t>
  </si>
  <si>
    <t>11.04.2022 23:33:04</t>
  </si>
  <si>
    <t>AKÇAKÖY TR-1 35-22-M00288_955283644_955283644</t>
  </si>
  <si>
    <t>11.04.2022 12:15:16</t>
  </si>
  <si>
    <t>11.04.2022 13:28:19</t>
  </si>
  <si>
    <t>11.04.2022 12:50:51</t>
  </si>
  <si>
    <t>11.04.2022 13:41:32</t>
  </si>
  <si>
    <t>MORDOĞAN TR-38 35-21-L00165_953367059_953367059</t>
  </si>
  <si>
    <t>11.04.2022 09:14:44</t>
  </si>
  <si>
    <t>11.04.2022 13:00:48</t>
  </si>
  <si>
    <t>TAYTAN OFİS KÖK 45-78-M00314_ÜLKÜ FABRİKALAR M014_60669732</t>
  </si>
  <si>
    <t>11.04.2022 06:26:53</t>
  </si>
  <si>
    <t>11.04.2022 06:53:40</t>
  </si>
  <si>
    <t>11.04.2022 05:01:36</t>
  </si>
  <si>
    <t>11.04.2022 06:21:59</t>
  </si>
  <si>
    <t>11.04.2022 14:45:22</t>
  </si>
  <si>
    <t>11.04.2022 15:38:45</t>
  </si>
  <si>
    <t>TR-1/91 45-72-M00091_956525478_956525478</t>
  </si>
  <si>
    <t>11.04.2022 16:10:15</t>
  </si>
  <si>
    <t>11.04.2022 18:14:54</t>
  </si>
  <si>
    <t>MORDOĞAN İM 35-21-A00002_ÇATALKAYA L09_2065969</t>
  </si>
  <si>
    <t>11.04.2022 01:32:27</t>
  </si>
  <si>
    <t>11.04.2022 01:34:58</t>
  </si>
  <si>
    <t>YEŞİLKÖY-1 35-26-M00790_DIREK TIPI TRAFO HUCRESI H01_2116148</t>
  </si>
  <si>
    <t>11.04.2022 11:06:30</t>
  </si>
  <si>
    <t>11.04.2022 14:27:10</t>
  </si>
  <si>
    <t>URLA TM-1 35-19-A00004_SEFERİHİSAR M05_2313936</t>
  </si>
  <si>
    <t>11.04.2022 00:16:03</t>
  </si>
  <si>
    <t>11.04.2022 00:31:21</t>
  </si>
  <si>
    <t>11.04.2022 09:15:57</t>
  </si>
  <si>
    <t>11.04.2022 09:32:15</t>
  </si>
  <si>
    <t>OVACIK TR-6 35-31-L00148_47821955_56352477_56352477</t>
  </si>
  <si>
    <t>11.04.2022 09:23:24</t>
  </si>
  <si>
    <t>11.04.2022 12:41:41</t>
  </si>
  <si>
    <t>PANCAR KÖK 35-26-M00891_KARAKUYU M02_2123365</t>
  </si>
  <si>
    <t>11.04.2022 03:40:57</t>
  </si>
  <si>
    <t>11.04.2022 05:46:58</t>
  </si>
  <si>
    <t>YAZIBAŞI DM-5 35-26-M00550_BATI BGETON/KUŞÇUBURUN TR-1 TR-2 TR-3 M16_2335554</t>
  </si>
  <si>
    <t>11.04.2022 05:04:41</t>
  </si>
  <si>
    <t>11.04.2022 09:12:12</t>
  </si>
  <si>
    <t>TEPECİK KÖPRÜ DM 35-14-M00332_HatBaşıAyırıcı_53138341 M15_53138341</t>
  </si>
  <si>
    <t>11.04.2022 18:25:53</t>
  </si>
  <si>
    <t>11.04.2022 18:26:13</t>
  </si>
  <si>
    <t>11.04.2022 13:10:01</t>
  </si>
  <si>
    <t>11.04.2022 14:19:57</t>
  </si>
  <si>
    <t>AŞAĞIÇOBANİSA TR-3 45-71-M00103_ M02_72236817</t>
  </si>
  <si>
    <t>11.04.2022 07:23:36</t>
  </si>
  <si>
    <t>11.04.2022 08:40:33</t>
  </si>
  <si>
    <t>M-2383 35-01-M02383_35-01-M02383_80310554</t>
  </si>
  <si>
    <t>11.04.2022 00:17:02</t>
  </si>
  <si>
    <t>11.04.2022 02:25:25</t>
  </si>
  <si>
    <t>KIZILAVLU KÖK 45-78-M00837_DELİBAŞLI GRUBU M02_66247833</t>
  </si>
  <si>
    <t>11.04.2022 19:35:53</t>
  </si>
  <si>
    <t>11.04.2022 19:40:23</t>
  </si>
  <si>
    <t>11.04.2022 01:57:12</t>
  </si>
  <si>
    <t>11.04.2022 02:44:47</t>
  </si>
  <si>
    <t>MAHMUTLAR KÖK 45-74-M00354_HatBaşıAyırıcı_66087722 M010_66087722</t>
  </si>
  <si>
    <t>11.04.2022 10:06:25</t>
  </si>
  <si>
    <t>11.04.2022 11:32:13</t>
  </si>
  <si>
    <t>K-1024 35-01-K01024_911527856_911527856</t>
  </si>
  <si>
    <t>11.04.2022 16:03:01</t>
  </si>
  <si>
    <t>11.04.2022 19:01:14</t>
  </si>
  <si>
    <t>KUŞÇULAR DM 35-19-M00461_ALAÇATI-1 ÇIKIŞ M02_46998946</t>
  </si>
  <si>
    <t>11.04.2022 02:50:35</t>
  </si>
  <si>
    <t>11.04.2022 05:08:48</t>
  </si>
  <si>
    <t>K-1439 35-01-K01439_912198278_912198278</t>
  </si>
  <si>
    <t>11.04.2022 14:59:39</t>
  </si>
  <si>
    <t>11.04.2022 07:56:23</t>
  </si>
  <si>
    <t>11.04.2022 11:33:30</t>
  </si>
  <si>
    <t>11.04.2022 00:17:00</t>
  </si>
  <si>
    <t>11.04.2022 00:29:00</t>
  </si>
  <si>
    <t>ILDIR KÖK 35-18-M00069_M-30 TERMAL KENT M03_72093159</t>
  </si>
  <si>
    <t>11.04.2022 13:29:25</t>
  </si>
  <si>
    <t>11.04.2022 19:18:23</t>
  </si>
  <si>
    <t>GÜMÜLDÜR M-8 35-25-M00008_C_56371417_56371417</t>
  </si>
  <si>
    <t>11.04.2022 11:24:47</t>
  </si>
  <si>
    <t>11.04.2022 15:34:00</t>
  </si>
  <si>
    <t>DM-2/20 35-27-M01092__72840403_72840403</t>
  </si>
  <si>
    <t>11.04.2022 10:39:09</t>
  </si>
  <si>
    <t>11.04.2022 12:21:12</t>
  </si>
  <si>
    <t>DAĞDERE TR-1 35-29-L00320_95001256284_95001256284</t>
  </si>
  <si>
    <t>11.04.2022 22:57:58</t>
  </si>
  <si>
    <t>12.04.2022 02:18:01</t>
  </si>
  <si>
    <t>TAYTAN OFİS KÖK 45-78-M00314_HatBaşıAyırıcı_53140325 M06_53140325</t>
  </si>
  <si>
    <t>11.04.2022 08:27:30</t>
  </si>
  <si>
    <t>11.04.2022 11:04:13</t>
  </si>
  <si>
    <t>DM-1/53 45-71-M00324_DAĞITIM TRAFO M03_72055279</t>
  </si>
  <si>
    <t>11.04.2022 09:06:09</t>
  </si>
  <si>
    <t>11.04.2022 11:37:08</t>
  </si>
  <si>
    <t>K-3001 35-02-K03001_912852815_912852815</t>
  </si>
  <si>
    <t>11.04.2022 20:53:47</t>
  </si>
  <si>
    <t>11.04.2022 21:38:41</t>
  </si>
  <si>
    <t>11.04.2022 14:29:01</t>
  </si>
  <si>
    <t>11.04.2022 15:16:19</t>
  </si>
  <si>
    <t>TR-58 35-30-L00058_955333719_955333719</t>
  </si>
  <si>
    <t>11.04.2022 17:18:30</t>
  </si>
  <si>
    <t>11.04.2022 18:24:00</t>
  </si>
  <si>
    <t>ARSLANLAR TM 35-26-A00004_KUTLUTAŞ M29_2307568</t>
  </si>
  <si>
    <t>11.04.2022 02:28:47</t>
  </si>
  <si>
    <t>11.04.2022 02:35:15</t>
  </si>
  <si>
    <t>BAĞYOLU TR-1 45-71-M01598_95000616050_95000616050</t>
  </si>
  <si>
    <t>11.04.2022 09:49:24</t>
  </si>
  <si>
    <t>11.04.2022 17:28:03</t>
  </si>
  <si>
    <t>KISMALI TR-1 45-83-M00309_45-83-M00309_2357918</t>
  </si>
  <si>
    <t>11.04.2022 04:21:46</t>
  </si>
  <si>
    <t>11.04.2022 05:01:03</t>
  </si>
  <si>
    <t>11.04.2022 05:14:55</t>
  </si>
  <si>
    <t>11.04.2022 18:21:26</t>
  </si>
  <si>
    <t>11.04.2022 19:57:12</t>
  </si>
  <si>
    <t>K-447 35-07-K00447_DIREK TIPI TRAFO HUCRESI H01_2072584</t>
  </si>
  <si>
    <t>11.04.2022 12:00:16</t>
  </si>
  <si>
    <t>11.04.2022 18:54:40</t>
  </si>
  <si>
    <t>ÇAPAK KÖK 35-26-M00435_HatBaşıAyırıcı_74816339 M05_74816339</t>
  </si>
  <si>
    <t>11.04.2022 06:05:41</t>
  </si>
  <si>
    <t>11.04.2022 11:02:01</t>
  </si>
  <si>
    <t>AYVACIK KIRAN TR-2 45-83-L00493_A_83785249_83785249</t>
  </si>
  <si>
    <t>11.04.2022 12:16:17</t>
  </si>
  <si>
    <t>11.04.2022 13:43:46</t>
  </si>
  <si>
    <t>DM-3/17 35-19-M00017_956677398_956677398</t>
  </si>
  <si>
    <t>11.04.2022 15:20:11</t>
  </si>
  <si>
    <t>11.04.2022 19:03:33</t>
  </si>
  <si>
    <t>SAÇLI TR-2 35-31-L00154_47852521_56392154_56392154</t>
  </si>
  <si>
    <t>11.04.2022 19:00:21</t>
  </si>
  <si>
    <t>11.04.2022 19:28:49</t>
  </si>
  <si>
    <t>ÇAYIRLI TR-9 35-29-L00790__72405227_72405227</t>
  </si>
  <si>
    <t>11.04.2022 19:53:11</t>
  </si>
  <si>
    <t>11.04.2022 21:52:20</t>
  </si>
  <si>
    <t>KAYMAKÇI İM 35-15-A00004_ÇAYLI L04_2121819</t>
  </si>
  <si>
    <t>11.04.2022 07:13:13</t>
  </si>
  <si>
    <t>11.04.2022 07:25:54</t>
  </si>
  <si>
    <t>GAZİEMİR GIS TM 35-08-A00006_HAVALİMANI-1 M08_2317308</t>
  </si>
  <si>
    <t>11.04.2022 01:40:22</t>
  </si>
  <si>
    <t>11.04.2022 02:14:56</t>
  </si>
  <si>
    <t>EMİRLİ TR-8 35-15-L00644_950389887_950389887</t>
  </si>
  <si>
    <t>11.04.2022 17:49:36</t>
  </si>
  <si>
    <t>11.04.2022 19:11:42</t>
  </si>
  <si>
    <t>L-440 35-18-L00440_950453409_950453409</t>
  </si>
  <si>
    <t>11.04.2022 15:59:06</t>
  </si>
  <si>
    <t>11.04.2022 18:33:32</t>
  </si>
  <si>
    <t>PANCAR OSB DM-1 35-26-M00869_YAZIBAŞI-3 ÇETMEN M22_2123647</t>
  </si>
  <si>
    <t>11.04.2022 02:52:17</t>
  </si>
  <si>
    <t>K-3498 KARŞIYAKA BEL. PİKNİK ALANI 35-04-K03498Ö_DIREK TIPI TRAFO HUCRESI H01_2065365</t>
  </si>
  <si>
    <t>11.04.2022 10:12:14</t>
  </si>
  <si>
    <t>11.04.2022 11:50:56</t>
  </si>
  <si>
    <t>ALİ YILMAZ ÖZEL 35-29-L00076Ö_35-29-L00076Ö_2366917</t>
  </si>
  <si>
    <t>11.04.2022 10:47:27</t>
  </si>
  <si>
    <t>11.04.2022 12:44:51</t>
  </si>
  <si>
    <t>11.04.2022 03:50:00</t>
  </si>
  <si>
    <t>11.04.2022 03:52:32</t>
  </si>
  <si>
    <t>L-11 PTT ÖNÜ 35-14-L00011_956643596_956643596</t>
  </si>
  <si>
    <t>11.04.2022 14:13:19</t>
  </si>
  <si>
    <t>11.04.2022 19:46:12</t>
  </si>
  <si>
    <t>SELİMŞAHLAR TR-2 45-71-M00137_TOKİ M03_2080336</t>
  </si>
  <si>
    <t>11.04.2022 02:23:17</t>
  </si>
  <si>
    <t>11.04.2022 04:41:20</t>
  </si>
  <si>
    <t>HACIRAHMANLI TR-14 45-80-M00149_45-80-M00149_2376815</t>
  </si>
  <si>
    <t>11.04.2022 08:40:18</t>
  </si>
  <si>
    <t>11.04.2022 09:30:28</t>
  </si>
  <si>
    <t>M-1250 35-01-M01250_910573157_910573157</t>
  </si>
  <si>
    <t>11.04.2022 21:56:22</t>
  </si>
  <si>
    <t>11.04.2022 23:40:49</t>
  </si>
  <si>
    <t>L-329 35-18-L00329_950460127_950460127</t>
  </si>
  <si>
    <t>11.04.2022 10:13:43</t>
  </si>
  <si>
    <t>11.04.2022 10:40:47</t>
  </si>
  <si>
    <t>KARAKOVA KÖK 35-15-L01205_SEYREKLİ M01_85269012</t>
  </si>
  <si>
    <t>11.04.2022 07:59:56</t>
  </si>
  <si>
    <t>11.04.2022 09:00:36</t>
  </si>
  <si>
    <t>11.04.2022 09:10:10</t>
  </si>
  <si>
    <t>11.04.2022 16:48:49</t>
  </si>
  <si>
    <t>MENEMEN DM-4/7 35-28-M00846_953372748_953372748</t>
  </si>
  <si>
    <t>11.04.2022 10:45:42</t>
  </si>
  <si>
    <t>11.04.2022 12:56:47</t>
  </si>
  <si>
    <t>11.04.2022 10:26:58</t>
  </si>
  <si>
    <t>11.04.2022 14:54:34</t>
  </si>
  <si>
    <t>SELÇİKLİ TR-2 45-72-L00164_956484279_956484279</t>
  </si>
  <si>
    <t>11.04.2022 12:29:28</t>
  </si>
  <si>
    <t>11.04.2022 14:10:43</t>
  </si>
  <si>
    <t>ÇAPAK KÖK 35-26-M00435_DAĞKIZILCA-2 GİRİŞ M04_66033226</t>
  </si>
  <si>
    <t>11.04.2022 02:29:43</t>
  </si>
  <si>
    <t>11.04.2022 02:33:53</t>
  </si>
  <si>
    <t>PAMUCAK KÖK 35-13-L00400_ARVALYA L11_2097133</t>
  </si>
  <si>
    <t>11.04.2022 06:48:14</t>
  </si>
  <si>
    <t>11.04.2022 07:30:08</t>
  </si>
  <si>
    <t>11.04.2022 18:31:54</t>
  </si>
  <si>
    <t>11.04.2022 19:10:25</t>
  </si>
  <si>
    <t>DAVUTLAR TR-1 45-71-M01557_953192997_953192997</t>
  </si>
  <si>
    <t>11.04.2022 18:50:21</t>
  </si>
  <si>
    <t>12.04.2022 01:47:50</t>
  </si>
  <si>
    <t>YENİÇİFTLİK KÖK 35-20-L00373_ L06_2331260</t>
  </si>
  <si>
    <t>11.04.2022 11:18:14</t>
  </si>
  <si>
    <t>11.04.2022 12:38:24</t>
  </si>
  <si>
    <t>K-280 35-03-K00280_910325506_910325506</t>
  </si>
  <si>
    <t>11.04.2022 20:41:05</t>
  </si>
  <si>
    <t>11.04.2022 22:45:46</t>
  </si>
  <si>
    <t>TR-48 TEKEL 35-19-L00048_956700566_956700566</t>
  </si>
  <si>
    <t>11.04.2022 14:23:17</t>
  </si>
  <si>
    <t>11.04.2022 15:41:12</t>
  </si>
  <si>
    <t>YENİ ŞAKRAN TR-3 35-17-M00203_35-17-M00203_2375353</t>
  </si>
  <si>
    <t>11.04.2022 07:59:21</t>
  </si>
  <si>
    <t>11.04.2022 09:11:02</t>
  </si>
  <si>
    <t>DEREKÖY KÖK 45-82-M00153_KARANLIKDERE-1(IŞIKLAR-1) M05_72197798</t>
  </si>
  <si>
    <t>11.04.2022 13:39:42</t>
  </si>
  <si>
    <t>11.04.2022 15:20:14</t>
  </si>
  <si>
    <t>YENİ FOÇA TR-2 35-23-M00002_950425821_950425821</t>
  </si>
  <si>
    <t>12.04.2022 00:04:34</t>
  </si>
  <si>
    <t>12.04.2022 01:17:44</t>
  </si>
  <si>
    <t>K-1566 35-01-K01566_35-01-K01566_2363504</t>
  </si>
  <si>
    <t>12.04.2022 00:42:03</t>
  </si>
  <si>
    <t>12.04.2022 05:03:14</t>
  </si>
  <si>
    <t>K-2926 35-01-K02926_B_56376731_56376731</t>
  </si>
  <si>
    <t>12.04.2022 01:01:55</t>
  </si>
  <si>
    <t>12.04.2022 05:01:17</t>
  </si>
  <si>
    <t>K-1549 35-01-K01549_911021008_911021008</t>
  </si>
  <si>
    <t>12.04.2022 01:21:59</t>
  </si>
  <si>
    <t>12.04.2022 02:29:11</t>
  </si>
  <si>
    <t>GÜLBAHÇE İM 35-19-A00006_HatBaşıAyırıcı_53137294 M06_53137294</t>
  </si>
  <si>
    <t>12.04.2022 02:49:06</t>
  </si>
  <si>
    <t>12.04.2022 05:41:37</t>
  </si>
  <si>
    <t>12.04.2022 03:55:06</t>
  </si>
  <si>
    <t>12.04.2022 04:59:04</t>
  </si>
  <si>
    <t>DM-16/23 45-71-M02399_953200068_953200068</t>
  </si>
  <si>
    <t>12.04.2022 04:06:00</t>
  </si>
  <si>
    <t>12.04.2022 05:26:47</t>
  </si>
  <si>
    <t>GÜZELKÖY KÖK 45-71-M00123_KÖY GİRİŞİ M02_50218013</t>
  </si>
  <si>
    <t>12.04.2022 04:21:55</t>
  </si>
  <si>
    <t>12.04.2022 07:12:32</t>
  </si>
  <si>
    <t>K-1566 35-01-K01566_A_56380822_56380822</t>
  </si>
  <si>
    <t>12.04.2022 05:06:57</t>
  </si>
  <si>
    <t>12.04.2022 07:53:10</t>
  </si>
  <si>
    <t>K-1566 35-01-K01566_D_56380821_56380821</t>
  </si>
  <si>
    <t>12.04.2022 05:08:15</t>
  </si>
  <si>
    <t>12.04.2022 07:56:32</t>
  </si>
  <si>
    <t>KARGIN KÖK 45-71-M00095_HatBaşıAyırıcı_53135193 M07_53135193</t>
  </si>
  <si>
    <t>12.04.2022 06:20:28</t>
  </si>
  <si>
    <t>12.04.2022 10:39:04</t>
  </si>
  <si>
    <t>K-2 35-01-K00002_910639105_910639105</t>
  </si>
  <si>
    <t>12.04.2022 06:33:56</t>
  </si>
  <si>
    <t>12.04.2022 08:41:09</t>
  </si>
  <si>
    <t>DM-14 45-71-M00361_A_56403365_56403365</t>
  </si>
  <si>
    <t>12.04.2022 06:47:25</t>
  </si>
  <si>
    <t>12.04.2022 07:37:16</t>
  </si>
  <si>
    <t>12.04.2022 06:55:53</t>
  </si>
  <si>
    <t>12.04.2022 07:55:41</t>
  </si>
  <si>
    <t>YENİ KENT TR-3 35-16-M00028_DIREK TIPI TRAFO HUCRESI H01_2043937</t>
  </si>
  <si>
    <t>12.04.2022 07:09:37</t>
  </si>
  <si>
    <t>12.04.2022 09:53:41</t>
  </si>
  <si>
    <t>TR-84 ORHAN HALLIOĞLU GRB. 35-15-M00084_35-15-M00084_2366066</t>
  </si>
  <si>
    <t>12.04.2022 07:13:19</t>
  </si>
  <si>
    <t>12.04.2022 07:48:38</t>
  </si>
  <si>
    <t>MORSAN TM 45-71-A00002_MURADİYE M13_2312167</t>
  </si>
  <si>
    <t>12.04.2022 07:19:23</t>
  </si>
  <si>
    <t>12.04.2022 08:05:12</t>
  </si>
  <si>
    <t>K-873 35-01-K00873_911805663_911805663</t>
  </si>
  <si>
    <t>12.04.2022 07:18:33</t>
  </si>
  <si>
    <t>12.04.2022 13:53:11</t>
  </si>
  <si>
    <t>YAHŞELLİ KÖK 35-28-M00293_HatBaşıAyırıcı_53133598 M01_53133598</t>
  </si>
  <si>
    <t>12.04.2022 07:19:50</t>
  </si>
  <si>
    <t>12.04.2022 11:19:00</t>
  </si>
  <si>
    <t>12.04.2022 07:30:40</t>
  </si>
  <si>
    <t>12.04.2022 08:32:11</t>
  </si>
  <si>
    <t>DEMİRCİ TR-1 45-71-M01567_953192807_953192807</t>
  </si>
  <si>
    <t>12.04.2022 08:12:30</t>
  </si>
  <si>
    <t>12.04.2022 14:19:56</t>
  </si>
  <si>
    <t>L-240 PTT TRAFO 35-18-L00240_950440666_950440666</t>
  </si>
  <si>
    <t>12.04.2022 08:17:01</t>
  </si>
  <si>
    <t>12.04.2022 12:26:11</t>
  </si>
  <si>
    <t>12.04.2022 08:24:56</t>
  </si>
  <si>
    <t>12.04.2022 09:40:19</t>
  </si>
  <si>
    <t>KOYUNDERE TR-11 35-28-M00157_953372340_953372340</t>
  </si>
  <si>
    <t>12.04.2022 08:26:33</t>
  </si>
  <si>
    <t>12.04.2022 09:09:39</t>
  </si>
  <si>
    <t>M-1180 35-04-M01180_99331501_99331501</t>
  </si>
  <si>
    <t>12.04.2022 08:14:06</t>
  </si>
  <si>
    <t>12.04.2022 09:57:48</t>
  </si>
  <si>
    <t>KÖPRÜBAŞI TR-26 45-86-M00369_915853249_915853249</t>
  </si>
  <si>
    <t>12.04.2022 08:18:39</t>
  </si>
  <si>
    <t>12.04.2022 09:08:20</t>
  </si>
  <si>
    <t>YENİFOÇA TR-52 35-23-M00052_950425000_950425000</t>
  </si>
  <si>
    <t>12.04.2022 08:38:55</t>
  </si>
  <si>
    <t>12.04.2022 10:49:45</t>
  </si>
  <si>
    <t>L-361 KARMEN SİTESİ 35-18-L00361_950466830_950466830</t>
  </si>
  <si>
    <t>12.04.2022 08:32:33</t>
  </si>
  <si>
    <t>12.04.2022 12:30:38</t>
  </si>
  <si>
    <t>L-184 35-18-L00184_950460287_950460287</t>
  </si>
  <si>
    <t>12.04.2022 08:40:30</t>
  </si>
  <si>
    <t>12.04.2022 10:52:28</t>
  </si>
  <si>
    <t>KÜÇÜKKÖMÜRCÜ TR-1 35-29-L00336_48206963_60984846_60984846</t>
  </si>
  <si>
    <t>12.04.2022 08:34:07</t>
  </si>
  <si>
    <t>12.04.2022 10:27:17</t>
  </si>
  <si>
    <t>K-3985 35-02-K03985_K-2645 K01_2083376</t>
  </si>
  <si>
    <t>12.04.2022 09:00:04</t>
  </si>
  <si>
    <t>12.04.2022 18:02:14</t>
  </si>
  <si>
    <t>DM-18/03 45-71-M00258_45-71-M00258_2369313</t>
  </si>
  <si>
    <t>12.04.2022 09:00:21</t>
  </si>
  <si>
    <t>12.04.2022 10:26:37</t>
  </si>
  <si>
    <t>DM-3/23 35-26-M00797_957747913_957747913</t>
  </si>
  <si>
    <t>12.04.2022 09:03:35</t>
  </si>
  <si>
    <t>12.04.2022 09:41:56</t>
  </si>
  <si>
    <t>GÖLMARMARA TR-12 45-85-L00012_TR-7 L03_72103475</t>
  </si>
  <si>
    <t>12.04.2022 09:05:43</t>
  </si>
  <si>
    <t>12.04.2022 17:52:13</t>
  </si>
  <si>
    <t>K-4627 35-04-K04627_915053077_915053077</t>
  </si>
  <si>
    <t>12.04.2022 09:06:42</t>
  </si>
  <si>
    <t>12.04.2022 11:41:24</t>
  </si>
  <si>
    <t>12.04.2022 09:10:03</t>
  </si>
  <si>
    <t>12.04.2022 09:10:43</t>
  </si>
  <si>
    <t>K-2732 35-04-K02732_B_56355534_56355534</t>
  </si>
  <si>
    <t>12.04.2022 09:12:00</t>
  </si>
  <si>
    <t>12.04.2022 09:36:07</t>
  </si>
  <si>
    <t>KARAKUZU TR-1 35-17-M00466_10443840_56356555_56356555</t>
  </si>
  <si>
    <t>12.04.2022 08:54:05</t>
  </si>
  <si>
    <t>12.04.2022 10:03:07</t>
  </si>
  <si>
    <t>M-324 35-02-M00324_T T12B_5806715</t>
  </si>
  <si>
    <t>12.04.2022 09:09:13</t>
  </si>
  <si>
    <t>12.04.2022 09:57:31</t>
  </si>
  <si>
    <t>KARAKUYU-9 35-26-M00223_35-26-M00223_2350757</t>
  </si>
  <si>
    <t>12.04.2022 09:14:00</t>
  </si>
  <si>
    <t>12.04.2022 17:33:09</t>
  </si>
  <si>
    <t>K-2711 35-03-K02711_945116167_945116167</t>
  </si>
  <si>
    <t>12.04.2022 09:13:43</t>
  </si>
  <si>
    <t>12.04.2022 17:28:18</t>
  </si>
  <si>
    <t>12.04.2022 09:11:00</t>
  </si>
  <si>
    <t>12.04.2022 17:30:08</t>
  </si>
  <si>
    <t>TR-156 35-15-L00156_B_56372048_56372048</t>
  </si>
  <si>
    <t>12.04.2022 09:09:31</t>
  </si>
  <si>
    <t>12.04.2022 10:17:19</t>
  </si>
  <si>
    <t>K-3413 35-08-K03413_35-08-K03413_42841433</t>
  </si>
  <si>
    <t>12.04.2022 09:16:56</t>
  </si>
  <si>
    <t>12.04.2022 16:42:08</t>
  </si>
  <si>
    <t>TAŞLIYATAK TR-3 35-31-L00363_DIREK TIPI TRAFO HUCRESI H01_2040515</t>
  </si>
  <si>
    <t>12.04.2022 09:17:28</t>
  </si>
  <si>
    <t>12.04.2022 17:16:53</t>
  </si>
  <si>
    <t>TR-84 35-19-L00084_10630997_56392425_56392425</t>
  </si>
  <si>
    <t>12.04.2022 09:23:32</t>
  </si>
  <si>
    <t>12.04.2022 11:17:19</t>
  </si>
  <si>
    <t>GÜLBAHÇE TR-3 (TR-184) 35-19-L00184_ H_49092589</t>
  </si>
  <si>
    <t>12.04.2022 09:19:59</t>
  </si>
  <si>
    <t>12.04.2022 14:59:24</t>
  </si>
  <si>
    <t>GELENBE İM 45-76-A00001_ALACALAR L02_2326556</t>
  </si>
  <si>
    <t>12.04.2022 09:24:29</t>
  </si>
  <si>
    <t>12.04.2022 10:43:30</t>
  </si>
  <si>
    <t>KİLLİK TR-16 45-73-M00350_SERİNYAYLA M04_67005554</t>
  </si>
  <si>
    <t>12.04.2022 09:06:04</t>
  </si>
  <si>
    <t>12.04.2022 12:35:00</t>
  </si>
  <si>
    <t>TEKKEDERE DM 35-16-M00137_YENİKENT M03_2306338</t>
  </si>
  <si>
    <t>12.04.2022 09:16:02</t>
  </si>
  <si>
    <t>12.04.2022 09:50:42</t>
  </si>
  <si>
    <t>_B_56399615_56399615</t>
  </si>
  <si>
    <t>12.04.2022 09:27:31</t>
  </si>
  <si>
    <t>12.04.2022 17:05:56</t>
  </si>
  <si>
    <t>ÇIRPI TR-1/1 35-20-M00001_9688299_56383276_56383276</t>
  </si>
  <si>
    <t>12.04.2022 10:11:42</t>
  </si>
  <si>
    <t>12.04.2022 11:56:28</t>
  </si>
  <si>
    <t>L-307 35-18-L00307_L-308 L02_72104742</t>
  </si>
  <si>
    <t>12.04.2022 09:12:03</t>
  </si>
  <si>
    <t>12.04.2022 09:31:00</t>
  </si>
  <si>
    <t>TR-2/90 45-83-L00090_DIREK TIPI TRAFO HUCRESI H01_2104425</t>
  </si>
  <si>
    <t>12.04.2022 09:32:15</t>
  </si>
  <si>
    <t>12.04.2022 17:30:29</t>
  </si>
  <si>
    <t>M-336 (DM-3/TR-3) 35-14-M00336_956643585_956643585</t>
  </si>
  <si>
    <t>12.04.2022 09:23:58</t>
  </si>
  <si>
    <t>12.04.2022 16:01:25</t>
  </si>
  <si>
    <t>TR-150 35-15-M00150_35-15-M00150_66882162</t>
  </si>
  <si>
    <t>12.04.2022 09:34:55</t>
  </si>
  <si>
    <t>12.04.2022 10:35:22</t>
  </si>
  <si>
    <t>DM-3/20 (ESKİ TR-2/126) 45-83-L00126_955144392_955144392</t>
  </si>
  <si>
    <t>12.04.2022 09:32:58</t>
  </si>
  <si>
    <t>12.04.2022 10:21:37</t>
  </si>
  <si>
    <t>ZEAMET TR-1 35-27-M01047_C_65513513_65513513</t>
  </si>
  <si>
    <t>12.04.2022 09:32:27</t>
  </si>
  <si>
    <t>12.04.2022 11:56:15</t>
  </si>
  <si>
    <t>_HatBaşıAyırıcı_65313924 _65313924</t>
  </si>
  <si>
    <t>12.04.2022 11:09:34</t>
  </si>
  <si>
    <t>12.04.2022 12:51:50</t>
  </si>
  <si>
    <t>AŞAĞIÇOBANİSA TR-12 45-71-M00097_953197603_953197603</t>
  </si>
  <si>
    <t>12.04.2022 09:39:00</t>
  </si>
  <si>
    <t>12.04.2022 11:33:20</t>
  </si>
  <si>
    <t>TR-2 35-27-M00002_B_56370654_56370654</t>
  </si>
  <si>
    <t>12.04.2022 09:40:02</t>
  </si>
  <si>
    <t>12.04.2022 10:32:04</t>
  </si>
  <si>
    <t>GÜLBAHÇE TR-13 (KARAPINAR) 35-19-L00143_956684595_956684595</t>
  </si>
  <si>
    <t>12.04.2022 09:35:21</t>
  </si>
  <si>
    <t>12.04.2022 11:11:50</t>
  </si>
  <si>
    <t>K-885 35-04-K00885_TRAFO K04_2319973</t>
  </si>
  <si>
    <t>12.04.2022 09:43:43</t>
  </si>
  <si>
    <t>12.04.2022 11:34:36</t>
  </si>
  <si>
    <t>TR-41 35-19-L00041_TR-40 M02_76803284</t>
  </si>
  <si>
    <t>12.04.2022 09:44:23</t>
  </si>
  <si>
    <t>12.04.2022 10:20:45</t>
  </si>
  <si>
    <t>GÜLENYAKA ÇAMLIK MAH.TR-2 45-73-M00513_C_56403510_56403510</t>
  </si>
  <si>
    <t>12.04.2022 09:50:50</t>
  </si>
  <si>
    <t>12.04.2022 11:33:04</t>
  </si>
  <si>
    <t>EYKO TR-6 35-30-M00032_35-30-M00032_2372067</t>
  </si>
  <si>
    <t>12.04.2022 09:54:28</t>
  </si>
  <si>
    <t>12.04.2022 17:36:50</t>
  </si>
  <si>
    <t>12.04.2022 09:43:07</t>
  </si>
  <si>
    <t>12.04.2022 16:23:27</t>
  </si>
  <si>
    <t>DM-3/TR-33 SEFERİHİSAR 35-14-L00299_956640524_956640524</t>
  </si>
  <si>
    <t>12.04.2022 09:47:18</t>
  </si>
  <si>
    <t>12.04.2022 11:22:23</t>
  </si>
  <si>
    <t>BAŞIBÜYÜK KÖK 45-77-L00158_EVCİLER ÇIKIŞI L03_61353395</t>
  </si>
  <si>
    <t>12.04.2022 09:59:59</t>
  </si>
  <si>
    <t>12.04.2022 13:12:43</t>
  </si>
  <si>
    <t>12.04.2022 10:00:53</t>
  </si>
  <si>
    <t>12.04.2022 17:30:00</t>
  </si>
  <si>
    <t>TERMAL KENT SİTESİ 35-18-M00030_950435305_950435305</t>
  </si>
  <si>
    <t>12.04.2022 09:50:48</t>
  </si>
  <si>
    <t>12.04.2022 14:00:52</t>
  </si>
  <si>
    <t>SOMA TR-41 45-82-M00041_DAĞITIM TRAFOSU M01_72179810</t>
  </si>
  <si>
    <t>12.04.2022 10:06:40</t>
  </si>
  <si>
    <t>12.04.2022 11:09:24</t>
  </si>
  <si>
    <t>HASAN  KAYSI 35-30-M00370_B_56405176_56405176</t>
  </si>
  <si>
    <t>12.04.2022 10:05:33</t>
  </si>
  <si>
    <t>12.04.2022 17:28:17</t>
  </si>
  <si>
    <t>YUKARI KIZILCA TR-5 35-27-L00341_913830474_913830474</t>
  </si>
  <si>
    <t>12.04.2022 10:03:02</t>
  </si>
  <si>
    <t>12.04.2022 11:40:00</t>
  </si>
  <si>
    <t>K-1467 35-03-K01467_A_56369820_56369820</t>
  </si>
  <si>
    <t>12.04.2022 09:37:17</t>
  </si>
  <si>
    <t>12.04.2022 10:17:50</t>
  </si>
  <si>
    <t>K-1635 35-02-K01635_913542160_913542160</t>
  </si>
  <si>
    <t>12.04.2022 10:10:02</t>
  </si>
  <si>
    <t>12.04.2022 11:46:12</t>
  </si>
  <si>
    <t>12.04.2022 10:10:00</t>
  </si>
  <si>
    <t>12.04.2022 17:04:23</t>
  </si>
  <si>
    <t>KARAYAĞCI YANIKDAĞ TR-2 45-75-M00194_C_56368633_56368633</t>
  </si>
  <si>
    <t>12.04.2022 10:16:45</t>
  </si>
  <si>
    <t>12.04.2022 12:24:37</t>
  </si>
  <si>
    <t>M-3036 35-09-M03036_913249409_913249409</t>
  </si>
  <si>
    <t>12.04.2022 10:14:27</t>
  </si>
  <si>
    <t>12.04.2022 13:48:53</t>
  </si>
  <si>
    <t>12.04.2022 10:20:53</t>
  </si>
  <si>
    <t>12.04.2022 12:18:29</t>
  </si>
  <si>
    <t>K-1065 35-04-K01065_C_56365241_56365241</t>
  </si>
  <si>
    <t>12.04.2022 10:25:20</t>
  </si>
  <si>
    <t>12.04.2022 10:42:02</t>
  </si>
  <si>
    <t>ÖZBEY İM 35-26-A00005_CEZA EVİ L12_2066112</t>
  </si>
  <si>
    <t>12.04.2022 10:11:31</t>
  </si>
  <si>
    <t>12.04.2022 10:26:05</t>
  </si>
  <si>
    <t>M-1041 35-04-M01041_A A01_5944300</t>
  </si>
  <si>
    <t>12.04.2022 09:00:00</t>
  </si>
  <si>
    <t>12.04.2022 10:22:00</t>
  </si>
  <si>
    <t>12.04.2022 10:34:13</t>
  </si>
  <si>
    <t>12.04.2022 11:42:48</t>
  </si>
  <si>
    <t>M-1041 35-04-M01041_B B01_5944244</t>
  </si>
  <si>
    <t>12.04.2022 10:20:00</t>
  </si>
  <si>
    <t>12.04.2022 10:41:43</t>
  </si>
  <si>
    <t>SÜLEYMANKÖY TR-1 45-72-L00507_ H_79413863</t>
  </si>
  <si>
    <t>12.04.2022 10:41:12</t>
  </si>
  <si>
    <t>12.04.2022 17:43:50</t>
  </si>
  <si>
    <t>L-404 35-18-L00404_950448656_950448656</t>
  </si>
  <si>
    <t>12.04.2022 10:36:16</t>
  </si>
  <si>
    <t>12.04.2022 17:27:19</t>
  </si>
  <si>
    <t>YAHŞELLİ KÖK 35-28-M00293_HAYKIRAN M01_66582619</t>
  </si>
  <si>
    <t>12.04.2022 10:44:03</t>
  </si>
  <si>
    <t>12.04.2022 10:51:53</t>
  </si>
  <si>
    <t>L-417 MIAMI EVLERİ 35-18-L00417_950436691_950436691</t>
  </si>
  <si>
    <t>12.04.2022 10:32:02</t>
  </si>
  <si>
    <t>12.04.2022 16:57:18</t>
  </si>
  <si>
    <t>L-309 35-18-L00309_ TR TABAN_72136794</t>
  </si>
  <si>
    <t>12.04.2022 10:46:11</t>
  </si>
  <si>
    <t>12.04.2022 17:40:30</t>
  </si>
  <si>
    <t>M-21 HAMAM ALANI 35-14-M00021_956642832_956642832</t>
  </si>
  <si>
    <t>12.04.2022 10:54:15</t>
  </si>
  <si>
    <t>12.04.2022 19:52:00</t>
  </si>
  <si>
    <t>DİKİLİ İM 35-30-A00001_TRAFO-2 L08_72357045</t>
  </si>
  <si>
    <t>12.04.2022 11:01:00</t>
  </si>
  <si>
    <t>12.04.2022 14:37:41</t>
  </si>
  <si>
    <t>TR-134 35-15-M00134_48878235_56364418_56364418</t>
  </si>
  <si>
    <t>12.04.2022 10:52:52</t>
  </si>
  <si>
    <t>12.04.2022 11:14:05</t>
  </si>
  <si>
    <t>12.04.2022 10:57:41</t>
  </si>
  <si>
    <t>12.04.2022 13:43:07</t>
  </si>
  <si>
    <t>KAYAKÖY İM 35-15-A00006_KAYAKÖY ÇIKIŞ L02_66921421</t>
  </si>
  <si>
    <t>12.04.2022 11:03:43</t>
  </si>
  <si>
    <t>12.04.2022 12:08:52</t>
  </si>
  <si>
    <t>DM-14/3B 45-71-M02250_DAĞITIM TRAFO DM-14/3B M03_73387479</t>
  </si>
  <si>
    <t>12.04.2022 11:04:29</t>
  </si>
  <si>
    <t>12.04.2022 13:22:00</t>
  </si>
  <si>
    <t>M-979 35-03-M00979_35-03-M00979_2355595</t>
  </si>
  <si>
    <t>12.04.2022 11:07:47</t>
  </si>
  <si>
    <t>12.04.2022 11:26:37</t>
  </si>
  <si>
    <t>K-2406 35-04-K02406_B_56370234_56370234</t>
  </si>
  <si>
    <t>12.04.2022 11:08:00</t>
  </si>
  <si>
    <t>12.04.2022 12:03:26</t>
  </si>
  <si>
    <t>K-2406 35-04-K02406_C_56383563_56383563</t>
  </si>
  <si>
    <t>12.04.2022 11:09:00</t>
  </si>
  <si>
    <t>12.04.2022 12:02:25</t>
  </si>
  <si>
    <t>DURASILLI TR-22 45-78-M01136_953262301_953262301</t>
  </si>
  <si>
    <t>12.04.2022 11:06:43</t>
  </si>
  <si>
    <t>12.04.2022 12:35:44</t>
  </si>
  <si>
    <t>TR-1-5/14 35-20-L00057_955211057_955211057</t>
  </si>
  <si>
    <t>12.04.2022 11:11:37</t>
  </si>
  <si>
    <t>12.04.2022 12:45:33</t>
  </si>
  <si>
    <t>12.04.2022 11:17:15</t>
  </si>
  <si>
    <t>12.04.2022 15:45:39</t>
  </si>
  <si>
    <t>PINARLI TR-1 35-20-M00100_964083473_964083473</t>
  </si>
  <si>
    <t>12.04.2022 11:19:10</t>
  </si>
  <si>
    <t>12.04.2022 13:46:11</t>
  </si>
  <si>
    <t>AKKEÇİLİ TR-4 45-73-M00424_945667879_945667879</t>
  </si>
  <si>
    <t>12.04.2022 11:29:00</t>
  </si>
  <si>
    <t>12.04.2022 15:29:34</t>
  </si>
  <si>
    <t>KARABURUN TR-56 35-21-L00217_966413584_966413584</t>
  </si>
  <si>
    <t>12.04.2022 11:32:13</t>
  </si>
  <si>
    <t>12.04.2022 13:37:51</t>
  </si>
  <si>
    <t>L-112 OVACIK 35-18-L00112_950439405_950439405</t>
  </si>
  <si>
    <t>12.04.2022 11:30:19</t>
  </si>
  <si>
    <t>12.04.2022 18:15:07</t>
  </si>
  <si>
    <t>ÇERKEZ MAHMUDİYE KÖYÜ TR-1 45-71-M01095_C_56405082_56405082</t>
  </si>
  <si>
    <t>12.04.2022 11:37:46</t>
  </si>
  <si>
    <t>12.04.2022 12:50:23</t>
  </si>
  <si>
    <t>K-3696 35-02-K03696_A_56359157_56359157</t>
  </si>
  <si>
    <t>12.04.2022 11:41:39</t>
  </si>
  <si>
    <t>12.04.2022 12:34:00</t>
  </si>
  <si>
    <t>K-3647 35-07-K03647_T t1b_5852666</t>
  </si>
  <si>
    <t>12.04.2022 11:42:14</t>
  </si>
  <si>
    <t>12.04.2022 13:08:00</t>
  </si>
  <si>
    <t>K-4320 35-04-K04320_A_56380418_56380418</t>
  </si>
  <si>
    <t>12.04.2022 11:40:35</t>
  </si>
  <si>
    <t>12.04.2022 14:19:23</t>
  </si>
  <si>
    <t>ÇUKURALTI M-23 KÖK 35-25-M00071_D_60982325_60982325</t>
  </si>
  <si>
    <t>12.04.2022 11:55:33</t>
  </si>
  <si>
    <t>12.04.2022 16:06:58</t>
  </si>
  <si>
    <t>ÖZPINAR TR-3 45-79-M00546_945563339_945563339</t>
  </si>
  <si>
    <t>12.04.2022 11:57:47</t>
  </si>
  <si>
    <t>12.04.2022 13:28:12</t>
  </si>
  <si>
    <t>OVAKENT İM 35-15-A00003_ÇATAL ARMUT L05_2057398</t>
  </si>
  <si>
    <t>12.04.2022 12:04:17</t>
  </si>
  <si>
    <t>12.04.2022 12:41:49</t>
  </si>
  <si>
    <t>ZEYTİNLİOVA TR-21 45-72-L00439_45-72-L00439_2372838</t>
  </si>
  <si>
    <t>12.04.2022 12:04:26</t>
  </si>
  <si>
    <t>12.04.2022 13:35:47</t>
  </si>
  <si>
    <t>DM-2/8 BAŞKENT TR 35-18-L00588_950453977_950453977</t>
  </si>
  <si>
    <t>12.04.2022 12:07:24</t>
  </si>
  <si>
    <t>12.04.2022 19:11:42</t>
  </si>
  <si>
    <t>ARMUTLU DM-2/TR-30 35-27-L00007_99009275_99009275</t>
  </si>
  <si>
    <t>12.04.2022 12:09:54</t>
  </si>
  <si>
    <t>12.04.2022 13:43:54</t>
  </si>
  <si>
    <t>M-2325 35-03-M02325__72410462_72410462</t>
  </si>
  <si>
    <t>12.04.2022 12:10:54</t>
  </si>
  <si>
    <t>12.04.2022 13:59:18</t>
  </si>
  <si>
    <t>DM-21/03(CUMDURİYET MAH. MUHT.) 45-71-M00469_953193610_953193610</t>
  </si>
  <si>
    <t>12.04.2022 12:18:07</t>
  </si>
  <si>
    <t>12.04.2022 14:47:19</t>
  </si>
  <si>
    <t>DM-25/16 45-71-M00392_953215907_953215907</t>
  </si>
  <si>
    <t>12.04.2022 12:22:40</t>
  </si>
  <si>
    <t>12.04.2022 17:26:48</t>
  </si>
  <si>
    <t>K-569 35-02-K00569_912561019_912561019</t>
  </si>
  <si>
    <t>12.04.2022 12:21:23</t>
  </si>
  <si>
    <t>12.04.2022 14:01:16</t>
  </si>
  <si>
    <t>TR-46 45-78-L00046_BELEDİYE ŞANTİYESİ L04_65901998</t>
  </si>
  <si>
    <t>12.04.2022 12:25:33</t>
  </si>
  <si>
    <t>12.04.2022 13:07:25</t>
  </si>
  <si>
    <t>L-291 35-18-L00291_950464907_950464907</t>
  </si>
  <si>
    <t>12.04.2022 12:24:34</t>
  </si>
  <si>
    <t>12.04.2022 14:53:55</t>
  </si>
  <si>
    <t>L-287 SCOTCH PARK 35-18-L00287_950447140_950447140</t>
  </si>
  <si>
    <t>12.04.2022 12:28:24</t>
  </si>
  <si>
    <t>12.04.2022 16:36:18</t>
  </si>
  <si>
    <t>MORDOĞAN TR-1 35-21-L00201_49808602_56407402_56407402</t>
  </si>
  <si>
    <t>12.04.2022 12:31:38</t>
  </si>
  <si>
    <t>12.04.2022 14:51:00</t>
  </si>
  <si>
    <t>12.04.2022 12:43:56</t>
  </si>
  <si>
    <t>12.04.2022 13:43:08</t>
  </si>
  <si>
    <t>BAĞCILAR TR-3 45-78-M00685_49289593_56390695_56390695</t>
  </si>
  <si>
    <t>12.04.2022 13:07:50</t>
  </si>
  <si>
    <t>12.04.2022 14:34:50</t>
  </si>
  <si>
    <t>DM-5/11 35-26-M00804_942942798_942942798</t>
  </si>
  <si>
    <t>12.04.2022 12:50:53</t>
  </si>
  <si>
    <t>12.04.2022 14:22:12</t>
  </si>
  <si>
    <t>K-2914 35-03-K02914_35-03-K02914_41928624</t>
  </si>
  <si>
    <t>12.04.2022 13:31:47</t>
  </si>
  <si>
    <t>12.04.2022 14:05:00</t>
  </si>
  <si>
    <t>GELENBE TR-5 45-76-L00064_B_56391556_56391556</t>
  </si>
  <si>
    <t>12.04.2022 13:29:32</t>
  </si>
  <si>
    <t>12.04.2022 14:19:08</t>
  </si>
  <si>
    <t>ARMUTLU TR-4 35-27-L00004_C_56360855_56360855</t>
  </si>
  <si>
    <t>12.04.2022 13:32:12</t>
  </si>
  <si>
    <t>12.04.2022 13:54:04</t>
  </si>
  <si>
    <t>12.04.2022 13:11:00</t>
  </si>
  <si>
    <t>12.04.2022 14:55:10</t>
  </si>
  <si>
    <t>BİMEYKO TR-4 35-30-M00051_A_56353142_56353142</t>
  </si>
  <si>
    <t>12.04.2022 13:37:38</t>
  </si>
  <si>
    <t>12.04.2022 16:00:17</t>
  </si>
  <si>
    <t>YOLÜSTÜ İM 35-15-A00002_EURO GIDA L02_2074346</t>
  </si>
  <si>
    <t>12.04.2022 13:56:19</t>
  </si>
  <si>
    <t>12.04.2022 14:07:54</t>
  </si>
  <si>
    <t>KİPA DM 35-26-M00283_İZSU M05_2122336</t>
  </si>
  <si>
    <t>12.04.2022 13:56:42</t>
  </si>
  <si>
    <t>12.04.2022 14:46:27</t>
  </si>
  <si>
    <t>DM-14/16-A 45-71-M00552_DIREK TIPI TRAFO HUCRESI H01_2074646</t>
  </si>
  <si>
    <t>12.04.2022 14:00:58</t>
  </si>
  <si>
    <t>12.04.2022 15:16:32</t>
  </si>
  <si>
    <t>12.04.2022 14:02:33</t>
  </si>
  <si>
    <t>12.04.2022 15:48:57</t>
  </si>
  <si>
    <t>K-3499 35-03-K03499_35-03-K03499_41968975</t>
  </si>
  <si>
    <t>12.04.2022 14:07:04</t>
  </si>
  <si>
    <t>12.04.2022 14:51:49</t>
  </si>
  <si>
    <t>KEMALİYE TR-10 45-73-M00156_TR-7 GİRİŞ M04_2319576</t>
  </si>
  <si>
    <t>12.04.2022 14:05:34</t>
  </si>
  <si>
    <t>12.04.2022 17:09:30</t>
  </si>
  <si>
    <t>MURADİYE TR-5(BELEDİYE KABİN) 45-71-M00194_953243934_953243934</t>
  </si>
  <si>
    <t>12.04.2022 14:15:01</t>
  </si>
  <si>
    <t>12.04.2022 17:06:26</t>
  </si>
  <si>
    <t>M-336 (DM-3/TR-3) 35-14-M00336_B M7_5951997</t>
  </si>
  <si>
    <t>12.04.2022 14:12:11</t>
  </si>
  <si>
    <t>12.04.2022 15:55:13</t>
  </si>
  <si>
    <t>AYRANCILAR DM-3 35-26-M00795_DM-2/20 M13_2335346</t>
  </si>
  <si>
    <t>12.04.2022 13:58:54</t>
  </si>
  <si>
    <t>12.04.2022 14:40:09</t>
  </si>
  <si>
    <t>12.04.2022 14:13:00</t>
  </si>
  <si>
    <t>12.04.2022 16:58:49</t>
  </si>
  <si>
    <t>KAMUKENT TR-1 35-21-M00039_95001323784_95001323784</t>
  </si>
  <si>
    <t>12.04.2022 14:28:44</t>
  </si>
  <si>
    <t>12.04.2022 17:36:03</t>
  </si>
  <si>
    <t>L-243 35-18-L00243_95000624077_95000624077</t>
  </si>
  <si>
    <t>12.04.2022 14:26:23</t>
  </si>
  <si>
    <t>12.04.2022 15:56:02</t>
  </si>
  <si>
    <t>12.04.2022 14:39:49</t>
  </si>
  <si>
    <t>12.04.2022 16:21:30</t>
  </si>
  <si>
    <t>FOÇA TR-2 35-23-L00002_35-23-L00002_2361544</t>
  </si>
  <si>
    <t>12.04.2022 14:44:38</t>
  </si>
  <si>
    <t>12.04.2022 15:31:53</t>
  </si>
  <si>
    <t>TR-330 35-19-L00369_956669527_956669527</t>
  </si>
  <si>
    <t>12.04.2022 14:42:56</t>
  </si>
  <si>
    <t>12.04.2022 16:48:00</t>
  </si>
  <si>
    <t>OMURLAR TR-1 45-81-M00074_945628792_945628792</t>
  </si>
  <si>
    <t>12.04.2022 14:46:12</t>
  </si>
  <si>
    <t>12.04.2022 18:34:56</t>
  </si>
  <si>
    <t>GÜLBAHÇE TR-12 35-19-L00168_956672858_956672858</t>
  </si>
  <si>
    <t>12.04.2022 14:51:29</t>
  </si>
  <si>
    <t>12.04.2022 17:31:30</t>
  </si>
  <si>
    <t>TR-127 35-26-M00127_C C04b_66404727</t>
  </si>
  <si>
    <t>12.04.2022 14:44:30</t>
  </si>
  <si>
    <t>12.04.2022 15:47:05</t>
  </si>
  <si>
    <t>ARMUTLU TR-3 35-27-L00003_98938877_98938877</t>
  </si>
  <si>
    <t>12.04.2022 14:52:28</t>
  </si>
  <si>
    <t>12.04.2022 15:46:44</t>
  </si>
  <si>
    <t>K-1923 35-10-K01923_913306190_913306190</t>
  </si>
  <si>
    <t>12.04.2022 14:53:34</t>
  </si>
  <si>
    <t>12.04.2022 15:57:36</t>
  </si>
  <si>
    <t>BİRGİ TR-7 35-15-L00264_950385344_950385344</t>
  </si>
  <si>
    <t>12.04.2022 15:10:51</t>
  </si>
  <si>
    <t>12.04.2022 19:46:27</t>
  </si>
  <si>
    <t>KIRKAĞAÇ TR-12 45-76-M00012_955248385_955248385</t>
  </si>
  <si>
    <t>12.04.2022 15:21:39</t>
  </si>
  <si>
    <t>12.04.2022 16:08:58</t>
  </si>
  <si>
    <t>BALIKLI KAYADİBİ TR-1 45-75-M00220_C_56388839_56388839</t>
  </si>
  <si>
    <t>12.04.2022 15:19:20</t>
  </si>
  <si>
    <t>12.04.2022 16:48:52</t>
  </si>
  <si>
    <t>DİBEKÇİ TR-2 35-29-L00329_A_56393276_56393276</t>
  </si>
  <si>
    <t>12.04.2022 15:35:15</t>
  </si>
  <si>
    <t>12.04.2022 19:41:18</t>
  </si>
  <si>
    <t>L-58 HAVACILAR SİTESİ 35-14-L00058_956645732_956645732</t>
  </si>
  <si>
    <t>12.04.2022 15:43:42</t>
  </si>
  <si>
    <t>12.04.2022 19:50:27</t>
  </si>
  <si>
    <t>12.04.2022 15:44:33</t>
  </si>
  <si>
    <t>12.04.2022 17:02:09</t>
  </si>
  <si>
    <t>KÜÇÜKKALE KÖK 35-29-L00036_HASAN ÇAVUŞLAR L06_2088237</t>
  </si>
  <si>
    <t>12.04.2022 15:47:00</t>
  </si>
  <si>
    <t>12.04.2022 19:40:39</t>
  </si>
  <si>
    <t>TR-17 35-15-M00017_950349024_950349024</t>
  </si>
  <si>
    <t>12.04.2022 15:45:56</t>
  </si>
  <si>
    <t>12.04.2022 17:38:23</t>
  </si>
  <si>
    <t>12.04.2022 15:46:08</t>
  </si>
  <si>
    <t>12.04.2022 18:43:00</t>
  </si>
  <si>
    <t>_HatBaşıAyırıcı_73034395 _73034395</t>
  </si>
  <si>
    <t>12.04.2022 13:53:39</t>
  </si>
  <si>
    <t>12.04.2022 17:59:00</t>
  </si>
  <si>
    <t>KÜÇÜKAVULCUK TR-3 35-15-L01099_949935198_949935198</t>
  </si>
  <si>
    <t>12.04.2022 15:46:27</t>
  </si>
  <si>
    <t>12.04.2022 18:46:35</t>
  </si>
  <si>
    <t>SELÇİKLİ PAZARYOLU TR-2 45-72-L00903_45-72-L00903_2364921</t>
  </si>
  <si>
    <t>12.04.2022 15:41:53</t>
  </si>
  <si>
    <t>12.04.2022 19:12:52</t>
  </si>
  <si>
    <t>12.04.2022 15:52:18</t>
  </si>
  <si>
    <t>12.04.2022 18:18:44</t>
  </si>
  <si>
    <t>12.04.2022 15:56:57</t>
  </si>
  <si>
    <t>12.04.2022 18:13:07</t>
  </si>
  <si>
    <t>M-2017 35-01-M02017_910580580_910580580</t>
  </si>
  <si>
    <t>12.04.2022 16:07:49</t>
  </si>
  <si>
    <t>12.04.2022 18:16:07</t>
  </si>
  <si>
    <t>12.04.2022 16:15:29</t>
  </si>
  <si>
    <t>12.04.2022 17:30:10</t>
  </si>
  <si>
    <t>12.04.2022 16:09:21</t>
  </si>
  <si>
    <t>12.04.2022 19:33:19</t>
  </si>
  <si>
    <t>TR-2/16 45-72-L00016_C_56391949_56391949</t>
  </si>
  <si>
    <t>12.04.2022 16:13:10</t>
  </si>
  <si>
    <t>12.04.2022 17:41:50</t>
  </si>
  <si>
    <t>K-593 35-01-K00593_D_56357519_56357519</t>
  </si>
  <si>
    <t>12.04.2022 16:26:08</t>
  </si>
  <si>
    <t>12.04.2022 19:08:26</t>
  </si>
  <si>
    <t>KAYMAKÇI TR-30 35-15-L00240_950406346_950406346</t>
  </si>
  <si>
    <t>12.04.2022 16:34:06</t>
  </si>
  <si>
    <t>12.04.2022 18:25:51</t>
  </si>
  <si>
    <t>TR-1/4-A 45-72-M00130_A_56406944_56406944</t>
  </si>
  <si>
    <t>12.04.2022 16:35:20</t>
  </si>
  <si>
    <t>12.04.2022 18:02:19</t>
  </si>
  <si>
    <t>12.04.2022 16:42:07</t>
  </si>
  <si>
    <t>12.04.2022 17:26:27</t>
  </si>
  <si>
    <t>POYRACIK TR-7 35-24-L00030_955233409_955233409</t>
  </si>
  <si>
    <t>12.04.2022 16:40:40</t>
  </si>
  <si>
    <t>12.04.2022 19:22:22</t>
  </si>
  <si>
    <t>SARNIÇ KÜÇÜKALAN TR-1 45-72-L00262_B_56390130_56390130</t>
  </si>
  <si>
    <t>12.04.2022 16:46:30</t>
  </si>
  <si>
    <t>12.04.2022 19:47:49</t>
  </si>
  <si>
    <t>TR-311 ÖZBEK 35-19-M00527_956695033_956695033</t>
  </si>
  <si>
    <t>12.04.2022 17:01:38</t>
  </si>
  <si>
    <t>12.04.2022 18:05:26</t>
  </si>
  <si>
    <t>L-321 35-18-L00321_95000056912_95000056912</t>
  </si>
  <si>
    <t>12.04.2022 17:03:04</t>
  </si>
  <si>
    <t>12.04.2022 19:03:34</t>
  </si>
  <si>
    <t>12.04.2022 17:04:42</t>
  </si>
  <si>
    <t>12.04.2022 17:31:38</t>
  </si>
  <si>
    <t>M-2325 35-03-M02325_910285812_910285812</t>
  </si>
  <si>
    <t>12.04.2022 17:12:51</t>
  </si>
  <si>
    <t>12.04.2022 19:48:46</t>
  </si>
  <si>
    <t>SÜLEYMAN TR-3/A 45-72-L00316_A_56384622_56384622</t>
  </si>
  <si>
    <t>12.04.2022 17:11:01</t>
  </si>
  <si>
    <t>12.04.2022 18:37:47</t>
  </si>
  <si>
    <t>12.04.2022 17:21:30</t>
  </si>
  <si>
    <t>12.04.2022 17:38:30</t>
  </si>
  <si>
    <t>L-470 KÖK 35-18-L00470_950460154_950460154</t>
  </si>
  <si>
    <t>12.04.2022 17:26:51</t>
  </si>
  <si>
    <t>12.04.2022 19:58:52</t>
  </si>
  <si>
    <t>FOÇA TR-49 35-23-L00049_42134486_56398919_56398919</t>
  </si>
  <si>
    <t>12.04.2022 17:28:01</t>
  </si>
  <si>
    <t>12.04.2022 20:27:17</t>
  </si>
  <si>
    <t>CENKYERİ TR-4 45-82-M00252_945535083_945535083</t>
  </si>
  <si>
    <t>12.04.2022 17:31:24</t>
  </si>
  <si>
    <t>12.04.2022 20:26:55</t>
  </si>
  <si>
    <t>K-4806 35-01-K04806_911211323_911211323</t>
  </si>
  <si>
    <t>12.04.2022 17:39:09</t>
  </si>
  <si>
    <t>12.04.2022 18:59:47</t>
  </si>
  <si>
    <t>K-1691 35-01-K01691_912180947_912180947</t>
  </si>
  <si>
    <t>12.04.2022 17:52:36</t>
  </si>
  <si>
    <t>12.04.2022 20:32:48</t>
  </si>
  <si>
    <t>SART TR-11 45-78-M00177_DIREK TIPI TRAFO HUCRESI H01_2108079</t>
  </si>
  <si>
    <t>12.04.2022 18:00:14</t>
  </si>
  <si>
    <t>12.04.2022 18:27:19</t>
  </si>
  <si>
    <t>12.04.2022 17:59:39</t>
  </si>
  <si>
    <t>12.04.2022 20:56:31</t>
  </si>
  <si>
    <t>TR-2/16 45-72-L00016_95000522963_95000522963</t>
  </si>
  <si>
    <t>12.04.2022 17:54:26</t>
  </si>
  <si>
    <t>12.04.2022 18:45:07</t>
  </si>
  <si>
    <t>12.04.2022 18:04:10</t>
  </si>
  <si>
    <t>12.04.2022 19:32:12</t>
  </si>
  <si>
    <t>L-293 YENİ MECİDİYE 35-18-L00293_10463989 e1_5958835</t>
  </si>
  <si>
    <t>12.04.2022 18:15:30</t>
  </si>
  <si>
    <t>13.04.2022 00:07:49</t>
  </si>
  <si>
    <t>L-372 35-18-L00372_950463289_950463289</t>
  </si>
  <si>
    <t>12.04.2022 18:20:38</t>
  </si>
  <si>
    <t>12.04.2022 21:25:19</t>
  </si>
  <si>
    <t>MURADİYE TR-3 45-71-M02147_953207669_953207669</t>
  </si>
  <si>
    <t>12.04.2022 18:17:07</t>
  </si>
  <si>
    <t>12.04.2022 19:26:43</t>
  </si>
  <si>
    <t>MENDERES DM-2/TR-1 35-22-M00300_DM-2/TR-16 M07_2095189</t>
  </si>
  <si>
    <t>12.04.2022 18:31:51</t>
  </si>
  <si>
    <t>12.04.2022 18:35:00</t>
  </si>
  <si>
    <t>DM-4/TR-20 35-22-M00084_ M02_2103139</t>
  </si>
  <si>
    <t>12.04.2022 18:32:53</t>
  </si>
  <si>
    <t>12.04.2022 18:36:33</t>
  </si>
  <si>
    <t>DM-16/21 45-71-M00587_953200198_953200198</t>
  </si>
  <si>
    <t>12.04.2022 18:32:43</t>
  </si>
  <si>
    <t>12.04.2022 19:10:53</t>
  </si>
  <si>
    <t>BARBAROS TR-1 35-19-M00199_A_56377407_56377407</t>
  </si>
  <si>
    <t>12.04.2022 18:24:54</t>
  </si>
  <si>
    <t>12.04.2022 20:26:01</t>
  </si>
  <si>
    <t>ÇANDARLI TR-4 35-30-M00004_955322171_955322171</t>
  </si>
  <si>
    <t>12.04.2022 18:37:20</t>
  </si>
  <si>
    <t>12.04.2022 22:14:27</t>
  </si>
  <si>
    <t>TR-76 FETHİ KUŞÇU GRB. 35-15-M00076_C_56371023_56371023</t>
  </si>
  <si>
    <t>12.04.2022 18:34:30</t>
  </si>
  <si>
    <t>12.04.2022 20:16:33</t>
  </si>
  <si>
    <t>L-277 35-18-L00277_L-266 L01_2323191</t>
  </si>
  <si>
    <t>12.04.2022 18:54:43</t>
  </si>
  <si>
    <t>12.04.2022 19:30:14</t>
  </si>
  <si>
    <t>_A_56352064_56352064</t>
  </si>
  <si>
    <t>12.04.2022 18:50:52</t>
  </si>
  <si>
    <t>12.04.2022 19:42:11</t>
  </si>
  <si>
    <t>HALİLAĞALAR TR-1 35-16-M00088_47460367_56399020_56399020</t>
  </si>
  <si>
    <t>12.04.2022 18:59:20</t>
  </si>
  <si>
    <t>12.04.2022 20:19:27</t>
  </si>
  <si>
    <t>TR-59 45-77-L00059_945490330_945490330</t>
  </si>
  <si>
    <t>12.04.2022 19:07:09</t>
  </si>
  <si>
    <t>12.04.2022 23:33:55</t>
  </si>
  <si>
    <t>GÜLBAHÇE TR-13 (KARAPINAR) 35-19-L00143_956672504_956672504</t>
  </si>
  <si>
    <t>12.04.2022 19:25:39</t>
  </si>
  <si>
    <t>12.04.2022 23:03:46</t>
  </si>
  <si>
    <t>K-3943 35-07-K03943_ÖZEL _65906912</t>
  </si>
  <si>
    <t>12.04.2022 19:15:21</t>
  </si>
  <si>
    <t>12.04.2022 19:58:07</t>
  </si>
  <si>
    <t>KAYALIOĞLU TR-1 45-72-L00071_A_56389902_56389902</t>
  </si>
  <si>
    <t>12.04.2022 20:16:32</t>
  </si>
  <si>
    <t>12.04.2022 21:38:50</t>
  </si>
  <si>
    <t>BÜYÜKKALE TR-3 35-29-L00667_950319844_950319844</t>
  </si>
  <si>
    <t>12.04.2022 20:11:27</t>
  </si>
  <si>
    <t>12.04.2022 21:22:30</t>
  </si>
  <si>
    <t>FOÇA M-267 35-23-M00267_B b5b_42106687</t>
  </si>
  <si>
    <t>12.04.2022 20:31:17</t>
  </si>
  <si>
    <t>12.04.2022 21:13:27</t>
  </si>
  <si>
    <t>GÖLMARMARA TR-18 45-85-L00018_945468219_945468219</t>
  </si>
  <si>
    <t>12.04.2022 20:33:22</t>
  </si>
  <si>
    <t>12.04.2022 23:33:24</t>
  </si>
  <si>
    <t>12.04.2022 20:36:14</t>
  </si>
  <si>
    <t>12.04.2022 21:28:58</t>
  </si>
  <si>
    <t>K-3414 35-08-K03414_G_56381200_56381200</t>
  </si>
  <si>
    <t>12.04.2022 20:38:03</t>
  </si>
  <si>
    <t>12.04.2022 22:31:07</t>
  </si>
  <si>
    <t>L-470 KÖK 35-18-L00470_950450107_950450107</t>
  </si>
  <si>
    <t>12.04.2022 20:43:27</t>
  </si>
  <si>
    <t>12.04.2022 22:26:53</t>
  </si>
  <si>
    <t>ZEYTİNLİOVA TR-17 45-72-L00410_956486465_956486465</t>
  </si>
  <si>
    <t>12.04.2022 20:52:59</t>
  </si>
  <si>
    <t>12.04.2022 22:04:36</t>
  </si>
  <si>
    <t>SOMA TR-21 45-82-M00021_A_56387585_56387585</t>
  </si>
  <si>
    <t>12.04.2022 21:45:22</t>
  </si>
  <si>
    <t>13.04.2022 00:34:55</t>
  </si>
  <si>
    <t>TR-44 (DM-6/21) 35-17-M00044_950301543_950301543</t>
  </si>
  <si>
    <t>12.04.2022 22:09:36</t>
  </si>
  <si>
    <t>12.04.2022 23:31:00</t>
  </si>
  <si>
    <t>K-249 35-02-K00249_910303088_910303088</t>
  </si>
  <si>
    <t>12.04.2022 22:48:00</t>
  </si>
  <si>
    <t>13.04.2022 03:58:07</t>
  </si>
  <si>
    <t>K-4575 35-10-K04575_98052298_98052298</t>
  </si>
  <si>
    <t>12.04.2022 23:25:29</t>
  </si>
  <si>
    <t>13.04.2022 01:01:36</t>
  </si>
  <si>
    <t>M-2973 35-01-M02973_35-01-M02973_78495434</t>
  </si>
  <si>
    <t>12.04.2022 23:47:47</t>
  </si>
  <si>
    <t>13.04.2022 04:07:00</t>
  </si>
  <si>
    <t>12.04.2022 23:48:15</t>
  </si>
  <si>
    <t>13.04.2022 01:12:20</t>
  </si>
  <si>
    <t>ÖZBEK TR-5 35-19-M00235_956674085_956674085</t>
  </si>
  <si>
    <t>13.04.2022 00:06:11</t>
  </si>
  <si>
    <t>13.04.2022 01:22:09</t>
  </si>
  <si>
    <t>L-293 YENİ MECİDİYE 35-18-L00293_950448782_950448782</t>
  </si>
  <si>
    <t>13.04.2022 00:47:07</t>
  </si>
  <si>
    <t>13.04.2022 03:18:09</t>
  </si>
  <si>
    <t>13.04.2022 01:46:29</t>
  </si>
  <si>
    <t>13.04.2022 03:36:30</t>
  </si>
  <si>
    <t>ARAPLIOVASI GES DM 35-16-M00811_PAŞAKÖY ENH-ÇIKIŞ M016_48716786</t>
  </si>
  <si>
    <t>13.04.2022 03:01:33</t>
  </si>
  <si>
    <t>13.04.2022 04:10:03</t>
  </si>
  <si>
    <t>M-2896(YATIRIM REZERVE) 35-01-M02896_B_56374988_56374988</t>
  </si>
  <si>
    <t>13.04.2022 03:04:18</t>
  </si>
  <si>
    <t>13.04.2022 03:52:52</t>
  </si>
  <si>
    <t>13.04.2022 03:33:15</t>
  </si>
  <si>
    <t>13.04.2022 05:31:48</t>
  </si>
  <si>
    <t>13.04.2022 04:22:36</t>
  </si>
  <si>
    <t>13.04.2022 11:36:12</t>
  </si>
  <si>
    <t>K-3011 35-01-K03011_911625858_911625858</t>
  </si>
  <si>
    <t>13.04.2022 04:23:32</t>
  </si>
  <si>
    <t>13.04.2022 04:58:45</t>
  </si>
  <si>
    <t>KOYUNDERE TR-11 35-28-M00157_953388293_953388293</t>
  </si>
  <si>
    <t>13.04.2022 05:51:31</t>
  </si>
  <si>
    <t>13.04.2022 06:52:55</t>
  </si>
  <si>
    <t>13.04.2022 06:45:57</t>
  </si>
  <si>
    <t>13.04.2022 09:12:41</t>
  </si>
  <si>
    <t>TR-31 35-26-M00031_956621295_956621295</t>
  </si>
  <si>
    <t>13.04.2022 06:41:07</t>
  </si>
  <si>
    <t>13.04.2022 08:41:10</t>
  </si>
  <si>
    <t>K-249 35-02-K00249_915082987_915082987</t>
  </si>
  <si>
    <t>13.04.2022 07:08:19</t>
  </si>
  <si>
    <t>13.04.2022 17:00:46</t>
  </si>
  <si>
    <t>ÇALTIDERE KÖK 35-17-M00231_ÖLÇÜ M02_66291159</t>
  </si>
  <si>
    <t>13.04.2022 07:26:03</t>
  </si>
  <si>
    <t>13.04.2022 07:53:31</t>
  </si>
  <si>
    <t>TR-31 35-26-M00031_6487338 B3B_5910210</t>
  </si>
  <si>
    <t>13.04.2022 07:23:46</t>
  </si>
  <si>
    <t>13.04.2022 08:31:43</t>
  </si>
  <si>
    <t>M-1180 35-04-M01180_99392544_99392544</t>
  </si>
  <si>
    <t>13.04.2022 07:32:37</t>
  </si>
  <si>
    <t>13.04.2022 13:01:18</t>
  </si>
  <si>
    <t>M-2825 35-03-M02825_D _83838382</t>
  </si>
  <si>
    <t>13.04.2022 07:54:02</t>
  </si>
  <si>
    <t>13.04.2022 11:12:00</t>
  </si>
  <si>
    <t>M-2957 35-04-M02957_99094545_99094545</t>
  </si>
  <si>
    <t>13.04.2022 07:52:42</t>
  </si>
  <si>
    <t>13.04.2022 08:33:13</t>
  </si>
  <si>
    <t>13.04.2022 08:02:41</t>
  </si>
  <si>
    <t>13.04.2022 09:38:51</t>
  </si>
  <si>
    <t>M-2543 35-02-M02543_DAĞITIM TRAFOSU M12_73560335</t>
  </si>
  <si>
    <t>13.04.2022 08:08:07</t>
  </si>
  <si>
    <t>13.04.2022 13:17:28</t>
  </si>
  <si>
    <t>K-4327 35-04-K04327_K-4168 K02_2121254</t>
  </si>
  <si>
    <t>13.04.2022 08:10:06</t>
  </si>
  <si>
    <t>13.04.2022 08:12:53</t>
  </si>
  <si>
    <t>13.04.2022 08:10:13</t>
  </si>
  <si>
    <t>13.04.2022 08:13:00</t>
  </si>
  <si>
    <t>13.04.2022 08:14:52</t>
  </si>
  <si>
    <t>13.04.2022 10:33:50</t>
  </si>
  <si>
    <t>TR-244 35-28-M00539_953394702_953394702</t>
  </si>
  <si>
    <t>13.04.2022 08:48:01</t>
  </si>
  <si>
    <t>13.04.2022 10:53:55</t>
  </si>
  <si>
    <t>L-438 35-18-L00438_950465171_950465171</t>
  </si>
  <si>
    <t>13.04.2022 08:53:12</t>
  </si>
  <si>
    <t>13.04.2022 09:49:32</t>
  </si>
  <si>
    <t>BARAJ KÖK 35-17-M00461_HatBaşıAyırıcı_72180705 M01_72180705</t>
  </si>
  <si>
    <t>13.04.2022 09:06:53</t>
  </si>
  <si>
    <t>13.04.2022 15:53:17</t>
  </si>
  <si>
    <t>OVACIK KÖYÜ TR-5 35-27-L00268_B_56355921_56355921</t>
  </si>
  <si>
    <t>13.04.2022 08:49:59</t>
  </si>
  <si>
    <t>13.04.2022 09:58:14</t>
  </si>
  <si>
    <t>ÇANDARLI TR-16 35-30-M00016_35-30-M00016_72113034</t>
  </si>
  <si>
    <t>13.04.2022 09:00:02</t>
  </si>
  <si>
    <t>13.04.2022 15:07:34</t>
  </si>
  <si>
    <t>KİLLİK TR-10 45-73-M00850_45-73-M00850_2353463</t>
  </si>
  <si>
    <t>13.04.2022 08:49:26</t>
  </si>
  <si>
    <t>13.04.2022 13:21:35</t>
  </si>
  <si>
    <t>13.04.2022 09:02:24</t>
  </si>
  <si>
    <t>13.04.2022 09:23:13</t>
  </si>
  <si>
    <t>GÜLBAHÇE TR-5 (TR-186) 35-19-L00186_ H_49092055</t>
  </si>
  <si>
    <t>13.04.2022 09:01:12</t>
  </si>
  <si>
    <t>13.04.2022 13:54:17</t>
  </si>
  <si>
    <t>AHMETLİ TR-2 45-84-L00002_AHMETLİ TR-54 L02_72143101</t>
  </si>
  <si>
    <t>13.04.2022 09:04:13</t>
  </si>
  <si>
    <t>13.04.2022 16:42:23</t>
  </si>
  <si>
    <t>M-2547 35-09-M02547_35-09-M02547_65772158</t>
  </si>
  <si>
    <t>13.04.2022 09:03:00</t>
  </si>
  <si>
    <t>13.04.2022 14:43:32</t>
  </si>
  <si>
    <t>K-2932 35-07-K02932_TRAFO K01_49837038</t>
  </si>
  <si>
    <t>13.04.2022 09:03:46</t>
  </si>
  <si>
    <t>13.04.2022 17:12:44</t>
  </si>
  <si>
    <t>13.04.2022 09:04:54</t>
  </si>
  <si>
    <t>13.04.2022 11:02:28</t>
  </si>
  <si>
    <t>L-295 35-18-L00295_95001212789_95001212789</t>
  </si>
  <si>
    <t>13.04.2022 09:06:06</t>
  </si>
  <si>
    <t>13.04.2022 10:26:11</t>
  </si>
  <si>
    <t>DM-3/8 (KAYACIK) 45-71-M00119_DAĞITIM TRAFOSU M03_72061351</t>
  </si>
  <si>
    <t>13.04.2022 09:25:07</t>
  </si>
  <si>
    <t>13.04.2022 12:17:07</t>
  </si>
  <si>
    <t>YARBASAN KÖK 45-74-M00119_ESKİ YARBASAN M02_72246696</t>
  </si>
  <si>
    <t>13.04.2022 09:09:07</t>
  </si>
  <si>
    <t>13.04.2022 09:58:44</t>
  </si>
  <si>
    <t>KARAKUYU-10 35-26-M00217_DIREK TIPI TRAFO HUCRESI H01_2040278</t>
  </si>
  <si>
    <t>13.04.2022 09:14:00</t>
  </si>
  <si>
    <t>13.04.2022 17:17:36</t>
  </si>
  <si>
    <t>ALAŞEHİR TM 45-73-A00001_YEŞİLYURT M06_2312672</t>
  </si>
  <si>
    <t>13.04.2022 09:16:53</t>
  </si>
  <si>
    <t>13.04.2022 18:30:24</t>
  </si>
  <si>
    <t>ÇANDARLI TR-13 35-30-M00012_35-30-M00012_2348735</t>
  </si>
  <si>
    <t>13.04.2022 09:18:00</t>
  </si>
  <si>
    <t>13.04.2022 17:16:00</t>
  </si>
  <si>
    <t>13.04.2022 09:17:43</t>
  </si>
  <si>
    <t>13.04.2022 09:24:47</t>
  </si>
  <si>
    <t>MAHMUT TEKEL VE ARK. T-SULAMA GRB. 35-13-L00109_DIREK TIPI TRAFO HUCRESI H01_2042150</t>
  </si>
  <si>
    <t>13.04.2022 09:20:00</t>
  </si>
  <si>
    <t>13.04.2022 15:03:36</t>
  </si>
  <si>
    <t>L-308 35-18-L00308_ TR TABAN_72136581</t>
  </si>
  <si>
    <t>13.04.2022 09:21:55</t>
  </si>
  <si>
    <t>13.04.2022 17:26:45</t>
  </si>
  <si>
    <t>DM-11/9 45-71-M00290_953220100_953220100</t>
  </si>
  <si>
    <t>13.04.2022 09:22:36</t>
  </si>
  <si>
    <t>13.04.2022 11:21:57</t>
  </si>
  <si>
    <t>13.04.2022 18:40:32</t>
  </si>
  <si>
    <t>13.04.2022 09:25:42</t>
  </si>
  <si>
    <t>13.04.2022 18:10:20</t>
  </si>
  <si>
    <t>KIZLARALANI KÖK 45-72-L00698_HatBaşıAyırıcı_53140451 L02_53140451</t>
  </si>
  <si>
    <t>13.04.2022 09:26:08</t>
  </si>
  <si>
    <t>13.04.2022 17:23:35</t>
  </si>
  <si>
    <t>13.04.2022 09:05:40</t>
  </si>
  <si>
    <t>13.04.2022 16:18:19</t>
  </si>
  <si>
    <t>TAŞLIYATAK TR-2 35-31-L00365_35-31-L00365_2365635</t>
  </si>
  <si>
    <t>13.04.2022 09:28:32</t>
  </si>
  <si>
    <t>13.04.2022 17:02:26</t>
  </si>
  <si>
    <t>K-1648 35-03-K01648_TRAFO K01_41924351</t>
  </si>
  <si>
    <t>13.04.2022 09:22:43</t>
  </si>
  <si>
    <t>13.04.2022 10:39:18</t>
  </si>
  <si>
    <t>_C_56399614_56399614</t>
  </si>
  <si>
    <t>13.04.2022 09:31:39</t>
  </si>
  <si>
    <t>13.04.2022 17:16:53</t>
  </si>
  <si>
    <t>TR-57 (YATIRIM REZERVE) 35-27-M00990_35-27-M00990_43152742</t>
  </si>
  <si>
    <t>13.04.2022 09:32:09</t>
  </si>
  <si>
    <t>13.04.2022 10:36:57</t>
  </si>
  <si>
    <t>EVRENOS TR-3 45-71-M01411_A_56392055_56392055</t>
  </si>
  <si>
    <t>13.04.2022 10:29:29</t>
  </si>
  <si>
    <t>13.04.2022 11:14:19</t>
  </si>
  <si>
    <t>DM-14/3A 45-71-M02249_962555758_962555758</t>
  </si>
  <si>
    <t>13.04.2022 09:33:44</t>
  </si>
  <si>
    <t>13.04.2022 13:38:45</t>
  </si>
  <si>
    <t>KINIK TR-2 45-81-M00140_DIREK TIPI TRAFO HUCRESI H01_2091309</t>
  </si>
  <si>
    <t>13.04.2022 09:39:30</t>
  </si>
  <si>
    <t>13.04.2022 16:59:37</t>
  </si>
  <si>
    <t>KIZILOBA KIRKPINAR TR-2 35-20-L00436_95001327671_95001327671</t>
  </si>
  <si>
    <t>13.04.2022 09:43:02</t>
  </si>
  <si>
    <t>13.04.2022 12:37:46</t>
  </si>
  <si>
    <t>13.04.2022 09:48:47</t>
  </si>
  <si>
    <t>13.04.2022 17:50:23</t>
  </si>
  <si>
    <t>ÇANDARLI TR-5 35-30-M00005_35-30-M00005_2349180</t>
  </si>
  <si>
    <t>13.04.2022 09:50:52</t>
  </si>
  <si>
    <t>13.04.2022 14:11:10</t>
  </si>
  <si>
    <t>YENİKÖY TR-1 35-23-M00085_DIREK TIPI TRAFO HUCRESI H01_2056539</t>
  </si>
  <si>
    <t>13.04.2022 09:48:38</t>
  </si>
  <si>
    <t>13.04.2022 13:18:23</t>
  </si>
  <si>
    <t>13.04.2022 09:33:02</t>
  </si>
  <si>
    <t>13.04.2022 13:44:49</t>
  </si>
  <si>
    <t>TR-27(M-727) 35-30-M00727_C c1_43010624</t>
  </si>
  <si>
    <t>13.04.2022 09:49:46</t>
  </si>
  <si>
    <t>13.04.2022 14:17:00</t>
  </si>
  <si>
    <t>L-64 35-18-L00064_950465996_950465996</t>
  </si>
  <si>
    <t>13.04.2022 09:49:58</t>
  </si>
  <si>
    <t>13.04.2022 11:27:53</t>
  </si>
  <si>
    <t>KÜÇÜKKALE KÖK 35-29-L00036__81735927_81735927</t>
  </si>
  <si>
    <t>13.04.2022 09:56:06</t>
  </si>
  <si>
    <t>13.04.2022 14:37:26</t>
  </si>
  <si>
    <t>CENKYERİ TR-1 45-82-M00131_CENKYERİ TR-4 M04_72194959</t>
  </si>
  <si>
    <t>13.04.2022 09:23:00</t>
  </si>
  <si>
    <t>13.04.2022 17:43:00</t>
  </si>
  <si>
    <t>DEMİRCİLİ TR-2 35-19-M00212_11156589_60982634_60982634</t>
  </si>
  <si>
    <t>13.04.2022 09:42:59</t>
  </si>
  <si>
    <t>13.04.2022 15:10:32</t>
  </si>
  <si>
    <t>13.04.2022 09:53:00</t>
  </si>
  <si>
    <t>13.04.2022 17:07:05</t>
  </si>
  <si>
    <t>DURASILLI TR-5 45-78-M01116_953261856_953261856</t>
  </si>
  <si>
    <t>13.04.2022 10:02:51</t>
  </si>
  <si>
    <t>13.04.2022 11:50:58</t>
  </si>
  <si>
    <t>K-4575 35-10-K04575_98178484_98178484</t>
  </si>
  <si>
    <t>13.04.2022 10:13:53</t>
  </si>
  <si>
    <t>13.04.2022 11:08:13</t>
  </si>
  <si>
    <t>FOÇA TR-55 35-23-L00055_950422675_950422675</t>
  </si>
  <si>
    <t>13.04.2022 10:06:07</t>
  </si>
  <si>
    <t>13.04.2022 11:35:07</t>
  </si>
  <si>
    <t>13.04.2022 10:13:17</t>
  </si>
  <si>
    <t>13.04.2022 14:16:00</t>
  </si>
  <si>
    <t>13.04.2022 10:15:02</t>
  </si>
  <si>
    <t>13.04.2022 12:34:11</t>
  </si>
  <si>
    <t>TOYGAR TR-2 45-73-M00237_B_56401579_56401579</t>
  </si>
  <si>
    <t>13.04.2022 10:14:24</t>
  </si>
  <si>
    <t>13.04.2022 12:24:12</t>
  </si>
  <si>
    <t>KIZILCAAVLU TR-1 35-15-L00180_950378465_950378465</t>
  </si>
  <si>
    <t>13.04.2022 10:16:58</t>
  </si>
  <si>
    <t>13.04.2022 11:53:02</t>
  </si>
  <si>
    <t>M-1038 35-04-M01038_912585992_912585992</t>
  </si>
  <si>
    <t>13.04.2022 10:20:01</t>
  </si>
  <si>
    <t>13.04.2022 16:54:11</t>
  </si>
  <si>
    <t>AKÇAKÖY TR-1 35-22-M00288_955270611_955270611</t>
  </si>
  <si>
    <t>13.04.2022 10:18:32</t>
  </si>
  <si>
    <t>13.04.2022 11:20:35</t>
  </si>
  <si>
    <t>K-1206 35-01-K01206_B_56361766_56361766</t>
  </si>
  <si>
    <t>13.04.2022 10:22:29</t>
  </si>
  <si>
    <t>13.04.2022 13:13:57</t>
  </si>
  <si>
    <t>K-3229 35-04-K03229_99278966_99278966</t>
  </si>
  <si>
    <t>13.04.2022 10:24:55</t>
  </si>
  <si>
    <t>13.04.2022 14:01:17</t>
  </si>
  <si>
    <t>MORDOĞAN TR-35 35-21-L00147_MORDOĞAN TR-34 L01_72193569</t>
  </si>
  <si>
    <t>13.04.2022 09:28:22</t>
  </si>
  <si>
    <t>13.04.2022 11:30:50</t>
  </si>
  <si>
    <t>TİRE DM2/11 35-29-M00117_48388710_56381261_56381261</t>
  </si>
  <si>
    <t>13.04.2022 10:31:38</t>
  </si>
  <si>
    <t>13.04.2022 13:09:20</t>
  </si>
  <si>
    <t>SART TR-6 45-78-M00178_TR-21 M02_2327160</t>
  </si>
  <si>
    <t>13.04.2022 10:31:53</t>
  </si>
  <si>
    <t>13.04.2022 12:17:03</t>
  </si>
  <si>
    <t>13.04.2022 10:33:57</t>
  </si>
  <si>
    <t>13.04.2022 10:40:49</t>
  </si>
  <si>
    <t>UĞURLU KÖK 45-86-M00045_KEMHALLI KÖK M01_72226017</t>
  </si>
  <si>
    <t>13.04.2022 10:34:13</t>
  </si>
  <si>
    <t>13.04.2022 10:35:05</t>
  </si>
  <si>
    <t>13.04.2022 10:34:02</t>
  </si>
  <si>
    <t>13.04.2022 16:59:28</t>
  </si>
  <si>
    <t>13.04.2022 10:37:49</t>
  </si>
  <si>
    <t>13.04.2022 11:06:45</t>
  </si>
  <si>
    <t>13.04.2022 10:51:51</t>
  </si>
  <si>
    <t>13.04.2022 12:09:07</t>
  </si>
  <si>
    <t>VİLLAKENT TR-5 35-28-M00382_953394426_953394426</t>
  </si>
  <si>
    <t>13.04.2022 10:50:06</t>
  </si>
  <si>
    <t>13.04.2022 13:03:38</t>
  </si>
  <si>
    <t>M-1979 35-09-M01979_913224640_913224640</t>
  </si>
  <si>
    <t>13.04.2022 10:59:35</t>
  </si>
  <si>
    <t>13.04.2022 16:55:09</t>
  </si>
  <si>
    <t>BEYOBA TARIMSAL SULAMA 45-72-M00408_915788790_915788790</t>
  </si>
  <si>
    <t>13.04.2022 11:06:43</t>
  </si>
  <si>
    <t>13.04.2022 18:12:10</t>
  </si>
  <si>
    <t>SANAYİ TR-2 (DM-1/TR-28) 35-14-M00312_956643215_956643215</t>
  </si>
  <si>
    <t>13.04.2022 11:10:39</t>
  </si>
  <si>
    <t>13.04.2022 18:10:36</t>
  </si>
  <si>
    <t>TR-1/6 45-83-M00006__84021674_84021674</t>
  </si>
  <si>
    <t>13.04.2022 11:15:32</t>
  </si>
  <si>
    <t>13.04.2022 11:59:59</t>
  </si>
  <si>
    <t>13.04.2022 19:15:20</t>
  </si>
  <si>
    <t>ABDULLAH BOZYAKA SULAMA TR 45-71-M01304_44420202_56389200_56389200</t>
  </si>
  <si>
    <t>13.04.2022 11:21:08</t>
  </si>
  <si>
    <t>13.04.2022 13:13:22</t>
  </si>
  <si>
    <t>TR-2/83-A 45-83-L00309_955156082_955156082</t>
  </si>
  <si>
    <t>13.04.2022 11:20:28</t>
  </si>
  <si>
    <t>13.04.2022 12:30:04</t>
  </si>
  <si>
    <t>TR-29 35-19-L00029_956700212_956700212</t>
  </si>
  <si>
    <t>13.04.2022 11:35:05</t>
  </si>
  <si>
    <t>13.04.2022 16:17:45</t>
  </si>
  <si>
    <t>TR-58 35-19-L00058_956665839_956665839</t>
  </si>
  <si>
    <t>13.04.2022 11:36:27</t>
  </si>
  <si>
    <t>13.04.2022 16:58:14</t>
  </si>
  <si>
    <t>13.04.2022 11:27:55</t>
  </si>
  <si>
    <t>13.04.2022 13:55:02</t>
  </si>
  <si>
    <t>K-4314 35-09-K04314_97867188_97867188</t>
  </si>
  <si>
    <t>13.04.2022 11:40:49</t>
  </si>
  <si>
    <t>13.04.2022 16:26:14</t>
  </si>
  <si>
    <t>13.04.2022 11:46:08</t>
  </si>
  <si>
    <t>13.04.2022 12:23:21</t>
  </si>
  <si>
    <t>L-11 PTT ÖNÜ 35-14-L00011_95000000710_95000000710</t>
  </si>
  <si>
    <t>13.04.2022 11:51:22</t>
  </si>
  <si>
    <t>13.04.2022 15:40:22</t>
  </si>
  <si>
    <t>YUKARI KIZILCA TR-5 35-27-L00341_914046254_914046254</t>
  </si>
  <si>
    <t>13.04.2022 11:49:01</t>
  </si>
  <si>
    <t>13.04.2022 15:29:57</t>
  </si>
  <si>
    <t>ADİLOBA TR-2 45-80-M00157_956533593_956533593</t>
  </si>
  <si>
    <t>13.04.2022 12:01:25</t>
  </si>
  <si>
    <t>13.04.2022 17:28:16</t>
  </si>
  <si>
    <t>ÇAYLI TR-10 35-15-L00203_D_56371157_56371157</t>
  </si>
  <si>
    <t>13.04.2022 12:14:37</t>
  </si>
  <si>
    <t>13.04.2022 14:04:44</t>
  </si>
  <si>
    <t>TR-98 35-16-L00098_35-16-L00098_83184355</t>
  </si>
  <si>
    <t>13.04.2022 12:28:03</t>
  </si>
  <si>
    <t>13.04.2022 13:13:24</t>
  </si>
  <si>
    <t>BÜYÜK AVULCUK TR-3 35-15-L00700_950408059_950408059</t>
  </si>
  <si>
    <t>13.04.2022 12:25:51</t>
  </si>
  <si>
    <t>13.04.2022 18:35:52</t>
  </si>
  <si>
    <t>L-438 35-18-L00438_950448961_950448961</t>
  </si>
  <si>
    <t>13.04.2022 12:23:30</t>
  </si>
  <si>
    <t>13.04.2022 14:51:39</t>
  </si>
  <si>
    <t>13.04.2022 12:29:43</t>
  </si>
  <si>
    <t>13.04.2022 14:31:56</t>
  </si>
  <si>
    <t>M-2453 35-03-M02453_D_56367011_56367011</t>
  </si>
  <si>
    <t>13.04.2022 12:28:37</t>
  </si>
  <si>
    <t>13.04.2022 17:44:15</t>
  </si>
  <si>
    <t>13.04.2022 12:30:55</t>
  </si>
  <si>
    <t>13.04.2022 14:06:43</t>
  </si>
  <si>
    <t>KARŞIYAKA GIS TM 35-04-A00002_Karşıyaka-16 K30_2311896</t>
  </si>
  <si>
    <t>13.04.2022 12:30:52</t>
  </si>
  <si>
    <t>13.04.2022 13:27:06</t>
  </si>
  <si>
    <t>13.04.2022 12:32:23</t>
  </si>
  <si>
    <t>13.04.2022 13:41:10</t>
  </si>
  <si>
    <t>MAHMUDİYE TR-1 35-16-M00069_DIREK TIPI TRAFO HUCRESI H01_2039453</t>
  </si>
  <si>
    <t>13.04.2022 12:54:57</t>
  </si>
  <si>
    <t>13.04.2022 17:05:32</t>
  </si>
  <si>
    <t>13.04.2022 12:56:41</t>
  </si>
  <si>
    <t>13.04.2022 14:46:16</t>
  </si>
  <si>
    <t>TR-41 35-30-L00041_955328484_955328484</t>
  </si>
  <si>
    <t>13.04.2022 12:55:17</t>
  </si>
  <si>
    <t>13.04.2022 19:50:26</t>
  </si>
  <si>
    <t>KARABULU KÖK 35-31-L00227_HALİLLER YENİ (SIRIMLI) L03_2337016</t>
  </si>
  <si>
    <t>13.04.2022 13:11:53</t>
  </si>
  <si>
    <t>13.04.2022 14:04:33</t>
  </si>
  <si>
    <t>ÜRKMEZ DM-4 (ÜRKMEZ M-21) 35-25-M00155_956644744_956644744</t>
  </si>
  <si>
    <t>13.04.2022 13:20:36</t>
  </si>
  <si>
    <t>13.04.2022 15:47:33</t>
  </si>
  <si>
    <t>13.04.2022 13:24:06</t>
  </si>
  <si>
    <t>13.04.2022 13:25:13</t>
  </si>
  <si>
    <t>M-2325 35-03-M02325_910961959_910961959</t>
  </si>
  <si>
    <t>13.04.2022 13:20:03</t>
  </si>
  <si>
    <t>13.04.2022 18:09:15</t>
  </si>
  <si>
    <t>K-4059 35-04-K04059_TRAFO K03_2078747</t>
  </si>
  <si>
    <t>13.04.2022 13:28:00</t>
  </si>
  <si>
    <t>13.04.2022 14:50:18</t>
  </si>
  <si>
    <t>DM-1/70 35-29-M00070_95001172964_95001172964</t>
  </si>
  <si>
    <t>13.04.2022 13:31:19</t>
  </si>
  <si>
    <t>13.04.2022 19:39:20</t>
  </si>
  <si>
    <t>13.04.2022 13:25:09</t>
  </si>
  <si>
    <t>13.04.2022 15:30:32</t>
  </si>
  <si>
    <t>NURİ ERCAN TARIMSAL SULAMA TR-1 45-83-M00732_955180703_955180703</t>
  </si>
  <si>
    <t>13.04.2022 13:21:46</t>
  </si>
  <si>
    <t>13.04.2022 14:38:49</t>
  </si>
  <si>
    <t>TR-2/7 45-72-L00007_956477030_956477030</t>
  </si>
  <si>
    <t>13.04.2022 13:22:07</t>
  </si>
  <si>
    <t>13.04.2022 14:27:47</t>
  </si>
  <si>
    <t>DM-3/2 45-71-M00113_DAĞITIM TRAFOSU M03_72066369</t>
  </si>
  <si>
    <t>13.04.2022 13:15:00</t>
  </si>
  <si>
    <t>13.04.2022 14:51:00</t>
  </si>
  <si>
    <t>KONAKLI HULUSİ ŞEN SULAMA GRB TR-23 35-15-M00328_C_56353896_56353896</t>
  </si>
  <si>
    <t>13.04.2022 13:32:23</t>
  </si>
  <si>
    <t>13.04.2022 18:51:55</t>
  </si>
  <si>
    <t>YAĞCILI TR-2 45-82-M00367_B_56393122_56393122</t>
  </si>
  <si>
    <t>13.04.2022 13:15:09</t>
  </si>
  <si>
    <t>13.04.2022 15:22:18</t>
  </si>
  <si>
    <t>HACIÖMERLİ KARAKUYULAR TR 35-17-M00444_A_56356588_56356588</t>
  </si>
  <si>
    <t>13.04.2022 13:37:44</t>
  </si>
  <si>
    <t>13.04.2022 14:41:57</t>
  </si>
  <si>
    <t>MEDAR TR-2 45-72-M00593_956532730_956532730</t>
  </si>
  <si>
    <t>13.04.2022 13:41:03</t>
  </si>
  <si>
    <t>13.04.2022 15:36:51</t>
  </si>
  <si>
    <t>13.04.2022 13:54:32</t>
  </si>
  <si>
    <t>13.04.2022 14:50:09</t>
  </si>
  <si>
    <t>K-2546 35-03-K02546_TRAFO K04_2318254</t>
  </si>
  <si>
    <t>13.04.2022 13:49:23</t>
  </si>
  <si>
    <t>13.04.2022 14:56:23</t>
  </si>
  <si>
    <t>ŞEYHDAVUTLAR TR-5 NAMAZGAH 45-79-M00496_D_56374246_56374246</t>
  </si>
  <si>
    <t>13.04.2022 13:43:00</t>
  </si>
  <si>
    <t>13.04.2022 16:14:21</t>
  </si>
  <si>
    <t>13.04.2022 14:10:31</t>
  </si>
  <si>
    <t>13.04.2022 18:20:41</t>
  </si>
  <si>
    <t>HALIKÖY OVACIK MAH. TR-4 35-32-L00125_B_56368021_56368021</t>
  </si>
  <si>
    <t>13.04.2022 14:18:14</t>
  </si>
  <si>
    <t>13.04.2022 16:41:52</t>
  </si>
  <si>
    <t>DM-4/TR-20 35-22-M00084_955286500_955286500</t>
  </si>
  <si>
    <t>13.04.2022 14:12:02</t>
  </si>
  <si>
    <t>13.04.2022 16:23:56</t>
  </si>
  <si>
    <t>13.04.2022 14:17:34</t>
  </si>
  <si>
    <t>13.04.2022 17:12:10</t>
  </si>
  <si>
    <t>KÖPRÜBAŞI TR-38 45-86-M00038_A_65512214_65512214</t>
  </si>
  <si>
    <t>13.04.2022 14:25:18</t>
  </si>
  <si>
    <t>13.04.2022 14:38:29</t>
  </si>
  <si>
    <t>ÇAVLU TR-3 45-78-L00626_953298632_953298632</t>
  </si>
  <si>
    <t>13.04.2022 14:15:51</t>
  </si>
  <si>
    <t>13.04.2022 15:52:48</t>
  </si>
  <si>
    <t>13.04.2022 14:32:05</t>
  </si>
  <si>
    <t>13.04.2022 15:13:50</t>
  </si>
  <si>
    <t>SARUHANLI TR-8 45-80-M00008_956560575_956560575</t>
  </si>
  <si>
    <t>13.04.2022 14:35:55</t>
  </si>
  <si>
    <t>13.04.2022 15:50:25</t>
  </si>
  <si>
    <t>K-3751 35-08-K03751_A_56358180_56358180</t>
  </si>
  <si>
    <t>13.04.2022 14:28:48</t>
  </si>
  <si>
    <t>13.04.2022 15:42:59</t>
  </si>
  <si>
    <t>BAĞARASI TR-8 35-23-M00177__72371978_72371978</t>
  </si>
  <si>
    <t>13.04.2022 14:42:22</t>
  </si>
  <si>
    <t>13.04.2022 17:14:07</t>
  </si>
  <si>
    <t>ÇAMLICA KÖYÜ TR-2 45-71-M01597_953223824_953223824</t>
  </si>
  <si>
    <t>13.04.2022 14:50:44</t>
  </si>
  <si>
    <t>13.04.2022 15:56:44</t>
  </si>
  <si>
    <t>YAYAKENT TR-2 35-24-M00002_955217335_955217335</t>
  </si>
  <si>
    <t>13.04.2022 14:52:21</t>
  </si>
  <si>
    <t>13.04.2022 18:46:45</t>
  </si>
  <si>
    <t>ESKİCİLER TR-1 45-75-M00311_945616062_945616062</t>
  </si>
  <si>
    <t>13.04.2022 14:48:21</t>
  </si>
  <si>
    <t>13.04.2022 15:44:12</t>
  </si>
  <si>
    <t>MENEMEN TR-17 35-28-L00017_B_56366453_56366453</t>
  </si>
  <si>
    <t>13.04.2022 14:55:35</t>
  </si>
  <si>
    <t>13.04.2022 18:15:08</t>
  </si>
  <si>
    <t>DM-3/4-A 45-71-M00118_45-71-M00118_2369473</t>
  </si>
  <si>
    <t>13.04.2022 14:58:59</t>
  </si>
  <si>
    <t>13.04.2022 17:04:28</t>
  </si>
  <si>
    <t>DM-3/4 45-71-M00116_DAĞITIM TRAFOSU M03_72067936</t>
  </si>
  <si>
    <t>13.04.2022 14:54:20</t>
  </si>
  <si>
    <t>13.04.2022 17:06:28</t>
  </si>
  <si>
    <t>K-3056 35-03-K03056_G_56367324_56367324</t>
  </si>
  <si>
    <t>13.04.2022 14:59:16</t>
  </si>
  <si>
    <t>13.04.2022 18:26:38</t>
  </si>
  <si>
    <t>SALİHLERALTI TANSAŞ KÖK 35-30-M00670_GÜLKENT-4 M02_72071642</t>
  </si>
  <si>
    <t>13.04.2022 14:59:45</t>
  </si>
  <si>
    <t>13.04.2022 18:08:05</t>
  </si>
  <si>
    <t>13.04.2022 15:06:11</t>
  </si>
  <si>
    <t>13.04.2022 15:22:47</t>
  </si>
  <si>
    <t>13.04.2022 15:08:19</t>
  </si>
  <si>
    <t>13.04.2022 19:03:25</t>
  </si>
  <si>
    <t>K-3322 35-09-K03322_97846466_97846466</t>
  </si>
  <si>
    <t>13.04.2022 15:09:33</t>
  </si>
  <si>
    <t>13.04.2022 18:23:03</t>
  </si>
  <si>
    <t>K-1395 35-08-K01395_911786476_911786476</t>
  </si>
  <si>
    <t>13.04.2022 15:16:52</t>
  </si>
  <si>
    <t>13.04.2022 18:02:03</t>
  </si>
  <si>
    <t>K-1634 35-01-K01634_98331603_98331603</t>
  </si>
  <si>
    <t>13.04.2022 15:18:57</t>
  </si>
  <si>
    <t>13.04.2022 17:07:58</t>
  </si>
  <si>
    <t>KINIK TR-10 35-24-L00010_955221135_955221135</t>
  </si>
  <si>
    <t>13.04.2022 15:12:59</t>
  </si>
  <si>
    <t>13.04.2022 16:17:48</t>
  </si>
  <si>
    <t>L-293 YENİ MECİDİYE 35-18-L00293_950467613_950467613</t>
  </si>
  <si>
    <t>13.04.2022 15:20:03</t>
  </si>
  <si>
    <t>13.04.2022 16:49:22</t>
  </si>
  <si>
    <t>FOÇA TR-42 35-23-L00042_950422407_950422407</t>
  </si>
  <si>
    <t>13.04.2022 15:22:15</t>
  </si>
  <si>
    <t>13.04.2022 18:22:25</t>
  </si>
  <si>
    <t>POYRACIK TR-7 35-24-L00030_955230426_955230426</t>
  </si>
  <si>
    <t>13.04.2022 15:26:39</t>
  </si>
  <si>
    <t>13.04.2022 17:24:31</t>
  </si>
  <si>
    <t>ARDIÇ TR-8 35-21-L00131_B_56376553_56376553</t>
  </si>
  <si>
    <t>13.04.2022 15:36:18</t>
  </si>
  <si>
    <t>13.04.2022 17:43:37</t>
  </si>
  <si>
    <t>K-848 35-04-K00848_HatBaşıAyırıcı_53132527 K02_53132527</t>
  </si>
  <si>
    <t>13.04.2022 15:36:21</t>
  </si>
  <si>
    <t>13.04.2022 20:19:19</t>
  </si>
  <si>
    <t>SOMA B SANTRALİ TM 45-82-A00004_SOMA KÖYLER DM-2 FİDER-2 (2H08) M019_66326717</t>
  </si>
  <si>
    <t>13.04.2022 15:37:43</t>
  </si>
  <si>
    <t>13.04.2022 16:03:00</t>
  </si>
  <si>
    <t>BANKACILAR TR-2 35-30-M00208_955300893_955300893</t>
  </si>
  <si>
    <t>13.04.2022 15:49:41</t>
  </si>
  <si>
    <t>13.04.2022 19:09:46</t>
  </si>
  <si>
    <t>M-80 35-14-M00080_956643610_956643610</t>
  </si>
  <si>
    <t>13.04.2022 15:52:23</t>
  </si>
  <si>
    <t>13.04.2022 19:07:40</t>
  </si>
  <si>
    <t>AHMETBEYLİ TARIMSAL SULAMA TR-1 35-22-M00239_95000636265_95000636265</t>
  </si>
  <si>
    <t>13.04.2022 15:55:29</t>
  </si>
  <si>
    <t>13.04.2022 18:45:33</t>
  </si>
  <si>
    <t>TR-65 35-30-L00065_965969789_965969789</t>
  </si>
  <si>
    <t>13.04.2022 16:01:17</t>
  </si>
  <si>
    <t>13.04.2022 21:41:10</t>
  </si>
  <si>
    <t>_955269921_955269921</t>
  </si>
  <si>
    <t>13.04.2022 16:06:45</t>
  </si>
  <si>
    <t>13.04.2022 18:08:33</t>
  </si>
  <si>
    <t>GÜVERCİNLİK TR-1 45-77-L00334_45-77-L00334_2353736</t>
  </si>
  <si>
    <t>13.04.2022 16:10:00</t>
  </si>
  <si>
    <t>13.04.2022 16:54:30</t>
  </si>
  <si>
    <t>ÜRKMEZ M-10 35-25-M00146_956659694_956659694</t>
  </si>
  <si>
    <t>13.04.2022 16:12:18</t>
  </si>
  <si>
    <t>13.04.2022 17:10:47</t>
  </si>
  <si>
    <t>TR-74 TARIMSAL SULAMA 45-80-M01074_45-80-M01074_2363519</t>
  </si>
  <si>
    <t>13.04.2022 16:08:29</t>
  </si>
  <si>
    <t>13.04.2022 17:05:44</t>
  </si>
  <si>
    <t>ARDIÇ MAHALLESİ TR-17 35-21-L00128_953357023_953357023</t>
  </si>
  <si>
    <t>13.04.2022 16:13:32</t>
  </si>
  <si>
    <t>13.04.2022 19:05:57</t>
  </si>
  <si>
    <t>L-366 ILDIR KÖY 35-18-L00366_950441504_950441504</t>
  </si>
  <si>
    <t>13.04.2022 16:17:30</t>
  </si>
  <si>
    <t>13.04.2022 18:06:16</t>
  </si>
  <si>
    <t>_910338452_910338452</t>
  </si>
  <si>
    <t>13.04.2022 16:07:35</t>
  </si>
  <si>
    <t>13.04.2022 18:58:43</t>
  </si>
  <si>
    <t>K-1517 35-01-K01517_E E1_5872868</t>
  </si>
  <si>
    <t>13.04.2022 16:31:19</t>
  </si>
  <si>
    <t>13.04.2022 17:43:18</t>
  </si>
  <si>
    <t>PAMUKYAZI-2 35-26-L00381_956601834_956601834</t>
  </si>
  <si>
    <t>13.04.2022 16:04:30</t>
  </si>
  <si>
    <t>13.04.2022 19:10:38</t>
  </si>
  <si>
    <t>DM-4/TR-16 35-26-M01302_95000496997_95000496997</t>
  </si>
  <si>
    <t>13.04.2022 16:26:24</t>
  </si>
  <si>
    <t>13.04.2022 17:52:15</t>
  </si>
  <si>
    <t>K-1683 35-01-K01683_C_56376479_56376479</t>
  </si>
  <si>
    <t>13.04.2022 17:07:19</t>
  </si>
  <si>
    <t>ÇALTIDERE KÖK 35-17-M00231_950305196_950305196</t>
  </si>
  <si>
    <t>13.04.2022 16:47:33</t>
  </si>
  <si>
    <t>13.04.2022 17:51:50</t>
  </si>
  <si>
    <t>DM-05/10 (YENİHAL) 45-71-M02120_DAĞITIM TRAFOSU M03_66399353</t>
  </si>
  <si>
    <t>13.04.2022 16:46:28</t>
  </si>
  <si>
    <t>13.04.2022 19:30:17</t>
  </si>
  <si>
    <t>BÜYÜKKALE TR-3 35-29-L00667_A_56402136_56402136</t>
  </si>
  <si>
    <t>13.04.2022 16:51:34</t>
  </si>
  <si>
    <t>13.04.2022 19:26:52</t>
  </si>
  <si>
    <t>TOKATBAŞI TR-1 35-20-L00101_DIREK TIPI TRAFO HUCRESI H01_2038053</t>
  </si>
  <si>
    <t>13.04.2022 16:52:23</t>
  </si>
  <si>
    <t>13.04.2022 17:23:00</t>
  </si>
  <si>
    <t>K-2745 35-03-K02745_910165672_910165672</t>
  </si>
  <si>
    <t>13.04.2022 16:55:26</t>
  </si>
  <si>
    <t>13.04.2022 19:02:10</t>
  </si>
  <si>
    <t>GÜMÜLDÜR M-18 35-25-M00018_A_56355262_56355262</t>
  </si>
  <si>
    <t>13.04.2022 16:59:11</t>
  </si>
  <si>
    <t>13.04.2022 17:48:24</t>
  </si>
  <si>
    <t>CENKYERİ TR-1 45-82-M00131_CENKYERİ TR-4 M04_72194952</t>
  </si>
  <si>
    <t>13.04.2022 17:46:00</t>
  </si>
  <si>
    <t>13.04.2022 18:20:00</t>
  </si>
  <si>
    <t>ARKENT KONUTLARI 35-27-L00089_35-27-L00089_72165252</t>
  </si>
  <si>
    <t>13.04.2022 16:38:00</t>
  </si>
  <si>
    <t>13.04.2022 17:19:54</t>
  </si>
  <si>
    <t>L-92 ULAMIŞ MEZARLIK 35-14-L00092_956645956_956645956</t>
  </si>
  <si>
    <t>13.04.2022 17:06:40</t>
  </si>
  <si>
    <t>13.04.2022 17:57:23</t>
  </si>
  <si>
    <t>TR-266 DOĞUŞ ÇİFTLİK EVLERİ TR 35-19-M00166_956681653_956681653</t>
  </si>
  <si>
    <t>13.04.2022 19:11:52</t>
  </si>
  <si>
    <t>K-2872 35-08-K02872_A_56365394_56365394</t>
  </si>
  <si>
    <t>13.04.2022 17:18:02</t>
  </si>
  <si>
    <t>13.04.2022 17:49:13</t>
  </si>
  <si>
    <t>KİPA DM 35-26-M00283_İZSU M05_2307354</t>
  </si>
  <si>
    <t>13.04.2022 17:10:29</t>
  </si>
  <si>
    <t>13.04.2022 17:41:50</t>
  </si>
  <si>
    <t>13.04.2022 17:32:04</t>
  </si>
  <si>
    <t>13.04.2022 20:54:00</t>
  </si>
  <si>
    <t>13.04.2022 17:33:26</t>
  </si>
  <si>
    <t>13.04.2022 18:51:28</t>
  </si>
  <si>
    <t>ÇANDARLI TR-13 35-30-M00012_955316850_955316850</t>
  </si>
  <si>
    <t>13.04.2022 17:38:13</t>
  </si>
  <si>
    <t>13.04.2022 18:50:29</t>
  </si>
  <si>
    <t>L-96 TURGUT KÖYÜ 35-14-L00096_6775815_56356377_56356377</t>
  </si>
  <si>
    <t>13.04.2022 17:35:44</t>
  </si>
  <si>
    <t>13.04.2022 18:19:14</t>
  </si>
  <si>
    <t>SELENDİ DM 45-81-M00001_HatBaşıAyırıcı_53135367 M14_53135367</t>
  </si>
  <si>
    <t>13.04.2022 17:41:46</t>
  </si>
  <si>
    <t>13.04.2022 17:42:43</t>
  </si>
  <si>
    <t>ÇALTI KÖY TR-1 35-24-M00075_35-24-M00075_2373552</t>
  </si>
  <si>
    <t>13.04.2022 17:35:46</t>
  </si>
  <si>
    <t>13.04.2022 18:06:03</t>
  </si>
  <si>
    <t>SOMA KÖYLER DM-2 45-82-M00125_BERGAMA M02_2035736</t>
  </si>
  <si>
    <t>13.04.2022 17:44:00</t>
  </si>
  <si>
    <t>13.04.2022 17:57:16</t>
  </si>
  <si>
    <t>SİYEKLİ KÖK 45-71-M00185_SİYEKLİ M06_72256925</t>
  </si>
  <si>
    <t>13.04.2022 17:45:21</t>
  </si>
  <si>
    <t>13.04.2022 18:32:00</t>
  </si>
  <si>
    <t>GERELİ KÖYÜ KAVAKKUYU TR-6 35-15-M00223_35-15-M00223_2365389</t>
  </si>
  <si>
    <t>13.04.2022 17:46:53</t>
  </si>
  <si>
    <t>13.04.2022 19:58:06</t>
  </si>
  <si>
    <t>HACIHALİLLER TR-2 45-71-M01785_953189764_953189764</t>
  </si>
  <si>
    <t>13.04.2022 17:45:16</t>
  </si>
  <si>
    <t>13.04.2022 19:49:47</t>
  </si>
  <si>
    <t>K-1129 35-03-K01129_910219089_910219089</t>
  </si>
  <si>
    <t>13.04.2022 17:14:17</t>
  </si>
  <si>
    <t>13.04.2022 19:19:32</t>
  </si>
  <si>
    <t>K-1339 35-02-K01339_35-02-K01339_2360373</t>
  </si>
  <si>
    <t>13.04.2022 18:01:06</t>
  </si>
  <si>
    <t>13.04.2022 20:26:45</t>
  </si>
  <si>
    <t>GERELİ TR-1 35-15-L00669_950389108_950389108</t>
  </si>
  <si>
    <t>13.04.2022 17:58:27</t>
  </si>
  <si>
    <t>13.04.2022 21:32:05</t>
  </si>
  <si>
    <t>L-365 ILDIR ÇAYAĞZI 35-18-L00365_950455004_950455004</t>
  </si>
  <si>
    <t>13.04.2022 18:04:05</t>
  </si>
  <si>
    <t>13.04.2022 18:47:19</t>
  </si>
  <si>
    <t>ÇIRPI İM 35-20-A00002_ÇIRPI SULAMA M09_2056271</t>
  </si>
  <si>
    <t>13.04.2022 18:10:34</t>
  </si>
  <si>
    <t>13.04.2022 18:18:36</t>
  </si>
  <si>
    <t>SART TR-10 45-78-M00183_49315773_56384951_56384951</t>
  </si>
  <si>
    <t>13.04.2022 17:54:55</t>
  </si>
  <si>
    <t>13.04.2022 18:51:03</t>
  </si>
  <si>
    <t>TR-1/70 45-72-M00070_956531103_956531103</t>
  </si>
  <si>
    <t>13.04.2022 18:13:52</t>
  </si>
  <si>
    <t>13.04.2022 19:13:40</t>
  </si>
  <si>
    <t>DURASILLI TR-7 45-78-M01118_TR-8 M05_2327267</t>
  </si>
  <si>
    <t>13.04.2022 18:30:49</t>
  </si>
  <si>
    <t>13.04.2022 19:14:36</t>
  </si>
  <si>
    <t>CENKYERİ TR-5 45-82-M00253_D_56405310_56405310</t>
  </si>
  <si>
    <t>13.04.2022 18:44:55</t>
  </si>
  <si>
    <t>13.04.2022 20:01:51</t>
  </si>
  <si>
    <t>L-306 35-18-L00306_950446679_950446679</t>
  </si>
  <si>
    <t>13.04.2022 18:49:17</t>
  </si>
  <si>
    <t>13.04.2022 19:41:00</t>
  </si>
  <si>
    <t>L-274 35-18-L00274_950444910_950444910</t>
  </si>
  <si>
    <t>13.04.2022 18:49:36</t>
  </si>
  <si>
    <t>13.04.2022 21:34:59</t>
  </si>
  <si>
    <t>L-309 35-18-L00309_950464416_950464416</t>
  </si>
  <si>
    <t>13.04.2022 18:52:30</t>
  </si>
  <si>
    <t>13.04.2022 19:18:30</t>
  </si>
  <si>
    <t>13.04.2022 18:58:26</t>
  </si>
  <si>
    <t>13.04.2022 21:07:01</t>
  </si>
  <si>
    <t>TR-88 35-17-M00088_B_56393850_56393850</t>
  </si>
  <si>
    <t>13.04.2022 19:02:34</t>
  </si>
  <si>
    <t>13.04.2022 19:31:58</t>
  </si>
  <si>
    <t>TR-42 35-17-M00042_10631765 d/7_5959091</t>
  </si>
  <si>
    <t>17.04.2022 16:24:54</t>
  </si>
  <si>
    <t>17.04.2022 20:12:12</t>
  </si>
  <si>
    <t>ARSLANLAR TM 35-26-A00004_SUBAŞI M19_2307691</t>
  </si>
  <si>
    <t>17.04.2022 16:30:00</t>
  </si>
  <si>
    <t>17.04.2022 17:19:02</t>
  </si>
  <si>
    <t>M-1218 35-01-M01218_A_56364276_56364276</t>
  </si>
  <si>
    <t>17.04.2022 09:32:21</t>
  </si>
  <si>
    <t>17.04.2022 10:00:24</t>
  </si>
  <si>
    <t>ULUKENT DM-5 35-28-M00005_ULUKENT DM-5/11 M02_66504154</t>
  </si>
  <si>
    <t>17.04.2022 13:42:24</t>
  </si>
  <si>
    <t>17.04.2022 14:45:49</t>
  </si>
  <si>
    <t>TR-142 45-78-L00142_45-78-L00142_2375783</t>
  </si>
  <si>
    <t>17.04.2022 18:54:09</t>
  </si>
  <si>
    <t>17.04.2022 20:15:20</t>
  </si>
  <si>
    <t>17.04.2022 14:55:26</t>
  </si>
  <si>
    <t>17.04.2022 15:38:49</t>
  </si>
  <si>
    <t>17.04.2022 15:13:16</t>
  </si>
  <si>
    <t>17.04.2022 15:29:00</t>
  </si>
  <si>
    <t>M-1537 35-01-M01537_910751541_910751541</t>
  </si>
  <si>
    <t>17.04.2022 21:15:11</t>
  </si>
  <si>
    <t>17.04.2022 22:31:08</t>
  </si>
  <si>
    <t>TR-55 KÖK 35-19-M00055_956666897_956666897</t>
  </si>
  <si>
    <t>17.04.2022 20:06:30</t>
  </si>
  <si>
    <t>17.04.2022 21:47:37</t>
  </si>
  <si>
    <t>17.04.2022 00:45:25</t>
  </si>
  <si>
    <t>17.04.2022 02:03:24</t>
  </si>
  <si>
    <t>17.04.2022 08:00:00</t>
  </si>
  <si>
    <t>17.04.2022 08:48:11</t>
  </si>
  <si>
    <t>17.04.2022 09:36:20</t>
  </si>
  <si>
    <t>17.04.2022 10:20:10</t>
  </si>
  <si>
    <t>DEREKÖY KÖK 45-82-M00153_KARANLIKDERE-1(IŞIKLAR-1) M05_84949024</t>
  </si>
  <si>
    <t>17.04.2022 13:39:50</t>
  </si>
  <si>
    <t>17.04.2022 19:54:58</t>
  </si>
  <si>
    <t>ZEYTİNALAN İM 35-19-A00002_ZEYTİNALAN TR-101 L10_2308010</t>
  </si>
  <si>
    <t>17.04.2022 15:13:17</t>
  </si>
  <si>
    <t>17.04.2022 15:32:00</t>
  </si>
  <si>
    <t>SELENDİ DM 45-81-M00001_HatBaşıAyırıcı_53135136 M16_53135136</t>
  </si>
  <si>
    <t>17.04.2022 09:20:00</t>
  </si>
  <si>
    <t>17.04.2022 17:11:45</t>
  </si>
  <si>
    <t>HORZUM TR-7 35-15-L01071_950398322_950398322</t>
  </si>
  <si>
    <t>17.04.2022 14:30:54</t>
  </si>
  <si>
    <t>17.04.2022 18:56:07</t>
  </si>
  <si>
    <t>K-3373 35-10-K03373_A_56374466_56374466</t>
  </si>
  <si>
    <t>17.04.2022 14:56:03</t>
  </si>
  <si>
    <t>17.04.2022 16:58:16</t>
  </si>
  <si>
    <t>K-2380 35-08-K02380_99303817_99303817</t>
  </si>
  <si>
    <t>17.04.2022 17:20:29</t>
  </si>
  <si>
    <t>17.04.2022 19:17:16</t>
  </si>
  <si>
    <t>DM-14/2 45-71-M00373_953245958_953245958</t>
  </si>
  <si>
    <t>17.04.2022 15:49:29</t>
  </si>
  <si>
    <t>17.04.2022 18:11:26</t>
  </si>
  <si>
    <t>17.04.2022 19:32:26</t>
  </si>
  <si>
    <t>17.04.2022 22:14:35</t>
  </si>
  <si>
    <t>17.04.2022 10:39:14</t>
  </si>
  <si>
    <t>17.04.2022 12:05:23</t>
  </si>
  <si>
    <t>KAVAKLIDERE TR-2 45-73-M00141_945664685_945664685</t>
  </si>
  <si>
    <t>17.04.2022 22:39:13</t>
  </si>
  <si>
    <t>17.04.2022 23:49:47</t>
  </si>
  <si>
    <t>DM-09/13-A 45-71-M00382_B_56403043_56403043</t>
  </si>
  <si>
    <t>17.04.2022 16:12:39</t>
  </si>
  <si>
    <t>17.04.2022 23:52:31</t>
  </si>
  <si>
    <t>M-32 35-02-M00032_C_56374255_56374255</t>
  </si>
  <si>
    <t>17.04.2022 17:32:23</t>
  </si>
  <si>
    <t>17.04.2022 21:44:39</t>
  </si>
  <si>
    <t>17.04.2022 16:38:45</t>
  </si>
  <si>
    <t>17.04.2022 16:58:08</t>
  </si>
  <si>
    <t>K-4577 35-01-K04577_DAĞITIM TRAFOSU K03_67033268</t>
  </si>
  <si>
    <t>17.04.2022 08:58:19</t>
  </si>
  <si>
    <t>17.04.2022 09:26:42</t>
  </si>
  <si>
    <t>17.04.2022 04:45:23</t>
  </si>
  <si>
    <t>17.04.2022 05:28:04</t>
  </si>
  <si>
    <t>OSMAN SÜREN VE ARKADAŞLARI 35-24-M00026_35-24-M00026_58184970</t>
  </si>
  <si>
    <t>17.04.2022 19:40:05</t>
  </si>
  <si>
    <t>17.04.2022 21:19:28</t>
  </si>
  <si>
    <t>ÖZBEK TR-2 (TR-232) 35-19-M00232_956668653_956668653</t>
  </si>
  <si>
    <t>17.04.2022 17:46:35</t>
  </si>
  <si>
    <t>17.04.2022 18:33:46</t>
  </si>
  <si>
    <t>M-10 35-02-M00010_M-3227 M02_2319861</t>
  </si>
  <si>
    <t>17.04.2022 15:45:00</t>
  </si>
  <si>
    <t>17.04.2022 16:54:23</t>
  </si>
  <si>
    <t>DERBENT TR-4 45-83-L00409_955160559_955160559</t>
  </si>
  <si>
    <t>17.04.2022 12:07:34</t>
  </si>
  <si>
    <t>17.04.2022 14:06:00</t>
  </si>
  <si>
    <t>KARABURUN TR-11 35-21-L00010_953359658_953359658</t>
  </si>
  <si>
    <t>17.04.2022 14:46:13</t>
  </si>
  <si>
    <t>17.04.2022 20:59:06</t>
  </si>
  <si>
    <t>M-2038 35-07-M02038_MALTEPE KESİCİLİ ÇIKIŞ (Direk No 20) M01_60557079</t>
  </si>
  <si>
    <t>17.04.2022 15:58:51</t>
  </si>
  <si>
    <t>17.04.2022 23:39:57</t>
  </si>
  <si>
    <t>YENİÇİFTLİK KÖK 35-20-L00373_ L01_2331265</t>
  </si>
  <si>
    <t>17.04.2022 14:02:10</t>
  </si>
  <si>
    <t>17.04.2022 15:00:04</t>
  </si>
  <si>
    <t>AKHİSAR İM 45-72-A00001_TR-1/43 M13_2308508</t>
  </si>
  <si>
    <t>17.04.2022 10:02:00</t>
  </si>
  <si>
    <t>17.04.2022 10:21:43</t>
  </si>
  <si>
    <t>TÜRKÖNÜ TR-2 35-15-M00217_C_56367951_56367951</t>
  </si>
  <si>
    <t>17.04.2022 18:20:54</t>
  </si>
  <si>
    <t>17.04.2022 22:56:51</t>
  </si>
  <si>
    <t>L-281 35-18-L00281_950438562_950438562</t>
  </si>
  <si>
    <t>17.04.2022 11:02:30</t>
  </si>
  <si>
    <t>17.04.2022 13:57:45</t>
  </si>
  <si>
    <t>M-377 35-02-M00377_M-1430 M04_2096869</t>
  </si>
  <si>
    <t>17.04.2022 15:39:56</t>
  </si>
  <si>
    <t>17.04.2022 19:11:09</t>
  </si>
  <si>
    <t>17.04.2022 10:53:09</t>
  </si>
  <si>
    <t>17.04.2022 12:55:21</t>
  </si>
  <si>
    <t>17.04.2022 15:58:54</t>
  </si>
  <si>
    <t>17.04.2022 16:08:00</t>
  </si>
  <si>
    <t>DM-14/22 45-71-M00545_45089886_56402410_56402410</t>
  </si>
  <si>
    <t>17.04.2022 16:52:06</t>
  </si>
  <si>
    <t>17.04.2022 21:33:53</t>
  </si>
  <si>
    <t>CENKYERİ TR-5 45-82-M00253_B_56405309_56405309</t>
  </si>
  <si>
    <t>17.04.2022 13:10:18</t>
  </si>
  <si>
    <t>17.04.2022 16:13:18</t>
  </si>
  <si>
    <t>ASARLIK DM-2/1 35-28-M00186_C _5769450</t>
  </si>
  <si>
    <t>17.04.2022 15:21:38</t>
  </si>
  <si>
    <t>17.04.2022 16:00:22</t>
  </si>
  <si>
    <t>YAHŞELLİ DM-5 35-28-M00882_MENEMEN-1 M07_66821006</t>
  </si>
  <si>
    <t>17.04.2022 08:47:45</t>
  </si>
  <si>
    <t>17.04.2022 10:12:27</t>
  </si>
  <si>
    <t>DM-3/TR-11 SEFERİHİSAR 35-14-M00330_C_60983759_60983759</t>
  </si>
  <si>
    <t>17.04.2022 14:42:18</t>
  </si>
  <si>
    <t>17.04.2022 15:41:20</t>
  </si>
  <si>
    <t>SOMA DM-3 45-82-M00025_TURGUTALP TR-1 M02_60210160</t>
  </si>
  <si>
    <t>17.04.2022 06:24:23</t>
  </si>
  <si>
    <t>17.04.2022 07:36:36</t>
  </si>
  <si>
    <t>17.04.2022 21:49:53</t>
  </si>
  <si>
    <t>17.04.2022 23:10:53</t>
  </si>
  <si>
    <t>K-3502 35-01-K03502_910928011_910928011</t>
  </si>
  <si>
    <t>17.04.2022 21:00:44</t>
  </si>
  <si>
    <t>17.04.2022 21:57:06</t>
  </si>
  <si>
    <t>K-848 35-04-K00848_HatBaşıAyırıcı_53137707 K02_53137707</t>
  </si>
  <si>
    <t>17.04.2022 13:59:21</t>
  </si>
  <si>
    <t>17.04.2022 18:46:40</t>
  </si>
  <si>
    <t>TR-99 35-15-L00099_950381106_950381106</t>
  </si>
  <si>
    <t>17.04.2022 21:37:29</t>
  </si>
  <si>
    <t>17.04.2022 23:44:43</t>
  </si>
  <si>
    <t>TR-26 45-77-L00026_945505526_945505526</t>
  </si>
  <si>
    <t>17.04.2022 16:50:56</t>
  </si>
  <si>
    <t>17.04.2022 18:08:52</t>
  </si>
  <si>
    <t>HANPAŞA TR-1 45-72-M00205_A_65499294_65499294</t>
  </si>
  <si>
    <t>17.04.2022 18:45:27</t>
  </si>
  <si>
    <t>17.04.2022 21:03:09</t>
  </si>
  <si>
    <t>DM-8 45-71-M00295_45-71-M00295_66408506</t>
  </si>
  <si>
    <t>17.04.2022 15:05:53</t>
  </si>
  <si>
    <t>17.04.2022 16:36:21</t>
  </si>
  <si>
    <t>M-1335 KAYADİBİ KÖK 35-02-M01335_M-676 GİRİŞ M04_2333769</t>
  </si>
  <si>
    <t>17.04.2022 09:30:33</t>
  </si>
  <si>
    <t>17.04.2022 09:49:43</t>
  </si>
  <si>
    <t>M-639 OLDURUK KÖK 35-03-M00639_M-738  ( GÖLET) M02_42868455</t>
  </si>
  <si>
    <t>17.04.2022 16:26:45</t>
  </si>
  <si>
    <t>17.04.2022 16:40:41</t>
  </si>
  <si>
    <t>K-4623 35-02-K04623__77534106_77534106</t>
  </si>
  <si>
    <t>17.04.2022 15:40:57</t>
  </si>
  <si>
    <t>17.04.2022 18:37:26</t>
  </si>
  <si>
    <t>17.04.2022 18:03:33</t>
  </si>
  <si>
    <t>17.04.2022 22:29:14</t>
  </si>
  <si>
    <t>17.04.2022 10:59:48</t>
  </si>
  <si>
    <t>17.04.2022 11:29:51</t>
  </si>
  <si>
    <t>TR-2/11 45-83-L00011_B_81543168_81543168</t>
  </si>
  <si>
    <t>17.04.2022 18:20:39</t>
  </si>
  <si>
    <t>17.04.2022 20:35:05</t>
  </si>
  <si>
    <t>17.04.2022 12:31:47</t>
  </si>
  <si>
    <t>17.04.2022 13:58:36</t>
  </si>
  <si>
    <t>ÇİLE DM 35-22-M00086_HatBaşıAyırıcı_54668692 M04_54668692</t>
  </si>
  <si>
    <t>17.04.2022 16:10:44</t>
  </si>
  <si>
    <t>17.04.2022 16:50:41</t>
  </si>
  <si>
    <t>K-1144 35-04-K01144_99519556_99519556</t>
  </si>
  <si>
    <t>17.04.2022 20:56:05</t>
  </si>
  <si>
    <t>17.04.2022 22:23:52</t>
  </si>
  <si>
    <t>K-3558 35-02-K03558_A_56368545_56368545</t>
  </si>
  <si>
    <t>17.04.2022 19:16:22</t>
  </si>
  <si>
    <t>17.04.2022 20:51:10</t>
  </si>
  <si>
    <t>M-1147 GEÇİT 35-09-M01147_M-1096 M04_47553536</t>
  </si>
  <si>
    <t>17.04.2022 10:04:35</t>
  </si>
  <si>
    <t>17.04.2022 14:40:14</t>
  </si>
  <si>
    <t>BAŞIBÜYÜK KÖK 45-77-L00158_HatBaşıAyırıcı_76564808 L03_76564808</t>
  </si>
  <si>
    <t>17.04.2022 23:00:54</t>
  </si>
  <si>
    <t>18.04.2022 01:28:43</t>
  </si>
  <si>
    <t>ARMUTLU TR-4 35-27-L00004_912635372_912635372</t>
  </si>
  <si>
    <t>17.04.2022 16:38:02</t>
  </si>
  <si>
    <t>17.04.2022 22:26:10</t>
  </si>
  <si>
    <t>TEPECİK KÖPRÜ DM 35-14-M00332_TAŞKENT DM-1 (DOĞANBEY-1 H.H. 477 SOL DEVRE) M15_49833960</t>
  </si>
  <si>
    <t>17.04.2022 14:28:03</t>
  </si>
  <si>
    <t>17.04.2022 15:12:55</t>
  </si>
  <si>
    <t>17.04.2022 14:50:33</t>
  </si>
  <si>
    <t>17.04.2022 15:27:05</t>
  </si>
  <si>
    <t>17.04.2022 18:19:31</t>
  </si>
  <si>
    <t>17.04.2022 23:24:51</t>
  </si>
  <si>
    <t>SART TR-3 45-78-M00175_B_56393341_56393341</t>
  </si>
  <si>
    <t>17.04.2022 19:07:34</t>
  </si>
  <si>
    <t>18.04.2022 01:06:15</t>
  </si>
  <si>
    <t>17.04.2022 16:09:47</t>
  </si>
  <si>
    <t>17.04.2022 20:48:24</t>
  </si>
  <si>
    <t>SAĞRAKÇI ARIZ TR-1 45-72-L00227_A_56406196_56406196</t>
  </si>
  <si>
    <t>17.04.2022 09:23:15</t>
  </si>
  <si>
    <t>17.04.2022 16:14:01</t>
  </si>
  <si>
    <t>17.04.2022 09:07:00</t>
  </si>
  <si>
    <t>17.04.2022 17:28:34</t>
  </si>
  <si>
    <t>M-639 OLDURUK KÖK 35-03-M00639_M-1929 M04_42868457</t>
  </si>
  <si>
    <t>17.04.2022 21:05:00</t>
  </si>
  <si>
    <t>17.04.2022 21:28:15</t>
  </si>
  <si>
    <t>17.04.2022 18:51:50</t>
  </si>
  <si>
    <t>17.04.2022 20:11:14</t>
  </si>
  <si>
    <t>BEYDERE KÖK 45-71-M00128_ESKİ YENİKÖY M09_50217229</t>
  </si>
  <si>
    <t>17.04.2022 22:17:24</t>
  </si>
  <si>
    <t>17.04.2022 22:37:56</t>
  </si>
  <si>
    <t>17.04.2022 07:11:44</t>
  </si>
  <si>
    <t>17.04.2022 07:36:51</t>
  </si>
  <si>
    <t>ILICA GIS TM 35-07-A00002_SEZAİ SAÇAK M03_2313386</t>
  </si>
  <si>
    <t>17.04.2022 15:13:23</t>
  </si>
  <si>
    <t>17.04.2022 16:07:44</t>
  </si>
  <si>
    <t>DM-13/21 (HAKİ BABA) 45-71-M00339_C_56403394_56403394</t>
  </si>
  <si>
    <t>17.04.2022 19:52:13</t>
  </si>
  <si>
    <t>17.04.2022 22:28:42</t>
  </si>
  <si>
    <t>MENEMEN DM-4 35-28-M00733_YAHŞELLİ DM-5 M12_2113635</t>
  </si>
  <si>
    <t>17.04.2022 09:33:55</t>
  </si>
  <si>
    <t>17.04.2022 19:09:55</t>
  </si>
  <si>
    <t>ÇIRPI İM 35-20-A00002_KANDAK(ÇIRPI-3) M02_2308543</t>
  </si>
  <si>
    <t>17.04.2022 15:09:05</t>
  </si>
  <si>
    <t>17.04.2022 15:20:29</t>
  </si>
  <si>
    <t>17.04.2022 17:07:51</t>
  </si>
  <si>
    <t>17.04.2022 18:48:03</t>
  </si>
  <si>
    <t>17.04.2022 16:50:00</t>
  </si>
  <si>
    <t>17.04.2022 16:57:00</t>
  </si>
  <si>
    <t>BÜYÜKBELEN TR-2 45-80-M00067__72410900_72410900</t>
  </si>
  <si>
    <t>17.04.2022 19:53:46</t>
  </si>
  <si>
    <t>18.04.2022 00:26:00</t>
  </si>
  <si>
    <t>ARDIÇ MAHALLESİ TR-52 35-21-L00132_953366341_953366341</t>
  </si>
  <si>
    <t>17.04.2022 12:39:41</t>
  </si>
  <si>
    <t>17.04.2022 19:57:06</t>
  </si>
  <si>
    <t>17.04.2022 16:33:30</t>
  </si>
  <si>
    <t>17.04.2022 16:57:29</t>
  </si>
  <si>
    <t>17.04.2022 17:14:23</t>
  </si>
  <si>
    <t>17.04.2022 17:40:18</t>
  </si>
  <si>
    <t>17.04.2022 14:24:41</t>
  </si>
  <si>
    <t>17.04.2022 15:03:15</t>
  </si>
  <si>
    <t>ULUCAK DM-2 35-27-M00331_ULUCAK DM-2/8 M07_72170829</t>
  </si>
  <si>
    <t>17.04.2022 07:47:39</t>
  </si>
  <si>
    <t>17.04.2022 08:56:25</t>
  </si>
  <si>
    <t>ÇAVLU TR-3 45-78-L00626_49263037_56391086_56391086</t>
  </si>
  <si>
    <t>17.04.2022 16:25:39</t>
  </si>
  <si>
    <t>17.04.2022 19:41:39</t>
  </si>
  <si>
    <t>L-472 OLTULU 35-18-L00472_950453193_950453193</t>
  </si>
  <si>
    <t>17.04.2022 13:25:36</t>
  </si>
  <si>
    <t>17.04.2022 15:38:28</t>
  </si>
  <si>
    <t>K-429 35-01-K00429_910684072_910684072</t>
  </si>
  <si>
    <t>17.04.2022 16:34:35</t>
  </si>
  <si>
    <t>17.04.2022 19:07:33</t>
  </si>
  <si>
    <t>M-1813 ÇAMİÇİ KÖYÜ 35-02-M01813_95000080882_95000080882</t>
  </si>
  <si>
    <t>17.04.2022 18:30:03</t>
  </si>
  <si>
    <t>17.04.2022 19:33:37</t>
  </si>
  <si>
    <t>SARUHANLI DM 45-80-M00001_AKHİSAR-2 M06_2324043</t>
  </si>
  <si>
    <t>17.04.2022 14:54:40</t>
  </si>
  <si>
    <t>17.04.2022 15:12:42</t>
  </si>
  <si>
    <t>17.04.2022 16:04:11</t>
  </si>
  <si>
    <t>17.04.2022 22:35:24</t>
  </si>
  <si>
    <t>17.04.2022 20:31:54</t>
  </si>
  <si>
    <t>17.04.2022 22:12:19</t>
  </si>
  <si>
    <t>17.04.2022 12:54:24</t>
  </si>
  <si>
    <t>17.04.2022 13:27:51</t>
  </si>
  <si>
    <t>MEHMET KARAMAN SULAMA GRUBU TR 35-27-M00191_A_56355915_56355915</t>
  </si>
  <si>
    <t>17.04.2022 17:32:28</t>
  </si>
  <si>
    <t>17.04.2022 18:01:20</t>
  </si>
  <si>
    <t>17.04.2022 19:17:33</t>
  </si>
  <si>
    <t>TR-1/64 DM 45-72-M00064_DAĞITIM TRAFOSU TR-1/64 DM M012_66484275</t>
  </si>
  <si>
    <t>17.04.2022 10:11:03</t>
  </si>
  <si>
    <t>17.04.2022 12:10:00</t>
  </si>
  <si>
    <t>KARMEZ DM 35-27-M00657_İLHAN ADAŞ M03_72158883</t>
  </si>
  <si>
    <t>17.04.2022 08:59:05</t>
  </si>
  <si>
    <t>17.04.2022 11:21:21</t>
  </si>
  <si>
    <t>KARAAĞAÇLI TR-2 45-71-M00130_45-71-M00130_72242837</t>
  </si>
  <si>
    <t>17.04.2022 16:22:11</t>
  </si>
  <si>
    <t>17.04.2022 17:51:44</t>
  </si>
  <si>
    <t>K-4537 35-07-K04537_913297721_913297721</t>
  </si>
  <si>
    <t>17.04.2022 17:40:24</t>
  </si>
  <si>
    <t>17.04.2022 19:10:57</t>
  </si>
  <si>
    <t>KAHRAMANDERE İM 35-10-A00002_GÜZELBAHÇE HAT-1 M11_2310127</t>
  </si>
  <si>
    <t>17.04.2022 22:16:54</t>
  </si>
  <si>
    <t>17.04.2022 22:19:40</t>
  </si>
  <si>
    <t>L-106 İHSANİYE 35-14-L00106_9145551_56377274_56377274</t>
  </si>
  <si>
    <t>17.04.2022 15:07:21</t>
  </si>
  <si>
    <t>17.04.2022 17:24:13</t>
  </si>
  <si>
    <t>L-379 35-18-L00379_950466356_950466356</t>
  </si>
  <si>
    <t>17.04.2022 16:25:04</t>
  </si>
  <si>
    <t>17.04.2022 16:53:08</t>
  </si>
  <si>
    <t>17.04.2022 13:37:13</t>
  </si>
  <si>
    <t>17.04.2022 14:49:26</t>
  </si>
  <si>
    <t>AYRANCILAR DM-5 35-26-M00807_DEMİRCİ M03_2336122</t>
  </si>
  <si>
    <t>17.04.2022 15:21:30</t>
  </si>
  <si>
    <t>17.04.2022 19:49:34</t>
  </si>
  <si>
    <t>17.04.2022 14:25:17</t>
  </si>
  <si>
    <t>17.04.2022 15:35:18</t>
  </si>
  <si>
    <t>MENEMEN TR-73 35-28-L00073_E_56376191_56376191</t>
  </si>
  <si>
    <t>17.04.2022 16:30:10</t>
  </si>
  <si>
    <t>17.04.2022 19:45:53</t>
  </si>
  <si>
    <t>YENİKÖY TR-1 45-79-M00223_A_56386612_56386612</t>
  </si>
  <si>
    <t>17.04.2022 18:45:03</t>
  </si>
  <si>
    <t>17.04.2022 20:20:31</t>
  </si>
  <si>
    <t>SARUHANLI TR-25 45-80-M00025_SARUHANLI TR-26/SARUHANLI TR-27 M05_72203528</t>
  </si>
  <si>
    <t>17.04.2022 16:09:02</t>
  </si>
  <si>
    <t>17.04.2022 23:48:50</t>
  </si>
  <si>
    <t>GÖKÇEALAN VERİCİLER KÖK 35-13-L00500__77534118_77534118</t>
  </si>
  <si>
    <t>17.04.2022 09:13:00</t>
  </si>
  <si>
    <t>17.04.2022 11:31:32</t>
  </si>
  <si>
    <t>KARABURUN TR-4/6 35-21-L00030_B b1_5827986</t>
  </si>
  <si>
    <t>17.04.2022 12:46:40</t>
  </si>
  <si>
    <t>17.04.2022 19:02:11</t>
  </si>
  <si>
    <t>AHMETLİ İM 45-84-A00001_BAHÇECİK L17_2332505</t>
  </si>
  <si>
    <t>17.04.2022 19:26:58</t>
  </si>
  <si>
    <t>17.04.2022 22:22:42</t>
  </si>
  <si>
    <t>17.04.2022 16:45:47</t>
  </si>
  <si>
    <t>17.04.2022 18:19:53</t>
  </si>
  <si>
    <t>17.04.2022 10:18:56</t>
  </si>
  <si>
    <t>17.04.2022 11:06:55</t>
  </si>
  <si>
    <t>SELİMŞAHLAR TR-2 45-71-M00137_45-71-M00137_2356110</t>
  </si>
  <si>
    <t>17.04.2022 15:14:15</t>
  </si>
  <si>
    <t>17.04.2022 17:47:22</t>
  </si>
  <si>
    <t>DEVELİ TR-42 35-22-M00042_D_56370458_56370458</t>
  </si>
  <si>
    <t>17.04.2022 15:29:22</t>
  </si>
  <si>
    <t>17.04.2022 16:10:26</t>
  </si>
  <si>
    <t>KARAPINAR TR-1 45-78-M01107_C_56405821_56405821</t>
  </si>
  <si>
    <t>17.04.2022 17:25:26</t>
  </si>
  <si>
    <t>17.04.2022 21:21:09</t>
  </si>
  <si>
    <t>17.04.2022 16:12:00</t>
  </si>
  <si>
    <t>17.04.2022 18:54:21</t>
  </si>
  <si>
    <t>TR-10 BABACAN 35-19-L00010_956678632_956678632</t>
  </si>
  <si>
    <t>17.04.2022 18:40:23</t>
  </si>
  <si>
    <t>17.04.2022 22:52:43</t>
  </si>
  <si>
    <t>YAĞCILAR TR-5 35-19-M00230_956683478_956683478</t>
  </si>
  <si>
    <t>17.04.2022 12:01:08</t>
  </si>
  <si>
    <t>17.04.2022 13:07:37</t>
  </si>
  <si>
    <t>ELİFLİ TR-4 35-20-L00111_955203916_955203916</t>
  </si>
  <si>
    <t>17.04.2022 10:34:33</t>
  </si>
  <si>
    <t>17.04.2022 12:28:31</t>
  </si>
  <si>
    <t>L-322 AKKENT SİTESİ 35-18-L00322_950449479_950449479</t>
  </si>
  <si>
    <t>17.04.2022 16:58:34</t>
  </si>
  <si>
    <t>17.04.2022 18:31:08</t>
  </si>
  <si>
    <t>ALÇUK TM 35-17-A00001_HatBaşıAyırıcı_53133516 M30_53133516</t>
  </si>
  <si>
    <t>17.04.2022 15:49:32</t>
  </si>
  <si>
    <t>17.04.2022 22:17:53</t>
  </si>
  <si>
    <t>RIDVAN BAŞARGEL SULAMA GRUBU TR 35-27-M00265_DIREK TIPI TRAFO HUCRESI H01_2052650</t>
  </si>
  <si>
    <t>17.04.2022 20:16:31</t>
  </si>
  <si>
    <t>17.04.2022 22:55:38</t>
  </si>
  <si>
    <t>OĞLANANASI TR-9 35-22-M00262_95000095771_95000095771</t>
  </si>
  <si>
    <t>17.04.2022 13:39:58</t>
  </si>
  <si>
    <t>17.04.2022 14:22:42</t>
  </si>
  <si>
    <t>K-4070 35-03-K04070_910312121_910312121</t>
  </si>
  <si>
    <t>17.04.2022 15:03:57</t>
  </si>
  <si>
    <t>17.04.2022 18:07:21</t>
  </si>
  <si>
    <t>TR-29 45-78-L00029__72373541_72373541</t>
  </si>
  <si>
    <t>17.04.2022 03:50:35</t>
  </si>
  <si>
    <t>17.04.2022 06:27:22</t>
  </si>
  <si>
    <t>17.04.2022 17:36:27</t>
  </si>
  <si>
    <t>17.04.2022 18:36:21</t>
  </si>
  <si>
    <t>EĞRİDERE KOKARCA TR-6 35-32-L00082_A_56392068_56392068</t>
  </si>
  <si>
    <t>17.04.2022 17:38:38</t>
  </si>
  <si>
    <t>17.04.2022 19:25:24</t>
  </si>
  <si>
    <t>17.04.2022 17:41:48</t>
  </si>
  <si>
    <t>17.04.2022 20:21:19</t>
  </si>
  <si>
    <t>TR-49 35-26-M00049_949431144_949431144</t>
  </si>
  <si>
    <t>17.04.2022 14:31:56</t>
  </si>
  <si>
    <t>17.04.2022 15:06:32</t>
  </si>
  <si>
    <t>TR-1/83 KAPTANOĞLU DM 45-83-M00083_TR-1/111 (BETOYA) ÇIKIŞ M09_61292041</t>
  </si>
  <si>
    <t>17.04.2022 09:57:26</t>
  </si>
  <si>
    <t>17.04.2022 12:37:06</t>
  </si>
  <si>
    <t>K-113 35-01-K00113__83816041_83816041</t>
  </si>
  <si>
    <t>17.04.2022 15:19:05</t>
  </si>
  <si>
    <t>17.04.2022 17:18:52</t>
  </si>
  <si>
    <t>ARSLANLAR TM 35-26-A00004_TAMSA M09_2056520</t>
  </si>
  <si>
    <t>17.04.2022 15:32:14</t>
  </si>
  <si>
    <t>17.04.2022 18:32:03</t>
  </si>
  <si>
    <t>17.04.2022 17:19:03</t>
  </si>
  <si>
    <t>17.04.2022 20:19:03</t>
  </si>
  <si>
    <t>LOKMANKUYU KÖK 35-15-L00903_ÖZEL MÜŞTERİLER L03_67112627</t>
  </si>
  <si>
    <t>17.04.2022 10:41:56</t>
  </si>
  <si>
    <t>17.04.2022 11:36:03</t>
  </si>
  <si>
    <t>17.04.2022 15:29:26</t>
  </si>
  <si>
    <t>17.04.2022 18:35:10</t>
  </si>
  <si>
    <t>17.04.2022 18:20:00</t>
  </si>
  <si>
    <t>17.04.2022 19:44:14</t>
  </si>
  <si>
    <t>KAPANCI TR-2 45-78-L00381_49316248_56392657_56392657</t>
  </si>
  <si>
    <t>17.04.2022 18:13:17</t>
  </si>
  <si>
    <t>18.04.2022 01:10:34</t>
  </si>
  <si>
    <t>TR-46 45-78-L00046_953255447_953255447</t>
  </si>
  <si>
    <t>17.04.2022 14:40:08</t>
  </si>
  <si>
    <t>SARIGÖL TR-54 45-79-M00054_TR-50 M03_2315669</t>
  </si>
  <si>
    <t>17.04.2022 08:01:00</t>
  </si>
  <si>
    <t>17.04.2022 08:59:37</t>
  </si>
  <si>
    <t>SOMA TR-18 45-82-M00018_C_56404261_56404261</t>
  </si>
  <si>
    <t>17.04.2022 20:42:31</t>
  </si>
  <si>
    <t>17.04.2022 21:33:54</t>
  </si>
  <si>
    <t>17.04.2022 16:09:00</t>
  </si>
  <si>
    <t>17.04.2022 17:37:00</t>
  </si>
  <si>
    <t>HARMANDALI KÖK 45-71-M00061_AHMET KOCA M10_72231048</t>
  </si>
  <si>
    <t>17.04.2022 16:43:41</t>
  </si>
  <si>
    <t>17.04.2022 19:35:14</t>
  </si>
  <si>
    <t>ÇAMLICA KÖYÜ TR-1 45-71-M01596_953223822_953223822</t>
  </si>
  <si>
    <t>17.04.2022 20:22:59</t>
  </si>
  <si>
    <t>17.04.2022 22:37:23</t>
  </si>
  <si>
    <t>HASKÖY TR-4 35-20-L00369_B_56374598_56374598</t>
  </si>
  <si>
    <t>17.04.2022 14:07:00</t>
  </si>
  <si>
    <t>17.04.2022 20:02:38</t>
  </si>
  <si>
    <t>K-2380 35-08-K02380_B_56373170_56373170</t>
  </si>
  <si>
    <t>17.04.2022 01:57:32</t>
  </si>
  <si>
    <t>17.04.2022 03:01:01</t>
  </si>
  <si>
    <t>MENEMEN İM 35-28-A00001_KESİKKÖY-2 M02_2311531</t>
  </si>
  <si>
    <t>17.04.2022 12:20:17</t>
  </si>
  <si>
    <t>17.04.2022 14:12:23</t>
  </si>
  <si>
    <t>17.04.2022 15:56:00</t>
  </si>
  <si>
    <t>17.04.2022 16:01:48</t>
  </si>
  <si>
    <t>K-3592 35-01-K03592_911425302_911425302</t>
  </si>
  <si>
    <t>17.04.2022 21:22:57</t>
  </si>
  <si>
    <t>18.04.2022 00:45:42</t>
  </si>
  <si>
    <t>17.04.2022 13:51:30</t>
  </si>
  <si>
    <t>17.04.2022 17:30:39</t>
  </si>
  <si>
    <t>17.04.2022 17:21:03</t>
  </si>
  <si>
    <t>17.04.2022 18:19:45</t>
  </si>
  <si>
    <t>17.04.2022 08:13:51</t>
  </si>
  <si>
    <t>17.04.2022 09:18:08</t>
  </si>
  <si>
    <t>SIRIMLI TR-1 35-31-L00201_35-31-L00201_2365089</t>
  </si>
  <si>
    <t>17.04.2022 16:59:16</t>
  </si>
  <si>
    <t>17.04.2022 18:33:11</t>
  </si>
  <si>
    <t>ÜRKMEZ M-12 35-25-M00150_956643935_956643935</t>
  </si>
  <si>
    <t>17.04.2022 10:58:29</t>
  </si>
  <si>
    <t>17.04.2022 15:29:33</t>
  </si>
  <si>
    <t>KAVAKDERE DM 35-14-M00339_HatBaşıAyırıcı_76711253 M08_76711253</t>
  </si>
  <si>
    <t>17.04.2022 15:35:30</t>
  </si>
  <si>
    <t>17.04.2022 16:41:19</t>
  </si>
  <si>
    <t>PAYAMLI TR-1 35-10-L00056_B_56374496_56374496</t>
  </si>
  <si>
    <t>17.04.2022 15:01:48</t>
  </si>
  <si>
    <t>17.04.2022 17:52:23</t>
  </si>
  <si>
    <t>K-3100 35-02-K03100_H_56382364_56382364</t>
  </si>
  <si>
    <t>17.04.2022 15:17:14</t>
  </si>
  <si>
    <t>17.04.2022 17:53:51</t>
  </si>
  <si>
    <t>TÜRKELLİ DM (TR-4) 35-28-M00368_KESİKKÖY M12_56299111</t>
  </si>
  <si>
    <t>17.04.2022 18:09:23</t>
  </si>
  <si>
    <t>17.04.2022 18:37:00</t>
  </si>
  <si>
    <t>17.04.2022 13:57:00</t>
  </si>
  <si>
    <t>17.04.2022 15:02:49</t>
  </si>
  <si>
    <t>GÖKÇEN DM 35-29-M00123_ASMALIK M12_2104355</t>
  </si>
  <si>
    <t>17.04.2022 16:43:04</t>
  </si>
  <si>
    <t>17.04.2022 17:17:46</t>
  </si>
  <si>
    <t>TR-58 45-78-M00058__72374191_72374191</t>
  </si>
  <si>
    <t>17.04.2022 16:17:26</t>
  </si>
  <si>
    <t>17.04.2022 18:38:46</t>
  </si>
  <si>
    <t>BEYDERE KÖK 45-71-M00128_YENİ KARAAĞAÇLI M08_50217161</t>
  </si>
  <si>
    <t>17.04.2022 22:20:57</t>
  </si>
  <si>
    <t>17.04.2022 23:49:24</t>
  </si>
  <si>
    <t>LOKMANKUYU KÖK 35-15-L00903_950407569_950407569</t>
  </si>
  <si>
    <t>17.04.2022 20:54:44</t>
  </si>
  <si>
    <t>18.04.2022 01:13:58</t>
  </si>
  <si>
    <t>MORSAN TM 45-71-A00002_MURADİYE M13_2061931</t>
  </si>
  <si>
    <t>17.04.2022 08:51:37</t>
  </si>
  <si>
    <t>17.04.2022 09:28:25</t>
  </si>
  <si>
    <t>K-1613 35-02-K01613_35-02-K01613_2363501</t>
  </si>
  <si>
    <t>17.04.2022 22:54:31</t>
  </si>
  <si>
    <t>18.04.2022 00:38:53</t>
  </si>
  <si>
    <t>M-1485 35-01-M01485_A_56381881_56381881</t>
  </si>
  <si>
    <t>17.04.2022 13:57:19</t>
  </si>
  <si>
    <t>17.04.2022 14:43:18</t>
  </si>
  <si>
    <t>BAĞARASI TR-10 KÖK 35-23-M00179_YENİBAĞARASI M05_72143180</t>
  </si>
  <si>
    <t>17.04.2022 06:40:56</t>
  </si>
  <si>
    <t>17.04.2022 08:11:47</t>
  </si>
  <si>
    <t>K-4494 35-03-K04494_966608291_966608291</t>
  </si>
  <si>
    <t>17.04.2022 17:22:28</t>
  </si>
  <si>
    <t>17.04.2022 22:14:05</t>
  </si>
  <si>
    <t>DM-14/13-A 45-71-M01922_45-71-M01922_2356357</t>
  </si>
  <si>
    <t>17.04.2022 23:27:14</t>
  </si>
  <si>
    <t>18.04.2022 02:20:34</t>
  </si>
  <si>
    <t>DM-14/05 (TR-14/19) 45-71-M00547_953246340_953246340</t>
  </si>
  <si>
    <t>17.04.2022 21:53:47</t>
  </si>
  <si>
    <t>17.04.2022 22:55:58</t>
  </si>
  <si>
    <t>17.04.2022 17:44:11</t>
  </si>
  <si>
    <t>17.04.2022 20:26:16</t>
  </si>
  <si>
    <t>İSTASYONALTI KÖK 45-83-M00131_CELALETTİN AŞKIN M08_2097308</t>
  </si>
  <si>
    <t>17.04.2022 13:51:26</t>
  </si>
  <si>
    <t>17.04.2022 14:58:11</t>
  </si>
  <si>
    <t>TİRE İM-DM-1 35-29-A00001_HatBaşıAyırıcı_53138576 L13_53138576</t>
  </si>
  <si>
    <t>17.04.2022 19:44:17</t>
  </si>
  <si>
    <t>17.04.2022 20:49:59</t>
  </si>
  <si>
    <t>L-224 SİBAM EVLERİ 35-18-L00224_950458483_950458483</t>
  </si>
  <si>
    <t>17.04.2022 17:02:39</t>
  </si>
  <si>
    <t>17.04.2022 19:13:59</t>
  </si>
  <si>
    <t>TR-23 35-30-L00023_TR-24 L03_2333623</t>
  </si>
  <si>
    <t>17.04.2022 09:31:26</t>
  </si>
  <si>
    <t>17.04.2022 17:26:11</t>
  </si>
  <si>
    <t>KAVAKDERE DM 35-14-M00339_KAVAKDERE KÖY M08_65666754</t>
  </si>
  <si>
    <t>17.04.2022 16:28:13</t>
  </si>
  <si>
    <t>17.04.2022 16:52:37</t>
  </si>
  <si>
    <t>M-749 KIRIKLAR CEZAEVİ KÖK 35-03-M00749_M-750 CEZAEVİ M01_49932292</t>
  </si>
  <si>
    <t>17.04.2022 15:04:53</t>
  </si>
  <si>
    <t>17.04.2022 15:14:00</t>
  </si>
  <si>
    <t>L-252 SİSSUS HASTANE 35-18-L00252_950441372_950441372</t>
  </si>
  <si>
    <t>17.04.2022 18:48:07</t>
  </si>
  <si>
    <t>17.04.2022 19:15:55</t>
  </si>
  <si>
    <t>17.04.2022 15:57:13</t>
  </si>
  <si>
    <t>17.04.2022 19:39:04</t>
  </si>
  <si>
    <t>M-2466 35-04-M02466_99311969_99311969</t>
  </si>
  <si>
    <t>17.04.2022 11:03:08</t>
  </si>
  <si>
    <t>17.04.2022 12:22:17</t>
  </si>
  <si>
    <t>M-2177 35-01-M02177_E_56373252_56373252</t>
  </si>
  <si>
    <t>17.04.2022 12:25:48</t>
  </si>
  <si>
    <t>17.04.2022 14:19:39</t>
  </si>
  <si>
    <t>ÇEŞNELİ TR-439 TARIMSAL SULAMA 45-73-M00945_B_56397568_56397568</t>
  </si>
  <si>
    <t>17.04.2022 18:50:44</t>
  </si>
  <si>
    <t>17.04.2022 20:32:07</t>
  </si>
  <si>
    <t>TR-88 35-17-M00088_950301534_950301534</t>
  </si>
  <si>
    <t>17.04.2022 13:26:04</t>
  </si>
  <si>
    <t>17.04.2022 18:57:27</t>
  </si>
  <si>
    <t>SARUHANLI DM 45-80-M00001_ŞEHİR-1 TR-25 M02_2324166</t>
  </si>
  <si>
    <t>17.04.2022 16:18:00</t>
  </si>
  <si>
    <t>17.04.2022 16:26:00</t>
  </si>
  <si>
    <t>TR-29 45-78-L00029__72373540_72373540</t>
  </si>
  <si>
    <t>17.04.2022 20:21:13</t>
  </si>
  <si>
    <t>17.04.2022 21:47:57</t>
  </si>
  <si>
    <t>ULUKENT DM-6/7 KÖK 35-28-M00618_M-639 M06_79699772</t>
  </si>
  <si>
    <t>17.04.2022 13:07:14</t>
  </si>
  <si>
    <t>17.04.2022 15:52:25</t>
  </si>
  <si>
    <t>17.04.2022 16:10:33</t>
  </si>
  <si>
    <t>17.04.2022 16:25:00</t>
  </si>
  <si>
    <t>17.04.2022 14:51:05</t>
  </si>
  <si>
    <t>17.04.2022 15:57:24</t>
  </si>
  <si>
    <t>L-469 35-18-L00469_11133609_56357314_56357314</t>
  </si>
  <si>
    <t>17.04.2022 10:02:28</t>
  </si>
  <si>
    <t>17.04.2022 13:23:49</t>
  </si>
  <si>
    <t>17.04.2022 08:52:51</t>
  </si>
  <si>
    <t>17.04.2022 10:42:20</t>
  </si>
  <si>
    <t>EVRENOS TR-3 45-71-M01411_953191860_953191860</t>
  </si>
  <si>
    <t>17.04.2022 22:51:27</t>
  </si>
  <si>
    <t>18.04.2022 02:50:50</t>
  </si>
  <si>
    <t>DM-1/38 45-71-M00050_C_56396539_56396539</t>
  </si>
  <si>
    <t>17.04.2022 15:11:09</t>
  </si>
  <si>
    <t>17.04.2022 17:22:37</t>
  </si>
  <si>
    <t>17.04.2022 17:00:51</t>
  </si>
  <si>
    <t>17.04.2022 20:21:10</t>
  </si>
  <si>
    <t>DM-1/42 45-71-M00025_953222294_953222294</t>
  </si>
  <si>
    <t>17.04.2022 05:01:19</t>
  </si>
  <si>
    <t>17.04.2022 09:58:13</t>
  </si>
  <si>
    <t>KARAAHMETLİ TR-1 45-71-M01704_953213052_953213052</t>
  </si>
  <si>
    <t>17.04.2022 09:31:16</t>
  </si>
  <si>
    <t>17.04.2022 13:33:22</t>
  </si>
  <si>
    <t>M-2615 35-01-M02615_DAĞITIM TRAFOSU M04_54685495</t>
  </si>
  <si>
    <t>17.04.2022 09:00:01</t>
  </si>
  <si>
    <t>17.04.2022 17:46:00</t>
  </si>
  <si>
    <t>KAYALIOĞLU TR-1 45-72-L00071_C_56394664_56394664</t>
  </si>
  <si>
    <t>17.04.2022 17:30:06</t>
  </si>
  <si>
    <t>17.04.2022 18:12:06</t>
  </si>
  <si>
    <t>K-2380 35-08-K02380_98938195_98938195</t>
  </si>
  <si>
    <t>17.04.2022 20:59:43</t>
  </si>
  <si>
    <t>17.04.2022 22:14:04</t>
  </si>
  <si>
    <t>TR-104 45-78-L00104_95001194920_95001194920</t>
  </si>
  <si>
    <t>17.04.2022 21:08:04</t>
  </si>
  <si>
    <t>18.04.2022 00:06:41</t>
  </si>
  <si>
    <t>M-906 35-03-M00906_35-03-M00906_2366481</t>
  </si>
  <si>
    <t>17.04.2022 17:00:18</t>
  </si>
  <si>
    <t>17.04.2022 18:32:32</t>
  </si>
  <si>
    <t>17.04.2022 16:24:51</t>
  </si>
  <si>
    <t>18.04.2022 01:35:16</t>
  </si>
  <si>
    <t>17.04.2022 21:51:08</t>
  </si>
  <si>
    <t>17.04.2022 23:44:01</t>
  </si>
  <si>
    <t>17.04.2022 15:47:58</t>
  </si>
  <si>
    <t>17.04.2022 17:23:11</t>
  </si>
  <si>
    <t>M-922 35-02-M00922_M-278 M02_2042174</t>
  </si>
  <si>
    <t>17.04.2022 19:44:28</t>
  </si>
  <si>
    <t>17.04.2022 21:20:53</t>
  </si>
  <si>
    <t>UZUNKUYU TR-1 35-19-M00203_956699583_956699583</t>
  </si>
  <si>
    <t>17.04.2022 14:05:20</t>
  </si>
  <si>
    <t>17.04.2022 19:00:02</t>
  </si>
  <si>
    <t>MENEMEN İM 35-28-A00001_KESİKKÖY-1 M17_2311063</t>
  </si>
  <si>
    <t>17.04.2022 11:12:24</t>
  </si>
  <si>
    <t>17.04.2022 11:44:00</t>
  </si>
  <si>
    <t>ARSLANLAR TM 35-26-A00004_KÖYLER-3 L45_2305569</t>
  </si>
  <si>
    <t>17.04.2022 14:59:46</t>
  </si>
  <si>
    <t>17.04.2022 17:55:08</t>
  </si>
  <si>
    <t>TR-2/82 BARIŞ MANÇO KÖK 45-83-L00082_TR-2/86 L05_61336455</t>
  </si>
  <si>
    <t>17.04.2022 09:05:54</t>
  </si>
  <si>
    <t>17.04.2022 14:22:34</t>
  </si>
  <si>
    <t>TR-23 35-19-L00023_50005048_60983699_60983699</t>
  </si>
  <si>
    <t>17.04.2022 18:25:19</t>
  </si>
  <si>
    <t>17.04.2022 20:04:16</t>
  </si>
  <si>
    <t>KARATEKELİ TR-1 35-24-M00104_955213344_955213344</t>
  </si>
  <si>
    <t>17.04.2022 16:11:08</t>
  </si>
  <si>
    <t>17.04.2022 17:31:18</t>
  </si>
  <si>
    <t>17.04.2022 10:02:45</t>
  </si>
  <si>
    <t>17.04.2022 10:57:01</t>
  </si>
  <si>
    <t>17.04.2022 16:03:14</t>
  </si>
  <si>
    <t>17.04.2022 18:17:49</t>
  </si>
  <si>
    <t>17.04.2022 13:01:06</t>
  </si>
  <si>
    <t>17.04.2022 13:07:00</t>
  </si>
  <si>
    <t>M-427 35-02-M00427_C_65502864_65502864</t>
  </si>
  <si>
    <t>17.04.2022 17:35:51</t>
  </si>
  <si>
    <t>17.04.2022 19:29:18</t>
  </si>
  <si>
    <t>DM-3 (TR-16) 35-15-M00016_DONANIMLI YEDEK M07_67054320</t>
  </si>
  <si>
    <t>17.04.2022 18:29:14</t>
  </si>
  <si>
    <t>17.04.2022 19:16:04</t>
  </si>
  <si>
    <t>BOZDAĞ TR-7 35-15-L00290_C_56369355_56369355</t>
  </si>
  <si>
    <t>17.04.2022 13:14:28</t>
  </si>
  <si>
    <t>17.04.2022 15:08:31</t>
  </si>
  <si>
    <t>KIŞLAKÖY TR-1 35-15-L00648_35-15-L00648_2375976</t>
  </si>
  <si>
    <t>17.04.2022 15:19:46</t>
  </si>
  <si>
    <t>17.04.2022 16:04:25</t>
  </si>
  <si>
    <t>ÜLKÜ KÖK 45-78-M01394_SERVET BLOK M03_83839759</t>
  </si>
  <si>
    <t>17.04.2022 16:49:32</t>
  </si>
  <si>
    <t>17.04.2022 19:03:22</t>
  </si>
  <si>
    <t>GÜMÜLDÜR M-61 35-25-M00365_955263587_955263587</t>
  </si>
  <si>
    <t>17.04.2022 19:17:58</t>
  </si>
  <si>
    <t>17.04.2022 19:52:32</t>
  </si>
  <si>
    <t>17.04.2022 18:37:16</t>
  </si>
  <si>
    <t>17.04.2022 22:00:08</t>
  </si>
  <si>
    <t>IŞIKLAR KÖK-2 45-82-M00140_IŞIKLAR-1 M03_72198283</t>
  </si>
  <si>
    <t>17.04.2022 11:51:50</t>
  </si>
  <si>
    <t>17.04.2022 13:35:42</t>
  </si>
  <si>
    <t>KIRKAĞAÇ TR-10 45-76-M00010_KIRKAĞAÇ TR-25/TR-22/TR-15/TR-17 M02_72217268</t>
  </si>
  <si>
    <t>17.04.2022 09:40:10</t>
  </si>
  <si>
    <t>17.04.2022 10:26:06</t>
  </si>
  <si>
    <t>DM-12/04-A 45-71-M00577_45-71-M00577_2370394</t>
  </si>
  <si>
    <t>17.04.2022 10:28:11</t>
  </si>
  <si>
    <t>17.04.2022 17:05:04</t>
  </si>
  <si>
    <t>17.04.2022 18:01:29</t>
  </si>
  <si>
    <t>17.04.2022 19:19:00</t>
  </si>
  <si>
    <t>HALİTPAŞA DM 45-80-M00060_DEVELİ-ÇAMLIYURT M03_72188716</t>
  </si>
  <si>
    <t>17.04.2022 09:07:53</t>
  </si>
  <si>
    <t>17.04.2022 10:02:41</t>
  </si>
  <si>
    <t>K-3780 35-07-K03780_99270658_99270658</t>
  </si>
  <si>
    <t>17.04.2022 11:24:43</t>
  </si>
  <si>
    <t>17.04.2022 13:01:54</t>
  </si>
  <si>
    <t>TEMREK TR-1 45-83-M00485_45-83-M00485_2363021</t>
  </si>
  <si>
    <t>17.04.2022 18:52:17</t>
  </si>
  <si>
    <t>17.04.2022 19:47:29</t>
  </si>
  <si>
    <t>17.04.2022 20:01:45</t>
  </si>
  <si>
    <t>17.04.2022 20:52:46</t>
  </si>
  <si>
    <t>MURADİYE TR-5 (ESKİ MEZARLIK YANI) 45-71-M00204_HatBaşıAyırıcı_53134671 M02_53134671</t>
  </si>
  <si>
    <t>17.04.2022 16:21:20</t>
  </si>
  <si>
    <t>17.04.2022 22:35:53</t>
  </si>
  <si>
    <t>TAŞTEPE TR-3 35-29-L00400_950345600_950345600</t>
  </si>
  <si>
    <t>17.04.2022 21:16:04</t>
  </si>
  <si>
    <t>17.04.2022 22:12:07</t>
  </si>
  <si>
    <t>GERENKÖY TR-5 35-23-M00151_GERENKÖY TR-4 M01_72154550</t>
  </si>
  <si>
    <t>17.04.2022 17:18:03</t>
  </si>
  <si>
    <t>17.04.2022 17:44:00</t>
  </si>
  <si>
    <t>GÜZELBAHÇE İM 35-10-A00001_ILICA GİS KİLİZMAN M08_77678695</t>
  </si>
  <si>
    <t>17.04.2022 15:53:14</t>
  </si>
  <si>
    <t>17.04.2022 16:03:00</t>
  </si>
  <si>
    <t>L-308 35-18-L00308_950447514_950447514</t>
  </si>
  <si>
    <t>17.04.2022 17:58:57</t>
  </si>
  <si>
    <t>17.04.2022 18:56:17</t>
  </si>
  <si>
    <t>ALİZE KÖK 35-18-M00059_CANTÜRK MADEN M11_72185136</t>
  </si>
  <si>
    <t>17.04.2022 21:30:19</t>
  </si>
  <si>
    <t>17.04.2022 22:21:56</t>
  </si>
  <si>
    <t>BAŞARAN TR-6 35-31-L00075_47942023_56371432_56371432</t>
  </si>
  <si>
    <t>17.04.2022 20:47:42</t>
  </si>
  <si>
    <t>17.04.2022 21:34:15</t>
  </si>
  <si>
    <t>17.04.2022 08:07:29</t>
  </si>
  <si>
    <t>17.04.2022 09:56:55</t>
  </si>
  <si>
    <t>PAYAMLI M-19 35-25-M00172__72374033_72374033</t>
  </si>
  <si>
    <t>17.04.2022 14:29:41</t>
  </si>
  <si>
    <t>17.04.2022 15:28:11</t>
  </si>
  <si>
    <t>17.04.2022 00:52:54</t>
  </si>
  <si>
    <t>17.04.2022 03:06:18</t>
  </si>
  <si>
    <t>KARATEKELİ TR-1 35-24-M00104_35-24-M00104_2373239</t>
  </si>
  <si>
    <t>17.04.2022 13:34:15</t>
  </si>
  <si>
    <t>17.04.2022 15:22:06</t>
  </si>
  <si>
    <t>17.04.2022 16:53:09</t>
  </si>
  <si>
    <t>17.04.2022 20:23:23</t>
  </si>
  <si>
    <t>17.04.2022 14:52:12</t>
  </si>
  <si>
    <t>17.04.2022 19:25:29</t>
  </si>
  <si>
    <t>TR-26 35-30-L00026_35-30-L00026_2374284</t>
  </si>
  <si>
    <t>17.04.2022 09:19:23</t>
  </si>
  <si>
    <t>17.04.2022 14:29:20</t>
  </si>
  <si>
    <t>17.04.2022 16:24:46</t>
  </si>
  <si>
    <t>18.04.2022 00:03:58</t>
  </si>
  <si>
    <t>17.04.2022 16:06:49</t>
  </si>
  <si>
    <t>17.04.2022 17:30:53</t>
  </si>
  <si>
    <t>SARIKAYA CANİKLER TR-3 35-31-L00283_ H_61239781</t>
  </si>
  <si>
    <t>17.04.2022 07:15:59</t>
  </si>
  <si>
    <t>17.04.2022 09:32:54</t>
  </si>
  <si>
    <t>YUKARIBEY DM (TR-3) 35-16-M00866_95000541962_95000541962</t>
  </si>
  <si>
    <t>17.04.2022 12:45:25</t>
  </si>
  <si>
    <t>17.04.2022 18:48:42</t>
  </si>
  <si>
    <t>K-1085 35-01-K01085_913220643_913220643</t>
  </si>
  <si>
    <t>17.04.2022 22:28:52</t>
  </si>
  <si>
    <t>18.04.2022 01:09:12</t>
  </si>
  <si>
    <t>TR-2/90 45-83-L00090_955155068_955155068</t>
  </si>
  <si>
    <t>17.04.2022 16:26:14</t>
  </si>
  <si>
    <t>17.04.2022 19:47:07</t>
  </si>
  <si>
    <t>KAPANCI KÖK 45-78-L00229_HatBaşıAyırıcı_53139646 L05_53139646</t>
  </si>
  <si>
    <t>17.04.2022 19:27:48</t>
  </si>
  <si>
    <t>18.04.2022 02:31:00</t>
  </si>
  <si>
    <t>DM-16/16-A 45-71-M00427_953244610_953244610</t>
  </si>
  <si>
    <t>17.04.2022 17:12:07</t>
  </si>
  <si>
    <t>17.04.2022 19:21:42</t>
  </si>
  <si>
    <t>K-848 35-04-K00848_K-3857 K02_2314300</t>
  </si>
  <si>
    <t>17.04.2022 18:37:43</t>
  </si>
  <si>
    <t>17.04.2022 18:45:00</t>
  </si>
  <si>
    <t>PAŞAKÖY TR-4 45-80-M00166_A_56403279_56403279</t>
  </si>
  <si>
    <t>17.04.2022 18:03:27</t>
  </si>
  <si>
    <t>18.04.2022 00:57:00</t>
  </si>
  <si>
    <t>L-308 35-18-L00308_950447521_950447521</t>
  </si>
  <si>
    <t>17.04.2022 19:34:45</t>
  </si>
  <si>
    <t>17.04.2022 22:06:25</t>
  </si>
  <si>
    <t>TR-55 KÖK 35-19-M00055_TR-77 KÖK M03_76783889</t>
  </si>
  <si>
    <t>17.04.2022 22:18:36</t>
  </si>
  <si>
    <t>17.04.2022 23:28:31</t>
  </si>
  <si>
    <t>KARAAĞAÇLI TR-2 45-71-M00130_C_60985179_60985179</t>
  </si>
  <si>
    <t>17.04.2022 23:48:15</t>
  </si>
  <si>
    <t>18.04.2022 01:07:00</t>
  </si>
  <si>
    <t>M-1073 GEÇİT 35-09-M01073_M-1074 M01_47548309</t>
  </si>
  <si>
    <t>17.04.2022 09:09:05</t>
  </si>
  <si>
    <t>17.04.2022 13:00:08</t>
  </si>
  <si>
    <t>_950350995_950350995</t>
  </si>
  <si>
    <t>17.04.2022 21:21:35</t>
  </si>
  <si>
    <t>17.04.2022 23:50:04</t>
  </si>
  <si>
    <t>_49218471_56407953_56407953</t>
  </si>
  <si>
    <t>17.04.2022 17:41:02</t>
  </si>
  <si>
    <t>18.04.2022 01:29:48</t>
  </si>
  <si>
    <t>M-2729 35-04-M02729_912553098_912553098</t>
  </si>
  <si>
    <t>17.04.2022 15:47:47</t>
  </si>
  <si>
    <t>17.04.2022 17:03:00</t>
  </si>
  <si>
    <t>KARAPINAR İM 45-78-A00002_GERİ DÖNÜŞ FİDERİ M05_66243742</t>
  </si>
  <si>
    <t>17.04.2022 23:32:26</t>
  </si>
  <si>
    <t>EMİRALEM TR-18 KÖK 35-28-M00239_EMİRALEM TR-15 M04_66567534</t>
  </si>
  <si>
    <t>17.04.2022 14:52:16</t>
  </si>
  <si>
    <t>17.04.2022 17:29:00</t>
  </si>
  <si>
    <t>17.04.2022 16:58:23</t>
  </si>
  <si>
    <t>17.04.2022 18:36:09</t>
  </si>
  <si>
    <t>M-86 ORHANLI TEMESALTI 35-14-M00086_956646330_956646330</t>
  </si>
  <si>
    <t>17.04.2022 19:52:20</t>
  </si>
  <si>
    <t>17.04.2022 21:02:53</t>
  </si>
  <si>
    <t>SAGLIK TR-1 35-26-L00360__81571030_81571030</t>
  </si>
  <si>
    <t>17.04.2022 19:28:39</t>
  </si>
  <si>
    <t>17.04.2022 20:09:15</t>
  </si>
  <si>
    <t>SOMA TR-15 45-82-M00525_TR-15/1 TR-15/2 TR-15/5 M03_79767448</t>
  </si>
  <si>
    <t>17.04.2022 07:49:46</t>
  </si>
  <si>
    <t>17.04.2022 08:12:46</t>
  </si>
  <si>
    <t>L-19 35-14-L00019_956658953_956658953</t>
  </si>
  <si>
    <t>17.04.2022 14:54:25</t>
  </si>
  <si>
    <t>17.04.2022 16:27:33</t>
  </si>
  <si>
    <t>DM-1/59 45-71-M00020_953240697_953240697</t>
  </si>
  <si>
    <t>17.04.2022 22:27:22</t>
  </si>
  <si>
    <t>17.04.2022 23:36:18</t>
  </si>
  <si>
    <t>K-2559 35-07-K02559_C_56383338_56383338</t>
  </si>
  <si>
    <t>17.04.2022 15:27:36</t>
  </si>
  <si>
    <t>17.04.2022 16:41:20</t>
  </si>
  <si>
    <t>TR-2 35-19-L00002_A_60984865_60984865</t>
  </si>
  <si>
    <t>17.04.2022 14:29:51</t>
  </si>
  <si>
    <t>17.04.2022 17:07:28</t>
  </si>
  <si>
    <t>MANİSA TM-1 45-71-A00001_NECATİBEY M10_2060122</t>
  </si>
  <si>
    <t>17.04.2022 15:10:37</t>
  </si>
  <si>
    <t>17.04.2022 16:26:49</t>
  </si>
  <si>
    <t>17.04.2022 12:35:35</t>
  </si>
  <si>
    <t>K-1864 35-09-K01864_915026211_915026211</t>
  </si>
  <si>
    <t>17.04.2022 21:02:23</t>
  </si>
  <si>
    <t>17.04.2022 22:31:07</t>
  </si>
  <si>
    <t>L-372 35-18-L00372_49992244_56352500_56352500</t>
  </si>
  <si>
    <t>17.04.2022 18:47:31</t>
  </si>
  <si>
    <t>17.04.2022 21:21:31</t>
  </si>
  <si>
    <t>MUTAFLAR SÜLEYMANLAR TR-4 35-32-L00068_C_56357953_56357953</t>
  </si>
  <si>
    <t>17.04.2022 17:01:06</t>
  </si>
  <si>
    <t>17.04.2022 18:52:36</t>
  </si>
  <si>
    <t>17.04.2022 02:26:24</t>
  </si>
  <si>
    <t>17.04.2022 02:29:24</t>
  </si>
  <si>
    <t>KULA İM 45-77-A00001_KULA-1 (ŞEHİR-1) L12_2308475</t>
  </si>
  <si>
    <t>17.04.2022 21:32:42</t>
  </si>
  <si>
    <t>17.04.2022 23:03:07</t>
  </si>
  <si>
    <t>DOĞANCI HACILAR TR-10 35-31-L00330_47797340_56352039_56352039</t>
  </si>
  <si>
    <t>17.04.2022 13:52:38</t>
  </si>
  <si>
    <t>17.04.2022 14:45:56</t>
  </si>
  <si>
    <t>TR-2 35-15-M00002_48880023_56379912_56379912</t>
  </si>
  <si>
    <t>17.04.2022 09:27:40</t>
  </si>
  <si>
    <t>17.04.2022 09:51:01</t>
  </si>
  <si>
    <t>17.04.2022 19:16:52</t>
  </si>
  <si>
    <t>YILMAZ TR-5 45-78-L00205_A_56384404_56384404</t>
  </si>
  <si>
    <t>17.04.2022 17:26:45</t>
  </si>
  <si>
    <t>18.04.2022 00:39:06</t>
  </si>
  <si>
    <t>YUKARIBEY TR-4 35-16-M00850_953323638_953323638</t>
  </si>
  <si>
    <t>17.04.2022 18:23:26</t>
  </si>
  <si>
    <t>17.04.2022 19:18:22</t>
  </si>
  <si>
    <t>K-4019 35-02-K04019_D_56375427_56375427</t>
  </si>
  <si>
    <t>17.04.2022 14:55:25</t>
  </si>
  <si>
    <t>17.04.2022 17:19:19</t>
  </si>
  <si>
    <t>L-230 İZSU ARITMA 35-14-L00284Ö_DIREK TIPI TRAFO HUCRESI H01_2095791</t>
  </si>
  <si>
    <t>17.04.2022 17:01:02</t>
  </si>
  <si>
    <t>17.04.2022 18:01:24</t>
  </si>
  <si>
    <t>17.04.2022 15:09:53</t>
  </si>
  <si>
    <t>17.04.2022 19:12:07</t>
  </si>
  <si>
    <t>MURADİYE TR-5 (ESKİ MEZARLIK YANI) 45-71-M00204_953243887_953243887</t>
  </si>
  <si>
    <t>17.04.2022 11:01:00</t>
  </si>
  <si>
    <t>17.04.2022 15:57:51</t>
  </si>
  <si>
    <t>TERZİHALİLLER-1 35-16-M00105_B_56399309_56399309</t>
  </si>
  <si>
    <t>17.04.2022 09:43:09</t>
  </si>
  <si>
    <t>17.04.2022 12:24:48</t>
  </si>
  <si>
    <t>KİPA DM 35-26-M00283_LA ŞARAP İDOL ÇIKIŞI M06_66064755</t>
  </si>
  <si>
    <t>17.04.2022 15:42:30</t>
  </si>
  <si>
    <t>17.04.2022 16:03:25</t>
  </si>
  <si>
    <t>MORSAN TM 45-71-A00002_BAĞYOLU M12_2061925</t>
  </si>
  <si>
    <t>17.04.2022 08:52:29</t>
  </si>
  <si>
    <t>17.04.2022 09:30:02</t>
  </si>
  <si>
    <t>17.04.2022 20:42:40</t>
  </si>
  <si>
    <t>18.04.2022 00:05:25</t>
  </si>
  <si>
    <t>17.04.2022 22:54:58</t>
  </si>
  <si>
    <t>17.04.2022 23:31:02</t>
  </si>
  <si>
    <t>HARMANDALI KÖK 45-71-M00061_AHMET KURUT M011_72230853</t>
  </si>
  <si>
    <t>17.04.2022 16:27:54</t>
  </si>
  <si>
    <t>17.04.2022 21:45:53</t>
  </si>
  <si>
    <t>EKOTEN KÖK 35-26-M00380_TEDAŞ ÇIKIŞI M02_2303912</t>
  </si>
  <si>
    <t>17.04.2022 20:25:10</t>
  </si>
  <si>
    <t>17.04.2022 21:10:01</t>
  </si>
  <si>
    <t>HARMANDALI KÖK 45-71-M00061_AHMET KURUT M011_72230783</t>
  </si>
  <si>
    <t>17.04.2022 16:45:07</t>
  </si>
  <si>
    <t>17.04.2022 19:37:13</t>
  </si>
  <si>
    <t>17.04.2022 19:44:01</t>
  </si>
  <si>
    <t>17.04.2022 20:20:21</t>
  </si>
  <si>
    <t>TR-29 (M-729) 35-30-M00729_955298193_955298193</t>
  </si>
  <si>
    <t>17.04.2022 16:58:18</t>
  </si>
  <si>
    <t>17.04.2022 17:58:16</t>
  </si>
  <si>
    <t>17.04.2022 19:17:56</t>
  </si>
  <si>
    <t>17.04.2022 20:16:07</t>
  </si>
  <si>
    <t>TR-64 GERENLİKUYU 35-15-L00064_A_56370705_56370705</t>
  </si>
  <si>
    <t>17.04.2022 17:27:24</t>
  </si>
  <si>
    <t>17.04.2022 19:48:10</t>
  </si>
  <si>
    <t>TR-32 DEREKÖY 35-22-M00032_955286470_955286470</t>
  </si>
  <si>
    <t>17.04.2022 12:03:41</t>
  </si>
  <si>
    <t>17.04.2022 13:41:04</t>
  </si>
  <si>
    <t>17.04.2022 15:03:59</t>
  </si>
  <si>
    <t>17.04.2022 16:52:46</t>
  </si>
  <si>
    <t>CELALETTİN AŞKIN TARIMSAL SULAMA TR-1 45-83-M00311_48066452_56398359_56398359</t>
  </si>
  <si>
    <t>17.04.2022 20:13:55</t>
  </si>
  <si>
    <t>17.04.2022 21:47:41</t>
  </si>
  <si>
    <t>KARAKURT TR-2 45-76-M00090_955239320_955239320</t>
  </si>
  <si>
    <t>17.04.2022 16:22:09</t>
  </si>
  <si>
    <t>17.04.2022 18:09:56</t>
  </si>
  <si>
    <t>TAYTAN OFİS KÖK 45-78-M00314_YENİ KABAZLI M016_60669846</t>
  </si>
  <si>
    <t>17.04.2022 21:32:55</t>
  </si>
  <si>
    <t>17.04.2022 23:39:05</t>
  </si>
  <si>
    <t>DM02/TR28 MİLLİ EGEMENLİK 45-73-M00013_A a12_45157211</t>
  </si>
  <si>
    <t>17.04.2022 18:37:25</t>
  </si>
  <si>
    <t>17.04.2022 19:32:47</t>
  </si>
  <si>
    <t>DM-12/03 (KIZ YURDU YANI) 45-71-M00317_DM-12/04 M04_72099107</t>
  </si>
  <si>
    <t>17.04.2022 09:18:56</t>
  </si>
  <si>
    <t>17.04.2022 10:24:26</t>
  </si>
  <si>
    <t>DM-9 45-71-M00386_HASTANE DM M05_66185016</t>
  </si>
  <si>
    <t>17.04.2022 13:44:56</t>
  </si>
  <si>
    <t>17.04.2022 14:52:56</t>
  </si>
  <si>
    <t>17.04.2022 09:57:35</t>
  </si>
  <si>
    <t>17.04.2022 17:34:49</t>
  </si>
  <si>
    <t>ULUCAK DM-2/1 35-27-M00335_ULUCAK DM-2 M02_72175359</t>
  </si>
  <si>
    <t>17.04.2022 09:15:37</t>
  </si>
  <si>
    <t>17.04.2022 10:15:07</t>
  </si>
  <si>
    <t>TR-106 45-78-L00106_953259982_953259982</t>
  </si>
  <si>
    <t>17.04.2022 17:32:51</t>
  </si>
  <si>
    <t>17.04.2022 20:58:37</t>
  </si>
  <si>
    <t>TİRE İM-DM-1 35-29-A00001_YENİÇİFTLİK M18_2312218</t>
  </si>
  <si>
    <t>17.04.2022 15:35:12</t>
  </si>
  <si>
    <t>17.04.2022 16:43:48</t>
  </si>
  <si>
    <t>17.04.2022 15:14:20</t>
  </si>
  <si>
    <t>17.04.2022 21:29:28</t>
  </si>
  <si>
    <t>KOYUNDERE DM 35-28-M00165_KOYUNDERE TR-13 M05_66524554</t>
  </si>
  <si>
    <t>17.04.2022 10:44:26</t>
  </si>
  <si>
    <t>17.04.2022 13:11:25</t>
  </si>
  <si>
    <t>HELVACI KÖK-1 35-17-M00360_HELVACI DM-2 M03_66443930</t>
  </si>
  <si>
    <t>17.04.2022 08:15:17</t>
  </si>
  <si>
    <t>17.04.2022 09:33:37</t>
  </si>
  <si>
    <t>SELENDİ TR-19 45-81-M00019_SELENDİ TR-13 M03_2320779</t>
  </si>
  <si>
    <t>17.04.2022 16:16:29</t>
  </si>
  <si>
    <t>17.04.2022 16:31:35</t>
  </si>
  <si>
    <t>L-27 35-14-L00027_HatBaşıAyırıcı_64568036 L01_64568036</t>
  </si>
  <si>
    <t>17.04.2022 20:48:26</t>
  </si>
  <si>
    <t>17.04.2022 21:30:03</t>
  </si>
  <si>
    <t>YUKARI AKTEPE KÖYÜ TR-6 35-32-L00155_946414617_946414617</t>
  </si>
  <si>
    <t>17.04.2022 22:49:40</t>
  </si>
  <si>
    <t>18.04.2022 02:36:39</t>
  </si>
  <si>
    <t>K-4022 35-01-K04022_911939030_911939030</t>
  </si>
  <si>
    <t>17.04.2022 14:42:02</t>
  </si>
  <si>
    <t>17.04.2022 16:22:02</t>
  </si>
  <si>
    <t>TR-62 35-19-L00062_10036052_56377725_56377725</t>
  </si>
  <si>
    <t>17.04.2022 17:27:05</t>
  </si>
  <si>
    <t>17.04.2022 17:52:35</t>
  </si>
  <si>
    <t>M-1624 35-02-M01624_915152198_915152198</t>
  </si>
  <si>
    <t>17.04.2022 05:03:55</t>
  </si>
  <si>
    <t>17.04.2022 06:03:24</t>
  </si>
  <si>
    <t>L-49 SAYKOP 35-14-L00049_956654681_956654681</t>
  </si>
  <si>
    <t>17.04.2022 10:14:00</t>
  </si>
  <si>
    <t>17.04.2022 13:51:58</t>
  </si>
  <si>
    <t>17.04.2022 17:44:14</t>
  </si>
  <si>
    <t>17.04.2022 17:58:00</t>
  </si>
  <si>
    <t>AŞAĞIÇOBANİSA TR-3 45-71-M00103_ M01_72236822</t>
  </si>
  <si>
    <t>17.04.2022 09:23:57</t>
  </si>
  <si>
    <t>17.04.2022 10:58:26</t>
  </si>
  <si>
    <t>SARUHANLI TM 45-80-A00001_SARUHANLI DM-1 M22_2312615</t>
  </si>
  <si>
    <t>17.04.2022 20:52:00</t>
  </si>
  <si>
    <t>17.04.2022 22:22:00</t>
  </si>
  <si>
    <t>BEYOBA TR-3 45-72-M00420_A_56393588_56393588</t>
  </si>
  <si>
    <t>17.04.2022 22:17:55</t>
  </si>
  <si>
    <t>17.04.2022 23:50:47</t>
  </si>
  <si>
    <t>17.04.2022 21:48:23</t>
  </si>
  <si>
    <t>18.04.2022 00:07:06</t>
  </si>
  <si>
    <t>TR-1/2 45-72-M00002_956479090_956479090</t>
  </si>
  <si>
    <t>17.04.2022 19:44:36</t>
  </si>
  <si>
    <t>17.04.2022 21:00:21</t>
  </si>
  <si>
    <t>AKHİSAR TM 45-72-A00006_GÖLMARMARA M01_2055456</t>
  </si>
  <si>
    <t>17.04.2022 11:16:14</t>
  </si>
  <si>
    <t>17.04.2022 17:59:39</t>
  </si>
  <si>
    <t>KARABURUN TR-1/15 35-21-L00019_953360091_953360091</t>
  </si>
  <si>
    <t>17.04.2022 19:51:50</t>
  </si>
  <si>
    <t>17.04.2022 22:15:28</t>
  </si>
  <si>
    <t>TİRE İM-DM-1 35-29-A00001_MAHMUTLAR L13_2312356</t>
  </si>
  <si>
    <t>17.04.2022 16:22:32</t>
  </si>
  <si>
    <t>17.04.2022 17:12:25</t>
  </si>
  <si>
    <t>K-429 35-01-K00429_35-01-K00429_2358116</t>
  </si>
  <si>
    <t>17.04.2022 18:45:55</t>
  </si>
  <si>
    <t>17.04.2022 19:11:02</t>
  </si>
  <si>
    <t>ÖZBEY İM 35-26-A00005_ABALIOĞLU M07_2324257</t>
  </si>
  <si>
    <t>17.04.2022 16:34:47</t>
  </si>
  <si>
    <t>17.04.2022 18:36:47</t>
  </si>
  <si>
    <t>TR-92 35-16-L00092_953330175_953330175</t>
  </si>
  <si>
    <t>17.04.2022 12:33:41</t>
  </si>
  <si>
    <t>17.04.2022 17:25:43</t>
  </si>
  <si>
    <t>17.04.2022 17:59:03</t>
  </si>
  <si>
    <t>17.04.2022 18:33:00</t>
  </si>
  <si>
    <t>17.04.2022 14:53:07</t>
  </si>
  <si>
    <t>17.04.2022 15:23:22</t>
  </si>
  <si>
    <t>AHMETLİ TR-52 45-84-L00052_A_56404941_56404941</t>
  </si>
  <si>
    <t>17.04.2022 16:47:15</t>
  </si>
  <si>
    <t>17.04.2022 18:24:34</t>
  </si>
  <si>
    <t>YAĞCILAR TR-5 35-19-M00230_956685346_956685346</t>
  </si>
  <si>
    <t>17.04.2022 17:30:42</t>
  </si>
  <si>
    <t>17.04.2022 21:38:30</t>
  </si>
  <si>
    <t>17.04.2022 10:14:53</t>
  </si>
  <si>
    <t>17.04.2022 16:08:38</t>
  </si>
  <si>
    <t>DM-03/01 45-71-M00003_TR-3/8 M05_2051770</t>
  </si>
  <si>
    <t>17.04.2022 14:48:41</t>
  </si>
  <si>
    <t>17.04.2022 15:26:00</t>
  </si>
  <si>
    <t>17.04.2022 09:06:00</t>
  </si>
  <si>
    <t>17.04.2022 14:19:21</t>
  </si>
  <si>
    <t>YAĞBASTI TR-1 45-77-L00141_DIREK TIPI TRAFO HUCRESI H01_2058155</t>
  </si>
  <si>
    <t>17.04.2022 18:11:13</t>
  </si>
  <si>
    <t>17.04.2022 22:03:20</t>
  </si>
  <si>
    <t>SELENDİ TR-19 45-81-M00019_945634021_945634021</t>
  </si>
  <si>
    <t>17.04.2022 23:42:42</t>
  </si>
  <si>
    <t>18.04.2022 00:15:09</t>
  </si>
  <si>
    <t>L-57 KERVANSARAY SİTESİ 35-14-L00057_956652662_956652662</t>
  </si>
  <si>
    <t>17.04.2022 22:07:46</t>
  </si>
  <si>
    <t>18.04.2022 00:01:41</t>
  </si>
  <si>
    <t>17.04.2022 06:58:36</t>
  </si>
  <si>
    <t>17.04.2022 11:00:13</t>
  </si>
  <si>
    <t>DİBEKÇİ TR-2 35-29-L00329_35-29-L00329_2347066</t>
  </si>
  <si>
    <t>17.04.2022 18:32:14</t>
  </si>
  <si>
    <t>17.04.2022 21:32:52</t>
  </si>
  <si>
    <t>ATAKÖY TR-4 35-22-M00193_955270580_955270580</t>
  </si>
  <si>
    <t>17.04.2022 15:44:27</t>
  </si>
  <si>
    <t>17.04.2022 16:36:36</t>
  </si>
  <si>
    <t>HACIRAHMANLI TR-1 KÖK 45-80-M00070_HACIRAHMANLI M05_72197691</t>
  </si>
  <si>
    <t>17.04.2022 09:20:03</t>
  </si>
  <si>
    <t>17.04.2022 17:49:08</t>
  </si>
  <si>
    <t>YAĞBASAN AYDINLAR TR-1 45-78-M00559_49226279_56391285_56391285</t>
  </si>
  <si>
    <t>17.04.2022 17:38:34</t>
  </si>
  <si>
    <t>17.04.2022 22:11:58</t>
  </si>
  <si>
    <t>SULTAN YAYLASI TR-3 45-71-M01768_43149299_56384239_56384239</t>
  </si>
  <si>
    <t>17.04.2022 15:50:08</t>
  </si>
  <si>
    <t>17.04.2022 22:40:55</t>
  </si>
  <si>
    <t>17.04.2022 11:29:26</t>
  </si>
  <si>
    <t>17.04.2022 11:50:00</t>
  </si>
  <si>
    <t>17.04.2022 17:03:08</t>
  </si>
  <si>
    <t>17.04.2022 17:55:33</t>
  </si>
  <si>
    <t>TR-20 45-78-L00020_45-78-L00020_65866442</t>
  </si>
  <si>
    <t>17.04.2022 16:49:07</t>
  </si>
  <si>
    <t>17.04.2022 19:46:11</t>
  </si>
  <si>
    <t>SELENDİ TR-6 45-81-M00006_HASTANE ARKASI M03_2077426</t>
  </si>
  <si>
    <t>17.04.2022 11:05:00</t>
  </si>
  <si>
    <t>17.04.2022 11:18:11</t>
  </si>
  <si>
    <t>M-909 GEÇİT 35-02-M00909_M-605 M04_66956095</t>
  </si>
  <si>
    <t>17.04.2022 16:27:00</t>
  </si>
  <si>
    <t>18.04.2022 02:04:07</t>
  </si>
  <si>
    <t>17.04.2022 13:28:00</t>
  </si>
  <si>
    <t>17.04.2022 13:54:58</t>
  </si>
  <si>
    <t>ALİAĞA TR-43 DM 35-17-M00043_GÜZELHİSAR ÇIKIŞI M13_2315084</t>
  </si>
  <si>
    <t>17.04.2022 16:04:44</t>
  </si>
  <si>
    <t>17.04.2022 16:08:21</t>
  </si>
  <si>
    <t>17.04.2022 07:17:40</t>
  </si>
  <si>
    <t>17.04.2022 08:34:21</t>
  </si>
  <si>
    <t>17.04.2022 14:50:23</t>
  </si>
  <si>
    <t>17.04.2022 14:59:55</t>
  </si>
  <si>
    <t>17.04.2022 15:53:12</t>
  </si>
  <si>
    <t>17.04.2022 19:15:02</t>
  </si>
  <si>
    <t>K-3458 35-08-K03458_C C1_5892673</t>
  </si>
  <si>
    <t>17.04.2022 08:57:21</t>
  </si>
  <si>
    <t>17.04.2022 10:29:49</t>
  </si>
  <si>
    <t>MENDERES DM-2/TR-1 35-22-M00300_DM-1/TR-1 M04_2095185</t>
  </si>
  <si>
    <t>17.04.2022 09:57:45</t>
  </si>
  <si>
    <t>17.04.2022 12:17:32</t>
  </si>
  <si>
    <t>ÇUKURALTI M-37 35-25-M00078__81571098_81571098</t>
  </si>
  <si>
    <t>17.04.2022 15:26:21</t>
  </si>
  <si>
    <t>17.04.2022 18:27:00</t>
  </si>
  <si>
    <t>ÇÖKELEK TR-1 45-78-L00649_49259653_56393503_56393503</t>
  </si>
  <si>
    <t>18.04.2022 06:41:35</t>
  </si>
  <si>
    <t>18.04.2022 08:53:49</t>
  </si>
  <si>
    <t>ÇİLE DM 35-22-M00086_ÇAKALTEPE M04_50064098</t>
  </si>
  <si>
    <t>18.04.2022 18:23:49</t>
  </si>
  <si>
    <t>18.04.2022 18:50:00</t>
  </si>
  <si>
    <t>HAŞİM AKÇORA SULAMA TR 45-71-M01340_45-71-M01340_2370459</t>
  </si>
  <si>
    <t>18.04.2022 03:33:15</t>
  </si>
  <si>
    <t>18.04.2022 06:40:49</t>
  </si>
  <si>
    <t>TR-9 45-74-M00009_TR-8 M02_75313758</t>
  </si>
  <si>
    <t>18.04.2022 09:37:56</t>
  </si>
  <si>
    <t>18.04.2022 10:07:42</t>
  </si>
  <si>
    <t>KARASAVCI TR-1 45-78-M00553_953289717_953289717</t>
  </si>
  <si>
    <t>18.04.2022 00:01:00</t>
  </si>
  <si>
    <t>18.04.2022 03:47:19</t>
  </si>
  <si>
    <t>TR-30 35-15-M00030_950365711_950365711</t>
  </si>
  <si>
    <t>18.04.2022 17:31:57</t>
  </si>
  <si>
    <t>18.04.2022 20:51:36</t>
  </si>
  <si>
    <t>MURADİYE TR-4/1 45-71-M02426_953176999_953176999</t>
  </si>
  <si>
    <t>18.04.2022 11:41:33</t>
  </si>
  <si>
    <t>18.04.2022 13:33:55</t>
  </si>
  <si>
    <t>KILAVUZLAR KÖK 45-74-M00198_HatBaşıAyırıcı_81235936 M03_81235936</t>
  </si>
  <si>
    <t>18.04.2022 10:55:58</t>
  </si>
  <si>
    <t>18.04.2022 12:33:39</t>
  </si>
  <si>
    <t>ÇANDARLI TATİL KÖYÜ TR-1 35-30-M00088_955306049_955306049</t>
  </si>
  <si>
    <t>18.04.2022 08:58:36</t>
  </si>
  <si>
    <t>18.04.2022 13:43:47</t>
  </si>
  <si>
    <t>SELENDİ TR-8 45-81-M00008_945625403_945625403</t>
  </si>
  <si>
    <t>18.04.2022 15:51:02</t>
  </si>
  <si>
    <t>18.04.2022 17:31:25</t>
  </si>
  <si>
    <t>AYHAN GÜLCÜOGLU-2 SULAMA GRUBU 35-29-M00344_C_56360581_56360581</t>
  </si>
  <si>
    <t>18.04.2022 12:10:44</t>
  </si>
  <si>
    <t>18.04.2022 13:14:40</t>
  </si>
  <si>
    <t>K-3814 35-02-K03814_B_56364525_56364525</t>
  </si>
  <si>
    <t>18.04.2022 09:49:11</t>
  </si>
  <si>
    <t>18.04.2022 17:04:19</t>
  </si>
  <si>
    <t>GÜZELBAHÇE İM 35-10-A00001_ILICA GİS KİLİZMAN M08_77678570</t>
  </si>
  <si>
    <t>18.04.2022 13:13:44</t>
  </si>
  <si>
    <t>18.04.2022 13:47:57</t>
  </si>
  <si>
    <t>POYRACIK TR-5 35-24-L00028_955220427_955220427</t>
  </si>
  <si>
    <t>18.04.2022 10:10:55</t>
  </si>
  <si>
    <t>18.04.2022 11:42:08</t>
  </si>
  <si>
    <t>DM-1/4 35-18-L00579_DM-1/1 L02_72046705</t>
  </si>
  <si>
    <t>18.04.2022 18:16:43</t>
  </si>
  <si>
    <t>18.04.2022 20:33:30</t>
  </si>
  <si>
    <t>KIRKAĞAÇ TR-1 45-76-M00001_KIRKAĞAÇ TR-2/TR-3/TR-18/TR-24 M03_72215487</t>
  </si>
  <si>
    <t>18.04.2022 10:01:19</t>
  </si>
  <si>
    <t>18.04.2022 10:25:08</t>
  </si>
  <si>
    <t>18.04.2022 08:18:43</t>
  </si>
  <si>
    <t>18.04.2022 12:18:35</t>
  </si>
  <si>
    <t>YAGMUR SİTESİ TR 35-30-M00291_955312247_955312247</t>
  </si>
  <si>
    <t>18.04.2022 11:45:10</t>
  </si>
  <si>
    <t>18.04.2022 12:33:19</t>
  </si>
  <si>
    <t>DM-14/13-A 45-71-M01922_45065843_56403140_56403140</t>
  </si>
  <si>
    <t>18.04.2022 02:42:44</t>
  </si>
  <si>
    <t>18.04.2022 05:12:00</t>
  </si>
  <si>
    <t>İSMAİL AYRANCI SULAMA GRUBU 35-29-M00199_DIREK TIPI TRAFO HUCRESI H01_2099247</t>
  </si>
  <si>
    <t>18.04.2022 09:44:02</t>
  </si>
  <si>
    <t>18.04.2022 11:28:19</t>
  </si>
  <si>
    <t>AKÖREN TR-19 KÖK 45-78-M00974_YENİKENT ÇIKIŞI    KAPASİTÖR M05_66244826</t>
  </si>
  <si>
    <t>18.04.2022 06:25:34</t>
  </si>
  <si>
    <t>18.04.2022 07:22:18</t>
  </si>
  <si>
    <t>TR-89 MAVİ PLAJ 35-19-L00089_TR-94 YOLLUCA L01_72132931</t>
  </si>
  <si>
    <t>18.04.2022 04:06:44</t>
  </si>
  <si>
    <t>18.04.2022 07:14:51</t>
  </si>
  <si>
    <t>ÇERKEZ HAMİDİYE TR-1 45-82-M00259_945536015_945536015</t>
  </si>
  <si>
    <t>18.04.2022 21:34:27</t>
  </si>
  <si>
    <t>18.04.2022 22:43:43</t>
  </si>
  <si>
    <t>K-4780 35-04-K04780_99370962_99370962</t>
  </si>
  <si>
    <t>18.04.2022 12:40:18</t>
  </si>
  <si>
    <t>18.04.2022 14:08:22</t>
  </si>
  <si>
    <t>EĞLENHOCA TR-1 35-21-L00118_A_56376289_56376289</t>
  </si>
  <si>
    <t>18.04.2022 11:43:35</t>
  </si>
  <si>
    <t>18.04.2022 15:39:54</t>
  </si>
  <si>
    <t>RAHMİYE-2 SULAMA TR-10 45-72-M00373_45-72-M00373_2352727</t>
  </si>
  <si>
    <t>18.04.2022 15:33:27</t>
  </si>
  <si>
    <t>18.04.2022 18:47:07</t>
  </si>
  <si>
    <t>18.04.2022 08:45:37</t>
  </si>
  <si>
    <t>18.04.2022 10:33:55</t>
  </si>
  <si>
    <t>L-23 ESKİ POSTANE ÖNÜ 35-14-L00023_A_56354922_56354922</t>
  </si>
  <si>
    <t>18.04.2022 15:08:58</t>
  </si>
  <si>
    <t>18.04.2022 17:40:54</t>
  </si>
  <si>
    <t>TR-2/32 45-72-L00032_956496877_956496877</t>
  </si>
  <si>
    <t>18.04.2022 10:20:07</t>
  </si>
  <si>
    <t>18.04.2022 16:58:48</t>
  </si>
  <si>
    <t>BEBEKLİ SARIALİLER TR-1 45-77-L00437_945496056_945496056</t>
  </si>
  <si>
    <t>18.04.2022 08:12:35</t>
  </si>
  <si>
    <t>18.04.2022 09:44:25</t>
  </si>
  <si>
    <t>K-3537 35-01-K03537_911328739_911328739</t>
  </si>
  <si>
    <t>18.04.2022 20:25:29</t>
  </si>
  <si>
    <t>18.04.2022 20:57:45</t>
  </si>
  <si>
    <t>L-181 TAN SİTESİ 35-18-L00181_950437558_950437558</t>
  </si>
  <si>
    <t>18.04.2022 08:18:41</t>
  </si>
  <si>
    <t>18.04.2022 09:14:44</t>
  </si>
  <si>
    <t>BARBAROS TR-1 35-19-M00199_956670365_956670365</t>
  </si>
  <si>
    <t>18.04.2022 20:11:12</t>
  </si>
  <si>
    <t>18.04.2022 22:09:12</t>
  </si>
  <si>
    <t>ÇIRPI İM 35-20-A00002_ÇIPPI TİRE SULAMA M10_2056274</t>
  </si>
  <si>
    <t>18.04.2022 07:45:48</t>
  </si>
  <si>
    <t>18.04.2022 07:54:46</t>
  </si>
  <si>
    <t>TR-1/40 KÖK 45-72-M00040_TR-1/41 M04_61318173</t>
  </si>
  <si>
    <t>18.04.2022 15:18:51</t>
  </si>
  <si>
    <t>18.04.2022 15:49:01</t>
  </si>
  <si>
    <t>L-387 GERMİYAN EVLERİ 35-18-L00387_A _66437987</t>
  </si>
  <si>
    <t>18.04.2022 09:02:39</t>
  </si>
  <si>
    <t>18.04.2022 10:00:58</t>
  </si>
  <si>
    <t>L-307 35-18-L00307_950447024_950447024</t>
  </si>
  <si>
    <t>18.04.2022 19:38:41</t>
  </si>
  <si>
    <t>18.04.2022 23:08:18</t>
  </si>
  <si>
    <t>L-201 GÜZELÇİFTLİK 35-14-L00201_9319539_56358200_56358200</t>
  </si>
  <si>
    <t>18.04.2022 14:26:39</t>
  </si>
  <si>
    <t>18.04.2022 15:12:55</t>
  </si>
  <si>
    <t>18.04.2022 06:52:27</t>
  </si>
  <si>
    <t>18.04.2022 14:47:51</t>
  </si>
  <si>
    <t>SUBATAN TR-7 35-15-L00342_35-15-L00342_2365330</t>
  </si>
  <si>
    <t>18.04.2022 13:37:34</t>
  </si>
  <si>
    <t>18.04.2022 14:09:36</t>
  </si>
  <si>
    <t>TR-58 35-30-L00058_35-30-L00058_72090679</t>
  </si>
  <si>
    <t>18.04.2022 09:33:36</t>
  </si>
  <si>
    <t>18.04.2022 13:15:51</t>
  </si>
  <si>
    <t>18.04.2022 14:05:25</t>
  </si>
  <si>
    <t>EŞEN TR-1 35-22-M00225_ H_81409790</t>
  </si>
  <si>
    <t>18.04.2022 09:53:00</t>
  </si>
  <si>
    <t>18.04.2022 11:58:45</t>
  </si>
  <si>
    <t>ARSLANLAR TM 35-26-A00004_ÇIRPI-2 M27_2057954</t>
  </si>
  <si>
    <t>18.04.2022 07:09:33</t>
  </si>
  <si>
    <t>18.04.2022 07:30:30</t>
  </si>
  <si>
    <t>SARNIÇ İM 35-08-A00005_SARNIÇ-2 K02_2049419</t>
  </si>
  <si>
    <t>18.04.2022 12:48:16</t>
  </si>
  <si>
    <t>18.04.2022 13:12:42</t>
  </si>
  <si>
    <t>M-192 35-02-M00192_962687059_962687059</t>
  </si>
  <si>
    <t>18.04.2022 10:24:53</t>
  </si>
  <si>
    <t>18.04.2022 11:51:59</t>
  </si>
  <si>
    <t>K-2772 35-01-K02772_910147233_910147233</t>
  </si>
  <si>
    <t>18.04.2022 11:23:03</t>
  </si>
  <si>
    <t>18.04.2022 14:25:08</t>
  </si>
  <si>
    <t>L-326 35-18-L00326_950430299_950430299</t>
  </si>
  <si>
    <t>18.04.2022 16:48:01</t>
  </si>
  <si>
    <t>18.04.2022 19:48:41</t>
  </si>
  <si>
    <t>YENİ FOÇA TR-29 35-23-M00029_35-23-M00029_2357810</t>
  </si>
  <si>
    <t>18.04.2022 04:50:16</t>
  </si>
  <si>
    <t>18.04.2022 06:39:48</t>
  </si>
  <si>
    <t>AHMET VARLI-CEM VARLI TR 35-30-M00241_B_56404441_56404441</t>
  </si>
  <si>
    <t>18.04.2022 17:52:08</t>
  </si>
  <si>
    <t>18.04.2022 19:46:43</t>
  </si>
  <si>
    <t>SAZOBA TR-6 45-72-M00457_A_56391228_56391228</t>
  </si>
  <si>
    <t>18.04.2022 17:05:47</t>
  </si>
  <si>
    <t>18.04.2022 18:59:33</t>
  </si>
  <si>
    <t>18.04.2022 05:29:09</t>
  </si>
  <si>
    <t>18.04.2022 06:04:05</t>
  </si>
  <si>
    <t>_12122240_56356523_56356523</t>
  </si>
  <si>
    <t>18.04.2022 09:12:33</t>
  </si>
  <si>
    <t>18.04.2022 12:04:10</t>
  </si>
  <si>
    <t>YILMAZ TR-7 45-78-L00207_953250192_953250192</t>
  </si>
  <si>
    <t>18.04.2022 15:23:26</t>
  </si>
  <si>
    <t>18.04.2022 17:06:49</t>
  </si>
  <si>
    <t>DM-14/4b 45-71-M00543_B_56398335_56398335</t>
  </si>
  <si>
    <t>18.04.2022 07:49:36</t>
  </si>
  <si>
    <t>18.04.2022 13:43:16</t>
  </si>
  <si>
    <t>18.04.2022 08:38:19</t>
  </si>
  <si>
    <t>18.04.2022 10:06:27</t>
  </si>
  <si>
    <t>YAĞCILI TR-2 45-82-M00367_945539248_945539248</t>
  </si>
  <si>
    <t>18.04.2022 20:55:15</t>
  </si>
  <si>
    <t>18.04.2022 22:58:20</t>
  </si>
  <si>
    <t>K-264 35-02-K00264_99857103_99857103</t>
  </si>
  <si>
    <t>18.04.2022 15:18:19</t>
  </si>
  <si>
    <t>18.04.2022 16:43:40</t>
  </si>
  <si>
    <t>NESRİN YALDIZLIGİL ÖZEL TR 45-71-M02486Ö_ H_86397509</t>
  </si>
  <si>
    <t>18.04.2022 06:50:23</t>
  </si>
  <si>
    <t>18.04.2022 11:49:40</t>
  </si>
  <si>
    <t>18.04.2022 09:34:03</t>
  </si>
  <si>
    <t>18.04.2022 10:47:22</t>
  </si>
  <si>
    <t>18.04.2022 17:34:25</t>
  </si>
  <si>
    <t>18.04.2022 19:07:36</t>
  </si>
  <si>
    <t>K-1463 35-01-K01463_911734575_911734575</t>
  </si>
  <si>
    <t>18.04.2022 10:47:15</t>
  </si>
  <si>
    <t>18.04.2022 13:18:28</t>
  </si>
  <si>
    <t>L-439 35-18-L00439_950447726_950447726</t>
  </si>
  <si>
    <t>18.04.2022 18:48:54</t>
  </si>
  <si>
    <t>18.04.2022 22:49:45</t>
  </si>
  <si>
    <t>DM-18 (UNCU BOZKÖY) 45-71-M00213_45-71-M00213_84451857</t>
  </si>
  <si>
    <t>18.04.2022 12:34:54</t>
  </si>
  <si>
    <t>18.04.2022 16:35:16</t>
  </si>
  <si>
    <t>DM-18/06 (DEREKENARI) 45-71-M00256_DAĞITIM TRAFO DM-18/06 (DEREKENARI) M03_72077310</t>
  </si>
  <si>
    <t>18.04.2022 08:59:46</t>
  </si>
  <si>
    <t>18.04.2022 12:26:08</t>
  </si>
  <si>
    <t>18.04.2022 09:53:58</t>
  </si>
  <si>
    <t>18.04.2022 11:43:54</t>
  </si>
  <si>
    <t>K-3592 35-01-K03592_35-01-K03592_72124207</t>
  </si>
  <si>
    <t>18.04.2022 00:21:59</t>
  </si>
  <si>
    <t>18.04.2022 00:48:04</t>
  </si>
  <si>
    <t>K-414 35-01-K00414_911938036_911938036</t>
  </si>
  <si>
    <t>18.04.2022 05:13:48</t>
  </si>
  <si>
    <t>18.04.2022 09:01:54</t>
  </si>
  <si>
    <t>L-177 35-18-L00177_950442859_950442859</t>
  </si>
  <si>
    <t>18.04.2022 10:40:26</t>
  </si>
  <si>
    <t>18.04.2022 17:14:09</t>
  </si>
  <si>
    <t>18.04.2022 07:55:34</t>
  </si>
  <si>
    <t>18.04.2022 09:49:43</t>
  </si>
  <si>
    <t>DOĞANKAYA OVA MAH.TR-1 45-72-L00190_956481700_956481700</t>
  </si>
  <si>
    <t>18.04.2022 12:15:23</t>
  </si>
  <si>
    <t>18.04.2022 16:06:01</t>
  </si>
  <si>
    <t>18.04.2022 09:16:20</t>
  </si>
  <si>
    <t>18.04.2022 15:51:17</t>
  </si>
  <si>
    <t>ÇIPLAK KÖYÜ TR-1 35-20-L00117_DIREK TIPI TRAFO HUCRESI H01_2049917</t>
  </si>
  <si>
    <t>18.04.2022 09:19:23</t>
  </si>
  <si>
    <t>18.04.2022 16:50:05</t>
  </si>
  <si>
    <t>M-11 GERMİYAN 35-18-M00011_950442105_950442105</t>
  </si>
  <si>
    <t>18.04.2022 17:24:49</t>
  </si>
  <si>
    <t>18.04.2022 18:45:15</t>
  </si>
  <si>
    <t>EVRENLİ KAYADİBİ TR-1 45-73-M00497_A_56386396_56386396</t>
  </si>
  <si>
    <t>18.04.2022 13:01:52</t>
  </si>
  <si>
    <t>18.04.2022 14:46:38</t>
  </si>
  <si>
    <t>18.04.2022 23:37:47</t>
  </si>
  <si>
    <t>19.04.2022 00:04:58</t>
  </si>
  <si>
    <t>BAHÇELİ TR-2 35-30-L00148_955320998_955320998</t>
  </si>
  <si>
    <t>18.04.2022 13:28:23</t>
  </si>
  <si>
    <t>18.04.2022 17:34:19</t>
  </si>
  <si>
    <t>L-262 ÇİÇEKÇİ PARKI 35-18-L00262_L-263 L02_72080618</t>
  </si>
  <si>
    <t>18.04.2022 09:43:03</t>
  </si>
  <si>
    <t>18.04.2022 17:05:10</t>
  </si>
  <si>
    <t>ZEYTİNDAĞ TR-3 35-16-M00005_953328673_953328673</t>
  </si>
  <si>
    <t>18.04.2022 21:15:24</t>
  </si>
  <si>
    <t>18.04.2022 22:12:42</t>
  </si>
  <si>
    <t>DUMANLAR KÖK 45-81-M00044_DUMANLAR M03_72038303</t>
  </si>
  <si>
    <t>18.04.2022 17:06:03</t>
  </si>
  <si>
    <t>18.04.2022 17:06:36</t>
  </si>
  <si>
    <t>18.04.2022 07:17:19</t>
  </si>
  <si>
    <t>18.04.2022 09:25:21</t>
  </si>
  <si>
    <t>18.04.2022 08:59:33</t>
  </si>
  <si>
    <t>18.04.2022 16:48:44</t>
  </si>
  <si>
    <t>18.04.2022 07:55:26</t>
  </si>
  <si>
    <t>18.04.2022 10:40:00</t>
  </si>
  <si>
    <t>ÇAKALTEPE TR-4 35-22-M00791_DIREK TIPI TRAFO HUCRESI H01_2117810</t>
  </si>
  <si>
    <t>18.04.2022 13:41:07</t>
  </si>
  <si>
    <t>18.04.2022 18:42:02</t>
  </si>
  <si>
    <t>MELTEMKÖY SAHİL SİTESİ TR 35-30-M00676_B_65511099_65511099</t>
  </si>
  <si>
    <t>18.04.2022 13:06:03</t>
  </si>
  <si>
    <t>18.04.2022 14:14:59</t>
  </si>
  <si>
    <t>AĞAÇ İŞLERİ TR-10 35-22-M00110_955291808_955291808</t>
  </si>
  <si>
    <t>18.04.2022 08:20:02</t>
  </si>
  <si>
    <t>18.04.2022 08:56:43</t>
  </si>
  <si>
    <t>BATTAL MUSTAFA İMAMLAR TR 45-77-L00190_A_56355933_56355933</t>
  </si>
  <si>
    <t>18.04.2022 20:15:38</t>
  </si>
  <si>
    <t>18.04.2022 21:39:43</t>
  </si>
  <si>
    <t>TR-42 35-17-M00042_10631765 d/6_5947942</t>
  </si>
  <si>
    <t>18.04.2022 10:06:00</t>
  </si>
  <si>
    <t>18.04.2022 15:22:02</t>
  </si>
  <si>
    <t>18.04.2022 09:43:36</t>
  </si>
  <si>
    <t>18.04.2022 16:57:16</t>
  </si>
  <si>
    <t>SARIGÖL TR-53 45-79-M00053_B_56401928_56401928</t>
  </si>
  <si>
    <t>18.04.2022 10:04:12</t>
  </si>
  <si>
    <t>18.04.2022 12:25:59</t>
  </si>
  <si>
    <t>SARUHANLI DM 45-80-M00001_AKHİSAR-2 M06_2086496</t>
  </si>
  <si>
    <t>18.04.2022 16:14:34</t>
  </si>
  <si>
    <t>18.04.2022 16:37:06</t>
  </si>
  <si>
    <t>TR-32 MEZBAHA YANI 35-15-M00032_950365748_950365748</t>
  </si>
  <si>
    <t>18.04.2022 13:26:42</t>
  </si>
  <si>
    <t>18.04.2022 17:22:21</t>
  </si>
  <si>
    <t>GÜNLÜCE KÖYÜ TR-3 35-15-L00838_950384308_950384308</t>
  </si>
  <si>
    <t>18.04.2022 15:29:53</t>
  </si>
  <si>
    <t>18.04.2022 17:28:57</t>
  </si>
  <si>
    <t>M-1001 35-03-M01001_912661669_912661669</t>
  </si>
  <si>
    <t>18.04.2022 19:18:06</t>
  </si>
  <si>
    <t>18.04.2022 20:58:47</t>
  </si>
  <si>
    <t>TROPİKAL DM 35-27-L00056_ÖRNEKKÖY L04_72201722</t>
  </si>
  <si>
    <t>18.04.2022 18:03:53</t>
  </si>
  <si>
    <t>18.04.2022 18:42:29</t>
  </si>
  <si>
    <t>18.04.2022 08:03:34</t>
  </si>
  <si>
    <t>18.04.2022 10:02:07</t>
  </si>
  <si>
    <t>DM-9/TR-1 45-72-M00628_TR-1/21 M02_83425719</t>
  </si>
  <si>
    <t>18.04.2022 14:36:16</t>
  </si>
  <si>
    <t>18.04.2022 14:49:50</t>
  </si>
  <si>
    <t>K-1104 35-03-K01104_D_56381396_56381396</t>
  </si>
  <si>
    <t>18.04.2022 11:51:45</t>
  </si>
  <si>
    <t>18.04.2022 13:18:30</t>
  </si>
  <si>
    <t>L-436 35-18-L00436_950459003_950459003</t>
  </si>
  <si>
    <t>18.04.2022 11:52:37</t>
  </si>
  <si>
    <t>18.04.2022 17:49:15</t>
  </si>
  <si>
    <t>SETÜSTÜ TR-2 45-83-M00134_TR-1/82 M04_2082209</t>
  </si>
  <si>
    <t>18.04.2022 12:03:12</t>
  </si>
  <si>
    <t>18.04.2022 13:02:37</t>
  </si>
  <si>
    <t>HİSARLIK YUVALI TR-3 35-29-L00211_DIREK TIPI TRAFO HUCRESI H01_2105050</t>
  </si>
  <si>
    <t>18.04.2022 14:10:20</t>
  </si>
  <si>
    <t>18.04.2022 20:41:03</t>
  </si>
  <si>
    <t>DM-3/28(ALAN SK. TR) 45-71-M00082_DAĞITIM TRAFOSU M03_72059228</t>
  </si>
  <si>
    <t>18.04.2022 10:02:56</t>
  </si>
  <si>
    <t>18.04.2022 15:15:00</t>
  </si>
  <si>
    <t>ÇUKURKÖY KÖK 35-29-L00034_ÇUKURKÖY ENH L06_2087132</t>
  </si>
  <si>
    <t>18.04.2022 20:00:49</t>
  </si>
  <si>
    <t>18.04.2022 20:45:43</t>
  </si>
  <si>
    <t>HELVACI DM-2 35-17-M00359_HELVACI M04_66476669</t>
  </si>
  <si>
    <t>18.04.2022 05:35:07</t>
  </si>
  <si>
    <t>18.04.2022 06:15:44</t>
  </si>
  <si>
    <t>18.04.2022 16:24:17</t>
  </si>
  <si>
    <t>18.04.2022 19:13:41</t>
  </si>
  <si>
    <t>MAVİDERE TR-5 35-31-L00208_47874782_56380574_56380574</t>
  </si>
  <si>
    <t>18.04.2022 18:30:37</t>
  </si>
  <si>
    <t>18.04.2022 20:09:45</t>
  </si>
  <si>
    <t>BAHÇELİ KÖK-5 35-30-M00232_TR-9 M05_72078251</t>
  </si>
  <si>
    <t>18.04.2022 06:19:18</t>
  </si>
  <si>
    <t>18.04.2022 10:49:03</t>
  </si>
  <si>
    <t>BAĞLICA TR-12 TARIMSAL SULAMA 45-79-M00247_45-79-M00247_2368651</t>
  </si>
  <si>
    <t>18.04.2022 17:14:29</t>
  </si>
  <si>
    <t>18.04.2022 19:21:31</t>
  </si>
  <si>
    <t>YENİ FOÇA TR-29 35-23-M00029_YENİFOÇA TR-30 M01_2334908</t>
  </si>
  <si>
    <t>18.04.2022 06:50:48</t>
  </si>
  <si>
    <t>18.04.2022 07:53:01</t>
  </si>
  <si>
    <t>18.04.2022 00:00:17</t>
  </si>
  <si>
    <t>18.04.2022 03:42:39</t>
  </si>
  <si>
    <t>18.04.2022 17:09:41</t>
  </si>
  <si>
    <t>18.04.2022 18:57:33</t>
  </si>
  <si>
    <t>GÖZTEPE İM 35-01-A00004_TR-1 10.5 K29_2046615</t>
  </si>
  <si>
    <t>18.04.2022 22:28:13</t>
  </si>
  <si>
    <t>18.04.2022 22:30:16</t>
  </si>
  <si>
    <t>SELENDİ TR-19 45-81-M00019_945633578_945633578</t>
  </si>
  <si>
    <t>18.04.2022 08:58:07</t>
  </si>
  <si>
    <t>18.04.2022 11:37:55</t>
  </si>
  <si>
    <t>AKYURT AKPINAR TR-2 35-29-L00187_DIREK TIPI TRAFO HUCRESI H01_2099053</t>
  </si>
  <si>
    <t>18.04.2022 09:14:26</t>
  </si>
  <si>
    <t>18.04.2022 17:06:56</t>
  </si>
  <si>
    <t>MAHMUTLAR KÖK 45-74-M00354_YARBASAN M010_79385785</t>
  </si>
  <si>
    <t>18.04.2022 09:31:09</t>
  </si>
  <si>
    <t>18.04.2022 14:22:03</t>
  </si>
  <si>
    <t>ULUKENT KÖK-15 35-28-M00070_HatBaşıAyırıcı_53133686 M04_53133686</t>
  </si>
  <si>
    <t>18.04.2022 13:11:42</t>
  </si>
  <si>
    <t>18.04.2022 13:47:33</t>
  </si>
  <si>
    <t>K-866 35-03-K00866_910166189_910166189</t>
  </si>
  <si>
    <t>18.04.2022 11:32:17</t>
  </si>
  <si>
    <t>18.04.2022 14:50:04</t>
  </si>
  <si>
    <t>MENEMEN DM-4/10 35-28-M00742_60765971 A02_60766097</t>
  </si>
  <si>
    <t>18.04.2022 09:27:12</t>
  </si>
  <si>
    <t>18.04.2022 14:45:45</t>
  </si>
  <si>
    <t>DOĞANCI TR-12 35-31-L00339_47793595_56351957_56351957</t>
  </si>
  <si>
    <t>18.04.2022 10:10:48</t>
  </si>
  <si>
    <t>18.04.2022 12:24:10</t>
  </si>
  <si>
    <t>L-425 BELLONA KABİN 35-18-L00425_950446914_950446914</t>
  </si>
  <si>
    <t>18.04.2022 04:37:15</t>
  </si>
  <si>
    <t>18.04.2022 06:24:54</t>
  </si>
  <si>
    <t>M-1010 35-03-M01010_E_72410887_72410887</t>
  </si>
  <si>
    <t>18.04.2022 10:53:54</t>
  </si>
  <si>
    <t>18.04.2022 12:52:48</t>
  </si>
  <si>
    <t>18.04.2022 08:24:09</t>
  </si>
  <si>
    <t>18.04.2022 09:03:23</t>
  </si>
  <si>
    <t>ZEYTİNDAĞ TR-5 35-16-M00007_47507018_56395374_56395374</t>
  </si>
  <si>
    <t>18.04.2022 11:44:55</t>
  </si>
  <si>
    <t>18.04.2022 15:19:00</t>
  </si>
  <si>
    <t>M-2920 35-02-M02920_99727242_99727242</t>
  </si>
  <si>
    <t>18.04.2022 14:50:29</t>
  </si>
  <si>
    <t>18.04.2022 16:00:03</t>
  </si>
  <si>
    <t>ÖZBEK TR-5 35-19-M00235_5861088_56377743_56377743</t>
  </si>
  <si>
    <t>18.04.2022 07:40:33</t>
  </si>
  <si>
    <t>18.04.2022 12:11:14</t>
  </si>
  <si>
    <t>YAĞCILAR TR-4 45-71-M01477_DIREK TIPI TRAFO HUCRESI H01_2087184</t>
  </si>
  <si>
    <t>18.04.2022 19:29:06</t>
  </si>
  <si>
    <t>19.04.2022 01:08:36</t>
  </si>
  <si>
    <t>K-732 35-01-K00732_911533600_911533600</t>
  </si>
  <si>
    <t>18.04.2022 06:43:53</t>
  </si>
  <si>
    <t>18.04.2022 08:53:03</t>
  </si>
  <si>
    <t>M-1265 35-04-M01265_949715622_949715622</t>
  </si>
  <si>
    <t>18.04.2022 17:02:41</t>
  </si>
  <si>
    <t>18.04.2022 18:37:17</t>
  </si>
  <si>
    <t>SELİMŞAHLAR TR-2 45-71-M00137_TOKİ M03_2080337</t>
  </si>
  <si>
    <t>18.04.2022 07:27:03</t>
  </si>
  <si>
    <t>18.04.2022 10:04:56</t>
  </si>
  <si>
    <t>18.04.2022 13:32:44</t>
  </si>
  <si>
    <t>18.04.2022 13:55:12</t>
  </si>
  <si>
    <t>18.04.2022 08:58:56</t>
  </si>
  <si>
    <t>18.04.2022 09:47:11</t>
  </si>
  <si>
    <t>KARAALİ DM 45-71-M02127_MURADİYE ÇIKIŞ M08_54851031</t>
  </si>
  <si>
    <t>18.04.2022 17:11:03</t>
  </si>
  <si>
    <t>18.04.2022 18:55:38</t>
  </si>
  <si>
    <t>DM-12/TR-1 45-72-L00062_TR-2/27 L01_66452623</t>
  </si>
  <si>
    <t>18.04.2022 09:50:02</t>
  </si>
  <si>
    <t>18.04.2022 17:28:42</t>
  </si>
  <si>
    <t>MURADİYE TR-3 KÖPRÜYANI 45-71-M00254_D_60985021_60985021</t>
  </si>
  <si>
    <t>18.04.2022 12:40:37</t>
  </si>
  <si>
    <t>18.04.2022 13:27:50</t>
  </si>
  <si>
    <t>TR-104 45-78-L00104_95000017708_95000017708</t>
  </si>
  <si>
    <t>18.04.2022 12:02:35</t>
  </si>
  <si>
    <t>18.04.2022 12:56:12</t>
  </si>
  <si>
    <t>M-2957 35-04-M02957_954700961_954700961</t>
  </si>
  <si>
    <t>18.04.2022 09:25:11</t>
  </si>
  <si>
    <t>18.04.2022 12:21:33</t>
  </si>
  <si>
    <t>OĞLANANASI TR-3 35-22-M00257_955281702_955281702</t>
  </si>
  <si>
    <t>18.04.2022 15:48:31</t>
  </si>
  <si>
    <t>18.04.2022 16:59:54</t>
  </si>
  <si>
    <t>KAYALIOĞLU TR-3 45-72-L00074_A_56390324_56390324</t>
  </si>
  <si>
    <t>18.04.2022 14:53:23</t>
  </si>
  <si>
    <t>18.04.2022 18:36:52</t>
  </si>
  <si>
    <t>CABBAR FAKILI TR-3 45-73-M00631_945667001_945667001</t>
  </si>
  <si>
    <t>18.04.2022 11:59:26</t>
  </si>
  <si>
    <t>18.04.2022 13:13:52</t>
  </si>
  <si>
    <t>M-292 OĞLANANASI HAVUZ TR 35-22-M00643_D_56356845_56356845</t>
  </si>
  <si>
    <t>18.04.2022 16:12:20</t>
  </si>
  <si>
    <t>18.04.2022 18:26:50</t>
  </si>
  <si>
    <t>DM-18/08 45-71-M00257_DAĞITIM TRAFO DM-18/08 M04_72077940</t>
  </si>
  <si>
    <t>18.04.2022 09:06:21</t>
  </si>
  <si>
    <t>18.04.2022 12:29:42</t>
  </si>
  <si>
    <t>YENİCEKÖY TR-2 45-72-L00183_963995153_963995153</t>
  </si>
  <si>
    <t>18.04.2022 21:05:24</t>
  </si>
  <si>
    <t>18.04.2022 22:15:27</t>
  </si>
  <si>
    <t>MURADİYE TR-1 İSTASYON KABİN 45-71-M00192_965844882_965844882</t>
  </si>
  <si>
    <t>18.04.2022 19:30:33</t>
  </si>
  <si>
    <t>19.04.2022 14:52:19</t>
  </si>
  <si>
    <t>M-502 İKİEL MAK. 35-02-M00502Ö_ M01_2309659</t>
  </si>
  <si>
    <t>18.04.2022 11:51:40</t>
  </si>
  <si>
    <t>18.04.2022 14:22:31</t>
  </si>
  <si>
    <t>K-4442 35-03-K04442_910358074_910358074</t>
  </si>
  <si>
    <t>18.04.2022 18:50:25</t>
  </si>
  <si>
    <t>18.04.2022 20:45:16</t>
  </si>
  <si>
    <t>BAĞLICA KÖK 45-79-M00248_HatBaşıAyırıcı_53134331 M04_53134331</t>
  </si>
  <si>
    <t>18.04.2022 09:33:58</t>
  </si>
  <si>
    <t>18.04.2022 11:40:17</t>
  </si>
  <si>
    <t>18.04.2022 14:33:17</t>
  </si>
  <si>
    <t>18.04.2022 15:10:56</t>
  </si>
  <si>
    <t>K-3372 35-01-K03372_911146585_911146585</t>
  </si>
  <si>
    <t>18.04.2022 10:52:50</t>
  </si>
  <si>
    <t>18.04.2022 12:32:59</t>
  </si>
  <si>
    <t>18.04.2022 14:57:02</t>
  </si>
  <si>
    <t>18.04.2022 16:38:48</t>
  </si>
  <si>
    <t>18.04.2022 07:50:49</t>
  </si>
  <si>
    <t>18.04.2022 10:01:36</t>
  </si>
  <si>
    <t>K-483 35-01-K00483_910597311_910597311</t>
  </si>
  <si>
    <t>18.04.2022 17:49:33</t>
  </si>
  <si>
    <t>18.04.2022 20:31:34</t>
  </si>
  <si>
    <t>DM-1/4 35-18-L00579_HatBaşıAyırıcı_53138323 L02_53138323</t>
  </si>
  <si>
    <t>18.04.2022 12:58:14</t>
  </si>
  <si>
    <t>18.04.2022 20:29:59</t>
  </si>
  <si>
    <t>ÇANDARLI TR-2 35-30-M00002_955313398_955313398</t>
  </si>
  <si>
    <t>18.04.2022 08:35:16</t>
  </si>
  <si>
    <t>18.04.2022 10:56:32</t>
  </si>
  <si>
    <t>18.04.2022 09:07:02</t>
  </si>
  <si>
    <t>18.04.2022 12:45:47</t>
  </si>
  <si>
    <t>AHMET ONDUK SULAMA GRUBU 35-29-M00318_955018431_955018431</t>
  </si>
  <si>
    <t>18.04.2022 15:23:58</t>
  </si>
  <si>
    <t>18.04.2022 18:25:04</t>
  </si>
  <si>
    <t>KILAVUZLAR KÖK 45-74-M00198_KILAVUZLAR M03_72237257</t>
  </si>
  <si>
    <t>18.04.2022 16:58:03</t>
  </si>
  <si>
    <t>18.04.2022 16:58:46</t>
  </si>
  <si>
    <t>KALEMOĞLU FINDIKOĞLU TR-1 45-75-M00306_B_56398567_56398567</t>
  </si>
  <si>
    <t>18.04.2022 21:17:33</t>
  </si>
  <si>
    <t>18.04.2022 22:37:53</t>
  </si>
  <si>
    <t>18.04.2022 08:48:56</t>
  </si>
  <si>
    <t>18.04.2022 14:40:42</t>
  </si>
  <si>
    <t>OTOKENT İM 35-08-A00004_OTOKENT-1 M09_2308656</t>
  </si>
  <si>
    <t>18.04.2022 22:28:14</t>
  </si>
  <si>
    <t>18.04.2022 23:28:34</t>
  </si>
  <si>
    <t>K-1129 35-03-K01129_TRAFO K04_41920427</t>
  </si>
  <si>
    <t>18.04.2022 09:09:14</t>
  </si>
  <si>
    <t>18.04.2022 10:17:03</t>
  </si>
  <si>
    <t>SANAYİ TR-4 35-14-M00307_A_56357570_56357570</t>
  </si>
  <si>
    <t>18.04.2022 13:15:25</t>
  </si>
  <si>
    <t>18.04.2022 18:26:35</t>
  </si>
  <si>
    <t>18.04.2022 10:09:13</t>
  </si>
  <si>
    <t>18.04.2022 11:14:19</t>
  </si>
  <si>
    <t>18.04.2022 07:11:47</t>
  </si>
  <si>
    <t>18.04.2022 08:04:12</t>
  </si>
  <si>
    <t>M-1207 35-02-M01207_99839245_99839245</t>
  </si>
  <si>
    <t>18.04.2022 12:50:52</t>
  </si>
  <si>
    <t>18.04.2022 14:50:50</t>
  </si>
  <si>
    <t>YENMİŞ KÖK 35-27-M00366_GÜVENİKSAN-ÇAMBEL 2 M01_72163649</t>
  </si>
  <si>
    <t>18.04.2022 11:31:03</t>
  </si>
  <si>
    <t>18.04.2022 11:58:54</t>
  </si>
  <si>
    <t>KARABAĞLAR TM 35-01-A00012_KARTAL-2 M04_2310481</t>
  </si>
  <si>
    <t>18.04.2022 11:52:59</t>
  </si>
  <si>
    <t>18.04.2022 12:48:23</t>
  </si>
  <si>
    <t>KOYUNDERE TR-12 35-28-M00161_E e1_5822852</t>
  </si>
  <si>
    <t>18.04.2022 13:51:20</t>
  </si>
  <si>
    <t>L-224 SİBAM EVLERİ 35-18-L00224_950458475_950458475</t>
  </si>
  <si>
    <t>18.04.2022 20:43:31</t>
  </si>
  <si>
    <t>18.04.2022 22:44:50</t>
  </si>
  <si>
    <t>M-2144 35-07-M02144_913484045_913484045</t>
  </si>
  <si>
    <t>18.04.2022 04:54:05</t>
  </si>
  <si>
    <t>18.04.2022 07:57:25</t>
  </si>
  <si>
    <t>18.04.2022 09:59:53</t>
  </si>
  <si>
    <t>18.04.2022 10:38:01</t>
  </si>
  <si>
    <t>DM-5/TR-12 45-72-M00619_956510978_956510978</t>
  </si>
  <si>
    <t>18.04.2022 14:48:33</t>
  </si>
  <si>
    <t>18.04.2022 19:24:15</t>
  </si>
  <si>
    <t>18.04.2022 17:59:43</t>
  </si>
  <si>
    <t>18.04.2022 18:28:31</t>
  </si>
  <si>
    <t>18.04.2022 05:46:46</t>
  </si>
  <si>
    <t>18.04.2022 06:25:23</t>
  </si>
  <si>
    <t>18.04.2022 11:13:23</t>
  </si>
  <si>
    <t>18.04.2022 13:15:53</t>
  </si>
  <si>
    <t>MURADİYE DM 45-71-M00006_SİYEKLİ DM M03_2322413</t>
  </si>
  <si>
    <t>18.04.2022 17:54:00</t>
  </si>
  <si>
    <t>18.04.2022 17:59:20</t>
  </si>
  <si>
    <t>K-2433 35-04-K02433_99367283_99367283</t>
  </si>
  <si>
    <t>18.04.2022 16:59:43</t>
  </si>
  <si>
    <t>18.04.2022 17:51:40</t>
  </si>
  <si>
    <t>ARMUTLU DM 35-27-M00879_HatBaşıAyırıcı_53132172 M03_53132172</t>
  </si>
  <si>
    <t>18.04.2022 01:56:33</t>
  </si>
  <si>
    <t>18.04.2022 03:20:55</t>
  </si>
  <si>
    <t>DM-15/2 KEÇİLİKÖY 45-71-M00646__73755558_73755558</t>
  </si>
  <si>
    <t>18.04.2022 16:51:01</t>
  </si>
  <si>
    <t>19.04.2022 01:56:52</t>
  </si>
  <si>
    <t>18.04.2022 07:29:19</t>
  </si>
  <si>
    <t>18.04.2022 11:06:18</t>
  </si>
  <si>
    <t>BADEMBÜKÜ TR-1 35-21-L00075_B_76840971_76840971</t>
  </si>
  <si>
    <t>18.04.2022 21:32:00</t>
  </si>
  <si>
    <t>18.04.2022 23:51:40</t>
  </si>
  <si>
    <t>SABRİ ŞAFAK ÖZEL TR 45-82-M00132Ö_DIREK TIPI TRAFO HUCRESI H01_2090126</t>
  </si>
  <si>
    <t>18.04.2022 19:26:53</t>
  </si>
  <si>
    <t>18.04.2022 20:22:52</t>
  </si>
  <si>
    <t>EMLAKDERE TR-1 45-71-M01025_DIREK TIPI TRAFO HUCRESI H01_2091038</t>
  </si>
  <si>
    <t>18.04.2022 13:25:10</t>
  </si>
  <si>
    <t>18.04.2022 14:16:06</t>
  </si>
  <si>
    <t>18.04.2022 07:09:46</t>
  </si>
  <si>
    <t>18.04.2022 09:38:27</t>
  </si>
  <si>
    <t>M-1265 35-04-M01265_967147318_967147318</t>
  </si>
  <si>
    <t>18.04.2022 19:22:06</t>
  </si>
  <si>
    <t>18.04.2022 22:19:52</t>
  </si>
  <si>
    <t>EĞLENHOCA TR-2 35-21-L00119_953361097_953361097</t>
  </si>
  <si>
    <t>18.04.2022 08:11:57</t>
  </si>
  <si>
    <t>18.04.2022 09:53:05</t>
  </si>
  <si>
    <t>TR-23 TARIMSAL SULAMA 45-80-M01023_45-80-M01023_2364081</t>
  </si>
  <si>
    <t>18.04.2022 11:29:40</t>
  </si>
  <si>
    <t>18.04.2022 12:59:28</t>
  </si>
  <si>
    <t>KARA KIZLAR TR-1 35-26-M00509_915167821_915167821</t>
  </si>
  <si>
    <t>18.04.2022 15:30:23</t>
  </si>
  <si>
    <t>18.04.2022 17:26:45</t>
  </si>
  <si>
    <t>TR-74 35-19-L00074_956693021_956693021</t>
  </si>
  <si>
    <t>18.04.2022 11:58:39</t>
  </si>
  <si>
    <t>18.04.2022 15:45:35</t>
  </si>
  <si>
    <t>L-379 35-18-L00379_950466362_950466362</t>
  </si>
  <si>
    <t>18.04.2022 14:11:04</t>
  </si>
  <si>
    <t>18.04.2022 15:55:51</t>
  </si>
  <si>
    <t>SOMA DM-3 45-82-M00025_TR-16/4 M03_60210062</t>
  </si>
  <si>
    <t>18.04.2022 12:27:24</t>
  </si>
  <si>
    <t>18.04.2022 12:57:03</t>
  </si>
  <si>
    <t>TR-25 35-19-L00025_956699868_956699868</t>
  </si>
  <si>
    <t>18.04.2022 14:34:22</t>
  </si>
  <si>
    <t>18.04.2022 15:53:22</t>
  </si>
  <si>
    <t>SARUHANLI DM 45-80-M00001_AKHİSAR-2 M06_2086497</t>
  </si>
  <si>
    <t>18.04.2022 18:17:33</t>
  </si>
  <si>
    <t>18.04.2022 18:45:19</t>
  </si>
  <si>
    <t>YAZIBAŞI DM-5 35-26-M00550_BATI BGETON/KUŞÇUBURUN TR-1 TR-2 TR-3 M16_2085661</t>
  </si>
  <si>
    <t>18.04.2022 06:04:04</t>
  </si>
  <si>
    <t>18.04.2022 06:42:07</t>
  </si>
  <si>
    <t>M-326 35-03-M00326_910075941_910075941</t>
  </si>
  <si>
    <t>18.04.2022 16:23:14</t>
  </si>
  <si>
    <t>18.04.2022 17:01:43</t>
  </si>
  <si>
    <t>ÇİFTLİK İM 35-18-A00003_TURSİTE L14_2307810</t>
  </si>
  <si>
    <t>18.04.2022 02:53:56</t>
  </si>
  <si>
    <t>18.04.2022 03:46:08</t>
  </si>
  <si>
    <t>MURADİYE DM-5/6 KÖK 45-71-M00245_DM-5/10 M03_72097740</t>
  </si>
  <si>
    <t>18.04.2022 06:29:15</t>
  </si>
  <si>
    <t>18.04.2022 07:16:36</t>
  </si>
  <si>
    <t>METİN SILAY SULAMA GRUBU 35-29-M00269_950346710_950346710</t>
  </si>
  <si>
    <t>18.04.2022 13:46:55</t>
  </si>
  <si>
    <t>18.04.2022 15:29:52</t>
  </si>
  <si>
    <t>M-2328 35-03-M02328_M-2329 M03_65929375</t>
  </si>
  <si>
    <t>18.04.2022 09:25:22</t>
  </si>
  <si>
    <t>18.04.2022 11:06:14</t>
  </si>
  <si>
    <t>K-2863 35-01-K02863_911562929_911562929</t>
  </si>
  <si>
    <t>18.04.2022 17:26:24</t>
  </si>
  <si>
    <t>18.04.2022 20:51:45</t>
  </si>
  <si>
    <t>ALAŞEHİR TR-4 45-73-M00004__72372307_72372307</t>
  </si>
  <si>
    <t>18.04.2022 21:43:31</t>
  </si>
  <si>
    <t>18.04.2022 23:09:20</t>
  </si>
  <si>
    <t>M-516 METAŞ KÖK 35-02-M00516_M-1151 M04_72046096</t>
  </si>
  <si>
    <t>18.04.2022 12:44:38</t>
  </si>
  <si>
    <t>18.04.2022 13:19:43</t>
  </si>
  <si>
    <t>ÇİÇEKLİ KÖK 45-75-M00070_HatBaşıAyırıcı_53135616 M03_53135616</t>
  </si>
  <si>
    <t>18.04.2022 16:58:10</t>
  </si>
  <si>
    <t>18.04.2022 18:47:46</t>
  </si>
  <si>
    <t>MURADİYE DM-5/7 KÖK 45-71-M00594_MURADİYE DM-7/1 M02_2336447</t>
  </si>
  <si>
    <t>18.04.2022 07:23:39</t>
  </si>
  <si>
    <t>18.04.2022 08:49:10</t>
  </si>
  <si>
    <t>KARAKOVA MEHMET BALABAN SULAMA GRB TR-4 35-15-M00336_950405936_950405936</t>
  </si>
  <si>
    <t>18.04.2022 15:33:57</t>
  </si>
  <si>
    <t>18.04.2022 19:44:33</t>
  </si>
  <si>
    <t>M-3090 35-09-M03090_97668826_97668826</t>
  </si>
  <si>
    <t>18.04.2022 14:35:16</t>
  </si>
  <si>
    <t>18.04.2022 15:45:54</t>
  </si>
  <si>
    <t>TR-33 35-26-M00033_956614726_956614726</t>
  </si>
  <si>
    <t>18.04.2022 14:39:41</t>
  </si>
  <si>
    <t>18.04.2022 15:37:13</t>
  </si>
  <si>
    <t>GÖKÇEN DM 35-29-M00123_SEYREKLİ M03_2104368</t>
  </si>
  <si>
    <t>18.04.2022 13:42:03</t>
  </si>
  <si>
    <t>18.04.2022 14:51:19</t>
  </si>
  <si>
    <t>18.04.2022 06:26:54</t>
  </si>
  <si>
    <t>18.04.2022 07:05:03</t>
  </si>
  <si>
    <t>K-2815 35-04-K02815_99039208_99039208</t>
  </si>
  <si>
    <t>18.04.2022 18:14:54</t>
  </si>
  <si>
    <t>18.04.2022 19:03:48</t>
  </si>
  <si>
    <t>DM-13/08 TRAFİK TESCİL 45-71-M00350_A_56397157_56397157</t>
  </si>
  <si>
    <t>18.04.2022 22:48:47</t>
  </si>
  <si>
    <t>18.04.2022 23:37:19</t>
  </si>
  <si>
    <t>K-3647 35-07-K03647_35-07-K03647_48413044</t>
  </si>
  <si>
    <t>18.04.2022 14:43:29</t>
  </si>
  <si>
    <t>18.04.2022 17:09:40</t>
  </si>
  <si>
    <t>TR-35 35-27-M00035_97492149_97492149</t>
  </si>
  <si>
    <t>18.04.2022 13:05:51</t>
  </si>
  <si>
    <t>18.04.2022 14:05:33</t>
  </si>
  <si>
    <t>YAZIBAŞI TR-1 35-26-M00619_95001281426_95001281426</t>
  </si>
  <si>
    <t>18.04.2022 11:38:08</t>
  </si>
  <si>
    <t>18.04.2022 12:43:01</t>
  </si>
  <si>
    <t>__72410382_72410382</t>
  </si>
  <si>
    <t>18.04.2022 16:59:37</t>
  </si>
  <si>
    <t>18.04.2022 18:49:38</t>
  </si>
  <si>
    <t>TR-34 35-30-L00034_35-30-L00034_2356469</t>
  </si>
  <si>
    <t>18.04.2022 09:22:40</t>
  </si>
  <si>
    <t>18.04.2022 14:18:35</t>
  </si>
  <si>
    <t>YENİFOÇA TR-51 35-23-M00051_950414327_950414327</t>
  </si>
  <si>
    <t>18.04.2022 16:46:05</t>
  </si>
  <si>
    <t>18.04.2022 17:43:29</t>
  </si>
  <si>
    <t>SERİNKÖY TR-1 45-73-M00872_A_56391824_56391824</t>
  </si>
  <si>
    <t>18.04.2022 08:40:29</t>
  </si>
  <si>
    <t>18.04.2022 10:34:49</t>
  </si>
  <si>
    <t>POYRAZDAMLARI TR-16 45-78-M00638_49221790_56407544_56407544</t>
  </si>
  <si>
    <t>18.04.2022 21:17:50</t>
  </si>
  <si>
    <t>18.04.2022 21:55:42</t>
  </si>
  <si>
    <t>18.04.2022 07:09:24</t>
  </si>
  <si>
    <t>18.04.2022 07:58:27</t>
  </si>
  <si>
    <t>HATUNDERE DM 35-28-M00862_CEZAEVİ ÇIKIŞ M08_62637190</t>
  </si>
  <si>
    <t>18.04.2022 05:29:06</t>
  </si>
  <si>
    <t>18.04.2022 06:37:43</t>
  </si>
  <si>
    <t>18.04.2022 13:59:28</t>
  </si>
  <si>
    <t>18.04.2022 15:52:01</t>
  </si>
  <si>
    <t>M-1250 35-01-M01250_910661865_910661865</t>
  </si>
  <si>
    <t>18.04.2022 13:43:13</t>
  </si>
  <si>
    <t>18.04.2022 14:34:23</t>
  </si>
  <si>
    <t>DOĞUŞLAR TR-1 45-79-M00102_945553693_945553693</t>
  </si>
  <si>
    <t>18.04.2022 11:37:40</t>
  </si>
  <si>
    <t>18.04.2022 13:16:17</t>
  </si>
  <si>
    <t>18.04.2022 12:17:05</t>
  </si>
  <si>
    <t>18.04.2022 13:14:07</t>
  </si>
  <si>
    <t>18.04.2022 06:18:03</t>
  </si>
  <si>
    <t>18.04.2022 06:55:07</t>
  </si>
  <si>
    <t>TORBALI DM 35-26-M00001_6113128_56358404_56358404</t>
  </si>
  <si>
    <t>18.04.2022 15:01:00</t>
  </si>
  <si>
    <t>18.04.2022 15:32:43</t>
  </si>
  <si>
    <t>MORSAN TM 45-71-A00002_BAĞYOLU M12_2312165</t>
  </si>
  <si>
    <t>18.04.2022 17:55:34</t>
  </si>
  <si>
    <t>18.04.2022 18:03:25</t>
  </si>
  <si>
    <t>_A_56400552_56400552</t>
  </si>
  <si>
    <t>18.04.2022 10:01:13</t>
  </si>
  <si>
    <t>18.04.2022 12:06:53</t>
  </si>
  <si>
    <t>_C_56392002_56392002</t>
  </si>
  <si>
    <t>19.04.2022 00:25:57</t>
  </si>
  <si>
    <t>19.04.2022 04:21:40</t>
  </si>
  <si>
    <t>19.04.2022 01:01:33</t>
  </si>
  <si>
    <t>19.04.2022 01:20:23</t>
  </si>
  <si>
    <t>M-1280 35-02-M01280_H_56366741_56366741</t>
  </si>
  <si>
    <t>19.04.2022 01:03:52</t>
  </si>
  <si>
    <t>19.04.2022 01:45:16</t>
  </si>
  <si>
    <t>K-4145 35-01-K04145_K-595 K01_2113944</t>
  </si>
  <si>
    <t>19.04.2022 01:02:26</t>
  </si>
  <si>
    <t>19.04.2022 02:59:52</t>
  </si>
  <si>
    <t>K-3949 35-02-K03949_A_56362775_56362775</t>
  </si>
  <si>
    <t>19.04.2022 01:21:58</t>
  </si>
  <si>
    <t>19.04.2022 02:08:24</t>
  </si>
  <si>
    <t>ÇANDARLI TR-5 35-30-M00005_955323060_955323060</t>
  </si>
  <si>
    <t>19.04.2022 02:26:07</t>
  </si>
  <si>
    <t>19.04.2022 03:19:50</t>
  </si>
  <si>
    <t>K-4707 35-02-K04707_ K02_2325528</t>
  </si>
  <si>
    <t>19.04.2022 03:22:48</t>
  </si>
  <si>
    <t>19.04.2022 03:23:53</t>
  </si>
  <si>
    <t>TR-1/6 45-83-M00006_45-83-M00006_83863456</t>
  </si>
  <si>
    <t>19.04.2022 03:28:14</t>
  </si>
  <si>
    <t>19.04.2022 03:57:16</t>
  </si>
  <si>
    <t>DM-12/TR-16 45-72-L00939_956482226_956482226</t>
  </si>
  <si>
    <t>19.04.2022 04:58:15</t>
  </si>
  <si>
    <t>19.04.2022 05:32:01</t>
  </si>
  <si>
    <t>19.04.2022 05:06:30</t>
  </si>
  <si>
    <t>19.04.2022 06:48:59</t>
  </si>
  <si>
    <t>19.04.2022 05:52:01</t>
  </si>
  <si>
    <t>19.04.2022 07:27:29</t>
  </si>
  <si>
    <t>19.04.2022 05:58:43</t>
  </si>
  <si>
    <t>19.04.2022 07:18:18</t>
  </si>
  <si>
    <t>19.04.2022 06:26:53</t>
  </si>
  <si>
    <t>19.04.2022 06:39:50</t>
  </si>
  <si>
    <t>19.04.2022 06:45:37</t>
  </si>
  <si>
    <t>19.04.2022 07:45:32</t>
  </si>
  <si>
    <t>AYHAN GÜLCÜOGLU-1 SULAMA  GRUBU 35-29-M00343_DIREK TIPI TRAFO HUCRESI H01_2101153</t>
  </si>
  <si>
    <t>19.04.2022 06:43:06</t>
  </si>
  <si>
    <t>19.04.2022 11:50:02</t>
  </si>
  <si>
    <t>19.04.2022 06:54:19</t>
  </si>
  <si>
    <t>19.04.2022 07:42:29</t>
  </si>
  <si>
    <t>DEMİRCİ DM 45-74-M00347_TR-20 M012_84598100</t>
  </si>
  <si>
    <t>19.04.2022 07:14:53</t>
  </si>
  <si>
    <t>19.04.2022 07:38:07</t>
  </si>
  <si>
    <t>ÇALTI TR-1 35-28-M00261_35-28-M00261_2374105</t>
  </si>
  <si>
    <t>19.04.2022 07:17:43</t>
  </si>
  <si>
    <t>19.04.2022 08:57:58</t>
  </si>
  <si>
    <t>SULTAN DM 35-25-M00121_GRAND EFE SULTAN M03_72117323</t>
  </si>
  <si>
    <t>19.04.2022 07:27:51</t>
  </si>
  <si>
    <t>19.04.2022 08:03:07</t>
  </si>
  <si>
    <t>19.04.2022 07:29:37</t>
  </si>
  <si>
    <t>19.04.2022 08:54:13</t>
  </si>
  <si>
    <t>L-201 GÜZELÇİFTLİK 35-14-L00201_9427283_56357916_56357916</t>
  </si>
  <si>
    <t>19.04.2022 07:58:29</t>
  </si>
  <si>
    <t>19.04.2022 10:31:36</t>
  </si>
  <si>
    <t>MURADİYE TR-1 İSTASYON KABİN 45-71-M00192_953243070_953243070</t>
  </si>
  <si>
    <t>19.04.2022 08:01:09</t>
  </si>
  <si>
    <t>19.04.2022 09:03:35</t>
  </si>
  <si>
    <t>SARIGÖL DM 45-79-M00069_SELİMİYE FİDERİ M18_2076607</t>
  </si>
  <si>
    <t>19.04.2022 08:11:23</t>
  </si>
  <si>
    <t>19.04.2022 08:15:53</t>
  </si>
  <si>
    <t>19.04.2022 08:18:38</t>
  </si>
  <si>
    <t>19.04.2022 08:39:05</t>
  </si>
  <si>
    <t>19.04.2022 08:04:09</t>
  </si>
  <si>
    <t>19.04.2022 10:35:54</t>
  </si>
  <si>
    <t>M-1112 35-08-M01112_912579896_912579896</t>
  </si>
  <si>
    <t>19.04.2022 08:25:37</t>
  </si>
  <si>
    <t>19.04.2022 09:02:48</t>
  </si>
  <si>
    <t>TARIMSAL SULAMA TR-40 45-85-L00164_45-85-L00164_2375895</t>
  </si>
  <si>
    <t>19.04.2022 08:26:33</t>
  </si>
  <si>
    <t>19.04.2022 09:47:50</t>
  </si>
  <si>
    <t>PAZARKÖY KÖK 45-78-L00700_HatBaşıAyırıcı_53140408 L05_53140408</t>
  </si>
  <si>
    <t>19.04.2022 08:26:58</t>
  </si>
  <si>
    <t>19.04.2022 09:51:47</t>
  </si>
  <si>
    <t>FOÇA TR-28 35-23-L00028_950414474_950414474</t>
  </si>
  <si>
    <t>19.04.2022 08:46:54</t>
  </si>
  <si>
    <t>19.04.2022 09:40:52</t>
  </si>
  <si>
    <t>DM-3/TR-10 SEFERİHİSAR 35-14-M00331_95001217775_95001217775</t>
  </si>
  <si>
    <t>19.04.2022 08:49:30</t>
  </si>
  <si>
    <t>19.04.2022 09:35:36</t>
  </si>
  <si>
    <t>L-298 35-18-L00298_950431242_950431242</t>
  </si>
  <si>
    <t>19.04.2022 08:51:59</t>
  </si>
  <si>
    <t>19.04.2022 12:59:36</t>
  </si>
  <si>
    <t>TR-39 35-13-L00039_946425679_946425679</t>
  </si>
  <si>
    <t>19.04.2022 08:47:02</t>
  </si>
  <si>
    <t>19.04.2022 10:38:51</t>
  </si>
  <si>
    <t>K-4494 35-03-K04494_K-4720 K01_41923909</t>
  </si>
  <si>
    <t>19.04.2022 11:04:44</t>
  </si>
  <si>
    <t>19.04.2022 18:02:32</t>
  </si>
  <si>
    <t>GÜZELKÖY KÖK 45-71-M00123_HatBaşıAyırıcı_53134539 M03_53134539</t>
  </si>
  <si>
    <t>19.04.2022 08:55:20</t>
  </si>
  <si>
    <t>19.04.2022 12:36:54</t>
  </si>
  <si>
    <t>BEYLER KÖK 45-85-L00034_HatBaşıAyırıcı_66364215 L02_66364215</t>
  </si>
  <si>
    <t>19.04.2022 09:05:03</t>
  </si>
  <si>
    <t>19.04.2022 16:22:14</t>
  </si>
  <si>
    <t>19.04.2022 09:06:42</t>
  </si>
  <si>
    <t>19.04.2022 17:11:52</t>
  </si>
  <si>
    <t>19.04.2022 09:07:11</t>
  </si>
  <si>
    <t>19.04.2022 17:08:00</t>
  </si>
  <si>
    <t>AKHİSAR İM 45-72-A00001_HatBaşıAyırıcı_53139881 L03_53139881</t>
  </si>
  <si>
    <t>19.04.2022 09:11:11</t>
  </si>
  <si>
    <t>19.04.2022 17:44:48</t>
  </si>
  <si>
    <t>K-1653 35-04-K01653_E_56354170_56354170</t>
  </si>
  <si>
    <t>19.04.2022 09:11:15</t>
  </si>
  <si>
    <t>19.04.2022 09:30:40</t>
  </si>
  <si>
    <t>L-224 SİBAM EVLERİ 35-18-L00224_L-225 L04_2325220</t>
  </si>
  <si>
    <t>19.04.2022 09:11:39</t>
  </si>
  <si>
    <t>19.04.2022 17:33:17</t>
  </si>
  <si>
    <t>AKÇAPINAR KÖK 45-83-L00131_AKÇAPINAR L06_72176518</t>
  </si>
  <si>
    <t>19.04.2022 09:12:13</t>
  </si>
  <si>
    <t>19.04.2022 17:18:12</t>
  </si>
  <si>
    <t>19.04.2022 09:12:31</t>
  </si>
  <si>
    <t>19.04.2022 17:14:45</t>
  </si>
  <si>
    <t>YENİ ŞAKRAN TR-14 35-17-M00214_35-17-M00214_66298785</t>
  </si>
  <si>
    <t>19.04.2022 09:13:11</t>
  </si>
  <si>
    <t>19.04.2022 16:55:20</t>
  </si>
  <si>
    <t>HALİLLER KÖK 35-31-L00228_956581817_956581817</t>
  </si>
  <si>
    <t>19.04.2022 09:11:57</t>
  </si>
  <si>
    <t>19.04.2022 11:27:50</t>
  </si>
  <si>
    <t>BAĞLICA TR-14 TARIMSAL SULAMA 45-79-M00283_DIREK TIPI TRAFO HUCRESI H01_2071423</t>
  </si>
  <si>
    <t>19.04.2022 09:13:48</t>
  </si>
  <si>
    <t>19.04.2022 12:15:29</t>
  </si>
  <si>
    <t>SETÜSTÜ TR-1 45-83-M00133_SETÜSTÜ TR-2 M01_2331665</t>
  </si>
  <si>
    <t>19.04.2022 09:19:47</t>
  </si>
  <si>
    <t>19.04.2022 17:44:00</t>
  </si>
  <si>
    <t>SANCAKLI UZUNÇINAR KÖYÜ 45-71-M00566_C_56404088_56404088</t>
  </si>
  <si>
    <t>19.04.2022 09:20:27</t>
  </si>
  <si>
    <t>19.04.2022 11:43:54</t>
  </si>
  <si>
    <t>MORDOĞAN KÖYÜ TR-2 35-21-L00137_953357195_953357195</t>
  </si>
  <si>
    <t>19.04.2022 09:19:23</t>
  </si>
  <si>
    <t>19.04.2022 14:53:53</t>
  </si>
  <si>
    <t>TR-19 35-27-M00019__56371242_56371242</t>
  </si>
  <si>
    <t>19.04.2022 09:22:27</t>
  </si>
  <si>
    <t>19.04.2022 17:10:21</t>
  </si>
  <si>
    <t>SEYREK TR-7 KÖK 35-28-M00379_HatBaşıAyırıcı_64536197 M04_64536197</t>
  </si>
  <si>
    <t>19.04.2022 09:22:46</t>
  </si>
  <si>
    <t>19.04.2022 12:21:21</t>
  </si>
  <si>
    <t>ÇANDARLI TR-5 35-30-M00005_955319524_955319524</t>
  </si>
  <si>
    <t>19.04.2022 09:13:24</t>
  </si>
  <si>
    <t>19.04.2022 14:05:02</t>
  </si>
  <si>
    <t>19.04.2022 09:03:50</t>
  </si>
  <si>
    <t>19.04.2022 10:41:52</t>
  </si>
  <si>
    <t>M-1103 35-03-M01103_910188063_910188063</t>
  </si>
  <si>
    <t>19.04.2022 09:20:34</t>
  </si>
  <si>
    <t>19.04.2022 11:08:21</t>
  </si>
  <si>
    <t>DM-21/14 45-71-M00481_DAĞITIM TRAFO DM-21/14 M01_72089263</t>
  </si>
  <si>
    <t>19.04.2022 09:22:30</t>
  </si>
  <si>
    <t>19.04.2022 12:28:51</t>
  </si>
  <si>
    <t>BANKACILAR TR-2 35-30-M00208_35-30-M00208_2346966</t>
  </si>
  <si>
    <t>19.04.2022 09:28:42</t>
  </si>
  <si>
    <t>19.04.2022 17:19:37</t>
  </si>
  <si>
    <t>DM-21/16 45-71-M00454_DAĞITIM TRAFO DM-21/16 M01_72087719</t>
  </si>
  <si>
    <t>19.04.2022 09:20:07</t>
  </si>
  <si>
    <t>19.04.2022 12:30:24</t>
  </si>
  <si>
    <t>DEMİRCİLİ TR-2 35-19-M00212_DIREK TIPI TRAFO HUCRESI H01_2056907</t>
  </si>
  <si>
    <t>19.04.2022 09:28:38</t>
  </si>
  <si>
    <t>19.04.2022 17:56:41</t>
  </si>
  <si>
    <t>M-2703 35-01-M02703_911358716_911358716</t>
  </si>
  <si>
    <t>19.04.2022 09:31:32</t>
  </si>
  <si>
    <t>19.04.2022 12:19:21</t>
  </si>
  <si>
    <t>MURADİYE TR-1 İSTASYON KABİN 45-71-M00192_953176801_953176801</t>
  </si>
  <si>
    <t>19.04.2022 09:23:30</t>
  </si>
  <si>
    <t>19.04.2022 10:34:12</t>
  </si>
  <si>
    <t>FOÇA TR-55 35-23-L00055_950422676_950422676</t>
  </si>
  <si>
    <t>19.04.2022 09:27:00</t>
  </si>
  <si>
    <t>19.04.2022 10:59:58</t>
  </si>
  <si>
    <t>TR-1 5/2 35-20-L00368_DIREK TIPI TRAFO HUCRESI H01_2104078</t>
  </si>
  <si>
    <t>19.04.2022 09:37:28</t>
  </si>
  <si>
    <t>19.04.2022 17:36:35</t>
  </si>
  <si>
    <t>M-32 35-02-M00032_99861474_99861474</t>
  </si>
  <si>
    <t>19.04.2022 09:37:52</t>
  </si>
  <si>
    <t>19.04.2022 11:30:25</t>
  </si>
  <si>
    <t>SARIKAYA KÖK 35-31-L00284_HatBaşıAyırıcı_79767948 L01_79767948</t>
  </si>
  <si>
    <t>19.04.2022 09:36:56</t>
  </si>
  <si>
    <t>19.04.2022 17:02:55</t>
  </si>
  <si>
    <t>KÖSEDERE TR-2 35-21-L00125_35-21-L00125_2349148</t>
  </si>
  <si>
    <t>19.04.2022 09:41:50</t>
  </si>
  <si>
    <t>19.04.2022 12:35:42</t>
  </si>
  <si>
    <t>19.04.2022 09:23:13</t>
  </si>
  <si>
    <t>19.04.2022 10:59:25</t>
  </si>
  <si>
    <t>BAŞKÖY TR-1 35-29-L00229_35-29-L00229_2372130</t>
  </si>
  <si>
    <t>19.04.2022 09:42:50</t>
  </si>
  <si>
    <t>19.04.2022 17:59:31</t>
  </si>
  <si>
    <t>YAKAKÖY KÖK 45-75-M00067_TEPEKÖY M02_2324687</t>
  </si>
  <si>
    <t>19.04.2022 09:51:17</t>
  </si>
  <si>
    <t>19.04.2022 14:51:07</t>
  </si>
  <si>
    <t>DM-25/15 45-71-M00394_44919911_56403029_56403029</t>
  </si>
  <si>
    <t>19.04.2022 09:46:57</t>
  </si>
  <si>
    <t>19.04.2022 17:29:13</t>
  </si>
  <si>
    <t>YENİ ŞAKRAN TR-15 35-17-M00215_35-17-M00215_2375352</t>
  </si>
  <si>
    <t>19.04.2022 10:00:26</t>
  </si>
  <si>
    <t>19.04.2022 17:10:41</t>
  </si>
  <si>
    <t>K-232 35-01-K00232_TRAFO K01_2113948</t>
  </si>
  <si>
    <t>19.04.2022 09:23:00</t>
  </si>
  <si>
    <t>19.04.2022 19:46:02</t>
  </si>
  <si>
    <t>19.04.2022 10:03:11</t>
  </si>
  <si>
    <t>19.04.2022 17:30:57</t>
  </si>
  <si>
    <t>L-278 DM-1/TR-19 35-14-L00278_956645432_956645432</t>
  </si>
  <si>
    <t>19.04.2022 10:02:37</t>
  </si>
  <si>
    <t>19.04.2022 14:08:44</t>
  </si>
  <si>
    <t>L-437 ŞEHİTLİK 35-18-L00437_950465208_950465208</t>
  </si>
  <si>
    <t>19.04.2022 10:03:27</t>
  </si>
  <si>
    <t>19.04.2022 11:12:29</t>
  </si>
  <si>
    <t>HECİZ KÖK 45-82-M00485_SAVAŞTEPE 34.5 ÇIKIŞ M03_66191121</t>
  </si>
  <si>
    <t>19.04.2022 10:09:15</t>
  </si>
  <si>
    <t>19.04.2022 10:24:10</t>
  </si>
  <si>
    <t>TR-70 KALABAK 35-19-L00070_956676995_956676995</t>
  </si>
  <si>
    <t>19.04.2022 10:04:00</t>
  </si>
  <si>
    <t>19.04.2022 11:22:38</t>
  </si>
  <si>
    <t>TR-92 35-15-L00092_950353014_950353014</t>
  </si>
  <si>
    <t>19.04.2022 10:14:51</t>
  </si>
  <si>
    <t>19.04.2022 17:29:03</t>
  </si>
  <si>
    <t>MUSTAFA YILMAZ SULAMA GRUBU 35-29-M00226_954919897_954919897</t>
  </si>
  <si>
    <t>19.04.2022 10:13:35</t>
  </si>
  <si>
    <t>19.04.2022 12:53:07</t>
  </si>
  <si>
    <t>ÜRKMEZ M-20 35-25-M00160_956644051_956644051</t>
  </si>
  <si>
    <t>19.04.2022 10:05:01</t>
  </si>
  <si>
    <t>19.04.2022 10:47:47</t>
  </si>
  <si>
    <t>L-470 KÖK 35-18-L00470_B_56357035_56357035</t>
  </si>
  <si>
    <t>19.04.2022 10:18:24</t>
  </si>
  <si>
    <t>19.04.2022 14:03:28</t>
  </si>
  <si>
    <t>ORTA MAHALLE M-8 35-25-M00116_955257729_955257729</t>
  </si>
  <si>
    <t>19.04.2022 10:14:11</t>
  </si>
  <si>
    <t>19.04.2022 11:27:23</t>
  </si>
  <si>
    <t>ILGIN TR-1 45-73-M00591_945647054_945647054</t>
  </si>
  <si>
    <t>19.04.2022 10:29:51</t>
  </si>
  <si>
    <t>19.04.2022 15:56:20</t>
  </si>
  <si>
    <t>ÇAKMAKLI TR-1 35-17-M00345_950305557_950305557</t>
  </si>
  <si>
    <t>19.04.2022 10:35:48</t>
  </si>
  <si>
    <t>19.04.2022 12:40:00</t>
  </si>
  <si>
    <t>TR-114 35-26-M00114_DAĞITIM TRAFO TR-114 M04_65974764</t>
  </si>
  <si>
    <t>19.04.2022 10:20:03</t>
  </si>
  <si>
    <t>19.04.2022 11:03:34</t>
  </si>
  <si>
    <t>GÜMÜLDÜR M-61 35-25-M00365_955263804_955263804</t>
  </si>
  <si>
    <t>19.04.2022 10:48:24</t>
  </si>
  <si>
    <t>19.04.2022 11:03:59</t>
  </si>
  <si>
    <t>KILAVUZLAR TR-3 45-74-M00201_B_56393244_56393244</t>
  </si>
  <si>
    <t>19.04.2022 10:48:13</t>
  </si>
  <si>
    <t>19.04.2022 11:56:11</t>
  </si>
  <si>
    <t>SOMA TR-11/3 45-82-M00035_D_56403233_56403233</t>
  </si>
  <si>
    <t>19.04.2022 10:55:08</t>
  </si>
  <si>
    <t>19.04.2022 11:50:23</t>
  </si>
  <si>
    <t>TR-56 CEPHANELİK 35-19-L00056_956665257_956665257</t>
  </si>
  <si>
    <t>19.04.2022 10:52:06</t>
  </si>
  <si>
    <t>19.04.2022 12:17:21</t>
  </si>
  <si>
    <t>19.04.2022 10:49:39</t>
  </si>
  <si>
    <t>19.04.2022 15:13:08</t>
  </si>
  <si>
    <t>M-1869 35-09-M01869_962640921_962640921</t>
  </si>
  <si>
    <t>19.04.2022 11:00:46</t>
  </si>
  <si>
    <t>19.04.2022 13:23:38</t>
  </si>
  <si>
    <t>TR-39 35-16-L00039__84102625_84102625</t>
  </si>
  <si>
    <t>19.04.2022 11:05:08</t>
  </si>
  <si>
    <t>19.04.2022 12:03:16</t>
  </si>
  <si>
    <t>DM-3/25 (MUTLU MAH. MUHTARLIK) 45-71-M00076_DAĞITIM TRAFOSU M03_72065778</t>
  </si>
  <si>
    <t>19.04.2022 11:09:06</t>
  </si>
  <si>
    <t>19.04.2022 17:06:26</t>
  </si>
  <si>
    <t>DM02/TR17 45-73-M00018_G g1_45157607</t>
  </si>
  <si>
    <t>19.04.2022 11:13:49</t>
  </si>
  <si>
    <t>19.04.2022 13:06:49</t>
  </si>
  <si>
    <t>DM-5/TR-14 45-72-M00621__81571449_81571449</t>
  </si>
  <si>
    <t>19.04.2022 11:18:01</t>
  </si>
  <si>
    <t>19.04.2022 12:22:51</t>
  </si>
  <si>
    <t>OVACIK TR-5 35-31-L00146_47822422_56352480_56352480</t>
  </si>
  <si>
    <t>19.04.2022 11:22:43</t>
  </si>
  <si>
    <t>19.04.2022 14:49:00</t>
  </si>
  <si>
    <t>DM-12/TR-16 45-72-L00939_956482450_956482450</t>
  </si>
  <si>
    <t>19.04.2022 11:24:53</t>
  </si>
  <si>
    <t>19.04.2022 16:08:27</t>
  </si>
  <si>
    <t>L-376 PAZARYERİ 35-18-L00376_G g1_5950685</t>
  </si>
  <si>
    <t>19.04.2022 11:25:29</t>
  </si>
  <si>
    <t>19.04.2022 18:40:45</t>
  </si>
  <si>
    <t>DM-3/TR-17 35-14-M00335_956634355_956634355</t>
  </si>
  <si>
    <t>19.04.2022 11:30:33</t>
  </si>
  <si>
    <t>19.04.2022 15:50:07</t>
  </si>
  <si>
    <t>L-437 ŞEHİTLİK 35-18-L00437_950448977_950448977</t>
  </si>
  <si>
    <t>19.04.2022 11:28:42</t>
  </si>
  <si>
    <t>19.04.2022 18:58:55</t>
  </si>
  <si>
    <t>KARAKUYU TR-3 35-26-M00440_956604665_956604665</t>
  </si>
  <si>
    <t>19.04.2022 11:29:03</t>
  </si>
  <si>
    <t>19.04.2022 12:47:21</t>
  </si>
  <si>
    <t>DM12/TR4 45-73-M00094_B b1_45119834</t>
  </si>
  <si>
    <t>19.04.2022 11:42:42</t>
  </si>
  <si>
    <t>19.04.2022 14:04:54</t>
  </si>
  <si>
    <t>TR-122 35-15-M00122_950373180_950373180</t>
  </si>
  <si>
    <t>19.04.2022 11:41:54</t>
  </si>
  <si>
    <t>19.04.2022 13:35:36</t>
  </si>
  <si>
    <t>19.04.2022 11:44:00</t>
  </si>
  <si>
    <t>19.04.2022 13:32:35</t>
  </si>
  <si>
    <t>19.04.2022 11:26:27</t>
  </si>
  <si>
    <t>19.04.2022 13:44:08</t>
  </si>
  <si>
    <t>HORZUM TR-1 35-15-L01137_950398141_950398141</t>
  </si>
  <si>
    <t>19.04.2022 11:43:12</t>
  </si>
  <si>
    <t>19.04.2022 15:32:24</t>
  </si>
  <si>
    <t>KARAKOVA MEHMET BALABAN SULAMA GRB TR-4 35-15-M00336_ H_79938864</t>
  </si>
  <si>
    <t>19.04.2022 11:41:38</t>
  </si>
  <si>
    <t>19.04.2022 19:13:45</t>
  </si>
  <si>
    <t>BAĞCILAR TR-2 45-78-M00684_49289660_56392119_56392119</t>
  </si>
  <si>
    <t>19.04.2022 11:52:17</t>
  </si>
  <si>
    <t>19.04.2022 14:02:07</t>
  </si>
  <si>
    <t>K-1561 35-02-K01561_913242263_913242263</t>
  </si>
  <si>
    <t>19.04.2022 11:45:46</t>
  </si>
  <si>
    <t>19.04.2022 13:33:18</t>
  </si>
  <si>
    <t>YENİCEKÖY TR-1 45-72-L00184_956483342_956483342</t>
  </si>
  <si>
    <t>19.04.2022 12:06:28</t>
  </si>
  <si>
    <t>19.04.2022 13:39:27</t>
  </si>
  <si>
    <t>ERGENEKON TR-9 45-83-M00621_955174306_955174306</t>
  </si>
  <si>
    <t>19.04.2022 12:04:08</t>
  </si>
  <si>
    <t>19.04.2022 14:22:59</t>
  </si>
  <si>
    <t>IŞIKLAR KÖK 45-73-M00467_BAKLACI M06_83813233</t>
  </si>
  <si>
    <t>19.04.2022 12:11:50</t>
  </si>
  <si>
    <t>19.04.2022 14:08:47</t>
  </si>
  <si>
    <t>K-1395 35-08-K01395_911894421_911894421</t>
  </si>
  <si>
    <t>19.04.2022 12:14:13</t>
  </si>
  <si>
    <t>19.04.2022 13:18:32</t>
  </si>
  <si>
    <t>SAİP KÖYÜ TR-1 35-21-L00102_953358031_953358031</t>
  </si>
  <si>
    <t>19.04.2022 12:11:17</t>
  </si>
  <si>
    <t>19.04.2022 17:12:57</t>
  </si>
  <si>
    <t>ÖREN TR-2 35-27-L00217_98974119_98974119</t>
  </si>
  <si>
    <t>19.04.2022 12:17:33</t>
  </si>
  <si>
    <t>19.04.2022 14:07:33</t>
  </si>
  <si>
    <t>19.04.2022 12:25:08</t>
  </si>
  <si>
    <t>19.04.2022 14:38:15</t>
  </si>
  <si>
    <t>K-4673 35-01-K04673_911575425_911575425</t>
  </si>
  <si>
    <t>19.04.2022 12:25:42</t>
  </si>
  <si>
    <t>19.04.2022 15:42:38</t>
  </si>
  <si>
    <t>K-3312 35-09-K03312_913607189_913607189</t>
  </si>
  <si>
    <t>19.04.2022 12:22:09</t>
  </si>
  <si>
    <t>19.04.2022 14:09:30</t>
  </si>
  <si>
    <t>K-3094 35-02-K03094_910243925_910243925</t>
  </si>
  <si>
    <t>19.04.2022 12:21:49</t>
  </si>
  <si>
    <t>19.04.2022 21:36:21</t>
  </si>
  <si>
    <t>M-1001 35-03-M01001_910191851_910191851</t>
  </si>
  <si>
    <t>19.04.2022 12:31:07</t>
  </si>
  <si>
    <t>19.04.2022 14:07:18</t>
  </si>
  <si>
    <t>DM-23/03 45-71-M01853_DAĞITIM TRAFOSU A (SOL) M01_72103547</t>
  </si>
  <si>
    <t>19.04.2022 12:40:44</t>
  </si>
  <si>
    <t>19.04.2022 15:32:29</t>
  </si>
  <si>
    <t>DM-3/TR-33 SEFERİHİSAR 35-14-L00299__81596538_81596538</t>
  </si>
  <si>
    <t>19.04.2022 12:39:05</t>
  </si>
  <si>
    <t>19.04.2022 17:30:23</t>
  </si>
  <si>
    <t>MORDOĞAN KÖYÜ TR-1 35-21-L00136_A_56376919_56376919</t>
  </si>
  <si>
    <t>19.04.2022 12:41:53</t>
  </si>
  <si>
    <t>19.04.2022 15:56:02</t>
  </si>
  <si>
    <t>SALİHLİ TR-108/A 45-78-L00734_953260150_953260150</t>
  </si>
  <si>
    <t>19.04.2022 12:44:21</t>
  </si>
  <si>
    <t>19.04.2022 14:44:33</t>
  </si>
  <si>
    <t>K-300 35-01-K00300_910887137_910887137</t>
  </si>
  <si>
    <t>19.04.2022 12:45:12</t>
  </si>
  <si>
    <t>19.04.2022 21:34:07</t>
  </si>
  <si>
    <t>EMİRALEM TR-6 35-28-M00504_A_56357662_56357662</t>
  </si>
  <si>
    <t>19.04.2022 12:54:59</t>
  </si>
  <si>
    <t>19.04.2022 15:11:58</t>
  </si>
  <si>
    <t>K-3502 35-01-K03502_910727886_910727886</t>
  </si>
  <si>
    <t>19.04.2022 12:50:12</t>
  </si>
  <si>
    <t>19.04.2022 16:45:05</t>
  </si>
  <si>
    <t>DM-22/5 45-71-M01754_DAHİLİ TRAFO DM-22/5 M01_72083157</t>
  </si>
  <si>
    <t>19.04.2022 12:51:13</t>
  </si>
  <si>
    <t>19.04.2022 15:35:02</t>
  </si>
  <si>
    <t>BİMEYKO TR-5 35-30-M00052_D_56352806_56352806</t>
  </si>
  <si>
    <t>19.04.2022 13:29:13</t>
  </si>
  <si>
    <t>19.04.2022 15:28:03</t>
  </si>
  <si>
    <t>KIRKAĞAÇ TR-10 45-76-M00010_42843146_56399633_56399633</t>
  </si>
  <si>
    <t>19.04.2022 13:38:10</t>
  </si>
  <si>
    <t>19.04.2022 14:03:45</t>
  </si>
  <si>
    <t>K-1549 35-01-K01549_D 1D_5871748</t>
  </si>
  <si>
    <t>19.04.2022 13:20:41</t>
  </si>
  <si>
    <t>19.04.2022 14:51:02</t>
  </si>
  <si>
    <t>ÇANDARLI TR-21 35-30-M00021_955323145_955323145</t>
  </si>
  <si>
    <t>19.04.2022 13:26:42</t>
  </si>
  <si>
    <t>19.04.2022 14:15:10</t>
  </si>
  <si>
    <t>K-501 35-01-K00501_911681377_911681377</t>
  </si>
  <si>
    <t>19.04.2022 13:35:12</t>
  </si>
  <si>
    <t>19.04.2022 18:45:59</t>
  </si>
  <si>
    <t>YENİCEKÖY YEŞİLLER TR-2 45-72-L00178_C_56404548_56404548</t>
  </si>
  <si>
    <t>19.04.2022 13:46:08</t>
  </si>
  <si>
    <t>19.04.2022 14:56:57</t>
  </si>
  <si>
    <t>KOLDERE TR-2 45-80-M00114_956557980_956557980</t>
  </si>
  <si>
    <t>19.04.2022 13:47:36</t>
  </si>
  <si>
    <t>19.04.2022 15:36:36</t>
  </si>
  <si>
    <t>ÇUKURALTI M-53 35-25-M00088_D_56355308_56355308</t>
  </si>
  <si>
    <t>19.04.2022 13:54:35</t>
  </si>
  <si>
    <t>19.04.2022 16:32:35</t>
  </si>
  <si>
    <t>19.04.2022 13:54:45</t>
  </si>
  <si>
    <t>19.04.2022 19:29:48</t>
  </si>
  <si>
    <t>L-12 BALLI KUYU 35-14-L00012_956639799_956639799</t>
  </si>
  <si>
    <t>19.04.2022 13:55:42</t>
  </si>
  <si>
    <t>19.04.2022 18:37:17</t>
  </si>
  <si>
    <t>19.04.2022 14:03:56</t>
  </si>
  <si>
    <t>19.04.2022 15:26:28</t>
  </si>
  <si>
    <t>TÜPÜLER TR-1 45-75-M00217_945613235_945613235</t>
  </si>
  <si>
    <t>19.04.2022 14:04:57</t>
  </si>
  <si>
    <t>19.04.2022 15:46:01</t>
  </si>
  <si>
    <t>ALACALAR TR-1 45-76-L00087_955232434_955232434</t>
  </si>
  <si>
    <t>19.04.2022 14:10:41</t>
  </si>
  <si>
    <t>19.04.2022 14:58:50</t>
  </si>
  <si>
    <t>PAYAMLI M-17 35-25-M00168_956641535_956641535</t>
  </si>
  <si>
    <t>19.04.2022 14:21:27</t>
  </si>
  <si>
    <t>19.04.2022 18:21:34</t>
  </si>
  <si>
    <t>DM-1/TR-21 35-14-M00303_956662110_956662110</t>
  </si>
  <si>
    <t>19.04.2022 14:10:53</t>
  </si>
  <si>
    <t>19.04.2022 17:50:06</t>
  </si>
  <si>
    <t>L-393 YENİ OKUL 35-18-L00393_950448589_950448589</t>
  </si>
  <si>
    <t>19.04.2022 14:16:39</t>
  </si>
  <si>
    <t>19.04.2022 18:42:12</t>
  </si>
  <si>
    <t>M-213(DM-3/11) 35-09-M00213_97541559_97541559</t>
  </si>
  <si>
    <t>19.04.2022 14:28:25</t>
  </si>
  <si>
    <t>19.04.2022 16:09:22</t>
  </si>
  <si>
    <t>ÜÇÜNCÜ KISIM SANAYİ  TR-6 45-83-M00628_45-83-M00628_72141745</t>
  </si>
  <si>
    <t>19.04.2022 14:28:23</t>
  </si>
  <si>
    <t>19.04.2022 15:15:49</t>
  </si>
  <si>
    <t>L-238 35-18-L00238_950459774_950459774</t>
  </si>
  <si>
    <t>19.04.2022 14:17:10</t>
  </si>
  <si>
    <t>19.04.2022 21:36:58</t>
  </si>
  <si>
    <t>OKLUİSA KÖK 45-81-M00046_CINAN GRUP M04_71994402</t>
  </si>
  <si>
    <t>19.04.2022 14:40:23</t>
  </si>
  <si>
    <t>19.04.2022 14:40:53</t>
  </si>
  <si>
    <t>19.04.2022 14:33:36</t>
  </si>
  <si>
    <t>19.04.2022 15:48:26</t>
  </si>
  <si>
    <t>K-4170 35-09-K04170_913355736_913355736</t>
  </si>
  <si>
    <t>19.04.2022 14:39:49</t>
  </si>
  <si>
    <t>19.04.2022 16:03:38</t>
  </si>
  <si>
    <t>L-376 PAZARYERİ 35-18-L00376_950448108_950448108</t>
  </si>
  <si>
    <t>19.04.2022 14:46:44</t>
  </si>
  <si>
    <t>19.04.2022 15:17:05</t>
  </si>
  <si>
    <t>DM-8/23 45-71-M00299_F dm1/23f1b_45193392</t>
  </si>
  <si>
    <t>19.04.2022 14:49:57</t>
  </si>
  <si>
    <t>19.04.2022 15:04:12</t>
  </si>
  <si>
    <t>K-255 35-02-K00255_99373712_99373712</t>
  </si>
  <si>
    <t>19.04.2022 14:46:33</t>
  </si>
  <si>
    <t>19.04.2022 16:12:33</t>
  </si>
  <si>
    <t>19.04.2022 14:49:02</t>
  </si>
  <si>
    <t>19.04.2022 15:36:56</t>
  </si>
  <si>
    <t>K-1024 35-01-K01024_912121676_912121676</t>
  </si>
  <si>
    <t>19.04.2022 15:02:52</t>
  </si>
  <si>
    <t>19.04.2022 17:35:28</t>
  </si>
  <si>
    <t>19.04.2022 14:50:23</t>
  </si>
  <si>
    <t>19.04.2022 16:25:26</t>
  </si>
  <si>
    <t>MENEMEN TR-75 35-28-L00075_953383337_953383337</t>
  </si>
  <si>
    <t>19.04.2022 15:28:19</t>
  </si>
  <si>
    <t>19.04.2022 21:35:07</t>
  </si>
  <si>
    <t>MURADİYE TR-1 İSTASYON KABİN 45-71-M00192_953176788_953176788</t>
  </si>
  <si>
    <t>19.04.2022 15:26:31</t>
  </si>
  <si>
    <t>19.04.2022 19:55:26</t>
  </si>
  <si>
    <t>M-2241 BELENBAŞI TR-1 35-03-M02241_910319357_910319357</t>
  </si>
  <si>
    <t>19.04.2022 15:21:38</t>
  </si>
  <si>
    <t>19.04.2022 17:25:27</t>
  </si>
  <si>
    <t>YENİ LİMAN TR-2 35-21-L00051_953357477_953357477</t>
  </si>
  <si>
    <t>19.04.2022 15:32:18</t>
  </si>
  <si>
    <t>19.04.2022 17:43:10</t>
  </si>
  <si>
    <t>19.04.2022 15:15:31</t>
  </si>
  <si>
    <t>19.04.2022 19:34:45</t>
  </si>
  <si>
    <t>M-239 35-02-M00239_910242957_910242957</t>
  </si>
  <si>
    <t>19.04.2022 15:31:56</t>
  </si>
  <si>
    <t>19.04.2022 17:42:04</t>
  </si>
  <si>
    <t>ROSEBYE TR-4 45-71-M01188_ÇUKUROVA KİMYA EML M02_72080162</t>
  </si>
  <si>
    <t>19.04.2022 15:36:44</t>
  </si>
  <si>
    <t>19.04.2022 17:06:51</t>
  </si>
  <si>
    <t>19.04.2022 15:43:40</t>
  </si>
  <si>
    <t>19.04.2022 16:59:19</t>
  </si>
  <si>
    <t>K-278 35-01-K00278_F_56376157_56376157</t>
  </si>
  <si>
    <t>19.04.2022 15:37:59</t>
  </si>
  <si>
    <t>19.04.2022 19:53:35</t>
  </si>
  <si>
    <t>19.04.2022 15:46:22</t>
  </si>
  <si>
    <t>19.04.2022 18:16:31</t>
  </si>
  <si>
    <t>K-3525 35-01-K03525_C_56381887_56381887</t>
  </si>
  <si>
    <t>19.04.2022 15:29:01</t>
  </si>
  <si>
    <t>19.04.2022 17:42:22</t>
  </si>
  <si>
    <t>K-3181 35-01-K03181_912240290_912240290</t>
  </si>
  <si>
    <t>19.04.2022 15:46:39</t>
  </si>
  <si>
    <t>19.04.2022 18:28:01</t>
  </si>
  <si>
    <t>19.04.2022 15:55:27</t>
  </si>
  <si>
    <t>19.04.2022 19:29:40</t>
  </si>
  <si>
    <t>KAPAKLI DM 45-72-M00309_HatBaşıAyırıcı_53139230 M06_53139230</t>
  </si>
  <si>
    <t>19.04.2022 15:58:23</t>
  </si>
  <si>
    <t>19.04.2022 19:35:12</t>
  </si>
  <si>
    <t>19.04.2022 15:59:21</t>
  </si>
  <si>
    <t>19.04.2022 16:50:34</t>
  </si>
  <si>
    <t>19.04.2022 16:10:11</t>
  </si>
  <si>
    <t>19.04.2022 16:25:24</t>
  </si>
  <si>
    <t>ILICA GIS TM 35-07-A00002_GÜZELBAHÇE KİLİZMAN M04_2313387</t>
  </si>
  <si>
    <t>19.04.2022 16:07:33</t>
  </si>
  <si>
    <t>19.04.2022 16:42:02</t>
  </si>
  <si>
    <t>L-221 35-18-L00221_950459617_950459617</t>
  </si>
  <si>
    <t>19.04.2022 16:14:57</t>
  </si>
  <si>
    <t>19.04.2022 22:22:31</t>
  </si>
  <si>
    <t>MURADİYE TR-1 İSTASYON KABİN 45-71-M00192_953221488_953221488</t>
  </si>
  <si>
    <t>19.04.2022 16:13:21</t>
  </si>
  <si>
    <t>19.04.2022 18:33:16</t>
  </si>
  <si>
    <t>L-278 DM-1/TR-19 35-14-L00278_D D3_5858521</t>
  </si>
  <si>
    <t>19.04.2022 16:06:10</t>
  </si>
  <si>
    <t>19.04.2022 17:54:10</t>
  </si>
  <si>
    <t>İM-1/TR-4 35-14-M00310_956657538_956657538</t>
  </si>
  <si>
    <t>19.04.2022 16:22:39</t>
  </si>
  <si>
    <t>19.04.2022 21:07:38</t>
  </si>
  <si>
    <t>K-3814 35-02-K03814_K-2784 K02_2088313</t>
  </si>
  <si>
    <t>19.04.2022 16:30:01</t>
  </si>
  <si>
    <t>19.04.2022 19:49:05</t>
  </si>
  <si>
    <t>M-2423 35-04-M02423_35-04-M02423_65673447</t>
  </si>
  <si>
    <t>19.04.2022 16:29:00</t>
  </si>
  <si>
    <t>19.04.2022 16:51:56</t>
  </si>
  <si>
    <t>L-427 35-18-L00427_950452304_950452304</t>
  </si>
  <si>
    <t>19.04.2022 16:35:30</t>
  </si>
  <si>
    <t>19.04.2022 17:33:44</t>
  </si>
  <si>
    <t>L-37 YAT LİMANI 35-14-L00037_956636509_956636509</t>
  </si>
  <si>
    <t>19.04.2022 16:40:12</t>
  </si>
  <si>
    <t>19.04.2022 19:09:48</t>
  </si>
  <si>
    <t>TR-87 HÜSEYİN DOYRAN GRB. 35-15-M00087_950403571_950403571</t>
  </si>
  <si>
    <t>19.04.2022 16:38:12</t>
  </si>
  <si>
    <t>19.04.2022 20:47:56</t>
  </si>
  <si>
    <t>ÇAYIRLI TR-1 35-29-L00206_950318995_950318995</t>
  </si>
  <si>
    <t>19.04.2022 16:42:36</t>
  </si>
  <si>
    <t>19.04.2022 21:57:44</t>
  </si>
  <si>
    <t>MUZZAFFER ERTAN SULAMA GRUBU 35-29-M00219_95001194826_95001194826</t>
  </si>
  <si>
    <t>19.04.2022 16:45:40</t>
  </si>
  <si>
    <t>19.04.2022 19:15:27</t>
  </si>
  <si>
    <t>19.04.2022 16:45:12</t>
  </si>
  <si>
    <t>19.04.2022 18:36:40</t>
  </si>
  <si>
    <t>DM-2/19 35-27-M01091_95000631386_95000631386</t>
  </si>
  <si>
    <t>19.04.2022 16:56:09</t>
  </si>
  <si>
    <t>19.04.2022 19:18:00</t>
  </si>
  <si>
    <t>YEŞİLOVA ÇAYIR TR-5 35-20-L00130_955190201_955190201</t>
  </si>
  <si>
    <t>19.04.2022 17:05:11</t>
  </si>
  <si>
    <t>19.04.2022 18:42:07</t>
  </si>
  <si>
    <t>M-1149 35-09-M01149_M-538 M07_47615744</t>
  </si>
  <si>
    <t>19.04.2022 17:07:29</t>
  </si>
  <si>
    <t>19.04.2022 20:37:33</t>
  </si>
  <si>
    <t>L-126 35-18-L00126_95001349490_95001349490</t>
  </si>
  <si>
    <t>19.04.2022 17:19:04</t>
  </si>
  <si>
    <t>19.04.2022 19:23:36</t>
  </si>
  <si>
    <t>19.04.2022 17:20:13</t>
  </si>
  <si>
    <t>19.04.2022 18:05:21</t>
  </si>
  <si>
    <t>AŞAĞI BOZKIR TR-1 45-83-L00252_955163257_955163257</t>
  </si>
  <si>
    <t>19.04.2022 17:24:49</t>
  </si>
  <si>
    <t>19.04.2022 18:34:45</t>
  </si>
  <si>
    <t>_956589990_956589990</t>
  </si>
  <si>
    <t>19.04.2022 17:34:09</t>
  </si>
  <si>
    <t>19.04.2022 19:07:41</t>
  </si>
  <si>
    <t>DM-1/38 45-71-M00050_953196220_953196220</t>
  </si>
  <si>
    <t>19.04.2022 17:35:21</t>
  </si>
  <si>
    <t>19.04.2022 18:35:15</t>
  </si>
  <si>
    <t>YENİ ŞAKRAN TR-15 35-17-M00215__84314699_84314699</t>
  </si>
  <si>
    <t>19.04.2022 17:40:32</t>
  </si>
  <si>
    <t>19.04.2022 17:57:09</t>
  </si>
  <si>
    <t>M-1278 35-02-M01278_99974214_99974214</t>
  </si>
  <si>
    <t>19.04.2022 17:44:14</t>
  </si>
  <si>
    <t>19.04.2022 20:20:12</t>
  </si>
  <si>
    <t>KAPANCI KÖK 45-78-L00229_MERSİNDERE L05_2108495</t>
  </si>
  <si>
    <t>19.04.2022 17:35:11</t>
  </si>
  <si>
    <t>19.04.2022 19:40:31</t>
  </si>
  <si>
    <t>URGANLI TR-2 45-83-M00570_955161704_955161704</t>
  </si>
  <si>
    <t>19.04.2022 17:55:07</t>
  </si>
  <si>
    <t>19.04.2022 19:16:08</t>
  </si>
  <si>
    <t>DM-3/09 (YAYLA KABİN) 45-71-M00120_953244186_953244186</t>
  </si>
  <si>
    <t>19.04.2022 18:00:14</t>
  </si>
  <si>
    <t>19.04.2022 20:23:34</t>
  </si>
  <si>
    <t>ARDIÇ MAHALLESİ TR-9 35-21-L00130_953366735_953366735</t>
  </si>
  <si>
    <t>19.04.2022 18:02:22</t>
  </si>
  <si>
    <t>19.04.2022 19:46:50</t>
  </si>
  <si>
    <t>KÖSEDERE TR-1 35-21-L00124_953359199_953359199</t>
  </si>
  <si>
    <t>19.04.2022 18:03:37</t>
  </si>
  <si>
    <t>19.04.2022 21:13:11</t>
  </si>
  <si>
    <t>HAMİDİYE TR-1 45-76-M00161_955238403_955238403</t>
  </si>
  <si>
    <t>19.04.2022 18:03:41</t>
  </si>
  <si>
    <t>19.04.2022 20:58:57</t>
  </si>
  <si>
    <t>TR-35/A 45-74-M00330__72371846_72371846</t>
  </si>
  <si>
    <t>19.04.2022 18:15:12</t>
  </si>
  <si>
    <t>19.04.2022 19:05:09</t>
  </si>
  <si>
    <t>K-4720 35-03-K04720_TRAFO K03_2126642</t>
  </si>
  <si>
    <t>19.04.2022 18:15:47</t>
  </si>
  <si>
    <t>19.04.2022 20:30:28</t>
  </si>
  <si>
    <t>19.04.2022 18:31:30</t>
  </si>
  <si>
    <t>19.04.2022 19:35:31</t>
  </si>
  <si>
    <t>CABERFAKILI TR-1 45-73-M01276_945666989_945666989</t>
  </si>
  <si>
    <t>19.04.2022 18:43:26</t>
  </si>
  <si>
    <t>19.04.2022 19:44:49</t>
  </si>
  <si>
    <t>APAK TR-1 45-80-M00126_956547614_956547614</t>
  </si>
  <si>
    <t>19.04.2022 18:49:10</t>
  </si>
  <si>
    <t>19.04.2022 19:38:45</t>
  </si>
  <si>
    <t>K-3405 35-08-K03405_98996000_98996000</t>
  </si>
  <si>
    <t>19.04.2022 18:44:52</t>
  </si>
  <si>
    <t>19.04.2022 20:45:17</t>
  </si>
  <si>
    <t>VİLLAKENT TR-1 35-28-M00391_B b1_5926432</t>
  </si>
  <si>
    <t>19.04.2022 18:56:33</t>
  </si>
  <si>
    <t>19.04.2022 21:22:15</t>
  </si>
  <si>
    <t>DERBENT TR-1 45-83-L00325_45-83-L00325_72152544</t>
  </si>
  <si>
    <t>19.04.2022 19:00:19</t>
  </si>
  <si>
    <t>19.04.2022 19:50:57</t>
  </si>
  <si>
    <t>K-278 35-01-K00278_910428078_910428078</t>
  </si>
  <si>
    <t>19.04.2022 19:17:00</t>
  </si>
  <si>
    <t>19.04.2022 21:39:05</t>
  </si>
  <si>
    <t>URLA İM 35-19-A00001_TR-1 (34.5) M06_2307120</t>
  </si>
  <si>
    <t>19.04.2022 19:20:23</t>
  </si>
  <si>
    <t>19.04.2022 19:50:04</t>
  </si>
  <si>
    <t>TAHTALI TM 35-22-A00001_HatBaşıAyırıcı_53133804 M21_53133804</t>
  </si>
  <si>
    <t>19.04.2022 19:12:37</t>
  </si>
  <si>
    <t>19.04.2022 19:45:20</t>
  </si>
  <si>
    <t>ZEYTİNALAN İM 35-19-A00002_KEKLİKTEPE M10_2308024</t>
  </si>
  <si>
    <t>19.04.2022 19:24:27</t>
  </si>
  <si>
    <t>19.04.2022 20:13:17</t>
  </si>
  <si>
    <t>TR-74 ( M-774) 35-30-M00774_955325986_955325986</t>
  </si>
  <si>
    <t>19.04.2022 19:26:01</t>
  </si>
  <si>
    <t>19.04.2022 21:31:37</t>
  </si>
  <si>
    <t>L-158 ONTUR 35-18-L00158_950444124_950444124</t>
  </si>
  <si>
    <t>19.04.2022 19:33:25</t>
  </si>
  <si>
    <t>19.04.2022 23:15:05</t>
  </si>
  <si>
    <t>KOYUNDERE TR-6 35-28-M00158_953396381_953396381</t>
  </si>
  <si>
    <t>19.04.2022 19:46:13</t>
  </si>
  <si>
    <t>20.04.2022 00:03:00</t>
  </si>
  <si>
    <t>19.04.2022 19:48:20</t>
  </si>
  <si>
    <t>19.04.2022 20:07:31</t>
  </si>
  <si>
    <t>TR-74 35-19-L00074_TR-63 L01_2115357</t>
  </si>
  <si>
    <t>19.04.2022 19:51:29</t>
  </si>
  <si>
    <t>19.04.2022 20:53:06</t>
  </si>
  <si>
    <t>19.04.2022 20:00:19</t>
  </si>
  <si>
    <t>19.04.2022 22:03:14</t>
  </si>
  <si>
    <t>SEKİ KÖY İĞDELİ AKTEPE ÇİÇEKLİK YANI TR-3 35-15-L00512_B_56369699_56369699</t>
  </si>
  <si>
    <t>19.04.2022 19:58:46</t>
  </si>
  <si>
    <t>19.04.2022 22:16:51</t>
  </si>
  <si>
    <t>M-9 GERMİYAN 35-18-M00009_950442082_950442082</t>
  </si>
  <si>
    <t>19.04.2022 20:02:17</t>
  </si>
  <si>
    <t>19.04.2022 23:40:11</t>
  </si>
  <si>
    <t>M-2911(YATIRIM REZERVE) 35-01-M02911_R_56394861_56394861</t>
  </si>
  <si>
    <t>19.04.2022 20:05:16</t>
  </si>
  <si>
    <t>19.04.2022 20:40:39</t>
  </si>
  <si>
    <t>ZEYTİNALAN İM 35-19-A00002_HatBaşıAyırıcı_54974683 M10_54974683</t>
  </si>
  <si>
    <t>19.04.2022 20:36:28</t>
  </si>
  <si>
    <t>19.04.2022 21:52:21</t>
  </si>
  <si>
    <t>ŞEYHDAVUTLAR TR-8 45-79-M00595_945550664_945550664</t>
  </si>
  <si>
    <t>19.04.2022 20:44:52</t>
  </si>
  <si>
    <t>19.04.2022 22:24:43</t>
  </si>
  <si>
    <t>19.04.2022 21:04:25</t>
  </si>
  <si>
    <t>19.04.2022 21:30:44</t>
  </si>
  <si>
    <t>K-1406 35-01-K01406_913142777_913142777</t>
  </si>
  <si>
    <t>19.04.2022 20:51:04</t>
  </si>
  <si>
    <t>20.04.2022 00:35:01</t>
  </si>
  <si>
    <t>ARMUTLU TR-5 35-27-L00005_913622564_913622564</t>
  </si>
  <si>
    <t>19.04.2022 21:04:55</t>
  </si>
  <si>
    <t>19.04.2022 23:50:06</t>
  </si>
  <si>
    <t>DADAĞLI TR-2 IŞIKLAR 45-79-M00390_42208987_56406840_56406840</t>
  </si>
  <si>
    <t>19.04.2022 21:07:14</t>
  </si>
  <si>
    <t>20.04.2022 01:48:54</t>
  </si>
  <si>
    <t>19.04.2022 21:07:55</t>
  </si>
  <si>
    <t>19.04.2022 23:16:16</t>
  </si>
  <si>
    <t>TR-6 35-19-L00006_956691094_956691094</t>
  </si>
  <si>
    <t>19.04.2022 21:14:46</t>
  </si>
  <si>
    <t>19.04.2022 21:57:37</t>
  </si>
  <si>
    <t>GÜMÜLDÜR DM 35-25-M00100_HatBaşıAyırıcı_53133747 M01_53133747</t>
  </si>
  <si>
    <t>19.04.2022 21:20:12</t>
  </si>
  <si>
    <t>19.04.2022 23:03:22</t>
  </si>
  <si>
    <t>K-3592 35-01-K03592_911910373_911910373</t>
  </si>
  <si>
    <t>19.04.2022 21:24:06</t>
  </si>
  <si>
    <t>20.04.2022 00:28:40</t>
  </si>
  <si>
    <t>19.04.2022 21:29:27</t>
  </si>
  <si>
    <t>19.04.2022 22:53:16</t>
  </si>
  <si>
    <t>AYHAN GÜLCÜOGLU-2 SULAMA GRUBU 35-29-M00344_35-29-M00344_2370925</t>
  </si>
  <si>
    <t>19.04.2022 21:32:40</t>
  </si>
  <si>
    <t>20.04.2022 01:40:31</t>
  </si>
  <si>
    <t>K-4304 35-01-K04304_F_56361172_56361172</t>
  </si>
  <si>
    <t>19.04.2022 21:39:12</t>
  </si>
  <si>
    <t>19.04.2022 22:00:29</t>
  </si>
  <si>
    <t>ÇAPAK TR-1 35-26-M00425_956612101_956612101</t>
  </si>
  <si>
    <t>19.04.2022 21:47:17</t>
  </si>
  <si>
    <t>19.04.2022 22:09:29</t>
  </si>
  <si>
    <t>L-291 35-18-L00291_950459931_950459931</t>
  </si>
  <si>
    <t>19.04.2022 21:48:06</t>
  </si>
  <si>
    <t>19.04.2022 22:58:43</t>
  </si>
  <si>
    <t>BOYNUYOĞUN TR-1 35-29-L00341_950320163_950320163</t>
  </si>
  <si>
    <t>19.04.2022 21:58:17</t>
  </si>
  <si>
    <t>19.04.2022 22:53:19</t>
  </si>
  <si>
    <t>L-428 35-18-L00428_950459670_950459670</t>
  </si>
  <si>
    <t>19.04.2022 22:23:46</t>
  </si>
  <si>
    <t>19.04.2022 23:51:38</t>
  </si>
  <si>
    <t>19.04.2022 22:19:41</t>
  </si>
  <si>
    <t>20.04.2022 00:10:00</t>
  </si>
  <si>
    <t>DM-12/06 45-71-M02402_953199947_953199947</t>
  </si>
  <si>
    <t>19.04.2022 22:36:19</t>
  </si>
  <si>
    <t>19.04.2022 23:43:00</t>
  </si>
  <si>
    <t>TR-18 35-26-M00018__60982521_60982521</t>
  </si>
  <si>
    <t>19.04.2022 22:50:19</t>
  </si>
  <si>
    <t>20.04.2022 00:34:33</t>
  </si>
  <si>
    <t>AKGEDİK KÖK-1 45-71-M00162_EMLAKDERE M03_56219223</t>
  </si>
  <si>
    <t>20.04.2022 00:50:34</t>
  </si>
  <si>
    <t>20.04.2022 04:24:46</t>
  </si>
  <si>
    <t>EŞREFPAŞA İM 35-01-A00002_ÇİMENTEPE K18_2309528</t>
  </si>
  <si>
    <t>20.04.2022 01:01:01</t>
  </si>
  <si>
    <t>20.04.2022 02:09:35</t>
  </si>
  <si>
    <t>20.04.2022 01:57:33</t>
  </si>
  <si>
    <t>20.04.2022 04:51:31</t>
  </si>
  <si>
    <t>20.04.2022 01:56:43</t>
  </si>
  <si>
    <t>20.04.2022 02:45:25</t>
  </si>
  <si>
    <t>20.04.2022 02:18:44</t>
  </si>
  <si>
    <t>20.04.2022 03:24:08</t>
  </si>
  <si>
    <t>ZEYTİNALANI  TR-117 35-19-L00117_95001193644_95001193644</t>
  </si>
  <si>
    <t>20.04.2022 02:39:33</t>
  </si>
  <si>
    <t>20.04.2022 03:33:20</t>
  </si>
  <si>
    <t>20.04.2022 02:55:19</t>
  </si>
  <si>
    <t>20.04.2022 03:01:04</t>
  </si>
  <si>
    <t>20.04.2022 02:55:49</t>
  </si>
  <si>
    <t>20.04.2022 03:01:29</t>
  </si>
  <si>
    <t>OSMANGAZİ İM 35-02-A00004_FATİH K20_2327841</t>
  </si>
  <si>
    <t>20.04.2022 04:00:51</t>
  </si>
  <si>
    <t>20.04.2022 04:11:33</t>
  </si>
  <si>
    <t>PİYALE TM 35-02-A00007_PİYALE-20 K26_2310402</t>
  </si>
  <si>
    <t>20.04.2022 04:01:13</t>
  </si>
  <si>
    <t>20.04.2022 04:07:00</t>
  </si>
  <si>
    <t>ACARLAR KÖYÜ TR-1 35-13-L00078_35-13-L00078_2368034</t>
  </si>
  <si>
    <t>20.04.2022 04:17:03</t>
  </si>
  <si>
    <t>20.04.2022 05:43:24</t>
  </si>
  <si>
    <t>K-599 35-01-K00599_T E1_5916090</t>
  </si>
  <si>
    <t>20.04.2022 04:22:58</t>
  </si>
  <si>
    <t>20.04.2022 06:00:18</t>
  </si>
  <si>
    <t>MURADİYE TR-1 İSTASYON KABİN 45-71-M00192_953239418_953239418</t>
  </si>
  <si>
    <t>20.04.2022 05:02:40</t>
  </si>
  <si>
    <t>20.04.2022 06:52:30</t>
  </si>
  <si>
    <t>ÇAYBAŞI DM-1/TR-9 35-26-L00211_7163960_56358780_56358780</t>
  </si>
  <si>
    <t>20.04.2022 05:35:42</t>
  </si>
  <si>
    <t>20.04.2022 06:46:12</t>
  </si>
  <si>
    <t>AKGEDİK KÖK-3 45-71-M00164_HatBaşıAyırıcı_53135810 M02_53135810</t>
  </si>
  <si>
    <t>20.04.2022 05:55:59</t>
  </si>
  <si>
    <t>20.04.2022 07:58:53</t>
  </si>
  <si>
    <t>GÖLMARMARA TM 45-85-A00002_TRF-A M08_2324255</t>
  </si>
  <si>
    <t>20.04.2022 06:08:51</t>
  </si>
  <si>
    <t>20.04.2022 06:18:03</t>
  </si>
  <si>
    <t>20.04.2022 06:33:23</t>
  </si>
  <si>
    <t>20.04.2022 07:02:00</t>
  </si>
  <si>
    <t>20.04.2022 06:48:55</t>
  </si>
  <si>
    <t>20.04.2022 07:18:11</t>
  </si>
  <si>
    <t>UĞURLU KÖK 45-86-M00045_HatBaşıAyırıcı_53135437 M04_53135437</t>
  </si>
  <si>
    <t>20.04.2022 07:16:13</t>
  </si>
  <si>
    <t>20.04.2022 07:17:13</t>
  </si>
  <si>
    <t>BEYDAĞ İM 35-32-A00001_BARAJ M09_2049987</t>
  </si>
  <si>
    <t>20.04.2022 07:21:03</t>
  </si>
  <si>
    <t>20.04.2022 08:08:12</t>
  </si>
  <si>
    <t>20.04.2022 07:41:43</t>
  </si>
  <si>
    <t>20.04.2022 10:05:55</t>
  </si>
  <si>
    <t>M-2954 35-01-M02954_911341659_911341659</t>
  </si>
  <si>
    <t>20.04.2022 07:53:19</t>
  </si>
  <si>
    <t>20.04.2022 09:09:56</t>
  </si>
  <si>
    <t>CABBAR DM 45-73-M00100_DSİ ÇIKIŞ M03_2057597</t>
  </si>
  <si>
    <t>20.04.2022 07:59:23</t>
  </si>
  <si>
    <t>20.04.2022 08:15:53</t>
  </si>
  <si>
    <t>K-733 35-01-K00733_911277816_911277816</t>
  </si>
  <si>
    <t>20.04.2022 08:04:51</t>
  </si>
  <si>
    <t>20.04.2022 09:49:44</t>
  </si>
  <si>
    <t>GÜLÇİN YÜCESOY DUMLU ÖZEL TR 45-86-M00124Ö_DIREK TIPI TRAFO HUCRESI H01_2087819</t>
  </si>
  <si>
    <t>20.04.2022 08:09:47</t>
  </si>
  <si>
    <t>20.04.2022 09:44:04</t>
  </si>
  <si>
    <t>20.04.2022 08:15:07</t>
  </si>
  <si>
    <t>20.04.2022 08:49:54</t>
  </si>
  <si>
    <t>M-2212 DOĞANCILAR TR-1 35-03-M02212_915127801_915127801</t>
  </si>
  <si>
    <t>20.04.2022 08:20:14</t>
  </si>
  <si>
    <t>20.04.2022 13:58:59</t>
  </si>
  <si>
    <t>M-2241 BELENBAŞI TR-1 35-03-M02241_A_79439391_79439391</t>
  </si>
  <si>
    <t>20.04.2022 08:29:47</t>
  </si>
  <si>
    <t>20.04.2022 15:15:52</t>
  </si>
  <si>
    <t>KURUCUOVA TR-2 35-15-L00253_C_56370720_56370720</t>
  </si>
  <si>
    <t>20.04.2022 08:31:22</t>
  </si>
  <si>
    <t>20.04.2022 10:27:28</t>
  </si>
  <si>
    <t>L-425 BELLONA KABİN 35-18-L00425_950446886_950446886</t>
  </si>
  <si>
    <t>20.04.2022 08:31:41</t>
  </si>
  <si>
    <t>20.04.2022 09:54:09</t>
  </si>
  <si>
    <t>ILGIN TR-1 45-73-M00591_A_56389518_56389518</t>
  </si>
  <si>
    <t>20.04.2022 08:37:56</t>
  </si>
  <si>
    <t>20.04.2022 12:10:24</t>
  </si>
  <si>
    <t>ARİF ÇETİN SLM 35-26-L00097_7966806_56360709_56360709</t>
  </si>
  <si>
    <t>20.04.2022 08:44:26</t>
  </si>
  <si>
    <t>20.04.2022 12:54:51</t>
  </si>
  <si>
    <t>FOÇA TR-65 35-23-L00065_FOÇA TR-66 L02_2116079</t>
  </si>
  <si>
    <t>20.04.2022 08:47:26</t>
  </si>
  <si>
    <t>20.04.2022 10:31:20</t>
  </si>
  <si>
    <t>20.04.2022 08:47:27</t>
  </si>
  <si>
    <t>20.04.2022 09:49:20</t>
  </si>
  <si>
    <t>YEMİŞLER TR-1 35-29-L00216_A_82471383_82471383</t>
  </si>
  <si>
    <t>20.04.2022 08:47:51</t>
  </si>
  <si>
    <t>20.04.2022 10:03:58</t>
  </si>
  <si>
    <t>20.04.2022 08:51:56</t>
  </si>
  <si>
    <t>20.04.2022 09:25:59</t>
  </si>
  <si>
    <t>SART TR-17 45-78-M00186_953251813_953251813</t>
  </si>
  <si>
    <t>20.04.2022 08:53:06</t>
  </si>
  <si>
    <t>20.04.2022 11:41:05</t>
  </si>
  <si>
    <t>K-4526 35-03-K04526_K-2889 K01_41919827</t>
  </si>
  <si>
    <t>20.04.2022 08:56:12</t>
  </si>
  <si>
    <t>20.04.2022 17:32:51</t>
  </si>
  <si>
    <t>DM-2/TR-10 35-22-M00083_955264884_955264884</t>
  </si>
  <si>
    <t>20.04.2022 08:52:36</t>
  </si>
  <si>
    <t>20.04.2022 09:38:09</t>
  </si>
  <si>
    <t>L-271 SANATKARLAR SİTESİ 35-18-L00271_DIREK TIPI TRAFO HUCRESI H01_2102467</t>
  </si>
  <si>
    <t>20.04.2022 08:55:52</t>
  </si>
  <si>
    <t>20.04.2022 17:24:52</t>
  </si>
  <si>
    <t>20.04.2022 09:01:36</t>
  </si>
  <si>
    <t>20.04.2022 17:28:37</t>
  </si>
  <si>
    <t>K-610 35-02-K00610_910022086_910022086</t>
  </si>
  <si>
    <t>20.04.2022 08:57:37</t>
  </si>
  <si>
    <t>20.04.2022 10:54:33</t>
  </si>
  <si>
    <t>20.04.2022 09:03:51</t>
  </si>
  <si>
    <t>20.04.2022 17:28:02</t>
  </si>
  <si>
    <t>20.04.2022 09:03:11</t>
  </si>
  <si>
    <t>20.04.2022 17:15:09</t>
  </si>
  <si>
    <t>K-3239 35-02-K03239_TRAFO K01_2067479</t>
  </si>
  <si>
    <t>20.04.2022 09:05:00</t>
  </si>
  <si>
    <t>20.04.2022 18:59:14</t>
  </si>
  <si>
    <t>20.04.2022 09:06:24</t>
  </si>
  <si>
    <t>20.04.2022 13:43:31</t>
  </si>
  <si>
    <t>20.04.2022 09:07:39</t>
  </si>
  <si>
    <t>20.04.2022 13:42:00</t>
  </si>
  <si>
    <t>M-1038 35-04-M01038_I M1038/TR2/I01b_80966359</t>
  </si>
  <si>
    <t>20.04.2022 09:08:33</t>
  </si>
  <si>
    <t>20.04.2022 13:44:58</t>
  </si>
  <si>
    <t>KAPAKLI DM 45-72-M00309_KAPAKLI ŞEHİR M04_2099573</t>
  </si>
  <si>
    <t>20.04.2022 09:12:19</t>
  </si>
  <si>
    <t>20.04.2022 18:00:43</t>
  </si>
  <si>
    <t>YENİ KARAKÖY TR-1 35-17-M00730_DIREK TIPI TRAFO HUCRESI H01_2048765</t>
  </si>
  <si>
    <t>20.04.2022 09:15:10</t>
  </si>
  <si>
    <t>20.04.2022 16:31:15</t>
  </si>
  <si>
    <t>DM-13/21 (HAKİ BABA) 45-71-M00339_45-71-M00339_72062691</t>
  </si>
  <si>
    <t>20.04.2022 09:15:08</t>
  </si>
  <si>
    <t>20.04.2022 17:20:44</t>
  </si>
  <si>
    <t>HACIHALİLLER TR-1 KÖK 45-71-M00066_953189868_953189868</t>
  </si>
  <si>
    <t>20.04.2022 09:10:19</t>
  </si>
  <si>
    <t>20.04.2022 14:59:24</t>
  </si>
  <si>
    <t>K-599 35-01-K00599_911854406_911854406</t>
  </si>
  <si>
    <t>20.04.2022 09:04:51</t>
  </si>
  <si>
    <t>20.04.2022 17:35:49</t>
  </si>
  <si>
    <t>20.04.2022 09:05:57</t>
  </si>
  <si>
    <t>20.04.2022 16:25:00</t>
  </si>
  <si>
    <t>20.04.2022 09:14:13</t>
  </si>
  <si>
    <t>20.04.2022 09:41:11</t>
  </si>
  <si>
    <t>BİRGİ DM 35-15-L01013_KEMER L06_67562293</t>
  </si>
  <si>
    <t>20.04.2022 10:05:25</t>
  </si>
  <si>
    <t>20.04.2022 14:02:08</t>
  </si>
  <si>
    <t>TOKATBAŞI TR-2 35-20-L00102_35-20-L00102_2351469</t>
  </si>
  <si>
    <t>20.04.2022 09:20:25</t>
  </si>
  <si>
    <t>20.04.2022 17:33:19</t>
  </si>
  <si>
    <t>BAŞKÖY MAŞAT TR-2 35-29-L00193_35-29-L00193_2371359</t>
  </si>
  <si>
    <t>20.04.2022 09:26:12</t>
  </si>
  <si>
    <t>20.04.2022 18:01:36</t>
  </si>
  <si>
    <t>BADINCA KÖK 45-73-M00341_EVRENLİ KÖK M03_75912950</t>
  </si>
  <si>
    <t>20.04.2022 09:29:03</t>
  </si>
  <si>
    <t>20.04.2022 09:29:36</t>
  </si>
  <si>
    <t>TÖYKO TR-2 35-30-M00214_35-30-M00214_72069216</t>
  </si>
  <si>
    <t>20.04.2022 09:29:49</t>
  </si>
  <si>
    <t>20.04.2022 17:30:00</t>
  </si>
  <si>
    <t>TR-49 35-15-M00049_950364570_950364570</t>
  </si>
  <si>
    <t>20.04.2022 09:28:45</t>
  </si>
  <si>
    <t>20.04.2022 12:36:41</t>
  </si>
  <si>
    <t>DM-25/37-A 45-71-M02282_DAĞITIM TRAFO DM-25/37-A M03_73448011</t>
  </si>
  <si>
    <t>20.04.2022 09:34:00</t>
  </si>
  <si>
    <t>20.04.2022 11:43:00</t>
  </si>
  <si>
    <t>20.04.2022 09:37:13</t>
  </si>
  <si>
    <t>20.04.2022 17:43:34</t>
  </si>
  <si>
    <t>ULUCAK DM-2/13 35-27-M00329_98764992_98764992</t>
  </si>
  <si>
    <t>20.04.2022 09:32:46</t>
  </si>
  <si>
    <t>20.04.2022 11:45:04</t>
  </si>
  <si>
    <t>20.04.2022 09:41:36</t>
  </si>
  <si>
    <t>20.04.2022 17:37:05</t>
  </si>
  <si>
    <t>TR-1/6 45-83-M00006_TURGUTLU-3 M03_83863404</t>
  </si>
  <si>
    <t>20.04.2022 09:44:18</t>
  </si>
  <si>
    <t>20.04.2022 17:50:13</t>
  </si>
  <si>
    <t>L-376 PAZARYERİ 35-18-L00376_950465231_950465231</t>
  </si>
  <si>
    <t>20.04.2022 09:41:15</t>
  </si>
  <si>
    <t>20.04.2022 11:31:08</t>
  </si>
  <si>
    <t>L-434 MENDERES BP 35-18-L00434_950446797_950446797</t>
  </si>
  <si>
    <t>20.04.2022 09:42:08</t>
  </si>
  <si>
    <t>20.04.2022 10:17:48</t>
  </si>
  <si>
    <t>K-3085 35-07-K03085_A A02b_5779138</t>
  </si>
  <si>
    <t>20.04.2022 09:34:18</t>
  </si>
  <si>
    <t>20.04.2022 10:12:39</t>
  </si>
  <si>
    <t>L-218 SANAYİ SİTESİ 35-18-L00218_950458236_950458236</t>
  </si>
  <si>
    <t>20.04.2022 09:43:59</t>
  </si>
  <si>
    <t>20.04.2022 13:03:47</t>
  </si>
  <si>
    <t>M-1574 35-01-M01574_99334781_99334781</t>
  </si>
  <si>
    <t>20.04.2022 09:35:06</t>
  </si>
  <si>
    <t>20.04.2022 12:08:36</t>
  </si>
  <si>
    <t>L-360 İMBAT SİTESİ 35-18-L00360_950455555_950455555</t>
  </si>
  <si>
    <t>20.04.2022 09:49:46</t>
  </si>
  <si>
    <t>20.04.2022 15:10:44</t>
  </si>
  <si>
    <t>DM12/TR02 HORZUMOĞLU 45-73-M00047_D d1_45119847</t>
  </si>
  <si>
    <t>20.04.2022 09:54:01</t>
  </si>
  <si>
    <t>20.04.2022 11:33:51</t>
  </si>
  <si>
    <t>ESKİ KARAKÖY TR 35-17-M00447_DIREK TIPI TRAFO HUCRESI H01_2042105</t>
  </si>
  <si>
    <t>20.04.2022 09:57:55</t>
  </si>
  <si>
    <t>20.04.2022 17:00:08</t>
  </si>
  <si>
    <t>EVRENLİ KÖK 45-73-M00139_HatBaşıAyırıcı_53135638 M02_53135638</t>
  </si>
  <si>
    <t>20.04.2022 09:55:32</t>
  </si>
  <si>
    <t>20.04.2022 15:29:20</t>
  </si>
  <si>
    <t>20.04.2022 09:43:52</t>
  </si>
  <si>
    <t>20.04.2022 13:07:19</t>
  </si>
  <si>
    <t>20.04.2022 10:03:30</t>
  </si>
  <si>
    <t>20.04.2022 12:12:19</t>
  </si>
  <si>
    <t>SOMA TR-11 45-82-M00011_DIREK TIPI TRAFO HUCRESI H01_2082414</t>
  </si>
  <si>
    <t>20.04.2022 10:05:38</t>
  </si>
  <si>
    <t>20.04.2022 10:46:21</t>
  </si>
  <si>
    <t>TATAR DM 35-19-M00256_HatBaşıAyırıcı_53134059 M12_53134059</t>
  </si>
  <si>
    <t>20.04.2022 10:06:21</t>
  </si>
  <si>
    <t>20.04.2022 14:31:05</t>
  </si>
  <si>
    <t>KARAKOVA TR-4 35-15-L01080_950405198_950405198</t>
  </si>
  <si>
    <t>20.04.2022 10:03:42</t>
  </si>
  <si>
    <t>20.04.2022 17:51:07</t>
  </si>
  <si>
    <t>MURADİYE TR-1 İSTASYON KABİN 45-71-M00192_953239296_953239296</t>
  </si>
  <si>
    <t>20.04.2022 10:05:26</t>
  </si>
  <si>
    <t>20.04.2022 18:01:57</t>
  </si>
  <si>
    <t>KARABURUN TR-11 35-21-L00010_953359648_953359648</t>
  </si>
  <si>
    <t>20.04.2022 10:06:01</t>
  </si>
  <si>
    <t>20.04.2022 15:47:47</t>
  </si>
  <si>
    <t>L-23 ESKİ POSTANE ÖNÜ 35-14-L00023_95000578319_95000578319</t>
  </si>
  <si>
    <t>20.04.2022 10:19:41</t>
  </si>
  <si>
    <t>20.04.2022 17:03:35</t>
  </si>
  <si>
    <t>MEHMET ÇETE SULAMA GRUBU 35-29-M00325_950345722_950345722</t>
  </si>
  <si>
    <t>20.04.2022 10:20:18</t>
  </si>
  <si>
    <t>20.04.2022 12:24:03</t>
  </si>
  <si>
    <t>BOYALI DANDA MAH.TR-1 45-75-M00262_A_56393911_56393911</t>
  </si>
  <si>
    <t>20.04.2022 10:27:51</t>
  </si>
  <si>
    <t>20.04.2022 13:17:35</t>
  </si>
  <si>
    <t>TR-55 35-30-L00055_955333428_955333428</t>
  </si>
  <si>
    <t>20.04.2022 10:36:00</t>
  </si>
  <si>
    <t>20.04.2022 12:09:50</t>
  </si>
  <si>
    <t>20.04.2022 10:40:53</t>
  </si>
  <si>
    <t>20.04.2022 11:34:39</t>
  </si>
  <si>
    <t>20.04.2022 10:29:44</t>
  </si>
  <si>
    <t>20.04.2022 12:21:05</t>
  </si>
  <si>
    <t>TR-172 45-78-M00172_953263572_953263572</t>
  </si>
  <si>
    <t>20.04.2022 10:30:23</t>
  </si>
  <si>
    <t>20.04.2022 11:39:24</t>
  </si>
  <si>
    <t>L-47 DENİZKENT SİTESİ 35-14-L00047_95001260557_95001260557</t>
  </si>
  <si>
    <t>20.04.2022 10:44:53</t>
  </si>
  <si>
    <t>20.04.2022 16:04:17</t>
  </si>
  <si>
    <t>M-2793 35-01-M02793_912946831_912946831</t>
  </si>
  <si>
    <t>20.04.2022 10:48:13</t>
  </si>
  <si>
    <t>20.04.2022 12:07:23</t>
  </si>
  <si>
    <t>SİYEKLİ TR-2 45-71-M01974_A_56389049_56389049</t>
  </si>
  <si>
    <t>20.04.2022 10:51:50</t>
  </si>
  <si>
    <t>20.04.2022 13:11:11</t>
  </si>
  <si>
    <t>ILICAKSU TR-1 45-72-L00884_A_56389852_56389852</t>
  </si>
  <si>
    <t>20.04.2022 10:53:54</t>
  </si>
  <si>
    <t>20.04.2022 13:40:07</t>
  </si>
  <si>
    <t>20.04.2022 11:06:38</t>
  </si>
  <si>
    <t>20.04.2022 11:29:45</t>
  </si>
  <si>
    <t>DM-3/TR-33 SEFERİHİSAR 35-14-L00299_95000591143_95000591143</t>
  </si>
  <si>
    <t>20.04.2022 11:02:24</t>
  </si>
  <si>
    <t>20.04.2022 13:09:34</t>
  </si>
  <si>
    <t>MORDOĞAN KÖYÜ TR-1 35-21-L00136_953366846_953366846</t>
  </si>
  <si>
    <t>20.04.2022 11:02:52</t>
  </si>
  <si>
    <t>20.04.2022 12:40:26</t>
  </si>
  <si>
    <t>GRUPKENT TR-3 (ÇAĞLAYAN SİTESİ) 35-30-M00646_955313304_955313304</t>
  </si>
  <si>
    <t>20.04.2022 11:08:35</t>
  </si>
  <si>
    <t>20.04.2022 14:31:44</t>
  </si>
  <si>
    <t>20.04.2022 11:05:57</t>
  </si>
  <si>
    <t>20.04.2022 12:58:38</t>
  </si>
  <si>
    <t>ÜRKMEZ M-12 35-25-M00150_956643931_956643931</t>
  </si>
  <si>
    <t>20.04.2022 11:06:51</t>
  </si>
  <si>
    <t>20.04.2022 12:13:55</t>
  </si>
  <si>
    <t>ÇAKMAKLI TR-3 35-17-M00354_C_83292533_83292533</t>
  </si>
  <si>
    <t>20.04.2022 11:14:37</t>
  </si>
  <si>
    <t>20.04.2022 12:55:47</t>
  </si>
  <si>
    <t>L-233 AKARCA KÖK 35-14-L00233_L-47 DENİZKENT SİTESİ L02_72202702</t>
  </si>
  <si>
    <t>20.04.2022 11:18:33</t>
  </si>
  <si>
    <t>20.04.2022 11:57:41</t>
  </si>
  <si>
    <t>TR-80 35-19-L00080_12346994_60983791_60983791</t>
  </si>
  <si>
    <t>20.04.2022 11:18:42</t>
  </si>
  <si>
    <t>20.04.2022 12:34:21</t>
  </si>
  <si>
    <t>M-436 BUCA KALK.KOOP 35-02-M00436_915015843_915015843</t>
  </si>
  <si>
    <t>20.04.2022 11:31:35</t>
  </si>
  <si>
    <t>20.04.2022 13:06:34</t>
  </si>
  <si>
    <t>K-3328 35-01-K03328_910723402_910723402</t>
  </si>
  <si>
    <t>20.04.2022 11:19:19</t>
  </si>
  <si>
    <t>20.04.2022 14:19:22</t>
  </si>
  <si>
    <t>M-2954 35-01-M02954_912022318_912022318</t>
  </si>
  <si>
    <t>20.04.2022 11:36:09</t>
  </si>
  <si>
    <t>20.04.2022 12:40:20</t>
  </si>
  <si>
    <t>K-511 35-01-K00511_97598748_97598748</t>
  </si>
  <si>
    <t>20.04.2022 11:15:14</t>
  </si>
  <si>
    <t>20.04.2022 12:49:27</t>
  </si>
  <si>
    <t>KOYUNDERE TR-2 35-28-M00130_953388037_953388037</t>
  </si>
  <si>
    <t>20.04.2022 11:46:41</t>
  </si>
  <si>
    <t>20.04.2022 16:59:34</t>
  </si>
  <si>
    <t>DM-2/46 35-26-M00843_95000490647_95000490647</t>
  </si>
  <si>
    <t>20.04.2022 11:25:13</t>
  </si>
  <si>
    <t>20.04.2022 13:06:55</t>
  </si>
  <si>
    <t>ŞEHİTLER TR-1 35-26-L00161_953170993_953170993</t>
  </si>
  <si>
    <t>20.04.2022 11:37:38</t>
  </si>
  <si>
    <t>20.04.2022 12:21:41</t>
  </si>
  <si>
    <t>SOMA TR-14 45-82-M00014_TR-14/1 M05_72187746</t>
  </si>
  <si>
    <t>20.04.2022 12:04:17</t>
  </si>
  <si>
    <t>20.04.2022 12:53:19</t>
  </si>
  <si>
    <t>M-2846 35-03-M02846_ M01_82471945</t>
  </si>
  <si>
    <t>20.04.2022 11:41:21</t>
  </si>
  <si>
    <t>20.04.2022 13:55:39</t>
  </si>
  <si>
    <t>DM-15/03 45-71-M02270_DAĞITIM TRAFO DM-15/03 M04_73329895</t>
  </si>
  <si>
    <t>20.04.2022 12:04:02</t>
  </si>
  <si>
    <t>20.04.2022 15:14:20</t>
  </si>
  <si>
    <t>ÇATALOLUK DM 45-74-M00227_GÜVELİ M05_2328578</t>
  </si>
  <si>
    <t>20.04.2022 12:00:38</t>
  </si>
  <si>
    <t>20.04.2022 12:51:38</t>
  </si>
  <si>
    <t>TR-2 DM (M-702) 35-30-M00702_955300047_955300047</t>
  </si>
  <si>
    <t>20.04.2022 12:07:16</t>
  </si>
  <si>
    <t>20.04.2022 15:10:35</t>
  </si>
  <si>
    <t>TR-2/28-C 45-72-L00067_956513920_956513920</t>
  </si>
  <si>
    <t>20.04.2022 11:53:20</t>
  </si>
  <si>
    <t>20.04.2022 12:49:28</t>
  </si>
  <si>
    <t>20.04.2022 12:15:45</t>
  </si>
  <si>
    <t>20.04.2022 13:23:19</t>
  </si>
  <si>
    <t>AŞAĞIKIRIKLAR DM 35-16-M00448_TOPÇAM M05_2115969</t>
  </si>
  <si>
    <t>20.04.2022 12:19:53</t>
  </si>
  <si>
    <t>20.04.2022 13:03:22</t>
  </si>
  <si>
    <t>M-1335 KAYADİBİ KÖK 35-02-M01335_M-2625 M07_72281512</t>
  </si>
  <si>
    <t>20.04.2022 12:21:56</t>
  </si>
  <si>
    <t>20.04.2022 12:44:55</t>
  </si>
  <si>
    <t>L-10 MEZARLIK YANI 35-14-L00010_956645318_956645318</t>
  </si>
  <si>
    <t>20.04.2022 12:19:28</t>
  </si>
  <si>
    <t>20.04.2022 14:48:57</t>
  </si>
  <si>
    <t>BAŞIBÜYÜK KÖK 45-77-L00158_TATLIÇEŞME ÇIKIŞI L04_61353343</t>
  </si>
  <si>
    <t>20.04.2022 12:24:44</t>
  </si>
  <si>
    <t>20.04.2022 12:25:35</t>
  </si>
  <si>
    <t>ÖDEMİŞ İM 35-15-A00001_DONANIMLI YEDEK L06_83647572</t>
  </si>
  <si>
    <t>20.04.2022 12:25:54</t>
  </si>
  <si>
    <t>20.04.2022 12:47:21</t>
  </si>
  <si>
    <t>20.04.2022 12:19:36</t>
  </si>
  <si>
    <t>20.04.2022 12:43:30</t>
  </si>
  <si>
    <t>L-207 MERKEZTUR 35-18-L00207_950467726_950467726</t>
  </si>
  <si>
    <t>20.04.2022 12:35:06</t>
  </si>
  <si>
    <t>20.04.2022 13:19:27</t>
  </si>
  <si>
    <t>POYRACIK TR-5 35-24-L00028_955230359_955230359</t>
  </si>
  <si>
    <t>20.04.2022 12:34:50</t>
  </si>
  <si>
    <t>20.04.2022 15:57:28</t>
  </si>
  <si>
    <t>VİLLAKENT TR-1 35-28-M00391_ST TR1G3_5913892</t>
  </si>
  <si>
    <t>20.04.2022 12:39:03</t>
  </si>
  <si>
    <t>20.04.2022 14:15:09</t>
  </si>
  <si>
    <t>CABBAR DM 45-73-M00100_DSİ ÇIKIŞ M03_2307311</t>
  </si>
  <si>
    <t>20.04.2022 12:34:46</t>
  </si>
  <si>
    <t>20.04.2022 13:00:30</t>
  </si>
  <si>
    <t>BATTAL MUSTAFA İMAMLAR TR 45-77-L00190_B_56384740_56384740</t>
  </si>
  <si>
    <t>20.04.2022 12:31:41</t>
  </si>
  <si>
    <t>20.04.2022 14:01:47</t>
  </si>
  <si>
    <t>EMİRALEM TR-18 KÖK 35-28-M00239_EMİRALEM TR-7/EMİRALEM TR-13 M03_66567540</t>
  </si>
  <si>
    <t>20.04.2022 12:46:44</t>
  </si>
  <si>
    <t>20.04.2022 13:25:56</t>
  </si>
  <si>
    <t>M-1280 35-02-M01280_913181116_913181116</t>
  </si>
  <si>
    <t>20.04.2022 12:48:11</t>
  </si>
  <si>
    <t>20.04.2022 14:38:55</t>
  </si>
  <si>
    <t>DOĞANKAYA YEŞİLLER TR-2 45-72-L00192_45-72-L00192_2370069</t>
  </si>
  <si>
    <t>20.04.2022 12:54:27</t>
  </si>
  <si>
    <t>20.04.2022 13:43:29</t>
  </si>
  <si>
    <t>M-2164 35-09-M02164_35-09-M02164_47229346</t>
  </si>
  <si>
    <t>20.04.2022 13:06:33</t>
  </si>
  <si>
    <t>20.04.2022 13:31:58</t>
  </si>
  <si>
    <t>ARİF DURSUN SULAMA GRB 35-26-M00534__72371792_72371792</t>
  </si>
  <si>
    <t>20.04.2022 12:49:20</t>
  </si>
  <si>
    <t>20.04.2022 15:38:31</t>
  </si>
  <si>
    <t>ACARLAR KÖYÜ TR-1 35-13-L00078_946417790_946417790</t>
  </si>
  <si>
    <t>20.04.2022 13:11:50</t>
  </si>
  <si>
    <t>20.04.2022 14:12:26</t>
  </si>
  <si>
    <t>K-4183 35-10-K04183_B k4183b1b_5785987</t>
  </si>
  <si>
    <t>20.04.2022 13:10:53</t>
  </si>
  <si>
    <t>20.04.2022 19:43:35</t>
  </si>
  <si>
    <t>KARABURUN TR-1/9 35-21-L00024_A_56357249_56357249</t>
  </si>
  <si>
    <t>20.04.2022 13:18:31</t>
  </si>
  <si>
    <t>20.04.2022 17:43:24</t>
  </si>
  <si>
    <t>ÇAKMAKLI TR-1 35-17-M00345_950315024_950315024</t>
  </si>
  <si>
    <t>20.04.2022 13:33:21</t>
  </si>
  <si>
    <t>20.04.2022 14:24:20</t>
  </si>
  <si>
    <t>20.04.2022 13:54:36</t>
  </si>
  <si>
    <t>20.04.2022 16:08:23</t>
  </si>
  <si>
    <t>K-1658 35-03-K01658__79364660_79364660</t>
  </si>
  <si>
    <t>20.04.2022 13:41:13</t>
  </si>
  <si>
    <t>20.04.2022 16:56:42</t>
  </si>
  <si>
    <t>ÇAMÖNÜ TR-9 35-22-M00174_DIREK TIPI TRAFO HUCRESI H01_2035291</t>
  </si>
  <si>
    <t>20.04.2022 13:44:51</t>
  </si>
  <si>
    <t>20.04.2022 14:47:37</t>
  </si>
  <si>
    <t>M-2440 35-09-M02440_950143770_950143770</t>
  </si>
  <si>
    <t>20.04.2022 13:50:48</t>
  </si>
  <si>
    <t>20.04.2022 14:59:36</t>
  </si>
  <si>
    <t>TR-80 35-16-L00080_47591079_56353368_56353368</t>
  </si>
  <si>
    <t>20.04.2022 14:01:23</t>
  </si>
  <si>
    <t>20.04.2022 15:25:18</t>
  </si>
  <si>
    <t>K-1024 35-01-K01024_912063971_912063971</t>
  </si>
  <si>
    <t>20.04.2022 13:55:30</t>
  </si>
  <si>
    <t>20.04.2022 16:43:43</t>
  </si>
  <si>
    <t>M-2241 BELENBAŞI TR-1 35-03-M02241__79465669_79465669</t>
  </si>
  <si>
    <t>20.04.2022 14:11:07</t>
  </si>
  <si>
    <t>20.04.2022 15:44:42</t>
  </si>
  <si>
    <t>K-3594 35-01-K03594_911176480_911176480</t>
  </si>
  <si>
    <t>20.04.2022 14:15:06</t>
  </si>
  <si>
    <t>20.04.2022 15:51:49</t>
  </si>
  <si>
    <t>KÜÇÜKKALE TR-1 35-29-L00651_95000479165_95000479165</t>
  </si>
  <si>
    <t>20.04.2022 14:21:21</t>
  </si>
  <si>
    <t>20.04.2022 17:50:51</t>
  </si>
  <si>
    <t>L-434 MENDERES BP 35-18-L00434_950456892_950456892</t>
  </si>
  <si>
    <t>20.04.2022 14:23:11</t>
  </si>
  <si>
    <t>20.04.2022 17:58:54</t>
  </si>
  <si>
    <t>İM-1/TR-2 (TR-64) 35-14-M00308_C C01_5939014</t>
  </si>
  <si>
    <t>20.04.2022 14:28:50</t>
  </si>
  <si>
    <t>20.04.2022 20:31:06</t>
  </si>
  <si>
    <t>20.04.2022 14:35:09</t>
  </si>
  <si>
    <t>20.04.2022 16:49:41</t>
  </si>
  <si>
    <t>KARKIN TR-1 45-84-M00031_95001188491_95001188491</t>
  </si>
  <si>
    <t>20.04.2022 14:32:56</t>
  </si>
  <si>
    <t>20.04.2022 15:30:59</t>
  </si>
  <si>
    <t>CABBAR DM 45-73-M00100_HatBaşıAyırıcı_53136462 M03_53136462</t>
  </si>
  <si>
    <t>20.04.2022 14:42:50</t>
  </si>
  <si>
    <t>20.04.2022 18:17:54</t>
  </si>
  <si>
    <t>L-32 35-14-L00032_956659474_956659474</t>
  </si>
  <si>
    <t>20.04.2022 14:46:56</t>
  </si>
  <si>
    <t>20.04.2022 18:44:38</t>
  </si>
  <si>
    <t>DM-3/06 45-71-M00072_45-71-M00072_2356356</t>
  </si>
  <si>
    <t>20.04.2022 14:50:04</t>
  </si>
  <si>
    <t>20.04.2022 16:15:13</t>
  </si>
  <si>
    <t>CABERFAKILI TR-1 45-73-M01276_945667525_945667525</t>
  </si>
  <si>
    <t>20.04.2022 14:56:14</t>
  </si>
  <si>
    <t>20.04.2022 18:18:15</t>
  </si>
  <si>
    <t>SİYEKLİ TR-3 45-71-M01973_A_56389012_56389012</t>
  </si>
  <si>
    <t>20.04.2022 15:06:48</t>
  </si>
  <si>
    <t>20.04.2022 21:53:04</t>
  </si>
  <si>
    <t>AHMET ANDAŞ-2 SULAMA GRUBU 35-29-M00304_E_56360649_56360649</t>
  </si>
  <si>
    <t>20.04.2022 15:05:11</t>
  </si>
  <si>
    <t>20.04.2022 19:17:48</t>
  </si>
  <si>
    <t>DM-16/14 45-71-M00621_A_56387784_56387784</t>
  </si>
  <si>
    <t>20.04.2022 15:15:39</t>
  </si>
  <si>
    <t>20.04.2022 21:18:09</t>
  </si>
  <si>
    <t>TR-146 35-16-L00146_953320124_953320124</t>
  </si>
  <si>
    <t>20.04.2022 15:20:53</t>
  </si>
  <si>
    <t>20.04.2022 17:05:38</t>
  </si>
  <si>
    <t>K-2740 35-07-K02740_912294134_912294134</t>
  </si>
  <si>
    <t>20.04.2022 15:10:36</t>
  </si>
  <si>
    <t>20.04.2022 17:45:47</t>
  </si>
  <si>
    <t>VEZİR YILDIZ SLM GRB TR 35-27-M00545_914628758_914628758</t>
  </si>
  <si>
    <t>20.04.2022 15:25:31</t>
  </si>
  <si>
    <t>20.04.2022 17:46:50</t>
  </si>
  <si>
    <t>TR-103 MEZARLIK YOLU 35-26-M00103_9431394_56359799_56359799</t>
  </si>
  <si>
    <t>20.04.2022 15:31:56</t>
  </si>
  <si>
    <t>20.04.2022 15:59:10</t>
  </si>
  <si>
    <t>POYRAZDAMLARI TR-14 45-78-M00579_953255016_953255016</t>
  </si>
  <si>
    <t>20.04.2022 15:34:55</t>
  </si>
  <si>
    <t>20.04.2022 17:01:44</t>
  </si>
  <si>
    <t>M-1474 35-02-M01474_910032350_910032350</t>
  </si>
  <si>
    <t>20.04.2022 15:40:15</t>
  </si>
  <si>
    <t>20.04.2022 18:22:42</t>
  </si>
  <si>
    <t>YAYLAKÖY KÖYÜ TR-1 45-71-M01710_43168510_56385277_56385277</t>
  </si>
  <si>
    <t>20.04.2022 15:48:33</t>
  </si>
  <si>
    <t>20.04.2022 21:56:04</t>
  </si>
  <si>
    <t>K-1779 35-01-K01779_912139738_912139738</t>
  </si>
  <si>
    <t>20.04.2022 15:56:29</t>
  </si>
  <si>
    <t>20.04.2022 16:46:55</t>
  </si>
  <si>
    <t>YENİ FOÇA TR-10 35-23-M00010_D_56364730_56364730</t>
  </si>
  <si>
    <t>20.04.2022 15:53:00</t>
  </si>
  <si>
    <t>20.04.2022 17:01:06</t>
  </si>
  <si>
    <t>AYDOĞDU TR-1 45-73-M00899_A_56403332_56403332</t>
  </si>
  <si>
    <t>20.04.2022 16:05:48</t>
  </si>
  <si>
    <t>20.04.2022 19:30:02</t>
  </si>
  <si>
    <t>M-2432 35-03-M02432__72374117_72374117</t>
  </si>
  <si>
    <t>20.04.2022 16:06:53</t>
  </si>
  <si>
    <t>20.04.2022 19:35:20</t>
  </si>
  <si>
    <t>L-313 ESKİ DOSTLAR SİTESİ 35-18-L00313_950449255_950449255</t>
  </si>
  <si>
    <t>20.04.2022 16:13:41</t>
  </si>
  <si>
    <t>20.04.2022 18:49:44</t>
  </si>
  <si>
    <t>K-4338 35-01-K04338_910965866_910965866</t>
  </si>
  <si>
    <t>20.04.2022 16:19:46</t>
  </si>
  <si>
    <t>20.04.2022 17:32:37</t>
  </si>
  <si>
    <t>RAHMİYE-2 SULAMA TR-9 45-72-M00372_DIREK TIPI TRAFO HUCRESI H01_2048743</t>
  </si>
  <si>
    <t>20.04.2022 16:23:39</t>
  </si>
  <si>
    <t>20.04.2022 19:16:29</t>
  </si>
  <si>
    <t>L-67 SAĞLIKÇILAR 35-18-L00067_950465999_950465999</t>
  </si>
  <si>
    <t>20.04.2022 16:27:41</t>
  </si>
  <si>
    <t>20.04.2022 22:42:45</t>
  </si>
  <si>
    <t>20.04.2022 16:28:17</t>
  </si>
  <si>
    <t>20.04.2022 20:24:01</t>
  </si>
  <si>
    <t>TR-128 35-15-M00128_950363262_950363262</t>
  </si>
  <si>
    <t>20.04.2022 16:32:14</t>
  </si>
  <si>
    <t>20.04.2022 19:27:38</t>
  </si>
  <si>
    <t>KOLDERE TR-6A 45-80-M01201_956539396_956539396</t>
  </si>
  <si>
    <t>20.04.2022 16:26:47</t>
  </si>
  <si>
    <t>20.04.2022 18:04:39</t>
  </si>
  <si>
    <t>M-3176(YATIRIM REZERVE) 35-03-M03176_B_56364678_56364678</t>
  </si>
  <si>
    <t>20.04.2022 16:34:52</t>
  </si>
  <si>
    <t>20.04.2022 17:43:23</t>
  </si>
  <si>
    <t>L-356 BAŞKENT SİTESİ 35-18-L00356_950455466_950455466</t>
  </si>
  <si>
    <t>20.04.2022 16:38:50</t>
  </si>
  <si>
    <t>20.04.2022 19:18:17</t>
  </si>
  <si>
    <t>KARAAĞAÇ TR-1 45-75-M00228_B_56386725_56386725</t>
  </si>
  <si>
    <t>20.04.2022 16:49:44</t>
  </si>
  <si>
    <t>20.04.2022 19:34:22</t>
  </si>
  <si>
    <t>HACIÖMERLİ KARAKUYULAR TR 35-17-M00444_35-17-M00444_2362951</t>
  </si>
  <si>
    <t>20.04.2022 16:29:02</t>
  </si>
  <si>
    <t>20.04.2022 17:24:27</t>
  </si>
  <si>
    <t>VEZİROĞLU TARIMSAL SULAMA 45-71-M01074_45-71-M01074_2364027</t>
  </si>
  <si>
    <t>20.04.2022 16:42:28</t>
  </si>
  <si>
    <t>21.04.2022 00:05:40</t>
  </si>
  <si>
    <t>L-203 35-14-L00203_C_82758484_82758484</t>
  </si>
  <si>
    <t>20.04.2022 16:56:06</t>
  </si>
  <si>
    <t>20.04.2022 17:43:20</t>
  </si>
  <si>
    <t>20.04.2022 17:01:16</t>
  </si>
  <si>
    <t>20.04.2022 18:55:51</t>
  </si>
  <si>
    <t>L-316 YALIKENT 35-18-L00316_950449296_950449296</t>
  </si>
  <si>
    <t>20.04.2022 17:03:49</t>
  </si>
  <si>
    <t>20.04.2022 18:07:34</t>
  </si>
  <si>
    <t>SART TR-3 45-78-M00175_953253122_953253122</t>
  </si>
  <si>
    <t>20.04.2022 17:15:10</t>
  </si>
  <si>
    <t>20.04.2022 19:40:37</t>
  </si>
  <si>
    <t>L-470 KÖK 35-18-L00470_950463273_950463273</t>
  </si>
  <si>
    <t>20.04.2022 17:14:44</t>
  </si>
  <si>
    <t>20.04.2022 21:27:54</t>
  </si>
  <si>
    <t>K-3372 35-01-K03372_910943483_910943483</t>
  </si>
  <si>
    <t>20.04.2022 17:17:11</t>
  </si>
  <si>
    <t>20.04.2022 18:56:14</t>
  </si>
  <si>
    <t>DM-18/03 45-71-M00258_953222820_953222820</t>
  </si>
  <si>
    <t>20.04.2022 17:19:05</t>
  </si>
  <si>
    <t>20.04.2022 19:32:15</t>
  </si>
  <si>
    <t>ÇUKURALTI M-24 35-25-M00072_B_56355034_56355034</t>
  </si>
  <si>
    <t>20.04.2022 17:18:14</t>
  </si>
  <si>
    <t>20.04.2022 18:25:39</t>
  </si>
  <si>
    <t>HÜSEYİN DAĞLI SULAMA GRUBU 35-29-M00292_A_56373865_56373865</t>
  </si>
  <si>
    <t>20.04.2022 17:21:19</t>
  </si>
  <si>
    <t>20.04.2022 18:40:03</t>
  </si>
  <si>
    <t>M-254 35-09-M00254_D_56383358_56383358</t>
  </si>
  <si>
    <t>20.04.2022 17:24:24</t>
  </si>
  <si>
    <t>20.04.2022 18:39:24</t>
  </si>
  <si>
    <t>SARIGÖL DM 45-79-M00069_HatBaşıAyırıcı_53134265 M18_53134265</t>
  </si>
  <si>
    <t>20.04.2022 17:27:39</t>
  </si>
  <si>
    <t>20.04.2022 18:10:42</t>
  </si>
  <si>
    <t>TR-44 35-16-L00044_47569273_56353213_56353213</t>
  </si>
  <si>
    <t>20.04.2022 17:28:25</t>
  </si>
  <si>
    <t>20.04.2022 17:56:10</t>
  </si>
  <si>
    <t>20.04.2022 17:29:56</t>
  </si>
  <si>
    <t>20.04.2022 18:29:36</t>
  </si>
  <si>
    <t>20.04.2022 17:26:59</t>
  </si>
  <si>
    <t>20.04.2022 21:26:51</t>
  </si>
  <si>
    <t>YENİ FOÇA TR-10 35-23-M00010_C_56364766_56364766</t>
  </si>
  <si>
    <t>20.04.2022 17:37:30</t>
  </si>
  <si>
    <t>20.04.2022 18:42:30</t>
  </si>
  <si>
    <t>20.04.2022 18:17:45</t>
  </si>
  <si>
    <t>DAĞISTAN TR-1 35-16-M00129_47491767_56396441_56396441</t>
  </si>
  <si>
    <t>20.04.2022 17:55:42</t>
  </si>
  <si>
    <t>20.04.2022 18:22:24</t>
  </si>
  <si>
    <t>MENEMEN TR-85 35-28-L00085_915148538_915148538</t>
  </si>
  <si>
    <t>20.04.2022 17:44:29</t>
  </si>
  <si>
    <t>20.04.2022 20:55:17</t>
  </si>
  <si>
    <t>TR-45 35-16-L00045_47569229_56352722_56352722</t>
  </si>
  <si>
    <t>20.04.2022 18:25:28</t>
  </si>
  <si>
    <t>20.04.2022 19:02:17</t>
  </si>
  <si>
    <t>YAKACIK DM 35-20-M00103_PINARLI KÖK M06_83312925</t>
  </si>
  <si>
    <t>20.04.2022 18:22:51</t>
  </si>
  <si>
    <t>20.04.2022 19:38:19</t>
  </si>
  <si>
    <t>20.04.2022 18:30:34</t>
  </si>
  <si>
    <t>20.04.2022 19:18:05</t>
  </si>
  <si>
    <t>K-834 35-01-K00834_911453677_911453677</t>
  </si>
  <si>
    <t>20.04.2022 18:25:59</t>
  </si>
  <si>
    <t>20.04.2022 19:57:41</t>
  </si>
  <si>
    <t>ASARLIK TR-20 35-28-M00170_7506303_56367124_56367124</t>
  </si>
  <si>
    <t>20.04.2022 18:27:59</t>
  </si>
  <si>
    <t>20.04.2022 19:43:13</t>
  </si>
  <si>
    <t>20.04.2022 18:29:14</t>
  </si>
  <si>
    <t>20.04.2022 19:39:01</t>
  </si>
  <si>
    <t>TURGUTALP TR-4/1 (DM3/9) 45-82-M00063_945530917_945530917</t>
  </si>
  <si>
    <t>20.04.2022 18:18:50</t>
  </si>
  <si>
    <t>20.04.2022 19:39:33</t>
  </si>
  <si>
    <t>ÇAMLICA TR-1 45-81-M00188_945635347_945635347</t>
  </si>
  <si>
    <t>20.04.2022 18:37:45</t>
  </si>
  <si>
    <t>20.04.2022 19:43:14</t>
  </si>
  <si>
    <t>K-3592 35-01-K03592_911583105_911583105</t>
  </si>
  <si>
    <t>20.04.2022 18:41:37</t>
  </si>
  <si>
    <t>20.04.2022 21:29:56</t>
  </si>
  <si>
    <t>20.04.2022 18:37:29</t>
  </si>
  <si>
    <t>20.04.2022 19:41:31</t>
  </si>
  <si>
    <t>20.04.2022 18:51:19</t>
  </si>
  <si>
    <t>20.04.2022 21:25:33</t>
  </si>
  <si>
    <t>K-1083 35-04-K01083_99442368_99442368</t>
  </si>
  <si>
    <t>20.04.2022 19:01:42</t>
  </si>
  <si>
    <t>20.04.2022 22:04:05</t>
  </si>
  <si>
    <t>20.04.2022 18:56:06</t>
  </si>
  <si>
    <t>20.04.2022 20:10:17</t>
  </si>
  <si>
    <t>ÇUKURALTI M-15 35-25-M00061_955278626_955278626</t>
  </si>
  <si>
    <t>20.04.2022 19:07:52</t>
  </si>
  <si>
    <t>20.04.2022 22:42:10</t>
  </si>
  <si>
    <t>KARAHIDIRLI SULAMA TR-8 35-16-M00280_95001273980_95001273980</t>
  </si>
  <si>
    <t>20.04.2022 19:12:26</t>
  </si>
  <si>
    <t>20.04.2022 19:37:22</t>
  </si>
  <si>
    <t>BOSTANCI TR-1 45-76-L00025_B_56386224_56386224</t>
  </si>
  <si>
    <t>20.04.2022 18:46:50</t>
  </si>
  <si>
    <t>20.04.2022 20:36:23</t>
  </si>
  <si>
    <t>MÜTEVELLİ TR-2 45-80-M00101_A_56389044_56389044</t>
  </si>
  <si>
    <t>20.04.2022 19:15:21</t>
  </si>
  <si>
    <t>20.04.2022 20:36:11</t>
  </si>
  <si>
    <t>TÜTENLİ TR-2 45-72-L00127_956521328_956521328</t>
  </si>
  <si>
    <t>20.04.2022 18:55:24</t>
  </si>
  <si>
    <t>20.04.2022 20:49:13</t>
  </si>
  <si>
    <t>DM-7/TR-2 35-22-M00053_955269829_955269829</t>
  </si>
  <si>
    <t>20.04.2022 19:19:23</t>
  </si>
  <si>
    <t>20.04.2022 20:32:36</t>
  </si>
  <si>
    <t>KARTAL İM 35-08-A00003_KARTAL-1 K26_80522261</t>
  </si>
  <si>
    <t>20.04.2022 19:19:41</t>
  </si>
  <si>
    <t>20.04.2022 22:19:34</t>
  </si>
  <si>
    <t>KAYAKÖY MALAŞ TR-11 35-15-L00494_C_56369680_56369680</t>
  </si>
  <si>
    <t>20.04.2022 19:28:15</t>
  </si>
  <si>
    <t>21.04.2022 00:29:45</t>
  </si>
  <si>
    <t>YENİCEKÖY TR-2 45-72-L00183_B_56393230_56393230</t>
  </si>
  <si>
    <t>20.04.2022 19:31:48</t>
  </si>
  <si>
    <t>20.04.2022 20:40:44</t>
  </si>
  <si>
    <t>YENİ FOÇA TR-12 35-23-M00012_950419532_950419532</t>
  </si>
  <si>
    <t>20.04.2022 19:36:43</t>
  </si>
  <si>
    <t>20.04.2022 21:02:37</t>
  </si>
  <si>
    <t>K-10 35-01-K00010_E_56365720_56365720</t>
  </si>
  <si>
    <t>20.04.2022 19:42:11</t>
  </si>
  <si>
    <t>20.04.2022 20:51:46</t>
  </si>
  <si>
    <t>20.04.2022 19:38:17</t>
  </si>
  <si>
    <t>20.04.2022 21:53:56</t>
  </si>
  <si>
    <t>M-2954 35-01-M02954_912287737_912287737</t>
  </si>
  <si>
    <t>20.04.2022 19:44:55</t>
  </si>
  <si>
    <t>20.04.2022 22:46:42</t>
  </si>
  <si>
    <t>TR-81 YÜCEL GÜLCÜ GRB. 35-15-M00081_A_56367684_56367684</t>
  </si>
  <si>
    <t>20.04.2022 20:11:52</t>
  </si>
  <si>
    <t>20.04.2022 22:41:01</t>
  </si>
  <si>
    <t>GÜLBAHÇE TR-5 (TR-186) 35-19-L00186_956690565_956690565</t>
  </si>
  <si>
    <t>20.04.2022 20:19:11</t>
  </si>
  <si>
    <t>20.04.2022 21:57:27</t>
  </si>
  <si>
    <t>MURADİYE DM-4/12 45-71-M00214_953243014_953243014</t>
  </si>
  <si>
    <t>20.04.2022 20:34:03</t>
  </si>
  <si>
    <t>20.04.2022 23:36:55</t>
  </si>
  <si>
    <t>TR-2/22 45-72-L00022_956513947_956513947</t>
  </si>
  <si>
    <t>20.04.2022 20:29:40</t>
  </si>
  <si>
    <t>20.04.2022 21:27:42</t>
  </si>
  <si>
    <t>YENİKÖY TR-1 45-73-M00252_945663353_945663353</t>
  </si>
  <si>
    <t>20.04.2022 20:13:41</t>
  </si>
  <si>
    <t>20.04.2022 23:55:39</t>
  </si>
  <si>
    <t>KILCANLAR OVALILAR TR-1 45-75-M00127_945609352_945609352</t>
  </si>
  <si>
    <t>20.04.2022 20:53:18</t>
  </si>
  <si>
    <t>20.04.2022 21:32:47</t>
  </si>
  <si>
    <t>GÖKÇEÖREN TR-5 45-77-M00031_945516437_945516437</t>
  </si>
  <si>
    <t>20.04.2022 21:01:00</t>
  </si>
  <si>
    <t>20.04.2022 22:13:36</t>
  </si>
  <si>
    <t>M-228 35-02-M00228_C_56383579_56383579</t>
  </si>
  <si>
    <t>20.04.2022 21:04:00</t>
  </si>
  <si>
    <t>20.04.2022 22:58:18</t>
  </si>
  <si>
    <t>ÇAMLICA TR-1 45-81-M00188_A_56400768_56400768</t>
  </si>
  <si>
    <t>20.04.2022 21:16:20</t>
  </si>
  <si>
    <t>20.04.2022 21:49:40</t>
  </si>
  <si>
    <t>MORDOĞAN İM 35-21-A00002_GÜLBAHÇE L04_2314079</t>
  </si>
  <si>
    <t>20.04.2022 21:20:15</t>
  </si>
  <si>
    <t>20.04.2022 21:47:43</t>
  </si>
  <si>
    <t>TİRKEŞ TR-3 45-80-M00124_956534593_956534593</t>
  </si>
  <si>
    <t>20.04.2022 21:31:13</t>
  </si>
  <si>
    <t>20.04.2022 22:17:00</t>
  </si>
  <si>
    <t>M-256 35-09-M00256_97831334_97831334</t>
  </si>
  <si>
    <t>20.04.2022 21:38:17</t>
  </si>
  <si>
    <t>21.04.2022 00:19:32</t>
  </si>
  <si>
    <t>ASARLIK TR-16 35-28-M00174_953376244_953376244</t>
  </si>
  <si>
    <t>20.04.2022 21:43:34</t>
  </si>
  <si>
    <t>20.04.2022 22:37:35</t>
  </si>
  <si>
    <t>DAYIOĞLU TR-2 45-72-L00340_B_56389647_56389647</t>
  </si>
  <si>
    <t>20.04.2022 22:06:40</t>
  </si>
  <si>
    <t>21.04.2022 00:01:55</t>
  </si>
  <si>
    <t>TR-322 35-19-M00521_956677745_956677745</t>
  </si>
  <si>
    <t>20.04.2022 22:41:09</t>
  </si>
  <si>
    <t>20.04.2022 23:21:47</t>
  </si>
  <si>
    <t>DM06-TR10 45-73-M01269_945677920_945677920</t>
  </si>
  <si>
    <t>20.04.2022 23:06:24</t>
  </si>
  <si>
    <t>21.04.2022 00:44:16</t>
  </si>
  <si>
    <t>20.04.2022 23:12:03</t>
  </si>
  <si>
    <t>21.04.2022 01:08:16</t>
  </si>
  <si>
    <t>M-2954 35-01-M02954_912115895_912115895</t>
  </si>
  <si>
    <t>20.04.2022 23:18:44</t>
  </si>
  <si>
    <t>21.04.2022 00:13:07</t>
  </si>
  <si>
    <t>20.04.2022 23:09:37</t>
  </si>
  <si>
    <t>21.04.2022 00:36:04</t>
  </si>
  <si>
    <t>20.04.2022 23:51:43</t>
  </si>
  <si>
    <t>21.04.2022 00:31:41</t>
  </si>
  <si>
    <t>TR-1/28 45-72-M00028_TR-1/29 YENİ TARİŞ VE ARITMA TESİSLERİ M02_66492589</t>
  </si>
  <si>
    <t>21.04.2022 09:01:08</t>
  </si>
  <si>
    <t>21.04.2022 09:40:17</t>
  </si>
  <si>
    <t>DM-4/09A (MALTA SPOR) 45-71-M00212_953208432_953208432</t>
  </si>
  <si>
    <t>21.04.2022 17:43:26</t>
  </si>
  <si>
    <t>21.04.2022 18:46:13</t>
  </si>
  <si>
    <t>DM-21/16 45-71-M00454_45-71-M00454_72087756</t>
  </si>
  <si>
    <t>21.04.2022 19:54:44</t>
  </si>
  <si>
    <t>21.04.2022 22:36:28</t>
  </si>
  <si>
    <t>CANLI TR-4 35-20-L00135_95000659769_95000659769</t>
  </si>
  <si>
    <t>21.04.2022 09:26:46</t>
  </si>
  <si>
    <t>21.04.2022 14:52:04</t>
  </si>
  <si>
    <t>DM-4/10 (MERKEZ EFENDİ PARKI) 45-71-M00231_DAĞITIM TRAFOSU M01_72058314</t>
  </si>
  <si>
    <t>21.04.2022 13:05:13</t>
  </si>
  <si>
    <t>21.04.2022 16:46:00</t>
  </si>
  <si>
    <t>TR-170 35-26-M01191__72374402_72374402</t>
  </si>
  <si>
    <t>21.04.2022 13:23:54</t>
  </si>
  <si>
    <t>21.04.2022 14:29:52</t>
  </si>
  <si>
    <t>K-2662 35-02-K02662_912976067_912976067</t>
  </si>
  <si>
    <t>21.04.2022 16:39:18</t>
  </si>
  <si>
    <t>21.04.2022 19:11:08</t>
  </si>
  <si>
    <t>FOÇA TR-10 35-23-L00010_FOÇA TR-17 L01_72150031</t>
  </si>
  <si>
    <t>21.04.2022 12:27:42</t>
  </si>
  <si>
    <t>21.04.2022 13:38:56</t>
  </si>
  <si>
    <t>NURİYE TR-5 45-80-M00120_A_56388158_56388158</t>
  </si>
  <si>
    <t>21.04.2022 22:02:46</t>
  </si>
  <si>
    <t>21.04.2022 23:19:47</t>
  </si>
  <si>
    <t>AKSELENDİ İM 45-72-A00004_HatBaşıAyırıcı_53139760 L23_53139760</t>
  </si>
  <si>
    <t>21.04.2022 15:46:00</t>
  </si>
  <si>
    <t>21.04.2022 17:43:32</t>
  </si>
  <si>
    <t>L-23 ESKİ POSTANE ÖNÜ 35-14-L00023_956639654_956639654</t>
  </si>
  <si>
    <t>21.04.2022 09:25:23</t>
  </si>
  <si>
    <t>21.04.2022 12:13:30</t>
  </si>
  <si>
    <t>MURADİYE TR-2 SU DEPOSU 45-71-M00199_D_60985261_60985261</t>
  </si>
  <si>
    <t>21.04.2022 10:39:14</t>
  </si>
  <si>
    <t>21.04.2022 12:56:28</t>
  </si>
  <si>
    <t>21.04.2022 03:36:58</t>
  </si>
  <si>
    <t>21.04.2022 05:32:00</t>
  </si>
  <si>
    <t>DM-4/19 45-71-M00203_DAĞITIM TRAFOSU M01_72059936</t>
  </si>
  <si>
    <t>21.04.2022 12:56:58</t>
  </si>
  <si>
    <t>21.04.2022 16:49:30</t>
  </si>
  <si>
    <t>SANCAKLI TR-2 35-22-M00158_955253683_955253683</t>
  </si>
  <si>
    <t>21.04.2022 12:21:50</t>
  </si>
  <si>
    <t>21.04.2022 14:52:29</t>
  </si>
  <si>
    <t>FAHRİ ÇAPUN SULAMA GRB 35-20-L00176_955211106_955211106</t>
  </si>
  <si>
    <t>21.04.2022 18:09:07</t>
  </si>
  <si>
    <t>21.04.2022 19:24:54</t>
  </si>
  <si>
    <t>SOMA TR-16/6 45-82-M00098_45-82-M00098_72190408</t>
  </si>
  <si>
    <t>21.04.2022 09:04:39</t>
  </si>
  <si>
    <t>21.04.2022 10:02:41</t>
  </si>
  <si>
    <t>GÖRECE M-1130 35-22-M00187_HatBaşıAyırıcı_72176587 M04_72176587</t>
  </si>
  <si>
    <t>21.04.2022 09:19:08</t>
  </si>
  <si>
    <t>21.04.2022 12:54:05</t>
  </si>
  <si>
    <t>TR-1/70 45-72-M00070_956519708_956519708</t>
  </si>
  <si>
    <t>21.04.2022 19:17:13</t>
  </si>
  <si>
    <t>21.04.2022 20:26:10</t>
  </si>
  <si>
    <t>L-469 35-18-L00469_950449781_950449781</t>
  </si>
  <si>
    <t>21.04.2022 14:41:37</t>
  </si>
  <si>
    <t>21.04.2022 20:06:34</t>
  </si>
  <si>
    <t>K-2889 35-03-K02889_G_56367307_56367307</t>
  </si>
  <si>
    <t>21.04.2022 09:46:11</t>
  </si>
  <si>
    <t>21.04.2022 13:21:25</t>
  </si>
  <si>
    <t>L-318 35-14-L00318_C_82758833_82758833</t>
  </si>
  <si>
    <t>21.04.2022 09:08:27</t>
  </si>
  <si>
    <t>21.04.2022 17:14:10</t>
  </si>
  <si>
    <t>21.04.2022 18:46:19</t>
  </si>
  <si>
    <t>21.04.2022 19:34:29</t>
  </si>
  <si>
    <t>KARABAĞLAR TM 35-01-A00012_KARABAĞLAR-19 K44_2310628</t>
  </si>
  <si>
    <t>21.04.2022 01:35:56</t>
  </si>
  <si>
    <t>21.04.2022 01:37:24</t>
  </si>
  <si>
    <t>SELENDİ DM 45-81-M00001_SATILMIŞ M14_2321600</t>
  </si>
  <si>
    <t>21.04.2022 11:43:36</t>
  </si>
  <si>
    <t>21.04.2022 14:17:45</t>
  </si>
  <si>
    <t>M-1038 35-04-M01038_99517067_99517067</t>
  </si>
  <si>
    <t>21.04.2022 09:38:29</t>
  </si>
  <si>
    <t>21.04.2022 13:50:15</t>
  </si>
  <si>
    <t>KARDEMİR DM 35-17-M00242_MENEMEN M12_66438230</t>
  </si>
  <si>
    <t>21.04.2022 09:29:58</t>
  </si>
  <si>
    <t>21.04.2022 09:43:25</t>
  </si>
  <si>
    <t>CENNET MAHALLESİ TR-2 35-16-M00135_47492196_56396443_56396443</t>
  </si>
  <si>
    <t>21.04.2022 12:03:01</t>
  </si>
  <si>
    <t>21.04.2022 13:11:24</t>
  </si>
  <si>
    <t>BORLU TR-3 45-86-M00048_FATİH MAH.TR-4/FATİH MAH.TR-5 M05_72228504</t>
  </si>
  <si>
    <t>21.04.2022 14:45:30</t>
  </si>
  <si>
    <t>21.04.2022 15:18:59</t>
  </si>
  <si>
    <t>M-1871 35-01-M01871_912448401_912448401</t>
  </si>
  <si>
    <t>21.04.2022 20:37:36</t>
  </si>
  <si>
    <t>21.04.2022 22:15:12</t>
  </si>
  <si>
    <t>DM-13/21 (HAKİ BABA) 45-71-M00339_C C8_44920485</t>
  </si>
  <si>
    <t>21.04.2022 18:55:13</t>
  </si>
  <si>
    <t>21.04.2022 19:53:23</t>
  </si>
  <si>
    <t>KURUCUOVA TR-7 35-15-L00248_A_56362000_56362000</t>
  </si>
  <si>
    <t>21.04.2022 11:53:06</t>
  </si>
  <si>
    <t>21.04.2022 15:31:34</t>
  </si>
  <si>
    <t>21.04.2022 09:09:34</t>
  </si>
  <si>
    <t>21.04.2022 15:58:22</t>
  </si>
  <si>
    <t>21.04.2022 15:41:15</t>
  </si>
  <si>
    <t>21.04.2022 16:26:52</t>
  </si>
  <si>
    <t>M-2922 35-04-M02922_99900233_99900233</t>
  </si>
  <si>
    <t>21.04.2022 00:04:37</t>
  </si>
  <si>
    <t>21.04.2022 01:36:03</t>
  </si>
  <si>
    <t>HANPAŞA TR-1 45-72-M00205_D_65509649_65509649</t>
  </si>
  <si>
    <t>21.04.2022 14:11:43</t>
  </si>
  <si>
    <t>21.04.2022 18:23:10</t>
  </si>
  <si>
    <t>GÜLBAHÇE TR-1 45-71-M00184_DAĞITIM TRAFO GÜLBAHÇE TR-1 M01_72255573</t>
  </si>
  <si>
    <t>21.04.2022 22:43:05</t>
  </si>
  <si>
    <t>22.04.2022 01:26:43</t>
  </si>
  <si>
    <t>URGANLI TR-7 45-83-M00550_TR-4 M03_72145622</t>
  </si>
  <si>
    <t>21.04.2022 09:25:50</t>
  </si>
  <si>
    <t>21.04.2022 15:48:31</t>
  </si>
  <si>
    <t>KUŞÇULAR DM-2 35-19-M00515_KUŞÇULAR DM-2 DAHİLİ TRAFO M07_80470373</t>
  </si>
  <si>
    <t>21.04.2022 12:25:21</t>
  </si>
  <si>
    <t>21.04.2022 13:35:59</t>
  </si>
  <si>
    <t>ASARLIK TR-16 35-28-M00174_ASARLIK TR-3 M01_66531251</t>
  </si>
  <si>
    <t>21.04.2022 17:34:13</t>
  </si>
  <si>
    <t>21.04.2022 19:15:42</t>
  </si>
  <si>
    <t>TR-50 35-27-M00050_912790353_912790353</t>
  </si>
  <si>
    <t>21.04.2022 18:30:58</t>
  </si>
  <si>
    <t>21.04.2022 20:02:52</t>
  </si>
  <si>
    <t>21.04.2022 19:18:31</t>
  </si>
  <si>
    <t>21.04.2022 21:47:02</t>
  </si>
  <si>
    <t>M-2752 35-01-M02752_912157832_912157832</t>
  </si>
  <si>
    <t>21.04.2022 02:44:45</t>
  </si>
  <si>
    <t>21.04.2022 03:38:19</t>
  </si>
  <si>
    <t>DM-14/3B 45-71-M02250_965797496_965797496</t>
  </si>
  <si>
    <t>21.04.2022 13:03:54</t>
  </si>
  <si>
    <t>21.04.2022 14:50:30</t>
  </si>
  <si>
    <t>AYVACIK KIRAN TR-2 45-83-L00493_955158909_955158909</t>
  </si>
  <si>
    <t>21.04.2022 16:12:21</t>
  </si>
  <si>
    <t>21.04.2022 19:32:30</t>
  </si>
  <si>
    <t>FOÇAKÖY TR-1 35-23-M00222_950409919_950409919</t>
  </si>
  <si>
    <t>21.04.2022 09:17:08</t>
  </si>
  <si>
    <t>21.04.2022 10:53:02</t>
  </si>
  <si>
    <t>KİRELLİ KÖK 35-29-L00809_PEŞREVLİ L04_74719160</t>
  </si>
  <si>
    <t>21.04.2022 10:05:58</t>
  </si>
  <si>
    <t>21.04.2022 12:04:05</t>
  </si>
  <si>
    <t>M-1549 35-03-M01549_D d1b_5785665</t>
  </si>
  <si>
    <t>21.04.2022 20:33:58</t>
  </si>
  <si>
    <t>21.04.2022 22:09:08</t>
  </si>
  <si>
    <t>YEŞİLOVA KÖK 45-78-M01393_YEŞİLOVA TARIMSAL M03_83810759</t>
  </si>
  <si>
    <t>21.04.2022 09:32:49</t>
  </si>
  <si>
    <t>21.04.2022 14:34:56</t>
  </si>
  <si>
    <t>TR-2/69 (15,8) 45-83-L00069_ODAK GÖZ L03_81566173</t>
  </si>
  <si>
    <t>21.04.2022 09:40:20</t>
  </si>
  <si>
    <t>21.04.2022 10:25:53</t>
  </si>
  <si>
    <t>BORNOVA TM 35-02-A00005_YASSITEPE M45_2308403</t>
  </si>
  <si>
    <t>21.04.2022 15:47:30</t>
  </si>
  <si>
    <t>21.04.2022 17:46:46</t>
  </si>
  <si>
    <t>K-3723 35-04-K03723_D_56381319_56381319</t>
  </si>
  <si>
    <t>21.04.2022 10:39:00</t>
  </si>
  <si>
    <t>DM-4/09A (MALTA SPOR) 45-71-M00212_DAĞITIM TRAFOSU M03_72060953</t>
  </si>
  <si>
    <t>21.04.2022 12:39:05</t>
  </si>
  <si>
    <t>21.04.2022 16:40:22</t>
  </si>
  <si>
    <t>21.04.2022 09:08:10</t>
  </si>
  <si>
    <t>21.04.2022 09:43:50</t>
  </si>
  <si>
    <t>21.04.2022 18:39:16</t>
  </si>
  <si>
    <t>21.04.2022 19:20:15</t>
  </si>
  <si>
    <t>L-393 YENİ OKUL 35-18-L00393_35-18-L00393_72110580</t>
  </si>
  <si>
    <t>21.04.2022 12:31:24</t>
  </si>
  <si>
    <t>21.04.2022 13:58:56</t>
  </si>
  <si>
    <t>K-1126 35-01-K01126_910873211_910873211</t>
  </si>
  <si>
    <t>21.04.2022 10:59:35</t>
  </si>
  <si>
    <t>21.04.2022 12:52:32</t>
  </si>
  <si>
    <t>TR-1/6 45-83-M00006__84021675_84021675</t>
  </si>
  <si>
    <t>21.04.2022 11:30:30</t>
  </si>
  <si>
    <t>21.04.2022 13:04:16</t>
  </si>
  <si>
    <t>KAYMAKÇI TR-10 35-15-M00244_950397331_950397331</t>
  </si>
  <si>
    <t>21.04.2022 13:19:59</t>
  </si>
  <si>
    <t>21.04.2022 17:26:00</t>
  </si>
  <si>
    <t>ALİAĞA GIS TM 35-17-A00014_EGE GÜBRE-1 (2H06) M019_66128139</t>
  </si>
  <si>
    <t>21.04.2022 09:22:56</t>
  </si>
  <si>
    <t>21.04.2022 09:45:27</t>
  </si>
  <si>
    <t>BADEMBÜKÜ TR-1 35-21-L00075_948145570_948145570</t>
  </si>
  <si>
    <t>21.04.2022 17:35:27</t>
  </si>
  <si>
    <t>21.04.2022 20:03:25</t>
  </si>
  <si>
    <t>21.04.2022 17:05:10</t>
  </si>
  <si>
    <t>21.04.2022 17:57:59</t>
  </si>
  <si>
    <t>K-95 35-02-K00095_910117849_910117849</t>
  </si>
  <si>
    <t>21.04.2022 12:22:16</t>
  </si>
  <si>
    <t>21.04.2022 14:47:44</t>
  </si>
  <si>
    <t>ÇİFTLİK İM 35-18-A00003_PIRLANTA L03_2307803</t>
  </si>
  <si>
    <t>21.04.2022 09:04:59</t>
  </si>
  <si>
    <t>21.04.2022 17:15:25</t>
  </si>
  <si>
    <t>K-4831 35-03-K04966_910847020_910847020</t>
  </si>
  <si>
    <t>21.04.2022 17:47:10</t>
  </si>
  <si>
    <t>21.04.2022 21:54:42</t>
  </si>
  <si>
    <t>TR-126 35-16-L00126_C_56352736_56352736</t>
  </si>
  <si>
    <t>21.04.2022 12:17:18</t>
  </si>
  <si>
    <t>21.04.2022 14:24:41</t>
  </si>
  <si>
    <t>KUŞÇULAR DM 35-19-M00461_ALAÇATI-1 GİRİŞ M01_46998894</t>
  </si>
  <si>
    <t>21.04.2022 09:28:00</t>
  </si>
  <si>
    <t>21.04.2022 17:40:23</t>
  </si>
  <si>
    <t>KURTULMUŞ TR-1 45-72-L00201_956484934_956484934</t>
  </si>
  <si>
    <t>21.04.2022 16:20:20</t>
  </si>
  <si>
    <t>21.04.2022 19:36:17</t>
  </si>
  <si>
    <t>CAFERBEYLI TR-2 45-78-L00704_49333150_56391118_56391118</t>
  </si>
  <si>
    <t>21.04.2022 18:49:41</t>
  </si>
  <si>
    <t>21.04.2022 19:52:42</t>
  </si>
  <si>
    <t>K-1756 35-04-K01756_B_56362989_56362989</t>
  </si>
  <si>
    <t>21.04.2022 10:00:00</t>
  </si>
  <si>
    <t>21.04.2022 10:21:00</t>
  </si>
  <si>
    <t>GÜNEŞLİ TR-1 35-16-M00125_47470075_56399695_56399695</t>
  </si>
  <si>
    <t>21.04.2022 21:15:49</t>
  </si>
  <si>
    <t>21.04.2022 23:35:37</t>
  </si>
  <si>
    <t>SİYEKLİ KÖK 45-71-M00185_BORNOVA GES KÖK M01_72257558</t>
  </si>
  <si>
    <t>21.04.2022 09:32:48</t>
  </si>
  <si>
    <t>21.04.2022 10:30:39</t>
  </si>
  <si>
    <t>HELVACI TR-7 35-17-M00367_35-17-M00367_2377179</t>
  </si>
  <si>
    <t>21.04.2022 09:27:25</t>
  </si>
  <si>
    <t>21.04.2022 15:41:48</t>
  </si>
  <si>
    <t>HELVACI TR-3 35-17-M00363_35-17-M00363_2361929</t>
  </si>
  <si>
    <t>21.04.2022 09:17:17</t>
  </si>
  <si>
    <t>21.04.2022 16:08:51</t>
  </si>
  <si>
    <t>AKÇAPINAR KÖK 45-83-L00131_AKÇAPINAR L06_72176481</t>
  </si>
  <si>
    <t>21.04.2022 08:59:24</t>
  </si>
  <si>
    <t>21.04.2022 18:10:09</t>
  </si>
  <si>
    <t>DM-13/21 (HAKİ BABA) 45-71-M00339_DAĞITIM TRAFOSU M01_72062654</t>
  </si>
  <si>
    <t>21.04.2022 09:28:30</t>
  </si>
  <si>
    <t>21.04.2022 15:04:22</t>
  </si>
  <si>
    <t>TR-1-5/7 35-20-L00065_955215710_955215710</t>
  </si>
  <si>
    <t>21.04.2022 17:41:38</t>
  </si>
  <si>
    <t>21.04.2022 19:48:47</t>
  </si>
  <si>
    <t>PANCAR KÖK 35-26-M00891_PANCAR ŞEHİR M01_2302861</t>
  </si>
  <si>
    <t>21.04.2022 13:42:58</t>
  </si>
  <si>
    <t>21.04.2022 15:58:04</t>
  </si>
  <si>
    <t>İM-1/TR-8 35-14-M00301_956643227_956643227</t>
  </si>
  <si>
    <t>21.04.2022 17:16:26</t>
  </si>
  <si>
    <t>21.04.2022 21:51:16</t>
  </si>
  <si>
    <t>K-344 35-01-K00344_911105205_911105205</t>
  </si>
  <si>
    <t>21.04.2022 18:54:28</t>
  </si>
  <si>
    <t>21.04.2022 19:34:45</t>
  </si>
  <si>
    <t>DM-4 45-71-M00004_DAHİLİ TRF M20_2307291</t>
  </si>
  <si>
    <t>21.04.2022 09:04:13</t>
  </si>
  <si>
    <t>21.04.2022 12:08:43</t>
  </si>
  <si>
    <t>KURTULMUŞ KÖK 45-72-L00080_HatBaşıAyırıcı_53139712 L03_53139712</t>
  </si>
  <si>
    <t>21.04.2022 09:08:18</t>
  </si>
  <si>
    <t>21.04.2022 17:27:53</t>
  </si>
  <si>
    <t>KARAVELİLER TR-1 45-71-M01560_953211904_953211904</t>
  </si>
  <si>
    <t>21.04.2022 22:08:12</t>
  </si>
  <si>
    <t>22.04.2022 03:46:05</t>
  </si>
  <si>
    <t>21.04.2022 11:07:58</t>
  </si>
  <si>
    <t>21.04.2022 12:19:05</t>
  </si>
  <si>
    <t>SÜNNETÇİLER TR-4 45-72-L00310_956495395_956495395</t>
  </si>
  <si>
    <t>21.04.2022 09:18:33</t>
  </si>
  <si>
    <t>21.04.2022 11:50:57</t>
  </si>
  <si>
    <t>ÜÇYOL KÖK 45-82-M00128_HatBaşıAyırıcı_53136034 M06_53136034</t>
  </si>
  <si>
    <t>21.04.2022 09:41:56</t>
  </si>
  <si>
    <t>21.04.2022 17:32:35</t>
  </si>
  <si>
    <t>SOMA TR-14 45-82-M00014_45-82-M00014_2369186</t>
  </si>
  <si>
    <t>21.04.2022 11:34:00</t>
  </si>
  <si>
    <t>21.04.2022 12:20:26</t>
  </si>
  <si>
    <t>BİRGİ TR-13 35-15-L00268_48762086_56367640_56367640</t>
  </si>
  <si>
    <t>21.04.2022 19:46:33</t>
  </si>
  <si>
    <t>21.04.2022 20:08:48</t>
  </si>
  <si>
    <t>ZEYTİNALAN İM 35-19-A00002_GÜZELBAHÇE-2 ÇIKIŞ (İSTİKLAL) M11_2308025</t>
  </si>
  <si>
    <t>21.04.2022 09:18:58</t>
  </si>
  <si>
    <t>21.04.2022 17:13:41</t>
  </si>
  <si>
    <t>M-1985 35-09-M01985_E_56382377_56382377</t>
  </si>
  <si>
    <t>21.04.2022 15:08:36</t>
  </si>
  <si>
    <t>21.04.2022 20:02:10</t>
  </si>
  <si>
    <t>21.04.2022 01:06:44</t>
  </si>
  <si>
    <t>21.04.2022 01:09:46</t>
  </si>
  <si>
    <t>K-175 35-02-K00175_99472733_99472733</t>
  </si>
  <si>
    <t>21.04.2022 09:00:26</t>
  </si>
  <si>
    <t>21.04.2022 17:30:35</t>
  </si>
  <si>
    <t>M-1950 35-09-M01950_C_56378938_56378938</t>
  </si>
  <si>
    <t>21.04.2022 13:02:58</t>
  </si>
  <si>
    <t>21.04.2022 14:06:33</t>
  </si>
  <si>
    <t>21.04.2022 09:19:33</t>
  </si>
  <si>
    <t>21.04.2022 17:19:20</t>
  </si>
  <si>
    <t>K-178 35-03-K00178_915001581_915001581</t>
  </si>
  <si>
    <t>21.04.2022 19:10:31</t>
  </si>
  <si>
    <t>21.04.2022 23:38:35</t>
  </si>
  <si>
    <t>TR-37 45-78-L00037_953250357_953250357</t>
  </si>
  <si>
    <t>21.04.2022 12:38:01</t>
  </si>
  <si>
    <t>21.04.2022 19:24:15</t>
  </si>
  <si>
    <t>L-252 SİSSUS HASTANE 35-18-L00252_95001343821_95001343821</t>
  </si>
  <si>
    <t>21.04.2022 11:05:34</t>
  </si>
  <si>
    <t>21.04.2022 15:44:52</t>
  </si>
  <si>
    <t>L-242 35-18-L00242_950441117_950441117</t>
  </si>
  <si>
    <t>21.04.2022 11:27:06</t>
  </si>
  <si>
    <t>21.04.2022 15:48:52</t>
  </si>
  <si>
    <t>DM-14/08 45-71-M00385_948190537_948190537</t>
  </si>
  <si>
    <t>21.04.2022 09:33:56</t>
  </si>
  <si>
    <t>21.04.2022 12:26:58</t>
  </si>
  <si>
    <t>MORDOĞAN TR-38 35-21-L00165_953356748_953356748</t>
  </si>
  <si>
    <t>21.04.2022 21:38:49</t>
  </si>
  <si>
    <t>21.04.2022 23:57:03</t>
  </si>
  <si>
    <t>K-1580 35-01-K01580_911261104_911261104</t>
  </si>
  <si>
    <t>21.04.2022 17:09:37</t>
  </si>
  <si>
    <t>21.04.2022 18:09:41</t>
  </si>
  <si>
    <t>M-1499 35-02-M01499_M-1709 M01_2068924</t>
  </si>
  <si>
    <t>21.04.2022 17:49:42</t>
  </si>
  <si>
    <t>21.04.2022 18:11:48</t>
  </si>
  <si>
    <t>L-371 35-18-L00371_950466763_950466763</t>
  </si>
  <si>
    <t>21.04.2022 10:05:40</t>
  </si>
  <si>
    <t>21.04.2022 11:33:00</t>
  </si>
  <si>
    <t>M-1138 35-02-M01138_99543529_99543529</t>
  </si>
  <si>
    <t>21.04.2022 10:03:09</t>
  </si>
  <si>
    <t>21.04.2022 13:12:45</t>
  </si>
  <si>
    <t>TR-62 45-78-M00062_45-78-M00062_2373396</t>
  </si>
  <si>
    <t>21.04.2022 09:22:00</t>
  </si>
  <si>
    <t>21.04.2022 14:00:12</t>
  </si>
  <si>
    <t>21.04.2022 14:43:57</t>
  </si>
  <si>
    <t>KADIKÖY ÇERKEZBÜKÜ TR-2 35-16-M00275_DIREK TIPI TRAFO HUCRESI H01_2040295</t>
  </si>
  <si>
    <t>21.04.2022 15:00:17</t>
  </si>
  <si>
    <t>21.04.2022 19:35:34</t>
  </si>
  <si>
    <t>ŞEHİTLER TR-3 45-72-L00988_B_79218083_79218083</t>
  </si>
  <si>
    <t>21.04.2022 10:33:10</t>
  </si>
  <si>
    <t>21.04.2022 14:03:41</t>
  </si>
  <si>
    <t>YENİKÖY TR-2 35-23-M00086_950414546_950414546</t>
  </si>
  <si>
    <t>21.04.2022 09:08:54</t>
  </si>
  <si>
    <t>21.04.2022 11:30:06</t>
  </si>
  <si>
    <t>DM-13/21 (HAKİ BABA) 45-71-M00339_953215224_953215224</t>
  </si>
  <si>
    <t>21.04.2022 18:30:11</t>
  </si>
  <si>
    <t>21.04.2022 19:41:02</t>
  </si>
  <si>
    <t>SANAYİ SİTESİ TR-2 35-17-M00296_950314003_950314003</t>
  </si>
  <si>
    <t>21.04.2022 15:47:40</t>
  </si>
  <si>
    <t>21.04.2022 20:11:16</t>
  </si>
  <si>
    <t>HAMZABEYLİ KÖK 45-71-M00071_FABRİKALAR M02_2318886</t>
  </si>
  <si>
    <t>21.04.2022 13:57:41</t>
  </si>
  <si>
    <t>21.04.2022 15:11:13</t>
  </si>
  <si>
    <t>TURGUTLU TR-1/1 DM 45-83-M00001_TR-1/3 M011_72159677</t>
  </si>
  <si>
    <t>21.04.2022 02:25:04</t>
  </si>
  <si>
    <t>21.04.2022 03:03:43</t>
  </si>
  <si>
    <t>21.04.2022 11:49:45</t>
  </si>
  <si>
    <t>21.04.2022 12:13:48</t>
  </si>
  <si>
    <t>21.04.2022 11:44:33</t>
  </si>
  <si>
    <t>21.04.2022 12:04:00</t>
  </si>
  <si>
    <t>ARDIÇ MAHALLESİ TR-9 35-21-L00130_953366663_953366663</t>
  </si>
  <si>
    <t>21.04.2022 17:21:01</t>
  </si>
  <si>
    <t>21.04.2022 18:28:47</t>
  </si>
  <si>
    <t>SANCAKLI KAYADİBİ 45-71-M00641_953203528_953203528</t>
  </si>
  <si>
    <t>21.04.2022 16:11:29</t>
  </si>
  <si>
    <t>21.04.2022 17:41:56</t>
  </si>
  <si>
    <t>YAKAKÖY ULUPINAR TR-1 45-75-M00255_A_56393744_56393744</t>
  </si>
  <si>
    <t>21.04.2022 14:38:16</t>
  </si>
  <si>
    <t>K-544 35-01-K00544_TRAFO K02_2313322</t>
  </si>
  <si>
    <t>21.04.2022 13:52:28</t>
  </si>
  <si>
    <t>21.04.2022 14:52:05</t>
  </si>
  <si>
    <t>TR-12 HÜKÜMET KONAĞI 35-19-M00012_95001173650_95001173650</t>
  </si>
  <si>
    <t>21.04.2022 09:10:23</t>
  </si>
  <si>
    <t>21.04.2022 12:07:17</t>
  </si>
  <si>
    <t>21.04.2022 10:52:06</t>
  </si>
  <si>
    <t>21.04.2022 13:19:08</t>
  </si>
  <si>
    <t>DAYIOĞLU TR-1 45-72-L00339_956533323_956533323</t>
  </si>
  <si>
    <t>21.04.2022 14:08:19</t>
  </si>
  <si>
    <t>21.04.2022 15:34:41</t>
  </si>
  <si>
    <t>ZEYTİNELİ TR-2 35-19-M00209_6601369_56390748_56390748</t>
  </si>
  <si>
    <t>21.04.2022 17:00:03</t>
  </si>
  <si>
    <t>21.04.2022 19:00:09</t>
  </si>
  <si>
    <t>21.04.2022 09:18:08</t>
  </si>
  <si>
    <t>21.04.2022 10:06:39</t>
  </si>
  <si>
    <t>K-822 35-01-K00822_911046529_911046529</t>
  </si>
  <si>
    <t>21.04.2022 22:41:29</t>
  </si>
  <si>
    <t>21.04.2022 23:42:44</t>
  </si>
  <si>
    <t>AHMET ANDAŞ-1 SULAMA GRUBU 35-29-M00305_915948839_915948839</t>
  </si>
  <si>
    <t>21.04.2022 09:00:34</t>
  </si>
  <si>
    <t>21.04.2022 14:24:18</t>
  </si>
  <si>
    <t>AKHİSARLILAR SİTESİ TR 35-30-M00316_955311057_955311057</t>
  </si>
  <si>
    <t>21.04.2022 12:18:51</t>
  </si>
  <si>
    <t>21.04.2022 18:17:40</t>
  </si>
  <si>
    <t>BOZKÖY-1 35-26-M00480_6712465_56358873_56358873</t>
  </si>
  <si>
    <t>21.04.2022 16:57:03</t>
  </si>
  <si>
    <t>21.04.2022 19:14:46</t>
  </si>
  <si>
    <t>KARAHIDIRLI TR-1 35-16-M00048_A_56396057_56396057</t>
  </si>
  <si>
    <t>21.04.2022 17:27:24</t>
  </si>
  <si>
    <t>21.04.2022 21:41:19</t>
  </si>
  <si>
    <t>ZEYTİNDAĞ DM 35-16-M00138_HatBaşıAyırıcı_53140653 M06_53140653</t>
  </si>
  <si>
    <t>21.04.2022 12:18:40</t>
  </si>
  <si>
    <t>21.04.2022 18:26:28</t>
  </si>
  <si>
    <t>TR-32 35-19-M00032_A A01_5852395</t>
  </si>
  <si>
    <t>21.04.2022 19:12:20</t>
  </si>
  <si>
    <t>21.04.2022 20:08:23</t>
  </si>
  <si>
    <t>L-393 YENİ OKUL 35-18-L00393_950448436_950448436</t>
  </si>
  <si>
    <t>21.04.2022 10:41:26</t>
  </si>
  <si>
    <t>21.04.2022 12:49:00</t>
  </si>
  <si>
    <t>ÇAMAVLU TR-2 35-16-M00124_47470359_56399027_56399027</t>
  </si>
  <si>
    <t>21.04.2022 20:09:31</t>
  </si>
  <si>
    <t>21.04.2022 23:20:39</t>
  </si>
  <si>
    <t>ÇOBANKÖY TR-1 35-29-L00507_DIREK TIPI TRAFO HUCRESI H01_2078973</t>
  </si>
  <si>
    <t>21.04.2022 09:23:50</t>
  </si>
  <si>
    <t>21.04.2022 14:27:14</t>
  </si>
  <si>
    <t>K-1498 35-02-K01498_99819927_99819927</t>
  </si>
  <si>
    <t>21.04.2022 17:10:03</t>
  </si>
  <si>
    <t>21.04.2022 19:03:15</t>
  </si>
  <si>
    <t>YAKUP ÇAKAR GRUBU 35-26-M01200_35-26-M01200_2350154</t>
  </si>
  <si>
    <t>21.04.2022 11:13:50</t>
  </si>
  <si>
    <t>21.04.2022 14:02:24</t>
  </si>
  <si>
    <t>21.04.2022 10:31:36</t>
  </si>
  <si>
    <t>21.04.2022 13:11:02</t>
  </si>
  <si>
    <t>L-335 35-18-L00335_950081574_950081574</t>
  </si>
  <si>
    <t>21.04.2022 12:46:48</t>
  </si>
  <si>
    <t>21.04.2022 19:11:44</t>
  </si>
  <si>
    <t>ÇOBANKÖY TR-2 35-29-L00508_DIREK TIPI TRAFO HUCRESI H01_2078974</t>
  </si>
  <si>
    <t>21.04.2022 09:34:00</t>
  </si>
  <si>
    <t>21.04.2022 14:32:07</t>
  </si>
  <si>
    <t>21.04.2022 17:03:58</t>
  </si>
  <si>
    <t>21.04.2022 19:54:13</t>
  </si>
  <si>
    <t>TR-1 35-31-L00001_35-31-L00001_72244685</t>
  </si>
  <si>
    <t>21.04.2022 09:00:59</t>
  </si>
  <si>
    <t>21.04.2022 17:06:51</t>
  </si>
  <si>
    <t>DM-6/2 45-71-M02312_TOZAN YAPI SAN.TİC.LTD.ŞTİ M04_83111288</t>
  </si>
  <si>
    <t>21.04.2022 11:48:15</t>
  </si>
  <si>
    <t>21.04.2022 13:48:54</t>
  </si>
  <si>
    <t>L-252 SİSSUS HASTANE 35-18-L00252_950463557_950463557</t>
  </si>
  <si>
    <t>21.04.2022 18:52:24</t>
  </si>
  <si>
    <t>21.04.2022 23:09:09</t>
  </si>
  <si>
    <t>TR-39 35-15-M00039_950368509_950368509</t>
  </si>
  <si>
    <t>21.04.2022 21:47:27</t>
  </si>
  <si>
    <t>21.04.2022 23:31:17</t>
  </si>
  <si>
    <t>ÇAMLI KÖYÜ TR-1 35-10-L00024_962603776_962603776</t>
  </si>
  <si>
    <t>21.04.2022 13:27:27</t>
  </si>
  <si>
    <t>21.04.2022 16:10:25</t>
  </si>
  <si>
    <t>M-878 35-02-M00878_C_56377642_56377642</t>
  </si>
  <si>
    <t>21.04.2022 19:30:00</t>
  </si>
  <si>
    <t>21.04.2022 21:33:29</t>
  </si>
  <si>
    <t>TR-63 35-30-L00063_TR-60 L02_72107842</t>
  </si>
  <si>
    <t>21.04.2022 09:17:26</t>
  </si>
  <si>
    <t>21.04.2022 15:14:04</t>
  </si>
  <si>
    <t>GÜMÜLDÜR M-10 35-25-M00010_DIREK TIPI TRAFO HUCRESI H01_2114728</t>
  </si>
  <si>
    <t>21.04.2022 14:58:09</t>
  </si>
  <si>
    <t>21.04.2022 17:02:22</t>
  </si>
  <si>
    <t>21.04.2022 10:28:49</t>
  </si>
  <si>
    <t>21.04.2022 12:11:25</t>
  </si>
  <si>
    <t>DM-14/11 45-71-M00561_953209568_953209568</t>
  </si>
  <si>
    <t>21.04.2022 12:38:27</t>
  </si>
  <si>
    <t>21.04.2022 21:35:00</t>
  </si>
  <si>
    <t>L-23 ESKİ POSTANE ÖNÜ 35-14-L00023_956660767_956660767</t>
  </si>
  <si>
    <t>21.04.2022 09:20:07</t>
  </si>
  <si>
    <t>21.04.2022 10:19:34</t>
  </si>
  <si>
    <t>M-3097 35-02-M03097_TRAFO K01_2065097</t>
  </si>
  <si>
    <t>21.04.2022 09:16:49</t>
  </si>
  <si>
    <t>TR-19 35-27-M00019__72374041_72374041</t>
  </si>
  <si>
    <t>21.04.2022 08:57:45</t>
  </si>
  <si>
    <t>21.04.2022 17:51:16</t>
  </si>
  <si>
    <t>K-1074 35-01-K01074_911414388_911414388</t>
  </si>
  <si>
    <t>21.04.2022 17:38:23</t>
  </si>
  <si>
    <t>21.04.2022 20:34:47</t>
  </si>
  <si>
    <t>VEZİROĞLU TARIMSAL SULAMA GRUBU 45-71-M00971_DIREK TIPI TRAFO HUCRESI H01_2087775</t>
  </si>
  <si>
    <t>21.04.2022 09:57:07</t>
  </si>
  <si>
    <t>21.04.2022 12:06:59</t>
  </si>
  <si>
    <t>M-2075 35-02-M02075_910026013_910026013</t>
  </si>
  <si>
    <t>22.04.2022 15:52:17</t>
  </si>
  <si>
    <t>22.04.2022 19:46:54</t>
  </si>
  <si>
    <t>BEYOBA TR-7 45-72-M00561_45-72-M00561_66568171</t>
  </si>
  <si>
    <t>22.04.2022 17:35:49</t>
  </si>
  <si>
    <t>22.04.2022 19:38:47</t>
  </si>
  <si>
    <t>22.04.2022 12:35:11</t>
  </si>
  <si>
    <t>22.04.2022 13:22:24</t>
  </si>
  <si>
    <t>EBSO TM 35-09-A00001_EBSO-15 K50_2312304</t>
  </si>
  <si>
    <t>22.04.2022 14:23:24</t>
  </si>
  <si>
    <t>22.04.2022 15:24:17</t>
  </si>
  <si>
    <t>_11823585_56357104_56357104</t>
  </si>
  <si>
    <t>22.04.2022 09:11:11</t>
  </si>
  <si>
    <t>22.04.2022 17:07:09</t>
  </si>
  <si>
    <t>ÇANDARLI TR-13 35-30-M00012_95001361133_95001361133</t>
  </si>
  <si>
    <t>22.04.2022 12:44:18</t>
  </si>
  <si>
    <t>22.04.2022 18:35:42</t>
  </si>
  <si>
    <t>TR-57 35-22-M00057_955256965_955256965</t>
  </si>
  <si>
    <t>22.04.2022 19:37:27</t>
  </si>
  <si>
    <t>22.04.2022 21:34:54</t>
  </si>
  <si>
    <t>MURADİYE TR-2/B (23 NİSAN PARKI) 45-71-M01852_953239392_953239392</t>
  </si>
  <si>
    <t>22.04.2022 18:54:13</t>
  </si>
  <si>
    <t>23.04.2022 01:38:53</t>
  </si>
  <si>
    <t>MURADİYE DM-4/14-A 45-71-M02007_DAĞITIM TRAFO MURADİYE DM-4/14-A M06_73447628</t>
  </si>
  <si>
    <t>22.04.2022 08:57:48</t>
  </si>
  <si>
    <t>22.04.2022 12:02:00</t>
  </si>
  <si>
    <t>22.04.2022 18:16:51</t>
  </si>
  <si>
    <t>22.04.2022 18:59:22</t>
  </si>
  <si>
    <t>DM-1/52 45-71-M00325_DM-1/51 ÇIKIŞ M04_61063716</t>
  </si>
  <si>
    <t>22.04.2022 09:15:55</t>
  </si>
  <si>
    <t>22.04.2022 10:41:23</t>
  </si>
  <si>
    <t>L-19 35-14-L00019_956659302_956659302</t>
  </si>
  <si>
    <t>22.04.2022 12:59:08</t>
  </si>
  <si>
    <t>22.04.2022 18:49:48</t>
  </si>
  <si>
    <t>TR-134 35-15-M00134_48878235_56364719_56364719</t>
  </si>
  <si>
    <t>22.04.2022 21:36:03</t>
  </si>
  <si>
    <t>22.04.2022 22:12:02</t>
  </si>
  <si>
    <t>ÇAPAKLI KÖK 45-78-M01161_ÇAPAKLI MERKEZ M03_78225838</t>
  </si>
  <si>
    <t>22.04.2022 17:27:41</t>
  </si>
  <si>
    <t>22.04.2022 18:25:33</t>
  </si>
  <si>
    <t>K-3315 35-09-K03315_97739123_97739123</t>
  </si>
  <si>
    <t>22.04.2022 18:24:16</t>
  </si>
  <si>
    <t>22.04.2022 19:40:33</t>
  </si>
  <si>
    <t>KOYUNDERE TR-1 35-28-M00154_953379351_953379351</t>
  </si>
  <si>
    <t>22.04.2022 11:08:18</t>
  </si>
  <si>
    <t>22.04.2022 12:34:38</t>
  </si>
  <si>
    <t>TR-55 35-30-L00055_955334014_955334014</t>
  </si>
  <si>
    <t>22.04.2022 14:11:41</t>
  </si>
  <si>
    <t>22.04.2022 15:27:07</t>
  </si>
  <si>
    <t>GÜZELKÖY TR 45-71-M00984_959754279_959754279</t>
  </si>
  <si>
    <t>22.04.2022 08:46:52</t>
  </si>
  <si>
    <t>22.04.2022 10:55:51</t>
  </si>
  <si>
    <t>22.04.2022 19:02:40</t>
  </si>
  <si>
    <t>22.04.2022 21:58:28</t>
  </si>
  <si>
    <t>L-312 GERMİYAN EVLERİ 35-18-L00312_DIREK TIPI TRAFO HUCRESI H01_2106923</t>
  </si>
  <si>
    <t>22.04.2022 09:18:25</t>
  </si>
  <si>
    <t>22.04.2022 17:36:41</t>
  </si>
  <si>
    <t>L-283 35-18-L00283_950446623_950446623</t>
  </si>
  <si>
    <t>22.04.2022 09:43:29</t>
  </si>
  <si>
    <t>22.04.2022 19:02:56</t>
  </si>
  <si>
    <t>K-3211 35-04-K03211_D_56371220_56371220</t>
  </si>
  <si>
    <t>22.04.2022 05:15:59</t>
  </si>
  <si>
    <t>22.04.2022 06:39:04</t>
  </si>
  <si>
    <t>L-469 35-18-L00469_950449817_950449817</t>
  </si>
  <si>
    <t>22.04.2022 12:40:20</t>
  </si>
  <si>
    <t>22.04.2022 21:18:15</t>
  </si>
  <si>
    <t>M-2432 35-03-M02432_35-03-M02432_66057373</t>
  </si>
  <si>
    <t>22.04.2022 13:19:46</t>
  </si>
  <si>
    <t>22.04.2022 14:17:02</t>
  </si>
  <si>
    <t>22.04.2022 00:28:22</t>
  </si>
  <si>
    <t>22.04.2022 01:13:34</t>
  </si>
  <si>
    <t>22.04.2022 19:58:45</t>
  </si>
  <si>
    <t>22.04.2022 20:57:07</t>
  </si>
  <si>
    <t>22.04.2022 19:11:14</t>
  </si>
  <si>
    <t>22.04.2022 19:11:44</t>
  </si>
  <si>
    <t>K-4584 35-01-K04584_911652193_911652193</t>
  </si>
  <si>
    <t>22.04.2022 23:19:41</t>
  </si>
  <si>
    <t>23.04.2022 00:53:47</t>
  </si>
  <si>
    <t>KALEMOĞLU KÖK 45-75-M00069_KALEMOĞLU KÖYÜ M05_2328715</t>
  </si>
  <si>
    <t>22.04.2022 20:59:11</t>
  </si>
  <si>
    <t>22.04.2022 21:46:44</t>
  </si>
  <si>
    <t>SEFERİHİSAR İM 35-14-A00002_HatBaşıAyırıcı_53133123 L09_53133123</t>
  </si>
  <si>
    <t>22.04.2022 09:26:14</t>
  </si>
  <si>
    <t>22.04.2022 17:08:11</t>
  </si>
  <si>
    <t>K-4238 35-07-K04238_97481001_97481001</t>
  </si>
  <si>
    <t>22.04.2022 16:14:45</t>
  </si>
  <si>
    <t>22.04.2022 17:21:07</t>
  </si>
  <si>
    <t>ZİHNİ KARAKAYA SULAMA GRUBU 35-29-M00200_955210740_955210740</t>
  </si>
  <si>
    <t>22.04.2022 10:10:54</t>
  </si>
  <si>
    <t>22.04.2022 11:31:13</t>
  </si>
  <si>
    <t>BEYDERE KÖK 45-71-M00128_IŞIKAL MOBİLYA M01_50217223</t>
  </si>
  <si>
    <t>22.04.2022 09:43:00</t>
  </si>
  <si>
    <t>22.04.2022 11:58:55</t>
  </si>
  <si>
    <t>TR-61 35-19-L00061_956674877_956674877</t>
  </si>
  <si>
    <t>22.04.2022 14:29:54</t>
  </si>
  <si>
    <t>22.04.2022 19:28:01</t>
  </si>
  <si>
    <t>DİKİLİ İM 35-30-A00001_ALTINOVA-1 M08_72357026</t>
  </si>
  <si>
    <t>22.04.2022 07:04:12</t>
  </si>
  <si>
    <t>22.04.2022 07:10:22</t>
  </si>
  <si>
    <t>K-444 35-02-K00444_K-4668 K04_2065924</t>
  </si>
  <si>
    <t>22.04.2022 10:52:50</t>
  </si>
  <si>
    <t>22.04.2022 10:54:24</t>
  </si>
  <si>
    <t>MURADİYE ORTA ÖLÇEKLİ SANAYİ TR-9 45-71-M00227_953246732_953246732</t>
  </si>
  <si>
    <t>22.04.2022 17:05:55</t>
  </si>
  <si>
    <t>22.04.2022 19:15:59</t>
  </si>
  <si>
    <t>EYKO TR-1 35-30-M00027_TR-2 M02_2323620</t>
  </si>
  <si>
    <t>22.04.2022 09:31:20</t>
  </si>
  <si>
    <t>22.04.2022 18:58:12</t>
  </si>
  <si>
    <t>DAĞDERE DM 45-72-M00097_KÖMÜRCÜ M06_2106080</t>
  </si>
  <si>
    <t>22.04.2022 12:07:10</t>
  </si>
  <si>
    <t>22.04.2022 12:51:39</t>
  </si>
  <si>
    <t>KERESTECİLER TR-3 45-83-M00140_A_56404469_56404469</t>
  </si>
  <si>
    <t>22.04.2022 18:33:22</t>
  </si>
  <si>
    <t>23.04.2022 00:04:00</t>
  </si>
  <si>
    <t>SELENDİ TR-16 45-81-M00016_A_56387237_56387237</t>
  </si>
  <si>
    <t>22.04.2022 17:44:02</t>
  </si>
  <si>
    <t>22.04.2022 18:34:56</t>
  </si>
  <si>
    <t>K-3083 35-04-K03083_TRAFO-1 K01_60707546</t>
  </si>
  <si>
    <t>22.04.2022 09:06:41</t>
  </si>
  <si>
    <t>22.04.2022 18:22:55</t>
  </si>
  <si>
    <t>PAZARKÖY KÖK 45-78-L00700_PAZARKÖY TEKELİOĞLU L01_2106687</t>
  </si>
  <si>
    <t>22.04.2022 13:51:22</t>
  </si>
  <si>
    <t>22.04.2022 15:39:47</t>
  </si>
  <si>
    <t>BİMEYKO TR-5 35-30-M00052_955324626_955324626</t>
  </si>
  <si>
    <t>22.04.2022 09:45:36</t>
  </si>
  <si>
    <t>22.04.2022 12:09:02</t>
  </si>
  <si>
    <t>22.04.2022 12:37:11</t>
  </si>
  <si>
    <t>22.04.2022 13:29:00</t>
  </si>
  <si>
    <t>KARAOĞLANLI TR-5 45-71-M00568_953212445_953212445</t>
  </si>
  <si>
    <t>22.04.2022 16:18:16</t>
  </si>
  <si>
    <t>22.04.2022 23:59:52</t>
  </si>
  <si>
    <t>22.04.2022 09:51:47</t>
  </si>
  <si>
    <t>22.04.2022 11:39:45</t>
  </si>
  <si>
    <t>TR-1/4-A 45-72-M00130_956495243_956495243</t>
  </si>
  <si>
    <t>22.04.2022 14:25:41</t>
  </si>
  <si>
    <t>22.04.2022 15:16:23</t>
  </si>
  <si>
    <t>K-3373 35-10-K03373_B_56374465_56374465</t>
  </si>
  <si>
    <t>22.04.2022 19:43:50</t>
  </si>
  <si>
    <t>22.04.2022 23:00:29</t>
  </si>
  <si>
    <t>22.04.2022 13:31:36</t>
  </si>
  <si>
    <t>22.04.2022 23:03:15</t>
  </si>
  <si>
    <t>TR-80 35-19-L00080_956664585_956664585</t>
  </si>
  <si>
    <t>22.04.2022 13:07:04</t>
  </si>
  <si>
    <t>22.04.2022 18:05:08</t>
  </si>
  <si>
    <t>HASAN BÜYÜKYOLDAŞ SULAMA GRUBU 35-29-M00277_A_56360446_56360446</t>
  </si>
  <si>
    <t>22.04.2022 09:21:44</t>
  </si>
  <si>
    <t>22.04.2022 13:10:25</t>
  </si>
  <si>
    <t>GÖKÇEN DM 35-29-M00123_SEYREKLİ M03_2328952</t>
  </si>
  <si>
    <t>22.04.2022 11:19:00</t>
  </si>
  <si>
    <t>22.04.2022 16:32:40</t>
  </si>
  <si>
    <t>DOĞANPINAR TR-1 45-75-M00172_DIREK TIPI TRAFO HUCRESI H01_2086092</t>
  </si>
  <si>
    <t>22.04.2022 07:25:43</t>
  </si>
  <si>
    <t>22.04.2022 10:00:52</t>
  </si>
  <si>
    <t>22.04.2022 21:48:20</t>
  </si>
  <si>
    <t>22.04.2022 22:26:13</t>
  </si>
  <si>
    <t>KIRATLI TR-1 35-30-L00141_42899266_56405424_56405424</t>
  </si>
  <si>
    <t>22.04.2022 20:21:21</t>
  </si>
  <si>
    <t>22.04.2022 21:12:53</t>
  </si>
  <si>
    <t>KADIKÖY TR-2 35-16-M00146_953333208_953333208</t>
  </si>
  <si>
    <t>22.04.2022 09:33:48</t>
  </si>
  <si>
    <t>22.04.2022 10:56:44</t>
  </si>
  <si>
    <t>K-1577 35-02-K01577_TRAFO K01_2040686</t>
  </si>
  <si>
    <t>22.04.2022 09:09:35</t>
  </si>
  <si>
    <t>22.04.2022 17:55:41</t>
  </si>
  <si>
    <t>TR-309 35-19-L00360_956682999_956682999</t>
  </si>
  <si>
    <t>22.04.2022 14:50:11</t>
  </si>
  <si>
    <t>22.04.2022 17:40:47</t>
  </si>
  <si>
    <t>BOYNUYOĞUN KÖK 35-29-L00051_HatBaşıAyırıcı_53138627 L05_53138627</t>
  </si>
  <si>
    <t>22.04.2022 08:10:44</t>
  </si>
  <si>
    <t>22.04.2022 11:44:08</t>
  </si>
  <si>
    <t>GÜMÜLDÜR DM-2 (M-6) 35-25-M00006_GÜMÜLDÜR DM M08_72095510</t>
  </si>
  <si>
    <t>22.04.2022 09:58:16</t>
  </si>
  <si>
    <t>22.04.2022 10:31:01</t>
  </si>
  <si>
    <t>TR-1/73-A 45-72-M00630_D_83483527_83483527</t>
  </si>
  <si>
    <t>22.04.2022 17:51:48</t>
  </si>
  <si>
    <t>22.04.2022 19:27:21</t>
  </si>
  <si>
    <t>ÇUKURALTI M-38 35-25-M00079_955290077_955290077</t>
  </si>
  <si>
    <t>22.04.2022 17:08:38</t>
  </si>
  <si>
    <t>22.04.2022 20:02:27</t>
  </si>
  <si>
    <t>SOMA TR-11/2 45-82-M00033_945542560_945542560</t>
  </si>
  <si>
    <t>22.04.2022 18:01:39</t>
  </si>
  <si>
    <t>22.04.2022 18:37:52</t>
  </si>
  <si>
    <t>HELVACI DM-2 35-17-M00359_AVEA MOBİL M02_66476611</t>
  </si>
  <si>
    <t>22.04.2022 02:01:06</t>
  </si>
  <si>
    <t>22.04.2022 02:26:50</t>
  </si>
  <si>
    <t>K-3211 35-04-K03211_C_56371224_56371224</t>
  </si>
  <si>
    <t>22.04.2022 11:39:08</t>
  </si>
  <si>
    <t>22.04.2022 16:51:54</t>
  </si>
  <si>
    <t>22.04.2022 11:06:59</t>
  </si>
  <si>
    <t>22.04.2022 12:14:22</t>
  </si>
  <si>
    <t>HALKEĞİTİMCİLER-2 35-30-M00348_955305339_955305339</t>
  </si>
  <si>
    <t>22.04.2022 12:21:44</t>
  </si>
  <si>
    <t>22.04.2022 17:59:21</t>
  </si>
  <si>
    <t>L-476 MAMURBABA YENİ KABİN 35-18-L00476_950451256_950451256</t>
  </si>
  <si>
    <t>22.04.2022 12:19:04</t>
  </si>
  <si>
    <t>22.04.2022 18:11:30</t>
  </si>
  <si>
    <t>GÜLPINAR TR-1 45-73-M01041_45-73-M01041_2353780</t>
  </si>
  <si>
    <t>22.04.2022 10:32:02</t>
  </si>
  <si>
    <t>22.04.2022 11:35:16</t>
  </si>
  <si>
    <t>M-3122 35-10-M03122_97460343_97460343</t>
  </si>
  <si>
    <t>22.04.2022 18:47:59</t>
  </si>
  <si>
    <t>23.04.2022 00:18:23</t>
  </si>
  <si>
    <t>TR-55 35-26-M00055_ÇAYBAŞI YOLU M01_83027122</t>
  </si>
  <si>
    <t>22.04.2022 13:11:24</t>
  </si>
  <si>
    <t>22.04.2022 13:36:01</t>
  </si>
  <si>
    <t>L-264 ŞİFNE CAD. SONU 35-18-L00264_35-18-L00264_72081704</t>
  </si>
  <si>
    <t>22.04.2022 09:01:52</t>
  </si>
  <si>
    <t>22.04.2022 11:14:50</t>
  </si>
  <si>
    <t>K-343 35-02-K00343_F F1_60886831</t>
  </si>
  <si>
    <t>22.04.2022 15:04:59</t>
  </si>
  <si>
    <t>22.04.2022 18:36:28</t>
  </si>
  <si>
    <t>TR-140 ŞHT.ALİ DERELİ MEVKİİ 35-15-L00140_950372679_950372679</t>
  </si>
  <si>
    <t>22.04.2022 21:34:19</t>
  </si>
  <si>
    <t>22.04.2022 23:27:12</t>
  </si>
  <si>
    <t>22.04.2022 15:43:40</t>
  </si>
  <si>
    <t>22.04.2022 19:05:40</t>
  </si>
  <si>
    <t>YAKAKÖY KÖK 45-75-M00067_HatBaşıAyırıcı_53136427 M05_53136427</t>
  </si>
  <si>
    <t>22.04.2022 09:11:00</t>
  </si>
  <si>
    <t>22.04.2022 12:16:17</t>
  </si>
  <si>
    <t>K-2499 35-09-K02499_A_56383786_56383786</t>
  </si>
  <si>
    <t>22.04.2022 10:03:33</t>
  </si>
  <si>
    <t>22.04.2022 15:43:10</t>
  </si>
  <si>
    <t>YOLÜSTÜ TR-4 35-15-L00916_950403764_950403764</t>
  </si>
  <si>
    <t>22.04.2022 18:00:28</t>
  </si>
  <si>
    <t>22.04.2022 22:51:49</t>
  </si>
  <si>
    <t>M-2543 35-02-M02543_DOĞANÇAY-1 M22_73560526</t>
  </si>
  <si>
    <t>22.04.2022 17:10:18</t>
  </si>
  <si>
    <t>22.04.2022 20:30:09</t>
  </si>
  <si>
    <t>ILIPINAR KÖK 35-23-M00154_ILIPINAR SULAMA ÇIKIŞI M08_67163398</t>
  </si>
  <si>
    <t>22.04.2022 08:13:55</t>
  </si>
  <si>
    <t>22.04.2022 10:39:23</t>
  </si>
  <si>
    <t>KIRMAHALLE  TR-12 35-28-M00271_B_65504752_65504752</t>
  </si>
  <si>
    <t>22.04.2022 15:45:22</t>
  </si>
  <si>
    <t>22.04.2022 17:49:03</t>
  </si>
  <si>
    <t>ABDİ GÜLTEN SULAMA GRB 35-26-M00944__72372709_72372709</t>
  </si>
  <si>
    <t>22.04.2022 12:08:32</t>
  </si>
  <si>
    <t>22.04.2022 13:34:35</t>
  </si>
  <si>
    <t>TR-2/92-1 45-83-L00132_961048091_961048091</t>
  </si>
  <si>
    <t>22.04.2022 16:16:15</t>
  </si>
  <si>
    <t>22.04.2022 17:33:58</t>
  </si>
  <si>
    <t>22.04.2022 01:31:42</t>
  </si>
  <si>
    <t>22.04.2022 01:40:36</t>
  </si>
  <si>
    <t>KARAMAN İÇME SUYU YANI TR-3 35-31-L00050_47863828_56393995_56393995</t>
  </si>
  <si>
    <t>22.04.2022 14:49:40</t>
  </si>
  <si>
    <t>22.04.2022 15:32:23</t>
  </si>
  <si>
    <t>22.04.2022 13:22:08</t>
  </si>
  <si>
    <t>22.04.2022 15:24:48</t>
  </si>
  <si>
    <t>22.04.2022 09:36:50</t>
  </si>
  <si>
    <t>22.04.2022 18:17:25</t>
  </si>
  <si>
    <t>ÇOBANLAR TR-1 45-76-M00150_45-76-M00150_79721541</t>
  </si>
  <si>
    <t>22.04.2022 10:42:01</t>
  </si>
  <si>
    <t>22.04.2022 11:06:56</t>
  </si>
  <si>
    <t>KARAHIDIRLI KÖK 35-16-M00718_KARAHIDIRLI M3_2333492</t>
  </si>
  <si>
    <t>22.04.2022 10:07:36</t>
  </si>
  <si>
    <t>22.04.2022 10:49:36</t>
  </si>
  <si>
    <t>KARAMAN OKUL YANI TR-2 35-31-L00052_47863737_56394009_56394009</t>
  </si>
  <si>
    <t>22.04.2022 17:32:55</t>
  </si>
  <si>
    <t>22.04.2022 19:11:51</t>
  </si>
  <si>
    <t>DM-11/02 45-71-M02414_953187847_953187847</t>
  </si>
  <si>
    <t>22.04.2022 22:43:12</t>
  </si>
  <si>
    <t>23.04.2022 02:04:00</t>
  </si>
  <si>
    <t>22.04.2022 16:03:26</t>
  </si>
  <si>
    <t>22.04.2022 22:54:18</t>
  </si>
  <si>
    <t>BERGAMA İM-1 35-16-A00001_BERGAMA-1 M03_2324796</t>
  </si>
  <si>
    <t>22.04.2022 14:21:11</t>
  </si>
  <si>
    <t>22.04.2022 14:31:00</t>
  </si>
  <si>
    <t>M-1897 35-09-M01897_C_56381021_56381021</t>
  </si>
  <si>
    <t>22.04.2022 11:24:26</t>
  </si>
  <si>
    <t>22.04.2022 13:38:38</t>
  </si>
  <si>
    <t>L-404 35-18-L00404_950448307_950448307</t>
  </si>
  <si>
    <t>22.04.2022 12:54:41</t>
  </si>
  <si>
    <t>22.04.2022 22:38:17</t>
  </si>
  <si>
    <t>SALUR KÖK 45-75-M00062_OĞULDURUK M03_72037125</t>
  </si>
  <si>
    <t>22.04.2022 09:03:55</t>
  </si>
  <si>
    <t>22.04.2022 10:26:44</t>
  </si>
  <si>
    <t>BEYLER ÇAYIRI TR-7 35-16-M00732_60493351_60985233_60985233</t>
  </si>
  <si>
    <t>22.04.2022 19:06:35</t>
  </si>
  <si>
    <t>22.04.2022 19:43:08</t>
  </si>
  <si>
    <t>DM-3/17 35-26-M00817_10720616_56369402_56369402</t>
  </si>
  <si>
    <t>22.04.2022 10:53:14</t>
  </si>
  <si>
    <t>22.04.2022 12:00:03</t>
  </si>
  <si>
    <t>22.04.2022 06:23:03</t>
  </si>
  <si>
    <t>22.04.2022 07:24:15</t>
  </si>
  <si>
    <t>GÜLKENT TR-1 35-30-M00224_95000585441_95000585441</t>
  </si>
  <si>
    <t>22.04.2022 20:57:55</t>
  </si>
  <si>
    <t>22.04.2022 21:36:41</t>
  </si>
  <si>
    <t>K-4326 35-04-K04326_99570281_99570281</t>
  </si>
  <si>
    <t>22.04.2022 15:56:29</t>
  </si>
  <si>
    <t>22.04.2022 18:44:57</t>
  </si>
  <si>
    <t>L-171 GÜZEL YAŞAM SİTESİ ÖZEL 35-18-L00171Ö_950460242_950460242</t>
  </si>
  <si>
    <t>22.04.2022 17:33:41</t>
  </si>
  <si>
    <t>22.04.2022 23:47:56</t>
  </si>
  <si>
    <t>TR-37/A 45-77-L00095_945487169_945487169</t>
  </si>
  <si>
    <t>22.04.2022 16:45:08</t>
  </si>
  <si>
    <t>22.04.2022 20:49:44</t>
  </si>
  <si>
    <t>TR-138 35-19-L00138_956664699_956664699</t>
  </si>
  <si>
    <t>22.04.2022 10:07:00</t>
  </si>
  <si>
    <t>22.04.2022 11:48:52</t>
  </si>
  <si>
    <t>SUDELİĞİ KÖK 45-72-L00111_HatBaşıAyırıcı_53139657 L04_53139657</t>
  </si>
  <si>
    <t>22.04.2022 08:59:46</t>
  </si>
  <si>
    <t>22.04.2022 17:56:46</t>
  </si>
  <si>
    <t>KARAMAN TR-1 35-31-L00049_47864375_56390329_56390329</t>
  </si>
  <si>
    <t>22.04.2022 11:17:11</t>
  </si>
  <si>
    <t>22.04.2022 12:00:28</t>
  </si>
  <si>
    <t>GERELİ KÖYÜ KAVAKKUYU TR 5 35-15-M00222_C_56367958_56367958</t>
  </si>
  <si>
    <t>22.04.2022 11:35:15</t>
  </si>
  <si>
    <t>22.04.2022 12:40:55</t>
  </si>
  <si>
    <t>YEŞİLYURT TR-2 45-73-M00481_945644181_945644181</t>
  </si>
  <si>
    <t>22.04.2022 19:35:51</t>
  </si>
  <si>
    <t>22.04.2022 22:23:44</t>
  </si>
  <si>
    <t>DM-2/2 ESKİ KUYUYANI 35-18-L00583_6675206_56394154_56394154</t>
  </si>
  <si>
    <t>22.04.2022 04:26:42</t>
  </si>
  <si>
    <t>22.04.2022 14:28:00</t>
  </si>
  <si>
    <t>22.04.2022 13:01:03</t>
  </si>
  <si>
    <t>22.04.2022 15:37:32</t>
  </si>
  <si>
    <t>MURADİYE DM-5/05 45-71-M00235_DAĞITIM TRAFOSU M09_2124675</t>
  </si>
  <si>
    <t>22.04.2022 09:17:24</t>
  </si>
  <si>
    <t>22.04.2022 12:29:06</t>
  </si>
  <si>
    <t>K-4438 35-09-K04438_K-1880 K02_45403959</t>
  </si>
  <si>
    <t>22.04.2022 15:10:50</t>
  </si>
  <si>
    <t>22.04.2022 15:28:37</t>
  </si>
  <si>
    <t>K-1874 35-09-K01874_C_56380988_56380988</t>
  </si>
  <si>
    <t>22.04.2022 09:40:03</t>
  </si>
  <si>
    <t>22.04.2022 10:03:29</t>
  </si>
  <si>
    <t>SÜLEYMANLI KÖK 35-28-M00606_HatBaşıAyırıcı_53133606 M04_53133606</t>
  </si>
  <si>
    <t>22.04.2022 16:59:52</t>
  </si>
  <si>
    <t>22.04.2022 19:11:11</t>
  </si>
  <si>
    <t>22.04.2022 07:18:53</t>
  </si>
  <si>
    <t>22.04.2022 09:36:36</t>
  </si>
  <si>
    <t>SETÜSTÜ TR-2 45-83-M00134_TR-1/126 M02_2323596</t>
  </si>
  <si>
    <t>22.04.2022 09:03:16</t>
  </si>
  <si>
    <t>22.04.2022 16:00:26</t>
  </si>
  <si>
    <t>L-430 35-18-L00430_950452489_950452489</t>
  </si>
  <si>
    <t>22.04.2022 17:46:03</t>
  </si>
  <si>
    <t>22.04.2022 22:16:58</t>
  </si>
  <si>
    <t>K-1189 35-02-K01189_C_56374323_56374323</t>
  </si>
  <si>
    <t>22.04.2022 07:53:32</t>
  </si>
  <si>
    <t>22.04.2022 14:40:28</t>
  </si>
  <si>
    <t>K-765 35-01-K00765_911616482_911616482</t>
  </si>
  <si>
    <t>22.04.2022 18:35:04</t>
  </si>
  <si>
    <t>22.04.2022 22:15:32</t>
  </si>
  <si>
    <t>TR-2 GÖLCÜKLER 35-22-M00002_35-22-M00002_2347678</t>
  </si>
  <si>
    <t>22.04.2022 09:55:47</t>
  </si>
  <si>
    <t>22.04.2022 13:20:21</t>
  </si>
  <si>
    <t>MENEMEN TR-38 35-28-L00038_D_60984714_60984714</t>
  </si>
  <si>
    <t>22.04.2022 11:26:33</t>
  </si>
  <si>
    <t>22.04.2022 12:09:54</t>
  </si>
  <si>
    <t>MURADİYE TR-2/B (23 NİSAN PARKI) 45-71-M01852_TRAFO M03_55021581</t>
  </si>
  <si>
    <t>22.04.2022 12:50:15</t>
  </si>
  <si>
    <t>22.04.2022 16:35:46</t>
  </si>
  <si>
    <t>22.04.2022 10:16:39</t>
  </si>
  <si>
    <t>22.04.2022 11:42:52</t>
  </si>
  <si>
    <t>SOMA TR-17/3 45-82-M00114_945525025_945525025</t>
  </si>
  <si>
    <t>22.04.2022 09:33:34</t>
  </si>
  <si>
    <t>22.04.2022 10:40:06</t>
  </si>
  <si>
    <t>YAŞAR SÖKELİOĞLU-1 35-20-L00099_955208038_955208038</t>
  </si>
  <si>
    <t>22.04.2022 10:46:42</t>
  </si>
  <si>
    <t>22.04.2022 12:01:05</t>
  </si>
  <si>
    <t>ERTUĞRUL TR-1 35-15-L00675_B_56361987_56361987</t>
  </si>
  <si>
    <t>22.04.2022 14:31:14</t>
  </si>
  <si>
    <t>22.04.2022 23:58:48</t>
  </si>
  <si>
    <t>MAHMUTLAR TR-2 45-74-M00351_945589979_945589979</t>
  </si>
  <si>
    <t>22.04.2022 15:49:50</t>
  </si>
  <si>
    <t>22.04.2022 16:53:06</t>
  </si>
  <si>
    <t>MENEMEN GÖRECE TR-1 35-28-M00288_A_56358981_56358981</t>
  </si>
  <si>
    <t>22.04.2022 12:58:32</t>
  </si>
  <si>
    <t>ÇAPAKLI KÖK 45-78-M01161_İKİZTEPE M04_78225837</t>
  </si>
  <si>
    <t>22.04.2022 09:30:00</t>
  </si>
  <si>
    <t>22.04.2022 15:12:15</t>
  </si>
  <si>
    <t>K-3103 35-10-K03103_912688955_912688955</t>
  </si>
  <si>
    <t>22.04.2022 21:07:18</t>
  </si>
  <si>
    <t>23.04.2022 01:31:16</t>
  </si>
  <si>
    <t>22.04.2022 07:20:48</t>
  </si>
  <si>
    <t>22.04.2022 08:01:33</t>
  </si>
  <si>
    <t>SANCAKLI BOZKÖY KÖK 45-71-M00087_KÖY İÇİ RİNG-2 M04_61320775</t>
  </si>
  <si>
    <t>22.04.2022 13:19:04</t>
  </si>
  <si>
    <t>22.04.2022 13:59:07</t>
  </si>
  <si>
    <t>22.04.2022 18:32:47</t>
  </si>
  <si>
    <t>22.04.2022 19:46:29</t>
  </si>
  <si>
    <t>MURADİYE DM-5 45-71-M00618_DAHİLİ TRF M04_2091291</t>
  </si>
  <si>
    <t>22.04.2022 09:05:07</t>
  </si>
  <si>
    <t>22.04.2022 12:48:26</t>
  </si>
  <si>
    <t>GÖKÇEALAN TR-3 35-13-L00087_956288581_956288581</t>
  </si>
  <si>
    <t>22.04.2022 17:48:50</t>
  </si>
  <si>
    <t>22.04.2022 18:55:53</t>
  </si>
  <si>
    <t>DM-20 45-71-M00273_DM-15 ELBA M05_2306674</t>
  </si>
  <si>
    <t>22.04.2022 23:00:27</t>
  </si>
  <si>
    <t>22.04.2022 23:10:04</t>
  </si>
  <si>
    <t>FUNDACIK KÖK 45-75-M00068_HatBaşıAyırıcı_53135520 M03_53135520</t>
  </si>
  <si>
    <t>22.04.2022 16:25:50</t>
  </si>
  <si>
    <t>22.04.2022 20:03:35</t>
  </si>
  <si>
    <t>ERTUĞRUL TR-1 35-15-L00675_A_56362027_56362027</t>
  </si>
  <si>
    <t>22.04.2022 11:04:54</t>
  </si>
  <si>
    <t>22.04.2022 13:23:13</t>
  </si>
  <si>
    <t>22.04.2022 14:25:00</t>
  </si>
  <si>
    <t>22.04.2022 17:11:17</t>
  </si>
  <si>
    <t>M-907 35-03-M00907_DIREK TIPI TRAFO HUCRESI H01_2070529</t>
  </si>
  <si>
    <t>22.04.2022 23:38:23</t>
  </si>
  <si>
    <t>23.04.2022 00:16:01</t>
  </si>
  <si>
    <t>TR-33 35-26-M00033_956626707_956626707</t>
  </si>
  <si>
    <t>22.04.2022 14:37:12</t>
  </si>
  <si>
    <t>22.04.2022 15:49:43</t>
  </si>
  <si>
    <t>M-2751 35-01-M02751_915016879_915016879</t>
  </si>
  <si>
    <t>22.04.2022 10:19:39</t>
  </si>
  <si>
    <t>22.04.2022 19:52:07</t>
  </si>
  <si>
    <t>ÇIRPI İM 35-20-A00002_ÇIRPI SULAMA M09_2307615</t>
  </si>
  <si>
    <t>22.04.2022 13:16:29</t>
  </si>
  <si>
    <t>22.04.2022 14:02:11</t>
  </si>
  <si>
    <t>MEDİ KÖK 35-27-M00425_AKALAN M01_72165947</t>
  </si>
  <si>
    <t>22.04.2022 11:59:04</t>
  </si>
  <si>
    <t>22.04.2022 18:32:41</t>
  </si>
  <si>
    <t>22.04.2022 09:33:38</t>
  </si>
  <si>
    <t>22.04.2022 17:13:35</t>
  </si>
  <si>
    <t>_C_56382941_56382941</t>
  </si>
  <si>
    <t>22.04.2022 09:37:37</t>
  </si>
  <si>
    <t>22.04.2022 16:35:27</t>
  </si>
  <si>
    <t>22.04.2022 09:12:52</t>
  </si>
  <si>
    <t>22.04.2022 17:06:09</t>
  </si>
  <si>
    <t>M-2913 (YATIRIM REZERVE) 35-01-M02913_35-01-M02913_73633534</t>
  </si>
  <si>
    <t>22.04.2022 15:47:55</t>
  </si>
  <si>
    <t>22.04.2022 16:12:46</t>
  </si>
  <si>
    <t>TR-71 SEDAT IRMAK GRB. 35-15-M00071_48857817_56371703_56371703</t>
  </si>
  <si>
    <t>22.04.2022 14:15:02</t>
  </si>
  <si>
    <t>22.04.2022 19:34:21</t>
  </si>
  <si>
    <t>22.04.2022 17:58:54</t>
  </si>
  <si>
    <t>22.04.2022 18:37:00</t>
  </si>
  <si>
    <t>AHMET YAR KÖK 35-27-M00067_KLEMSAN KÖK M03_72177223</t>
  </si>
  <si>
    <t>22.04.2022 18:51:47</t>
  </si>
  <si>
    <t>22.04.2022 20:22:45</t>
  </si>
  <si>
    <t>BELEVİ İM 35-13-A00002_BELEVİ OTOBAN SULAMA L01_2313338</t>
  </si>
  <si>
    <t>22.04.2022 11:08:57</t>
  </si>
  <si>
    <t>22.04.2022 11:21:34</t>
  </si>
  <si>
    <t>MORDOĞAN TR-35 35-21-L00147_953365169_953365169</t>
  </si>
  <si>
    <t>22.04.2022 12:22:38</t>
  </si>
  <si>
    <t>22.04.2022 17:16:06</t>
  </si>
  <si>
    <t>TR-292 (İM-1/TR-2) 35-19-L00292_50031766_56394542_56394542</t>
  </si>
  <si>
    <t>22.04.2022 17:23:17</t>
  </si>
  <si>
    <t>22.04.2022 20:05:49</t>
  </si>
  <si>
    <t>TR-54 35-17-M00054_7529238_56394164_56394164</t>
  </si>
  <si>
    <t>22.04.2022 13:22:15</t>
  </si>
  <si>
    <t>22.04.2022 14:20:00</t>
  </si>
  <si>
    <t>22.04.2022 09:46:50</t>
  </si>
  <si>
    <t>22.04.2022 09:54:46</t>
  </si>
  <si>
    <t>TR-2/26 (ARABACILAR) 45-83-L00026_DAĞITIM TRAFOSU TR-2/26 L06_2089508</t>
  </si>
  <si>
    <t>22.04.2022 15:34:28</t>
  </si>
  <si>
    <t>22.04.2022 16:34:50</t>
  </si>
  <si>
    <t>K-3094 35-02-K03094_E_56379032_56379032</t>
  </si>
  <si>
    <t>22.04.2022 22:11:12</t>
  </si>
  <si>
    <t>22.04.2022 22:56:06</t>
  </si>
  <si>
    <t>K-1874 35-09-K01874_B_56380990_56380990</t>
  </si>
  <si>
    <t>22.04.2022 10:06:44</t>
  </si>
  <si>
    <t>22.04.2022 12:21:34</t>
  </si>
  <si>
    <t>PINARCIK TR-1 35-17-R00041_950314161_950314161</t>
  </si>
  <si>
    <t>22.04.2022 14:58:46</t>
  </si>
  <si>
    <t>22.04.2022 18:30:24</t>
  </si>
  <si>
    <t>ÇIPLAK KÖK 35-29-M00126_HatBaşıAyırıcı_53133354 M09_53133354</t>
  </si>
  <si>
    <t>22.04.2022 15:55:06</t>
  </si>
  <si>
    <t>22.04.2022 22:44:39</t>
  </si>
  <si>
    <t>YAŞAR ŞOLEUM 35-26-L00065_11659545_56359525_56359525</t>
  </si>
  <si>
    <t>22.04.2022 20:12:14</t>
  </si>
  <si>
    <t>22.04.2022 22:06:27</t>
  </si>
  <si>
    <t>DM-12/03 (KIZ YURDU YANI) 45-71-M00317_DM-21/08 M03_72099106</t>
  </si>
  <si>
    <t>22.04.2022 09:08:40</t>
  </si>
  <si>
    <t>22.04.2022 13:04:35</t>
  </si>
  <si>
    <t>TR-77 (M-777) 35-30-M00777_95000631495_95000631495</t>
  </si>
  <si>
    <t>22.04.2022 11:09:45</t>
  </si>
  <si>
    <t>22.04.2022 11:50:35</t>
  </si>
  <si>
    <t>GEDİK TR-1 35-31-L00135_35-31-L00135_2364012</t>
  </si>
  <si>
    <t>22.04.2022 09:59:09</t>
  </si>
  <si>
    <t>22.04.2022 15:29:21</t>
  </si>
  <si>
    <t>HALİLBEYLİ DM 35-27-M00620_Recloser M04_2321676</t>
  </si>
  <si>
    <t>22.04.2022 02:17:54</t>
  </si>
  <si>
    <t>22.04.2022 04:13:52</t>
  </si>
  <si>
    <t>KUYUCAK KARAPINAR TR-1 45-75-M00091_45-75-M00091_2363322</t>
  </si>
  <si>
    <t>22.04.2022 13:37:00</t>
  </si>
  <si>
    <t>22.04.2022 17:10:00</t>
  </si>
  <si>
    <t>22.04.2022 17:13:37</t>
  </si>
  <si>
    <t>22.04.2022 20:08:26</t>
  </si>
  <si>
    <t>HAMZAHOCALI TR2 35-24-M00090_B_56352752_56352752</t>
  </si>
  <si>
    <t>22.04.2022 08:08:15</t>
  </si>
  <si>
    <t>22.04.2022 09:23:29</t>
  </si>
  <si>
    <t>KIZILCAAVLU TR-1 35-29-L00565_B_56360459_56360459</t>
  </si>
  <si>
    <t>22.04.2022 16:37:25</t>
  </si>
  <si>
    <t>22.04.2022 17:07:23</t>
  </si>
  <si>
    <t>DM-2/2 45-71-M00147_915768952_915768952</t>
  </si>
  <si>
    <t>22.04.2022 11:50:58</t>
  </si>
  <si>
    <t>22.04.2022 14:22:53</t>
  </si>
  <si>
    <t>KARABURUN İM 35-21-A00001_MORDOĞAN M04_2314238</t>
  </si>
  <si>
    <t>22.04.2022 18:57:22</t>
  </si>
  <si>
    <t>22.04.2022 18:59:00</t>
  </si>
  <si>
    <t>KARABURUN TR-110 35-21-L00110_95001411076_95001411076</t>
  </si>
  <si>
    <t>22.04.2022 10:28:05</t>
  </si>
  <si>
    <t>22.04.2022 20:15:48</t>
  </si>
  <si>
    <t>PAYAMLI M-27 (SAKIZAĞACI KÖK) 35-25-M00188_M-26/M-28/DERYA SİTESİ M02_72070682</t>
  </si>
  <si>
    <t>22.04.2022 16:54:32</t>
  </si>
  <si>
    <t>22.04.2022 17:29:59</t>
  </si>
  <si>
    <t>22.04.2022 15:35:01</t>
  </si>
  <si>
    <t>22.04.2022 23:55:57</t>
  </si>
  <si>
    <t>YUKARIBEY DM (TR-3) 35-16-M00866_47478483_56400018_56400018</t>
  </si>
  <si>
    <t>22.04.2022 18:35:25</t>
  </si>
  <si>
    <t>22.04.2022 19:20:03</t>
  </si>
  <si>
    <t>22.04.2022 14:27:21</t>
  </si>
  <si>
    <t>22.04.2022 14:27:35</t>
  </si>
  <si>
    <t>ÇAYBAŞI DM-1/19 35-26-M00182_ M12_2333048</t>
  </si>
  <si>
    <t>22.04.2022 11:24:34</t>
  </si>
  <si>
    <t>22.04.2022 11:47:34</t>
  </si>
  <si>
    <t>22.04.2022 09:00:16</t>
  </si>
  <si>
    <t>22.04.2022 17:15:30</t>
  </si>
  <si>
    <t>22.04.2022 19:39:12</t>
  </si>
  <si>
    <t>22.04.2022 20:10:19</t>
  </si>
  <si>
    <t>YENİFOÇA TR-24 35-23-M00024_950418855_950418855</t>
  </si>
  <si>
    <t>22.04.2022 13:43:48</t>
  </si>
  <si>
    <t>22.04.2022 18:30:37</t>
  </si>
  <si>
    <t>22.04.2022 09:44:03</t>
  </si>
  <si>
    <t>22.04.2022 10:49:22</t>
  </si>
  <si>
    <t>DM-01/3F(TR-1/48) 45-71-M00055_DAĞITIM TRAFOSU M04_72054921</t>
  </si>
  <si>
    <t>22.04.2022 09:18:00</t>
  </si>
  <si>
    <t>22.04.2022 10:43:19</t>
  </si>
  <si>
    <t>22.04.2022 10:15:14</t>
  </si>
  <si>
    <t>22.04.2022 10:44:46</t>
  </si>
  <si>
    <t>AHMETLİ TR-30 MEZARLIK 45-84-L00030__72372048_72372048</t>
  </si>
  <si>
    <t>22.04.2022 18:21:42</t>
  </si>
  <si>
    <t>22.04.2022 22:11:20</t>
  </si>
  <si>
    <t>DEMİRTAŞ KÖK 35-30-M00149_ESENTEPE KÖYLER M02_72078653</t>
  </si>
  <si>
    <t>22.04.2022 15:09:07</t>
  </si>
  <si>
    <t>22.04.2022 16:07:54</t>
  </si>
  <si>
    <t>TR-140 35-19-L00140_956676809_956676809</t>
  </si>
  <si>
    <t>22.04.2022 16:57:11</t>
  </si>
  <si>
    <t>22.04.2022 19:04:33</t>
  </si>
  <si>
    <t>ÇAVLU TR-1 KÖK 45-78-L00624_ L02_2327420</t>
  </si>
  <si>
    <t>22.04.2022 07:07:34</t>
  </si>
  <si>
    <t>22.04.2022 07:41:14</t>
  </si>
  <si>
    <t>SOMA TR-18 45-82-M00018_DIREK TIPI TRAFO HUCRESI H01_2092914</t>
  </si>
  <si>
    <t>22.04.2022 11:20:53</t>
  </si>
  <si>
    <t>22.04.2022 12:51:05</t>
  </si>
  <si>
    <t>22.04.2022 17:33:01</t>
  </si>
  <si>
    <t>22.04.2022 18:55:49</t>
  </si>
  <si>
    <t>M-1542 35-01-M01542_912322373_912322373</t>
  </si>
  <si>
    <t>22.04.2022 18:22:24</t>
  </si>
  <si>
    <t>22.04.2022 20:13:24</t>
  </si>
  <si>
    <t>EYKO TR-2 35-30-M00028_955321923_955321923</t>
  </si>
  <si>
    <t>22.04.2022 22:55:43</t>
  </si>
  <si>
    <t>23.04.2022 01:58:58</t>
  </si>
  <si>
    <t>K-805 35-01-K00805_911619026_911619026</t>
  </si>
  <si>
    <t>22.04.2022 16:08:01</t>
  </si>
  <si>
    <t>22.04.2022 18:11:41</t>
  </si>
  <si>
    <t>BADEMLER DOĞA SİTESİ TR-8 35-14-M00149_DAĞITIM TRAFOSU M03_72143988</t>
  </si>
  <si>
    <t>22.04.2022 09:23:57</t>
  </si>
  <si>
    <t>22.04.2022 13:16:46</t>
  </si>
  <si>
    <t>22.04.2022 20:57:59</t>
  </si>
  <si>
    <t>23.04.2022 00:19:56</t>
  </si>
  <si>
    <t>ILICA GIS TM 35-07-A00002_ILICA-8 K08_2313371</t>
  </si>
  <si>
    <t>22.04.2022 13:56:00</t>
  </si>
  <si>
    <t>22.04.2022 14:43:11</t>
  </si>
  <si>
    <t>L-218 SANAYİ SİTESİ 35-18-L00218_950458266_950458266</t>
  </si>
  <si>
    <t>22.04.2022 14:28:23</t>
  </si>
  <si>
    <t>22.04.2022 17:34:03</t>
  </si>
  <si>
    <t>AKMESCİT TR-1 35-29-L00219_DIREK TIPI TRAFO HUCRESI H01_2099064</t>
  </si>
  <si>
    <t>22.04.2022 09:28:00</t>
  </si>
  <si>
    <t>22.04.2022 17:31:53</t>
  </si>
  <si>
    <t>MURADİYE DM-4/14 (ÇAMLIK KABİN) 45-71-M01874_DM-4/12 M02_2114833</t>
  </si>
  <si>
    <t>22.04.2022 13:01:17</t>
  </si>
  <si>
    <t>22.04.2022 16:53:15</t>
  </si>
  <si>
    <t>22.04.2022 06:30:00</t>
  </si>
  <si>
    <t>22.04.2022 06:36:00</t>
  </si>
  <si>
    <t>22.04.2022 20:04:18</t>
  </si>
  <si>
    <t>22.04.2022 23:26:01</t>
  </si>
  <si>
    <t>TR-24 35-22-M00024_955266319_955266319</t>
  </si>
  <si>
    <t>22.04.2022 19:14:19</t>
  </si>
  <si>
    <t>22.04.2022 20:16:41</t>
  </si>
  <si>
    <t>KARAPINAR İM 45-78-A00002_HatBaşıAyırıcı_53139832 M06_53139832</t>
  </si>
  <si>
    <t>22.04.2022 08:18:45</t>
  </si>
  <si>
    <t>22.04.2022 09:00:13</t>
  </si>
  <si>
    <t>K-1505 35-03-K01505_910094918_910094918</t>
  </si>
  <si>
    <t>22.04.2022 00:50:02</t>
  </si>
  <si>
    <t>22.04.2022 01:43:06</t>
  </si>
  <si>
    <t>OVACIK TR-1 35-16-L00262_47528013_56397482_56397482</t>
  </si>
  <si>
    <t>22.04.2022 17:59:11</t>
  </si>
  <si>
    <t>22.04.2022 18:31:50</t>
  </si>
  <si>
    <t>K-805 35-01-K00805_912150371_912150371</t>
  </si>
  <si>
    <t>22.04.2022 09:58:15</t>
  </si>
  <si>
    <t>22.04.2022 10:28:37</t>
  </si>
  <si>
    <t>TR-89 MAVİ PLAJ 35-19-L00089_956662805_956662805</t>
  </si>
  <si>
    <t>22.04.2022 23:40:23</t>
  </si>
  <si>
    <t>22.04.2022 23:58:58</t>
  </si>
  <si>
    <t>M-30 35-02-M00030_M-454 M08_2311572</t>
  </si>
  <si>
    <t>22.04.2022 15:00:00</t>
  </si>
  <si>
    <t>22.04.2022 15:16:00</t>
  </si>
  <si>
    <t>DM-18/07 45-71-M02377_TURGUTALP M03_83785548</t>
  </si>
  <si>
    <t>22.04.2022 14:34:32</t>
  </si>
  <si>
    <t>22.04.2022 15:29:37</t>
  </si>
  <si>
    <t>MORDOĞAN TR-41 35-21-L00164_MORDOĞAN TR-29 L04_72179977</t>
  </si>
  <si>
    <t>22.04.2022 10:29:12</t>
  </si>
  <si>
    <t>22.04.2022 11:03:00</t>
  </si>
  <si>
    <t>BALIKLIOVA TR-5 35-19-L00374_956662856_956662856</t>
  </si>
  <si>
    <t>22.04.2022 12:08:17</t>
  </si>
  <si>
    <t>22.04.2022 13:59:15</t>
  </si>
  <si>
    <t>ZEYTİNLİK TR-33 35-15-L00905_D_56374850_56374850</t>
  </si>
  <si>
    <t>22.04.2022 13:11:47</t>
  </si>
  <si>
    <t>22.04.2022 15:31:36</t>
  </si>
  <si>
    <t>K-3361 35-03-K03361_A_56365935_56365935</t>
  </si>
  <si>
    <t>22.04.2022 13:21:52</t>
  </si>
  <si>
    <t>22.04.2022 17:58:32</t>
  </si>
  <si>
    <t>YENİFOÇA TR-7 35-23-M00007_35-23-M00007_2362661</t>
  </si>
  <si>
    <t>22.04.2022 17:19:49</t>
  </si>
  <si>
    <t>22.04.2022 20:13:07</t>
  </si>
  <si>
    <t>22.04.2022 09:07:21</t>
  </si>
  <si>
    <t>22.04.2022 17:12:41</t>
  </si>
  <si>
    <t>DM-12/05 45-71-M02403_953184085_953184085</t>
  </si>
  <si>
    <t>22.04.2022 19:24:35</t>
  </si>
  <si>
    <t>22.04.2022 20:36:30</t>
  </si>
  <si>
    <t>22.04.2022 00:05:53</t>
  </si>
  <si>
    <t>22.04.2022 00:50:20</t>
  </si>
  <si>
    <t>L-102 DÜZCE AZMAK 35-14-L00102_956662316_956662316</t>
  </si>
  <si>
    <t>22.04.2022 11:36:58</t>
  </si>
  <si>
    <t>22.04.2022 13:56:56</t>
  </si>
  <si>
    <t>KIRDAMLARI KARGACIK TR-1 45-78-M00499_49233040_56393997_56393997</t>
  </si>
  <si>
    <t>22.04.2022 09:51:17</t>
  </si>
  <si>
    <t>22.04.2022 11:50:47</t>
  </si>
  <si>
    <t>ÖZBEK TR-2 (TR-232) 35-19-M00232_956665456_956665456</t>
  </si>
  <si>
    <t>22.04.2022 12:49:23</t>
  </si>
  <si>
    <t>22.04.2022 15:53:06</t>
  </si>
  <si>
    <t>TR-36 35-30-L00036_955304306_955304306</t>
  </si>
  <si>
    <t>22.04.2022 13:59:09</t>
  </si>
  <si>
    <t>22.04.2022 15:55:15</t>
  </si>
  <si>
    <t>_956596910_956596910</t>
  </si>
  <si>
    <t>22.04.2022 18:00:56</t>
  </si>
  <si>
    <t>22.04.2022 19:58:37</t>
  </si>
  <si>
    <t>VELİLER KÖK 35-31-L00116_CERİTLER TR-1 L03_2119151</t>
  </si>
  <si>
    <t>22.04.2022 17:12:01</t>
  </si>
  <si>
    <t>22.04.2022 17:12:44</t>
  </si>
  <si>
    <t>22.04.2022 09:50:05</t>
  </si>
  <si>
    <t>22.04.2022 15:09:29</t>
  </si>
  <si>
    <t>DM-20 45-71-M00273_DM-21 M09_2070227</t>
  </si>
  <si>
    <t>22.04.2022 16:23:11</t>
  </si>
  <si>
    <t>22.04.2022 16:44:43</t>
  </si>
  <si>
    <t>KULA İM 45-77-A00001_HatBaşıAyırıcı_53135910 M03_53135910</t>
  </si>
  <si>
    <t>22.04.2022 11:41:52</t>
  </si>
  <si>
    <t>22.04.2022 15:02:03</t>
  </si>
  <si>
    <t>22.04.2022 01:54:24</t>
  </si>
  <si>
    <t>22.04.2022 02:35:25</t>
  </si>
  <si>
    <t>GÜLKENT TR-2 35-30-M00225_955311645_955311645</t>
  </si>
  <si>
    <t>22.04.2022 15:22:54</t>
  </si>
  <si>
    <t>22.04.2022 21:30:38</t>
  </si>
  <si>
    <t>TR-1/45 45-83-M00045_A_81590221_81590221</t>
  </si>
  <si>
    <t>22.04.2022 16:57:40</t>
  </si>
  <si>
    <t>22.04.2022 18:01:36</t>
  </si>
  <si>
    <t>22.04.2022 12:12:13</t>
  </si>
  <si>
    <t>22.04.2022 14:23:28</t>
  </si>
  <si>
    <t>K-1304 35-08-K01304_914532310_914532310</t>
  </si>
  <si>
    <t>23.04.2022 01:04:46</t>
  </si>
  <si>
    <t>23.04.2022 02:01:37</t>
  </si>
  <si>
    <t>DM-12/05 45-71-M02403_953200043_953200043</t>
  </si>
  <si>
    <t>23.04.2022 01:23:47</t>
  </si>
  <si>
    <t>23.04.2022 02:23:05</t>
  </si>
  <si>
    <t>L-224 SİBAM EVLERİ 35-18-L00224_961518123_961518123</t>
  </si>
  <si>
    <t>23.04.2022 02:39:10</t>
  </si>
  <si>
    <t>23.04.2022 03:41:30</t>
  </si>
  <si>
    <t>DERBENT TM 45-83-A00003_GÖLMARMARA-2 M19_2312524</t>
  </si>
  <si>
    <t>23.04.2022 03:03:04</t>
  </si>
  <si>
    <t>23.04.2022 04:11:20</t>
  </si>
  <si>
    <t>M-2973 35-01-M02973_912166607_912166607</t>
  </si>
  <si>
    <t>23.04.2022 03:30:57</t>
  </si>
  <si>
    <t>23.04.2022 04:06:13</t>
  </si>
  <si>
    <t>DM-11/02 45-71-M02414_953187964_953187964</t>
  </si>
  <si>
    <t>23.04.2022 03:47:30</t>
  </si>
  <si>
    <t>23.04.2022 05:08:09</t>
  </si>
  <si>
    <t>E.L.İ. EYNEZ DM ÖZEL 45-82-M00221Ö_ M01_2081941</t>
  </si>
  <si>
    <t>23.04.2022 04:04:47</t>
  </si>
  <si>
    <t>23.04.2022 05:02:54</t>
  </si>
  <si>
    <t>L-248 35-18-L00248_B b2b_5955341</t>
  </si>
  <si>
    <t>23.04.2022 04:12:56</t>
  </si>
  <si>
    <t>23.04.2022 12:26:39</t>
  </si>
  <si>
    <t>M-36 ZİNDANCIK KÖK 35-25-M00106_SULTAN DM M01_72118718</t>
  </si>
  <si>
    <t>23.04.2022 04:52:41</t>
  </si>
  <si>
    <t>23.04.2022 05:47:12</t>
  </si>
  <si>
    <t>23.04.2022 06:16:55</t>
  </si>
  <si>
    <t>23.04.2022 06:23:56</t>
  </si>
  <si>
    <t>TR-5 35-32-L00005_946412739_946412739</t>
  </si>
  <si>
    <t>23.04.2022 06:54:50</t>
  </si>
  <si>
    <t>23.04.2022 08:49:46</t>
  </si>
  <si>
    <t>BAŞIBÜYÜK KÖK 45-77-L00158_KULA DM GİRİŞ L01_61353336</t>
  </si>
  <si>
    <t>23.04.2022 07:20:45</t>
  </si>
  <si>
    <t>23.04.2022 07:30:00</t>
  </si>
  <si>
    <t>TR-71 ÖZYURT 35-19-L00071_956669860_956669860</t>
  </si>
  <si>
    <t>23.04.2022 07:54:51</t>
  </si>
  <si>
    <t>23.04.2022 09:55:10</t>
  </si>
  <si>
    <t>TAYTAN OKUL ARKASI TARIMSAL SULAMA TR 45-78-M00232_45-78-M00232_2353104</t>
  </si>
  <si>
    <t>23.04.2022 08:00:01</t>
  </si>
  <si>
    <t>23.04.2022 09:09:16</t>
  </si>
  <si>
    <t>23.04.2022 08:05:57</t>
  </si>
  <si>
    <t>23.04.2022 09:37:15</t>
  </si>
  <si>
    <t>PANCAR TR-4 35-26-M00896__72373329_72373329</t>
  </si>
  <si>
    <t>23.04.2022 08:09:32</t>
  </si>
  <si>
    <t>23.04.2022 10:32:03</t>
  </si>
  <si>
    <t>DM-11/02 45-71-M02414_953187981_953187981</t>
  </si>
  <si>
    <t>23.04.2022 08:06:26</t>
  </si>
  <si>
    <t>23.04.2022 15:16:44</t>
  </si>
  <si>
    <t>M-1921 35-02-M01921_35-02-M01921_85348178</t>
  </si>
  <si>
    <t>23.04.2022 08:09:37</t>
  </si>
  <si>
    <t>23.04.2022 12:56:54</t>
  </si>
  <si>
    <t>OKLUİSA KÖK 45-81-M00046_HatBaşıAyırıcı_53135349 M05_53135349</t>
  </si>
  <si>
    <t>23.04.2022 08:14:41</t>
  </si>
  <si>
    <t>23.04.2022 08:15:11</t>
  </si>
  <si>
    <t>K-492 35-01-K00492_911247586_911247586</t>
  </si>
  <si>
    <t>23.04.2022 08:14:45</t>
  </si>
  <si>
    <t>23.04.2022 09:32:43</t>
  </si>
  <si>
    <t>TR-1/73-A 45-72-M00630_D D01b_83589513</t>
  </si>
  <si>
    <t>23.04.2022 08:16:32</t>
  </si>
  <si>
    <t>23.04.2022 09:41:20</t>
  </si>
  <si>
    <t>MEHMET  VERGİ VE ARK. T-SULAMA GRB. 35-13-L00108_12151585_56365283_56365283</t>
  </si>
  <si>
    <t>23.04.2022 08:18:10</t>
  </si>
  <si>
    <t>23.04.2022 09:06:38</t>
  </si>
  <si>
    <t>KUMKUYUCAK KÖK 45-80-M00093_KUMKUYUCAK ŞEHİR M05_72193247</t>
  </si>
  <si>
    <t>23.04.2022 08:18:54</t>
  </si>
  <si>
    <t>23.04.2022 09:15:56</t>
  </si>
  <si>
    <t>GÖKÇEAHMET TR-1 45-72-L00119_B_56404931_56404931</t>
  </si>
  <si>
    <t>23.04.2022 08:40:25</t>
  </si>
  <si>
    <t>23.04.2022 10:59:33</t>
  </si>
  <si>
    <t>23.04.2022 09:01:31</t>
  </si>
  <si>
    <t>23.04.2022 17:57:49</t>
  </si>
  <si>
    <t>İTOB DM 35-22-M00089_TEKELİ SULAMA M08_2116563</t>
  </si>
  <si>
    <t>23.04.2022 09:03:08</t>
  </si>
  <si>
    <t>23.04.2022 15:10:47</t>
  </si>
  <si>
    <t>M-1183 VODAFONE TELEKOMÜNİKASYON A.Ş ÖZEL 35-08-M01183Ö_ M01_2097418</t>
  </si>
  <si>
    <t>23.04.2022 09:03:25</t>
  </si>
  <si>
    <t>23.04.2022 15:09:20</t>
  </si>
  <si>
    <t>GÜLKENT TR-1 35-30-M00224_955306112_955306112</t>
  </si>
  <si>
    <t>23.04.2022 08:58:07</t>
  </si>
  <si>
    <t>23.04.2022 10:31:17</t>
  </si>
  <si>
    <t>GÖKTÜRK SİTESİ TR 45-71-M01179_TR-22/6 FEN LİSESİ TR M01_72081471</t>
  </si>
  <si>
    <t>23.04.2022 09:06:28</t>
  </si>
  <si>
    <t>23.04.2022 11:12:52</t>
  </si>
  <si>
    <t>TR-1/40 KÖK 45-72-M00040_TR-1/42 M03_61318206</t>
  </si>
  <si>
    <t>23.04.2022 09:06:55</t>
  </si>
  <si>
    <t>23.04.2022 17:54:00</t>
  </si>
  <si>
    <t>23.04.2022 09:06:52</t>
  </si>
  <si>
    <t>23.04.2022 10:11:38</t>
  </si>
  <si>
    <t>TR-130 35-15-L00130_TR-3 L02_66740879</t>
  </si>
  <si>
    <t>23.04.2022 09:05:44</t>
  </si>
  <si>
    <t>23.04.2022 17:27:14</t>
  </si>
  <si>
    <t>TR-19 35-27-M00019_35-27-M00019_66136603</t>
  </si>
  <si>
    <t>23.04.2022 09:07:30</t>
  </si>
  <si>
    <t>23.04.2022 17:22:27</t>
  </si>
  <si>
    <t>M-228 35-02-M00228_910021778_910021778</t>
  </si>
  <si>
    <t>23.04.2022 09:07:23</t>
  </si>
  <si>
    <t>23.04.2022 10:16:30</t>
  </si>
  <si>
    <t>K-4222 35-02-K04222_A_56378794_56378794</t>
  </si>
  <si>
    <t>23.04.2022 09:12:52</t>
  </si>
  <si>
    <t>23.04.2022 10:46:25</t>
  </si>
  <si>
    <t>MORDOĞAN TR-2 35-21-L00140_DAĞITIM TRAFO MORDOĞAN TR-2 L06_72183036</t>
  </si>
  <si>
    <t>23.04.2022 09:15:08</t>
  </si>
  <si>
    <t>23.04.2022 17:22:26</t>
  </si>
  <si>
    <t>DM-22/03 45-71-M01756_DAĞITIM TRAFO DM-22/03 M03_72078749</t>
  </si>
  <si>
    <t>23.04.2022 09:14:11</t>
  </si>
  <si>
    <t>23.04.2022 13:47:11</t>
  </si>
  <si>
    <t>L-109 (AKARCA TR-2) 35-18-L00109_DIREK TIPI TRAFO HUCRESI H01_2096494</t>
  </si>
  <si>
    <t>23.04.2022 09:15:18</t>
  </si>
  <si>
    <t>23.04.2022 11:04:33</t>
  </si>
  <si>
    <t>ÇATALOLUK DM 45-74-M00227_HatBaşıAyırıcı_77952856 M07_77952856</t>
  </si>
  <si>
    <t>23.04.2022 09:16:04</t>
  </si>
  <si>
    <t>23.04.2022 10:31:57</t>
  </si>
  <si>
    <t>METAL İŞLERİ TR-1 35-22-M00101_955282479_955282479</t>
  </si>
  <si>
    <t>23.04.2022 09:21:19</t>
  </si>
  <si>
    <t>23.04.2022 10:02:51</t>
  </si>
  <si>
    <t>L-387 GERMİYAN EVLERİ 35-18-L00387_DIREK TIPI TRAFO HUCRESI H01_2099779</t>
  </si>
  <si>
    <t>23.04.2022 09:14:40</t>
  </si>
  <si>
    <t>23.04.2022 15:22:17</t>
  </si>
  <si>
    <t>23.04.2022 09:14:04</t>
  </si>
  <si>
    <t>23.04.2022 12:58:15</t>
  </si>
  <si>
    <t>TR-4 (M-704) 35-30-M00704_955296480_955296480</t>
  </si>
  <si>
    <t>23.04.2022 09:14:06</t>
  </si>
  <si>
    <t>23.04.2022 11:02:23</t>
  </si>
  <si>
    <t>MORDOĞAN TR-38 35-21-L00165_95001249910_95001249910</t>
  </si>
  <si>
    <t>23.04.2022 09:20:12</t>
  </si>
  <si>
    <t>23.04.2022 11:40:47</t>
  </si>
  <si>
    <t>İĞDECİK KÖK 45-71-M00077_ŞEHİR-2 (TR-5) M04_72234122</t>
  </si>
  <si>
    <t>23.04.2022 09:21:09</t>
  </si>
  <si>
    <t>23.04.2022 11:54:44</t>
  </si>
  <si>
    <t>K-2835 35-09-K02835_TRAFO K03_47446013</t>
  </si>
  <si>
    <t>23.04.2022 09:28:40</t>
  </si>
  <si>
    <t>23.04.2022 21:18:16</t>
  </si>
  <si>
    <t>M-1937 35-08-M01937_M-939 M01_72139878</t>
  </si>
  <si>
    <t>23.04.2022 09:29:23</t>
  </si>
  <si>
    <t>23.04.2022 13:18:20</t>
  </si>
  <si>
    <t>DM-25/14 45-71-M00053_A_56403046_56403046</t>
  </si>
  <si>
    <t>23.04.2022 09:28:00</t>
  </si>
  <si>
    <t>23.04.2022 16:46:31</t>
  </si>
  <si>
    <t>MORDOĞAN TR-25 35-21-L00153_953365604_953365604</t>
  </si>
  <si>
    <t>23.04.2022 09:16:49</t>
  </si>
  <si>
    <t>23.04.2022 18:09:40</t>
  </si>
  <si>
    <t>DAĞDERE DM 45-72-M00097_HatBaşıAyırıcı_53140336 M05_53140336</t>
  </si>
  <si>
    <t>23.04.2022 09:32:07</t>
  </si>
  <si>
    <t>23.04.2022 17:37:40</t>
  </si>
  <si>
    <t>YENİKENT SULAMA TR-8 35-16-M00217_47521009_56397062_56397062</t>
  </si>
  <si>
    <t>23.04.2022 14:09:22</t>
  </si>
  <si>
    <t>M-989 35-03-M00989_C c1b_5784649</t>
  </si>
  <si>
    <t>23.04.2022 09:39:18</t>
  </si>
  <si>
    <t>23.04.2022 17:07:01</t>
  </si>
  <si>
    <t>TR-2 GÖLCÜKLER 35-22-M00002_95000001119_95000001119</t>
  </si>
  <si>
    <t>23.04.2022 09:35:48</t>
  </si>
  <si>
    <t>23.04.2022 12:13:59</t>
  </si>
  <si>
    <t>TR-23 35-27-M00023_35-27-M00023_72180344</t>
  </si>
  <si>
    <t>23.04.2022 09:42:41</t>
  </si>
  <si>
    <t>23.04.2022 09:43:41</t>
  </si>
  <si>
    <t>ÇAKIRBEYLİ TR-4 35-26-M01236_956613347_956613347</t>
  </si>
  <si>
    <t>23.04.2022 09:35:36</t>
  </si>
  <si>
    <t>23.04.2022 10:46:06</t>
  </si>
  <si>
    <t>KARAYAĞCI TR-1 45-75-M00195_A_56385268_56385268</t>
  </si>
  <si>
    <t>23.04.2022 09:45:00</t>
  </si>
  <si>
    <t>23.04.2022 13:09:19</t>
  </si>
  <si>
    <t>23.04.2022 09:44:00</t>
  </si>
  <si>
    <t>23.04.2022 17:19:12</t>
  </si>
  <si>
    <t>DM-25/17-A 45-71-M00054_DAĞITIM TRAFOSU M03_72052444</t>
  </si>
  <si>
    <t>23.04.2022 09:58:09</t>
  </si>
  <si>
    <t>23.04.2022 15:26:08</t>
  </si>
  <si>
    <t>KARAAZMAK TARIMSAL SULAMA TR-9 45-83-M00263_45-83-M00263_2372870</t>
  </si>
  <si>
    <t>23.04.2022 10:04:36</t>
  </si>
  <si>
    <t>23.04.2022 12:05:52</t>
  </si>
  <si>
    <t>BERBEROĞLU ÇİFTLİK TARIMSAL SULAMA 45-78-M00317_45-78-M00317_2351997</t>
  </si>
  <si>
    <t>23.04.2022 10:03:11</t>
  </si>
  <si>
    <t>23.04.2022 11:02:43</t>
  </si>
  <si>
    <t>MUSALAR ÇUKURALAN TR-2 35-29-L00223_35-29-L00223_2372126</t>
  </si>
  <si>
    <t>23.04.2022 10:11:35</t>
  </si>
  <si>
    <t>23.04.2022 17:21:48</t>
  </si>
  <si>
    <t>23.04.2022 10:12:21</t>
  </si>
  <si>
    <t>23.04.2022 12:23:17</t>
  </si>
  <si>
    <t>M-51 DOĞAKENT SİTESİ 35-14-M00051_956645253_956645253</t>
  </si>
  <si>
    <t>23.04.2022 10:16:19</t>
  </si>
  <si>
    <t>23.04.2022 11:45:21</t>
  </si>
  <si>
    <t>SELENDİ TR-6 45-81-M00006_YILDIZ ENEZLER M04_2320776</t>
  </si>
  <si>
    <t>23.04.2022 10:19:08</t>
  </si>
  <si>
    <t>23.04.2022 17:36:12</t>
  </si>
  <si>
    <t>PAYAMLI M-10 35-25-M00184_956657410_956657410</t>
  </si>
  <si>
    <t>23.04.2022 10:19:55</t>
  </si>
  <si>
    <t>23.04.2022 12:45:26</t>
  </si>
  <si>
    <t>L-105 35-18-L00105_OVACIK KÖYÜ VE VERİCİLER L02_2095910</t>
  </si>
  <si>
    <t>23.04.2022 10:28:00</t>
  </si>
  <si>
    <t>23.04.2022 11:14:40</t>
  </si>
  <si>
    <t>ÇAMPINAR TR-1 45-83-M00428_955169952_955169952</t>
  </si>
  <si>
    <t>23.04.2022 10:22:48</t>
  </si>
  <si>
    <t>23.04.2022 12:34:26</t>
  </si>
  <si>
    <t>ABDURRAHMA KUNDAKÇI SLM GRB TR 35-27-M00680_98862819_98862819</t>
  </si>
  <si>
    <t>23.04.2022 10:24:01</t>
  </si>
  <si>
    <t>23.04.2022 13:01:18</t>
  </si>
  <si>
    <t>DEREKÖY KÖK 45-77-L00290_DEREKÖY L04_2120666</t>
  </si>
  <si>
    <t>23.04.2022 10:27:04</t>
  </si>
  <si>
    <t>23.04.2022 11:22:47</t>
  </si>
  <si>
    <t>DEREKÖY KÖK 45-82-M00153_KABLO BAĞLAMA M11_84948988</t>
  </si>
  <si>
    <t>23.04.2022 13:28:58</t>
  </si>
  <si>
    <t>23.04.2022 15:39:34</t>
  </si>
  <si>
    <t>K-492 35-01-K00492_911219092_911219092</t>
  </si>
  <si>
    <t>23.04.2022 10:28:29</t>
  </si>
  <si>
    <t>23.04.2022 16:32:30</t>
  </si>
  <si>
    <t>KADİR ÖZGER TR-5 35-30-M00237_955326316_955326316</t>
  </si>
  <si>
    <t>23.04.2022 10:28:58</t>
  </si>
  <si>
    <t>23.04.2022 12:44:58</t>
  </si>
  <si>
    <t>TAHTALI TM 35-22-A00001_PANCAR-2 M21_2307948</t>
  </si>
  <si>
    <t>23.04.2022 10:36:41</t>
  </si>
  <si>
    <t>23.04.2022 11:10:10</t>
  </si>
  <si>
    <t>ALÇUK TM 35-17-A00001_FOÇA-2 M33_2307958</t>
  </si>
  <si>
    <t>23.04.2022 10:35:44</t>
  </si>
  <si>
    <t>23.04.2022 10:55:07</t>
  </si>
  <si>
    <t>M-2318 35-03-M02318__72374491_72374491</t>
  </si>
  <si>
    <t>23.04.2022 10:40:06</t>
  </si>
  <si>
    <t>23.04.2022 13:21:30</t>
  </si>
  <si>
    <t>MEHMET DEMİRCİOĞLU SULAMA GRUBU 35-29-M00214_A_56361019_56361019</t>
  </si>
  <si>
    <t>23.04.2022 10:39:31</t>
  </si>
  <si>
    <t>23.04.2022 11:38:25</t>
  </si>
  <si>
    <t>BOZDAĞ KÜÇÜKÇAVDAR TR-16 35-15-L01063__72372907_72372907</t>
  </si>
  <si>
    <t>23.04.2022 10:45:56</t>
  </si>
  <si>
    <t>23.04.2022 12:31:42</t>
  </si>
  <si>
    <t>ESKİOBA KÖK 35-29-L00037_AYAKLIKIRI L07_2045393</t>
  </si>
  <si>
    <t>23.04.2022 11:00:04</t>
  </si>
  <si>
    <t>23.04.2022 11:02:00</t>
  </si>
  <si>
    <t>GÖÇBEYLİ TR-3 35-16-M00018_35-16-M00018_2347112</t>
  </si>
  <si>
    <t>23.04.2022 10:54:28</t>
  </si>
  <si>
    <t>23.04.2022 13:54:45</t>
  </si>
  <si>
    <t>ÇANDARLI TR-4 35-30-M00004_A_56365158_56365158</t>
  </si>
  <si>
    <t>23.04.2022 11:02:55</t>
  </si>
  <si>
    <t>23.04.2022 13:09:34</t>
  </si>
  <si>
    <t>L-280 35-18-L00280_950438481_950438481</t>
  </si>
  <si>
    <t>23.04.2022 11:12:36</t>
  </si>
  <si>
    <t>23.04.2022 17:40:49</t>
  </si>
  <si>
    <t>MENEMEN TR-35 35-28-L00035_953375111_953375111</t>
  </si>
  <si>
    <t>23.04.2022 11:11:58</t>
  </si>
  <si>
    <t>23.04.2022 11:44:55</t>
  </si>
  <si>
    <t>ÖREN TR-5 35-27-L00221_965894455_965894455</t>
  </si>
  <si>
    <t>23.04.2022 11:26:38</t>
  </si>
  <si>
    <t>23.04.2022 15:19:34</t>
  </si>
  <si>
    <t>M-206(DM-2/17) 35-09-M00206_C_56365898_56365898</t>
  </si>
  <si>
    <t>23.04.2022 11:29:33</t>
  </si>
  <si>
    <t>23.04.2022 12:17:34</t>
  </si>
  <si>
    <t>L-143 35-18-L00143_950461177_950461177</t>
  </si>
  <si>
    <t>23.04.2022 11:31:13</t>
  </si>
  <si>
    <t>23.04.2022 19:09:04</t>
  </si>
  <si>
    <t>TR-40 35-16-L00040_953318754_953318754</t>
  </si>
  <si>
    <t>23.04.2022 11:26:02</t>
  </si>
  <si>
    <t>23.04.2022 13:50:10</t>
  </si>
  <si>
    <t>TEKELİ TR-4 35-22-M00234_DIREK TIPI TRAFO HUCRESI H01_2125276</t>
  </si>
  <si>
    <t>23.04.2022 11:10:00</t>
  </si>
  <si>
    <t>23.04.2022 12:20:37</t>
  </si>
  <si>
    <t>M-2908 35-02-M02908_912710807_912710807</t>
  </si>
  <si>
    <t>23.04.2022 11:35:11</t>
  </si>
  <si>
    <t>23.04.2022 14:51:35</t>
  </si>
  <si>
    <t>ALAŞEHİR TM 45-73-A00001_TEKEL M14_2312679</t>
  </si>
  <si>
    <t>23.04.2022 11:44:11</t>
  </si>
  <si>
    <t>23.04.2022 11:46:09</t>
  </si>
  <si>
    <t>23.04.2022 11:43:38</t>
  </si>
  <si>
    <t>23.04.2022 12:33:00</t>
  </si>
  <si>
    <t>DM-2/TR-7 35-22-M00007_955264570_955264570</t>
  </si>
  <si>
    <t>23.04.2022 11:51:31</t>
  </si>
  <si>
    <t>23.04.2022 13:05:19</t>
  </si>
  <si>
    <t>KAYAKÖY TR-2 35-15-L00522_950388580_950388580</t>
  </si>
  <si>
    <t>23.04.2022 11:55:52</t>
  </si>
  <si>
    <t>23.04.2022 15:37:10</t>
  </si>
  <si>
    <t>KARAHALİLLİ KÖK 35-20-L00087_TOKATBAŞI L05_66504217</t>
  </si>
  <si>
    <t>23.04.2022 11:58:32</t>
  </si>
  <si>
    <t>23.04.2022 11:59:11</t>
  </si>
  <si>
    <t>23.04.2022 11:53:04</t>
  </si>
  <si>
    <t>23.04.2022 17:39:25</t>
  </si>
  <si>
    <t>23.04.2022 11:54:48</t>
  </si>
  <si>
    <t>23.04.2022 13:07:38</t>
  </si>
  <si>
    <t>23.04.2022 12:03:49</t>
  </si>
  <si>
    <t>23.04.2022 18:25:38</t>
  </si>
  <si>
    <t>ZEYTİNKÖY KÖK 35-13-L00065_A_56372575_56372575</t>
  </si>
  <si>
    <t>23.04.2022 12:05:55</t>
  </si>
  <si>
    <t>23.04.2022 14:14:57</t>
  </si>
  <si>
    <t>MURADİYE TR-5(BELEDİYE KABİN) 45-71-M00194_953221665_953221665</t>
  </si>
  <si>
    <t>23.04.2022 12:03:28</t>
  </si>
  <si>
    <t>23.04.2022 13:53:06</t>
  </si>
  <si>
    <t>23.04.2022 12:14:53</t>
  </si>
  <si>
    <t>23.04.2022 12:49:27</t>
  </si>
  <si>
    <t>K-218 35-01-K00218_C 1C_5862477</t>
  </si>
  <si>
    <t>23.04.2022 12:08:55</t>
  </si>
  <si>
    <t>23.04.2022 14:23:38</t>
  </si>
  <si>
    <t>YUKARIAKTEPE OVACIK TR-5 35-32-L00076_946409652_946409652</t>
  </si>
  <si>
    <t>23.04.2022 12:18:51</t>
  </si>
  <si>
    <t>23.04.2022 12:54:00</t>
  </si>
  <si>
    <t>L-512 REİSDERE 35-18-L00512_7815749_56355330_56355330</t>
  </si>
  <si>
    <t>23.04.2022 12:05:00</t>
  </si>
  <si>
    <t>23.04.2022 17:08:15</t>
  </si>
  <si>
    <t>M-1687 35-02-M01687_99921172_99921172</t>
  </si>
  <si>
    <t>23.04.2022 12:19:13</t>
  </si>
  <si>
    <t>23.04.2022 16:33:04</t>
  </si>
  <si>
    <t>FIRINLI TR-1 35-20-L00370_943089665_943089665</t>
  </si>
  <si>
    <t>23.04.2022 12:17:30</t>
  </si>
  <si>
    <t>23.04.2022 14:07:28</t>
  </si>
  <si>
    <t>ŞAŞAL TR-1 35-22-M00283_B_56375341_56375341</t>
  </si>
  <si>
    <t>23.04.2022 18:41:35</t>
  </si>
  <si>
    <t>BOZDAĞ TR-8 35-15-L00287_C_56361898_56361898</t>
  </si>
  <si>
    <t>23.04.2022 12:28:51</t>
  </si>
  <si>
    <t>23.04.2022 13:08:16</t>
  </si>
  <si>
    <t>ULUCAK DM-2/17 35-27-M00859_35-27-M00859_2362510</t>
  </si>
  <si>
    <t>23.04.2022 12:19:52</t>
  </si>
  <si>
    <t>23.04.2022 13:31:40</t>
  </si>
  <si>
    <t>K-1586 35-02-K01586_35-02-K01586_2370049</t>
  </si>
  <si>
    <t>23.04.2022 12:33:46</t>
  </si>
  <si>
    <t>23.04.2022 13:38:04</t>
  </si>
  <si>
    <t>23.04.2022 12:28:52</t>
  </si>
  <si>
    <t>23.04.2022 13:31:56</t>
  </si>
  <si>
    <t>YUKARI KIZILCA TR-1 35-27-L00051_95000070951_95000070951</t>
  </si>
  <si>
    <t>23.04.2022 12:32:59</t>
  </si>
  <si>
    <t>23.04.2022 15:59:18</t>
  </si>
  <si>
    <t>KUYUCAK TR-1 35-27-M00863_DIREK TIPI TRAFO HUCRESI H01_2106267</t>
  </si>
  <si>
    <t>23.04.2022 12:30:05</t>
  </si>
  <si>
    <t>23.04.2022 15:30:25</t>
  </si>
  <si>
    <t>KÜÇÜKBAHÇE KÖYÜ TR-1 35-21-L00085_35-21-L00085_2375929</t>
  </si>
  <si>
    <t>23.04.2022 12:25:23</t>
  </si>
  <si>
    <t>23.04.2022 14:44:16</t>
  </si>
  <si>
    <t>23.04.2022 12:37:59</t>
  </si>
  <si>
    <t>23.04.2022 16:43:18</t>
  </si>
  <si>
    <t>DM-3/13 (İSTİKLAL OKULU ARKASI) 45-71-M00121_DAĞITIM TRAFOSU M03_72060693</t>
  </si>
  <si>
    <t>23.04.2022 12:38:26</t>
  </si>
  <si>
    <t>23.04.2022 14:31:56</t>
  </si>
  <si>
    <t>FİKRİ KOÇTÜRK-3 45-71-M00801_45-71-M00801_2371682</t>
  </si>
  <si>
    <t>23.04.2022 12:41:38</t>
  </si>
  <si>
    <t>23.04.2022 17:26:04</t>
  </si>
  <si>
    <t>DAĞISTAN KÖŞE RAMAZAN GÖKMEN TR 35-24-M00060_35-24-M00060_2362264</t>
  </si>
  <si>
    <t>23.04.2022 12:51:25</t>
  </si>
  <si>
    <t>23.04.2022 14:14:32</t>
  </si>
  <si>
    <t>SARIÇAM TR-1 45-80-M00161_956535860_956535860</t>
  </si>
  <si>
    <t>23.04.2022 12:51:07</t>
  </si>
  <si>
    <t>23.04.2022 14:41:59</t>
  </si>
  <si>
    <t>PAZARKÖY TR-1 45-78-L00699_953285626_953285626</t>
  </si>
  <si>
    <t>23.04.2022 12:49:30</t>
  </si>
  <si>
    <t>23.04.2022 15:18:10</t>
  </si>
  <si>
    <t>ÜÇPINAR DM 45-71-M00183_GÖKBEL M09_72249143</t>
  </si>
  <si>
    <t>23.04.2022 12:56:24</t>
  </si>
  <si>
    <t>23.04.2022 13:59:18</t>
  </si>
  <si>
    <t>ÇIRPI İM 35-20-A00002_ARIKBAŞI L12_2307623</t>
  </si>
  <si>
    <t>23.04.2022 12:53:25</t>
  </si>
  <si>
    <t>23.04.2022 13:25:52</t>
  </si>
  <si>
    <t>DM-16/24 45-71-M02400_953200316_953200316</t>
  </si>
  <si>
    <t>23.04.2022 12:54:50</t>
  </si>
  <si>
    <t>23.04.2022 17:03:17</t>
  </si>
  <si>
    <t>L-437 ŞEHİTLİK 35-18-L00437_HatBaşıAyırıcı_66122419 L01_66122419</t>
  </si>
  <si>
    <t>23.04.2022 12:56:14</t>
  </si>
  <si>
    <t>23.04.2022 18:33:34</t>
  </si>
  <si>
    <t>AYVACIK KIRAN TR-1 45-83-L00297_955176529_955176529</t>
  </si>
  <si>
    <t>23.04.2022 12:56:58</t>
  </si>
  <si>
    <t>23.04.2022 20:43:06</t>
  </si>
  <si>
    <t>23.04.2022 13:02:39</t>
  </si>
  <si>
    <t>23.04.2022 14:18:10</t>
  </si>
  <si>
    <t>23.04.2022 13:08:03</t>
  </si>
  <si>
    <t>23.04.2022 14:28:26</t>
  </si>
  <si>
    <t>CABBAR DM 45-73-M00100_KEMALİYE-1 ÇIKIŞ M09_2058104</t>
  </si>
  <si>
    <t>23.04.2022 13:26:21</t>
  </si>
  <si>
    <t>23.04.2022 13:52:03</t>
  </si>
  <si>
    <t>L-319 BAHÇELİEVLER-2 35-18-L00319_950449691_950449691</t>
  </si>
  <si>
    <t>23.04.2022 13:35:36</t>
  </si>
  <si>
    <t>23.04.2022 19:35:31</t>
  </si>
  <si>
    <t>K-972 35-08-K00972_912292707_912292707</t>
  </si>
  <si>
    <t>23.04.2022 13:26:16</t>
  </si>
  <si>
    <t>23.04.2022 16:29:22</t>
  </si>
  <si>
    <t>KALEMLİ TR-1 45-71-M01533_43109764_56385643_56385643</t>
  </si>
  <si>
    <t>23.04.2022 13:37:00</t>
  </si>
  <si>
    <t>23.04.2022 15:48:03</t>
  </si>
  <si>
    <t>DM-1/28 45-71-M00010_DM-1/27 M02_72071191</t>
  </si>
  <si>
    <t>23.04.2022 13:40:00</t>
  </si>
  <si>
    <t>23.04.2022 15:16:21</t>
  </si>
  <si>
    <t>23.04.2022 13:39:04</t>
  </si>
  <si>
    <t>23.04.2022 17:57:08</t>
  </si>
  <si>
    <t>TEPEKÖY TR-2 45-73-M00788_945660477_945660477</t>
  </si>
  <si>
    <t>23.04.2022 13:43:23</t>
  </si>
  <si>
    <t>23.04.2022 14:50:13</t>
  </si>
  <si>
    <t>23.04.2022 13:44:13</t>
  </si>
  <si>
    <t>23.04.2022 14:36:39</t>
  </si>
  <si>
    <t>YUSUFLU KÖK 35-20-L00077_ERGENLİ L01_66527928</t>
  </si>
  <si>
    <t>23.04.2022 13:51:51</t>
  </si>
  <si>
    <t>23.04.2022 14:29:28</t>
  </si>
  <si>
    <t>TOKMAKLI KÖK 45-86-M00047_HatBaşıAyırıcı_53135377 M05_53135377</t>
  </si>
  <si>
    <t>23.04.2022 14:03:01</t>
  </si>
  <si>
    <t>23.04.2022 14:04:01</t>
  </si>
  <si>
    <t>TOKMAKLI KÖK 45-86-M00047_TOKMAKLI M05_72227683</t>
  </si>
  <si>
    <t>23.04.2022 14:03:11</t>
  </si>
  <si>
    <t>23.04.2022 14:04:02</t>
  </si>
  <si>
    <t>ALAADDİN GÜZEL TR 35-27-M00526Ö_944469567_944469567</t>
  </si>
  <si>
    <t>23.04.2022 13:58:23</t>
  </si>
  <si>
    <t>23.04.2022 18:24:26</t>
  </si>
  <si>
    <t>_950451114_950451114</t>
  </si>
  <si>
    <t>23.04.2022 14:01:32</t>
  </si>
  <si>
    <t>23.04.2022 20:52:20</t>
  </si>
  <si>
    <t>TR-81 35-19-L00081_95000625886_95000625886</t>
  </si>
  <si>
    <t>23.04.2022 14:10:28</t>
  </si>
  <si>
    <t>23.04.2022 15:45:06</t>
  </si>
  <si>
    <t>L-296 35-18-L00296_950447829_950447829</t>
  </si>
  <si>
    <t>23.04.2022 14:13:22</t>
  </si>
  <si>
    <t>23.04.2022 20:07:04</t>
  </si>
  <si>
    <t>K-218 35-01-K00218_912657181_912657181</t>
  </si>
  <si>
    <t>23.04.2022 14:15:40</t>
  </si>
  <si>
    <t>23.04.2022 19:50:33</t>
  </si>
  <si>
    <t>TR-47 45-78-L00047__56387684_56387684</t>
  </si>
  <si>
    <t>23.04.2022 14:09:13</t>
  </si>
  <si>
    <t>23.04.2022 15:46:33</t>
  </si>
  <si>
    <t>L-95 35-18-L00095_35-18-L00095_2347790</t>
  </si>
  <si>
    <t>23.04.2022 14:16:41</t>
  </si>
  <si>
    <t>23.04.2022 16:06:02</t>
  </si>
  <si>
    <t>KARABURUN İM 35-21-A00001_KÜÇÜKBAHÇE L05_2063036</t>
  </si>
  <si>
    <t>23.04.2022 14:22:54</t>
  </si>
  <si>
    <t>23.04.2022 14:48:53</t>
  </si>
  <si>
    <t>L-100 DÜZCE 35-14-L00100_ H_49091158</t>
  </si>
  <si>
    <t>23.04.2022 14:31:14</t>
  </si>
  <si>
    <t>23.04.2022 14:42:12</t>
  </si>
  <si>
    <t>PİYADELER KÖK 45-73-M00136_PİYADELER M01_66674747</t>
  </si>
  <si>
    <t>23.04.2022 14:37:42</t>
  </si>
  <si>
    <t>23.04.2022 15:22:53</t>
  </si>
  <si>
    <t>L-376 PAZARYERİ 35-18-L00376_950448146_950448146</t>
  </si>
  <si>
    <t>23.04.2022 14:31:15</t>
  </si>
  <si>
    <t>23.04.2022 20:27:28</t>
  </si>
  <si>
    <t>TR-2/30 45-72-L00030_956500832_956500832</t>
  </si>
  <si>
    <t>23.04.2022 14:36:44</t>
  </si>
  <si>
    <t>23.04.2022 15:30:26</t>
  </si>
  <si>
    <t>DM-2/03 45-71-M00166_953198936_953198936</t>
  </si>
  <si>
    <t>23.04.2022 14:40:35</t>
  </si>
  <si>
    <t>23.04.2022 18:02:36</t>
  </si>
  <si>
    <t>23.04.2022 14:36:17</t>
  </si>
  <si>
    <t>23.04.2022 18:37:32</t>
  </si>
  <si>
    <t>GÖÇBEYLİ TR-5 35-16-M00020_953353798_953353798</t>
  </si>
  <si>
    <t>23.04.2022 14:37:38</t>
  </si>
  <si>
    <t>23.04.2022 15:24:36</t>
  </si>
  <si>
    <t>TR-40 35-16-L00040_953332180_953332180</t>
  </si>
  <si>
    <t>23.04.2022 14:41:57</t>
  </si>
  <si>
    <t>23.04.2022 17:20:55</t>
  </si>
  <si>
    <t>GERMİYAN İM 35-18-A00004_GERMİYAN EVLERİ L05_2064615</t>
  </si>
  <si>
    <t>23.04.2022 14:49:51</t>
  </si>
  <si>
    <t>23.04.2022 15:18:00</t>
  </si>
  <si>
    <t>23.04.2022 14:46:12</t>
  </si>
  <si>
    <t>23.04.2022 16:09:10</t>
  </si>
  <si>
    <t>SOBRAN TR-1 45-73-M00952_A_56387346_56387346</t>
  </si>
  <si>
    <t>23.04.2022 14:50:37</t>
  </si>
  <si>
    <t>23.04.2022 18:47:56</t>
  </si>
  <si>
    <t>23.04.2022 14:56:21</t>
  </si>
  <si>
    <t>23.04.2022 15:44:38</t>
  </si>
  <si>
    <t>ÇINARLIKUYU KÖK 45-71-M00188_HatBaşıAyırıcı_53134639 M02_53134639</t>
  </si>
  <si>
    <t>23.04.2022 14:58:59</t>
  </si>
  <si>
    <t>23.04.2022 16:11:16</t>
  </si>
  <si>
    <t>ZEYTİNLİOVA TR-5 45-72-L00413_956486303_956486303</t>
  </si>
  <si>
    <t>23.04.2022 15:09:06</t>
  </si>
  <si>
    <t>23.04.2022 18:26:52</t>
  </si>
  <si>
    <t>K-1181 35-04-K01181_B_56380297_56380297</t>
  </si>
  <si>
    <t>23.04.2022 15:12:04</t>
  </si>
  <si>
    <t>23.04.2022 17:47:40</t>
  </si>
  <si>
    <t>TR-84 35-19-L00084_956664838_956664838</t>
  </si>
  <si>
    <t>23.04.2022 15:04:58</t>
  </si>
  <si>
    <t>23.04.2022 17:37:52</t>
  </si>
  <si>
    <t>TR-9 35-15-M00009_48908975_56378806_56378806</t>
  </si>
  <si>
    <t>23.04.2022 15:11:39</t>
  </si>
  <si>
    <t>23.04.2022 15:30:57</t>
  </si>
  <si>
    <t>K-1465 35-03-K01465_965811865_965811865</t>
  </si>
  <si>
    <t>23.04.2022 15:13:38</t>
  </si>
  <si>
    <t>23.04.2022 17:53:21</t>
  </si>
  <si>
    <t>M-36 35-02-M00036_95000139793_95000139793</t>
  </si>
  <si>
    <t>23.04.2022 15:23:16</t>
  </si>
  <si>
    <t>23.04.2022 17:27:57</t>
  </si>
  <si>
    <t>GÖÇBEYLİ TR-3 35-16-M00018_DIREK TIPI TRAFO HUCRESI H01_2043564</t>
  </si>
  <si>
    <t>23.04.2022 15:17:33</t>
  </si>
  <si>
    <t>23.04.2022 17:25:40</t>
  </si>
  <si>
    <t>ÇINARLIKUYU KÖK 45-71-M00188_ÇINARLIKUYU TR-1 M02_72248738</t>
  </si>
  <si>
    <t>23.04.2022 15:00:59</t>
  </si>
  <si>
    <t>23.04.2022 16:29:41</t>
  </si>
  <si>
    <t>İĞDECİK KÖK 45-71-M00077_HatBaşıAyırıcı_53134181 M05_53134181</t>
  </si>
  <si>
    <t>23.04.2022 15:34:02</t>
  </si>
  <si>
    <t>23.04.2022 19:16:09</t>
  </si>
  <si>
    <t>L-170 ZÜMRÜTEVLER-1 ÖZEL 35-14-L00170Ö_35-14-L00170Ö_2371856</t>
  </si>
  <si>
    <t>23.04.2022 15:36:41</t>
  </si>
  <si>
    <t>23.04.2022 17:52:40</t>
  </si>
  <si>
    <t>BAĞYURDU TR-4 (DM-2/3) 35-27-L00233_98023711_98023711</t>
  </si>
  <si>
    <t>23.04.2022 15:33:15</t>
  </si>
  <si>
    <t>23.04.2022 17:23:37</t>
  </si>
  <si>
    <t>KARAAZMAK TR-1 45-83-M00641_45-83-M00641_2362777</t>
  </si>
  <si>
    <t>23.04.2022 15:30:15</t>
  </si>
  <si>
    <t>23.04.2022 21:25:33</t>
  </si>
  <si>
    <t>DM08/TR38 TARIM KREDİ YANI 45-73-M00020_945671239_945671239</t>
  </si>
  <si>
    <t>23.04.2022 15:43:44</t>
  </si>
  <si>
    <t>23.04.2022 17:39:10</t>
  </si>
  <si>
    <t>DM-1/4 35-18-L00579_950454548_950454548</t>
  </si>
  <si>
    <t>23.04.2022 15:55:04</t>
  </si>
  <si>
    <t>23.04.2022 17:50:16</t>
  </si>
  <si>
    <t>ZİHNİ KARAKAYA SULAMA GRUBU 35-29-M00200_955210738_955210738</t>
  </si>
  <si>
    <t>23.04.2022 15:54:59</t>
  </si>
  <si>
    <t>23.04.2022 17:23:43</t>
  </si>
  <si>
    <t>SOMA TR-11/4 45-82-M00036_95000575823_95000575823</t>
  </si>
  <si>
    <t>23.04.2022 15:57:43</t>
  </si>
  <si>
    <t>23.04.2022 19:14:42</t>
  </si>
  <si>
    <t>TR-24 35-30-L00024_955316894_955316894</t>
  </si>
  <si>
    <t>23.04.2022 15:46:01</t>
  </si>
  <si>
    <t>23.04.2022 17:48:16</t>
  </si>
  <si>
    <t>L-278 DM-1/TR-19 35-14-L00278_956645429_956645429</t>
  </si>
  <si>
    <t>23.04.2022 15:59:21</t>
  </si>
  <si>
    <t>23.04.2022 19:07:22</t>
  </si>
  <si>
    <t>OĞULDURUK AKYAR TR-1 45-75-M00300_B_56398931_56398931</t>
  </si>
  <si>
    <t>23.04.2022 16:04:32</t>
  </si>
  <si>
    <t>23.04.2022 17:56:20</t>
  </si>
  <si>
    <t>L-239 BAYKAL 35-18-L00239_950444684_950444684</t>
  </si>
  <si>
    <t>23.04.2022 16:08:48</t>
  </si>
  <si>
    <t>23.04.2022 17:06:55</t>
  </si>
  <si>
    <t>L-69 BAŞKENT SİTESİ 35-14-L00069__72410530_72410530</t>
  </si>
  <si>
    <t>23.04.2022 16:16:14</t>
  </si>
  <si>
    <t>23.04.2022 17:08:05</t>
  </si>
  <si>
    <t>TR-12 TARIMSAL SULAMA 45-80-M01012_45-80-M01012_2373362</t>
  </si>
  <si>
    <t>23.04.2022 16:20:35</t>
  </si>
  <si>
    <t>23.04.2022 17:27:16</t>
  </si>
  <si>
    <t>23.04.2022 16:22:52</t>
  </si>
  <si>
    <t>23.04.2022 16:23:21</t>
  </si>
  <si>
    <t>K-4630 35-02-K04630_A_56369539_56369539</t>
  </si>
  <si>
    <t>23.04.2022 16:12:59</t>
  </si>
  <si>
    <t>23.04.2022 17:54:22</t>
  </si>
  <si>
    <t>23.04.2022 16:00:00</t>
  </si>
  <si>
    <t>23.04.2022 16:37:35</t>
  </si>
  <si>
    <t>23.04.2022 16:32:51</t>
  </si>
  <si>
    <t>23.04.2022 16:38:33</t>
  </si>
  <si>
    <t>MENEMEN TR-87 (DM-5/31) 35-28-M00687_953374535_953374535</t>
  </si>
  <si>
    <t>23.04.2022 16:22:37</t>
  </si>
  <si>
    <t>23.04.2022 17:43:30</t>
  </si>
  <si>
    <t>TR-77 (M-777) 35-30-M00777_B b1_43010752</t>
  </si>
  <si>
    <t>23.04.2022 16:32:53</t>
  </si>
  <si>
    <t>23.04.2022 19:45:43</t>
  </si>
  <si>
    <t>DM-3/TR-10 SEFERİHİSAR 35-14-M00331_50049812 B01_50051046</t>
  </si>
  <si>
    <t>23.04.2022 16:35:43</t>
  </si>
  <si>
    <t>23.04.2022 18:39:06</t>
  </si>
  <si>
    <t>KAZIKLI SÜTÇÜLER TR-1 45-81-M00201_A_56402229_56402229</t>
  </si>
  <si>
    <t>23.04.2022 16:37:55</t>
  </si>
  <si>
    <t>23.04.2022 18:32:03</t>
  </si>
  <si>
    <t>SEYREK TR-7 KÖK 35-28-M00379_B b_5897885</t>
  </si>
  <si>
    <t>23.04.2022 16:41:25</t>
  </si>
  <si>
    <t>23.04.2022 19:22:21</t>
  </si>
  <si>
    <t>ÇAPAKLI KÖK 45-78-M01161_HatBaşıAyırıcı_53138966 M06_53138966</t>
  </si>
  <si>
    <t>23.04.2022 16:49:39</t>
  </si>
  <si>
    <t>23.04.2022 18:25:08</t>
  </si>
  <si>
    <t>23.04.2022 17:08:42</t>
  </si>
  <si>
    <t>23.04.2022 17:28:10</t>
  </si>
  <si>
    <t>L-208 35-18-L00208_950451879_950451879</t>
  </si>
  <si>
    <t>23.04.2022 17:07:28</t>
  </si>
  <si>
    <t>23.04.2022 21:44:23</t>
  </si>
  <si>
    <t>HÜSEYİN PINAR GRB 35-30-M00199_955328499_955328499</t>
  </si>
  <si>
    <t>23.04.2022 17:07:48</t>
  </si>
  <si>
    <t>23.04.2022 22:45:10</t>
  </si>
  <si>
    <t>TR-40 35-16-L00040_B_83626835_83626835</t>
  </si>
  <si>
    <t>23.04.2022 17:07:14</t>
  </si>
  <si>
    <t>23.04.2022 20:51:29</t>
  </si>
  <si>
    <t>K-3286 35-08-K03286_B_56358973_56358973</t>
  </si>
  <si>
    <t>23.04.2022 17:22:51</t>
  </si>
  <si>
    <t>23.04.2022 18:46:17</t>
  </si>
  <si>
    <t>K-1049 35-02-K01049_98791666_98791666</t>
  </si>
  <si>
    <t>23.04.2022 17:21:26</t>
  </si>
  <si>
    <t>23.04.2022 18:29:13</t>
  </si>
  <si>
    <t>MUSTAFA TAŞKIN SULAMA GRUBU TR 35-27-L00155_DIREK TIPI TRAFO HUCRESI H01_2051073</t>
  </si>
  <si>
    <t>23.04.2022 17:32:20</t>
  </si>
  <si>
    <t>23.04.2022 18:50:14</t>
  </si>
  <si>
    <t>K-839 35-01-K00839_911232244_911232244</t>
  </si>
  <si>
    <t>23.04.2022 17:42:58</t>
  </si>
  <si>
    <t>23.04.2022 18:39:19</t>
  </si>
  <si>
    <t>BAĞARASI TR-3 35-23-M00172_950424080_950424080</t>
  </si>
  <si>
    <t>23.04.2022 17:41:40</t>
  </si>
  <si>
    <t>23.04.2022 18:45:04</t>
  </si>
  <si>
    <t>GERELİ KÖYÜ EKREM DİNÇER SULAMA GRB TR-10 35-15-M00321_DIREK TIPI TRAFO HUCRESI H01_2049545</t>
  </si>
  <si>
    <t>23.04.2022 17:49:34</t>
  </si>
  <si>
    <t>23.04.2022 19:04:55</t>
  </si>
  <si>
    <t>KAHRAMAN YAVUZLAR SULAMA GRUBU 35-29-M00268_915143778_915143778</t>
  </si>
  <si>
    <t>23.04.2022 17:47:15</t>
  </si>
  <si>
    <t>23.04.2022 19:07:03</t>
  </si>
  <si>
    <t>DM-21 45-78-L00186_953258870_953258870</t>
  </si>
  <si>
    <t>23.04.2022 17:50:09</t>
  </si>
  <si>
    <t>23.04.2022 19:45:47</t>
  </si>
  <si>
    <t>K-4438 35-09-K04438_913548243_913548243</t>
  </si>
  <si>
    <t>23.04.2022 17:55:43</t>
  </si>
  <si>
    <t>23.04.2022 20:38:14</t>
  </si>
  <si>
    <t>MOLLA SÜLEYMANLI TR-1 45-71-M01549_44435435_56366517_56366517</t>
  </si>
  <si>
    <t>23.04.2022 18:02:13</t>
  </si>
  <si>
    <t>23.04.2022 22:49:45</t>
  </si>
  <si>
    <t>SALUR KÖK 45-75-M00062_OĞULDURUK M03_72037155</t>
  </si>
  <si>
    <t>23.04.2022 18:03:13</t>
  </si>
  <si>
    <t>23.04.2022 18:28:55</t>
  </si>
  <si>
    <t>KAPANCI TR-1 45-78-L00380_953290941_953290941</t>
  </si>
  <si>
    <t>23.04.2022 18:03:00</t>
  </si>
  <si>
    <t>23.04.2022 19:02:51</t>
  </si>
  <si>
    <t>M-910 35-09-M00910_97785136_97785136</t>
  </si>
  <si>
    <t>23.04.2022 18:06:42</t>
  </si>
  <si>
    <t>23.04.2022 19:44:47</t>
  </si>
  <si>
    <t>ÇAPAKLI KÖK 45-78-M01161_SÜLEYMANİYE M06_78225835</t>
  </si>
  <si>
    <t>23.04.2022 18:06:31</t>
  </si>
  <si>
    <t>23.04.2022 18:21:16</t>
  </si>
  <si>
    <t>PINARCIK TARIMSAL SULAMA 45-72-L00821_DIREK TIPI TRAFO HUCRESI H01_2103145</t>
  </si>
  <si>
    <t>23.04.2022 18:10:54</t>
  </si>
  <si>
    <t>23.04.2022 20:25:17</t>
  </si>
  <si>
    <t>ALİBEYLİ TR-5 45-80-M00087_956548399_956548399</t>
  </si>
  <si>
    <t>23.04.2022 18:15:33</t>
  </si>
  <si>
    <t>23.04.2022 21:09:40</t>
  </si>
  <si>
    <t>TR-2/125-1 45-83-L00202_C_56388238_56388238</t>
  </si>
  <si>
    <t>23.04.2022 18:12:27</t>
  </si>
  <si>
    <t>23.04.2022 19:14:27</t>
  </si>
  <si>
    <t>TR-18 35-17-M00018_950303109_950303109</t>
  </si>
  <si>
    <t>23.04.2022 18:17:42</t>
  </si>
  <si>
    <t>23.04.2022 21:13:38</t>
  </si>
  <si>
    <t>ÇAPAKLI KÖK 45-78-M01161_HatBaşıAyırıcı_53138968 M05_53138968</t>
  </si>
  <si>
    <t>23.04.2022 18:24:51</t>
  </si>
  <si>
    <t>23.04.2022 18:25:44</t>
  </si>
  <si>
    <t>PAPUÇLU-KADINCIK MAH 45-77-M00074_A_56385238_56385238</t>
  </si>
  <si>
    <t>23.04.2022 18:22:25</t>
  </si>
  <si>
    <t>23.04.2022 19:17:14</t>
  </si>
  <si>
    <t>TAŞKESİK TR-1 35-26-L00218_DIREK TIPI TRAFO HUCRESI H01_2046535</t>
  </si>
  <si>
    <t>23.04.2022 18:17:31</t>
  </si>
  <si>
    <t>23.04.2022 19:02:33</t>
  </si>
  <si>
    <t>TR-51 35-22-M00051_955256566_955256566</t>
  </si>
  <si>
    <t>23.04.2022 18:28:16</t>
  </si>
  <si>
    <t>23.04.2022 21:27:43</t>
  </si>
  <si>
    <t>23.04.2022 18:23:44</t>
  </si>
  <si>
    <t>23.04.2022 20:33:00</t>
  </si>
  <si>
    <t>AKKEÇİLİ TR-451 TARIMSAL SULAMA 45-73-M00434_A_56397588_56397588</t>
  </si>
  <si>
    <t>23.04.2022 18:33:58</t>
  </si>
  <si>
    <t>23.04.2022 19:43:52</t>
  </si>
  <si>
    <t>23.04.2022 18:44:10</t>
  </si>
  <si>
    <t>23.04.2022 20:01:37</t>
  </si>
  <si>
    <t>DM-2/8 BAŞKENT TR 35-18-L00588_950454851_950454851</t>
  </si>
  <si>
    <t>23.04.2022 18:47:09</t>
  </si>
  <si>
    <t>23.04.2022 22:58:06</t>
  </si>
  <si>
    <t>BEZİRGANLI ÇAMLIK TR-1 45-78-M00250_49417607_56407550_56407550</t>
  </si>
  <si>
    <t>23.04.2022 18:49:17</t>
  </si>
  <si>
    <t>23.04.2022 20:39:12</t>
  </si>
  <si>
    <t>AŞAĞIKIRIKLAR TR-2 35-16-M00058_60309374_65513755_65513755</t>
  </si>
  <si>
    <t>23.04.2022 19:03:08</t>
  </si>
  <si>
    <t>23.04.2022 19:15:34</t>
  </si>
  <si>
    <t>_48125303_56397007_56397007</t>
  </si>
  <si>
    <t>23.04.2022 18:57:37</t>
  </si>
  <si>
    <t>23.04.2022 19:46:21</t>
  </si>
  <si>
    <t>YEŞİLKÖY TR-1 45-71-M01821_953214790_953214790</t>
  </si>
  <si>
    <t>23.04.2022 19:18:21</t>
  </si>
  <si>
    <t>24.04.2022 01:33:25</t>
  </si>
  <si>
    <t>23.04.2022 19:17:57</t>
  </si>
  <si>
    <t>23.04.2022 22:51:32</t>
  </si>
  <si>
    <t>TR-1/54 45-72-M00054_956479847_956479847</t>
  </si>
  <si>
    <t>23.04.2022 19:14:52</t>
  </si>
  <si>
    <t>23.04.2022 21:11:31</t>
  </si>
  <si>
    <t>23.04.2022 19:34:04</t>
  </si>
  <si>
    <t>24.04.2022 02:03:57</t>
  </si>
  <si>
    <t>DM-2 35-17-M00002_M-7 M20_2336080</t>
  </si>
  <si>
    <t>23.04.2022 19:39:34</t>
  </si>
  <si>
    <t>23.04.2022 20:35:23</t>
  </si>
  <si>
    <t>23.04.2022 19:35:26</t>
  </si>
  <si>
    <t>23.04.2022 21:51:51</t>
  </si>
  <si>
    <t>K-4012 35-04-K04012_913173358_913173358</t>
  </si>
  <si>
    <t>23.04.2022 19:38:58</t>
  </si>
  <si>
    <t>23.04.2022 22:30:06</t>
  </si>
  <si>
    <t>ALOSBİ TM 35-17-A00006_ŞAKRAN M05_2054685</t>
  </si>
  <si>
    <t>23.04.2022 19:44:08</t>
  </si>
  <si>
    <t>23.04.2022 20:21:12</t>
  </si>
  <si>
    <t>SOMA TR-27/4 45-82-M00107_945524659_945524659</t>
  </si>
  <si>
    <t>23.04.2022 19:48:38</t>
  </si>
  <si>
    <t>24.04.2022 00:35:59</t>
  </si>
  <si>
    <t>SİNETUR TR 35-30-M00344_B B1_67106140</t>
  </si>
  <si>
    <t>23.04.2022 19:55:41</t>
  </si>
  <si>
    <t>23.04.2022 22:26:28</t>
  </si>
  <si>
    <t>TR-18 35-17-M00018_11573043_56390726_56390726</t>
  </si>
  <si>
    <t>23.04.2022 19:06:00</t>
  </si>
  <si>
    <t>23.04.2022 21:19:33</t>
  </si>
  <si>
    <t>MENEMEN TR-87 (DM-5/31) 35-28-M00687_953391653_953391653</t>
  </si>
  <si>
    <t>23.04.2022 20:04:36</t>
  </si>
  <si>
    <t>23.04.2022 21:31:39</t>
  </si>
  <si>
    <t>23.04.2022 20:08:56</t>
  </si>
  <si>
    <t>23.04.2022 21:58:57</t>
  </si>
  <si>
    <t>M-998 35-03-M00998_914982489_914982489</t>
  </si>
  <si>
    <t>23.04.2022 20:05:10</t>
  </si>
  <si>
    <t>23.04.2022 22:26:40</t>
  </si>
  <si>
    <t>KAPLAN TR-1 35-29-M00091_A_56402475_56402475</t>
  </si>
  <si>
    <t>23.04.2022 19:56:53</t>
  </si>
  <si>
    <t>23.04.2022 20:59:39</t>
  </si>
  <si>
    <t>SUBATAN TR-6 35-15-L00341_950353509_950353509</t>
  </si>
  <si>
    <t>23.04.2022 20:15:45</t>
  </si>
  <si>
    <t>23.04.2022 23:13:02</t>
  </si>
  <si>
    <t>TR-37 35-15-M00037_950366806_950366806</t>
  </si>
  <si>
    <t>23.04.2022 20:20:52</t>
  </si>
  <si>
    <t>24.04.2022 00:14:20</t>
  </si>
  <si>
    <t>L-113 OVACIK 35-18-L00113_950439329_950439329</t>
  </si>
  <si>
    <t>23.04.2022 20:36:18</t>
  </si>
  <si>
    <t>23.04.2022 22:43:08</t>
  </si>
  <si>
    <t>KATRANCI TR-1 35-16-M00087_35-16-M00087_2352445</t>
  </si>
  <si>
    <t>23.04.2022 20:38:59</t>
  </si>
  <si>
    <t>23.04.2022 22:42:15</t>
  </si>
  <si>
    <t>_D_56385728_56385728</t>
  </si>
  <si>
    <t>23.04.2022 20:45:07</t>
  </si>
  <si>
    <t>23.04.2022 22:20:03</t>
  </si>
  <si>
    <t>BANKSİS TR-1 35-14-M00363_956648235_956648235</t>
  </si>
  <si>
    <t>23.04.2022 20:44:09</t>
  </si>
  <si>
    <t>23.04.2022 22:19:07</t>
  </si>
  <si>
    <t>GÜLKENT TR-1 35-30-M00224_955306770_955306770</t>
  </si>
  <si>
    <t>23.04.2022 20:59:38</t>
  </si>
  <si>
    <t>23.04.2022 23:34:20</t>
  </si>
  <si>
    <t>K-4060 35-08-K04060_97583927_97583927</t>
  </si>
  <si>
    <t>23.04.2022 21:00:48</t>
  </si>
  <si>
    <t>24.04.2022 00:51:23</t>
  </si>
  <si>
    <t>L-316 YALIKENT 35-18-L00316_950449312_950449312</t>
  </si>
  <si>
    <t>23.04.2022 21:12:30</t>
  </si>
  <si>
    <t>23.04.2022 23:52:33</t>
  </si>
  <si>
    <t>MORALILAR İM 45-72-A00002_PINARCIK L03_2307792</t>
  </si>
  <si>
    <t>23.04.2022 20:51:53</t>
  </si>
  <si>
    <t>23.04.2022 21:41:22</t>
  </si>
  <si>
    <t>VEZİR YILDIZ SLM GRB TR 35-27-M00545_914633683_914633683</t>
  </si>
  <si>
    <t>23.04.2022 21:13:00</t>
  </si>
  <si>
    <t>23.04.2022 23:24:25</t>
  </si>
  <si>
    <t>23.04.2022 21:24:42</t>
  </si>
  <si>
    <t>23.04.2022 21:42:04</t>
  </si>
  <si>
    <t>YEŞİLYURT TR-14 45-73-M00803_945639992_945639992</t>
  </si>
  <si>
    <t>23.04.2022 21:21:15</t>
  </si>
  <si>
    <t>23.04.2022 22:45:28</t>
  </si>
  <si>
    <t>YENİ ŞAKRAN TR-6 35-17-M00206_950309184_950309184</t>
  </si>
  <si>
    <t>23.04.2022 21:28:01</t>
  </si>
  <si>
    <t>24.04.2022 00:02:43</t>
  </si>
  <si>
    <t>MURADİYE TR-1 İSTASYON KABİN 45-71-M00192_953176221_953176221</t>
  </si>
  <si>
    <t>23.04.2022 21:41:59</t>
  </si>
  <si>
    <t>23.04.2022 23:25:00</t>
  </si>
  <si>
    <t>KÜÇÜKKALE KÖK 35-29-L00036_MEHMETLER L02_2088232</t>
  </si>
  <si>
    <t>23.04.2022 21:44:29</t>
  </si>
  <si>
    <t>23.04.2022 22:34:06</t>
  </si>
  <si>
    <t>K-3547 35-03-K03547_910840125_910840125</t>
  </si>
  <si>
    <t>23.04.2022 22:01:43</t>
  </si>
  <si>
    <t>23.04.2022 23:00:44</t>
  </si>
  <si>
    <t>K-3196 35-03-K03196_910589495_910589495</t>
  </si>
  <si>
    <t>23.04.2022 22:33:41</t>
  </si>
  <si>
    <t>24.04.2022 00:27:01</t>
  </si>
  <si>
    <t>TR-82 35-17-M00082__56394496_56394496</t>
  </si>
  <si>
    <t>23.04.2022 22:39:30</t>
  </si>
  <si>
    <t>24.04.2022 00:54:05</t>
  </si>
  <si>
    <t>TR-326 35-19-L00349_35-19-L00349_82712402</t>
  </si>
  <si>
    <t>23.04.2022 22:47:34</t>
  </si>
  <si>
    <t>23.04.2022 23:04:43</t>
  </si>
  <si>
    <t>L-234 35-18-L00234_950441221_950441221</t>
  </si>
  <si>
    <t>23.04.2022 22:48:01</t>
  </si>
  <si>
    <t>24.04.2022 02:08:46</t>
  </si>
  <si>
    <t>TR-91 35-17-M00091_950302838_950302838</t>
  </si>
  <si>
    <t>23.04.2022 22:41:29</t>
  </si>
  <si>
    <t>24.04.2022 01:20:39</t>
  </si>
  <si>
    <t>TR-1-4/2 DEMİRCİLİK KABİN 35-20-L00026_955197392_955197392</t>
  </si>
  <si>
    <t>23.04.2022 22:57:07</t>
  </si>
  <si>
    <t>23.04.2022 23:45:37</t>
  </si>
  <si>
    <t>M-2913 35-01-M02913_911243314_911243314</t>
  </si>
  <si>
    <t>23.04.2022 23:03:08</t>
  </si>
  <si>
    <t>23.04.2022 23:53:06</t>
  </si>
  <si>
    <t>23.04.2022 23:06:10</t>
  </si>
  <si>
    <t>23.04.2022 23:39:39</t>
  </si>
  <si>
    <t>K-2887 35-03-K02887_35-03-K02887_41933969</t>
  </si>
  <si>
    <t>23.04.2022 23:06:41</t>
  </si>
  <si>
    <t>24.04.2022 02:39:07</t>
  </si>
  <si>
    <t>TR-318 ZEYTİNALANI 35-19-L00366_35-19-L00366_72050224</t>
  </si>
  <si>
    <t>23.04.2022 23:38:58</t>
  </si>
  <si>
    <t>23.04.2022 23:55:24</t>
  </si>
  <si>
    <t>KALEMLİ TR-1 45-71-M01533_953213788_953213788</t>
  </si>
  <si>
    <t>23.04.2022 23:41:14</t>
  </si>
  <si>
    <t>24.04.2022 03:07:21</t>
  </si>
  <si>
    <t>23.04.2022 23:50:28</t>
  </si>
  <si>
    <t>24.04.2022 00:55:17</t>
  </si>
  <si>
    <t>24.04.2022 09:08:04</t>
  </si>
  <si>
    <t>24.04.2022 14:44:25</t>
  </si>
  <si>
    <t>24.04.2022 22:28:04</t>
  </si>
  <si>
    <t>24.04.2022 23:13:21</t>
  </si>
  <si>
    <t>L-444 35-18-L00444_950446577_950446577</t>
  </si>
  <si>
    <t>24.04.2022 15:36:49</t>
  </si>
  <si>
    <t>24.04.2022 17:57:38</t>
  </si>
  <si>
    <t>24.04.2022 17:15:38</t>
  </si>
  <si>
    <t>24.04.2022 19:30:05</t>
  </si>
  <si>
    <t>EŞREFPAŞA İM 35-01-A00002_YAĞHANELER M12_2045238</t>
  </si>
  <si>
    <t>24.04.2022 16:24:05</t>
  </si>
  <si>
    <t>24.04.2022 16:51:53</t>
  </si>
  <si>
    <t>YENİFOÇA TR-24 35-23-M00024_950418853_950418853</t>
  </si>
  <si>
    <t>24.04.2022 14:54:15</t>
  </si>
  <si>
    <t>24.04.2022 17:24:07</t>
  </si>
  <si>
    <t>TR-39 35-15-M00039_35-15-M00039_2365881</t>
  </si>
  <si>
    <t>24.04.2022 10:50:08</t>
  </si>
  <si>
    <t>24.04.2022 11:18:09</t>
  </si>
  <si>
    <t>İMRENLER TR-1 45-74-M00173__72373938_72373938</t>
  </si>
  <si>
    <t>24.04.2022 20:52:35</t>
  </si>
  <si>
    <t>24.04.2022 21:34:19</t>
  </si>
  <si>
    <t>DM-13/22 (ÇİMENLİ SOKAK) 45-71-M00059_953215277_953215277</t>
  </si>
  <si>
    <t>24.04.2022 00:17:32</t>
  </si>
  <si>
    <t>24.04.2022 01:34:50</t>
  </si>
  <si>
    <t>24.04.2022 16:16:08</t>
  </si>
  <si>
    <t>24.04.2022 17:35:18</t>
  </si>
  <si>
    <t>TR-1/83 KAPTANOĞLU DM 45-83-M00083_ERBİLLER M03_61292035</t>
  </si>
  <si>
    <t>24.04.2022 07:09:11</t>
  </si>
  <si>
    <t>24.04.2022 07:41:18</t>
  </si>
  <si>
    <t>K-2772 35-01-K02772_911551985_911551985</t>
  </si>
  <si>
    <t>24.04.2022 14:17:00</t>
  </si>
  <si>
    <t>24.04.2022 18:05:59</t>
  </si>
  <si>
    <t>TR-1/12 45-72-M00012_956528597_956528597</t>
  </si>
  <si>
    <t>24.04.2022 19:18:26</t>
  </si>
  <si>
    <t>24.04.2022 22:16:15</t>
  </si>
  <si>
    <t>DM-2/3 ESKİ ANIT YANI 35-18-L00581_950453982_950453982</t>
  </si>
  <si>
    <t>24.04.2022 21:18:03</t>
  </si>
  <si>
    <t>24.04.2022 23:49:05</t>
  </si>
  <si>
    <t>YILMAZ TR-6 45-78-L00206_YILMAZ TR-7 L02_66025089</t>
  </si>
  <si>
    <t>24.04.2022 22:45:37</t>
  </si>
  <si>
    <t>24.04.2022 23:14:54</t>
  </si>
  <si>
    <t>TİRE TR-4 35-29-L00004_TİRE TR-6 L02_66159467</t>
  </si>
  <si>
    <t>24.04.2022 08:59:34</t>
  </si>
  <si>
    <t>24.04.2022 11:00:00</t>
  </si>
  <si>
    <t>SÜTÇÜLER TR-1 35-27-M00408_98580583_98580583</t>
  </si>
  <si>
    <t>24.04.2022 17:28:05</t>
  </si>
  <si>
    <t>24.04.2022 19:16:54</t>
  </si>
  <si>
    <t>M-2907 35-02-M02907_913749185_913749185</t>
  </si>
  <si>
    <t>24.04.2022 16:19:08</t>
  </si>
  <si>
    <t>24.04.2022 19:24:13</t>
  </si>
  <si>
    <t>24.04.2022 10:06:37</t>
  </si>
  <si>
    <t>24.04.2022 11:37:19</t>
  </si>
  <si>
    <t>EBSO TM 35-09-A00001_EBSO-12 K42_2312297</t>
  </si>
  <si>
    <t>24.04.2022 04:01:11</t>
  </si>
  <si>
    <t>24.04.2022 04:48:21</t>
  </si>
  <si>
    <t>TR-39 35-22-M00039_955283616_955283616</t>
  </si>
  <si>
    <t>24.04.2022 10:56:04</t>
  </si>
  <si>
    <t>24.04.2022 12:58:33</t>
  </si>
  <si>
    <t>K-1867 35-09-K01867_E_56373572_56373572</t>
  </si>
  <si>
    <t>24.04.2022 11:28:27</t>
  </si>
  <si>
    <t>24.04.2022 12:02:41</t>
  </si>
  <si>
    <t>YUKARI SÜTÇÜLER KÖYÜ TR-1 35-27-M00410_D_80310459_80310459</t>
  </si>
  <si>
    <t>24.04.2022 18:20:23</t>
  </si>
  <si>
    <t>24.04.2022 19:31:10</t>
  </si>
  <si>
    <t>M-2904 35-02-M02904_99921656_99921656</t>
  </si>
  <si>
    <t>24.04.2022 12:47:08</t>
  </si>
  <si>
    <t>24.04.2022 16:50:55</t>
  </si>
  <si>
    <t>24.04.2022 08:55:24</t>
  </si>
  <si>
    <t>24.04.2022 17:24:28</t>
  </si>
  <si>
    <t>YOLÜSTÜ İM 35-15-A00002_KÜÇÜKAVULCUK L05_2314559</t>
  </si>
  <si>
    <t>24.04.2022 19:40:51</t>
  </si>
  <si>
    <t>24.04.2022 20:49:28</t>
  </si>
  <si>
    <t>SULUDERE TR-10 35-31-L00064_47982920_56400174_56400174</t>
  </si>
  <si>
    <t>24.04.2022 18:59:06</t>
  </si>
  <si>
    <t>24.04.2022 19:46:50</t>
  </si>
  <si>
    <t>MORDOĞAN TR-38 35-21-L00165_945403840_945403840</t>
  </si>
  <si>
    <t>24.04.2022 10:39:07</t>
  </si>
  <si>
    <t>24.04.2022 11:37:13</t>
  </si>
  <si>
    <t>ARMUTLU TR-3 35-27-L00003_B_56356269_56356269</t>
  </si>
  <si>
    <t>24.04.2022 11:59:00</t>
  </si>
  <si>
    <t>24.04.2022 14:52:24</t>
  </si>
  <si>
    <t>24.04.2022 09:08:00</t>
  </si>
  <si>
    <t>24.04.2022 15:06:36</t>
  </si>
  <si>
    <t>24.04.2022 06:24:54</t>
  </si>
  <si>
    <t>24.04.2022 07:04:02</t>
  </si>
  <si>
    <t>M-1199 35-10-M01199_962687101_962687101</t>
  </si>
  <si>
    <t>24.04.2022 18:25:12</t>
  </si>
  <si>
    <t>24.04.2022 19:24:37</t>
  </si>
  <si>
    <t>AZİZ ÇELİKDOĞAN TARIMSAL SULAMA TR-1 45-83-M00345_48010646_56407873_56407873</t>
  </si>
  <si>
    <t>24.04.2022 17:31:17</t>
  </si>
  <si>
    <t>24.04.2022 18:58:55</t>
  </si>
  <si>
    <t>YENİ FOÇA TR-30 35-23-M00030_950425497_950425497</t>
  </si>
  <si>
    <t>24.04.2022 04:34:52</t>
  </si>
  <si>
    <t>24.04.2022 06:27:21</t>
  </si>
  <si>
    <t>KAYALIOĞLU TR-1 45-72-L00071_TR-19 (ESKİ KÖK) L02_66526796</t>
  </si>
  <si>
    <t>24.04.2022 12:35:31</t>
  </si>
  <si>
    <t>24.04.2022 12:36:04</t>
  </si>
  <si>
    <t>AYVACIK KIRAN TR-1 45-83-L00297_45-83-L00297_2356540</t>
  </si>
  <si>
    <t>24.04.2022 12:24:27</t>
  </si>
  <si>
    <t>24.04.2022 13:46:19</t>
  </si>
  <si>
    <t>K-4019 35-02-K04019_B_56374083_56374083</t>
  </si>
  <si>
    <t>24.04.2022 14:33:18</t>
  </si>
  <si>
    <t>24.04.2022 15:44:04</t>
  </si>
  <si>
    <t>TR-1/85 45-72-M00085_TR-1/86 M02_2100763</t>
  </si>
  <si>
    <t>24.04.2022 19:45:52</t>
  </si>
  <si>
    <t>24.04.2022 23:08:15</t>
  </si>
  <si>
    <t>L-472 OLTULU 35-18-L00472_950453321_950453321</t>
  </si>
  <si>
    <t>24.04.2022 13:05:05</t>
  </si>
  <si>
    <t>24.04.2022 18:45:29</t>
  </si>
  <si>
    <t>24.04.2022 09:46:51</t>
  </si>
  <si>
    <t>24.04.2022 10:43:03</t>
  </si>
  <si>
    <t>MORSAN TM 45-71-A00002_BAĞYOLU M12_2061923</t>
  </si>
  <si>
    <t>24.04.2022 09:16:21</t>
  </si>
  <si>
    <t>24.04.2022 09:56:18</t>
  </si>
  <si>
    <t>YAĞCILAR KÖK 45-71-M00179_SULAMALAR-AT ÇİFTLİĞİ M02_72258016</t>
  </si>
  <si>
    <t>24.04.2022 16:03:06</t>
  </si>
  <si>
    <t>24.04.2022 21:22:49</t>
  </si>
  <si>
    <t>24.04.2022 14:54:04</t>
  </si>
  <si>
    <t>24.04.2022 15:57:35</t>
  </si>
  <si>
    <t>DM-3/09 (YAYLA KABİN) 45-71-M00120_A a2b_45180070</t>
  </si>
  <si>
    <t>24.04.2022 17:53:00</t>
  </si>
  <si>
    <t>24.04.2022 18:09:24</t>
  </si>
  <si>
    <t>YANIKKÖY TR-1 35-28-M00215_953393899_953393899</t>
  </si>
  <si>
    <t>24.04.2022 13:54:54</t>
  </si>
  <si>
    <t>24.04.2022 15:29:34</t>
  </si>
  <si>
    <t>HALITLI TR-1 45-71-M01503_45-71-M01503_2357020</t>
  </si>
  <si>
    <t>24.04.2022 15:19:44</t>
  </si>
  <si>
    <t>24.04.2022 19:08:29</t>
  </si>
  <si>
    <t>M-2337 35-10-M02337_TR-10 M04_42777457</t>
  </si>
  <si>
    <t>24.04.2022 12:31:26</t>
  </si>
  <si>
    <t>24.04.2022 12:47:23</t>
  </si>
  <si>
    <t>24.04.2022 12:58:58</t>
  </si>
  <si>
    <t>24.04.2022 13:38:58</t>
  </si>
  <si>
    <t>K-3074 35-04-K03074_99792121_99792121</t>
  </si>
  <si>
    <t>24.04.2022 18:27:14</t>
  </si>
  <si>
    <t>24.04.2022 19:26:10</t>
  </si>
  <si>
    <t>M-2826 35-02-M02826_915033727_915033727</t>
  </si>
  <si>
    <t>24.04.2022 17:45:41</t>
  </si>
  <si>
    <t>24.04.2022 22:19:47</t>
  </si>
  <si>
    <t>24.04.2022 09:01:53</t>
  </si>
  <si>
    <t>24.04.2022 17:55:04</t>
  </si>
  <si>
    <t>TR-1/73-A 45-72-M00630_956502492_956502492</t>
  </si>
  <si>
    <t>24.04.2022 07:49:19</t>
  </si>
  <si>
    <t>24.04.2022 09:15:23</t>
  </si>
  <si>
    <t>ÇANDIR TR-1 45-74-M00113_B_56352948_56352948</t>
  </si>
  <si>
    <t>24.04.2022 11:07:04</t>
  </si>
  <si>
    <t>24.04.2022 12:00:54</t>
  </si>
  <si>
    <t>K-999 35-08-K00999_TRAFO K04_42033112</t>
  </si>
  <si>
    <t>24.04.2022 09:37:45</t>
  </si>
  <si>
    <t>24.04.2022 19:40:41</t>
  </si>
  <si>
    <t>TORBALI DM-5/TR-1 (TR-101) 35-26-M00101_ORMAN FİD. (TR-103-104-105) M07_66227492</t>
  </si>
  <si>
    <t>24.04.2022 14:21:29</t>
  </si>
  <si>
    <t>24.04.2022 15:08:19</t>
  </si>
  <si>
    <t>24.04.2022 15:01:55</t>
  </si>
  <si>
    <t>24.04.2022 16:05:38</t>
  </si>
  <si>
    <t>DM-2 45-71-M00002_TR-2/5 M13_2053258</t>
  </si>
  <si>
    <t>24.04.2022 21:24:11</t>
  </si>
  <si>
    <t>24.04.2022 22:30:42</t>
  </si>
  <si>
    <t>TR-58 35-19-L00058_TR-156 L02_76784108</t>
  </si>
  <si>
    <t>24.04.2022 23:09:29</t>
  </si>
  <si>
    <t>24.04.2022 23:26:49</t>
  </si>
  <si>
    <t>UZUNKÖY TR-2 35-31-L00143_47827445_56389534_56389534</t>
  </si>
  <si>
    <t>24.04.2022 21:59:10</t>
  </si>
  <si>
    <t>25.04.2022 02:22:12</t>
  </si>
  <si>
    <t>MORDOĞAN TR-38 35-21-L00165_953364422_953364422</t>
  </si>
  <si>
    <t>24.04.2022 11:45:49</t>
  </si>
  <si>
    <t>24.04.2022 12:39:18</t>
  </si>
  <si>
    <t>24.04.2022 13:42:07</t>
  </si>
  <si>
    <t>24.04.2022 14:07:43</t>
  </si>
  <si>
    <t>YAHŞELLİ TR-1 35-28-M00216_953371125_953371125</t>
  </si>
  <si>
    <t>24.04.2022 10:20:42</t>
  </si>
  <si>
    <t>24.04.2022 10:56:08</t>
  </si>
  <si>
    <t>L-231 35-18-L00231_6123703 a1b_5957412</t>
  </si>
  <si>
    <t>24.04.2022 10:43:05</t>
  </si>
  <si>
    <t>24.04.2022 12:11:00</t>
  </si>
  <si>
    <t>K-1071 35-01-K01071_ K01_2034725</t>
  </si>
  <si>
    <t>24.04.2022 09:03:00</t>
  </si>
  <si>
    <t>24.04.2022 19:06:54</t>
  </si>
  <si>
    <t>OTELLER KÖK 35-13-M00013_EFES PRENSES M01_2108049</t>
  </si>
  <si>
    <t>24.04.2022 14:03:11</t>
  </si>
  <si>
    <t>24.04.2022 17:08:52</t>
  </si>
  <si>
    <t>SOMA A SANTRALİ İM/DM 45-82-A00001_DENİŞ-2 M12_2324964</t>
  </si>
  <si>
    <t>24.04.2022 09:05:44</t>
  </si>
  <si>
    <t>24.04.2022 10:19:28</t>
  </si>
  <si>
    <t>MURADİYE DM-5/9 KÖK 45-71-M00673_DM-5/10-C M04_72117075</t>
  </si>
  <si>
    <t>24.04.2022 13:53:07</t>
  </si>
  <si>
    <t>ORMANKÖY 35-26-M00466_953119686_953119686</t>
  </si>
  <si>
    <t>24.04.2022 18:19:35</t>
  </si>
  <si>
    <t>24.04.2022 19:23:44</t>
  </si>
  <si>
    <t>ÇAYLI TR-12 35-15-L00197_A_56368287_56368287</t>
  </si>
  <si>
    <t>24.04.2022 08:19:27</t>
  </si>
  <si>
    <t>24.04.2022 13:42:20</t>
  </si>
  <si>
    <t>M-2745 35-01-M02745_911353140_911353140</t>
  </si>
  <si>
    <t>24.04.2022 20:44:03</t>
  </si>
  <si>
    <t>24.04.2022 22:23:08</t>
  </si>
  <si>
    <t>K-1725 35-07-K01725_98911539_98911539</t>
  </si>
  <si>
    <t>24.04.2022 12:39:54</t>
  </si>
  <si>
    <t>24.04.2022 14:21:10</t>
  </si>
  <si>
    <t>SÜLEYMANLI KÖK 35-28-M00606_HatBaşıAyırıcı_53134122 M04_53134122</t>
  </si>
  <si>
    <t>24.04.2022 11:05:30</t>
  </si>
  <si>
    <t>24.04.2022 13:05:02</t>
  </si>
  <si>
    <t>24.04.2022 18:34:48</t>
  </si>
  <si>
    <t>24.04.2022 22:16:04</t>
  </si>
  <si>
    <t>K-3320 35-09-K03320_913286783_913286783</t>
  </si>
  <si>
    <t>24.04.2022 12:49:16</t>
  </si>
  <si>
    <t>24.04.2022 18:41:14</t>
  </si>
  <si>
    <t>HALITLI TR-2 45-71-M01504_A_56384139_56384139</t>
  </si>
  <si>
    <t>24.04.2022 19:24:06</t>
  </si>
  <si>
    <t>24.04.2022 21:28:59</t>
  </si>
  <si>
    <t>M-1450 GEÇİT 35-02-M01450_M-1450 ÖZEL M03_66561742</t>
  </si>
  <si>
    <t>24.04.2022 09:25:33</t>
  </si>
  <si>
    <t>ARSLANLAR TM 35-26-A00004_SANAYİ-1 M13_2056032</t>
  </si>
  <si>
    <t>24.04.2022 07:03:12</t>
  </si>
  <si>
    <t>24.04.2022 11:56:00</t>
  </si>
  <si>
    <t>K-1168 35-01-K01168_E E1_5873284</t>
  </si>
  <si>
    <t>24.04.2022 10:24:22</t>
  </si>
  <si>
    <t>24.04.2022 10:44:14</t>
  </si>
  <si>
    <t>YENİFOÇA TR-51 35-23-M00051_950414324_950414324</t>
  </si>
  <si>
    <t>24.04.2022 11:35:35</t>
  </si>
  <si>
    <t>24.04.2022 13:32:08</t>
  </si>
  <si>
    <t>SARUHANLI DM 45-80-M00001_ŞEHİR-1 TR-25 M02_2086523</t>
  </si>
  <si>
    <t>24.04.2022 10:05:47</t>
  </si>
  <si>
    <t>24.04.2022 12:57:23</t>
  </si>
  <si>
    <t>24.04.2022 09:14:51</t>
  </si>
  <si>
    <t>24.04.2022 17:26:01</t>
  </si>
  <si>
    <t>ÇANDARLI TR-13 35-30-M00012_955323812_955323812</t>
  </si>
  <si>
    <t>24.04.2022 20:23:53</t>
  </si>
  <si>
    <t>24.04.2022 22:37:27</t>
  </si>
  <si>
    <t>SUDELİĞİ KÖK 45-72-L00111_SELCİKLİ ÇIKIŞI L04_66544620</t>
  </si>
  <si>
    <t>24.04.2022 08:15:54</t>
  </si>
  <si>
    <t>24.04.2022 08:16:24</t>
  </si>
  <si>
    <t>24.04.2022 14:42:40</t>
  </si>
  <si>
    <t>24.04.2022 16:59:48</t>
  </si>
  <si>
    <t>ŞEMİKLER TM 35-04-A00003_ATAKENT-1 M09_2310734</t>
  </si>
  <si>
    <t>24.04.2022 02:31:03</t>
  </si>
  <si>
    <t>24.04.2022 02:44:46</t>
  </si>
  <si>
    <t>GÖRDES DM 45-75-M00050_KAŞIKÇI M11_2322181</t>
  </si>
  <si>
    <t>24.04.2022 14:02:03</t>
  </si>
  <si>
    <t>24.04.2022 14:36:18</t>
  </si>
  <si>
    <t>24.04.2022 23:38:32</t>
  </si>
  <si>
    <t>25.04.2022 00:30:29</t>
  </si>
  <si>
    <t>24.04.2022 09:56:19</t>
  </si>
  <si>
    <t>24.04.2022 11:58:11</t>
  </si>
  <si>
    <t>K-4107 35-08-K04107_97617763_97617763</t>
  </si>
  <si>
    <t>24.04.2022 12:38:06</t>
  </si>
  <si>
    <t>24.04.2022 14:43:16</t>
  </si>
  <si>
    <t>ASARLIK TR-6 35-28-M00177_953376155_953376155</t>
  </si>
  <si>
    <t>24.04.2022 11:21:21</t>
  </si>
  <si>
    <t>24.04.2022 12:04:19</t>
  </si>
  <si>
    <t>M-2560 35-04-M02560_DAĞITIM TRF M-2560 M03_49066998</t>
  </si>
  <si>
    <t>24.04.2022 05:16:50</t>
  </si>
  <si>
    <t>24.04.2022 06:48:35</t>
  </si>
  <si>
    <t>24.04.2022 08:14:19</t>
  </si>
  <si>
    <t>24.04.2022 09:12:51</t>
  </si>
  <si>
    <t>M-3439(YATIRIM REZERVE) 35-03-M03439_910363243_910363243</t>
  </si>
  <si>
    <t>24.04.2022 18:01:14</t>
  </si>
  <si>
    <t>24.04.2022 19:13:47</t>
  </si>
  <si>
    <t>MORDOĞAN TR-26 35-21-L00209_953358371_953358371</t>
  </si>
  <si>
    <t>24.04.2022 10:35:51</t>
  </si>
  <si>
    <t>24.04.2022 12:11:33</t>
  </si>
  <si>
    <t>ÇAYLI TR-12 35-15-L00197_C_56368953_56368953</t>
  </si>
  <si>
    <t>24.04.2022 16:17:24</t>
  </si>
  <si>
    <t>24.04.2022 17:37:48</t>
  </si>
  <si>
    <t>YAYAKENT TR-4 35-24-M00004_A_56352780_56352780</t>
  </si>
  <si>
    <t>24.04.2022 10:44:29</t>
  </si>
  <si>
    <t>24.04.2022 11:45:23</t>
  </si>
  <si>
    <t>ALAŞEHİR TR-72 45-73-M00072_945670135_945670135</t>
  </si>
  <si>
    <t>24.04.2022 11:42:04</t>
  </si>
  <si>
    <t>24.04.2022 13:49:03</t>
  </si>
  <si>
    <t>24.04.2022 14:17:17</t>
  </si>
  <si>
    <t>24.04.2022 15:25:48</t>
  </si>
  <si>
    <t>M-3077(YATIRIM REZERVE) 35-02-M03077_A_56377267_56377267</t>
  </si>
  <si>
    <t>24.04.2022 18:14:20</t>
  </si>
  <si>
    <t>24.04.2022 19:41:42</t>
  </si>
  <si>
    <t>TR-1 45-78-L00001_49381704_60985007_60985007</t>
  </si>
  <si>
    <t>24.04.2022 19:45:27</t>
  </si>
  <si>
    <t>24.04.2022 21:46:41</t>
  </si>
  <si>
    <t>ÇANDARLI TR-13 35-30-M00012_A_56365558_56365558</t>
  </si>
  <si>
    <t>24.04.2022 08:53:17</t>
  </si>
  <si>
    <t>24.04.2022 10:20:28</t>
  </si>
  <si>
    <t>KAYAKÖY MALAŞ TR-11 35-15-L00494_B_56369014_56369014</t>
  </si>
  <si>
    <t>24.04.2022 21:06:38</t>
  </si>
  <si>
    <t>24.04.2022 23:33:22</t>
  </si>
  <si>
    <t>24.04.2022 15:02:05</t>
  </si>
  <si>
    <t>24.04.2022 17:01:49</t>
  </si>
  <si>
    <t>Y. YAZAR SULAMA GRUBU TR 35-27-M00528_DIREK TIPI TRAFO HUCRESI H01_2052056</t>
  </si>
  <si>
    <t>24.04.2022 12:07:53</t>
  </si>
  <si>
    <t>24.04.2022 13:52:00</t>
  </si>
  <si>
    <t>TR-49 35-15-M00049_TR-50 M02_66723368</t>
  </si>
  <si>
    <t>24.04.2022 09:07:01</t>
  </si>
  <si>
    <t>24.04.2022 11:54:30</t>
  </si>
  <si>
    <t>24.04.2022 17:39:22</t>
  </si>
  <si>
    <t>24.04.2022 20:41:36</t>
  </si>
  <si>
    <t>M-1738 GEÇİT 35-04-M01738_M-2441 M02_2117718</t>
  </si>
  <si>
    <t>24.04.2022 03:49:14</t>
  </si>
  <si>
    <t>24.04.2022 04:38:39</t>
  </si>
  <si>
    <t>24.04.2022 10:42:06</t>
  </si>
  <si>
    <t>24.04.2022 11:13:54</t>
  </si>
  <si>
    <t>DOĞANBEY KÖK 35-14-M00100_DOĞANBEY KÖY M01_80639824</t>
  </si>
  <si>
    <t>24.04.2022 14:52:43</t>
  </si>
  <si>
    <t>24.04.2022 17:04:46</t>
  </si>
  <si>
    <t>PAŞATIMARI TARIMSAL SULAMA TR-4 45-83-M00246_45-83-M00246_2367731</t>
  </si>
  <si>
    <t>24.04.2022 19:53:31</t>
  </si>
  <si>
    <t>24.04.2022 23:33:17</t>
  </si>
  <si>
    <t>SAZOBA DM 45-72-M00413_SAZOBA ÇIKIŞI M02_2331690</t>
  </si>
  <si>
    <t>24.04.2022 09:36:09</t>
  </si>
  <si>
    <t>24.04.2022 17:49:16</t>
  </si>
  <si>
    <t>BULGURCA TR-1 35-22-M00252_955271067_955271067</t>
  </si>
  <si>
    <t>24.04.2022 12:51:20</t>
  </si>
  <si>
    <t>24.04.2022 14:55:53</t>
  </si>
  <si>
    <t>TR-11 E TURGUT ÖZAL-1 45-71-M00389_953223358_953223358</t>
  </si>
  <si>
    <t>24.04.2022 14:26:55</t>
  </si>
  <si>
    <t>24.04.2022 15:04:04</t>
  </si>
  <si>
    <t>TR-1 45-78-L00001_45-78-L00001_2349482</t>
  </si>
  <si>
    <t>24.04.2022 09:12:00</t>
  </si>
  <si>
    <t>24.04.2022 16:57:07</t>
  </si>
  <si>
    <t>M-2451 35-03-M02451_B b1b_5800970</t>
  </si>
  <si>
    <t>24.04.2022 15:01:22</t>
  </si>
  <si>
    <t>24.04.2022 16:02:14</t>
  </si>
  <si>
    <t>24.04.2022 07:43:06</t>
  </si>
  <si>
    <t>24.04.2022 10:15:22</t>
  </si>
  <si>
    <t>TR-5 35-19-L00005_BOZAVLU TRAFO L02_72124030</t>
  </si>
  <si>
    <t>24.04.2022 08:52:55</t>
  </si>
  <si>
    <t>24.04.2022 09:18:13</t>
  </si>
  <si>
    <t>GÜZELKÖY TR 45-71-M00984_953247209_953247209</t>
  </si>
  <si>
    <t>24.04.2022 14:00:16</t>
  </si>
  <si>
    <t>24.04.2022 15:11:16</t>
  </si>
  <si>
    <t>BERGAMA TM 35-16-A00004_HatBaşıAyırıcı_53140638 M08_53140638</t>
  </si>
  <si>
    <t>24.04.2022 07:54:03</t>
  </si>
  <si>
    <t>24.04.2022 09:02:17</t>
  </si>
  <si>
    <t>ÇİÇEKLİ TR-1 45-75-M00308_945615770_945615770</t>
  </si>
  <si>
    <t>24.04.2022 18:19:46</t>
  </si>
  <si>
    <t>24.04.2022 19:40:07</t>
  </si>
  <si>
    <t>24.04.2022 09:16:00</t>
  </si>
  <si>
    <t>24.04.2022 09:57:27</t>
  </si>
  <si>
    <t>SUBAŞI İM 35-26-A00002_PAMUKYAZI L04_2304030</t>
  </si>
  <si>
    <t>24.04.2022 09:02:07</t>
  </si>
  <si>
    <t>24.04.2022 15:12:30</t>
  </si>
  <si>
    <t>24.04.2022 23:38:59</t>
  </si>
  <si>
    <t>25.04.2022 00:32:01</t>
  </si>
  <si>
    <t>24.04.2022 12:37:11</t>
  </si>
  <si>
    <t>24.04.2022 13:22:48</t>
  </si>
  <si>
    <t>K-4494 35-03-K04494_G_65513713_65513713</t>
  </si>
  <si>
    <t>24.04.2022 11:10:33</t>
  </si>
  <si>
    <t>24.04.2022 13:09:40</t>
  </si>
  <si>
    <t>24.04.2022 14:25:43</t>
  </si>
  <si>
    <t>24.04.2022 16:11:30</t>
  </si>
  <si>
    <t>MURADİYE TARIMSAL SULAMA-1 45-71-M01388_45-71-M01388_2370758</t>
  </si>
  <si>
    <t>24.04.2022 15:10:06</t>
  </si>
  <si>
    <t>24.04.2022 17:07:50</t>
  </si>
  <si>
    <t>M-331 35-02-M00331_M-429 M02_2334055</t>
  </si>
  <si>
    <t>24.04.2022 02:16:49</t>
  </si>
  <si>
    <t>24.04.2022 02:47:52</t>
  </si>
  <si>
    <t>EŞREFPAŞA İM 35-01-A00002_YAĞHANELER M12_2309052</t>
  </si>
  <si>
    <t>24.04.2022 15:35:51</t>
  </si>
  <si>
    <t>24.04.2022 16:24:00</t>
  </si>
  <si>
    <t>24.04.2022 09:14:41</t>
  </si>
  <si>
    <t>24.04.2022 10:44:58</t>
  </si>
  <si>
    <t>TR-34 35-27-M00034_TR-37 M05_82886801</t>
  </si>
  <si>
    <t>24.04.2022 08:04:51</t>
  </si>
  <si>
    <t>24.04.2022 08:05:41</t>
  </si>
  <si>
    <t>K-3013 35-08-K03013_K-2741 K02_42028306</t>
  </si>
  <si>
    <t>24.04.2022 09:30:05</t>
  </si>
  <si>
    <t>24.04.2022 13:14:54</t>
  </si>
  <si>
    <t>24.04.2022 16:05:50</t>
  </si>
  <si>
    <t>YENMİŞ KÖK 35-27-M00366_ÇAMBEL-1 M03_72163706</t>
  </si>
  <si>
    <t>24.04.2022 08:59:16</t>
  </si>
  <si>
    <t>24.04.2022 10:15:08</t>
  </si>
  <si>
    <t>ÜRKMEZ M-26 JANDARMA YANI 35-25-M00350_956636931_956636931</t>
  </si>
  <si>
    <t>24.04.2022 14:39:37</t>
  </si>
  <si>
    <t>24.04.2022 18:20:08</t>
  </si>
  <si>
    <t>BOZYERLER TR-2 35-16-M00140_953349661_953349661</t>
  </si>
  <si>
    <t>24.04.2022 09:44:41</t>
  </si>
  <si>
    <t>24.04.2022 11:59:38</t>
  </si>
  <si>
    <t>24.04.2022 22:57:19</t>
  </si>
  <si>
    <t>25.04.2022 00:52:31</t>
  </si>
  <si>
    <t>GÜLBAHÇE TR-2 (TR-183) 35-19-L00183_956669113_956669113</t>
  </si>
  <si>
    <t>24.04.2022 16:59:05</t>
  </si>
  <si>
    <t>24.04.2022 18:10:19</t>
  </si>
  <si>
    <t>M-2716 35-04-M02716_A A1_79005145</t>
  </si>
  <si>
    <t>24.04.2022 21:40:26</t>
  </si>
  <si>
    <t>24.04.2022 22:19:56</t>
  </si>
  <si>
    <t>24.04.2022 13:48:32</t>
  </si>
  <si>
    <t>24.04.2022 14:41:35</t>
  </si>
  <si>
    <t>BORLU KÖK 45-86-M00046_ÇATALOLUK DM M02_72227051</t>
  </si>
  <si>
    <t>24.04.2022 03:16:51</t>
  </si>
  <si>
    <t>24.04.2022 03:17:42</t>
  </si>
  <si>
    <t>TR-1/73-A 45-72-M00630_A_83483530_83483530</t>
  </si>
  <si>
    <t>25.04.2022 10:09:41</t>
  </si>
  <si>
    <t>25.04.2022 15:34:03</t>
  </si>
  <si>
    <t>BUCA TM 35-03-A00003_Buca-16 K16_2311893</t>
  </si>
  <si>
    <t>25.04.2022 10:52:01</t>
  </si>
  <si>
    <t>25.04.2022 11:56:04</t>
  </si>
  <si>
    <t>TR-91/A 45-78-L00721_953256840_953256840</t>
  </si>
  <si>
    <t>25.04.2022 18:21:37</t>
  </si>
  <si>
    <t>26.04.2022 01:25:43</t>
  </si>
  <si>
    <t>25.04.2022 13:57:03</t>
  </si>
  <si>
    <t>25.04.2022 20:42:22</t>
  </si>
  <si>
    <t>25.04.2022 09:41:40</t>
  </si>
  <si>
    <t>25.04.2022 10:35:42</t>
  </si>
  <si>
    <t>K-1241 35-03-K01241_910113285_910113285</t>
  </si>
  <si>
    <t>25.04.2022 09:01:45</t>
  </si>
  <si>
    <t>25.04.2022 11:16:17</t>
  </si>
  <si>
    <t>DM-3/21 (AKMESCİD GİRİŞ) 45-71-M00101_DAĞITIM TRAFOSU M03_72064799</t>
  </si>
  <si>
    <t>25.04.2022 11:58:21</t>
  </si>
  <si>
    <t>25.04.2022 16:57:24</t>
  </si>
  <si>
    <t>L-224 SİBAM EVLERİ 35-18-L00224_950458487_950458487</t>
  </si>
  <si>
    <t>25.04.2022 08:26:51</t>
  </si>
  <si>
    <t>25.04.2022 13:11:44</t>
  </si>
  <si>
    <t>PANCAR TM 35-26-A00003_PANCAR-3 M04_2306095</t>
  </si>
  <si>
    <t>25.04.2022 18:58:11</t>
  </si>
  <si>
    <t>25.04.2022 19:00:40</t>
  </si>
  <si>
    <t>25.04.2022 09:19:28</t>
  </si>
  <si>
    <t>25.04.2022 16:08:41</t>
  </si>
  <si>
    <t>DOĞANCI TR-1 35-16-M00071_A_72293390_72293390</t>
  </si>
  <si>
    <t>25.04.2022 18:01:11</t>
  </si>
  <si>
    <t>25.04.2022 20:25:33</t>
  </si>
  <si>
    <t>M-223 35-14-M00223_SA H2_5841745</t>
  </si>
  <si>
    <t>25.04.2022 10:16:47</t>
  </si>
  <si>
    <t>25.04.2022 11:46:20</t>
  </si>
  <si>
    <t>DM-25/15 45-71-M00394_44919667_56403373_56403373</t>
  </si>
  <si>
    <t>25.04.2022 10:15:21</t>
  </si>
  <si>
    <t>25.04.2022 19:53:31</t>
  </si>
  <si>
    <t>K-2984 35-03-K02984_H F01b_79364572</t>
  </si>
  <si>
    <t>25.04.2022 21:54:01</t>
  </si>
  <si>
    <t>25.04.2022 22:46:57</t>
  </si>
  <si>
    <t>M-2142 35-07-M02142_97560078_97560078</t>
  </si>
  <si>
    <t>25.04.2022 15:57:16</t>
  </si>
  <si>
    <t>25.04.2022 21:47:08</t>
  </si>
  <si>
    <t>POLYAK TR-2 35-30-L00133_955310776_955310776</t>
  </si>
  <si>
    <t>25.04.2022 11:16:57</t>
  </si>
  <si>
    <t>25.04.2022 15:16:16</t>
  </si>
  <si>
    <t>25.04.2022 13:53:05</t>
  </si>
  <si>
    <t>25.04.2022 18:59:34</t>
  </si>
  <si>
    <t>ATAKÖY TR-1 45-84-L00032_DIREK TIPI TRAFO HUCRESI H01_2066084</t>
  </si>
  <si>
    <t>25.04.2022 00:00:51</t>
  </si>
  <si>
    <t>25.04.2022 01:39:40</t>
  </si>
  <si>
    <t>TR-61 35-19-L00061_956672418_956672418</t>
  </si>
  <si>
    <t>25.04.2022 16:45:54</t>
  </si>
  <si>
    <t>25.04.2022 17:53:50</t>
  </si>
  <si>
    <t>VELİLER KÖK 35-31-L00116_KARABAĞ TR-1 L05_2119144</t>
  </si>
  <si>
    <t>25.04.2022 04:46:51</t>
  </si>
  <si>
    <t>25.04.2022 05:05:48</t>
  </si>
  <si>
    <t>ASARLIK DM-2 35-28-M00169_ASARLIK TR-18(DM-2/7) M05_2312332</t>
  </si>
  <si>
    <t>25.04.2022 17:24:53</t>
  </si>
  <si>
    <t>25.04.2022 18:09:06</t>
  </si>
  <si>
    <t>25.04.2022 08:47:22</t>
  </si>
  <si>
    <t>25.04.2022 09:10:04</t>
  </si>
  <si>
    <t>TR-1/40 45-83-M00040_48104527_56401399_56401399</t>
  </si>
  <si>
    <t>25.04.2022 18:45:36</t>
  </si>
  <si>
    <t>25.04.2022 19:44:13</t>
  </si>
  <si>
    <t>L-372 35-18-L00372_95000049349_95000049349</t>
  </si>
  <si>
    <t>25.04.2022 12:07:50</t>
  </si>
  <si>
    <t>25.04.2022 18:10:31</t>
  </si>
  <si>
    <t>SUBATAN TR-6 35-15-L00341_35-15-L00341_2365329</t>
  </si>
  <si>
    <t>25.04.2022 12:53:20</t>
  </si>
  <si>
    <t>25.04.2022 14:18:09</t>
  </si>
  <si>
    <t>GÜMÜLDÜR DOĞAKENT SİTESİ 35-14-M00378_35-14-M00378_2352990</t>
  </si>
  <si>
    <t>25.04.2022 16:56:29</t>
  </si>
  <si>
    <t>25.04.2022 19:24:28</t>
  </si>
  <si>
    <t>TR-104 ZEYTİNALANI 35-19-L00104_TR-105 L05_2334558</t>
  </si>
  <si>
    <t>25.04.2022 15:28:40</t>
  </si>
  <si>
    <t>25.04.2022 15:56:04</t>
  </si>
  <si>
    <t>M-1047 35-02-M01047_E_56367109_56367109</t>
  </si>
  <si>
    <t>25.04.2022 19:48:07</t>
  </si>
  <si>
    <t>25.04.2022 22:52:27</t>
  </si>
  <si>
    <t>DM-11/02 45-71-M00367_DIREK TIPI TRAFO HUCRESI H01_2080569</t>
  </si>
  <si>
    <t>25.04.2022 10:32:51</t>
  </si>
  <si>
    <t>25.04.2022 17:28:22</t>
  </si>
  <si>
    <t>ÇANDARLI TR-23 35-30-M00023_95000549916_95000549916</t>
  </si>
  <si>
    <t>25.04.2022 22:18:20</t>
  </si>
  <si>
    <t>26.04.2022 01:37:12</t>
  </si>
  <si>
    <t>K-4440 35-02-K04440_99587177_99587177</t>
  </si>
  <si>
    <t>25.04.2022 21:01:05</t>
  </si>
  <si>
    <t>25.04.2022 22:27:43</t>
  </si>
  <si>
    <t>MESCİTLİ TR-4 35-15-L01016_950406389_950406389</t>
  </si>
  <si>
    <t>25.04.2022 09:10:31</t>
  </si>
  <si>
    <t>25.04.2022 16:01:54</t>
  </si>
  <si>
    <t>GÖLMARMARA İM 45-85-A00001_KAYAALTI L15_2306956</t>
  </si>
  <si>
    <t>25.04.2022 13:14:32</t>
  </si>
  <si>
    <t>25.04.2022 15:43:57</t>
  </si>
  <si>
    <t>SAMİ ENGİNDERE SULAMA TR 45-71-M00997_44420187_56389143_56389143</t>
  </si>
  <si>
    <t>25.04.2022 16:15:07</t>
  </si>
  <si>
    <t>25.04.2022 18:31:40</t>
  </si>
  <si>
    <t>GÜMÜLDÜR M-32 35-25-M00032_955263415_955263415</t>
  </si>
  <si>
    <t>25.04.2022 14:56:00</t>
  </si>
  <si>
    <t>25.04.2022 15:51:48</t>
  </si>
  <si>
    <t>25.04.2022 11:26:58</t>
  </si>
  <si>
    <t>25.04.2022 14:54:32</t>
  </si>
  <si>
    <t>K-2732 35-04-K02732_99808170_99808170</t>
  </si>
  <si>
    <t>25.04.2022 22:56:21</t>
  </si>
  <si>
    <t>26.04.2022 05:35:48</t>
  </si>
  <si>
    <t>KARABURUN TR-14 35-21-L00003_953367758_953367758</t>
  </si>
  <si>
    <t>25.04.2022 09:27:11</t>
  </si>
  <si>
    <t>25.04.2022 13:51:03</t>
  </si>
  <si>
    <t>25.04.2022 09:52:04</t>
  </si>
  <si>
    <t>25.04.2022 17:15:48</t>
  </si>
  <si>
    <t>K-4226 35-08-K04226_99070942_99070942</t>
  </si>
  <si>
    <t>25.04.2022 10:52:52</t>
  </si>
  <si>
    <t>25.04.2022 12:19:49</t>
  </si>
  <si>
    <t>TR-6 45-77-L00006_45-77-L00006_2371772</t>
  </si>
  <si>
    <t>25.04.2022 09:26:14</t>
  </si>
  <si>
    <t>25.04.2022 09:47:31</t>
  </si>
  <si>
    <t>MENDERES DM-4/TR-1 35-22-M00004_DM-4/TR-12 M14_2104463</t>
  </si>
  <si>
    <t>25.04.2022 09:52:32</t>
  </si>
  <si>
    <t>25.04.2022 10:33:48</t>
  </si>
  <si>
    <t>25.04.2022 08:38:07</t>
  </si>
  <si>
    <t>25.04.2022 12:22:25</t>
  </si>
  <si>
    <t>MENEMEN DM-5/27 35-28-L00099_B_56352496_56352496</t>
  </si>
  <si>
    <t>25.04.2022 12:57:58</t>
  </si>
  <si>
    <t>26.04.2022 00:11:01</t>
  </si>
  <si>
    <t>25.04.2022 06:53:53</t>
  </si>
  <si>
    <t>25.04.2022 08:22:35</t>
  </si>
  <si>
    <t>25.04.2022 19:00:11</t>
  </si>
  <si>
    <t>25.04.2022 19:39:40</t>
  </si>
  <si>
    <t>TR-1/59 45-72-M00059__81571122_81571122</t>
  </si>
  <si>
    <t>25.04.2022 16:11:51</t>
  </si>
  <si>
    <t>25.04.2022 18:28:21</t>
  </si>
  <si>
    <t>L-126 35-18-L00126_950457727_950457727</t>
  </si>
  <si>
    <t>25.04.2022 14:56:10</t>
  </si>
  <si>
    <t>25.04.2022 19:43:14</t>
  </si>
  <si>
    <t>MENEMEN TR-80 35-28-M00680_953374498_953374498</t>
  </si>
  <si>
    <t>25.04.2022 14:30:34</t>
  </si>
  <si>
    <t>25.04.2022 15:39:48</t>
  </si>
  <si>
    <t>K-1865 35-09-K01865_F f2b_5883545</t>
  </si>
  <si>
    <t>25.04.2022 10:22:59</t>
  </si>
  <si>
    <t>25.04.2022 11:08:56</t>
  </si>
  <si>
    <t>SOMA A SANTRALİ İM/DM 45-82-A00001_DENİŞ-1 M11_2324953</t>
  </si>
  <si>
    <t>25.04.2022 07:18:18</t>
  </si>
  <si>
    <t>25.04.2022 08:33:41</t>
  </si>
  <si>
    <t>TR-65 KANLICAKONAĞI MEVKİİ 35-15-L00065_A_56362006_56362006</t>
  </si>
  <si>
    <t>25.04.2022 14:29:03</t>
  </si>
  <si>
    <t>25.04.2022 20:00:43</t>
  </si>
  <si>
    <t>GÜNEŞLİ KÖK 45-75-M00056_HatBaşıAyırıcı_53135624 M03_53135624</t>
  </si>
  <si>
    <t>25.04.2022 09:15:00</t>
  </si>
  <si>
    <t>25.04.2022 17:34:28</t>
  </si>
  <si>
    <t>DM-3/27 (KÜTÜPHANE) 45-71-M00078_DAĞITIM TRAFO M01_72065029</t>
  </si>
  <si>
    <t>25.04.2022 09:32:00</t>
  </si>
  <si>
    <t>25.04.2022 17:39:39</t>
  </si>
  <si>
    <t>İM-1/TR-3 35-14-M00309_956642601_956642601</t>
  </si>
  <si>
    <t>25.04.2022 19:29:52</t>
  </si>
  <si>
    <t>25.04.2022 20:43:13</t>
  </si>
  <si>
    <t>25.04.2022 10:05:12</t>
  </si>
  <si>
    <t>25.04.2022 10:14:48</t>
  </si>
  <si>
    <t>M-1950 35-09-M01950_913399361_913399361</t>
  </si>
  <si>
    <t>25.04.2022 18:29:32</t>
  </si>
  <si>
    <t>25.04.2022 19:05:08</t>
  </si>
  <si>
    <t>M-230 35-14-M00230_956643480_956643480</t>
  </si>
  <si>
    <t>25.04.2022 10:49:07</t>
  </si>
  <si>
    <t>25.04.2022 12:23:52</t>
  </si>
  <si>
    <t>25.04.2022 15:45:43</t>
  </si>
  <si>
    <t>25.04.2022 17:51:13</t>
  </si>
  <si>
    <t>SOMA TR-44/1 45-82-M00076_945522503_945522503</t>
  </si>
  <si>
    <t>25.04.2022 11:12:32</t>
  </si>
  <si>
    <t>25.04.2022 12:53:37</t>
  </si>
  <si>
    <t>ALKORU SİTESİ TR 35-30-M00040_A A4_72867584</t>
  </si>
  <si>
    <t>25.04.2022 19:58:43</t>
  </si>
  <si>
    <t>25.04.2022 21:41:35</t>
  </si>
  <si>
    <t>TR-2/7 45-72-L00007_TR-2/11 L03_2330151</t>
  </si>
  <si>
    <t>25.04.2022 09:00:41</t>
  </si>
  <si>
    <t>25.04.2022 17:47:49</t>
  </si>
  <si>
    <t>SOMA KÖYLER DM-2 45-82-M00125_HatBaşıAyırıcı_53136016 M08_53136016</t>
  </si>
  <si>
    <t>25.04.2022 21:19:03</t>
  </si>
  <si>
    <t>25.04.2022 23:16:13</t>
  </si>
  <si>
    <t>25.04.2022 07:56:19</t>
  </si>
  <si>
    <t>25.04.2022 09:46:26</t>
  </si>
  <si>
    <t>BÜYÜKBELEN TR-4 45-80-M00099_B_56389686_56389686</t>
  </si>
  <si>
    <t>25.04.2022 17:51:17</t>
  </si>
  <si>
    <t>25.04.2022 20:49:55</t>
  </si>
  <si>
    <t>AKÇENGER TR-1 35-16-M00086_47460215_56400037_56400037</t>
  </si>
  <si>
    <t>25.04.2022 14:54:33</t>
  </si>
  <si>
    <t>25.04.2022 17:42:20</t>
  </si>
  <si>
    <t>25.04.2022 16:09:16</t>
  </si>
  <si>
    <t>25.04.2022 19:23:27</t>
  </si>
  <si>
    <t>TR-47 35-27-M00047_A A5B_5824420</t>
  </si>
  <si>
    <t>25.04.2022 09:17:49</t>
  </si>
  <si>
    <t>25.04.2022 13:18:21</t>
  </si>
  <si>
    <t>M-207(DM-2/20) 35-09-M00207_B_56366179_56366179</t>
  </si>
  <si>
    <t>25.04.2022 20:04:47</t>
  </si>
  <si>
    <t>25.04.2022 20:49:18</t>
  </si>
  <si>
    <t>ZEYNEL ÇALAN 35-26-L00079_DIREK TIPI TRAFO HUCRESI H01_2041742</t>
  </si>
  <si>
    <t>25.04.2022 14:15:00</t>
  </si>
  <si>
    <t>25.04.2022 17:33:17</t>
  </si>
  <si>
    <t>TR-32 35-26-M00032_956614712_956614712</t>
  </si>
  <si>
    <t>25.04.2022 18:22:33</t>
  </si>
  <si>
    <t>25.04.2022 19:21:23</t>
  </si>
  <si>
    <t>HALİL İBİLOĞLU SULAMA GRUBU 35-29-M00294_35-29-M00294_2350590</t>
  </si>
  <si>
    <t>25.04.2022 15:50:40</t>
  </si>
  <si>
    <t>25.04.2022 17:00:17</t>
  </si>
  <si>
    <t>ÇAMLIK TR-6 35-13-L00462_946420211_946420211</t>
  </si>
  <si>
    <t>25.04.2022 18:30:48</t>
  </si>
  <si>
    <t>25.04.2022 20:14:11</t>
  </si>
  <si>
    <t>TR-31 35-15-M00031_950351085_950351085</t>
  </si>
  <si>
    <t>25.04.2022 09:04:29</t>
  </si>
  <si>
    <t>25.04.2022 09:28:55</t>
  </si>
  <si>
    <t>25.04.2022 16:13:03</t>
  </si>
  <si>
    <t>25.04.2022 17:39:22</t>
  </si>
  <si>
    <t>ZEYTİNOVA TR-1 35-20-L00307_95000119639_95000119639</t>
  </si>
  <si>
    <t>25.04.2022 15:42:28</t>
  </si>
  <si>
    <t>25.04.2022 17:25:24</t>
  </si>
  <si>
    <t>DİKİLİ TM 35-30-A00003_BAKIRÇAY-2 M011_47431165</t>
  </si>
  <si>
    <t>25.04.2022 10:10:34</t>
  </si>
  <si>
    <t>25.04.2022 19:26:41</t>
  </si>
  <si>
    <t>25.04.2022 17:38:45</t>
  </si>
  <si>
    <t>25.04.2022 19:52:07</t>
  </si>
  <si>
    <t>M-1038 35-04-M01038_M_56383098_56383098</t>
  </si>
  <si>
    <t>25.04.2022 09:20:09</t>
  </si>
  <si>
    <t>25.04.2022 16:06:33</t>
  </si>
  <si>
    <t>25.04.2022 21:55:21</t>
  </si>
  <si>
    <t>25.04.2022 22:32:39</t>
  </si>
  <si>
    <t>L-266 35-18-L00266_950445577_950445577</t>
  </si>
  <si>
    <t>25.04.2022 10:53:29</t>
  </si>
  <si>
    <t>25.04.2022 18:01:56</t>
  </si>
  <si>
    <t>AYVACIK TR-1 35-28-M00256_95001376566_95001376566</t>
  </si>
  <si>
    <t>25.04.2022 11:22:01</t>
  </si>
  <si>
    <t>25.04.2022 12:46:03</t>
  </si>
  <si>
    <t>TR-162 45-78-L00162_953248314_953248314</t>
  </si>
  <si>
    <t>25.04.2022 17:30:14</t>
  </si>
  <si>
    <t>25.04.2022 18:04:55</t>
  </si>
  <si>
    <t>ÖDEMİŞ TR-97 35-15-M00097_TRAFO KORUMA M03_61271293</t>
  </si>
  <si>
    <t>25.04.2022 20:23:30</t>
  </si>
  <si>
    <t>25.04.2022 22:49:43</t>
  </si>
  <si>
    <t>ÖREN TR-1 KÖK 35-27-L00213_913329052_913329052</t>
  </si>
  <si>
    <t>25.04.2022 16:47:27</t>
  </si>
  <si>
    <t>25.04.2022 17:46:17</t>
  </si>
  <si>
    <t>UMURLU TR-4 35-31-L00359_47784650_56352355_56352355</t>
  </si>
  <si>
    <t>25.04.2022 12:40:55</t>
  </si>
  <si>
    <t>25.04.2022 13:29:28</t>
  </si>
  <si>
    <t>ÇATALOLUK DM 45-74-M00227_AYVAALAN M03_2328576</t>
  </si>
  <si>
    <t>25.04.2022 00:53:11</t>
  </si>
  <si>
    <t>25.04.2022 00:55:00</t>
  </si>
  <si>
    <t>YEŞİLKÖY ÇİFTLİK MAHALLESİ TR 35-32-L00055_35-32-L00055_2361196</t>
  </si>
  <si>
    <t>25.04.2022 09:48:44</t>
  </si>
  <si>
    <t>25.04.2022 10:36:18</t>
  </si>
  <si>
    <t>HACIHALİLLER SULAMA TR-1 45-71-M01801_45-71-M01801_2372216</t>
  </si>
  <si>
    <t>25.04.2022 17:24:23</t>
  </si>
  <si>
    <t>25.04.2022 19:29:36</t>
  </si>
  <si>
    <t>M-1691 35-07-M01691_M-2442 M04_49841449</t>
  </si>
  <si>
    <t>25.04.2022 18:45:53</t>
  </si>
  <si>
    <t>25.04.2022 18:56:40</t>
  </si>
  <si>
    <t>TR-63 35-19-L00063_956664599_956664599</t>
  </si>
  <si>
    <t>25.04.2022 22:44:32</t>
  </si>
  <si>
    <t>25.04.2022 23:55:26</t>
  </si>
  <si>
    <t>DAĞDERE TR-9 45-72-M00589_A_66323309_66323309</t>
  </si>
  <si>
    <t>25.04.2022 08:17:17</t>
  </si>
  <si>
    <t>25.04.2022 11:21:28</t>
  </si>
  <si>
    <t>DM-3/22 (SULTANPARK) 45-71-M00110_DAĞITIM TRAFOSU M03_66427686</t>
  </si>
  <si>
    <t>25.04.2022 09:07:20</t>
  </si>
  <si>
    <t>25.04.2022 10:48:31</t>
  </si>
  <si>
    <t>MURADİYE TR-2 SU DEPOSU 45-71-M00199_953221394_953221394</t>
  </si>
  <si>
    <t>25.04.2022 06:00:49</t>
  </si>
  <si>
    <t>25.04.2022 12:18:22</t>
  </si>
  <si>
    <t>ÜÇPINAR DM 45-71-M00183_GÖKBEL M09_72249134</t>
  </si>
  <si>
    <t>25.04.2022 09:03:00</t>
  </si>
  <si>
    <t>25.04.2022 09:30:31</t>
  </si>
  <si>
    <t>TR-1/83 KAPTANOĞLU DM 45-83-M00083_BAĞYURDU TM GİRİŞ M010_61292042</t>
  </si>
  <si>
    <t>25.04.2022 06:54:41</t>
  </si>
  <si>
    <t>25.04.2022 07:47:55</t>
  </si>
  <si>
    <t>TORBALI DM 35-26-M00001_TR-55 YENİ TEZCANLAR M02_2315727</t>
  </si>
  <si>
    <t>25.04.2022 14:48:01</t>
  </si>
  <si>
    <t>25.04.2022 15:02:00</t>
  </si>
  <si>
    <t>ZEYNEL ÇALAN 35-26-L00079_6639755_56359767_56359767</t>
  </si>
  <si>
    <t>25.04.2022 17:58:31</t>
  </si>
  <si>
    <t>25.04.2022 19:55:29</t>
  </si>
  <si>
    <t>ALAÇATI TM 35-18-A00005_OTELLER M17_2308549</t>
  </si>
  <si>
    <t>25.04.2022 11:14:33</t>
  </si>
  <si>
    <t>25.04.2022 12:22:53</t>
  </si>
  <si>
    <t>BAĞARASI TR-8 35-23-M00177_A_56357398_56357398</t>
  </si>
  <si>
    <t>25.04.2022 14:36:06</t>
  </si>
  <si>
    <t>25.04.2022 15:26:24</t>
  </si>
  <si>
    <t>DM-3/23 (SULTANHAMAMI) 45-71-M00111_DAĞITIM TRAFOSU M03_66427095</t>
  </si>
  <si>
    <t>25.04.2022 12:04:23</t>
  </si>
  <si>
    <t>25.04.2022 16:33:50</t>
  </si>
  <si>
    <t>K-4128 35-04-K04128_99133225_99133225</t>
  </si>
  <si>
    <t>25.04.2022 09:46:59</t>
  </si>
  <si>
    <t>25.04.2022 11:43:31</t>
  </si>
  <si>
    <t>İLTUR TR-1 35-19-M00433_956688944_956688944</t>
  </si>
  <si>
    <t>25.04.2022 18:42:34</t>
  </si>
  <si>
    <t>25.04.2022 22:46:40</t>
  </si>
  <si>
    <t>GÜNEŞLİ KÖK 45-75-M00056_KÖSELER - ULGAR M01_67577840</t>
  </si>
  <si>
    <t>25.04.2022 19:04:20</t>
  </si>
  <si>
    <t>25.04.2022 19:04:50</t>
  </si>
  <si>
    <t>25.04.2022 09:11:34</t>
  </si>
  <si>
    <t>25.04.2022 18:40:34</t>
  </si>
  <si>
    <t>K-3889 35-02-K03889_95000627627_95000627627</t>
  </si>
  <si>
    <t>25.04.2022 11:56:20</t>
  </si>
  <si>
    <t>25.04.2022 18:57:00</t>
  </si>
  <si>
    <t>25.04.2022 09:07:57</t>
  </si>
  <si>
    <t>25.04.2022 17:17:00</t>
  </si>
  <si>
    <t>TR-17 35-17-M00017_6524257_56378402_56378402</t>
  </si>
  <si>
    <t>25.04.2022 08:18:22</t>
  </si>
  <si>
    <t>25.04.2022 08:52:06</t>
  </si>
  <si>
    <t>25.04.2022 06:35:24</t>
  </si>
  <si>
    <t>25.04.2022 07:31:19</t>
  </si>
  <si>
    <t>TR-21 (M-721) 35-30-M00721_955299844_955299844</t>
  </si>
  <si>
    <t>25.04.2022 14:43:06</t>
  </si>
  <si>
    <t>25.04.2022 17:24:35</t>
  </si>
  <si>
    <t>25.04.2022 18:51:31</t>
  </si>
  <si>
    <t>25.04.2022 20:22:01</t>
  </si>
  <si>
    <t>M-2826 35-02-M02826_913676869_913676869</t>
  </si>
  <si>
    <t>25.04.2022 12:56:43</t>
  </si>
  <si>
    <t>25.04.2022 14:18:55</t>
  </si>
  <si>
    <t>MÜTEVELLİ TR-5 45-80-M00106_45-80-M00106_2376624</t>
  </si>
  <si>
    <t>25.04.2022 17:06:20</t>
  </si>
  <si>
    <t>25.04.2022 18:21:06</t>
  </si>
  <si>
    <t>AKHİSAR İM 45-72-A00001_TR2/1 L13_2057353</t>
  </si>
  <si>
    <t>25.04.2022 17:58:34</t>
  </si>
  <si>
    <t>25.04.2022 19:50:52</t>
  </si>
  <si>
    <t>YUSUF ZIRAMAN SULAMA GRUBU2 TR 35-27-L00118_B_56357924_56357924</t>
  </si>
  <si>
    <t>25.04.2022 09:27:39</t>
  </si>
  <si>
    <t>25.04.2022 11:58:18</t>
  </si>
  <si>
    <t>25.04.2022 18:47:25</t>
  </si>
  <si>
    <t>25.04.2022 19:54:33</t>
  </si>
  <si>
    <t>L-242 35-18-L00242_8663856_56375470_56375470</t>
  </si>
  <si>
    <t>25.04.2022 14:19:38</t>
  </si>
  <si>
    <t>25.04.2022 21:23:22</t>
  </si>
  <si>
    <t>SOMA KÖYLER DM-2 45-82-M00125_KÖYLER 34.5 M08_2304026</t>
  </si>
  <si>
    <t>25.04.2022 09:01:40</t>
  </si>
  <si>
    <t>25.04.2022 16:57:56</t>
  </si>
  <si>
    <t>L-317 BAHÇELİEVLER-1 35-18-L00317_950467663_950467663</t>
  </si>
  <si>
    <t>25.04.2022 15:39:20</t>
  </si>
  <si>
    <t>25.04.2022 18:46:48</t>
  </si>
  <si>
    <t>K-4121 35-04-K04121_D_56367838_56367838</t>
  </si>
  <si>
    <t>25.04.2022 09:53:02</t>
  </si>
  <si>
    <t>25.04.2022 11:13:26</t>
  </si>
  <si>
    <t>ÇANDARLI TR-22 KÖRFEZ 35-30-M00022_D d1_42964205</t>
  </si>
  <si>
    <t>25.04.2022 19:41:21</t>
  </si>
  <si>
    <t>25.04.2022 21:30:18</t>
  </si>
  <si>
    <t>K-2732 35-04-K02732_D_56364871_56364871</t>
  </si>
  <si>
    <t>25.04.2022 21:16:23</t>
  </si>
  <si>
    <t>25.04.2022 22:33:21</t>
  </si>
  <si>
    <t>TR-44 (DM-5/TR-12) ALPKENT 35-26-M00044_SD F01_57777658</t>
  </si>
  <si>
    <t>25.04.2022 22:05:47</t>
  </si>
  <si>
    <t>25.04.2022 22:43:39</t>
  </si>
  <si>
    <t>ÖZPINAR TR-1 45-79-M00224_DIREK TIPI TRAFO HUCRESI H01_2072638</t>
  </si>
  <si>
    <t>25.04.2022 09:12:00</t>
  </si>
  <si>
    <t>25.04.2022 17:09:07</t>
  </si>
  <si>
    <t>25.04.2022 01:42:46</t>
  </si>
  <si>
    <t>25.04.2022 01:47:03</t>
  </si>
  <si>
    <t>25.04.2022 23:11:50</t>
  </si>
  <si>
    <t>26.04.2022 00:12:31</t>
  </si>
  <si>
    <t>25.04.2022 14:59:26</t>
  </si>
  <si>
    <t>25.04.2022 15:23:08</t>
  </si>
  <si>
    <t>TR-78 35-16-L00078_BERGAMA İ.M.-1 L02_67550422</t>
  </si>
  <si>
    <t>25.04.2022 07:41:41</t>
  </si>
  <si>
    <t>25.04.2022 07:44:51</t>
  </si>
  <si>
    <t>L-444 35-18-L00444_950446561_950446561</t>
  </si>
  <si>
    <t>25.04.2022 10:23:12</t>
  </si>
  <si>
    <t>25.04.2022 17:04:15</t>
  </si>
  <si>
    <t>K-3193 35-03-K03193_35-03-K03193_41940251</t>
  </si>
  <si>
    <t>25.04.2022 16:21:07</t>
  </si>
  <si>
    <t>25.04.2022 19:31:44</t>
  </si>
  <si>
    <t>AŞAĞIÇOBANİSA TR-12 45-71-M00097_TR-13 M01_60972114</t>
  </si>
  <si>
    <t>25.04.2022 07:15:14</t>
  </si>
  <si>
    <t>25.04.2022 08:56:56</t>
  </si>
  <si>
    <t>25.04.2022 18:22:15</t>
  </si>
  <si>
    <t>25.04.2022 22:12:44</t>
  </si>
  <si>
    <t>MURADİYE TR-6 45-71-M01473_953221927_953221927</t>
  </si>
  <si>
    <t>25.04.2022 18:49:38</t>
  </si>
  <si>
    <t>25.04.2022 22:32:52</t>
  </si>
  <si>
    <t>GÜLBAHÇE TR-14 35-19-L00246_6496699_56371448_56371448</t>
  </si>
  <si>
    <t>25.04.2022 13:25:23</t>
  </si>
  <si>
    <t>25.04.2022 14:58:33</t>
  </si>
  <si>
    <t>TR-240 35-19-L00240_956698385_956698385</t>
  </si>
  <si>
    <t>25.04.2022 17:06:01</t>
  </si>
  <si>
    <t>25.04.2022 19:36:39</t>
  </si>
  <si>
    <t>25.04.2022 12:08:41</t>
  </si>
  <si>
    <t>25.04.2022 12:11:00</t>
  </si>
  <si>
    <t>TR-2/14 45-72-L00014_TR-2/14-A   TR-2/18 L02_2100474</t>
  </si>
  <si>
    <t>25.04.2022 19:38:19</t>
  </si>
  <si>
    <t>25.04.2022 21:19:59</t>
  </si>
  <si>
    <t>DUMANLAR TR-1 45-81-M00081_A_56388279_56388279</t>
  </si>
  <si>
    <t>25.04.2022 15:32:06</t>
  </si>
  <si>
    <t>25.04.2022 17:12:40</t>
  </si>
  <si>
    <t>BALABANLI KÖYÜ HÜSEYİN DEMİREL SULAMA GRB TR-8 35-15-M00317_ H_79938156</t>
  </si>
  <si>
    <t>25.04.2022 14:48:15</t>
  </si>
  <si>
    <t>25.04.2022 18:05:19</t>
  </si>
  <si>
    <t>K-4432 35-01-K04432_912243819_912243819</t>
  </si>
  <si>
    <t>25.04.2022 11:12:28</t>
  </si>
  <si>
    <t>25.04.2022 13:04:22</t>
  </si>
  <si>
    <t>K-1586 35-02-K01586_TRAFO K01_2067623</t>
  </si>
  <si>
    <t>25.04.2022 09:30:01</t>
  </si>
  <si>
    <t>25.04.2022 19:24:44</t>
  </si>
  <si>
    <t>K-1608 35-04-K01608_95000628146_95000628146</t>
  </si>
  <si>
    <t>25.04.2022 15:02:15</t>
  </si>
  <si>
    <t>25.04.2022 16:05:34</t>
  </si>
  <si>
    <t>DM-4/TR-2 35-13-L00057_946418328_946418328</t>
  </si>
  <si>
    <t>25.04.2022 16:21:23</t>
  </si>
  <si>
    <t>25.04.2022 17:13:56</t>
  </si>
  <si>
    <t>YELKİ TR-9 35-10-L00009_A_56380463_56380463</t>
  </si>
  <si>
    <t>25.04.2022 13:09:03</t>
  </si>
  <si>
    <t>25.04.2022 15:25:17</t>
  </si>
  <si>
    <t>ÇARDAK YERİ TR 35-24-M00025_A_56353685_56353685</t>
  </si>
  <si>
    <t>25.04.2022 09:09:51</t>
  </si>
  <si>
    <t>25.04.2022 10:11:34</t>
  </si>
  <si>
    <t>25.04.2022 21:20:00</t>
  </si>
  <si>
    <t>25.04.2022 21:58:22</t>
  </si>
  <si>
    <t>KABAZLI KÖK 45-78-M00675_HatBaşıAyırıcı_53139332 M03_53139332</t>
  </si>
  <si>
    <t>25.04.2022 11:44:22</t>
  </si>
  <si>
    <t>25.04.2022 12:57:39</t>
  </si>
  <si>
    <t>SOMA TR-8 45-82-M00008_45-82-M00008_72201650</t>
  </si>
  <si>
    <t>25.04.2022 14:39:59</t>
  </si>
  <si>
    <t>25.04.2022 15:52:58</t>
  </si>
  <si>
    <t>DM-3/TR-10 SEFERİHİSAR 35-14-M00331_956634295_956634295</t>
  </si>
  <si>
    <t>25.04.2022 12:10:18</t>
  </si>
  <si>
    <t>25.04.2022 18:49:02</t>
  </si>
  <si>
    <t>OVAKENT TR-8 35-15-L00588_B_56373139_56373139</t>
  </si>
  <si>
    <t>25.04.2022 18:29:35</t>
  </si>
  <si>
    <t>25.04.2022 22:43:16</t>
  </si>
  <si>
    <t>25.04.2022 09:03:41</t>
  </si>
  <si>
    <t>25.04.2022 11:08:25</t>
  </si>
  <si>
    <t>BALABANLI DM 35-15-M00280_KIZILCAAVLU M05_72306394</t>
  </si>
  <si>
    <t>25.04.2022 17:21:41</t>
  </si>
  <si>
    <t>25.04.2022 18:50:14</t>
  </si>
  <si>
    <t>25.04.2022 08:18:00</t>
  </si>
  <si>
    <t>25.04.2022 13:45:59</t>
  </si>
  <si>
    <t>K-3846 35-03-K03846_K-1505 K02_41964571</t>
  </si>
  <si>
    <t>25.04.2022 11:58:50</t>
  </si>
  <si>
    <t>25.04.2022 12:17:00</t>
  </si>
  <si>
    <t>M-1038 35-04-M01038_K M1038/TR2/K01b_80966351</t>
  </si>
  <si>
    <t>25.04.2022 09:20:46</t>
  </si>
  <si>
    <t>25.04.2022 16:07:37</t>
  </si>
  <si>
    <t>KAMUKENT TR-2 35-21-M00040_95000571169_95000571169</t>
  </si>
  <si>
    <t>25.04.2022 14:57:45</t>
  </si>
  <si>
    <t>25.04.2022 16:31:17</t>
  </si>
  <si>
    <t>ALAŞEHİR TR-15 45-73-M00015_A_56404014_56404014</t>
  </si>
  <si>
    <t>25.04.2022 14:36:40</t>
  </si>
  <si>
    <t>25.04.2022 16:08:00</t>
  </si>
  <si>
    <t>TR-128 35-15-M00128_48830921_56361720_56361720</t>
  </si>
  <si>
    <t>25.04.2022 19:14:13</t>
  </si>
  <si>
    <t>25.04.2022 20:49:37</t>
  </si>
  <si>
    <t>YENİFOÇA TR-45 35-23-M00045_ALMAK TM M03_2124639</t>
  </si>
  <si>
    <t>25.04.2022 10:05:14</t>
  </si>
  <si>
    <t>25.04.2022 10:29:57</t>
  </si>
  <si>
    <t>ÇEVREYOLU TR-3 45-82-M00509_945542258_945542258</t>
  </si>
  <si>
    <t>25.04.2022 11:28:07</t>
  </si>
  <si>
    <t>25.04.2022 11:55:39</t>
  </si>
  <si>
    <t>YENİ FOÇA TR-9 35-23-M00009_950423068_950423068</t>
  </si>
  <si>
    <t>25.04.2022 19:10:49</t>
  </si>
  <si>
    <t>25.04.2022 21:34:03</t>
  </si>
  <si>
    <t>25.04.2022 09:03:24</t>
  </si>
  <si>
    <t>25.04.2022 17:59:11</t>
  </si>
  <si>
    <t>MUZAFFER KARAN VE ARK. ÖZEL TR 45-71-M00945Ö_DIREK TIPI TRAFO HUCRESI H01_2094451</t>
  </si>
  <si>
    <t>25.04.2022 12:13:32</t>
  </si>
  <si>
    <t>25.04.2022 14:02:41</t>
  </si>
  <si>
    <t>YEŞİLOVA ÇAYIR TR-5 35-20-L00130_35-20-L00130_2370876</t>
  </si>
  <si>
    <t>25.04.2022 17:25:15</t>
  </si>
  <si>
    <t>25.04.2022 17:49:29</t>
  </si>
  <si>
    <t>PANAZTEPE DM 35-28-M00732_MALTEPE M03_2055987</t>
  </si>
  <si>
    <t>25.04.2022 09:39:31</t>
  </si>
  <si>
    <t>25.04.2022 10:19:30</t>
  </si>
  <si>
    <t>MEHMET KAYA GRB TR-1 35-24-M00111_DIREK TIPI TRAFO HUCRESI H01_2045162</t>
  </si>
  <si>
    <t>25.04.2022 12:29:02</t>
  </si>
  <si>
    <t>25.04.2022 14:35:57</t>
  </si>
  <si>
    <t>TR-1/22 45-83-M00022_95000584412_95000584412</t>
  </si>
  <si>
    <t>25.04.2022 11:56:05</t>
  </si>
  <si>
    <t>25.04.2022 13:57:19</t>
  </si>
  <si>
    <t>M-2120 35-03-M02120_TRAFO M03_2065746</t>
  </si>
  <si>
    <t>25.04.2022 11:25:25</t>
  </si>
  <si>
    <t>25.04.2022 11:47:16</t>
  </si>
  <si>
    <t>25.04.2022 10:46:54</t>
  </si>
  <si>
    <t>25.04.2022 12:44:31</t>
  </si>
  <si>
    <t>K-2984 35-03-K02984_910804647_910804647</t>
  </si>
  <si>
    <t>25.04.2022 17:52:07</t>
  </si>
  <si>
    <t>25.04.2022 19:46:43</t>
  </si>
  <si>
    <t>25.04.2022 01:52:44</t>
  </si>
  <si>
    <t>25.04.2022 02:40:28</t>
  </si>
  <si>
    <t>YUKARI AKTEPE PALAMUTÇUK MAH. TR-3 35-32-L00074_B_56369088_56369088</t>
  </si>
  <si>
    <t>25.04.2022 21:36:48</t>
  </si>
  <si>
    <t>25.04.2022 23:40:41</t>
  </si>
  <si>
    <t>BERGAMA TM 35-16-A00004_BERGAMA-1 M14_2314375</t>
  </si>
  <si>
    <t>25.04.2022 11:33:33</t>
  </si>
  <si>
    <t>25.04.2022 11:43:16</t>
  </si>
  <si>
    <t>TR-1/2 45-72-M00002_956494635_956494635</t>
  </si>
  <si>
    <t>25.04.2022 14:55:15</t>
  </si>
  <si>
    <t>25.04.2022 17:34:33</t>
  </si>
  <si>
    <t>KORDON KÖK 45-78-M00730_HatBaşıAyırıcı_53140207 M03_53140207</t>
  </si>
  <si>
    <t>25.04.2022 12:05:21</t>
  </si>
  <si>
    <t>25.04.2022 12:06:21</t>
  </si>
  <si>
    <t>İM-1/TR-3 35-14-M00309_956657561_956657561</t>
  </si>
  <si>
    <t>25.04.2022 16:52:00</t>
  </si>
  <si>
    <t>25.04.2022 18:40:45</t>
  </si>
  <si>
    <t>M-1302 35-09-M01302_913432420_913432420</t>
  </si>
  <si>
    <t>25.04.2022 17:32:53</t>
  </si>
  <si>
    <t>25.04.2022 18:33:10</t>
  </si>
  <si>
    <t>KÖPRÜBAŞI TR-25 (SANAYİ) 45-86-M00025_KÖPRÜBAŞI TR-1 M02_72219315</t>
  </si>
  <si>
    <t>25.04.2022 17:31:30</t>
  </si>
  <si>
    <t>25.04.2022 17:34:20</t>
  </si>
  <si>
    <t>K-3846 35-03-K03846_TRAFO K03_41964596</t>
  </si>
  <si>
    <t>25.04.2022 12:18:53</t>
  </si>
  <si>
    <t>25.04.2022 14:04:09</t>
  </si>
  <si>
    <t>K-824 35-08-K00824_C_65513757_65513757</t>
  </si>
  <si>
    <t>25.04.2022 09:52:00</t>
  </si>
  <si>
    <t>25.04.2022 16:38:45</t>
  </si>
  <si>
    <t>K-4452 35-02-K04452_913214066_913214066</t>
  </si>
  <si>
    <t>25.04.2022 08:33:29</t>
  </si>
  <si>
    <t>25.04.2022 10:18:06</t>
  </si>
  <si>
    <t>TR-1/22 45-83-M00022_966473086_966473086</t>
  </si>
  <si>
    <t>25.04.2022 12:40:04</t>
  </si>
  <si>
    <t>25.04.2022 15:03:50</t>
  </si>
  <si>
    <t>L-278 35-18-L00278_5718191_56369161_56369161</t>
  </si>
  <si>
    <t>25.04.2022 09:10:41</t>
  </si>
  <si>
    <t>25.04.2022 17:18:52</t>
  </si>
  <si>
    <t>DM-1/TR-3 35-14-M00314_956658820_956658820</t>
  </si>
  <si>
    <t>25.04.2022 10:18:39</t>
  </si>
  <si>
    <t>25.04.2022 18:29:56</t>
  </si>
  <si>
    <t>SELENDİ DM 45-81-M00001_SELENDİ ŞEHİR-3 M11_2321597</t>
  </si>
  <si>
    <t>25.04.2022 17:56:32</t>
  </si>
  <si>
    <t>25.04.2022 19:14:27</t>
  </si>
  <si>
    <t>25.04.2022 13:16:28</t>
  </si>
  <si>
    <t>25.04.2022 13:58:23</t>
  </si>
  <si>
    <t>DİNDARLI KÖK TR-3 KAKLIK 45-79-M00395_ALEMŞAHLI M05_72035370</t>
  </si>
  <si>
    <t>25.04.2022 06:40:31</t>
  </si>
  <si>
    <t>25.04.2022 06:41:51</t>
  </si>
  <si>
    <t>ALAŞEHİR TR-49 45-73-M00049_A_56401967_56401967</t>
  </si>
  <si>
    <t>25.04.2022 17:57:37</t>
  </si>
  <si>
    <t>25.04.2022 19:19:31</t>
  </si>
  <si>
    <t>ÇANDARLI TR-2 35-30-M00002_H h4_42961520</t>
  </si>
  <si>
    <t>25.04.2022 20:22:35</t>
  </si>
  <si>
    <t>25.04.2022 21:55:51</t>
  </si>
  <si>
    <t>GERELİ KÖYÜ KAVAKKUYU TR 4 35-15-M00221_950407293_950407293</t>
  </si>
  <si>
    <t>25.04.2022 20:51:46</t>
  </si>
  <si>
    <t>25.04.2022 08:50:01</t>
  </si>
  <si>
    <t>25.04.2022 08:50:34</t>
  </si>
  <si>
    <t>GÖZTEPE İM 35-01-A00004_TR-2 10.5 K17_2036301</t>
  </si>
  <si>
    <t>25.04.2022 18:46:00</t>
  </si>
  <si>
    <t>25.04.2022 18:52:00</t>
  </si>
  <si>
    <t>TR-90 45-78-L00090_45-78-L00090_65935024</t>
  </si>
  <si>
    <t>25.04.2022 09:07:00</t>
  </si>
  <si>
    <t>25.04.2022 12:06:00</t>
  </si>
  <si>
    <t>AYRANCILAR DM-2/18 35-26-M00821_DM-3/19 M01_53077923</t>
  </si>
  <si>
    <t>25.04.2022 18:58:50</t>
  </si>
  <si>
    <t>25.04.2022 19:00:53</t>
  </si>
  <si>
    <t>DM-4/TR-2 35-13-L00057_946423261_946423261</t>
  </si>
  <si>
    <t>25.04.2022 09:26:39</t>
  </si>
  <si>
    <t>25.04.2022 12:37:50</t>
  </si>
  <si>
    <t>DM-13/21 (HAKİ BABA) 45-71-M00339_953218986_953218986</t>
  </si>
  <si>
    <t>25.04.2022 20:47:45</t>
  </si>
  <si>
    <t>25.04.2022 22:39:13</t>
  </si>
  <si>
    <t>25.04.2022 09:12:31</t>
  </si>
  <si>
    <t>25.04.2022 09:13:02</t>
  </si>
  <si>
    <t>L-278 35-18-L00278_7492255_56369505_56369505</t>
  </si>
  <si>
    <t>25.04.2022 09:23:52</t>
  </si>
  <si>
    <t>25.04.2022 17:31:21</t>
  </si>
  <si>
    <t>YAMANDERE TR-2 35-29-L00312_35-29-L00312_2374212</t>
  </si>
  <si>
    <t>25.04.2022 18:02:46</t>
  </si>
  <si>
    <t>25.04.2022 18:34:36</t>
  </si>
  <si>
    <t>ÇAVUŞLAR TR-2 45-79-M00271_A_56388290_56388290</t>
  </si>
  <si>
    <t>25.04.2022 10:03:10</t>
  </si>
  <si>
    <t>25.04.2022 11:02:00</t>
  </si>
  <si>
    <t>K-128 35-02-K00128_TRAFO K01_2306509</t>
  </si>
  <si>
    <t>25.04.2022 09:00:00</t>
  </si>
  <si>
    <t>25.04.2022 10:14:22</t>
  </si>
  <si>
    <t>AHMETLİ TR-35 DEMİRYOLU 45-84-L00035_955186056_955186056</t>
  </si>
  <si>
    <t>25.04.2022 18:23:19</t>
  </si>
  <si>
    <t>25.04.2022 22:27:11</t>
  </si>
  <si>
    <t>DM-3/20 45-71-M00100_DAĞITIM TRAFOSU M01_72059480</t>
  </si>
  <si>
    <t>25.04.2022 09:33:14</t>
  </si>
  <si>
    <t>25.04.2022 11:49:00</t>
  </si>
  <si>
    <t>L-68 EROL UĞUR SİTESİ 35-14-L00068_956635095_956635095</t>
  </si>
  <si>
    <t>25.04.2022 14:23:06</t>
  </si>
  <si>
    <t>25.04.2022 17:12:18</t>
  </si>
  <si>
    <t>DM-2/15(BİTPAZARI) 45-71-M00122_953194114_953194114</t>
  </si>
  <si>
    <t>25.04.2022 23:12:14</t>
  </si>
  <si>
    <t>26.04.2022 00:28:04</t>
  </si>
  <si>
    <t>BELEVİ TR-3 35-13-L00062_946420377_946420377</t>
  </si>
  <si>
    <t>25.04.2022 19:20:29</t>
  </si>
  <si>
    <t>25.04.2022 21:01:06</t>
  </si>
  <si>
    <t>ÇUKUROBA TR-1 45-78-M00690_953277937_953277937</t>
  </si>
  <si>
    <t>25.04.2022 15:36:01</t>
  </si>
  <si>
    <t>25.04.2022 17:17:32</t>
  </si>
  <si>
    <t>M-1147 GEÇİT 35-09-M01147_M-1302 M05_47553619</t>
  </si>
  <si>
    <t>25.04.2022 11:11:52</t>
  </si>
  <si>
    <t>25.04.2022 12:28:44</t>
  </si>
  <si>
    <t>KARAALİ DM 45-71-M02127_BAĞYOLU GİRİŞ M01_54860690</t>
  </si>
  <si>
    <t>25.04.2022 01:15:04</t>
  </si>
  <si>
    <t>25.04.2022 01:41:55</t>
  </si>
  <si>
    <t>SELENDİ TR-19 45-81-M00019_945634067_945634067</t>
  </si>
  <si>
    <t>25.04.2022 09:22:45</t>
  </si>
  <si>
    <t>25.04.2022 12:08:01</t>
  </si>
  <si>
    <t>M-919 35-02-M00919_A_56372708_56372708</t>
  </si>
  <si>
    <t>25.04.2022 10:01:38</t>
  </si>
  <si>
    <t>25.04.2022 15:00:12</t>
  </si>
  <si>
    <t>M-1974 35-09-M01974_97742610_97742610</t>
  </si>
  <si>
    <t>25.04.2022 09:13:26</t>
  </si>
  <si>
    <t>25.04.2022 12:03:27</t>
  </si>
  <si>
    <t>ÇAVULLAR KÖYÜ TR-1 45-86-M00239_DIREK TIPI TRAFO HUCRESI H01_2054214</t>
  </si>
  <si>
    <t>25.04.2022 13:00:07</t>
  </si>
  <si>
    <t>25.04.2022 14:22:25</t>
  </si>
  <si>
    <t>25.04.2022 16:13:13</t>
  </si>
  <si>
    <t>25.04.2022 17:00:00</t>
  </si>
  <si>
    <t>TR-27(M-727) 35-30-M00727_955300076_955300076</t>
  </si>
  <si>
    <t>25.04.2022 11:44:03</t>
  </si>
  <si>
    <t>25.04.2022 13:24:27</t>
  </si>
  <si>
    <t>TR-27(M-727) 35-30-M00727_955298010_955298010</t>
  </si>
  <si>
    <t>25.04.2022 14:29:38</t>
  </si>
  <si>
    <t>25.04.2022 15:43:13</t>
  </si>
  <si>
    <t>MAVİKENT TR-1 35-30-M00132_MAVİKENT TR-3 ÇIKIŞ M02_72041261</t>
  </si>
  <si>
    <t>25.04.2022 19:55:57</t>
  </si>
  <si>
    <t>25.04.2022 23:02:21</t>
  </si>
  <si>
    <t>ÇAYIRLI TR-1 35-29-L00206_950319057_950319057</t>
  </si>
  <si>
    <t>25.04.2022 17:08:22</t>
  </si>
  <si>
    <t>25.04.2022 18:33:22</t>
  </si>
  <si>
    <t>TR-240 35-19-L00240_956697205_956697205</t>
  </si>
  <si>
    <t>25.04.2022 05:04:27</t>
  </si>
  <si>
    <t>25.04.2022 05:40:22</t>
  </si>
  <si>
    <t>ÖZBEK TR-5 35-19-M00235_956689411_956689411</t>
  </si>
  <si>
    <t>25.04.2022 11:12:47</t>
  </si>
  <si>
    <t>25.04.2022 12:04:24</t>
  </si>
  <si>
    <t>TERMAL KENT SİTESİ 35-18-M00030_950435300_950435300</t>
  </si>
  <si>
    <t>25.04.2022 11:47:31</t>
  </si>
  <si>
    <t>25.04.2022 20:28:34</t>
  </si>
  <si>
    <t>KOYUNDERE DM 35-28-M00165_MENEMEN İ.M. M01_66524377</t>
  </si>
  <si>
    <t>25.04.2022 19:42:34</t>
  </si>
  <si>
    <t>25.04.2022 14:48:29</t>
  </si>
  <si>
    <t>25.04.2022 15:18:08</t>
  </si>
  <si>
    <t>25.04.2022 07:42:50</t>
  </si>
  <si>
    <t>25.04.2022 08:58:33</t>
  </si>
  <si>
    <t>25.04.2022 11:37:01</t>
  </si>
  <si>
    <t>25.04.2022 12:02:29</t>
  </si>
  <si>
    <t>M-1025 35-04-M01025_35-04-M01025_2370545</t>
  </si>
  <si>
    <t>25.04.2022 16:28:22</t>
  </si>
  <si>
    <t>25.04.2022 19:36:19</t>
  </si>
  <si>
    <t>TIRAZLAR TR-13 TARIMSAL SULAMA 45-79-M00179_45-79-M00179_2361034</t>
  </si>
  <si>
    <t>26.04.2022 15:26:49</t>
  </si>
  <si>
    <t>26.04.2022 17:05:48</t>
  </si>
  <si>
    <t>26.04.2022 14:37:30</t>
  </si>
  <si>
    <t>26.04.2022 14:47:17</t>
  </si>
  <si>
    <t>MEMİŞ KİRLİ SULAMA GRUBU TR 35-27-M00509_914670682_914670682</t>
  </si>
  <si>
    <t>26.04.2022 10:55:20</t>
  </si>
  <si>
    <t>26.04.2022 14:40:38</t>
  </si>
  <si>
    <t>ARMUTLU İM 35-27-A00001_BAĞYURDU L15_73034164</t>
  </si>
  <si>
    <t>26.04.2022 09:05:50</t>
  </si>
  <si>
    <t>26.04.2022 09:30:26</t>
  </si>
  <si>
    <t>M-2957 (YATIRIM REZERVE) 35-04-M02957_ M02_76337201</t>
  </si>
  <si>
    <t>26.04.2022 17:58:49</t>
  </si>
  <si>
    <t>26.04.2022 18:34:00</t>
  </si>
  <si>
    <t>TR-113 ZEYTİNALANI 35-19-L00113_TR-114/TR-115 L04_2335174</t>
  </si>
  <si>
    <t>26.04.2022 09:49:31</t>
  </si>
  <si>
    <t>26.04.2022 17:58:00</t>
  </si>
  <si>
    <t>M-2957 (YATIRIM REZERVE) 35-04-M02957_ M03_76337202</t>
  </si>
  <si>
    <t>26.04.2022 16:22:06</t>
  </si>
  <si>
    <t>26.04.2022 17:11:00</t>
  </si>
  <si>
    <t>TIRMANLAR DM 35-16-M00171_AHMETBEYLER DM M06_72041532</t>
  </si>
  <si>
    <t>26.04.2022 07:23:00</t>
  </si>
  <si>
    <t>26.04.2022 07:48:53</t>
  </si>
  <si>
    <t>K-3734 35-04-K03734_98529637_98529637</t>
  </si>
  <si>
    <t>26.04.2022 16:12:47</t>
  </si>
  <si>
    <t>26.04.2022 19:12:19</t>
  </si>
  <si>
    <t>K-4579 35-09-K04579_B b1b_5875043</t>
  </si>
  <si>
    <t>26.04.2022 12:05:15</t>
  </si>
  <si>
    <t>26.04.2022 16:20:00</t>
  </si>
  <si>
    <t>26.04.2022 08:44:57</t>
  </si>
  <si>
    <t>26.04.2022 08:54:30</t>
  </si>
  <si>
    <t>TR-111 ZEYTİNALANI 35-19-L00111_M.N. ÖZEL EĞİTİM TR L03_2121569</t>
  </si>
  <si>
    <t>26.04.2022 09:12:57</t>
  </si>
  <si>
    <t>26.04.2022 17:50:32</t>
  </si>
  <si>
    <t>HALK EĞİTİMCİLER TR-1 35-30-M00341_DIREK TIPI TRAFO HUCRESI H01_2042011</t>
  </si>
  <si>
    <t>26.04.2022 10:42:47</t>
  </si>
  <si>
    <t>26.04.2022 14:27:55</t>
  </si>
  <si>
    <t>URGANLI TR-4 45-83-M00554_MERA M03_2328740</t>
  </si>
  <si>
    <t>26.04.2022 09:57:53</t>
  </si>
  <si>
    <t>26.04.2022 12:01:55</t>
  </si>
  <si>
    <t>TR-84 35-19-L00084_95000117913_95000117913</t>
  </si>
  <si>
    <t>26.04.2022 17:23:59</t>
  </si>
  <si>
    <t>26.04.2022 22:44:33</t>
  </si>
  <si>
    <t>26.04.2022 09:24:49</t>
  </si>
  <si>
    <t>26.04.2022 09:37:10</t>
  </si>
  <si>
    <t>MORDOĞAN TR-38 35-21-L00165_953356750_953356750</t>
  </si>
  <si>
    <t>26.04.2022 15:35:49</t>
  </si>
  <si>
    <t>26.04.2022 20:08:44</t>
  </si>
  <si>
    <t>L-434 MENDERES BP 35-18-L00434_950462146_950462146</t>
  </si>
  <si>
    <t>26.04.2022 14:13:43</t>
  </si>
  <si>
    <t>26.04.2022 16:43:31</t>
  </si>
  <si>
    <t>M-213(DM-3/11) 35-09-M00213_913479851_913479851</t>
  </si>
  <si>
    <t>26.04.2022 19:51:06</t>
  </si>
  <si>
    <t>26.04.2022 21:07:50</t>
  </si>
  <si>
    <t>ÜRKMEZ M-5 35-25-M00142_11220454_60983582_60983582</t>
  </si>
  <si>
    <t>26.04.2022 17:06:30</t>
  </si>
  <si>
    <t>26.04.2022 19:39:13</t>
  </si>
  <si>
    <t>26.04.2022 11:02:06</t>
  </si>
  <si>
    <t>26.04.2022 12:47:12</t>
  </si>
  <si>
    <t>YEŞİLYURT TR-18 45-73-M00489_A_56402710_56402710</t>
  </si>
  <si>
    <t>26.04.2022 18:13:30</t>
  </si>
  <si>
    <t>26.04.2022 19:04:35</t>
  </si>
  <si>
    <t>K-2408 35-04-K02408_35-04-K02408_2351504</t>
  </si>
  <si>
    <t>26.04.2022 09:09:34</t>
  </si>
  <si>
    <t>26.04.2022 09:53:54</t>
  </si>
  <si>
    <t>SEBAHATTİN ŞENLİ SULAMA GRUBU 35-29-M00296_35-29-M00296_2350907</t>
  </si>
  <si>
    <t>26.04.2022 12:55:37</t>
  </si>
  <si>
    <t>26.04.2022 17:42:33</t>
  </si>
  <si>
    <t>26.04.2022 22:48:46</t>
  </si>
  <si>
    <t>26.04.2022 23:57:56</t>
  </si>
  <si>
    <t>L-55 ÖZMET 35-14-L00055_95000634920_95000634920</t>
  </si>
  <si>
    <t>26.04.2022 12:12:38</t>
  </si>
  <si>
    <t>26.04.2022 14:41:06</t>
  </si>
  <si>
    <t>DM-21/03(CUMDURİYET MAH. MUHT.) 45-71-M00469_953193375_953193375</t>
  </si>
  <si>
    <t>26.04.2022 16:38:33</t>
  </si>
  <si>
    <t>26.04.2022 18:40:52</t>
  </si>
  <si>
    <t>TR-2/96 45-83-M00783_955141761_955141761</t>
  </si>
  <si>
    <t>26.04.2022 15:27:26</t>
  </si>
  <si>
    <t>26.04.2022 17:11:01</t>
  </si>
  <si>
    <t>K-4123 35-09-K04123_97662197_97662197</t>
  </si>
  <si>
    <t>26.04.2022 17:31:33</t>
  </si>
  <si>
    <t>26.04.2022 18:50:05</t>
  </si>
  <si>
    <t>M-2819 35-02-M02819_965669292_965669292</t>
  </si>
  <si>
    <t>26.04.2022 10:04:50</t>
  </si>
  <si>
    <t>26.04.2022 16:45:50</t>
  </si>
  <si>
    <t>ÖDEMİŞ İM 35-15-A00001_HatBaşıAyırıcı_72212684 L15_72212684</t>
  </si>
  <si>
    <t>26.04.2022 13:48:19</t>
  </si>
  <si>
    <t>26.04.2022 16:01:24</t>
  </si>
  <si>
    <t>KADIKÖY TR-1 35-16-M00145_47442031_56394912_56394912</t>
  </si>
  <si>
    <t>26.04.2022 13:18:18</t>
  </si>
  <si>
    <t>26.04.2022 17:21:13</t>
  </si>
  <si>
    <t>KARABURUN TR-14 35-21-L00003_953368282_953368282</t>
  </si>
  <si>
    <t>26.04.2022 21:28:51</t>
  </si>
  <si>
    <t>26.04.2022 23:00:19</t>
  </si>
  <si>
    <t>MAVİKENT TR-4 35-30-M00134_35-30-M00134_2374871</t>
  </si>
  <si>
    <t>26.04.2022 11:50:40</t>
  </si>
  <si>
    <t>26.04.2022 14:12:19</t>
  </si>
  <si>
    <t>26.04.2022 12:27:55</t>
  </si>
  <si>
    <t>26.04.2022 13:36:31</t>
  </si>
  <si>
    <t>ÇINARLIKUYU KÖK 45-71-M00188_HatBaşıAyırıcı_53134544 M02_53134544</t>
  </si>
  <si>
    <t>26.04.2022 02:36:23</t>
  </si>
  <si>
    <t>26.04.2022 04:33:36</t>
  </si>
  <si>
    <t>DM-1/59 45-71-M00020_DAĞITIM TRAFOSU M04_66398585</t>
  </si>
  <si>
    <t>26.04.2022 09:47:13</t>
  </si>
  <si>
    <t>26.04.2022 11:10:55</t>
  </si>
  <si>
    <t>M-3443(YATIRIM REZERVE) 35-03-M03443_910683330_910683330</t>
  </si>
  <si>
    <t>26.04.2022 15:42:55</t>
  </si>
  <si>
    <t>26.04.2022 17:03:39</t>
  </si>
  <si>
    <t>L-280 35-18-L00280_950438482_950438482</t>
  </si>
  <si>
    <t>26.04.2022 13:03:08</t>
  </si>
  <si>
    <t>26.04.2022 13:34:51</t>
  </si>
  <si>
    <t>26.04.2022 10:03:29</t>
  </si>
  <si>
    <t>26.04.2022 15:45:25</t>
  </si>
  <si>
    <t>YAGMUR SİTESİ TR 35-30-M00291_35-30-M00291_2365502</t>
  </si>
  <si>
    <t>26.04.2022 09:17:50</t>
  </si>
  <si>
    <t>26.04.2022 15:03:24</t>
  </si>
  <si>
    <t>YENİFOÇA TR-1 DM 35-23-M00001_YENİFOÇA TR-2 M12_83359158</t>
  </si>
  <si>
    <t>26.04.2022 09:25:23</t>
  </si>
  <si>
    <t>26.04.2022 09:55:20</t>
  </si>
  <si>
    <t>ULUCAK DM-2/3 35-27-M00336_912718967_912718967</t>
  </si>
  <si>
    <t>26.04.2022 12:26:12</t>
  </si>
  <si>
    <t>26.04.2022 14:28:17</t>
  </si>
  <si>
    <t>26.04.2022 08:00:20</t>
  </si>
  <si>
    <t>26.04.2022 08:13:00</t>
  </si>
  <si>
    <t>DM-21/03(CUMDURİYET MAH. MUHT.) 45-71-M00469_953193414_953193414</t>
  </si>
  <si>
    <t>26.04.2022 11:35:54</t>
  </si>
  <si>
    <t>26.04.2022 13:20:32</t>
  </si>
  <si>
    <t>ÇİMENTEPE TR-1 45-79-M00236_945563673_945563673</t>
  </si>
  <si>
    <t>26.04.2022 19:34:04</t>
  </si>
  <si>
    <t>26.04.2022 20:25:21</t>
  </si>
  <si>
    <t>KARAPINAR TR-1 45-78-M01107_953289926_953289926</t>
  </si>
  <si>
    <t>26.04.2022 14:59:42</t>
  </si>
  <si>
    <t>26.04.2022 16:39:23</t>
  </si>
  <si>
    <t>SABRİ KUŞ SULAMA GRUBU 35-29-M00288_A_56376431_56376431</t>
  </si>
  <si>
    <t>26.04.2022 15:36:57</t>
  </si>
  <si>
    <t>26.04.2022 18:13:54</t>
  </si>
  <si>
    <t>YAYLAYURT TR-1 35-30-M00128_A_65513999_65513999</t>
  </si>
  <si>
    <t>26.04.2022 20:41:19</t>
  </si>
  <si>
    <t>26.04.2022 22:28:36</t>
  </si>
  <si>
    <t>SELENDİ TR-30 (HÜKÜMET KONAĞI) 45-81-M00030_945633602_945633602</t>
  </si>
  <si>
    <t>26.04.2022 09:50:29</t>
  </si>
  <si>
    <t>26.04.2022 13:06:13</t>
  </si>
  <si>
    <t>L-319 BAHÇELİEVLER-2 35-18-L00319_950449605_950449605</t>
  </si>
  <si>
    <t>26.04.2022 13:53:23</t>
  </si>
  <si>
    <t>26.04.2022 14:43:45</t>
  </si>
  <si>
    <t>AKÇAŞEHİR KÖK 35-29-L00035_ALAYLI ENH L04_72208772</t>
  </si>
  <si>
    <t>26.04.2022 09:28:00</t>
  </si>
  <si>
    <t>26.04.2022 11:12:11</t>
  </si>
  <si>
    <t>26.04.2022 10:20:38</t>
  </si>
  <si>
    <t>26.04.2022 11:40:00</t>
  </si>
  <si>
    <t>K-95 35-02-K00095_99677722_99677722</t>
  </si>
  <si>
    <t>26.04.2022 17:42:46</t>
  </si>
  <si>
    <t>26.04.2022 19:17:37</t>
  </si>
  <si>
    <t>SAKALLI KÖYÜ TR-1 45-71-M01695_45-71-M01695_2354136</t>
  </si>
  <si>
    <t>26.04.2022 14:44:37</t>
  </si>
  <si>
    <t>26.04.2022 18:31:36</t>
  </si>
  <si>
    <t>L-440 35-18-L00440_10108938_56371519_56371519</t>
  </si>
  <si>
    <t>26.04.2022 08:05:04</t>
  </si>
  <si>
    <t>26.04.2022 09:32:22</t>
  </si>
  <si>
    <t>TR-37 35-15-M00037_35-15-M00037_66577188</t>
  </si>
  <si>
    <t>26.04.2022 17:59:52</t>
  </si>
  <si>
    <t>26.04.2022 18:40:01</t>
  </si>
  <si>
    <t>DM-3/31 (KAYNAK MAH.MUHTARLIK) 45-71-M00089_DAĞITIM TRAFOSU M03_66506392</t>
  </si>
  <si>
    <t>26.04.2022 09:06:03</t>
  </si>
  <si>
    <t>26.04.2022 11:43:45</t>
  </si>
  <si>
    <t>K-3791 35-07-K03791_A a1b_5783108</t>
  </si>
  <si>
    <t>26.04.2022 08:11:59</t>
  </si>
  <si>
    <t>26.04.2022 09:54:54</t>
  </si>
  <si>
    <t>KAVŞAK DM TR-154 35-16-L00154_BENZİNLİK ÇIKIŞI/ETÇİLER L03_66050337</t>
  </si>
  <si>
    <t>26.04.2022 17:10:22</t>
  </si>
  <si>
    <t>26.04.2022 18:06:02</t>
  </si>
  <si>
    <t>L-8 İZSU ÇEŞME ARITMA 35-18-L00008Ö_ L02_2326216</t>
  </si>
  <si>
    <t>26.04.2022 14:00:00</t>
  </si>
  <si>
    <t>26.04.2022 14:17:29</t>
  </si>
  <si>
    <t>M-1433 35-02-M01433_YILMAZ DÖKÜM M01_2311487</t>
  </si>
  <si>
    <t>26.04.2022 14:39:30</t>
  </si>
  <si>
    <t>26.04.2022 17:43:15</t>
  </si>
  <si>
    <t>TR-37 35-15-M00037_950366740_950366740</t>
  </si>
  <si>
    <t>26.04.2022 15:30:49</t>
  </si>
  <si>
    <t>26.04.2022 18:35:23</t>
  </si>
  <si>
    <t>SULTAN DM 35-25-M00121_İZSU ARITMA M04_72117322</t>
  </si>
  <si>
    <t>26.04.2022 11:18:57</t>
  </si>
  <si>
    <t>26.04.2022 12:44:00</t>
  </si>
  <si>
    <t>BENLİELİ İSABEYLİ TR-1 45-75-M00160_B_56389873_56389873</t>
  </si>
  <si>
    <t>26.04.2022 15:54:19</t>
  </si>
  <si>
    <t>26.04.2022 18:54:35</t>
  </si>
  <si>
    <t>26.04.2022 10:34:25</t>
  </si>
  <si>
    <t>26.04.2022 12:28:15</t>
  </si>
  <si>
    <t>K-251 35-02-K00251_K-4155 K03_2104372</t>
  </si>
  <si>
    <t>26.04.2022 16:23:10</t>
  </si>
  <si>
    <t>26.04.2022 03:28:30</t>
  </si>
  <si>
    <t>26.04.2022 04:30:43</t>
  </si>
  <si>
    <t>EMİRALEM TR-7 35-28-M00225_953370879_953370879</t>
  </si>
  <si>
    <t>26.04.2022 15:11:47</t>
  </si>
  <si>
    <t>26.04.2022 17:13:47</t>
  </si>
  <si>
    <t>OSMANCIK TR-1 45-83-L00243__72373046_72373046</t>
  </si>
  <si>
    <t>26.04.2022 10:00:33</t>
  </si>
  <si>
    <t>26.04.2022 11:18:03</t>
  </si>
  <si>
    <t>ÇATALCA TR-3 35-22-M00269_E_56370443_56370443</t>
  </si>
  <si>
    <t>26.04.2022 12:06:31</t>
  </si>
  <si>
    <t>26.04.2022 12:53:51</t>
  </si>
  <si>
    <t>KARAYENİCE TR-3 45-71-M02286_A_75566392_75566392</t>
  </si>
  <si>
    <t>26.04.2022 17:31:04</t>
  </si>
  <si>
    <t>26.04.2022 20:29:50</t>
  </si>
  <si>
    <t>OSMANGAZİ İM 35-02-A00004_DURU K18_2101344</t>
  </si>
  <si>
    <t>26.04.2022 01:25:15</t>
  </si>
  <si>
    <t>26.04.2022 02:08:01</t>
  </si>
  <si>
    <t>26.04.2022 13:38:27</t>
  </si>
  <si>
    <t>26.04.2022 16:01:08</t>
  </si>
  <si>
    <t>M-9 GERMİYAN 35-18-M00009__78227296_78227296</t>
  </si>
  <si>
    <t>26.04.2022 14:12:42</t>
  </si>
  <si>
    <t>26.04.2022 18:23:09</t>
  </si>
  <si>
    <t>K-2398 35-02-K02398_99920006_99920006</t>
  </si>
  <si>
    <t>26.04.2022 18:00:30</t>
  </si>
  <si>
    <t>26.04.2022 19:17:29</t>
  </si>
  <si>
    <t>DM-5/11 35-26-M00804__60982674_60982674</t>
  </si>
  <si>
    <t>26.04.2022 12:52:01</t>
  </si>
  <si>
    <t>26.04.2022 13:22:35</t>
  </si>
  <si>
    <t>26.04.2022 17:03:44</t>
  </si>
  <si>
    <t>26.04.2022 17:36:37</t>
  </si>
  <si>
    <t>K-1091 35-04-K01091_95001412348_95001412348</t>
  </si>
  <si>
    <t>26.04.2022 09:34:47</t>
  </si>
  <si>
    <t>26.04.2022 10:45:53</t>
  </si>
  <si>
    <t>K-4065 35-01-K04065_K-502 K01_2118966</t>
  </si>
  <si>
    <t>26.04.2022 09:00:20</t>
  </si>
  <si>
    <t>26.04.2022 16:50:50</t>
  </si>
  <si>
    <t>YENİÇİFTLİK KÖK 35-20-L00373_ L02_2331259</t>
  </si>
  <si>
    <t>26.04.2022 09:04:26</t>
  </si>
  <si>
    <t>26.04.2022 10:12:32</t>
  </si>
  <si>
    <t>26.04.2022 01:06:16</t>
  </si>
  <si>
    <t>26.04.2022 01:32:00</t>
  </si>
  <si>
    <t>DM06-TR09 45-73-M01268_945677762_945677762</t>
  </si>
  <si>
    <t>26.04.2022 16:26:26</t>
  </si>
  <si>
    <t>26.04.2022 18:07:52</t>
  </si>
  <si>
    <t>TR-26 35-19-L00026_956665061_956665061</t>
  </si>
  <si>
    <t>26.04.2022 10:29:12</t>
  </si>
  <si>
    <t>26.04.2022 12:08:12</t>
  </si>
  <si>
    <t>26.04.2022 16:15:52</t>
  </si>
  <si>
    <t>26.04.2022 17:32:59</t>
  </si>
  <si>
    <t>HASKÖY TR-1 35-20-L00206_95000108388_95000108388</t>
  </si>
  <si>
    <t>26.04.2022 15:16:23</t>
  </si>
  <si>
    <t>26.04.2022 19:09:08</t>
  </si>
  <si>
    <t>SELENDİ TR-19 45-81-M00019_945633501_945633501</t>
  </si>
  <si>
    <t>26.04.2022 08:25:11</t>
  </si>
  <si>
    <t>26.04.2022 10:57:36</t>
  </si>
  <si>
    <t>26.04.2022 12:02:52</t>
  </si>
  <si>
    <t>26.04.2022 12:57:30</t>
  </si>
  <si>
    <t>M-318 35-02-M00318_913689814_913689814</t>
  </si>
  <si>
    <t>26.04.2022 09:18:20</t>
  </si>
  <si>
    <t>26.04.2022 11:08:05</t>
  </si>
  <si>
    <t>TR-76 35-19-L00076_956682926_956682926</t>
  </si>
  <si>
    <t>26.04.2022 14:32:55</t>
  </si>
  <si>
    <t>26.04.2022 17:37:50</t>
  </si>
  <si>
    <t>BAĞARASI TR-15 35-23-M00362_950423587_950423587</t>
  </si>
  <si>
    <t>26.04.2022 21:20:07</t>
  </si>
  <si>
    <t>26.04.2022 22:33:45</t>
  </si>
  <si>
    <t>ALMAK TM 35-17-A00003_YENİFOÇA-1 M27_2307151</t>
  </si>
  <si>
    <t>26.04.2022 16:20:43</t>
  </si>
  <si>
    <t>26.04.2022 16:49:57</t>
  </si>
  <si>
    <t>ILIPINAR KÖK 35-23-M00154_ILIPINAR SULAMA ÇIKIŞI M08_67163347</t>
  </si>
  <si>
    <t>26.04.2022 09:40:03</t>
  </si>
  <si>
    <t>26.04.2022 12:34:59</t>
  </si>
  <si>
    <t>GÖLCÜK TR-19 35-15-L00336_950387258_950387258</t>
  </si>
  <si>
    <t>26.04.2022 17:01:03</t>
  </si>
  <si>
    <t>26.04.2022 19:50:52</t>
  </si>
  <si>
    <t>KEPENEKLİ TR-1 45-80-M00036_95001249797_95001249797</t>
  </si>
  <si>
    <t>26.04.2022 11:02:03</t>
  </si>
  <si>
    <t>26.04.2022 13:02:08</t>
  </si>
  <si>
    <t>KURTULMUŞ KÖK 45-72-L00080_SARILAR ÇIKIŞI L03_66546764</t>
  </si>
  <si>
    <t>26.04.2022 14:18:40</t>
  </si>
  <si>
    <t>26.04.2022 14:19:20</t>
  </si>
  <si>
    <t>L-142 MAVİ BESTE SİTESİ 35-18-L00142_950461094_950461094</t>
  </si>
  <si>
    <t>26.04.2022 09:45:54</t>
  </si>
  <si>
    <t>26.04.2022 12:09:57</t>
  </si>
  <si>
    <t>DM-14/08 45-71-M00385_DM-14/10 FORD PLAZA M03_66509253</t>
  </si>
  <si>
    <t>26.04.2022 08:40:00</t>
  </si>
  <si>
    <t>26.04.2022 09:40:04</t>
  </si>
  <si>
    <t>METAL İŞLERİ TR-1 35-22-M00101_12407958 TR1/D2_5930304</t>
  </si>
  <si>
    <t>26.04.2022 13:03:53</t>
  </si>
  <si>
    <t>26.04.2022 14:38:59</t>
  </si>
  <si>
    <t>26.04.2022 16:14:42</t>
  </si>
  <si>
    <t>26.04.2022 06:26:28</t>
  </si>
  <si>
    <t>26.04.2022 07:38:23</t>
  </si>
  <si>
    <t>DM-4/7 (SELVİ SOKAK) 45-71-M00234_DAĞITIM TRAFOSU M01_72056505</t>
  </si>
  <si>
    <t>26.04.2022 12:15:18</t>
  </si>
  <si>
    <t>26.04.2022 16:43:14</t>
  </si>
  <si>
    <t>26.04.2022 08:39:40</t>
  </si>
  <si>
    <t>26.04.2022 08:44:33</t>
  </si>
  <si>
    <t>ÇAVUŞOĞLU TR-1 45-71-M01820_DIREK TIPI TRAFO HUCRESI H01_2094690</t>
  </si>
  <si>
    <t>26.04.2022 11:39:13</t>
  </si>
  <si>
    <t>26.04.2022 13:19:08</t>
  </si>
  <si>
    <t>26.04.2022 10:09:31</t>
  </si>
  <si>
    <t>26.04.2022 18:03:29</t>
  </si>
  <si>
    <t>KARGIN KÖK 45-71-M00095_ŞİRVAN M04_2076271</t>
  </si>
  <si>
    <t>26.04.2022 14:52:21</t>
  </si>
  <si>
    <t>26.04.2022 19:46:09</t>
  </si>
  <si>
    <t>M-1468 35-04-M01468_M-2956 M01_2113791</t>
  </si>
  <si>
    <t>26.04.2022 17:33:00</t>
  </si>
  <si>
    <t>26.04.2022 18:15:00</t>
  </si>
  <si>
    <t>KIRKAĞAÇ TR-25 45-76-M00025_955240833_955240833</t>
  </si>
  <si>
    <t>26.04.2022 21:30:09</t>
  </si>
  <si>
    <t>26.04.2022 22:09:58</t>
  </si>
  <si>
    <t>SANAYİ TR-4 35-14-M00307_956642502_956642502</t>
  </si>
  <si>
    <t>26.04.2022 19:00:29</t>
  </si>
  <si>
    <t>26.04.2022 19:17:13</t>
  </si>
  <si>
    <t>M-271 KARAKAYALAR DM 35-14-M00271__81570003_81570003</t>
  </si>
  <si>
    <t>26.04.2022 15:30:52</t>
  </si>
  <si>
    <t>26.04.2022 19:07:36</t>
  </si>
  <si>
    <t>26.04.2022 23:25:40</t>
  </si>
  <si>
    <t>27.04.2022 01:15:03</t>
  </si>
  <si>
    <t>26.04.2022 09:44:03</t>
  </si>
  <si>
    <t>26.04.2022 17:29:02</t>
  </si>
  <si>
    <t>ÇIKRIKÇI TR-1 45-81-M00206_A_56400535_56400535</t>
  </si>
  <si>
    <t>26.04.2022 17:04:56</t>
  </si>
  <si>
    <t>26.04.2022 18:27:50</t>
  </si>
  <si>
    <t>L-336 REİSDERE 35-18-L00336_95000537666_95000537666</t>
  </si>
  <si>
    <t>26.04.2022 14:09:19</t>
  </si>
  <si>
    <t>26.04.2022 15:38:07</t>
  </si>
  <si>
    <t>L-56 HUZURKENT 35-14-L00056_956640425_956640425</t>
  </si>
  <si>
    <t>26.04.2022 17:32:26</t>
  </si>
  <si>
    <t>26.04.2022 21:02:40</t>
  </si>
  <si>
    <t>GÖÇBEYLİ DM 35-16-M00139_GÖÇBEYLİ M01_72044612</t>
  </si>
  <si>
    <t>26.04.2022 07:38:43</t>
  </si>
  <si>
    <t>26.04.2022 08:06:49</t>
  </si>
  <si>
    <t>DM-4/79 45-71-M00281_DAĞITIM TRAFOSU M01_72055880</t>
  </si>
  <si>
    <t>26.04.2022 12:13:08</t>
  </si>
  <si>
    <t>26.04.2022 13:35:09</t>
  </si>
  <si>
    <t>TR-1/22 45-83-M00022_48048637_56400706_56400706</t>
  </si>
  <si>
    <t>26.04.2022 09:12:40</t>
  </si>
  <si>
    <t>26.04.2022 10:35:11</t>
  </si>
  <si>
    <t>L-203 35-14-L00203_956651578_956651578</t>
  </si>
  <si>
    <t>26.04.2022 12:31:46</t>
  </si>
  <si>
    <t>26.04.2022 13:55:50</t>
  </si>
  <si>
    <t>K-4418 35-04-K04418_913700508_913700508</t>
  </si>
  <si>
    <t>26.04.2022 11:41:31</t>
  </si>
  <si>
    <t>26.04.2022 12:21:55</t>
  </si>
  <si>
    <t>M-2740 35-02-M02740_ H_79573571</t>
  </si>
  <si>
    <t>26.04.2022 13:49:22</t>
  </si>
  <si>
    <t>26.04.2022 19:42:05</t>
  </si>
  <si>
    <t>DM-2/TR-12 45-83-M00696__72372969_72372969</t>
  </si>
  <si>
    <t>26.04.2022 19:20:43</t>
  </si>
  <si>
    <t>26.04.2022 20:44:34</t>
  </si>
  <si>
    <t>DENİZGİREN TR-2 35-21-L00080_B_56378016_56378016</t>
  </si>
  <si>
    <t>26.04.2022 10:14:29</t>
  </si>
  <si>
    <t>26.04.2022 14:45:30</t>
  </si>
  <si>
    <t>26.04.2022 02:29:29</t>
  </si>
  <si>
    <t>26.04.2022 02:56:34</t>
  </si>
  <si>
    <t>26.04.2022 21:38:34</t>
  </si>
  <si>
    <t>26.04.2022 22:03:40</t>
  </si>
  <si>
    <t>M-2959 35-04-M02959_35-04-M02959_76337320</t>
  </si>
  <si>
    <t>26.04.2022 18:18:00</t>
  </si>
  <si>
    <t>26.04.2022 21:45:00</t>
  </si>
  <si>
    <t>SELVİLİ TR-1 45-72-L00324_956524788_956524788</t>
  </si>
  <si>
    <t>26.04.2022 11:04:24</t>
  </si>
  <si>
    <t>26.04.2022 14:52:15</t>
  </si>
  <si>
    <t>26.04.2022 20:41:59</t>
  </si>
  <si>
    <t>26.04.2022 21:09:00</t>
  </si>
  <si>
    <t>TR-25 35-19-L00025_956683020_956683020</t>
  </si>
  <si>
    <t>26.04.2022 15:49:23</t>
  </si>
  <si>
    <t>26.04.2022 19:59:22</t>
  </si>
  <si>
    <t>K-3048 35-02-K03048_TRAFO K01_2059944</t>
  </si>
  <si>
    <t>26.04.2022 09:05:59</t>
  </si>
  <si>
    <t>26.04.2022 18:17:19</t>
  </si>
  <si>
    <t>26.04.2022 09:10:54</t>
  </si>
  <si>
    <t>26.04.2022 12:48:26</t>
  </si>
  <si>
    <t>K-1181 35-04-K01181_99356892_99356892</t>
  </si>
  <si>
    <t>26.04.2022 15:12:57</t>
  </si>
  <si>
    <t>26.04.2022 20:48:45</t>
  </si>
  <si>
    <t>VİLLAKENT DM 35-28-M00381_VİLLAKENT TR-5 M09_66521612</t>
  </si>
  <si>
    <t>26.04.2022 13:56:28</t>
  </si>
  <si>
    <t>26.04.2022 14:39:34</t>
  </si>
  <si>
    <t>26.04.2022 09:33:19</t>
  </si>
  <si>
    <t>26.04.2022 11:38:40</t>
  </si>
  <si>
    <t>TR-36 35-30-L00036_95001375505_95001375505</t>
  </si>
  <si>
    <t>26.04.2022 14:16:01</t>
  </si>
  <si>
    <t>26.04.2022 16:53:23</t>
  </si>
  <si>
    <t>26.04.2022 10:29:35</t>
  </si>
  <si>
    <t>26.04.2022 13:21:14</t>
  </si>
  <si>
    <t>K-1993 35-02-K01993_K-4564 K03_50024535</t>
  </si>
  <si>
    <t>26.04.2022 09:22:35</t>
  </si>
  <si>
    <t>26.04.2022 14:19:48</t>
  </si>
  <si>
    <t>L-65 GÜNEŞLİKENT 35-14-L00065__72410918_72410918</t>
  </si>
  <si>
    <t>26.04.2022 13:20:49</t>
  </si>
  <si>
    <t>26.04.2022 14:13:15</t>
  </si>
  <si>
    <t>L-476 MAMURBABA YENİ KABİN 35-18-L00476_950458156_950458156</t>
  </si>
  <si>
    <t>26.04.2022 20:48:54</t>
  </si>
  <si>
    <t>26.04.2022 21:46:15</t>
  </si>
  <si>
    <t>26.04.2022 08:10:40</t>
  </si>
  <si>
    <t>26.04.2022 13:06:12</t>
  </si>
  <si>
    <t>DM-4/76 (AMBER SOKAK) 45-71-M00217_DAĞITIM TRAFOSU M03_72064557</t>
  </si>
  <si>
    <t>26.04.2022 11:56:31</t>
  </si>
  <si>
    <t>26.04.2022 16:34:15</t>
  </si>
  <si>
    <t>TR-1 35-31-L00001_95000551040_95000551040</t>
  </si>
  <si>
    <t>26.04.2022 11:20:53</t>
  </si>
  <si>
    <t>26.04.2022 12:10:52</t>
  </si>
  <si>
    <t>K-2732 35-04-K02732_TRAFO-2 K03_2315253</t>
  </si>
  <si>
    <t>26.04.2022 18:36:41</t>
  </si>
  <si>
    <t>26.04.2022 20:16:40</t>
  </si>
  <si>
    <t>L-133 35-18-L00133_L-134 AYARASANDA L04_2322521</t>
  </si>
  <si>
    <t>26.04.2022 09:01:54</t>
  </si>
  <si>
    <t>26.04.2022 17:10:42</t>
  </si>
  <si>
    <t>SUBATAN TR-6 35-15-L00341_950353285_950353285</t>
  </si>
  <si>
    <t>26.04.2022 13:52:35</t>
  </si>
  <si>
    <t>26.04.2022 15:36:32</t>
  </si>
  <si>
    <t>26.04.2022 09:55:05</t>
  </si>
  <si>
    <t>26.04.2022 10:52:51</t>
  </si>
  <si>
    <t>26.04.2022 13:07:36</t>
  </si>
  <si>
    <t>26.04.2022 18:04:59</t>
  </si>
  <si>
    <t>ÖREN TR-1 KÖK 35-27-L00213_913328296_913328296</t>
  </si>
  <si>
    <t>26.04.2022 09:28:01</t>
  </si>
  <si>
    <t>26.04.2022 11:54:10</t>
  </si>
  <si>
    <t>TR-2/37 45-72-L00037_B_56407072_56407072</t>
  </si>
  <si>
    <t>26.04.2022 10:23:30</t>
  </si>
  <si>
    <t>26.04.2022 11:49:24</t>
  </si>
  <si>
    <t>26.04.2022 08:03:26</t>
  </si>
  <si>
    <t>26.04.2022 17:22:16</t>
  </si>
  <si>
    <t>26.04.2022 11:57:35</t>
  </si>
  <si>
    <t>26.04.2022 12:49:03</t>
  </si>
  <si>
    <t>26.04.2022 13:11:23</t>
  </si>
  <si>
    <t>26.04.2022 13:44:04</t>
  </si>
  <si>
    <t>TR-64 35-19-L00064_956668583_956668583</t>
  </si>
  <si>
    <t>26.04.2022 19:46:26</t>
  </si>
  <si>
    <t>26.04.2022 22:39:37</t>
  </si>
  <si>
    <t>ATAKENT DM (M-2214) 35-09-M02214_ATAKENT-1 M11_2046723</t>
  </si>
  <si>
    <t>26.04.2022 16:53:00</t>
  </si>
  <si>
    <t>26.04.2022 17:10:00</t>
  </si>
  <si>
    <t>ÇATALOLUK DM 45-74-M00227_HatBaşıAyırıcı_53134307 M03_53134307</t>
  </si>
  <si>
    <t>26.04.2022 09:09:24</t>
  </si>
  <si>
    <t>26.04.2022 18:18:03</t>
  </si>
  <si>
    <t>EMİRLİ TR-7 35-15-L00636_950409297_950409297</t>
  </si>
  <si>
    <t>26.04.2022 17:55:52</t>
  </si>
  <si>
    <t>26.04.2022 23:14:57</t>
  </si>
  <si>
    <t>TR-99 35-15-L00099_950381097_950381097</t>
  </si>
  <si>
    <t>26.04.2022 16:25:49</t>
  </si>
  <si>
    <t>26.04.2022 18:15:02</t>
  </si>
  <si>
    <t>IŞIK TR-1 35-15-L00366_A_56398780_56398780</t>
  </si>
  <si>
    <t>26.04.2022 17:00:57</t>
  </si>
  <si>
    <t>26.04.2022 18:55:29</t>
  </si>
  <si>
    <t>26.04.2022 12:11:52</t>
  </si>
  <si>
    <t>26.04.2022 17:41:42</t>
  </si>
  <si>
    <t>L-119 OVACIK 35-18-L00119_950466067_950466067</t>
  </si>
  <si>
    <t>26.04.2022 11:25:22</t>
  </si>
  <si>
    <t>26.04.2022 13:01:23</t>
  </si>
  <si>
    <t>26.04.2022 11:39:55</t>
  </si>
  <si>
    <t>26.04.2022 15:39:32</t>
  </si>
  <si>
    <t>KARAPINAR TR-1 45-78-M01107_953289963_953289963</t>
  </si>
  <si>
    <t>26.04.2022 10:47:06</t>
  </si>
  <si>
    <t>26.04.2022 12:19:31</t>
  </si>
  <si>
    <t>GÜMÜLDÜR M-33 35-25-M00033__72374048_72374048</t>
  </si>
  <si>
    <t>26.04.2022 10:04:23</t>
  </si>
  <si>
    <t>26.04.2022 15:14:23</t>
  </si>
  <si>
    <t>VİLLAKENT TR-5 35-28-M00382_95000630670_95000630670</t>
  </si>
  <si>
    <t>26.04.2022 20:58:57</t>
  </si>
  <si>
    <t>26.04.2022 22:23:25</t>
  </si>
  <si>
    <t>M-2513 35-02-M02513_98710686_98710686</t>
  </si>
  <si>
    <t>26.04.2022 18:56:57</t>
  </si>
  <si>
    <t>26.04.2022 20:34:35</t>
  </si>
  <si>
    <t>L-110 BEYLER KÖYÜ 35-14-L00110_B_56356660_56356660</t>
  </si>
  <si>
    <t>26.04.2022 09:20:49</t>
  </si>
  <si>
    <t>26.04.2022 12:06:10</t>
  </si>
  <si>
    <t>GÖLMARMARA TR-19 45-85-L00019_TR-17 L03_72105827</t>
  </si>
  <si>
    <t>26.04.2022 09:06:07</t>
  </si>
  <si>
    <t>26.04.2022 16:50:45</t>
  </si>
  <si>
    <t>TR-112 ZEYTİNALANI 35-19-L00112_6222639_56377692_56377692</t>
  </si>
  <si>
    <t>26.04.2022 17:59:45</t>
  </si>
  <si>
    <t>26.04.2022 19:16:32</t>
  </si>
  <si>
    <t>ÇANDARLI DM-TR-20 35-30-M00020_ŞEHİR-1 M13_72352934</t>
  </si>
  <si>
    <t>26.04.2022 08:14:35</t>
  </si>
  <si>
    <t>26.04.2022 08:46:41</t>
  </si>
  <si>
    <t>ULUDERBENT UZUNALAN MAH. TR 45-73-M00561_945653096_945653096</t>
  </si>
  <si>
    <t>26.04.2022 14:31:09</t>
  </si>
  <si>
    <t>26.04.2022 15:49:09</t>
  </si>
  <si>
    <t>MELTEMKÖY SAHİL SİTESİ TR 35-30-M00676_95001333354_95001333354</t>
  </si>
  <si>
    <t>26.04.2022 15:28:21</t>
  </si>
  <si>
    <t>26.04.2022 17:02:26</t>
  </si>
  <si>
    <t>GÜZELHİSAR TR-1 35-17-M00167_35-17-M00167_2369833</t>
  </si>
  <si>
    <t>26.04.2022 09:35:42</t>
  </si>
  <si>
    <t>26.04.2022 14:22:38</t>
  </si>
  <si>
    <t>PAZARKÖY KÖK 45-78-L00700_HatBaşıAyırıcı_53140463 L05_53140463</t>
  </si>
  <si>
    <t>26.04.2022 17:04:34</t>
  </si>
  <si>
    <t>26.04.2022 17:49:27</t>
  </si>
  <si>
    <t>K-1051 35-04-K01051_B_56379115_56379115</t>
  </si>
  <si>
    <t>26.04.2022 16:32:20</t>
  </si>
  <si>
    <t>26.04.2022 17:24:03</t>
  </si>
  <si>
    <t>L-400 35-18-L00400_950450834_950450834</t>
  </si>
  <si>
    <t>26.04.2022 14:11:32</t>
  </si>
  <si>
    <t>26.04.2022 17:37:57</t>
  </si>
  <si>
    <t>ÇANDARLI DM-TR-20 35-30-M00020_YAYLAYURT M06_72352926</t>
  </si>
  <si>
    <t>26.04.2022 17:25:24</t>
  </si>
  <si>
    <t>26.04.2022 20:34:38</t>
  </si>
  <si>
    <t>AĞAÇ İŞLERİ TR-9 35-22-M00109_955256779_955256779</t>
  </si>
  <si>
    <t>26.04.2022 10:06:07</t>
  </si>
  <si>
    <t>26.04.2022 12:07:31</t>
  </si>
  <si>
    <t>M-2875 35-04-M02875_VADİEVLERİ(DOĞANÇAY-1) M06_84886228</t>
  </si>
  <si>
    <t>26.04.2022 16:16:58</t>
  </si>
  <si>
    <t>26.04.2022 16:22:00</t>
  </si>
  <si>
    <t>TR-1/6 45-72-M00006_D D03b_83529910</t>
  </si>
  <si>
    <t>26.04.2022 01:40:17</t>
  </si>
  <si>
    <t>26.04.2022 03:25:38</t>
  </si>
  <si>
    <t>K-4230 35-03-K04230_911050982_911050982</t>
  </si>
  <si>
    <t>26.04.2022 16:52:40</t>
  </si>
  <si>
    <t>26.04.2022 18:55:11</t>
  </si>
  <si>
    <t>TR-131 35-19-L00131_956693134_956693134</t>
  </si>
  <si>
    <t>26.04.2022 19:54:41</t>
  </si>
  <si>
    <t>26.04.2022 23:56:24</t>
  </si>
  <si>
    <t>KOVALIK SULAMA TR-3 35-16-M00258_35-16-M00258_2346673</t>
  </si>
  <si>
    <t>26.04.2022 17:19:28</t>
  </si>
  <si>
    <t>L-68 EROL UĞUR SİTESİ 35-14-L00068_956635076_956635076</t>
  </si>
  <si>
    <t>26.04.2022 23:34:24</t>
  </si>
  <si>
    <t>27.04.2022 00:52:23</t>
  </si>
  <si>
    <t>ÜÇPINAR DM 45-71-M00183_HatBaşıAyırıcı_74252552 M03_74252552</t>
  </si>
  <si>
    <t>26.04.2022 12:16:48</t>
  </si>
  <si>
    <t>26.04.2022 17:49:28</t>
  </si>
  <si>
    <t>K-480 35-03-K00480_C_56359532_56359532</t>
  </si>
  <si>
    <t>26.04.2022 20:22:47</t>
  </si>
  <si>
    <t>26.04.2022 21:01:33</t>
  </si>
  <si>
    <t>KIRKAĞAÇ TR-20 45-76-M00020_KIRKAĞAÇ TR-5 M01_72218257</t>
  </si>
  <si>
    <t>26.04.2022 18:24:30</t>
  </si>
  <si>
    <t>26.04.2022 18:34:50</t>
  </si>
  <si>
    <t>DAYIOĞLU TR-1 45-72-L00339_956510147_956510147</t>
  </si>
  <si>
    <t>26.04.2022 11:01:43</t>
  </si>
  <si>
    <t>26.04.2022 15:00:07</t>
  </si>
  <si>
    <t>M-1682 35-01-M01682_911816524_911816524</t>
  </si>
  <si>
    <t>26.04.2022 13:55:25</t>
  </si>
  <si>
    <t>26.04.2022 15:47:01</t>
  </si>
  <si>
    <t>L-280 35-18-L00280_950438483_950438483</t>
  </si>
  <si>
    <t>26.04.2022 18:16:28</t>
  </si>
  <si>
    <t>26.04.2022 20:57:12</t>
  </si>
  <si>
    <t>K-1882 35-09-K01882_K-1883 K02_45403690</t>
  </si>
  <si>
    <t>26.04.2022 13:04:28</t>
  </si>
  <si>
    <t>26.04.2022 13:48:26</t>
  </si>
  <si>
    <t>ÇAKIRBEYLİ TR-5 35-26-M01421_95000140158_95000140158</t>
  </si>
  <si>
    <t>26.04.2022 12:58:53</t>
  </si>
  <si>
    <t>26.04.2022 13:51:21</t>
  </si>
  <si>
    <t>L-277 35-18-L00277_A_56368422_56368422</t>
  </si>
  <si>
    <t>26.04.2022 09:10:14</t>
  </si>
  <si>
    <t>26.04.2022 10:41:41</t>
  </si>
  <si>
    <t>L-166 35-18-L00166_6423713_56372864_56372864</t>
  </si>
  <si>
    <t>26.04.2022 09:28:30</t>
  </si>
  <si>
    <t>26.04.2022 13:19:59</t>
  </si>
  <si>
    <t>M-2013 35-10-M02013_A A01b_79887051</t>
  </si>
  <si>
    <t>26.04.2022 13:47:19</t>
  </si>
  <si>
    <t>26.04.2022 15:13:38</t>
  </si>
  <si>
    <t>BENLİELİ TR-1 45-75-M00162_45-75-M00162_2363399</t>
  </si>
  <si>
    <t>26.04.2022 19:18:13</t>
  </si>
  <si>
    <t>26.04.2022 20:15:25</t>
  </si>
  <si>
    <t>26.04.2022 01:58:27</t>
  </si>
  <si>
    <t>26.04.2022 02:50:20</t>
  </si>
  <si>
    <t>K-1715 35-02-K01715_TRAFO K02_2067478</t>
  </si>
  <si>
    <t>26.04.2022 02:48:12</t>
  </si>
  <si>
    <t>26.04.2022 04:22:43</t>
  </si>
  <si>
    <t>SOMA TR-12 45-82-M00012_D_65510174_65510174</t>
  </si>
  <si>
    <t>26.04.2022 21:28:57</t>
  </si>
  <si>
    <t>26.04.2022 22:23:52</t>
  </si>
  <si>
    <t>26.04.2022 17:09:49</t>
  </si>
  <si>
    <t>26.04.2022 17:33:34</t>
  </si>
  <si>
    <t>26.04.2022 08:48:52</t>
  </si>
  <si>
    <t>26.04.2022 09:21:06</t>
  </si>
  <si>
    <t>BELEVİ İM 35-13-A00002_BELEVİ OTOBAN SULAMA L01_2064124</t>
  </si>
  <si>
    <t>26.04.2022 08:59:23</t>
  </si>
  <si>
    <t>26.04.2022 10:44:44</t>
  </si>
  <si>
    <t>L-134 DENETMENLER SİTESİ 35-14-L00134_956645784_956645784</t>
  </si>
  <si>
    <t>26.04.2022 09:51:44</t>
  </si>
  <si>
    <t>26.04.2022 10:57:40</t>
  </si>
  <si>
    <t>26.04.2022 20:13:50</t>
  </si>
  <si>
    <t>26.04.2022 20:16:49</t>
  </si>
  <si>
    <t>K-2732 35-04-K02732_35-04-K02732_2373917</t>
  </si>
  <si>
    <t>26.04.2022 13:50:42</t>
  </si>
  <si>
    <t>26.04.2022 14:39:16</t>
  </si>
  <si>
    <t>MURADİYE TR-5(BELEDİYE KABİN) 45-71-M00194_953239449_953239449</t>
  </si>
  <si>
    <t>26.04.2022 17:09:12</t>
  </si>
  <si>
    <t>26.04.2022 22:35:51</t>
  </si>
  <si>
    <t>26.04.2022 09:29:19</t>
  </si>
  <si>
    <t>26.04.2022 17:28:17</t>
  </si>
  <si>
    <t>K-3791 35-07-K03791_A a5_5783045</t>
  </si>
  <si>
    <t>26.04.2022 12:55:59</t>
  </si>
  <si>
    <t>26.04.2022 14:00:57</t>
  </si>
  <si>
    <t>GÜMÜLDÜR M-39 35-25-M00039_955274837_955274837</t>
  </si>
  <si>
    <t>26.04.2022 12:15:01</t>
  </si>
  <si>
    <t>26.04.2022 19:43:36</t>
  </si>
  <si>
    <t>ATALAN KÖK 35-26-L00247_ATALAN OVA SULAMA L01_72823418</t>
  </si>
  <si>
    <t>27.04.2022 21:12:41</t>
  </si>
  <si>
    <t>27.04.2022 22:23:33</t>
  </si>
  <si>
    <t>MENEMEN TR-7 35-28-L00007_953382013_953382013</t>
  </si>
  <si>
    <t>27.04.2022 17:50:37</t>
  </si>
  <si>
    <t>27.04.2022 20:59:38</t>
  </si>
  <si>
    <t>DM-3/09 (YAYLA KABİN) 45-71-M00120_DM-3/10  DM-3/11  DM-3/12 M03_72060361</t>
  </si>
  <si>
    <t>27.04.2022 18:21:26</t>
  </si>
  <si>
    <t>27.04.2022 18:57:58</t>
  </si>
  <si>
    <t>TR-51 35-19-L00051_35-19-L00051_2349592</t>
  </si>
  <si>
    <t>27.04.2022 07:35:12</t>
  </si>
  <si>
    <t>27.04.2022 09:36:43</t>
  </si>
  <si>
    <t>ULUKENT DM-4/2 35-28-M00044_953393244_953393244</t>
  </si>
  <si>
    <t>27.04.2022 10:18:50</t>
  </si>
  <si>
    <t>27.04.2022 15:43:28</t>
  </si>
  <si>
    <t>DM-4/TR-20 35-22-M00084_955286506_955286506</t>
  </si>
  <si>
    <t>27.04.2022 15:04:00</t>
  </si>
  <si>
    <t>27.04.2022 16:00:14</t>
  </si>
  <si>
    <t>YENİ LİMAN TR-4 35-21-L00199_953357612_953357612</t>
  </si>
  <si>
    <t>27.04.2022 11:22:46</t>
  </si>
  <si>
    <t>27.04.2022 15:21:29</t>
  </si>
  <si>
    <t>İLKYANKI TR-62 35-30-M00062_35-30-M00062_72112724</t>
  </si>
  <si>
    <t>27.04.2022 10:07:12</t>
  </si>
  <si>
    <t>27.04.2022 15:23:16</t>
  </si>
  <si>
    <t>K-4441 35-10-K04441_912187981_912187981</t>
  </si>
  <si>
    <t>27.04.2022 18:10:09</t>
  </si>
  <si>
    <t>27.04.2022 18:39:03</t>
  </si>
  <si>
    <t>L-50 YENİDOĞAKENT SİTESİ 35-18-L00050_35-18-L00050_2371617</t>
  </si>
  <si>
    <t>27.04.2022 12:01:25</t>
  </si>
  <si>
    <t>27.04.2022 13:13:54</t>
  </si>
  <si>
    <t>27.04.2022 17:22:31</t>
  </si>
  <si>
    <t>27.04.2022 18:38:58</t>
  </si>
  <si>
    <t>M-1687 35-02-M01687_910075063_910075063</t>
  </si>
  <si>
    <t>27.04.2022 11:32:40</t>
  </si>
  <si>
    <t>27.04.2022 14:40:59</t>
  </si>
  <si>
    <t>27.04.2022 19:57:35</t>
  </si>
  <si>
    <t>27.04.2022 23:11:49</t>
  </si>
  <si>
    <t>27.04.2022 11:36:00</t>
  </si>
  <si>
    <t>27.04.2022 12:16:47</t>
  </si>
  <si>
    <t>K-3771 35-08-K03771_B_56368736_56368736</t>
  </si>
  <si>
    <t>27.04.2022 09:13:28</t>
  </si>
  <si>
    <t>27.04.2022 12:19:53</t>
  </si>
  <si>
    <t>27.04.2022 10:07:09</t>
  </si>
  <si>
    <t>27.04.2022 10:37:24</t>
  </si>
  <si>
    <t>OSMAN ÇALKAN TARIMSAL SULAMA 45-72-L00686_DIREK TIPI TRAFO HUCRESI H01_2047873</t>
  </si>
  <si>
    <t>27.04.2022 10:31:59</t>
  </si>
  <si>
    <t>27.04.2022 11:49:53</t>
  </si>
  <si>
    <t>DELEMENLER KÖK 45-73-M00490_HatBaşıAyırıcı_53132964 M05_53132964</t>
  </si>
  <si>
    <t>27.04.2022 15:56:34</t>
  </si>
  <si>
    <t>27.04.2022 18:26:15</t>
  </si>
  <si>
    <t>DM 1-2/5 35-29-L00062_950343471_950343471</t>
  </si>
  <si>
    <t>27.04.2022 13:33:26</t>
  </si>
  <si>
    <t>27.04.2022 14:17:56</t>
  </si>
  <si>
    <t>27.04.2022 13:41:47</t>
  </si>
  <si>
    <t>27.04.2022 14:43:58</t>
  </si>
  <si>
    <t>DELEMENLER KÖK 45-73-M00490_GÜZLE BELENYAKA M05_2317061</t>
  </si>
  <si>
    <t>27.04.2022 17:50:51</t>
  </si>
  <si>
    <t>27.04.2022 18:41:24</t>
  </si>
  <si>
    <t>27.04.2022 18:39:27</t>
  </si>
  <si>
    <t>27.04.2022 19:10:06</t>
  </si>
  <si>
    <t>DM-01/51 45-71-M00320_45-71-M00320_2358107</t>
  </si>
  <si>
    <t>27.04.2022 07:57:05</t>
  </si>
  <si>
    <t>27.04.2022 09:30:41</t>
  </si>
  <si>
    <t>BEYLİKLİ TR-1 45-78-M00727_A_56391435_56391435</t>
  </si>
  <si>
    <t>27.04.2022 06:27:27</t>
  </si>
  <si>
    <t>27.04.2022 07:21:46</t>
  </si>
  <si>
    <t>YUKARI ÇAMKÖY TR-1 45-71-M01487_44438020_56366562_56366562</t>
  </si>
  <si>
    <t>27.04.2022 23:38:15</t>
  </si>
  <si>
    <t>28.04.2022 00:56:29</t>
  </si>
  <si>
    <t>L-393 YENİ OKUL 35-18-L00393_950448636_950448636</t>
  </si>
  <si>
    <t>27.04.2022 11:36:54</t>
  </si>
  <si>
    <t>27.04.2022 17:12:58</t>
  </si>
  <si>
    <t>27.04.2022 14:42:20</t>
  </si>
  <si>
    <t>27.04.2022 16:29:37</t>
  </si>
  <si>
    <t>YENİ ŞAKRAN TR-9 35-17-M00209_35-17-M00209_2361999</t>
  </si>
  <si>
    <t>27.04.2022 10:13:44</t>
  </si>
  <si>
    <t>27.04.2022 17:13:00</t>
  </si>
  <si>
    <t>27.04.2022 12:54:19</t>
  </si>
  <si>
    <t>27.04.2022 14:53:36</t>
  </si>
  <si>
    <t>27.04.2022 09:14:02</t>
  </si>
  <si>
    <t>27.04.2022 18:14:19</t>
  </si>
  <si>
    <t>K-999 35-08-K00999_35-08-K00999_42033132</t>
  </si>
  <si>
    <t>27.04.2022 22:06:30</t>
  </si>
  <si>
    <t>27.04.2022 22:34:48</t>
  </si>
  <si>
    <t>K-3501 35-01-K03501_910968176_910968176</t>
  </si>
  <si>
    <t>27.04.2022 16:09:37</t>
  </si>
  <si>
    <t>27.04.2022 19:37:02</t>
  </si>
  <si>
    <t>27.04.2022 17:12:15</t>
  </si>
  <si>
    <t>27.04.2022 19:22:10</t>
  </si>
  <si>
    <t>SUBATAN TR-6 35-15-L00341_B_56367910_56367910</t>
  </si>
  <si>
    <t>27.04.2022 09:27:37</t>
  </si>
  <si>
    <t>27.04.2022 14:22:47</t>
  </si>
  <si>
    <t>AYASKENT DM-1 35-16-M00009_AYASKENT TR-2 M04_82964181</t>
  </si>
  <si>
    <t>27.04.2022 10:40:25</t>
  </si>
  <si>
    <t>27.04.2022 11:25:45</t>
  </si>
  <si>
    <t>TR-2/47-A 45-72-L00082_956500286_956500286</t>
  </si>
  <si>
    <t>27.04.2022 11:10:04</t>
  </si>
  <si>
    <t>27.04.2022 12:20:05</t>
  </si>
  <si>
    <t>K-1400 35-01-K01400_C_56365781_56365781</t>
  </si>
  <si>
    <t>27.04.2022 10:28:39</t>
  </si>
  <si>
    <t>27.04.2022 12:33:28</t>
  </si>
  <si>
    <t>DM-3/8 (KAYACIK) 45-71-M00119_DM-3/01 M01_72061353</t>
  </si>
  <si>
    <t>27.04.2022 18:03:39</t>
  </si>
  <si>
    <t>27.04.2022 18:23:16</t>
  </si>
  <si>
    <t>BAĞYURDU DM-1/12 35-27-L00230_35-27-L00230_72158488</t>
  </si>
  <si>
    <t>27.04.2022 11:03:27</t>
  </si>
  <si>
    <t>27.04.2022 12:10:36</t>
  </si>
  <si>
    <t>TIRAZLI KÖK 45-79-M00079_HatBaşıAyırıcı_64107552 M06_64107552</t>
  </si>
  <si>
    <t>27.04.2022 13:35:03</t>
  </si>
  <si>
    <t>27.04.2022 18:39:29</t>
  </si>
  <si>
    <t>K-3901 35-08-K03901_98956620_98956620</t>
  </si>
  <si>
    <t>27.04.2022 19:28:26</t>
  </si>
  <si>
    <t>27.04.2022 21:15:37</t>
  </si>
  <si>
    <t>EĞRİGÖL TARIMSAL SULAMA TR-2 35-16-M00178_953354867_953354867</t>
  </si>
  <si>
    <t>27.04.2022 10:18:15</t>
  </si>
  <si>
    <t>27.04.2022 11:44:59</t>
  </si>
  <si>
    <t>ZEYTİNELİ TR-3 35-19-M00210_35-19-M00210_2360466</t>
  </si>
  <si>
    <t>27.04.2022 09:52:00</t>
  </si>
  <si>
    <t>TOKATBAŞI TR-3 35-20-L00103_DIREK TIPI TRAFO HUCRESI H01_2036776</t>
  </si>
  <si>
    <t>27.04.2022 10:10:11</t>
  </si>
  <si>
    <t>27.04.2022 12:58:28</t>
  </si>
  <si>
    <t>SÜTÇÜLER TR-1 35-27-M00408_A_56356193_56356193</t>
  </si>
  <si>
    <t>27.04.2022 13:10:49</t>
  </si>
  <si>
    <t>27.04.2022 15:52:30</t>
  </si>
  <si>
    <t>YOLÜSTÜ TR-2 35-15-L00920_C_56367925_56367925</t>
  </si>
  <si>
    <t>27.04.2022 16:33:49</t>
  </si>
  <si>
    <t>27.04.2022 18:36:39</t>
  </si>
  <si>
    <t>27.04.2022 19:16:13</t>
  </si>
  <si>
    <t>27.04.2022 19:43:14</t>
  </si>
  <si>
    <t>L-376 PAZARYERİ 35-18-L00376_950448111_950448111</t>
  </si>
  <si>
    <t>27.04.2022 14:57:14</t>
  </si>
  <si>
    <t>27.04.2022 19:10:34</t>
  </si>
  <si>
    <t>27.04.2022 15:07:55</t>
  </si>
  <si>
    <t>27.04.2022 15:36:04</t>
  </si>
  <si>
    <t>DM-01/06 45-71-M00023_45-71-M00023_66505613</t>
  </si>
  <si>
    <t>27.04.2022 21:05:15</t>
  </si>
  <si>
    <t>27.04.2022 21:43:46</t>
  </si>
  <si>
    <t>ŞAHYAR TR-2 45-73-M00192_A_56391490_56391490</t>
  </si>
  <si>
    <t>27.04.2022 08:11:13</t>
  </si>
  <si>
    <t>27.04.2022 14:37:36</t>
  </si>
  <si>
    <t>K-133 35-04-K00133_98797583_98797583</t>
  </si>
  <si>
    <t>27.04.2022 18:06:15</t>
  </si>
  <si>
    <t>27.04.2022 20:59:56</t>
  </si>
  <si>
    <t>27.04.2022 08:51:08</t>
  </si>
  <si>
    <t>27.04.2022 10:09:19</t>
  </si>
  <si>
    <t>27.04.2022 17:19:49</t>
  </si>
  <si>
    <t>27.04.2022 17:53:57</t>
  </si>
  <si>
    <t>K-2876 35-02-K02876_910361318_910361318</t>
  </si>
  <si>
    <t>27.04.2022 18:17:21</t>
  </si>
  <si>
    <t>27.04.2022 19:19:37</t>
  </si>
  <si>
    <t>YENİOBA KÖK 35-29-M00125_İBRAHİM SEZEN M015_72190940</t>
  </si>
  <si>
    <t>27.04.2022 15:29:01</t>
  </si>
  <si>
    <t>27.04.2022 17:29:34</t>
  </si>
  <si>
    <t>TR-56 35-30-L00056_955331545_955331545</t>
  </si>
  <si>
    <t>27.04.2022 10:37:31</t>
  </si>
  <si>
    <t>27.04.2022 14:04:00</t>
  </si>
  <si>
    <t>YEŞİLTEPE TR-5 45-79-M00111_45-79-M00111_2367417</t>
  </si>
  <si>
    <t>27.04.2022 17:29:47</t>
  </si>
  <si>
    <t>27.04.2022 19:11:22</t>
  </si>
  <si>
    <t>TR-91 35-15-M00091_950360680_950360680</t>
  </si>
  <si>
    <t>27.04.2022 14:09:42</t>
  </si>
  <si>
    <t>27.04.2022 16:42:56</t>
  </si>
  <si>
    <t>MURADİYE TR 2/A 45-71-M00201_953243257_953243257</t>
  </si>
  <si>
    <t>27.04.2022 21:56:55</t>
  </si>
  <si>
    <t>27.04.2022 23:27:36</t>
  </si>
  <si>
    <t>ALAŞEHİR TR-57 45-73-M00057_TR-58 TR-86 M01_81564840</t>
  </si>
  <si>
    <t>27.04.2022 10:17:32</t>
  </si>
  <si>
    <t>27.04.2022 19:15:00</t>
  </si>
  <si>
    <t>AŞAĞI ÇAMKÖY TR-1 45-71-M01480__72374631_72374631</t>
  </si>
  <si>
    <t>27.04.2022 20:35:03</t>
  </si>
  <si>
    <t>27.04.2022 22:16:32</t>
  </si>
  <si>
    <t>TR-113 ZEYTİNALANI 35-19-L00113_956676208_956676208</t>
  </si>
  <si>
    <t>27.04.2022 12:45:40</t>
  </si>
  <si>
    <t>27.04.2022 14:12:38</t>
  </si>
  <si>
    <t>YENİ FOÇA TR-30 35-23-M00030_950425682_950425682</t>
  </si>
  <si>
    <t>27.04.2022 19:06:45</t>
  </si>
  <si>
    <t>27.04.2022 21:20:12</t>
  </si>
  <si>
    <t>27.04.2022 06:40:10</t>
  </si>
  <si>
    <t>27.04.2022 09:14:15</t>
  </si>
  <si>
    <t>L-29 ÖZLİMANLAR 35-18-L00029_950453902_950453902</t>
  </si>
  <si>
    <t>27.04.2022 11:56:25</t>
  </si>
  <si>
    <t>27.04.2022 14:34:56</t>
  </si>
  <si>
    <t>DM-9 45-71-M00386_GENEL KONUTLAR M07_66182332</t>
  </si>
  <si>
    <t>27.04.2022 19:38:40</t>
  </si>
  <si>
    <t>27.04.2022 20:13:54</t>
  </si>
  <si>
    <t>ÖZBEK TR-5 35-19-M00235_956689406_956689406</t>
  </si>
  <si>
    <t>27.04.2022 13:55:10</t>
  </si>
  <si>
    <t>27.04.2022 15:45:01</t>
  </si>
  <si>
    <t>ŞAŞAL TR-1 35-22-M00283_955274358_955274358</t>
  </si>
  <si>
    <t>27.04.2022 10:41:31</t>
  </si>
  <si>
    <t>27.04.2022 12:49:30</t>
  </si>
  <si>
    <t>27.04.2022 10:28:11</t>
  </si>
  <si>
    <t>27.04.2022 11:43:13</t>
  </si>
  <si>
    <t>M-1148 35-09-M01148_M-1149 M03_47617194</t>
  </si>
  <si>
    <t>27.04.2022 06:18:25</t>
  </si>
  <si>
    <t>27.04.2022 06:23:32</t>
  </si>
  <si>
    <t>L-425 BELLONA KABİN 35-18-L00425_7842867_56368758_56368758</t>
  </si>
  <si>
    <t>27.04.2022 10:30:09</t>
  </si>
  <si>
    <t>27.04.2022 13:37:34</t>
  </si>
  <si>
    <t>27.04.2022 07:40:54</t>
  </si>
  <si>
    <t>27.04.2022 08:07:39</t>
  </si>
  <si>
    <t>27.04.2022 12:50:27</t>
  </si>
  <si>
    <t>27.04.2022 13:24:30</t>
  </si>
  <si>
    <t>TEOMAN AVCIOĞLU SLM GRB TR 35-27-M00549_C_56371343_56371343</t>
  </si>
  <si>
    <t>27.04.2022 11:17:50</t>
  </si>
  <si>
    <t>27.04.2022 13:36:33</t>
  </si>
  <si>
    <t>27.04.2022 09:15:33</t>
  </si>
  <si>
    <t>27.04.2022 09:59:00</t>
  </si>
  <si>
    <t>ALÇUK TM 35-17-A00001_HatBaşıAyırıcı_53133535 M30_53133535</t>
  </si>
  <si>
    <t>27.04.2022 16:50:53</t>
  </si>
  <si>
    <t>27.04.2022 22:40:38</t>
  </si>
  <si>
    <t>UMURLU TR-7 35-31-L00361_35-31-L00361_2365359</t>
  </si>
  <si>
    <t>27.04.2022 10:10:59</t>
  </si>
  <si>
    <t>27.04.2022 17:04:50</t>
  </si>
  <si>
    <t>BARAJ KÖK 35-17-M00461_HatBaşıAyırıcı_72921879 M01_72921879</t>
  </si>
  <si>
    <t>27.04.2022 13:19:30</t>
  </si>
  <si>
    <t>27.04.2022 14:29:07</t>
  </si>
  <si>
    <t>MÜTEVELLİ TR-6 45-80-M00105_956538010_956538010</t>
  </si>
  <si>
    <t>27.04.2022 15:28:18</t>
  </si>
  <si>
    <t>27.04.2022 17:22:39</t>
  </si>
  <si>
    <t>KUYUCAK TR-2 35-27-M00864_C_60983122_60983122</t>
  </si>
  <si>
    <t>27.04.2022 09:20:23</t>
  </si>
  <si>
    <t>27.04.2022 10:33:03</t>
  </si>
  <si>
    <t>K-2338 35-03-K02338_K-1641 K03_41940068</t>
  </si>
  <si>
    <t>27.04.2022 12:02:09</t>
  </si>
  <si>
    <t>27.04.2022 12:13:41</t>
  </si>
  <si>
    <t>TR-147 35-15-M00147_DAĞITIM TRAFO TR-147 M04_66583690</t>
  </si>
  <si>
    <t>27.04.2022 17:37:29</t>
  </si>
  <si>
    <t>27.04.2022 19:31:59</t>
  </si>
  <si>
    <t>YAĞCI TR-1 45-81-M00073_45-81-M00073_2377016</t>
  </si>
  <si>
    <t>27.04.2022 02:07:33</t>
  </si>
  <si>
    <t>27.04.2022 03:34:47</t>
  </si>
  <si>
    <t>ALÇUK TM 35-17-A00001_DERSAN-2 M27_2307837</t>
  </si>
  <si>
    <t>27.04.2022 05:58:23</t>
  </si>
  <si>
    <t>27.04.2022 06:10:14</t>
  </si>
  <si>
    <t>PİYADELER KÖK 45-73-M00136_HatBaşıAyırıcı_53136397 M05_53136397</t>
  </si>
  <si>
    <t>27.04.2022 17:33:13</t>
  </si>
  <si>
    <t>27.04.2022 21:22:15</t>
  </si>
  <si>
    <t>TEKNOPET KÖK-2 35-27-M00593_ARMUTLU TR-21/TR-22/A.CANCAN SULAMA GRUBU M02_72162540</t>
  </si>
  <si>
    <t>27.04.2022 18:30:11</t>
  </si>
  <si>
    <t>27.04.2022 19:16:14</t>
  </si>
  <si>
    <t>FAHRİ ÇAPUN SULAMA GRB 35-20-L00176__83136835_83136835</t>
  </si>
  <si>
    <t>27.04.2022 12:53:00</t>
  </si>
  <si>
    <t>27.04.2022 16:48:00</t>
  </si>
  <si>
    <t>L-291 35-18-L00291_L-292 OVACIK YOLU (KERİMOĞLU) L03_72186892</t>
  </si>
  <si>
    <t>27.04.2022 09:10:01</t>
  </si>
  <si>
    <t>27.04.2022 15:57:11</t>
  </si>
  <si>
    <t>27.04.2022 11:16:56</t>
  </si>
  <si>
    <t>27.04.2022 13:39:01</t>
  </si>
  <si>
    <t>TOSUNLAR TR-1 35-15-L00482_950369478_950369478</t>
  </si>
  <si>
    <t>27.04.2022 09:26:14</t>
  </si>
  <si>
    <t>27.04.2022 15:32:24</t>
  </si>
  <si>
    <t>TR-2/25 45-83-L00025_C_81591172_81591172</t>
  </si>
  <si>
    <t>27.04.2022 09:01:31</t>
  </si>
  <si>
    <t>27.04.2022 16:00:21</t>
  </si>
  <si>
    <t>PAYAMLI M-7 35-25-M00179_6876130_56376675_56376675</t>
  </si>
  <si>
    <t>27.04.2022 14:29:12</t>
  </si>
  <si>
    <t>27.04.2022 14:55:00</t>
  </si>
  <si>
    <t>L-60 KÖK (DM-25) 35-18-L00060_İBB ALTINKUM TELSİZ RÖLE İSTASYONU L02_72113701</t>
  </si>
  <si>
    <t>27.04.2022 10:01:25</t>
  </si>
  <si>
    <t>27.04.2022 12:55:09</t>
  </si>
  <si>
    <t>27.04.2022 05:34:27</t>
  </si>
  <si>
    <t>27.04.2022 05:46:23</t>
  </si>
  <si>
    <t>27.04.2022 13:35:32</t>
  </si>
  <si>
    <t>27.04.2022 15:12:24</t>
  </si>
  <si>
    <t>27.04.2022 08:22:43</t>
  </si>
  <si>
    <t>27.04.2022 10:20:26</t>
  </si>
  <si>
    <t>K-753 35-04-K00753_99531168_99531168</t>
  </si>
  <si>
    <t>27.04.2022 12:16:46</t>
  </si>
  <si>
    <t>27.04.2022 14:56:19</t>
  </si>
  <si>
    <t>URLA TM-1 35-19-A00004_HatBaşıAyırıcı_53134090 M07_53134090</t>
  </si>
  <si>
    <t>27.04.2022 19:22:09</t>
  </si>
  <si>
    <t>27.04.2022 19:57:37</t>
  </si>
  <si>
    <t>L-31 35-14-L00031_956659470_956659470</t>
  </si>
  <si>
    <t>27.04.2022 09:45:19</t>
  </si>
  <si>
    <t>27.04.2022 16:05:28</t>
  </si>
  <si>
    <t>TR-100 ZEYTİNALANI 35-19-L00100_95000023316_95000023316</t>
  </si>
  <si>
    <t>27.04.2022 18:48:06</t>
  </si>
  <si>
    <t>27.04.2022 20:44:27</t>
  </si>
  <si>
    <t>27.04.2022 14:44:49</t>
  </si>
  <si>
    <t>27.04.2022 18:37:37</t>
  </si>
  <si>
    <t>27.04.2022 06:37:01</t>
  </si>
  <si>
    <t>27.04.2022 08:57:06</t>
  </si>
  <si>
    <t>27.04.2022 10:38:19</t>
  </si>
  <si>
    <t>27.04.2022 11:44:32</t>
  </si>
  <si>
    <t>SİYEKLİ KÖK 45-71-M00185_OSMANCALI M04_72256923</t>
  </si>
  <si>
    <t>27.04.2022 16:13:33</t>
  </si>
  <si>
    <t>27.04.2022 16:15:49</t>
  </si>
  <si>
    <t>K-3322 35-09-K03322_97701646_97701646</t>
  </si>
  <si>
    <t>27.04.2022 17:18:44</t>
  </si>
  <si>
    <t>27.04.2022 18:13:00</t>
  </si>
  <si>
    <t>VEZİRKÖPRÜ İM 35-03-A00002_SEYHAN K02_2309365</t>
  </si>
  <si>
    <t>27.04.2022 10:26:39</t>
  </si>
  <si>
    <t>27.04.2022 12:04:24</t>
  </si>
  <si>
    <t>L-296 35-18-L00296_950447738_950447738</t>
  </si>
  <si>
    <t>27.04.2022 15:33:13</t>
  </si>
  <si>
    <t>27.04.2022 17:30:58</t>
  </si>
  <si>
    <t>TR-162 35-19-L00162_956692445_956692445</t>
  </si>
  <si>
    <t>27.04.2022 19:25:20</t>
  </si>
  <si>
    <t>27.04.2022 23:46:49</t>
  </si>
  <si>
    <t>TR-47 45-78-L00047__56388377_56388377</t>
  </si>
  <si>
    <t>27.04.2022 09:42:09</t>
  </si>
  <si>
    <t>27.04.2022 10:51:27</t>
  </si>
  <si>
    <t>L-376 PAZARYERİ 35-18-L00376_A a1_5955301</t>
  </si>
  <si>
    <t>27.04.2022 22:35:41</t>
  </si>
  <si>
    <t>28.04.2022 00:36:57</t>
  </si>
  <si>
    <t>KEMİKLİDERE TR-2 45-80-M00133_956548622_956548622</t>
  </si>
  <si>
    <t>27.04.2022 08:42:33</t>
  </si>
  <si>
    <t>27.04.2022 11:14:11</t>
  </si>
  <si>
    <t>ZEYTİNKÖY KÖK 35-13-L00065_DÖŞEME MAHALLESİ L04_2328210</t>
  </si>
  <si>
    <t>27.04.2022 15:07:49</t>
  </si>
  <si>
    <t>27.04.2022 15:24:42</t>
  </si>
  <si>
    <t>ZEYTİNELİ TR-2 35-19-M00209_35-19-M00209_2360467</t>
  </si>
  <si>
    <t>27.04.2022 09:19:09</t>
  </si>
  <si>
    <t>27.04.2022 17:03:37</t>
  </si>
  <si>
    <t>ALÇUK TM 35-17-A00001_DERSAN-1 M26_2307836</t>
  </si>
  <si>
    <t>27.04.2022 10:34:14</t>
  </si>
  <si>
    <t>27.04.2022 10:56:48</t>
  </si>
  <si>
    <t>DM-13/15 45-71-M00322_953191618_953191618</t>
  </si>
  <si>
    <t>27.04.2022 10:10:30</t>
  </si>
  <si>
    <t>27.04.2022 11:34:45</t>
  </si>
  <si>
    <t>27.04.2022 15:33:39</t>
  </si>
  <si>
    <t>27.04.2022 17:28:09</t>
  </si>
  <si>
    <t>27.04.2022 08:16:26</t>
  </si>
  <si>
    <t>27.04.2022 08:37:02</t>
  </si>
  <si>
    <t>DM-25/17 45-71-M00049_TR-1/45 M04_61319617</t>
  </si>
  <si>
    <t>27.04.2022 12:13:49</t>
  </si>
  <si>
    <t>27.04.2022 13:20:09</t>
  </si>
  <si>
    <t>ULUKENT DM-4/2 35-28-M00044_953386425_953386425</t>
  </si>
  <si>
    <t>27.04.2022 15:40:28</t>
  </si>
  <si>
    <t>27.04.2022 18:59:52</t>
  </si>
  <si>
    <t>27.04.2022 09:24:46</t>
  </si>
  <si>
    <t>27.04.2022 11:35:39</t>
  </si>
  <si>
    <t>TR-54 35-16-L00054_47577973_56353196_56353196</t>
  </si>
  <si>
    <t>27.04.2022 13:48:36</t>
  </si>
  <si>
    <t>27.04.2022 14:00:16</t>
  </si>
  <si>
    <t>K-3791 35-07-K03791_A a4b_5783087</t>
  </si>
  <si>
    <t>27.04.2022 16:24:38</t>
  </si>
  <si>
    <t>27.04.2022 20:44:09</t>
  </si>
  <si>
    <t>L-56 HUZURKENT 35-14-L00056_956652464_956652464</t>
  </si>
  <si>
    <t>27.04.2022 15:00:53</t>
  </si>
  <si>
    <t>27.04.2022 16:47:30</t>
  </si>
  <si>
    <t>K-1701 35-02-K01701_TRAFO K02_2040682</t>
  </si>
  <si>
    <t>27.04.2022 09:07:00</t>
  </si>
  <si>
    <t>27.04.2022 18:49:47</t>
  </si>
  <si>
    <t>YAYAKENT TR-8 35-24-M00008_955232899_955232899</t>
  </si>
  <si>
    <t>27.04.2022 13:11:55</t>
  </si>
  <si>
    <t>27.04.2022 15:19:08</t>
  </si>
  <si>
    <t>K-3211 35-04-K03211_35-04-K03211_2360384</t>
  </si>
  <si>
    <t>27.04.2022 19:07:39</t>
  </si>
  <si>
    <t>27.04.2022 19:36:40</t>
  </si>
  <si>
    <t>YENİCE KÖK 45-86-M00234_HatBaşıAyırıcı_53134396 M02_53134396</t>
  </si>
  <si>
    <t>27.04.2022 12:46:25</t>
  </si>
  <si>
    <t>27.04.2022 13:45:58</t>
  </si>
  <si>
    <t>FOÇA CEZA İNFAZ KURUMU KÖK 35-23-M00302_FOÇA İM M02_67574139</t>
  </si>
  <si>
    <t>27.04.2022 06:58:31</t>
  </si>
  <si>
    <t>27.04.2022 07:44:27</t>
  </si>
  <si>
    <t>MUSTAFA YILMAZ SULAMA GRUBU 35-29-M00226_B_56361345_56361345</t>
  </si>
  <si>
    <t>27.04.2022 14:01:26</t>
  </si>
  <si>
    <t>27.04.2022 17:46:50</t>
  </si>
  <si>
    <t>BAĞYURDU TR-3 (DM-2/1) 35-27-L00242_35-27-L00242_72157623</t>
  </si>
  <si>
    <t>27.04.2022 10:49:15</t>
  </si>
  <si>
    <t>27.04.2022 12:06:32</t>
  </si>
  <si>
    <t>ERDOĞAN BOLLUK SULAMA GRUBU 35-29-M00384_B_56397730_56397730</t>
  </si>
  <si>
    <t>27.04.2022 19:37:33</t>
  </si>
  <si>
    <t>27.04.2022 20:56:00</t>
  </si>
  <si>
    <t>ÇIRPI MEKTEP MAH. TR 35-20-M00005_955192893_955192893</t>
  </si>
  <si>
    <t>27.04.2022 15:53:27</t>
  </si>
  <si>
    <t>27.04.2022 17:40:37</t>
  </si>
  <si>
    <t>27.04.2022 10:53:03</t>
  </si>
  <si>
    <t>27.04.2022 11:11:47</t>
  </si>
  <si>
    <t>YAGMUR SİTESİ TR 35-30-M00291_95001432410_95001432410</t>
  </si>
  <si>
    <t>27.04.2022 11:18:46</t>
  </si>
  <si>
    <t>27.04.2022 14:32:20</t>
  </si>
  <si>
    <t>TR-21 (M-721) 35-30-M00721_955299681_955299681</t>
  </si>
  <si>
    <t>27.04.2022 15:11:17</t>
  </si>
  <si>
    <t>27.04.2022 19:36:17</t>
  </si>
  <si>
    <t>27.04.2022 16:41:57</t>
  </si>
  <si>
    <t>27.04.2022 17:19:24</t>
  </si>
  <si>
    <t>BELENYAKA TR-9 45-73-M01168__72373652_72373652</t>
  </si>
  <si>
    <t>27.04.2022 11:43:04</t>
  </si>
  <si>
    <t>27.04.2022 15:35:50</t>
  </si>
  <si>
    <t>YENİFOÇA TR-24 35-23-M00024_950425389_950425389</t>
  </si>
  <si>
    <t>27.04.2022 19:07:19</t>
  </si>
  <si>
    <t>27.04.2022 20:37:01</t>
  </si>
  <si>
    <t>MURADİYE TR-3 KÖPRÜYANI 45-71-M00254_C_60983917_60983917</t>
  </si>
  <si>
    <t>27.04.2022 13:14:49</t>
  </si>
  <si>
    <t>27.04.2022 13:54:10</t>
  </si>
  <si>
    <t>YENİ ŞAKRAN TR-11 35-17-M00211_35-17-M00211_2361722</t>
  </si>
  <si>
    <t>27.04.2022 08:59:13</t>
  </si>
  <si>
    <t>27.04.2022 16:32:27</t>
  </si>
  <si>
    <t>K-4479 35-02-K04479_DIREK TIPI TRAFO HUCRESI H01_2064731</t>
  </si>
  <si>
    <t>27.04.2022 17:33:44</t>
  </si>
  <si>
    <t>27.04.2022 19:08:32</t>
  </si>
  <si>
    <t>K-4441 35-10-K04441_98147438_98147438</t>
  </si>
  <si>
    <t>27.04.2022 19:17:22</t>
  </si>
  <si>
    <t>27.04.2022 23:49:05</t>
  </si>
  <si>
    <t>DOĞANKAYA TR-1 45-72-L00187_956530001_956530001</t>
  </si>
  <si>
    <t>27.04.2022 10:36:16</t>
  </si>
  <si>
    <t>27.04.2022 17:49:59</t>
  </si>
  <si>
    <t>K-4284 35-02-K04284_7115002 b1b_5838129</t>
  </si>
  <si>
    <t>27.04.2022 17:35:22</t>
  </si>
  <si>
    <t>27.04.2022 19:01:24</t>
  </si>
  <si>
    <t>GERELİ KÖYÜ AHMET ÇETİN SULAMA GRB TR-15 35-15-M00314_B_56407261_56407261</t>
  </si>
  <si>
    <t>27.04.2022 08:37:07</t>
  </si>
  <si>
    <t>27.04.2022 11:22:25</t>
  </si>
  <si>
    <t>L-202 35-18-L00202_950465574_950465574</t>
  </si>
  <si>
    <t>27.04.2022 19:26:20</t>
  </si>
  <si>
    <t>27.04.2022 19:48:24</t>
  </si>
  <si>
    <t>L-290 35-18-L00290_12145163_56368787_56368787</t>
  </si>
  <si>
    <t>27.04.2022 10:28:37</t>
  </si>
  <si>
    <t>27.04.2022 13:41:20</t>
  </si>
  <si>
    <t>VİLLAKENT TR-5 35-28-M00382_954689797_954689797</t>
  </si>
  <si>
    <t>27.04.2022 14:50:20</t>
  </si>
  <si>
    <t>27.04.2022 19:35:57</t>
  </si>
  <si>
    <t>DM-1/6 45-71-M00354_DAĞITIM TRAFOSU M03_66443162</t>
  </si>
  <si>
    <t>27.04.2022 08:59:27</t>
  </si>
  <si>
    <t>27.04.2022 16:45:47</t>
  </si>
  <si>
    <t>M-2542 35-02-M02542_M-1046 M06_81703177</t>
  </si>
  <si>
    <t>27.04.2022 09:59:18</t>
  </si>
  <si>
    <t>27.04.2022 10:28:43</t>
  </si>
  <si>
    <t>M-1885 35-02-M01885_A_56374271_56374271</t>
  </si>
  <si>
    <t>27.04.2022 14:33:37</t>
  </si>
  <si>
    <t>27.04.2022 18:12:33</t>
  </si>
  <si>
    <t>K-4778 35-04-K04778_C_60983273_60983273</t>
  </si>
  <si>
    <t>27.04.2022 10:01:47</t>
  </si>
  <si>
    <t>27.04.2022 13:35:16</t>
  </si>
  <si>
    <t>ALİBEYLİ TARIMSAL SULAMA TR-5 35-16-M00243_953355754_953355754</t>
  </si>
  <si>
    <t>27.04.2022 10:28:16</t>
  </si>
  <si>
    <t>27.04.2022 12:34:54</t>
  </si>
  <si>
    <t>PAYAMLI M-22 35-25-M00192_956651270_956651270</t>
  </si>
  <si>
    <t>27.04.2022 13:36:59</t>
  </si>
  <si>
    <t>27.04.2022 14:40:14</t>
  </si>
  <si>
    <t>27.04.2022 17:59:39</t>
  </si>
  <si>
    <t>27.04.2022 21:54:51</t>
  </si>
  <si>
    <t>TÜRKELLİ TR-1803 35-28-M00456_953383911_953383911</t>
  </si>
  <si>
    <t>27.04.2022 11:25:18</t>
  </si>
  <si>
    <t>27.04.2022 17:19:02</t>
  </si>
  <si>
    <t>KIRKAĞAÇ DM 45-76-M00043_GELENBE M03_72247570</t>
  </si>
  <si>
    <t>27.04.2022 09:32:37</t>
  </si>
  <si>
    <t>27.04.2022 13:30:30</t>
  </si>
  <si>
    <t>L-31 35-14-L00031_956636189_956636189</t>
  </si>
  <si>
    <t>27.04.2022 11:32:46</t>
  </si>
  <si>
    <t>27.04.2022 14:17:57</t>
  </si>
  <si>
    <t>27.04.2022 07:44:55</t>
  </si>
  <si>
    <t>27.04.2022 09:24:23</t>
  </si>
  <si>
    <t>KAYMAKÇI TR-30 35-15-L00240_950406343_950406343</t>
  </si>
  <si>
    <t>27.04.2022 18:23:26</t>
  </si>
  <si>
    <t>27.04.2022 22:06:44</t>
  </si>
  <si>
    <t>ÇAMÖNÜ TR-1 45-72-L00271_C_56403201_56403201</t>
  </si>
  <si>
    <t>27.04.2022 16:52:47</t>
  </si>
  <si>
    <t>27.04.2022 20:34:49</t>
  </si>
  <si>
    <t>27.04.2022 10:11:30</t>
  </si>
  <si>
    <t>27.04.2022 10:26:00</t>
  </si>
  <si>
    <t>27.04.2022 10:29:01</t>
  </si>
  <si>
    <t>27.04.2022 12:02:53</t>
  </si>
  <si>
    <t>27.04.2022 10:56:40</t>
  </si>
  <si>
    <t>27.04.2022 11:19:56</t>
  </si>
  <si>
    <t>27.04.2022 15:49:49</t>
  </si>
  <si>
    <t>27.04.2022 16:43:45</t>
  </si>
  <si>
    <t>TR-2/13 45-83-M00823_955148321_955148321</t>
  </si>
  <si>
    <t>27.04.2022 12:13:03</t>
  </si>
  <si>
    <t>27.04.2022 13:01:45</t>
  </si>
  <si>
    <t>M-626 35-09-M00626_YEDEK M03_42940610</t>
  </si>
  <si>
    <t>27.04.2022 21:31:59</t>
  </si>
  <si>
    <t>28.04.2022 00:32:10</t>
  </si>
  <si>
    <t>TR-27/1 45-82-M00108_945525187_945525187</t>
  </si>
  <si>
    <t>27.04.2022 17:56:07</t>
  </si>
  <si>
    <t>27.04.2022 19:39:54</t>
  </si>
  <si>
    <t>SARUHANLI DM 45-80-M00001_HACIRAHMANLI M13_2086516</t>
  </si>
  <si>
    <t>28.04.2022 09:18:59</t>
  </si>
  <si>
    <t>28.04.2022 10:25:49</t>
  </si>
  <si>
    <t>DM-1/4 35-18-L00579_95000017676_95000017676</t>
  </si>
  <si>
    <t>28.04.2022 22:13:11</t>
  </si>
  <si>
    <t>28.04.2022 23:53:23</t>
  </si>
  <si>
    <t>BOZAĞAÇ TR-2 45-78-M00662_49192810_56391590_56391590</t>
  </si>
  <si>
    <t>28.04.2022 13:09:51</t>
  </si>
  <si>
    <t>28.04.2022 15:34:19</t>
  </si>
  <si>
    <t>28.04.2022 08:27:18</t>
  </si>
  <si>
    <t>28.04.2022 10:50:32</t>
  </si>
  <si>
    <t>ÇIRPI TOPRAK SU TR-4 35-20-L00192_35-20-L00192_2363585</t>
  </si>
  <si>
    <t>28.04.2022 08:57:37</t>
  </si>
  <si>
    <t>28.04.2022 10:38:13</t>
  </si>
  <si>
    <t>TR-175 35-15-L01175_950383167_950383167</t>
  </si>
  <si>
    <t>28.04.2022 19:07:12</t>
  </si>
  <si>
    <t>28.04.2022 21:03:11</t>
  </si>
  <si>
    <t>M-2024 35-09-M02024_M-1989 M02_2070338</t>
  </si>
  <si>
    <t>28.04.2022 00:39:01</t>
  </si>
  <si>
    <t>28.04.2022 01:15:21</t>
  </si>
  <si>
    <t>DAĞDERE DM 45-72-M00097_HatBaşıAyırıcı_66364230 M05_66364230</t>
  </si>
  <si>
    <t>28.04.2022 13:55:49</t>
  </si>
  <si>
    <t>28.04.2022 14:15:00</t>
  </si>
  <si>
    <t>KUŞÇULAR DM-2 35-19-M00515_956662693_956662693</t>
  </si>
  <si>
    <t>28.04.2022 18:43:39</t>
  </si>
  <si>
    <t>28.04.2022 20:05:25</t>
  </si>
  <si>
    <t>BELEVİ TR-2 35-13-L00061_A_56383512_56383512</t>
  </si>
  <si>
    <t>28.04.2022 16:18:07</t>
  </si>
  <si>
    <t>28.04.2022 18:37:54</t>
  </si>
  <si>
    <t>28.04.2022 11:39:59</t>
  </si>
  <si>
    <t>28.04.2022 12:20:18</t>
  </si>
  <si>
    <t>ULUKENT DM-4/12 35-28-M00030_945349365_945349365</t>
  </si>
  <si>
    <t>28.04.2022 10:39:25</t>
  </si>
  <si>
    <t>28.04.2022 17:46:14</t>
  </si>
  <si>
    <t>28.04.2022 16:56:14</t>
  </si>
  <si>
    <t>28.04.2022 17:53:01</t>
  </si>
  <si>
    <t>K-3163 35-10-K03163_35-10-K03163_2368151</t>
  </si>
  <si>
    <t>28.04.2022 15:19:30</t>
  </si>
  <si>
    <t>28.04.2022 18:09:08</t>
  </si>
  <si>
    <t>TR-1/103 45-71-M00942_DM-1/59 M01_66501685</t>
  </si>
  <si>
    <t>28.04.2022 20:26:00</t>
  </si>
  <si>
    <t>28.04.2022 21:34:42</t>
  </si>
  <si>
    <t>28.04.2022 13:54:50</t>
  </si>
  <si>
    <t>28.04.2022 16:01:21</t>
  </si>
  <si>
    <t>M-626 35-09-M00626_M-3062 M01_42940606</t>
  </si>
  <si>
    <t>28.04.2022 14:33:02</t>
  </si>
  <si>
    <t>28.04.2022 15:57:09</t>
  </si>
  <si>
    <t>YUSUFLU KÖK 35-20-L00077_ERGENLİ L01_66528263</t>
  </si>
  <si>
    <t>28.04.2022 13:07:09</t>
  </si>
  <si>
    <t>28.04.2022 13:56:41</t>
  </si>
  <si>
    <t>28.04.2022 08:57:16</t>
  </si>
  <si>
    <t>28.04.2022 11:00:40</t>
  </si>
  <si>
    <t>KAHRAMANLAR TR-2 45-79-M00214_45-79-M00214_2368632</t>
  </si>
  <si>
    <t>28.04.2022 07:05:10</t>
  </si>
  <si>
    <t>28.04.2022 12:39:58</t>
  </si>
  <si>
    <t>L-211 35-18-L00211_950465283_950465283</t>
  </si>
  <si>
    <t>28.04.2022 16:51:03</t>
  </si>
  <si>
    <t>28.04.2022 20:52:47</t>
  </si>
  <si>
    <t>ÇINARDİBİ KÖK 35-20-M00069_DERNEKLİ-BALCILAR-OSMANLAR-BAYRAMLAR-KAMBERLER M04_66050707</t>
  </si>
  <si>
    <t>28.04.2022 10:46:49</t>
  </si>
  <si>
    <t>28.04.2022 12:31:01</t>
  </si>
  <si>
    <t>28.04.2022 16:22:22</t>
  </si>
  <si>
    <t>28.04.2022 16:57:09</t>
  </si>
  <si>
    <t>ÇUKURALTI M-14 35-25-M00060_ÇUKURALTI M-13 ÇAMLIK KÖK M01_72123852</t>
  </si>
  <si>
    <t>28.04.2022 09:59:30</t>
  </si>
  <si>
    <t>28.04.2022 10:43:48</t>
  </si>
  <si>
    <t>28.04.2022 10:04:38</t>
  </si>
  <si>
    <t>28.04.2022 10:49:45</t>
  </si>
  <si>
    <t>AŞAĞI ÇAMKÖY TR-1 45-71-M01480_45-71-M01480_66002965</t>
  </si>
  <si>
    <t>28.04.2022 16:35:37</t>
  </si>
  <si>
    <t>28.04.2022 17:07:44</t>
  </si>
  <si>
    <t>K-316 35-01-K00316_A_56373825_56373825</t>
  </si>
  <si>
    <t>28.04.2022 08:53:33</t>
  </si>
  <si>
    <t>28.04.2022 11:49:16</t>
  </si>
  <si>
    <t>28.04.2022 12:24:52</t>
  </si>
  <si>
    <t>28.04.2022 15:17:29</t>
  </si>
  <si>
    <t>28.04.2022 21:08:55</t>
  </si>
  <si>
    <t>28.04.2022 22:03:32</t>
  </si>
  <si>
    <t>TR-1/83C 45-83-M00738_ M03_83942238</t>
  </si>
  <si>
    <t>28.04.2022 14:43:12</t>
  </si>
  <si>
    <t>28.04.2022 15:41:57</t>
  </si>
  <si>
    <t>28.04.2022 19:44:51</t>
  </si>
  <si>
    <t>28.04.2022 20:25:46</t>
  </si>
  <si>
    <t>M-1295 35-02-M01295_TRAFO M01_2065017</t>
  </si>
  <si>
    <t>28.04.2022 08:53:39</t>
  </si>
  <si>
    <t>28.04.2022 17:35:00</t>
  </si>
  <si>
    <t>KUŞÇULAR TR-8 35-19-M00220_5852475_56378076_56378076</t>
  </si>
  <si>
    <t>28.04.2022 11:19:58</t>
  </si>
  <si>
    <t>28.04.2022 12:46:53</t>
  </si>
  <si>
    <t>28.04.2022 04:40:59</t>
  </si>
  <si>
    <t>28.04.2022 04:42:39</t>
  </si>
  <si>
    <t>L-92 35-18-L00092_950466696_950466696</t>
  </si>
  <si>
    <t>28.04.2022 12:42:44</t>
  </si>
  <si>
    <t>28.04.2022 13:18:59</t>
  </si>
  <si>
    <t>K-1654 35-07-K01654_A_56383039_56383039</t>
  </si>
  <si>
    <t>28.04.2022 15:36:34</t>
  </si>
  <si>
    <t>28.04.2022 16:54:52</t>
  </si>
  <si>
    <t>H. İBRAHİM ÖZIŞIK SULAMA GRUBU 35-27-M00543_B_56371277_56371277</t>
  </si>
  <si>
    <t>28.04.2022 09:25:38</t>
  </si>
  <si>
    <t>28.04.2022 12:40:46</t>
  </si>
  <si>
    <t>AŞAĞIKIRIKLAR DM 35-16-M00448_TOPÇAM M05_2115968</t>
  </si>
  <si>
    <t>28.04.2022 10:17:37</t>
  </si>
  <si>
    <t>28.04.2022 12:31:22</t>
  </si>
  <si>
    <t>TR-136 35-16-L00136_47581695 E1b_47582694</t>
  </si>
  <si>
    <t>28.04.2022 15:09:21</t>
  </si>
  <si>
    <t>28.04.2022 17:22:38</t>
  </si>
  <si>
    <t>28.04.2022 07:48:39</t>
  </si>
  <si>
    <t>28.04.2022 08:43:41</t>
  </si>
  <si>
    <t>KORDON KÖK 45-78-M00730_HatBaşıAyırıcı_53139399 M02_53139399</t>
  </si>
  <si>
    <t>28.04.2022 12:00:59</t>
  </si>
  <si>
    <t>28.04.2022 13:27:03</t>
  </si>
  <si>
    <t>İTOB DM 35-22-M00089_TEKELİ SULAMA M08_2328011</t>
  </si>
  <si>
    <t>28.04.2022 13:21:09</t>
  </si>
  <si>
    <t>28.04.2022 13:44:06</t>
  </si>
  <si>
    <t>BEYOBA TR-12 45-72-M00414_TR-6 SAZOBA TOPSU RİNG M04_2102850</t>
  </si>
  <si>
    <t>28.04.2022 20:57:51</t>
  </si>
  <si>
    <t>28.04.2022 20:59:01</t>
  </si>
  <si>
    <t>28.04.2022 11:09:51</t>
  </si>
  <si>
    <t>28.04.2022 14:00:10</t>
  </si>
  <si>
    <t>TR-47 45-78-L00047__56384706_56384706</t>
  </si>
  <si>
    <t>28.04.2022 14:39:51</t>
  </si>
  <si>
    <t>28.04.2022 16:39:15</t>
  </si>
  <si>
    <t>L-319 BAHÇELİEVLER-2 35-18-L00319_950449700_950449700</t>
  </si>
  <si>
    <t>28.04.2022 17:18:40</t>
  </si>
  <si>
    <t>28.04.2022 19:04:47</t>
  </si>
  <si>
    <t>MARANGOZLAR SİTESİ TR-1 35-28-M00649_953392991_953392991</t>
  </si>
  <si>
    <t>28.04.2022 08:49:52</t>
  </si>
  <si>
    <t>28.04.2022 10:31:33</t>
  </si>
  <si>
    <t>28.04.2022 12:14:43</t>
  </si>
  <si>
    <t>28.04.2022 14:02:06</t>
  </si>
  <si>
    <t>28.04.2022 08:26:12</t>
  </si>
  <si>
    <t>28.04.2022 11:44:21</t>
  </si>
  <si>
    <t>28.04.2022 06:33:39</t>
  </si>
  <si>
    <t>28.04.2022 07:43:46</t>
  </si>
  <si>
    <t>UZUNKUYU TR-1 35-19-M00203_35-19-M00203_2366164</t>
  </si>
  <si>
    <t>28.04.2022 09:19:46</t>
  </si>
  <si>
    <t>28.04.2022 14:55:08</t>
  </si>
  <si>
    <t>ŞEMSİLER KEMER TR-4 35-31-L00101_DIREK TIPI TRAFO HUCRESI H01_2049558</t>
  </si>
  <si>
    <t>28.04.2022 21:28:55</t>
  </si>
  <si>
    <t>28.04.2022 22:04:01</t>
  </si>
  <si>
    <t>HÜSEYİN KÖKLÜK SULAMA GRUBU 35-29-M00362_A_56361153_56361153</t>
  </si>
  <si>
    <t>28.04.2022 15:09:12</t>
  </si>
  <si>
    <t>28.04.2022 18:28:24</t>
  </si>
  <si>
    <t>BOYABAĞ TR-1 35-21-L00113_953361753_953361753</t>
  </si>
  <si>
    <t>28.04.2022 14:35:47</t>
  </si>
  <si>
    <t>28.04.2022 17:50:24</t>
  </si>
  <si>
    <t>DM-1/TR-19 (TR-46) 35-26-M00046_947328936_947328936</t>
  </si>
  <si>
    <t>28.04.2022 20:14:52</t>
  </si>
  <si>
    <t>28.04.2022 23:21:20</t>
  </si>
  <si>
    <t>ERGENEKON TR-4 45-83-L00141_955151332_955151332</t>
  </si>
  <si>
    <t>28.04.2022 11:33:38</t>
  </si>
  <si>
    <t>28.04.2022 12:48:05</t>
  </si>
  <si>
    <t>28.04.2022 12:05:39</t>
  </si>
  <si>
    <t>28.04.2022 13:08:38</t>
  </si>
  <si>
    <t>ULUCAK DM-2/8 35-27-M00330_ULUCAK DM-2/13 M01_72175604</t>
  </si>
  <si>
    <t>28.04.2022 06:57:03</t>
  </si>
  <si>
    <t>28.04.2022 06:58:03</t>
  </si>
  <si>
    <t>KARAKEÇİLİ TAVŞANTAŞI TR-1 45-75-M00110__72372613_72372613</t>
  </si>
  <si>
    <t>28.04.2022 11:26:25</t>
  </si>
  <si>
    <t>28.04.2022 12:59:27</t>
  </si>
  <si>
    <t>28.04.2022 18:14:11</t>
  </si>
  <si>
    <t>28.04.2022 20:13:14</t>
  </si>
  <si>
    <t>KAYMAKÇI TR-11 35-15-M00248_950397074_950397074</t>
  </si>
  <si>
    <t>28.04.2022 10:02:40</t>
  </si>
  <si>
    <t>28.04.2022 16:16:31</t>
  </si>
  <si>
    <t>DEMİRCİLİ DM 35-15-L00895_ÜZÜMLÜ L06_85268577</t>
  </si>
  <si>
    <t>28.04.2022 13:47:09</t>
  </si>
  <si>
    <t>28.04.2022 17:35:37</t>
  </si>
  <si>
    <t>TR-5 45-74-M00005_D_56352289_56352289</t>
  </si>
  <si>
    <t>28.04.2022 14:52:28</t>
  </si>
  <si>
    <t>28.04.2022 15:33:42</t>
  </si>
  <si>
    <t>SANDAL TR-1 KÖK 45-77-M00007_945503394_945503394</t>
  </si>
  <si>
    <t>28.04.2022 23:10:23</t>
  </si>
  <si>
    <t>28.04.2022 23:42:08</t>
  </si>
  <si>
    <t>ZEYTİNALAN İM 35-19-A00002_KEKLİKTEPE M10_2052153</t>
  </si>
  <si>
    <t>28.04.2022 10:45:04</t>
  </si>
  <si>
    <t>28.04.2022 10:51:07</t>
  </si>
  <si>
    <t>HAMİTLİ TR-1 45-76-L00148_955237330_955237330</t>
  </si>
  <si>
    <t>28.04.2022 19:59:21</t>
  </si>
  <si>
    <t>28.04.2022 21:17:10</t>
  </si>
  <si>
    <t>AŞAĞIÇOBANİSA TR-12 45-71-M00097_953197582_953197582</t>
  </si>
  <si>
    <t>28.04.2022 15:03:26</t>
  </si>
  <si>
    <t>28.04.2022 17:45:59</t>
  </si>
  <si>
    <t>K-821 35-03-K00821_35-03-K00821_41974806</t>
  </si>
  <si>
    <t>28.04.2022 15:53:39</t>
  </si>
  <si>
    <t>28.04.2022 17:58:20</t>
  </si>
  <si>
    <t>GÜMÜLDÜR DM-5(M-34) 35-25-M00034_ÜRKMEZ DM-2(ÜRKMEZ M-1) M01_72082387</t>
  </si>
  <si>
    <t>28.04.2022 09:09:33</t>
  </si>
  <si>
    <t>28.04.2022 14:26:23</t>
  </si>
  <si>
    <t>28.04.2022 09:01:39</t>
  </si>
  <si>
    <t>28.04.2022 15:29:42</t>
  </si>
  <si>
    <t>TR-85 45-78-L00085_49416339_56385776_56385776</t>
  </si>
  <si>
    <t>28.04.2022 20:33:40</t>
  </si>
  <si>
    <t>28.04.2022 21:06:58</t>
  </si>
  <si>
    <t>POYRACIK TR-2 35-24-L00025_955216076_955216076</t>
  </si>
  <si>
    <t>28.04.2022 09:44:42</t>
  </si>
  <si>
    <t>28.04.2022 12:12:41</t>
  </si>
  <si>
    <t>K-486 35-01-K00486_A_56382936_56382936</t>
  </si>
  <si>
    <t>28.04.2022 13:07:40</t>
  </si>
  <si>
    <t>28.04.2022 15:57:25</t>
  </si>
  <si>
    <t>TR-112 ZEYTİNALANI 35-19-L00112_956673619_956673619</t>
  </si>
  <si>
    <t>28.04.2022 21:54:55</t>
  </si>
  <si>
    <t>29.04.2022 01:44:40</t>
  </si>
  <si>
    <t>28.04.2022 15:33:12</t>
  </si>
  <si>
    <t>28.04.2022 18:32:58</t>
  </si>
  <si>
    <t>TAHİR SILAY SULAMA GRUBU 35-29-M00261_955215005_955215005</t>
  </si>
  <si>
    <t>28.04.2022 08:32:22</t>
  </si>
  <si>
    <t>28.04.2022 11:18:45</t>
  </si>
  <si>
    <t>28.04.2022 15:31:27</t>
  </si>
  <si>
    <t>28.04.2022 16:22:29</t>
  </si>
  <si>
    <t>DM-7/7 35-26-M00638__56359839_56359839</t>
  </si>
  <si>
    <t>28.04.2022 09:31:00</t>
  </si>
  <si>
    <t>28.04.2022 11:39:15</t>
  </si>
  <si>
    <t>GÖKEYÜP ALANBAŞI TR-1 45-78-M00801_49203389_56407996_56407996</t>
  </si>
  <si>
    <t>28.04.2022 22:19:33</t>
  </si>
  <si>
    <t>28.04.2022 23:20:27</t>
  </si>
  <si>
    <t>TR-100 TARIMSAL SULAMA 45-80-M01100_45-80-M01100_2373346</t>
  </si>
  <si>
    <t>28.04.2022 09:51:09</t>
  </si>
  <si>
    <t>28.04.2022 10:48:34</t>
  </si>
  <si>
    <t>28.04.2022 08:26:16</t>
  </si>
  <si>
    <t>28.04.2022 10:12:39</t>
  </si>
  <si>
    <t>28.04.2022 09:05:46</t>
  </si>
  <si>
    <t>28.04.2022 17:03:25</t>
  </si>
  <si>
    <t>M-1730 35-03-M01730_960671235_960671235</t>
  </si>
  <si>
    <t>28.04.2022 12:15:10</t>
  </si>
  <si>
    <t>28.04.2022 17:12:27</t>
  </si>
  <si>
    <t>TR-2/4 45-83-L00004_48078207_56386826_56386826</t>
  </si>
  <si>
    <t>28.04.2022 19:07:42</t>
  </si>
  <si>
    <t>28.04.2022 20:35:15</t>
  </si>
  <si>
    <t>RUHBANLAR TR-1 45-81-M00105_45-81-M00105_2375985</t>
  </si>
  <si>
    <t>28.04.2022 10:15:29</t>
  </si>
  <si>
    <t>28.04.2022 15:36:31</t>
  </si>
  <si>
    <t>TR-12 HÜKÜMET KONAĞI 35-19-M00012_35-19-M00012_72139559</t>
  </si>
  <si>
    <t>28.04.2022 01:00:00</t>
  </si>
  <si>
    <t>28.04.2022 04:06:08</t>
  </si>
  <si>
    <t>28.04.2022 11:13:47</t>
  </si>
  <si>
    <t>28.04.2022 11:27:25</t>
  </si>
  <si>
    <t>28.04.2022 12:27:31</t>
  </si>
  <si>
    <t>28.04.2022 21:02:55</t>
  </si>
  <si>
    <t>M-1297 35-02-M01297_TRAFO M01_2065012</t>
  </si>
  <si>
    <t>28.04.2022 17:34:45</t>
  </si>
  <si>
    <t>28.04.2022 18:56:00</t>
  </si>
  <si>
    <t>K-4171 35-04-K04171_913667097_913667097</t>
  </si>
  <si>
    <t>28.04.2022 13:14:43</t>
  </si>
  <si>
    <t>28.04.2022 14:04:48</t>
  </si>
  <si>
    <t>M-10 35-02-M00010_B_56362734_56362734</t>
  </si>
  <si>
    <t>28.04.2022 15:34:41</t>
  </si>
  <si>
    <t>28.04.2022 19:44:16</t>
  </si>
  <si>
    <t>DM-14/4 45-71-M00544_953239603_953239603</t>
  </si>
  <si>
    <t>28.04.2022 09:50:13</t>
  </si>
  <si>
    <t>28.04.2022 10:24:30</t>
  </si>
  <si>
    <t>DM-14/4 45-71-M00544_953244973_953244973</t>
  </si>
  <si>
    <t>28.04.2022 10:53:23</t>
  </si>
  <si>
    <t>28.04.2022 12:39:14</t>
  </si>
  <si>
    <t>DİKİLİ İM 35-30-A00001_35-30-A00001_72357053</t>
  </si>
  <si>
    <t>28.04.2022 09:36:38</t>
  </si>
  <si>
    <t>28.04.2022 12:39:17</t>
  </si>
  <si>
    <t>IRLAMAZ TR-2 45-83-L00233_45-83-L00233_2359485</t>
  </si>
  <si>
    <t>28.04.2022 10:24:08</t>
  </si>
  <si>
    <t>28.04.2022 12:49:18</t>
  </si>
  <si>
    <t>TR-25 35-19-L00025_35-19-L00025_2372877</t>
  </si>
  <si>
    <t>28.04.2022 02:44:51</t>
  </si>
  <si>
    <t>28.04.2022 04:00:52</t>
  </si>
  <si>
    <t>SARIPINAR TR-4 45-73-M00567_945654855_945654855</t>
  </si>
  <si>
    <t>28.04.2022 12:01:44</t>
  </si>
  <si>
    <t>28.04.2022 18:44:21</t>
  </si>
  <si>
    <t>MUSTAFA HEZER SULAMA GRUBU 35-29-M00339_950345777_950345777</t>
  </si>
  <si>
    <t>28.04.2022 14:57:03</t>
  </si>
  <si>
    <t>28.04.2022 17:46:02</t>
  </si>
  <si>
    <t>K-2509 35-02-K02509_D_56364512_56364512</t>
  </si>
  <si>
    <t>28.04.2022 09:09:27</t>
  </si>
  <si>
    <t>28.04.2022 09:35:25</t>
  </si>
  <si>
    <t>28.04.2022 09:16:44</t>
  </si>
  <si>
    <t>28.04.2022 17:53:35</t>
  </si>
  <si>
    <t>K-905 35-02-K00905_913202348_913202348</t>
  </si>
  <si>
    <t>28.04.2022 14:22:28</t>
  </si>
  <si>
    <t>28.04.2022 17:49:51</t>
  </si>
  <si>
    <t>TR-54 35-30-L00054_955333070_955333070</t>
  </si>
  <si>
    <t>28.04.2022 21:18:39</t>
  </si>
  <si>
    <t>28.04.2022 23:06:32</t>
  </si>
  <si>
    <t>28.04.2022 14:39:39</t>
  </si>
  <si>
    <t>28.04.2022 17:09:56</t>
  </si>
  <si>
    <t>BAĞYURDU TM 35-27-A00003_FİDER B10 M26_2310327</t>
  </si>
  <si>
    <t>28.04.2022 11:08:35</t>
  </si>
  <si>
    <t>28.04.2022 12:34:21</t>
  </si>
  <si>
    <t>KARABURUN TR-2 35-21-L00014_953367976_953367976</t>
  </si>
  <si>
    <t>28.04.2022 20:58:47</t>
  </si>
  <si>
    <t>28.04.2022 22:59:45</t>
  </si>
  <si>
    <t>ÜÇPINAR DM 45-71-M00183_HatBaşıAyırıcı_53134486 M08_53134486</t>
  </si>
  <si>
    <t>28.04.2022 17:22:00</t>
  </si>
  <si>
    <t>28.04.2022 19:40:19</t>
  </si>
  <si>
    <t>KARADAĞ TR-1 45-73-M00287_B_56394465_56394465</t>
  </si>
  <si>
    <t>28.04.2022 09:42:27</t>
  </si>
  <si>
    <t>28.04.2022 12:43:37</t>
  </si>
  <si>
    <t>AKHİSAR İM 45-72-A00001_AKHİSAR TM  ŞEHİR-3 M07_42545374</t>
  </si>
  <si>
    <t>28.04.2022 10:09:33</t>
  </si>
  <si>
    <t>28.04.2022 10:11:48</t>
  </si>
  <si>
    <t>ÇİMENTEPE TR-1 45-79-M00236_945563710_945563710</t>
  </si>
  <si>
    <t>28.04.2022 16:33:43</t>
  </si>
  <si>
    <t>28.04.2022 19:36:39</t>
  </si>
  <si>
    <t>K-3074 35-04-K03074_35-04-K03074_2373957</t>
  </si>
  <si>
    <t>28.04.2022 12:16:05</t>
  </si>
  <si>
    <t>28.04.2022 12:59:36</t>
  </si>
  <si>
    <t>28.04.2022 13:37:27</t>
  </si>
  <si>
    <t>28.04.2022 14:25:43</t>
  </si>
  <si>
    <t>PAYAMLI M-20 35-25-M00170_956653115_956653115</t>
  </si>
  <si>
    <t>28.04.2022 14:31:16</t>
  </si>
  <si>
    <t>28.04.2022 17:18:04</t>
  </si>
  <si>
    <t>TR-2/119-1 45-83-M00717_48125482_56397015_56397015</t>
  </si>
  <si>
    <t>28.04.2022 14:44:28</t>
  </si>
  <si>
    <t>28.04.2022 15:02:09</t>
  </si>
  <si>
    <t>KABAKUM TR-1 35-30-L00127_35-30-L00127_2346690</t>
  </si>
  <si>
    <t>28.04.2022 09:38:02</t>
  </si>
  <si>
    <t>28.04.2022 15:57:22</t>
  </si>
  <si>
    <t>K-244 35-04-K00244_35-04-K00244_2371464</t>
  </si>
  <si>
    <t>28.04.2022 15:53:31</t>
  </si>
  <si>
    <t>28.04.2022 16:27:15</t>
  </si>
  <si>
    <t>ANADOLU İM 35-02-A00001_TR-1 K02_2308423</t>
  </si>
  <si>
    <t>28.04.2022 04:39:53</t>
  </si>
  <si>
    <t>28.04.2022 05:01:37</t>
  </si>
  <si>
    <t>L-434 MENDERES BP 35-18-L00434_950456944_950456944</t>
  </si>
  <si>
    <t>28.04.2022 12:15:00</t>
  </si>
  <si>
    <t>28.04.2022 15:59:25</t>
  </si>
  <si>
    <t>KUŞÇULAR TR-8 35-19-M00220_DIREK TIPI TRAFO HUCRESI H01_2057919</t>
  </si>
  <si>
    <t>28.04.2022 07:14:17</t>
  </si>
  <si>
    <t>28.04.2022 09:51:46</t>
  </si>
  <si>
    <t>MEDAR TR-2 45-72-M00593_DIREK TIPI TRAFO HUCRESI H01_2105409</t>
  </si>
  <si>
    <t>28.04.2022 08:20:30</t>
  </si>
  <si>
    <t>28.04.2022 14:09:16</t>
  </si>
  <si>
    <t>BOZDAĞ TR-4 35-15-L00313_950399417_950399417</t>
  </si>
  <si>
    <t>28.04.2022 11:34:41</t>
  </si>
  <si>
    <t>28.04.2022 13:32:41</t>
  </si>
  <si>
    <t>M-1742 35-04-M01742_35-04-M01742_2355269</t>
  </si>
  <si>
    <t>28.04.2022 10:01:43</t>
  </si>
  <si>
    <t>28.04.2022 10:47:59</t>
  </si>
  <si>
    <t>KOLDERE TR-6 45-80-M00054_956538817_956538817</t>
  </si>
  <si>
    <t>28.04.2022 14:54:15</t>
  </si>
  <si>
    <t>28.04.2022 17:22:12</t>
  </si>
  <si>
    <t>KARAOĞLANLI TR-1 KÖK 45-71-M00091_ŞEHİR İÇİ ÇIKIŞ M02_61195438</t>
  </si>
  <si>
    <t>28.04.2022 18:55:51</t>
  </si>
  <si>
    <t>28.04.2022 20:09:27</t>
  </si>
  <si>
    <t>K-1603 35-01-K01603_911861088_911861088</t>
  </si>
  <si>
    <t>28.04.2022 14:52:14</t>
  </si>
  <si>
    <t>28.04.2022 19:02:08</t>
  </si>
  <si>
    <t>L-182 35-18-L00182_950442631_950442631</t>
  </si>
  <si>
    <t>28.04.2022 23:22:47</t>
  </si>
  <si>
    <t>29.04.2022 02:57:06</t>
  </si>
  <si>
    <t>ULUCAK DM-2/14 35-27-M00332_98722546_98722546</t>
  </si>
  <si>
    <t>28.04.2022 15:22:39</t>
  </si>
  <si>
    <t>28.04.2022 17:51:09</t>
  </si>
  <si>
    <t>ÇINARDİBİ KÖK 35-20-M00069_ÇINARDİBİ M03_66050705</t>
  </si>
  <si>
    <t>28.04.2022 10:45:29</t>
  </si>
  <si>
    <t>28.04.2022 10:46:39</t>
  </si>
  <si>
    <t>M-1991 35-09-M01991_M-1990 M02_2065707</t>
  </si>
  <si>
    <t>28.04.2022 15:57:17</t>
  </si>
  <si>
    <t>28.04.2022 16:24:33</t>
  </si>
  <si>
    <t>L-277 35-18-L00277__72372639_72372639</t>
  </si>
  <si>
    <t>28.04.2022 13:37:34</t>
  </si>
  <si>
    <t>28.04.2022 18:27:59</t>
  </si>
  <si>
    <t>K-2413 35-07-K02413_B_56380140_56380140</t>
  </si>
  <si>
    <t>28.04.2022 09:01:00</t>
  </si>
  <si>
    <t>28.04.2022 13:43:38</t>
  </si>
  <si>
    <t>KARGIN KÖK 45-71-M00095_AYTEKİNLER ESKİ HARMANDALI M07_2321769</t>
  </si>
  <si>
    <t>28.04.2022 09:51:17</t>
  </si>
  <si>
    <t>28.04.2022 11:34:00</t>
  </si>
  <si>
    <t>28.04.2022 07:07:45</t>
  </si>
  <si>
    <t>28.04.2022 07:24:56</t>
  </si>
  <si>
    <t>ÇANAKÇI TR-3 45-79-M00188_D_56395935_56395935</t>
  </si>
  <si>
    <t>28.04.2022 17:33:10</t>
  </si>
  <si>
    <t>28.04.2022 19:05:01</t>
  </si>
  <si>
    <t>K-793 35-01-K00793_A_56356091_56356091</t>
  </si>
  <si>
    <t>28.04.2022 08:50:13</t>
  </si>
  <si>
    <t>TÜRKELLİ TR-1 35-28-M00462_953379580_953379580</t>
  </si>
  <si>
    <t>28.04.2022 10:24:27</t>
  </si>
  <si>
    <t>28.04.2022 13:00:55</t>
  </si>
  <si>
    <t>TR-81 35-19-L00081_ÖZKANLAR L03_72133516</t>
  </si>
  <si>
    <t>28.04.2022 08:27:29</t>
  </si>
  <si>
    <t>28.04.2022 09:01:31</t>
  </si>
  <si>
    <t>ÜÇYOL KÖK 45-82-M00128_UZUNAHIRLI-MENTEŞE M04_2329337</t>
  </si>
  <si>
    <t>28.04.2022 11:36:08</t>
  </si>
  <si>
    <t>28.04.2022 13:27:16</t>
  </si>
  <si>
    <t>YENİ ŞAKRAN TR-4 35-17-M00204_35-17-M00204_2347083</t>
  </si>
  <si>
    <t>28.04.2022 09:19:57</t>
  </si>
  <si>
    <t>28.04.2022 16:31:29</t>
  </si>
  <si>
    <t>MORDOĞAN TR-34 35-21-L00148_953356903_953356903</t>
  </si>
  <si>
    <t>28.04.2022 10:12:41</t>
  </si>
  <si>
    <t>28.04.2022 14:58:41</t>
  </si>
  <si>
    <t>TR-21 35-31-L00021_956590905_956590905</t>
  </si>
  <si>
    <t>28.04.2022 21:25:17</t>
  </si>
  <si>
    <t>28.04.2022 22:14:32</t>
  </si>
  <si>
    <t>DM-16/23 45-71-M02399_953200321_953200321</t>
  </si>
  <si>
    <t>28.04.2022 16:19:09</t>
  </si>
  <si>
    <t>28.04.2022 17:21:23</t>
  </si>
  <si>
    <t>SEYREKLİ TR-2 35-15-L00440_950370960_950370960</t>
  </si>
  <si>
    <t>28.04.2022 17:37:50</t>
  </si>
  <si>
    <t>28.04.2022 20:06:05</t>
  </si>
  <si>
    <t>İRFAN KARDEŞLER TARIMSAL SULAMA 35-29-M00137_A_56360427_56360427</t>
  </si>
  <si>
    <t>28.04.2022 08:49:43</t>
  </si>
  <si>
    <t>28.04.2022 09:35:33</t>
  </si>
  <si>
    <t>YENİ ŞAKRAN TR-19 35-17-M00216_35-17-M00216_66296981</t>
  </si>
  <si>
    <t>28.04.2022 10:01:27</t>
  </si>
  <si>
    <t>28.04.2022 17:00:04</t>
  </si>
  <si>
    <t>BOSTANCI TR-2 45-76-L00187_955251968_955251968</t>
  </si>
  <si>
    <t>28.04.2022 14:05:32</t>
  </si>
  <si>
    <t>28.04.2022 14:35:09</t>
  </si>
  <si>
    <t>KUŞÇULAR TR-14 35-19-M00259_35-19-M00259_2376409</t>
  </si>
  <si>
    <t>28.04.2022 07:36:40</t>
  </si>
  <si>
    <t>28.04.2022 10:28:36</t>
  </si>
  <si>
    <t>L-319 BAHÇELİEVLER-2 35-18-L00319_950463240_950463240</t>
  </si>
  <si>
    <t>28.04.2022 14:58:37</t>
  </si>
  <si>
    <t>28.04.2022 19:16:13</t>
  </si>
  <si>
    <t>M-448 35-03-M00448_910467627_910467627</t>
  </si>
  <si>
    <t>28.04.2022 16:34:53</t>
  </si>
  <si>
    <t>28.04.2022 19:37:21</t>
  </si>
  <si>
    <t>YELKİ TR-11 35-10-L00011_ÇIKIŞ L02_48439061</t>
  </si>
  <si>
    <t>28.04.2022 17:05:00</t>
  </si>
  <si>
    <t>28.04.2022 17:06:45</t>
  </si>
  <si>
    <t>MUSTAFA YILMAZ SULAMA GRUBU 35-29-M00226_950345903_950345903</t>
  </si>
  <si>
    <t>28.04.2022 15:56:30</t>
  </si>
  <si>
    <t>28.04.2022 17:28:24</t>
  </si>
  <si>
    <t>L-197 (AYAYORGİ-2) 35-18-L00197_950466787_950466787</t>
  </si>
  <si>
    <t>28.04.2022 13:18:46</t>
  </si>
  <si>
    <t>28.04.2022 18:40:26</t>
  </si>
  <si>
    <t>DM-12/03 (KIZ YURDU YANI) 45-71-M00317_953199894_953199894</t>
  </si>
  <si>
    <t>28.04.2022 14:08:54</t>
  </si>
  <si>
    <t>28.04.2022 18:41:09</t>
  </si>
  <si>
    <t>L-247 35-18-L00247_950440802_950440802</t>
  </si>
  <si>
    <t>28.04.2022 08:42:10</t>
  </si>
  <si>
    <t>28.04.2022 11:06:34</t>
  </si>
  <si>
    <t>28.04.2022 14:54:20</t>
  </si>
  <si>
    <t>28.04.2022 16:56:53</t>
  </si>
  <si>
    <t>28.04.2022 09:28:26</t>
  </si>
  <si>
    <t>28.04.2022 10:35:16</t>
  </si>
  <si>
    <t>28.04.2022 09:08:46</t>
  </si>
  <si>
    <t>28.04.2022 10:25:00</t>
  </si>
  <si>
    <t>RIDVAN BAŞARGEL SULAMA GRUBU TR 35-27-M00265_A_56356137_56356137</t>
  </si>
  <si>
    <t>28.04.2022 16:29:03</t>
  </si>
  <si>
    <t>28.04.2022 17:34:23</t>
  </si>
  <si>
    <t>TOSUNLAR MANASTIR TR-2 35-15-L00485_35-15-L00485_2365931</t>
  </si>
  <si>
    <t>28.04.2022 10:18:20</t>
  </si>
  <si>
    <t>28.04.2022 15:09:46</t>
  </si>
  <si>
    <t>M-3121(YATIRIM REZERVE) 35-10-M03121_D_56375462_56375462</t>
  </si>
  <si>
    <t>28.04.2022 19:04:59</t>
  </si>
  <si>
    <t>28.04.2022 19:46:02</t>
  </si>
  <si>
    <t>28.04.2022 22:33:00</t>
  </si>
  <si>
    <t>28.04.2022 23:22:01</t>
  </si>
  <si>
    <t>SAMURLU TR-1 35-17-M00318_6373817_56377502_56377502</t>
  </si>
  <si>
    <t>28.04.2022 17:51:02</t>
  </si>
  <si>
    <t>28.04.2022 18:29:51</t>
  </si>
  <si>
    <t>M-1350 35-02-M01350_M-1633 M03_2060721</t>
  </si>
  <si>
    <t>28.04.2022 04:42:43</t>
  </si>
  <si>
    <t>ÇANAKÇI TR-1 45-79-M00187_945564787_945564787</t>
  </si>
  <si>
    <t>28.04.2022 12:22:47</t>
  </si>
  <si>
    <t>28.04.2022 13:48:16</t>
  </si>
  <si>
    <t>BEYOBA TR-12 45-72-M00414_TR-10 M01_2102854</t>
  </si>
  <si>
    <t>28.04.2022 21:02:19</t>
  </si>
  <si>
    <t>28.04.2022 21:29:45</t>
  </si>
  <si>
    <t>M-2877 35-07-M02877_C_65576105_65576105</t>
  </si>
  <si>
    <t>28.04.2022 11:15:00</t>
  </si>
  <si>
    <t>28.04.2022 17:21:10</t>
  </si>
  <si>
    <t>DAĞDERE DM 45-72-M00097_HatBaşıAyırıcı_53140256 M05_53140256</t>
  </si>
  <si>
    <t>28.04.2022 17:07:45</t>
  </si>
  <si>
    <t>28.04.2022 17:40:52</t>
  </si>
  <si>
    <t>28.04.2022 08:46:10</t>
  </si>
  <si>
    <t>28.04.2022 11:03:15</t>
  </si>
  <si>
    <t>DM-1/59 45-71-M00020_KUŞLUBAHÇE M02_66398583</t>
  </si>
  <si>
    <t>28.04.2022 10:40:32</t>
  </si>
  <si>
    <t>28.04.2022 11:17:30</t>
  </si>
  <si>
    <t>K-3771 35-08-K03771_35-08-K03771_42028825</t>
  </si>
  <si>
    <t>28.04.2022 02:53:34</t>
  </si>
  <si>
    <t>28.04.2022 03:32:44</t>
  </si>
  <si>
    <t>28.04.2022 11:36:00</t>
  </si>
  <si>
    <t>28.04.2022 14:01:45</t>
  </si>
  <si>
    <t>K-624 35-01-K00624_913286495_913286495</t>
  </si>
  <si>
    <t>28.04.2022 15:05:05</t>
  </si>
  <si>
    <t>28.04.2022 17:32:29</t>
  </si>
  <si>
    <t>SART TR-2 45-78-M00171__56389972_56389972</t>
  </si>
  <si>
    <t>28.04.2022 18:16:16</t>
  </si>
  <si>
    <t>28.04.2022 18:49:28</t>
  </si>
  <si>
    <t>DM-16/22 45-71-M02398_95000540638_95000540638</t>
  </si>
  <si>
    <t>28.04.2022 21:31:31</t>
  </si>
  <si>
    <t>28.04.2022 22:48:05</t>
  </si>
  <si>
    <t>28.04.2022 22:53:59</t>
  </si>
  <si>
    <t>29.04.2022 02:20:24</t>
  </si>
  <si>
    <t>L-14 SEVTUR 35-18-L00014_950461811_950461811</t>
  </si>
  <si>
    <t>28.04.2022 23:04:34</t>
  </si>
  <si>
    <t>29.04.2022 02:10:57</t>
  </si>
  <si>
    <t>K-3053 35-03-K03053_915171716_915171716</t>
  </si>
  <si>
    <t>28.04.2022 14:45:22</t>
  </si>
  <si>
    <t>28.04.2022 16:16:18</t>
  </si>
  <si>
    <t>28.04.2022 21:13:04</t>
  </si>
  <si>
    <t>28.04.2022 22:25:05</t>
  </si>
  <si>
    <t>TR-90 ÖZTİRYAKİLER 35-19-L00090_956663130_956663130</t>
  </si>
  <si>
    <t>28.04.2022 12:46:32</t>
  </si>
  <si>
    <t>28.04.2022 17:25:19</t>
  </si>
  <si>
    <t>28.04.2022 09:01:35</t>
  </si>
  <si>
    <t>28.04.2022 16:04:57</t>
  </si>
  <si>
    <t>M-650 35-02-M00650_M-651 M03_2103543</t>
  </si>
  <si>
    <t>28.04.2022 09:30:19</t>
  </si>
  <si>
    <t>28.04.2022 14:32:25</t>
  </si>
  <si>
    <t>28.04.2022 12:34:20</t>
  </si>
  <si>
    <t>28.04.2022 14:17:09</t>
  </si>
  <si>
    <t>TR-79 İ.EKİNCİOĞLU GRB. 35-15-M00079_C_56370350_56370350</t>
  </si>
  <si>
    <t>28.04.2022 08:22:16</t>
  </si>
  <si>
    <t>28.04.2022 14:07:23</t>
  </si>
  <si>
    <t>YEŞİLLİK MAH TR1 35-27-L00084_35-27-L00084_2368883</t>
  </si>
  <si>
    <t>28.04.2022 10:06:10</t>
  </si>
  <si>
    <t>28.04.2022 12:37:22</t>
  </si>
  <si>
    <t>L-126 35-18-L00126_950435987_950435987</t>
  </si>
  <si>
    <t>28.04.2022 11:34:49</t>
  </si>
  <si>
    <t>28.04.2022 12:26:14</t>
  </si>
  <si>
    <t>BAŞOVA-DEREBEBEKLER TR-2 35-15-L00487_950403140_950403140</t>
  </si>
  <si>
    <t>28.04.2022 08:01:48</t>
  </si>
  <si>
    <t>28.04.2022 12:02:37</t>
  </si>
  <si>
    <t>28.04.2022 16:48:50</t>
  </si>
  <si>
    <t>28.04.2022 20:34:26</t>
  </si>
  <si>
    <t>K-3770 35-01-K03770_K-883 K02_65816183</t>
  </si>
  <si>
    <t>28.04.2022 09:15:09</t>
  </si>
  <si>
    <t>28.04.2022 18:39:36</t>
  </si>
  <si>
    <t>K-1635 35-02-K01635_E_56379627_56379627</t>
  </si>
  <si>
    <t>28.04.2022 14:50:42</t>
  </si>
  <si>
    <t>28.04.2022 16:20:48</t>
  </si>
  <si>
    <t>28.04.2022 23:27:21</t>
  </si>
  <si>
    <t>29.04.2022 02:02:49</t>
  </si>
  <si>
    <t>YAKACIK TR-1 35-20-L00232_95000466207_95000466207</t>
  </si>
  <si>
    <t>28.04.2022 17:20:20</t>
  </si>
  <si>
    <t>28.04.2022 18:18:28</t>
  </si>
  <si>
    <t>L-306 35-18-L00306_10346453_56372568_56372568</t>
  </si>
  <si>
    <t>29.04.2022 12:27:50</t>
  </si>
  <si>
    <t>29.04.2022 13:04:46</t>
  </si>
  <si>
    <t>K-4451 35-02-K04451_910324451_910324451</t>
  </si>
  <si>
    <t>29.04.2022 13:05:00</t>
  </si>
  <si>
    <t>29.04.2022 14:13:56</t>
  </si>
  <si>
    <t>YEŞİLKÖY-1 35-26-M00790_956437389_956437389</t>
  </si>
  <si>
    <t>29.04.2022 08:58:15</t>
  </si>
  <si>
    <t>29.04.2022 10:01:59</t>
  </si>
  <si>
    <t>M-1537 35-01-M01537_A_56377273_56377273</t>
  </si>
  <si>
    <t>29.04.2022 09:34:00</t>
  </si>
  <si>
    <t>29.04.2022 12:17:15</t>
  </si>
  <si>
    <t>TR-62 35-16-L00062_DIREK TIPI TRAFO HUCRESI H01_2074405</t>
  </si>
  <si>
    <t>29.04.2022 09:16:47</t>
  </si>
  <si>
    <t>29.04.2022 18:48:53</t>
  </si>
  <si>
    <t>M-1375 35-02-M01375_913345726_913345726</t>
  </si>
  <si>
    <t>29.04.2022 08:55:06</t>
  </si>
  <si>
    <t>29.04.2022 14:57:40</t>
  </si>
  <si>
    <t>29.04.2022 13:50:33</t>
  </si>
  <si>
    <t>29.04.2022 14:49:23</t>
  </si>
  <si>
    <t>M-1038 35-04-M01038_99365023_99365023</t>
  </si>
  <si>
    <t>29.04.2022 04:30:53</t>
  </si>
  <si>
    <t>29.04.2022 06:11:27</t>
  </si>
  <si>
    <t>L-393 YENİ OKUL 35-18-L00393_950464982_950464982</t>
  </si>
  <si>
    <t>29.04.2022 14:24:49</t>
  </si>
  <si>
    <t>29.04.2022 16:24:58</t>
  </si>
  <si>
    <t>HİLAL KLASİK TM 35-01-A00011_FUAR-3 M08_2313926</t>
  </si>
  <si>
    <t>29.04.2022 00:18:34</t>
  </si>
  <si>
    <t>29.04.2022 00:40:21</t>
  </si>
  <si>
    <t>K-3515 35-02-K03515_913098223_913098223</t>
  </si>
  <si>
    <t>29.04.2022 14:59:28</t>
  </si>
  <si>
    <t>29.04.2022 16:49:14</t>
  </si>
  <si>
    <t>TR-249 (DM-5/10) 35-19-M00249_HatBaşıAyırıcı_53134117 M03_53134117</t>
  </si>
  <si>
    <t>29.04.2022 16:49:34</t>
  </si>
  <si>
    <t>29.04.2022 18:02:32</t>
  </si>
  <si>
    <t>29.04.2022 09:02:13</t>
  </si>
  <si>
    <t>29.04.2022 12:07:07</t>
  </si>
  <si>
    <t>DEĞİRMENDERE TR-3 35-22-M00194_955264374_955264374</t>
  </si>
  <si>
    <t>29.04.2022 16:00:21</t>
  </si>
  <si>
    <t>29.04.2022 17:21:33</t>
  </si>
  <si>
    <t>ULUCAK DM-2/1 35-27-M00335_DAĞITIM TRAFO ULUCAK DM-2/1 M04_72175355</t>
  </si>
  <si>
    <t>29.04.2022 09:15:17</t>
  </si>
  <si>
    <t>29.04.2022 10:26:41</t>
  </si>
  <si>
    <t>KOZLUCA TR-3 (NARLI MAHALLESİ) 45-73-M01108__72373906_72373906</t>
  </si>
  <si>
    <t>29.04.2022 09:34:51</t>
  </si>
  <si>
    <t>29.04.2022 13:20:50</t>
  </si>
  <si>
    <t>M-3083 35-02-M03083_DAĞITIM TRAFOSU M01_80740068</t>
  </si>
  <si>
    <t>29.04.2022 09:48:01</t>
  </si>
  <si>
    <t>29.04.2022 12:49:51</t>
  </si>
  <si>
    <t>L-177 35-18-L00177_95000084313_95000084313</t>
  </si>
  <si>
    <t>29.04.2022 17:16:43</t>
  </si>
  <si>
    <t>29.04.2022 19:10:20</t>
  </si>
  <si>
    <t>29.04.2022 07:50:31</t>
  </si>
  <si>
    <t>29.04.2022 08:39:17</t>
  </si>
  <si>
    <t>L-288 MENDERES MAH. 35-18-L00288_950447178_950447178</t>
  </si>
  <si>
    <t>29.04.2022 10:23:33</t>
  </si>
  <si>
    <t>29.04.2022 11:43:02</t>
  </si>
  <si>
    <t>L-319 BAHÇELİEVLER-2 35-18-L00319_950449722_950449722</t>
  </si>
  <si>
    <t>29.04.2022 13:18:23</t>
  </si>
  <si>
    <t>29.04.2022 17:59:41</t>
  </si>
  <si>
    <t>29.04.2022 19:52:41</t>
  </si>
  <si>
    <t>29.04.2022 20:39:40</t>
  </si>
  <si>
    <t>29.04.2022 19:06:03</t>
  </si>
  <si>
    <t>29.04.2022 20:12:03</t>
  </si>
  <si>
    <t>ÇINARDİBİ TR-5 35-20-M00072_962458687_962458687</t>
  </si>
  <si>
    <t>29.04.2022 00:15:11</t>
  </si>
  <si>
    <t>29.04.2022 01:35:38</t>
  </si>
  <si>
    <t>SAĞANCI İM 35-16-A00003_SÜLEYMANLI L05_2072981</t>
  </si>
  <si>
    <t>29.04.2022 16:46:31</t>
  </si>
  <si>
    <t>29.04.2022 17:12:21</t>
  </si>
  <si>
    <t>HAMZABÜKÜ TR-1 35-21-L00069_95000571498_95000571498</t>
  </si>
  <si>
    <t>29.04.2022 10:49:14</t>
  </si>
  <si>
    <t>29.04.2022 17:00:04</t>
  </si>
  <si>
    <t>İBRAHİM SILAY SULAMA GRUBU 35-29-M00265_DIREK TIPI TRAFO HUCRESI H01_2095308</t>
  </si>
  <si>
    <t>29.04.2022 09:56:23</t>
  </si>
  <si>
    <t>29.04.2022 10:50:31</t>
  </si>
  <si>
    <t>KAŞIKÇI KUYUDERE MAH.TR 45-75-M00082_945600806_945600806</t>
  </si>
  <si>
    <t>29.04.2022 17:51:01</t>
  </si>
  <si>
    <t>29.04.2022 20:59:33</t>
  </si>
  <si>
    <t>TR-50 35-15-M00050_950364809_950364809</t>
  </si>
  <si>
    <t>29.04.2022 09:35:25</t>
  </si>
  <si>
    <t>29.04.2022 11:56:09</t>
  </si>
  <si>
    <t>ORTA MAHALLE M-55 (ARTIMA) KÖK 35-25-M00055_SULTAN DM M02_72124340</t>
  </si>
  <si>
    <t>29.04.2022 09:19:13</t>
  </si>
  <si>
    <t>29.04.2022 16:27:00</t>
  </si>
  <si>
    <t>29.04.2022 09:08:04</t>
  </si>
  <si>
    <t>29.04.2022 16:49:43</t>
  </si>
  <si>
    <t>L-154 ÖZELİF SİTESİ 35-18-L00154_950463101_950463101</t>
  </si>
  <si>
    <t>29.04.2022 13:59:06</t>
  </si>
  <si>
    <t>29.04.2022 18:49:16</t>
  </si>
  <si>
    <t>29.04.2022 23:46:45</t>
  </si>
  <si>
    <t>30.04.2022 00:32:58</t>
  </si>
  <si>
    <t>29.04.2022 15:03:46</t>
  </si>
  <si>
    <t>29.04.2022 15:29:07</t>
  </si>
  <si>
    <t>TR-64 45-78-M00064_953271364_953271364</t>
  </si>
  <si>
    <t>29.04.2022 21:11:32</t>
  </si>
  <si>
    <t>29.04.2022 21:57:28</t>
  </si>
  <si>
    <t>ÇAYIRLI TR-1 35-29-L00206__72399352_72399352</t>
  </si>
  <si>
    <t>29.04.2022 15:32:26</t>
  </si>
  <si>
    <t>29.04.2022 18:07:11</t>
  </si>
  <si>
    <t>TR-248 AMERİKAN KÜLTÜR KOLEJİ 35-28-M00533_953395984_953395984</t>
  </si>
  <si>
    <t>29.04.2022 16:14:58</t>
  </si>
  <si>
    <t>29.04.2022 19:39:24</t>
  </si>
  <si>
    <t>L-43 AKARCA 35-14-L00043_956634956_956634956</t>
  </si>
  <si>
    <t>29.04.2022 12:01:31</t>
  </si>
  <si>
    <t>29.04.2022 14:07:56</t>
  </si>
  <si>
    <t>MENEMEN TR-24 35-28-L00024_953384012_953384012</t>
  </si>
  <si>
    <t>29.04.2022 04:53:32</t>
  </si>
  <si>
    <t>29.04.2022 05:38:00</t>
  </si>
  <si>
    <t>DAVUTLAR TR-1 45-71-M01557_953193006_953193006</t>
  </si>
  <si>
    <t>29.04.2022 18:22:42</t>
  </si>
  <si>
    <t>29.04.2022 22:44:08</t>
  </si>
  <si>
    <t>L-29 ÖZLİMANLAR 35-18-L00029_966566922_966566922</t>
  </si>
  <si>
    <t>29.04.2022 16:58:12</t>
  </si>
  <si>
    <t>29.04.2022 22:14:36</t>
  </si>
  <si>
    <t>29.04.2022 14:04:21</t>
  </si>
  <si>
    <t>29.04.2022 14:21:00</t>
  </si>
  <si>
    <t>29.04.2022 12:27:51</t>
  </si>
  <si>
    <t>29.04.2022 12:41:04</t>
  </si>
  <si>
    <t>TR-48 35-30-L00048_955319344_955319344</t>
  </si>
  <si>
    <t>29.04.2022 13:50:22</t>
  </si>
  <si>
    <t>29.04.2022 14:44:34</t>
  </si>
  <si>
    <t>29.04.2022 12:42:24</t>
  </si>
  <si>
    <t>29.04.2022 14:27:12</t>
  </si>
  <si>
    <t>29.04.2022 15:42:42</t>
  </si>
  <si>
    <t>29.04.2022 17:20:39</t>
  </si>
  <si>
    <t>29.04.2022 15:04:21</t>
  </si>
  <si>
    <t>29.04.2022 15:05:11</t>
  </si>
  <si>
    <t>M-1038 35-04-M01038_910127639_910127639</t>
  </si>
  <si>
    <t>29.04.2022 07:21:09</t>
  </si>
  <si>
    <t>29.04.2022 12:19:58</t>
  </si>
  <si>
    <t>29.04.2022 15:33:04</t>
  </si>
  <si>
    <t>29.04.2022 15:58:59</t>
  </si>
  <si>
    <t>M-1145 35-09-M01145_D_56382006_56382006</t>
  </si>
  <si>
    <t>29.04.2022 10:39:24</t>
  </si>
  <si>
    <t>29.04.2022 12:31:32</t>
  </si>
  <si>
    <t>L-217 35-18-L00217_950451709_950451709</t>
  </si>
  <si>
    <t>29.04.2022 22:06:46</t>
  </si>
  <si>
    <t>29.04.2022 23:55:14</t>
  </si>
  <si>
    <t>K-3181 35-01-K03181_912056886_912056886</t>
  </si>
  <si>
    <t>29.04.2022 11:55:32</t>
  </si>
  <si>
    <t>29.04.2022 17:32:04</t>
  </si>
  <si>
    <t>YILMAZ TR-2 45-78-L00202_953249631_953249631</t>
  </si>
  <si>
    <t>29.04.2022 14:55:56</t>
  </si>
  <si>
    <t>29.04.2022 17:40:15</t>
  </si>
  <si>
    <t>BADEMLİ KARAHAYIT MEV. TR-27 35-15-L01024_950379273_950379273</t>
  </si>
  <si>
    <t>29.04.2022 14:07:17</t>
  </si>
  <si>
    <t>29.04.2022 15:39:39</t>
  </si>
  <si>
    <t>BALIBEY TR 45-77-L00176_945494416_945494416</t>
  </si>
  <si>
    <t>29.04.2022 14:40:42</t>
  </si>
  <si>
    <t>29.04.2022 15:37:48</t>
  </si>
  <si>
    <t>29.04.2022 08:54:30</t>
  </si>
  <si>
    <t>29.04.2022 11:33:25</t>
  </si>
  <si>
    <t>L-498 35-18-L00498_9239815_56367619_56367619</t>
  </si>
  <si>
    <t>29.04.2022 14:52:55</t>
  </si>
  <si>
    <t>29.04.2022 20:21:46</t>
  </si>
  <si>
    <t>K-2896 35-04-K02896_915026832_915026832</t>
  </si>
  <si>
    <t>29.04.2022 09:42:18</t>
  </si>
  <si>
    <t>29.04.2022 11:49:04</t>
  </si>
  <si>
    <t>L-100 BELKENT 35-18-L00100_950463836_950463836</t>
  </si>
  <si>
    <t>29.04.2022 12:51:41</t>
  </si>
  <si>
    <t>29.04.2022 14:49:49</t>
  </si>
  <si>
    <t>29.04.2022 09:21:01</t>
  </si>
  <si>
    <t>29.04.2022 17:59:56</t>
  </si>
  <si>
    <t>FOÇA TR-42 35-23-L00042_950427533_950427533</t>
  </si>
  <si>
    <t>29.04.2022 21:55:00</t>
  </si>
  <si>
    <t>29.04.2022 23:16:01</t>
  </si>
  <si>
    <t>29.04.2022 21:16:52</t>
  </si>
  <si>
    <t>29.04.2022 22:19:10</t>
  </si>
  <si>
    <t>MORDOĞAN TR-35 35-21-L00147_953365302_953365302</t>
  </si>
  <si>
    <t>29.04.2022 09:05:46</t>
  </si>
  <si>
    <t>29.04.2022 11:41:56</t>
  </si>
  <si>
    <t>KUŞÇULAR TR-5 35-19-M00217_95001175091_95001175091</t>
  </si>
  <si>
    <t>29.04.2022 17:14:26</t>
  </si>
  <si>
    <t>29.04.2022 19:25:39</t>
  </si>
  <si>
    <t>AVŞAR İM 45-83-A00002_H KOLU L10_81661000</t>
  </si>
  <si>
    <t>29.04.2022 10:15:29</t>
  </si>
  <si>
    <t>29.04.2022 11:49:58</t>
  </si>
  <si>
    <t>ÇANDARLI TR-21 35-30-M00021_955321668_955321668</t>
  </si>
  <si>
    <t>29.04.2022 15:45:38</t>
  </si>
  <si>
    <t>29.04.2022 18:11:53</t>
  </si>
  <si>
    <t>L-271 SANATKARLAR SİTESİ 35-18-L00271_950445178_950445178</t>
  </si>
  <si>
    <t>29.04.2022 12:47:58</t>
  </si>
  <si>
    <t>29.04.2022 17:23:27</t>
  </si>
  <si>
    <t>L-499 35-18-L00499_950444846_950444846</t>
  </si>
  <si>
    <t>29.04.2022 16:17:52</t>
  </si>
  <si>
    <t>29.04.2022 22:15:50</t>
  </si>
  <si>
    <t>URGANLI TR-1 KÖK 45-83-M00129_TR-9 M01_2331300</t>
  </si>
  <si>
    <t>29.04.2022 17:30:54</t>
  </si>
  <si>
    <t>29.04.2022 18:48:18</t>
  </si>
  <si>
    <t>K-4171 35-04-K04171_913667088_913667088</t>
  </si>
  <si>
    <t>29.04.2022 22:34:26</t>
  </si>
  <si>
    <t>29.04.2022 23:54:51</t>
  </si>
  <si>
    <t>L-248 35-18-L00248_950459573_950459573</t>
  </si>
  <si>
    <t>29.04.2022 12:10:53</t>
  </si>
  <si>
    <t>29.04.2022 15:47:57</t>
  </si>
  <si>
    <t>29.04.2022 18:43:06</t>
  </si>
  <si>
    <t>29.04.2022 19:35:56</t>
  </si>
  <si>
    <t>HACI HALİLLER DM 45-71-M00065_45-71-M00065_72237426</t>
  </si>
  <si>
    <t>29.04.2022 12:22:28</t>
  </si>
  <si>
    <t>29.04.2022 13:30:22</t>
  </si>
  <si>
    <t>İSMET ORAY SULAMA GRUBU TR 35-27-M00242_C_56356543_56356543</t>
  </si>
  <si>
    <t>29.04.2022 12:04:54</t>
  </si>
  <si>
    <t>29.04.2022 13:45:17</t>
  </si>
  <si>
    <t>29.04.2022 14:02:15</t>
  </si>
  <si>
    <t>29.04.2022 14:35:39</t>
  </si>
  <si>
    <t>K-3361 35-03-K03361_K-3547 K01_41930941</t>
  </si>
  <si>
    <t>29.04.2022 03:02:21</t>
  </si>
  <si>
    <t>29.04.2022 03:07:59</t>
  </si>
  <si>
    <t>M-263 35-09-M00263_M-261 M04_47547858</t>
  </si>
  <si>
    <t>29.04.2022 09:12:08</t>
  </si>
  <si>
    <t>29.04.2022 10:38:43</t>
  </si>
  <si>
    <t>M-1038 35-04-M01038_99409736_99409736</t>
  </si>
  <si>
    <t>29.04.2022 13:02:56</t>
  </si>
  <si>
    <t>29.04.2022 16:30:11</t>
  </si>
  <si>
    <t>ÇIRPI İM 35-20-A00002_ÇİFTÇİGEDİĞİ L09_2307625</t>
  </si>
  <si>
    <t>29.04.2022 11:41:55</t>
  </si>
  <si>
    <t>29.04.2022 12:16:54</t>
  </si>
  <si>
    <t>TR-5 35-26-M00005_TR-6/TR-7 M03_72401079</t>
  </si>
  <si>
    <t>29.04.2022 18:57:26</t>
  </si>
  <si>
    <t>29.04.2022 19:27:18</t>
  </si>
  <si>
    <t>YILMAZ TR-29 45-78-M00189_953250040_953250040</t>
  </si>
  <si>
    <t>29.04.2022 15:33:46</t>
  </si>
  <si>
    <t>29.04.2022 18:08:56</t>
  </si>
  <si>
    <t>TR-97 45-78-L00097_953257277_953257277</t>
  </si>
  <si>
    <t>29.04.2022 09:31:25</t>
  </si>
  <si>
    <t>29.04.2022 13:08:00</t>
  </si>
  <si>
    <t>EĞLENHOCA TR-2 35-21-L00119_953361116_953361116</t>
  </si>
  <si>
    <t>29.04.2022 10:41:04</t>
  </si>
  <si>
    <t>29.04.2022 13:56:32</t>
  </si>
  <si>
    <t>M-1145 35-09-M01145_912433866_912433866</t>
  </si>
  <si>
    <t>29.04.2022 13:27:07</t>
  </si>
  <si>
    <t>29.04.2022 16:06:47</t>
  </si>
  <si>
    <t>TR-19 35-16-L00019_953318424_953318424</t>
  </si>
  <si>
    <t>29.04.2022 00:21:48</t>
  </si>
  <si>
    <t>29.04.2022 01:29:18</t>
  </si>
  <si>
    <t>M-1491 35-10-M01491_915071721_915071721</t>
  </si>
  <si>
    <t>29.04.2022 16:53:55</t>
  </si>
  <si>
    <t>29.04.2022 19:38:55</t>
  </si>
  <si>
    <t>HİLAL KLASİK TM 35-01-A00011_MÜRSELPAŞA M11_2313923</t>
  </si>
  <si>
    <t>29.04.2022 00:44:19</t>
  </si>
  <si>
    <t>29.04.2022 02:23:42</t>
  </si>
  <si>
    <t>M-3402(YATIRIM REZERVE) 35-03-M03402_958166531_958166531</t>
  </si>
  <si>
    <t>29.04.2022 23:15:22</t>
  </si>
  <si>
    <t>30.04.2022 01:00:40</t>
  </si>
  <si>
    <t>L-434 MENDERES BP 35-18-L00434_950456934_950456934</t>
  </si>
  <si>
    <t>29.04.2022 16:13:44</t>
  </si>
  <si>
    <t>29.04.2022 16:56:02</t>
  </si>
  <si>
    <t>29.04.2022 09:59:01</t>
  </si>
  <si>
    <t>29.04.2022 11:23:32</t>
  </si>
  <si>
    <t>M-2510 EGE ORDU İSTİHKAM KÖK 35-07-M02510_HAVA-RADAR M04_66864545</t>
  </si>
  <si>
    <t>29.04.2022 10:35:00</t>
  </si>
  <si>
    <t>29.04.2022 16:08:40</t>
  </si>
  <si>
    <t>TR-106 AYKONUT SİTESİ 35-30-L00091_35-30-L00091_2374283</t>
  </si>
  <si>
    <t>29.04.2022 09:05:03</t>
  </si>
  <si>
    <t>29.04.2022 10:24:36</t>
  </si>
  <si>
    <t>DM-21/18A 45-71-M00476_953193534_953193534</t>
  </si>
  <si>
    <t>29.04.2022 17:43:49</t>
  </si>
  <si>
    <t>29.04.2022 19:20:31</t>
  </si>
  <si>
    <t>SELENDİ TR-19 45-81-M00019_945633558_945633558</t>
  </si>
  <si>
    <t>29.04.2022 13:52:54</t>
  </si>
  <si>
    <t>29.04.2022 15:00:23</t>
  </si>
  <si>
    <t>KIZILÖREN TR-1 45-82-L00011_945547192_945547192</t>
  </si>
  <si>
    <t>29.04.2022 19:11:35</t>
  </si>
  <si>
    <t>29.04.2022 20:12:16</t>
  </si>
  <si>
    <t>ULUCAK DM-2/3 35-27-M00336_ULUCAK DM-2/1 M02_72171009</t>
  </si>
  <si>
    <t>29.04.2022 18:29:33</t>
  </si>
  <si>
    <t>29.04.2022 20:35:33</t>
  </si>
  <si>
    <t>TR-2/80-A 45-83-L00306_955147910_955147910</t>
  </si>
  <si>
    <t>29.04.2022 20:21:29</t>
  </si>
  <si>
    <t>29.04.2022 21:37:08</t>
  </si>
  <si>
    <t>29.04.2022 10:25:11</t>
  </si>
  <si>
    <t>29.04.2022 11:13:59</t>
  </si>
  <si>
    <t>TAŞDİBİ TR-1 45-80-M00171_956534784_956534784</t>
  </si>
  <si>
    <t>29.04.2022 08:43:39</t>
  </si>
  <si>
    <t>29.04.2022 09:50:50</t>
  </si>
  <si>
    <t>ARMUTLU TOPRAK SLM TR 35-27-M00561_DIREK TIPI TRAFO HUCRESI H01_2049802</t>
  </si>
  <si>
    <t>29.04.2022 11:26:43</t>
  </si>
  <si>
    <t>29.04.2022 11:52:10</t>
  </si>
  <si>
    <t>DAĞDERE DM 45-72-M00097_ÇITAK M05_2329940</t>
  </si>
  <si>
    <t>29.04.2022 05:56:21</t>
  </si>
  <si>
    <t>29.04.2022 06:14:11</t>
  </si>
  <si>
    <t>EĞLENHOCA TR-2 35-21-L00119_953361076_953361076</t>
  </si>
  <si>
    <t>29.04.2022 14:06:22</t>
  </si>
  <si>
    <t>29.04.2022 17:13:12</t>
  </si>
  <si>
    <t>ÖREN TR-8 35-27-L00374_960753538_960753538</t>
  </si>
  <si>
    <t>29.04.2022 13:33:10</t>
  </si>
  <si>
    <t>29.04.2022 15:19:54</t>
  </si>
  <si>
    <t>GÖLMARMARA TR-18 45-85-L00018_945467291_945467291</t>
  </si>
  <si>
    <t>29.04.2022 13:06:27</t>
  </si>
  <si>
    <t>29.04.2022 13:54:53</t>
  </si>
  <si>
    <t>SAİPALTI TR-1 35-21-L00101_965434725_965434725</t>
  </si>
  <si>
    <t>29.04.2022 17:55:06</t>
  </si>
  <si>
    <t>29.04.2022 20:20:17</t>
  </si>
  <si>
    <t>TR-175 35-15-L01175_950383277_950383277</t>
  </si>
  <si>
    <t>29.04.2022 19:22:14</t>
  </si>
  <si>
    <t>29.04.2022 21:31:23</t>
  </si>
  <si>
    <t>TR-61 35-19-L00061_947278226_947278226</t>
  </si>
  <si>
    <t>29.04.2022 16:19:36</t>
  </si>
  <si>
    <t>29.04.2022 19:06:06</t>
  </si>
  <si>
    <t>K-568 35-03-K00568_TRAFO K01_41944968</t>
  </si>
  <si>
    <t>29.04.2022 09:12:02</t>
  </si>
  <si>
    <t>29.04.2022 09:20:00</t>
  </si>
  <si>
    <t>TEOMAN AVCIOĞLU SLM GRB TR 35-27-M00549_95000038133_95000038133</t>
  </si>
  <si>
    <t>29.04.2022 08:18:46</t>
  </si>
  <si>
    <t>29.04.2022 09:22:56</t>
  </si>
  <si>
    <t>29.04.2022 02:06:57</t>
  </si>
  <si>
    <t>29.04.2022 02:23:01</t>
  </si>
  <si>
    <t>29.04.2022 09:22:07</t>
  </si>
  <si>
    <t>29.04.2022 14:09:02</t>
  </si>
  <si>
    <t>TR-2 DM (M-702) 35-30-M00702_955299418_955299418</t>
  </si>
  <si>
    <t>29.04.2022 12:00:42</t>
  </si>
  <si>
    <t>29.04.2022 14:32:19</t>
  </si>
  <si>
    <t>K-3295 35-10-K03295_944471630_944471630</t>
  </si>
  <si>
    <t>29.04.2022 11:32:37</t>
  </si>
  <si>
    <t>29.04.2022 14:19:48</t>
  </si>
  <si>
    <t>ZEYTİN KONAKLARI TR-270 35-19-L00209_5849865_56389514_56389514</t>
  </si>
  <si>
    <t>29.04.2022 15:09:25</t>
  </si>
  <si>
    <t>29.04.2022 17:47:51</t>
  </si>
  <si>
    <t>KAZANLI TR-2 35-15-L00976_A_56368293_56368293</t>
  </si>
  <si>
    <t>29.04.2022 18:21:22</t>
  </si>
  <si>
    <t>29.04.2022 22:37:21</t>
  </si>
  <si>
    <t>TR-2/15 45-72-L00015_956496058_956496058</t>
  </si>
  <si>
    <t>29.04.2022 19:28:32</t>
  </si>
  <si>
    <t>29.04.2022 21:36:37</t>
  </si>
  <si>
    <t>29.04.2022 10:48:44</t>
  </si>
  <si>
    <t>29.04.2022 12:04:22</t>
  </si>
  <si>
    <t>MENEMEN TR-87 (DM-5/31) 35-28-M00687_953374696_953374696</t>
  </si>
  <si>
    <t>29.04.2022 02:59:10</t>
  </si>
  <si>
    <t>29.04.2022 03:55:00</t>
  </si>
  <si>
    <t>SÜLEYMANLI TR-2 45-72-L00300_956528380_956528380</t>
  </si>
  <si>
    <t>29.04.2022 17:02:40</t>
  </si>
  <si>
    <t>29.04.2022 19:03:04</t>
  </si>
  <si>
    <t>M-1542 35-01-M01542_F_56378072_56378072</t>
  </si>
  <si>
    <t>29.04.2022 14:00:10</t>
  </si>
  <si>
    <t>29.04.2022 17:22:35</t>
  </si>
  <si>
    <t>ERGENEKON TR-3 45-83-L00140__72410967_72410967</t>
  </si>
  <si>
    <t>29.04.2022 11:00:49</t>
  </si>
  <si>
    <t>29.04.2022 12:19:35</t>
  </si>
  <si>
    <t>TR-104 ZEYTİNALANI 35-19-L00104_956683373_956683373</t>
  </si>
  <si>
    <t>29.04.2022 19:18:46</t>
  </si>
  <si>
    <t>29.04.2022 21:32:59</t>
  </si>
  <si>
    <t>ÇUKURALTI M-11 35-25-M00057_955280069_955280069</t>
  </si>
  <si>
    <t>29.04.2022 12:32:37</t>
  </si>
  <si>
    <t>29.04.2022 14:52:13</t>
  </si>
  <si>
    <t>29.04.2022 20:39:57</t>
  </si>
  <si>
    <t>29.04.2022 21:51:19</t>
  </si>
  <si>
    <t>29.04.2022 22:11:36</t>
  </si>
  <si>
    <t>30.04.2022 00:59:08</t>
  </si>
  <si>
    <t>GÜMÜLDÜR DM 35-25-M00100_SULTAN M04_2309333</t>
  </si>
  <si>
    <t>29.04.2022 08:53:56</t>
  </si>
  <si>
    <t>29.04.2022 17:11:34</t>
  </si>
  <si>
    <t>29.04.2022 08:11:51</t>
  </si>
  <si>
    <t>29.04.2022 09:11:27</t>
  </si>
  <si>
    <t>YENİFOÇA TR-11 35-23-M00011_DIREK TIPI TRAFO HUCRESI H01_2053975</t>
  </si>
  <si>
    <t>29.04.2022 13:14:24</t>
  </si>
  <si>
    <t>29.04.2022 14:36:48</t>
  </si>
  <si>
    <t>KARABURUN TR-13 35-21-L00005_95000650613_95000650613</t>
  </si>
  <si>
    <t>29.04.2022 15:15:36</t>
  </si>
  <si>
    <t>29.04.2022 18:14:35</t>
  </si>
  <si>
    <t>YENİ ŞAKRAN TR-13 35-17-M00213_DAĞITIM TRAFO YENİ ŞAKRAN TR-13 M03_66301822</t>
  </si>
  <si>
    <t>29.04.2022 09:17:22</t>
  </si>
  <si>
    <t>29.04.2022 15:03:19</t>
  </si>
  <si>
    <t>29.04.2022 12:00:31</t>
  </si>
  <si>
    <t>29.04.2022 18:17:49</t>
  </si>
  <si>
    <t>YENİFOÇA TR-37 35-23-M00037_950427128_950427128</t>
  </si>
  <si>
    <t>29.04.2022 10:54:58</t>
  </si>
  <si>
    <t>29.04.2022 11:56:36</t>
  </si>
  <si>
    <t>K-3413 35-08-K03413_97579062_97579062</t>
  </si>
  <si>
    <t>29.04.2022 19:46:56</t>
  </si>
  <si>
    <t>29.04.2022 22:12:08</t>
  </si>
  <si>
    <t>KARABURUN TR-4/18 35-21-L00012_D_56357358_56357358</t>
  </si>
  <si>
    <t>29.04.2022 15:54:10</t>
  </si>
  <si>
    <t>29.04.2022 18:54:21</t>
  </si>
  <si>
    <t>BİMEYKO TR-5 35-30-M00052_95001254825_95001254825</t>
  </si>
  <si>
    <t>29.04.2022 22:20:39</t>
  </si>
  <si>
    <t>29.04.2022 23:41:26</t>
  </si>
  <si>
    <t>MURADİYE ÇEVREYOLU TR-1 45-71-M02467_ H_84188412</t>
  </si>
  <si>
    <t>29.04.2022 18:05:33</t>
  </si>
  <si>
    <t>29.04.2022 19:17:45</t>
  </si>
  <si>
    <t>29.04.2022 11:24:28</t>
  </si>
  <si>
    <t>29.04.2022 14:01:14</t>
  </si>
  <si>
    <t>K-2896 35-04-K02896_35-04-K02896_2353161</t>
  </si>
  <si>
    <t>29.04.2022 10:22:04</t>
  </si>
  <si>
    <t>29.04.2022 11:54:50</t>
  </si>
  <si>
    <t>TR-39 35-15-M00039_950369297_950369297</t>
  </si>
  <si>
    <t>29.04.2022 12:21:47</t>
  </si>
  <si>
    <t>29.04.2022 14:36:05</t>
  </si>
  <si>
    <t>TR-38 TARIMSAL SULAMA 45-80-M01038_45-80-M01038_2358174</t>
  </si>
  <si>
    <t>29.04.2022 08:53:19</t>
  </si>
  <si>
    <t>29.04.2022 10:38:41</t>
  </si>
  <si>
    <t>29.04.2022 17:41:11</t>
  </si>
  <si>
    <t>29.04.2022 22:08:28</t>
  </si>
  <si>
    <t>MEDAR TR-9 45-72-L00278_956479015_956479015</t>
  </si>
  <si>
    <t>29.04.2022 10:56:59</t>
  </si>
  <si>
    <t>29.04.2022 12:01:03</t>
  </si>
  <si>
    <t>29.04.2022 17:15:21</t>
  </si>
  <si>
    <t>29.04.2022 19:25:30</t>
  </si>
  <si>
    <t>29.04.2022 10:34:05</t>
  </si>
  <si>
    <t>29.04.2022 10:59:42</t>
  </si>
  <si>
    <t>ATAKÖY TR-1 35-22-M00190_955270667_955270667</t>
  </si>
  <si>
    <t>29.04.2022 13:45:32</t>
  </si>
  <si>
    <t>29.04.2022 15:02:40</t>
  </si>
  <si>
    <t>29.04.2022 14:26:07</t>
  </si>
  <si>
    <t>29.04.2022 16:13:06</t>
  </si>
  <si>
    <t>M-2954(YATIRIM REZERVE) 35-01-M02954_D_56375175_56375175</t>
  </si>
  <si>
    <t>29.04.2022 09:14:00</t>
  </si>
  <si>
    <t>29.04.2022 12:36:00</t>
  </si>
  <si>
    <t>KOCAER KÖK 35-17-M00253_İMBAT DM M01_66425694</t>
  </si>
  <si>
    <t>29.04.2022 18:45:03</t>
  </si>
  <si>
    <t>29.04.2022 19:52:40</t>
  </si>
  <si>
    <t>BORNOVA TM 35-02-A00005_ÇAMKIRAN K22_2308541</t>
  </si>
  <si>
    <t>29.04.2022 21:48:00</t>
  </si>
  <si>
    <t>29.04.2022 21:52:53</t>
  </si>
  <si>
    <t>K-511 35-01-K00511_F 1F_5922966</t>
  </si>
  <si>
    <t>29.04.2022 13:36:57</t>
  </si>
  <si>
    <t>29.04.2022 14:19:44</t>
  </si>
  <si>
    <t>ÇİFTLİK KÖY TR-334 35-19-M00176_95000523799_95000523799</t>
  </si>
  <si>
    <t>29.04.2022 17:00:12</t>
  </si>
  <si>
    <t>29.04.2022 18:51:46</t>
  </si>
  <si>
    <t>KUYUCAK TR-2 35-27-M00864_B_56371787_56371787</t>
  </si>
  <si>
    <t>29.04.2022 09:31:59</t>
  </si>
  <si>
    <t>29.04.2022 13:03:38</t>
  </si>
  <si>
    <t>BALABANLI KÖYÜ HÜSEYİN DEMİREL SULAMA GRB TR-8 35-15-M00317_950408187_950408187</t>
  </si>
  <si>
    <t>29.04.2022 10:48:03</t>
  </si>
  <si>
    <t>29.04.2022 12:41:29</t>
  </si>
  <si>
    <t>YENİFOÇA TR-51 35-23-M00051_42097953_56376091_56376091</t>
  </si>
  <si>
    <t>29.04.2022 12:31:56</t>
  </si>
  <si>
    <t>29.04.2022 13:48:54</t>
  </si>
  <si>
    <t>GÜLBAHÇE TR-4 35-19-L00144_956689606_956689606</t>
  </si>
  <si>
    <t>29.04.2022 19:17:28</t>
  </si>
  <si>
    <t>29.04.2022 21:53:56</t>
  </si>
  <si>
    <t>29.04.2022 14:39:51</t>
  </si>
  <si>
    <t>29.04.2022 15:21:04</t>
  </si>
  <si>
    <t>MAHMUTLAR TR-1 45-74-M00350_ H_83972675</t>
  </si>
  <si>
    <t>29.04.2022 09:38:20</t>
  </si>
  <si>
    <t>29.04.2022 11:14:51</t>
  </si>
  <si>
    <t>TR-46 35-30-L00046_955316680_955316680</t>
  </si>
  <si>
    <t>29.04.2022 11:43:41</t>
  </si>
  <si>
    <t>29.04.2022 13:05:41</t>
  </si>
  <si>
    <t>BOSTANLI KÜME EVLERİ TR-3 45-83-M00692_955178357_955178357</t>
  </si>
  <si>
    <t>29.04.2022 13:50:57</t>
  </si>
  <si>
    <t>29.04.2022 17:34:39</t>
  </si>
  <si>
    <t>29.04.2022 11:32:12</t>
  </si>
  <si>
    <t>29.04.2022 11:33:02</t>
  </si>
  <si>
    <t>29.04.2022 14:31:19</t>
  </si>
  <si>
    <t>29.04.2022 19:17:27</t>
  </si>
  <si>
    <t>KOCAOBA TR-1 35-30-L00210_35-30-L00210_2371558</t>
  </si>
  <si>
    <t>29.04.2022 10:44:20</t>
  </si>
  <si>
    <t>29.04.2022 17:13:43</t>
  </si>
  <si>
    <t>TR-29 (M-729) 35-30-M00729_955298339_955298339</t>
  </si>
  <si>
    <t>29.04.2022 21:03:48</t>
  </si>
  <si>
    <t>29.04.2022 23:26:35</t>
  </si>
  <si>
    <t>29.04.2022 18:26:05</t>
  </si>
  <si>
    <t>29.04.2022 21:22:38</t>
  </si>
  <si>
    <t>TR-67 35-30-L00067_95000608994_95000608994</t>
  </si>
  <si>
    <t>29.04.2022 21:39:55</t>
  </si>
  <si>
    <t>29.04.2022 23:43:46</t>
  </si>
  <si>
    <t>29.04.2022 10:02:53</t>
  </si>
  <si>
    <t>29.04.2022 12:03:32</t>
  </si>
  <si>
    <t>TR-167 35-15-M00167_950369878_950369878</t>
  </si>
  <si>
    <t>29.04.2022 17:54:21</t>
  </si>
  <si>
    <t>29.04.2022 19:20:11</t>
  </si>
  <si>
    <t>K-3627 35-01-K03627_K-2980 K01_65814192</t>
  </si>
  <si>
    <t>29.04.2022 10:19:35</t>
  </si>
  <si>
    <t>29.04.2022 17:29:06</t>
  </si>
  <si>
    <t>K-570 35-01-K00570_F_56374977_56374977</t>
  </si>
  <si>
    <t>29.04.2022 16:13:25</t>
  </si>
  <si>
    <t>29.04.2022 16:32:23</t>
  </si>
  <si>
    <t>K-1411 35-04-K01411_913170127_913170127</t>
  </si>
  <si>
    <t>29.04.2022 13:08:26</t>
  </si>
  <si>
    <t>29.04.2022 14:09:48</t>
  </si>
  <si>
    <t>29.04.2022 10:51:00</t>
  </si>
  <si>
    <t>29.04.2022 18:17:34</t>
  </si>
  <si>
    <t>DM-14/16 45-71-M00397_A_56397529_56397529</t>
  </si>
  <si>
    <t>29.04.2022 19:07:34</t>
  </si>
  <si>
    <t>29.04.2022 20:04:38</t>
  </si>
  <si>
    <t>L-20 DÖRT YOL KAVŞAĞI 35-14-L00020_956643423_956643423</t>
  </si>
  <si>
    <t>29.04.2022 11:08:29</t>
  </si>
  <si>
    <t>29.04.2022 12:39:28</t>
  </si>
  <si>
    <t>DM-1/14-A (POSTANE TR) 45-71-M00036_95001219180_95001219180</t>
  </si>
  <si>
    <t>29.04.2022 11:46:26</t>
  </si>
  <si>
    <t>29.04.2022 13:30:28</t>
  </si>
  <si>
    <t>TR-19 (M-719) 35-30-M00719_955298419_955298419</t>
  </si>
  <si>
    <t>29.04.2022 23:29:22</t>
  </si>
  <si>
    <t>30.04.2022 00:53:00</t>
  </si>
  <si>
    <t>M-909 GEÇİT 35-02-M00909_M-605 TERBAY M02_66956061</t>
  </si>
  <si>
    <t>29.04.2022 02:20:00</t>
  </si>
  <si>
    <t>29.04.2022 15:18:00</t>
  </si>
  <si>
    <t>SANCAKLI BOZKÖY KÖK 45-71-M00087_45-71-M00087_61320840</t>
  </si>
  <si>
    <t>29.04.2022 11:38:08</t>
  </si>
  <si>
    <t>29.04.2022 13:05:08</t>
  </si>
  <si>
    <t>DURASILLI TR-24 45-78-M01138_TR-25 M03_2328805</t>
  </si>
  <si>
    <t>29.04.2022 07:05:44</t>
  </si>
  <si>
    <t>29.04.2022 07:40:44</t>
  </si>
  <si>
    <t>29.04.2022 10:15:00</t>
  </si>
  <si>
    <t>29.04.2022 11:22:38</t>
  </si>
  <si>
    <t>TR-5 35-26-M00005_TR-6/TR-7 M03_72401069</t>
  </si>
  <si>
    <t>29.04.2022 20:34:02</t>
  </si>
  <si>
    <t>29.04.2022 21:16:14</t>
  </si>
  <si>
    <t>SOMA TR-40 45-82-M00040_945536987_945536987</t>
  </si>
  <si>
    <t>29.04.2022 16:02:32</t>
  </si>
  <si>
    <t>29.04.2022 17:49:56</t>
  </si>
  <si>
    <t>29.04.2022 18:29:34</t>
  </si>
  <si>
    <t>29.04.2022 19:16:25</t>
  </si>
  <si>
    <t>GÖKÇEÖREN KÖK 45-77-M00024_GÖKÇEÖREN TR-1 M01_72216585</t>
  </si>
  <si>
    <t>29.04.2022 13:32:51</t>
  </si>
  <si>
    <t>29.04.2022 13:33:21</t>
  </si>
  <si>
    <t>PAPUÇLU KÖYÜ TR-1 45-77-M00118_45-77-M00118_2362210</t>
  </si>
  <si>
    <t>29.04.2022 16:49:53</t>
  </si>
  <si>
    <t>29.04.2022 17:50:45</t>
  </si>
  <si>
    <t>SİNANCILAR KÖYÜ TR-1 35-27-L00259_98801113_98801113</t>
  </si>
  <si>
    <t>29.04.2022 09:19:12</t>
  </si>
  <si>
    <t>29.04.2022 10:38:39</t>
  </si>
  <si>
    <t>ULUCAK DM-2/12 35-27-M00320_ULUCAK DM M02_72176173</t>
  </si>
  <si>
    <t>29.04.2022 20:15:31</t>
  </si>
  <si>
    <t>29.04.2022 20:22:53</t>
  </si>
  <si>
    <t>29.04.2022 14:02:43</t>
  </si>
  <si>
    <t>29.04.2022 14:59:00</t>
  </si>
  <si>
    <t>L-401 ALTINYUNUS DM 35-18-L00401_950461523_950461523</t>
  </si>
  <si>
    <t>29.04.2022 23:52:55</t>
  </si>
  <si>
    <t>30.04.2022 01:10:00</t>
  </si>
  <si>
    <t>DM-21 45-78-L00186_953259206_953259206</t>
  </si>
  <si>
    <t>29.04.2022 14:45:15</t>
  </si>
  <si>
    <t>29.04.2022 15:23:28</t>
  </si>
  <si>
    <t>29.04.2022 17:22:13</t>
  </si>
  <si>
    <t>29.04.2022 19:00:15</t>
  </si>
  <si>
    <t>TR-131 35-19-L00131_35-19-L00131_2359907</t>
  </si>
  <si>
    <t>29.04.2022 08:59:38</t>
  </si>
  <si>
    <t>29.04.2022 17:02:12</t>
  </si>
  <si>
    <t>K-1927 35-10-K01927_98082818_98082818</t>
  </si>
  <si>
    <t>29.04.2022 22:31:08</t>
  </si>
  <si>
    <t>29.04.2022 22:54:58</t>
  </si>
  <si>
    <t>PİRENTEPE TR-1 35-22-M00270_955269561_955269561</t>
  </si>
  <si>
    <t>29.04.2022 11:37:01</t>
  </si>
  <si>
    <t>29.04.2022 12:46:03</t>
  </si>
  <si>
    <t>KORDON KÖK 45-78-M00730_HatBaşıAyırıcı_53139020 M02_53139020</t>
  </si>
  <si>
    <t>29.04.2022 15:01:21</t>
  </si>
  <si>
    <t>29.04.2022 17:07:39</t>
  </si>
  <si>
    <t>ILIPINAR TR-4 35-23-M00084_A_60983086_60983086</t>
  </si>
  <si>
    <t>29.04.2022 09:23:01</t>
  </si>
  <si>
    <t>29.04.2022 10:42:54</t>
  </si>
  <si>
    <t>TR-1/79 45-83-M00079_A_56403728_56403728</t>
  </si>
  <si>
    <t>29.04.2022 10:10:26</t>
  </si>
  <si>
    <t>29.04.2022 11:39:26</t>
  </si>
  <si>
    <t>KARABEL KÖK(VİŞNELİ KÖK) 35-26-M01207_KARABEL RES M06_66051330</t>
  </si>
  <si>
    <t>29.04.2022 11:53:41</t>
  </si>
  <si>
    <t>29.04.2022 18:49:51</t>
  </si>
  <si>
    <t>29.04.2022 07:28:23</t>
  </si>
  <si>
    <t>29.04.2022 07:28:51</t>
  </si>
  <si>
    <t>RAHMİYE-2 SULAMA TR-11 45-72-M00374_DIREK TIPI TRAFO HUCRESI H01_2048745</t>
  </si>
  <si>
    <t>29.04.2022 10:51:39</t>
  </si>
  <si>
    <t>29.04.2022 13:22:59</t>
  </si>
  <si>
    <t>29.04.2022 12:50:12</t>
  </si>
  <si>
    <t>29.04.2022 13:22:25</t>
  </si>
  <si>
    <t>TR-2/83-A 45-83-L00309_955154744_955154744</t>
  </si>
  <si>
    <t>29.04.2022 15:49:54</t>
  </si>
  <si>
    <t>29.04.2022 16:37:25</t>
  </si>
  <si>
    <t>ZEYTİNOVA TR-3 35-20-L00309_955203335_955203335</t>
  </si>
  <si>
    <t>29.04.2022 19:29:50</t>
  </si>
  <si>
    <t>29.04.2022 22:04:08</t>
  </si>
  <si>
    <t>BOSTANLI KÜME EVLERİ TR-2/95-A 45-83-M00693_95000000240_95000000240</t>
  </si>
  <si>
    <t>29.04.2022 16:34:43</t>
  </si>
  <si>
    <t>29.04.2022 17:55:11</t>
  </si>
  <si>
    <t>POYRAZDAMLARI TR-11 45-78-M00576_HatBaşıAyırıcı_53139038 M05_53139038</t>
  </si>
  <si>
    <t>29.04.2022 17:14:00</t>
  </si>
  <si>
    <t>29.04.2022 19:13:39</t>
  </si>
  <si>
    <t>M-1839 35-02-M01839_ M02_2324348</t>
  </si>
  <si>
    <t>29.04.2022 02:05:41</t>
  </si>
  <si>
    <t>29.04.2022 02:37:28</t>
  </si>
  <si>
    <t>CABBAR KAMARA TR-1 45-73-M00857_DIREK TIPI TRAFO HUCRESI H01_2052079</t>
  </si>
  <si>
    <t>29.04.2022 17:38:00</t>
  </si>
  <si>
    <t>29.04.2022 23:55:35</t>
  </si>
  <si>
    <t>BAKIR KÖK 45-76-M00047_BAKIR TARIMSAL SULAMA M02_72212638</t>
  </si>
  <si>
    <t>29.04.2022 10:09:54</t>
  </si>
  <si>
    <t>29.04.2022 10:45:47</t>
  </si>
  <si>
    <t>ORMANKÖY 35-26-M00465_956631667_956631667</t>
  </si>
  <si>
    <t>29.04.2022 18:33:15</t>
  </si>
  <si>
    <t>29.04.2022 19:16:35</t>
  </si>
  <si>
    <t>K-1526 35-02-K01526_TRAFO K01_2334185</t>
  </si>
  <si>
    <t>29.04.2022 09:42:00</t>
  </si>
  <si>
    <t>29.04.2022 17:42:30</t>
  </si>
  <si>
    <t>29.04.2022 06:19:57</t>
  </si>
  <si>
    <t>29.04.2022 07:22:53</t>
  </si>
  <si>
    <t>M-2337 35-10-M02337_35-10-M02337_42777460</t>
  </si>
  <si>
    <t>29.04.2022 15:11:01</t>
  </si>
  <si>
    <t>29.04.2022 17:08:43</t>
  </si>
  <si>
    <t>FOÇA TR-42 35-23-L00042_950422329_950422329</t>
  </si>
  <si>
    <t>30.04.2022 11:12:21</t>
  </si>
  <si>
    <t>30.04.2022 11:47:09</t>
  </si>
  <si>
    <t>30.04.2022 11:35:56</t>
  </si>
  <si>
    <t>30.04.2022 12:49:58</t>
  </si>
  <si>
    <t>DM-13/13 45-71-M00319_953208012_953208012</t>
  </si>
  <si>
    <t>30.04.2022 16:38:45</t>
  </si>
  <si>
    <t>30.04.2022 18:13:26</t>
  </si>
  <si>
    <t>TR-138 35-16-L00138_35-16-L00138_2347417</t>
  </si>
  <si>
    <t>30.04.2022 13:00:03</t>
  </si>
  <si>
    <t>30.04.2022 14:58:22</t>
  </si>
  <si>
    <t>L-292 35-18-L00292_950453387_950453387</t>
  </si>
  <si>
    <t>30.04.2022 15:09:32</t>
  </si>
  <si>
    <t>30.04.2022 21:56:34</t>
  </si>
  <si>
    <t>M-1426 35-04-M01426_M-3221 M02_2069360</t>
  </si>
  <si>
    <t>30.04.2022 09:31:00</t>
  </si>
  <si>
    <t>30.04.2022 14:27:18</t>
  </si>
  <si>
    <t>KARABURUN TR-13 35-21-L00005_953359724_953359724</t>
  </si>
  <si>
    <t>30.04.2022 15:43:37</t>
  </si>
  <si>
    <t>30.04.2022 18:11:57</t>
  </si>
  <si>
    <t>30.04.2022 12:03:43</t>
  </si>
  <si>
    <t>30.04.2022 17:48:23</t>
  </si>
  <si>
    <t>L-317 BAHÇELİEVLER-1 35-18-L00317_950449323_950449323</t>
  </si>
  <si>
    <t>30.04.2022 19:08:53</t>
  </si>
  <si>
    <t>01.05.2022 03:10:07</t>
  </si>
  <si>
    <t>HASAN KARALI SULAMA GRUBU 35-29-M00197_A_56361045_56361045</t>
  </si>
  <si>
    <t>30.04.2022 15:51:54</t>
  </si>
  <si>
    <t>30.04.2022 17:48:11</t>
  </si>
  <si>
    <t>30.04.2022 07:43:32</t>
  </si>
  <si>
    <t>30.04.2022 08:01:44</t>
  </si>
  <si>
    <t>L-319 BAHÇELİEVLER-2 35-18-L00319_950463219_950463219</t>
  </si>
  <si>
    <t>30.04.2022 16:38:06</t>
  </si>
  <si>
    <t>30.04.2022 21:10:12</t>
  </si>
  <si>
    <t>30.04.2022 11:42:16</t>
  </si>
  <si>
    <t>30.04.2022 12:59:23</t>
  </si>
  <si>
    <t>TR-143 35-16-L00143_47571919_56353220_56353220</t>
  </si>
  <si>
    <t>30.04.2022 09:14:14</t>
  </si>
  <si>
    <t>30.04.2022 09:47:53</t>
  </si>
  <si>
    <t>L-236 35-18-L00236_950441405_950441405</t>
  </si>
  <si>
    <t>30.04.2022 19:36:35</t>
  </si>
  <si>
    <t>30.04.2022 23:02:47</t>
  </si>
  <si>
    <t>M-10 35-02-M00010_M-280 M06_2320102</t>
  </si>
  <si>
    <t>30.04.2022 14:50:37</t>
  </si>
  <si>
    <t>30.04.2022 16:54:11</t>
  </si>
  <si>
    <t>NECATİ ALA VE ARKADAŞLARI TR 35-24-M00221_35-24-M00221_2360788</t>
  </si>
  <si>
    <t>30.04.2022 18:54:34</t>
  </si>
  <si>
    <t>30.04.2022 19:17:42</t>
  </si>
  <si>
    <t>MENEMEN TR-85 35-28-L00085_HatBaşıAyırıcı_53133703 L01_53133703</t>
  </si>
  <si>
    <t>30.04.2022 11:49:02</t>
  </si>
  <si>
    <t>30.04.2022 13:08:44</t>
  </si>
  <si>
    <t>M-650 35-02-M00650_M-652 M02_2103541</t>
  </si>
  <si>
    <t>30.04.2022 10:07:21</t>
  </si>
  <si>
    <t>30.04.2022 11:32:37</t>
  </si>
  <si>
    <t>30.04.2022 08:39:03</t>
  </si>
  <si>
    <t>30.04.2022 08:44:01</t>
  </si>
  <si>
    <t>TR-1/90-A 45-72-M00627_956480646_956480646</t>
  </si>
  <si>
    <t>30.04.2022 18:21:26</t>
  </si>
  <si>
    <t>30.04.2022 18:46:20</t>
  </si>
  <si>
    <t>30.04.2022 20:38:11</t>
  </si>
  <si>
    <t>30.04.2022 20:54:26</t>
  </si>
  <si>
    <t>KOLDERE TR-6 45-80-M00054_956538832_956538832</t>
  </si>
  <si>
    <t>30.04.2022 10:06:40</t>
  </si>
  <si>
    <t>30.04.2022 11:24:02</t>
  </si>
  <si>
    <t>30.04.2022 05:05:05</t>
  </si>
  <si>
    <t>30.04.2022 05:57:38</t>
  </si>
  <si>
    <t>KARAMAN TR-1 35-31-L00049_47864625_56394436_56394436</t>
  </si>
  <si>
    <t>30.04.2022 14:54:31</t>
  </si>
  <si>
    <t>30.04.2022 17:01:45</t>
  </si>
  <si>
    <t>M-993 35-03-M00993_911093544_911093544</t>
  </si>
  <si>
    <t>30.04.2022 04:07:13</t>
  </si>
  <si>
    <t>30.04.2022 05:23:39</t>
  </si>
  <si>
    <t>GAYLAN TR-1 35-16-M00030_A_60984817_60984817</t>
  </si>
  <si>
    <t>30.04.2022 18:45:25</t>
  </si>
  <si>
    <t>30.04.2022 20:14:50</t>
  </si>
  <si>
    <t>ŞEYHYAYLA TR-1 45-75-M00151_945601156_945601156</t>
  </si>
  <si>
    <t>30.04.2022 14:25:07</t>
  </si>
  <si>
    <t>30.04.2022 17:38:18</t>
  </si>
  <si>
    <t>KAVAKLIDERE TR-16 45-73-M01016_945658559_945658559</t>
  </si>
  <si>
    <t>30.04.2022 15:24:21</t>
  </si>
  <si>
    <t>30.04.2022 18:03:49</t>
  </si>
  <si>
    <t>ORMANKÖY 35-26-M00465_95000628179_95000628179</t>
  </si>
  <si>
    <t>30.04.2022 19:33:16</t>
  </si>
  <si>
    <t>30.04.2022 22:05:53</t>
  </si>
  <si>
    <t>BALABAN TR-1 35-24-M00106_A_56376455_56376455</t>
  </si>
  <si>
    <t>30.04.2022 10:00:06</t>
  </si>
  <si>
    <t>30.04.2022 12:14:00</t>
  </si>
  <si>
    <t>EĞRİGÖL TR-1 35-16-M00050_B_56397463_56397463</t>
  </si>
  <si>
    <t>30.04.2022 13:20:49</t>
  </si>
  <si>
    <t>30.04.2022 18:34:11</t>
  </si>
  <si>
    <t>AKÖREN TR-19 KÖK 45-78-M00974_ÇOBANOĞLU M01_66244827</t>
  </si>
  <si>
    <t>30.04.2022 08:30:29</t>
  </si>
  <si>
    <t>30.04.2022 09:32:05</t>
  </si>
  <si>
    <t>KOLDERE TR-2 45-80-M00114_956539274_956539274</t>
  </si>
  <si>
    <t>30.04.2022 17:07:35</t>
  </si>
  <si>
    <t>30.04.2022 20:37:05</t>
  </si>
  <si>
    <t>SEYREK TR-3 35-28-M00372__78540089_78540089</t>
  </si>
  <si>
    <t>30.04.2022 14:09:39</t>
  </si>
  <si>
    <t>30.04.2022 14:44:26</t>
  </si>
  <si>
    <t>TR-62 45-78-M00062_953258092_953258092</t>
  </si>
  <si>
    <t>30.04.2022 13:20:48</t>
  </si>
  <si>
    <t>30.04.2022 16:01:07</t>
  </si>
  <si>
    <t>YENİ HARMANDALI TR-2 45-71-M00892_953216044_953216044</t>
  </si>
  <si>
    <t>30.04.2022 09:27:29</t>
  </si>
  <si>
    <t>30.04.2022 11:05:40</t>
  </si>
  <si>
    <t>30.04.2022 18:28:40</t>
  </si>
  <si>
    <t>30.04.2022 20:08:04</t>
  </si>
  <si>
    <t>HELVACI DM-2 35-17-M00359_ŞEHİT KEMAL M05_66476614</t>
  </si>
  <si>
    <t>30.04.2022 20:10:53</t>
  </si>
  <si>
    <t>30.04.2022 20:18:03</t>
  </si>
  <si>
    <t>M-2675 35-01-M02675_911281144_911281144</t>
  </si>
  <si>
    <t>30.04.2022 11:23:36</t>
  </si>
  <si>
    <t>30.04.2022 13:34:14</t>
  </si>
  <si>
    <t>SELENDİ TR-13 45-81-M00013_TR-12 M05_2320788</t>
  </si>
  <si>
    <t>30.04.2022 15:37:41</t>
  </si>
  <si>
    <t>30.04.2022 15:54:00</t>
  </si>
  <si>
    <t>30.04.2022 16:50:26</t>
  </si>
  <si>
    <t>30.04.2022 18:44:26</t>
  </si>
  <si>
    <t>ÇAMLIK DM 35-17-M00173_HatBaşıAyırıcı_65358276 M08_65358276</t>
  </si>
  <si>
    <t>30.04.2022 21:21:51</t>
  </si>
  <si>
    <t>30.04.2022 22:33:23</t>
  </si>
  <si>
    <t>K-409 35-02-K00409_966233719_966233719</t>
  </si>
  <si>
    <t>30.04.2022 13:10:59</t>
  </si>
  <si>
    <t>30.04.2022 14:56:26</t>
  </si>
  <si>
    <t>EMENLER TR-1 35-31-L00139_47841250_56391818_56391818</t>
  </si>
  <si>
    <t>30.04.2022 14:34:38</t>
  </si>
  <si>
    <t>30.04.2022 16:06:59</t>
  </si>
  <si>
    <t>30.04.2022 10:07:18</t>
  </si>
  <si>
    <t>30.04.2022 13:38:36</t>
  </si>
  <si>
    <t>30.04.2022 18:24:31</t>
  </si>
  <si>
    <t>30.04.2022 18:36:00</t>
  </si>
  <si>
    <t>ÇAMBEL KÖYÜ İÇME SUYU 2 TR 35-27-M00466_A_56382952_56382952</t>
  </si>
  <si>
    <t>30.04.2022 09:29:57</t>
  </si>
  <si>
    <t>30.04.2022 11:44:58</t>
  </si>
  <si>
    <t>TEKKEDERE DM 35-16-M00137_HatBaşıAyırıcı_75293610 M03_75293610</t>
  </si>
  <si>
    <t>30.04.2022 12:32:34</t>
  </si>
  <si>
    <t>30.04.2022 19:47:31</t>
  </si>
  <si>
    <t>TR-122 35-16-L00122_47581485_56353170_56353170</t>
  </si>
  <si>
    <t>30.04.2022 11:29:21</t>
  </si>
  <si>
    <t>30.04.2022 12:24:58</t>
  </si>
  <si>
    <t>ÇANDARLI TR-10 35-30-M00010_955322063_955322063</t>
  </si>
  <si>
    <t>30.04.2022 14:56:45</t>
  </si>
  <si>
    <t>30.04.2022 21:04:45</t>
  </si>
  <si>
    <t>K-3013 35-08-K03013_R_56362308_56362308</t>
  </si>
  <si>
    <t>30.04.2022 20:00:18</t>
  </si>
  <si>
    <t>30.04.2022 21:14:08</t>
  </si>
  <si>
    <t>HİLMİ DİRLİK SULAMA GRUBU 35-29-M00212_A_60982694_60982694</t>
  </si>
  <si>
    <t>30.04.2022 16:14:10</t>
  </si>
  <si>
    <t>30.04.2022 18:04:06</t>
  </si>
  <si>
    <t>DOMBAYLI BAHÇELER TR-2 45-78-M00276_953282632_953282632</t>
  </si>
  <si>
    <t>30.04.2022 12:39:03</t>
  </si>
  <si>
    <t>30.04.2022 13:47:31</t>
  </si>
  <si>
    <t>K-3013 35-08-K03013_97770401_97770401</t>
  </si>
  <si>
    <t>30.04.2022 21:05:12</t>
  </si>
  <si>
    <t>30.04.2022 22:40:42</t>
  </si>
  <si>
    <t>ADALA TR-1 45-78-M00284_ADALA TR-4 M01_83647783</t>
  </si>
  <si>
    <t>30.04.2022 18:59:33</t>
  </si>
  <si>
    <t>30.04.2022 19:52:14</t>
  </si>
  <si>
    <t>30.04.2022 08:13:11</t>
  </si>
  <si>
    <t>30.04.2022 08:14:00</t>
  </si>
  <si>
    <t>SARIGÖL DM 45-79-M00069_ULUDERBENT FİDERİ M16_2318415</t>
  </si>
  <si>
    <t>30.04.2022 04:43:45</t>
  </si>
  <si>
    <t>30.04.2022 06:30:36</t>
  </si>
  <si>
    <t>L-64 35-18-L00064_950465967_950465967</t>
  </si>
  <si>
    <t>30.04.2022 07:45:01</t>
  </si>
  <si>
    <t>30.04.2022 10:41:01</t>
  </si>
  <si>
    <t>DERBENT TM 45-83-A00003_TURGUTLU-1 M06_2312535</t>
  </si>
  <si>
    <t>30.04.2022 12:54:22</t>
  </si>
  <si>
    <t>30.04.2022 13:14:49</t>
  </si>
  <si>
    <t>TAŞDİBİ TR-1 45-80-M00171_956534826_956534826</t>
  </si>
  <si>
    <t>30.04.2022 13:48:21</t>
  </si>
  <si>
    <t>30.04.2022 15:24:18</t>
  </si>
  <si>
    <t>YAZIBAŞI DM-6 35-26-M00634_956625887_956625887</t>
  </si>
  <si>
    <t>30.04.2022 22:35:33</t>
  </si>
  <si>
    <t>30.04.2022 23:13:48</t>
  </si>
  <si>
    <t>BAĞCILAR KÖK 35-28-M00603_ALANİÇİ TR-1 (ÇALTI) M02_66566252</t>
  </si>
  <si>
    <t>30.04.2022 07:04:53</t>
  </si>
  <si>
    <t>30.04.2022 08:31:55</t>
  </si>
  <si>
    <t>ÇİLEME TR-4 35-22-M00163_961511502_961511502</t>
  </si>
  <si>
    <t>30.04.2022 14:24:34</t>
  </si>
  <si>
    <t>30.04.2022 15:34:56</t>
  </si>
  <si>
    <t>L-336 REİSDERE 35-18-L00336_950439054_950439054</t>
  </si>
  <si>
    <t>30.04.2022 18:09:17</t>
  </si>
  <si>
    <t>30.04.2022 20:27:48</t>
  </si>
  <si>
    <t>BAHÇEDERE TR-2 45-73-M00558_945652420_945652420</t>
  </si>
  <si>
    <t>30.04.2022 08:22:29</t>
  </si>
  <si>
    <t>30.04.2022 10:36:37</t>
  </si>
  <si>
    <t>POYRAZDAMLARI TR-11 45-78-M00576_KEMERDAMLARI YUKARIKEMER M05_2106463</t>
  </si>
  <si>
    <t>30.04.2022 06:25:31</t>
  </si>
  <si>
    <t>30.04.2022 06:26:51</t>
  </si>
  <si>
    <t>M-1965 35-02-M01965_95001293767_95001293767</t>
  </si>
  <si>
    <t>30.04.2022 18:35:37</t>
  </si>
  <si>
    <t>30.04.2022 21:20:09</t>
  </si>
  <si>
    <t>K-425 35-04-K00425_35-04-K00425_2348868</t>
  </si>
  <si>
    <t>30.04.2022 22:22:41</t>
  </si>
  <si>
    <t>30.04.2022 23:46:00</t>
  </si>
  <si>
    <t>K-3322 35-09-K03322_914646381_914646381</t>
  </si>
  <si>
    <t>30.04.2022 12:50:35</t>
  </si>
  <si>
    <t>30.04.2022 13:11:27</t>
  </si>
  <si>
    <t>TR-64 35-19-L00064_95000082920_95000082920</t>
  </si>
  <si>
    <t>30.04.2022 18:16:23</t>
  </si>
  <si>
    <t>30.04.2022 21:03:09</t>
  </si>
  <si>
    <t>30.04.2022 08:28:35</t>
  </si>
  <si>
    <t>30.04.2022 09:24:08</t>
  </si>
  <si>
    <t>CANPAŞA KÖK 45-71-M00140_BEYLER KÖK M02_72246816</t>
  </si>
  <si>
    <t>30.04.2022 14:20:08</t>
  </si>
  <si>
    <t>30.04.2022 18:58:42</t>
  </si>
  <si>
    <t>L-470 KÖK 35-18-L00470_950450328_950450328</t>
  </si>
  <si>
    <t>30.04.2022 23:23:30</t>
  </si>
  <si>
    <t>01.05.2022 02:11:29</t>
  </si>
  <si>
    <t>TR-69 35-19-L00069_95001336944_95001336944</t>
  </si>
  <si>
    <t>30.04.2022 10:59:58</t>
  </si>
  <si>
    <t>30.04.2022 12:09:10</t>
  </si>
  <si>
    <t>L-37 YAT LİMANI 35-14-L00037_956636321_956636321</t>
  </si>
  <si>
    <t>30.04.2022 19:09:55</t>
  </si>
  <si>
    <t>30.04.2022 19:49:43</t>
  </si>
  <si>
    <t>YEĞENOBA TR-1 45-72-M00213_956520675_956520675</t>
  </si>
  <si>
    <t>30.04.2022 21:25:35</t>
  </si>
  <si>
    <t>30.04.2022 22:57:38</t>
  </si>
  <si>
    <t>TR-2/15 45-83-L00015_955169095_955169095</t>
  </si>
  <si>
    <t>30.04.2022 23:51:54</t>
  </si>
  <si>
    <t>01.05.2022 01:31:28</t>
  </si>
  <si>
    <t>YENİCEKÖY TR-2 35-15-L00428_C_56407025_56407025</t>
  </si>
  <si>
    <t>30.04.2022 08:46:21</t>
  </si>
  <si>
    <t>30.04.2022 09:06:11</t>
  </si>
  <si>
    <t>K-1103 35-02-K01103_99250595_99250595</t>
  </si>
  <si>
    <t>30.04.2022 17:43:28</t>
  </si>
  <si>
    <t>30.04.2022 20:53:15</t>
  </si>
  <si>
    <t>30.04.2022 09:17:37</t>
  </si>
  <si>
    <t>30.04.2022 11:22:44</t>
  </si>
  <si>
    <t>L-225 35-18-L00225_95001209935_95001209935</t>
  </si>
  <si>
    <t>30.04.2022 19:54:42</t>
  </si>
  <si>
    <t>30.04.2022 21:59:44</t>
  </si>
  <si>
    <t>ÇİFTÇİGEDİĞİ TR-2 35-20-L00170_A_56381522_56381522</t>
  </si>
  <si>
    <t>30.04.2022 10:07:20</t>
  </si>
  <si>
    <t>30.04.2022 13:33:54</t>
  </si>
  <si>
    <t>30.04.2022 05:06:21</t>
  </si>
  <si>
    <t>30.04.2022 05:54:42</t>
  </si>
  <si>
    <t>TR-15 35-26-M00015_B_56358603_56358603</t>
  </si>
  <si>
    <t>30.04.2022 14:49:16</t>
  </si>
  <si>
    <t>30.04.2022 16:02:12</t>
  </si>
  <si>
    <t>K-808 35-01-K00808_912066280_912066280</t>
  </si>
  <si>
    <t>30.04.2022 16:03:52</t>
  </si>
  <si>
    <t>30.04.2022 18:25:58</t>
  </si>
  <si>
    <t>SELENDİ TR-8 45-81-M00008_A_56387553_56387553</t>
  </si>
  <si>
    <t>30.04.2022 10:17:09</t>
  </si>
  <si>
    <t>30.04.2022 12:17:26</t>
  </si>
  <si>
    <t>K-1332 35-03-K01332_910522714_910522714</t>
  </si>
  <si>
    <t>30.04.2022 22:06:32</t>
  </si>
  <si>
    <t>01.05.2022 00:56:15</t>
  </si>
  <si>
    <t>DM-13/22 (ÇİMENLİ SOKAK) 45-71-M00059_953215651_953215651</t>
  </si>
  <si>
    <t>30.04.2022 13:27:02</t>
  </si>
  <si>
    <t>30.04.2022 17:01:18</t>
  </si>
  <si>
    <t>DELEMENLER MAHMUTLAR TR-1 45-73-M00796_A_56371483_56371483</t>
  </si>
  <si>
    <t>30.04.2022 18:42:00</t>
  </si>
  <si>
    <t>30.04.2022 21:13:46</t>
  </si>
  <si>
    <t>KİRAZ İM 35-31-A00001_VELİLER L12_2328564</t>
  </si>
  <si>
    <t>30.04.2022 11:02:11</t>
  </si>
  <si>
    <t>30.04.2022 13:17:21</t>
  </si>
  <si>
    <t>DM-2/8 BAŞKENT TR 35-18-L00588_950457920_950457920</t>
  </si>
  <si>
    <t>30.04.2022 12:23:54</t>
  </si>
  <si>
    <t>30.04.2022 15:48:13</t>
  </si>
  <si>
    <t>ULUKENT KÖK-15 35-28-M00070_ULUKENT TR-6 M05_66524932</t>
  </si>
  <si>
    <t>30.04.2022 13:09:41</t>
  </si>
  <si>
    <t>30.04.2022 17:13:32</t>
  </si>
  <si>
    <t>FOÇA TR-55 35-23-L00055_950422672_950422672</t>
  </si>
  <si>
    <t>30.04.2022 11:12:42</t>
  </si>
  <si>
    <t>30.04.2022 13:03:52</t>
  </si>
  <si>
    <t>NEVZAT TANÇ SULAMA GRB 35-20-L00405_10898616_56381538_56381538</t>
  </si>
  <si>
    <t>30.04.2022 12:59:21</t>
  </si>
  <si>
    <t>30.04.2022 14:33:08</t>
  </si>
  <si>
    <t>30.04.2022 10:42:16</t>
  </si>
  <si>
    <t>30.04.2022 13:32:44</t>
  </si>
  <si>
    <t>_950363760_950363760</t>
  </si>
  <si>
    <t>30.04.2022 14:25:48</t>
  </si>
  <si>
    <t>30.04.2022 17:21:33</t>
  </si>
  <si>
    <t>K-1249 35-04-K01249_98974405_98974405</t>
  </si>
  <si>
    <t>30.04.2022 14:41:44</t>
  </si>
  <si>
    <t>30.04.2022 16:06:26</t>
  </si>
  <si>
    <t>L-278 35-18-L00278_950429480_950429480</t>
  </si>
  <si>
    <t>30.04.2022 10:07:48</t>
  </si>
  <si>
    <t>30.04.2022 12:00:35</t>
  </si>
  <si>
    <t>ATAKÖY TR-2 45-84-L00033_955181405_955181405</t>
  </si>
  <si>
    <t>30.04.2022 14:03:25</t>
  </si>
  <si>
    <t>30.04.2022 14:36:11</t>
  </si>
  <si>
    <t>SARIÇAM TR-2 45-80-M00160_956535802_956535802</t>
  </si>
  <si>
    <t>30.04.2022 10:48:15</t>
  </si>
  <si>
    <t>30.04.2022 13:03:51</t>
  </si>
  <si>
    <t>MURADİYE DM 45-71-M00006_DM-02 ÜÇTEPELER RİNG M04_2076877</t>
  </si>
  <si>
    <t>30.04.2022 22:30:21</t>
  </si>
  <si>
    <t>30.04.2022 22:48:11</t>
  </si>
  <si>
    <t>KÜÇÜK AVULCUK TR-1 35-15-L00715_35-15-L00715_2364960</t>
  </si>
  <si>
    <t>30.04.2022 09:06:55</t>
  </si>
  <si>
    <t>30.04.2022 15:16:46</t>
  </si>
  <si>
    <t>L-236 35-18-L00236_950441399_950441399</t>
  </si>
  <si>
    <t>30.04.2022 16:09:59</t>
  </si>
  <si>
    <t>30.04.2022 18:16:15</t>
  </si>
  <si>
    <t>KARAALİ DM 45-71-M02127_BAĞYOLU GİRİŞ M01_54851025</t>
  </si>
  <si>
    <t>30.04.2022 22:24:05</t>
  </si>
  <si>
    <t>30.04.2022 22:47:00</t>
  </si>
  <si>
    <t>L-12 BALLI KUYU 35-14-L00012_956658672_956658672</t>
  </si>
  <si>
    <t>30.04.2022 21:14:45</t>
  </si>
  <si>
    <t>30.04.2022 22:15:04</t>
  </si>
  <si>
    <t>KOZLUCA TR1 35-16-M00149_953325759_953325759</t>
  </si>
  <si>
    <t>30.04.2022 08:15:30</t>
  </si>
  <si>
    <t>30.04.2022 09:42:34</t>
  </si>
  <si>
    <t>DAĞDERE DM 45-72-M00097_DAĞDERE MERKEZ M04_2106084</t>
  </si>
  <si>
    <t>30.04.2022 11:40:37</t>
  </si>
  <si>
    <t>30.04.2022 13:02:56</t>
  </si>
  <si>
    <t>KARGINIŞIKLAR TR-1 45-74-M00125_945577397_945577397</t>
  </si>
  <si>
    <t>30.04.2022 21:37:39</t>
  </si>
  <si>
    <t>30.04.2022 22:55:22</t>
  </si>
  <si>
    <t>FOÇA TR-55 35-23-L00055_42041577_56396139_56396139</t>
  </si>
  <si>
    <t>30.04.2022 14:28:52</t>
  </si>
  <si>
    <t>30.04.2022 17:50:57</t>
  </si>
  <si>
    <t>BOYABAĞ TR-1 35-21-L00113_953360746_953360746</t>
  </si>
  <si>
    <t>30.04.2022 10:53:36</t>
  </si>
  <si>
    <t>30.04.2022 12:50:03</t>
  </si>
  <si>
    <t>TR-122 35-16-L00122_95000087462_95000087462</t>
  </si>
  <si>
    <t>30.04.2022 10:17:57</t>
  </si>
  <si>
    <t>30.04.2022 11:58:54</t>
  </si>
  <si>
    <t>K-3816 35-03-K03816_910444279_910444279</t>
  </si>
  <si>
    <t>30.04.2022 18:35:20</t>
  </si>
  <si>
    <t>30.04.2022 21:30:31</t>
  </si>
  <si>
    <t>30.04.2022 22:27:13</t>
  </si>
  <si>
    <t>30.04.2022 23:18:34</t>
  </si>
  <si>
    <t>30.04.2022 10:26:42</t>
  </si>
  <si>
    <t>30.04.2022 10:27:31</t>
  </si>
  <si>
    <t>30.04.2022 11:00:00</t>
  </si>
  <si>
    <t>30.04.2022 13:54:00</t>
  </si>
  <si>
    <t>TURGUT BULUŞ 35-26-M01145_35-26-M01145_2350097</t>
  </si>
  <si>
    <t>30.04.2022 16:49:15</t>
  </si>
  <si>
    <t>30.04.2022 18:03:36</t>
  </si>
  <si>
    <t>K-3655 35-03-K03655_910422501_910422501</t>
  </si>
  <si>
    <t>30.04.2022 15:59:50</t>
  </si>
  <si>
    <t>30.04.2022 17:43:06</t>
  </si>
  <si>
    <t>KARŞIYAKA GIS TM 35-04-A00002_Karşıyaka-6 K13_2053755</t>
  </si>
  <si>
    <t>30.04.2022 23:21:12</t>
  </si>
  <si>
    <t>30.04.2022 23:32:01</t>
  </si>
  <si>
    <t>EŞREF SOYER SULAMA GRUBU 35-29-M00164_A_56396297_56396297</t>
  </si>
  <si>
    <t>30.04.2022 01:35:01</t>
  </si>
  <si>
    <t>30.04.2022 05:11:25</t>
  </si>
  <si>
    <t>KOLDERE TR-8 45-80-M00055_956538807_956538807</t>
  </si>
  <si>
    <t>30.04.2022 21:28:49</t>
  </si>
  <si>
    <t>30.04.2022 22:41:34</t>
  </si>
  <si>
    <t>DM-2/22 45-72-M00612__81571456_81571456</t>
  </si>
  <si>
    <t>30.04.2022 11:58:29</t>
  </si>
  <si>
    <t>30.04.2022 13:47:04</t>
  </si>
  <si>
    <t>25.04.2022 10:04:52</t>
  </si>
  <si>
    <t>25.04.2022 10:13:24</t>
  </si>
  <si>
    <t>MADEN KÖK 45-83-M00128_ÇİZGİLİ GES M06_47316732</t>
  </si>
  <si>
    <t>05.04.2022 20:16:08</t>
  </si>
  <si>
    <t>05.04.2022 23:22:42</t>
  </si>
  <si>
    <t>KARAÇAM GES-4 45-82-M00431Ö_ M01_44427683</t>
  </si>
  <si>
    <t>07.04.2022 20:17:27</t>
  </si>
  <si>
    <t>07.04.2022 21:53:41</t>
  </si>
  <si>
    <t>K-4184 35-04-K04184_K-4680 K04_2332395</t>
  </si>
  <si>
    <t>25.04.2022 12:11:58</t>
  </si>
  <si>
    <t>25.04.2022 13:24:29</t>
  </si>
  <si>
    <t>MADEN KÖK 45-83-M00128_ÇİZGİLİ GES M06_47316676</t>
  </si>
  <si>
    <t>06.04.2022 14:44:12</t>
  </si>
  <si>
    <t>06.04.2022 16:11:46</t>
  </si>
  <si>
    <t>KASAR KÖYÜ TR-1 45-86-M00098_DIREK TIPI TRAFO HUCRESI H01_2082502</t>
  </si>
  <si>
    <t>08.04.2022 18:14:41</t>
  </si>
  <si>
    <t>08.04.2022 18:33:03</t>
  </si>
  <si>
    <t>GERENKÖY GES ÖZEL TR 35-27-M00904Ö_ M01_2120643</t>
  </si>
  <si>
    <t>04.04.2022 21:52:17</t>
  </si>
  <si>
    <t>05.04.2022 03:15:03</t>
  </si>
  <si>
    <t>ALİZE KÖK 35-18-M00059_HAVZA TM M04_72185129</t>
  </si>
  <si>
    <t>05.04.2022 03:38:49</t>
  </si>
  <si>
    <t>05.04.2022 04:04:27</t>
  </si>
  <si>
    <t>TR-2/18 (YAYLAKAPI) 45-83-L00018_TR-2/12 L02_2325962</t>
  </si>
  <si>
    <t>22.04.2022 16:45:00</t>
  </si>
  <si>
    <t>22.04.2022 16:59:00</t>
  </si>
  <si>
    <t>DM-3/TR-11 SEFERİHİSAR 35-14-M00330_956634217_956634217</t>
  </si>
  <si>
    <t>21.04.2022 09:19:35</t>
  </si>
  <si>
    <t>21.04.2022 11:32:36</t>
  </si>
  <si>
    <t>ZFR GES KÖK 35-14-M00326_ZFR GES M05_47771710</t>
  </si>
  <si>
    <t>24.04.2022 18:54:41</t>
  </si>
  <si>
    <t>24.04.2022 19:26:00</t>
  </si>
  <si>
    <t>M-2676 35-01-M02676_M-2676 ÖZEL M03_62513337</t>
  </si>
  <si>
    <t>24.04.2022 10:10:00</t>
  </si>
  <si>
    <t>24.04.2022 10:26:15</t>
  </si>
  <si>
    <t>K-1671 35-07-K01671_TRAFO K04_48356395</t>
  </si>
  <si>
    <t>14.04.2022 09:55:24</t>
  </si>
  <si>
    <t>14.04.2022 11:12:30</t>
  </si>
  <si>
    <t>06.04.2022 21:03:47</t>
  </si>
  <si>
    <t>06.04.2022 22:24:30</t>
  </si>
  <si>
    <t>URLA TM-2 35-19-A00005_KORKMAZ RES M22_2313909</t>
  </si>
  <si>
    <t>04.04.2022 23:42:11</t>
  </si>
  <si>
    <t>04.04.2022 23:44:44</t>
  </si>
  <si>
    <t>SÜLEYMANLI KÖK 35-28-M00606_PLATİN GES M03_66870997</t>
  </si>
  <si>
    <t>08.04.2022 08:42:54</t>
  </si>
  <si>
    <t>08.04.2022 09:56:50</t>
  </si>
  <si>
    <t>M-3097 35-02-M03097_967143036_967143036</t>
  </si>
  <si>
    <t>22.04.2022 19:47:02</t>
  </si>
  <si>
    <t>22.04.2022 21:15:53</t>
  </si>
  <si>
    <t>05.04.2022 18:48:18</t>
  </si>
  <si>
    <t>05.04.2022 19:16:28</t>
  </si>
  <si>
    <t>04.04.2022 20:49:48</t>
  </si>
  <si>
    <t>04.04.2022 21:53:45</t>
  </si>
  <si>
    <t>POYRAZDAMLARI TR-11 45-78-M00576_KURTTUTAN GES M02_2328101</t>
  </si>
  <si>
    <t>11.04.2022 06:46:01</t>
  </si>
  <si>
    <t>11.04.2022 08:57:01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</si>
</sst>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8775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2281936</v>
      </c>
      <c r="B2">
        <v>1</v>
      </c>
      <c r="C2" t="s">
        <v>80</v>
      </c>
      <c r="D2" t="s">
        <v>104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2.8280555550000002</v>
      </c>
      <c r="O2">
        <v>0</v>
      </c>
      <c r="P2">
        <v>257</v>
      </c>
      <c r="Q2">
        <v>3</v>
      </c>
      <c r="R2">
        <v>13</v>
      </c>
      <c r="S2">
        <v>1</v>
      </c>
      <c r="T2">
        <v>28</v>
      </c>
      <c r="U2">
        <v>1</v>
      </c>
      <c r="V2">
        <v>0</v>
      </c>
      <c r="W2">
        <v>0</v>
      </c>
      <c r="X2">
        <v>214.65641189174687</v>
      </c>
      <c r="Y2">
        <v>102.46718590565574</v>
      </c>
      <c r="Z2">
        <v>7.4575420960947092</v>
      </c>
      <c r="AA2">
        <v>57.843556870769731</v>
      </c>
      <c r="AB2">
        <v>46.454456104422</v>
      </c>
      <c r="AC2">
        <v>422.70745180678171</v>
      </c>
      <c r="AD2">
        <v>0</v>
      </c>
      <c r="AE2">
        <v>851.58660467547077</v>
      </c>
    </row>
    <row r="3" spans="1:31" x14ac:dyDescent="0.25">
      <c r="A3">
        <v>2281937</v>
      </c>
      <c r="B3">
        <v>1</v>
      </c>
      <c r="C3" t="s">
        <v>81</v>
      </c>
      <c r="D3" t="s">
        <v>118</v>
      </c>
      <c r="E3" t="s">
        <v>141</v>
      </c>
      <c r="F3" t="s">
        <v>142</v>
      </c>
      <c r="G3" t="s">
        <v>143</v>
      </c>
      <c r="H3" t="s">
        <v>135</v>
      </c>
      <c r="I3" t="s">
        <v>136</v>
      </c>
      <c r="J3" t="s">
        <v>137</v>
      </c>
      <c r="K3" t="s">
        <v>144</v>
      </c>
      <c r="L3" t="s">
        <v>145</v>
      </c>
      <c r="M3" t="s">
        <v>146</v>
      </c>
      <c r="N3">
        <v>3.855277777</v>
      </c>
      <c r="O3">
        <v>0</v>
      </c>
      <c r="P3">
        <v>165</v>
      </c>
      <c r="Q3">
        <v>1</v>
      </c>
      <c r="R3">
        <v>2</v>
      </c>
      <c r="S3">
        <v>1</v>
      </c>
      <c r="T3">
        <v>5</v>
      </c>
      <c r="U3">
        <v>0</v>
      </c>
      <c r="V3">
        <v>0</v>
      </c>
      <c r="W3">
        <v>0</v>
      </c>
      <c r="X3">
        <v>37.003587235300813</v>
      </c>
      <c r="Y3">
        <v>1.0483787925363335</v>
      </c>
      <c r="Z3">
        <v>0.1093870318372</v>
      </c>
      <c r="AA3">
        <v>5.6352609936566189</v>
      </c>
      <c r="AB3">
        <v>6.9021734070084895</v>
      </c>
      <c r="AC3">
        <v>0</v>
      </c>
      <c r="AD3">
        <v>0</v>
      </c>
      <c r="AE3">
        <v>50.69878746033946</v>
      </c>
    </row>
    <row r="4" spans="1:31" x14ac:dyDescent="0.25">
      <c r="A4">
        <v>2281938</v>
      </c>
      <c r="B4">
        <v>1</v>
      </c>
      <c r="C4" t="s">
        <v>80</v>
      </c>
      <c r="D4" t="s">
        <v>85</v>
      </c>
      <c r="E4" t="s">
        <v>147</v>
      </c>
      <c r="F4" t="s">
        <v>148</v>
      </c>
      <c r="G4" t="s">
        <v>149</v>
      </c>
      <c r="H4" t="s">
        <v>150</v>
      </c>
      <c r="I4" t="s">
        <v>136</v>
      </c>
      <c r="J4" t="s">
        <v>137</v>
      </c>
      <c r="K4" t="s">
        <v>138</v>
      </c>
      <c r="L4" t="s">
        <v>151</v>
      </c>
      <c r="M4" t="s">
        <v>152</v>
      </c>
      <c r="N4">
        <v>0.80027777700000002</v>
      </c>
      <c r="O4">
        <v>0</v>
      </c>
      <c r="P4">
        <v>69</v>
      </c>
      <c r="Q4">
        <v>0</v>
      </c>
      <c r="R4">
        <v>0</v>
      </c>
      <c r="S4">
        <v>0</v>
      </c>
      <c r="T4">
        <v>7</v>
      </c>
      <c r="U4">
        <v>0</v>
      </c>
      <c r="V4">
        <v>0</v>
      </c>
      <c r="W4">
        <v>0</v>
      </c>
      <c r="X4">
        <v>13.349127291607763</v>
      </c>
      <c r="Y4">
        <v>0</v>
      </c>
      <c r="Z4">
        <v>0</v>
      </c>
      <c r="AA4">
        <v>0</v>
      </c>
      <c r="AB4">
        <v>1.7833157231816885</v>
      </c>
      <c r="AC4">
        <v>0</v>
      </c>
      <c r="AD4">
        <v>0</v>
      </c>
      <c r="AE4">
        <v>15.132443014789452</v>
      </c>
    </row>
    <row r="5" spans="1:31" x14ac:dyDescent="0.25">
      <c r="A5">
        <v>2281941</v>
      </c>
      <c r="B5">
        <v>1</v>
      </c>
      <c r="C5" t="s">
        <v>80</v>
      </c>
      <c r="D5" t="s">
        <v>108</v>
      </c>
      <c r="E5" t="s">
        <v>132</v>
      </c>
      <c r="F5" t="s">
        <v>153</v>
      </c>
      <c r="G5" t="s">
        <v>154</v>
      </c>
      <c r="H5" t="s">
        <v>135</v>
      </c>
      <c r="I5" t="s">
        <v>136</v>
      </c>
      <c r="J5" t="s">
        <v>137</v>
      </c>
      <c r="K5" t="s">
        <v>144</v>
      </c>
      <c r="L5" t="s">
        <v>155</v>
      </c>
      <c r="M5" t="s">
        <v>156</v>
      </c>
      <c r="N5">
        <v>2.7508333330000001</v>
      </c>
      <c r="O5">
        <v>0</v>
      </c>
      <c r="P5">
        <v>1748</v>
      </c>
      <c r="Q5">
        <v>2</v>
      </c>
      <c r="R5">
        <v>388</v>
      </c>
      <c r="S5">
        <v>14</v>
      </c>
      <c r="T5">
        <v>246</v>
      </c>
      <c r="U5">
        <v>0</v>
      </c>
      <c r="V5">
        <v>0</v>
      </c>
      <c r="W5">
        <v>0</v>
      </c>
      <c r="X5">
        <v>660.54882517615874</v>
      </c>
      <c r="Y5">
        <v>121.05344402959699</v>
      </c>
      <c r="Z5">
        <v>178.41897881913616</v>
      </c>
      <c r="AA5">
        <v>102.23954334710464</v>
      </c>
      <c r="AB5">
        <v>385.16912065765069</v>
      </c>
      <c r="AC5">
        <v>0</v>
      </c>
      <c r="AD5">
        <v>0</v>
      </c>
      <c r="AE5">
        <v>1447.4299120296473</v>
      </c>
    </row>
    <row r="6" spans="1:31" x14ac:dyDescent="0.25">
      <c r="A6">
        <v>2281944</v>
      </c>
      <c r="B6">
        <v>1</v>
      </c>
      <c r="C6" t="s">
        <v>81</v>
      </c>
      <c r="D6" t="s">
        <v>122</v>
      </c>
      <c r="E6" t="s">
        <v>157</v>
      </c>
      <c r="F6" t="s">
        <v>158</v>
      </c>
      <c r="G6" t="s">
        <v>134</v>
      </c>
      <c r="H6" t="s">
        <v>135</v>
      </c>
      <c r="I6" t="s">
        <v>136</v>
      </c>
      <c r="J6" t="s">
        <v>137</v>
      </c>
      <c r="K6" t="s">
        <v>138</v>
      </c>
      <c r="L6" t="s">
        <v>159</v>
      </c>
      <c r="M6" t="s">
        <v>160</v>
      </c>
      <c r="N6">
        <v>0.38861111100000001</v>
      </c>
      <c r="O6">
        <v>14</v>
      </c>
      <c r="P6">
        <v>904</v>
      </c>
      <c r="Q6">
        <v>1</v>
      </c>
      <c r="R6">
        <v>23</v>
      </c>
      <c r="S6">
        <v>5</v>
      </c>
      <c r="T6">
        <v>65</v>
      </c>
      <c r="U6">
        <v>1</v>
      </c>
      <c r="V6">
        <v>0</v>
      </c>
      <c r="W6">
        <v>1.085904006472753</v>
      </c>
      <c r="X6">
        <v>38.304089426726286</v>
      </c>
      <c r="Y6">
        <v>1.6073473107174999E-2</v>
      </c>
      <c r="Z6">
        <v>1.5982758493835001</v>
      </c>
      <c r="AA6">
        <v>42.281868573704102</v>
      </c>
      <c r="AB6">
        <v>6.2004015242242865</v>
      </c>
      <c r="AC6">
        <v>0.72966077002030005</v>
      </c>
      <c r="AD6">
        <v>0</v>
      </c>
      <c r="AE6">
        <v>90.216273623638401</v>
      </c>
    </row>
    <row r="7" spans="1:31" x14ac:dyDescent="0.25">
      <c r="A7">
        <v>2281946</v>
      </c>
      <c r="B7">
        <v>1</v>
      </c>
      <c r="C7" t="s">
        <v>81</v>
      </c>
      <c r="D7" t="s">
        <v>121</v>
      </c>
      <c r="E7" t="s">
        <v>141</v>
      </c>
      <c r="F7" t="s">
        <v>161</v>
      </c>
      <c r="G7" t="s">
        <v>162</v>
      </c>
      <c r="H7" t="s">
        <v>135</v>
      </c>
      <c r="I7" t="s">
        <v>136</v>
      </c>
      <c r="J7" t="s">
        <v>137</v>
      </c>
      <c r="K7" t="s">
        <v>138</v>
      </c>
      <c r="L7" t="s">
        <v>163</v>
      </c>
      <c r="M7" t="s">
        <v>164</v>
      </c>
      <c r="N7">
        <v>1.811388888</v>
      </c>
      <c r="O7">
        <v>0</v>
      </c>
      <c r="P7">
        <v>1244</v>
      </c>
      <c r="Q7">
        <v>0</v>
      </c>
      <c r="R7">
        <v>15</v>
      </c>
      <c r="S7">
        <v>6</v>
      </c>
      <c r="T7">
        <v>291</v>
      </c>
      <c r="U7">
        <v>0</v>
      </c>
      <c r="V7">
        <v>1</v>
      </c>
      <c r="W7">
        <v>0</v>
      </c>
      <c r="X7">
        <v>390.41369333047908</v>
      </c>
      <c r="Y7">
        <v>0</v>
      </c>
      <c r="Z7">
        <v>6.3442210178036005</v>
      </c>
      <c r="AA7">
        <v>175.54432293670021</v>
      </c>
      <c r="AB7">
        <v>200.64071393886528</v>
      </c>
      <c r="AC7">
        <v>0</v>
      </c>
      <c r="AD7">
        <v>2.3012632479E-3</v>
      </c>
      <c r="AE7">
        <v>772.94525248709601</v>
      </c>
    </row>
    <row r="8" spans="1:31" x14ac:dyDescent="0.25">
      <c r="A8">
        <v>2281947</v>
      </c>
      <c r="B8">
        <v>1</v>
      </c>
      <c r="C8" t="s">
        <v>81</v>
      </c>
      <c r="D8" t="s">
        <v>128</v>
      </c>
      <c r="E8" t="s">
        <v>165</v>
      </c>
      <c r="F8" t="s">
        <v>166</v>
      </c>
      <c r="G8" t="s">
        <v>167</v>
      </c>
      <c r="H8" t="s">
        <v>150</v>
      </c>
      <c r="I8" t="s">
        <v>136</v>
      </c>
      <c r="J8" t="s">
        <v>137</v>
      </c>
      <c r="K8" t="s">
        <v>138</v>
      </c>
      <c r="L8" t="s">
        <v>168</v>
      </c>
      <c r="M8" t="s">
        <v>169</v>
      </c>
      <c r="N8">
        <v>3.0013888880000001</v>
      </c>
      <c r="O8">
        <v>0</v>
      </c>
      <c r="P8">
        <v>10</v>
      </c>
      <c r="Q8">
        <v>0</v>
      </c>
      <c r="R8">
        <v>0</v>
      </c>
      <c r="S8">
        <v>0</v>
      </c>
      <c r="T8">
        <v>1</v>
      </c>
      <c r="U8">
        <v>0</v>
      </c>
      <c r="V8">
        <v>0</v>
      </c>
      <c r="W8">
        <v>0</v>
      </c>
      <c r="X8">
        <v>8.567460345826742</v>
      </c>
      <c r="Y8">
        <v>0</v>
      </c>
      <c r="Z8">
        <v>0</v>
      </c>
      <c r="AA8">
        <v>0</v>
      </c>
      <c r="AB8">
        <v>6.1526315558074991</v>
      </c>
      <c r="AC8">
        <v>0</v>
      </c>
      <c r="AD8">
        <v>0</v>
      </c>
      <c r="AE8">
        <v>14.720091901634241</v>
      </c>
    </row>
    <row r="9" spans="1:31" x14ac:dyDescent="0.25">
      <c r="A9">
        <v>2281950</v>
      </c>
      <c r="B9">
        <v>1</v>
      </c>
      <c r="C9" t="s">
        <v>80</v>
      </c>
      <c r="D9" t="s">
        <v>92</v>
      </c>
      <c r="E9" t="s">
        <v>165</v>
      </c>
      <c r="F9" t="s">
        <v>170</v>
      </c>
      <c r="G9" t="s">
        <v>167</v>
      </c>
      <c r="H9" t="s">
        <v>150</v>
      </c>
      <c r="I9" t="s">
        <v>136</v>
      </c>
      <c r="J9" t="s">
        <v>137</v>
      </c>
      <c r="K9" t="s">
        <v>138</v>
      </c>
      <c r="L9" t="s">
        <v>171</v>
      </c>
      <c r="M9" t="s">
        <v>172</v>
      </c>
      <c r="N9">
        <v>3.1177777770000001</v>
      </c>
      <c r="O9">
        <v>0</v>
      </c>
      <c r="P9">
        <v>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0.77762308132683344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0.77762308132683344</v>
      </c>
    </row>
    <row r="10" spans="1:31" x14ac:dyDescent="0.25">
      <c r="A10">
        <v>2281951</v>
      </c>
      <c r="B10">
        <v>1</v>
      </c>
      <c r="C10" t="s">
        <v>80</v>
      </c>
      <c r="D10" t="s">
        <v>93</v>
      </c>
      <c r="E10" t="s">
        <v>157</v>
      </c>
      <c r="F10" t="s">
        <v>173</v>
      </c>
      <c r="G10" t="s">
        <v>134</v>
      </c>
      <c r="H10" t="s">
        <v>135</v>
      </c>
      <c r="I10" t="s">
        <v>136</v>
      </c>
      <c r="J10" t="s">
        <v>137</v>
      </c>
      <c r="K10" t="s">
        <v>138</v>
      </c>
      <c r="L10" t="s">
        <v>174</v>
      </c>
      <c r="M10" t="s">
        <v>175</v>
      </c>
      <c r="N10">
        <v>3.0738888879999999</v>
      </c>
      <c r="O10">
        <v>0</v>
      </c>
      <c r="P10">
        <v>50</v>
      </c>
      <c r="Q10">
        <v>0</v>
      </c>
      <c r="R10">
        <v>0</v>
      </c>
      <c r="S10">
        <v>1</v>
      </c>
      <c r="T10">
        <v>1</v>
      </c>
      <c r="U10">
        <v>0</v>
      </c>
      <c r="V10">
        <v>0</v>
      </c>
      <c r="W10">
        <v>0</v>
      </c>
      <c r="X10">
        <v>41.763913216566458</v>
      </c>
      <c r="Y10">
        <v>0</v>
      </c>
      <c r="Z10">
        <v>0</v>
      </c>
      <c r="AA10">
        <v>627.09109679058906</v>
      </c>
      <c r="AB10">
        <v>5.1977896831198889</v>
      </c>
      <c r="AC10">
        <v>0</v>
      </c>
      <c r="AD10">
        <v>0</v>
      </c>
      <c r="AE10">
        <v>674.05279969027549</v>
      </c>
    </row>
    <row r="11" spans="1:31" x14ac:dyDescent="0.25">
      <c r="A11">
        <v>2281952</v>
      </c>
      <c r="B11">
        <v>1</v>
      </c>
      <c r="C11" t="s">
        <v>80</v>
      </c>
      <c r="D11" t="s">
        <v>106</v>
      </c>
      <c r="E11" t="s">
        <v>176</v>
      </c>
      <c r="F11" t="s">
        <v>177</v>
      </c>
      <c r="G11" t="s">
        <v>178</v>
      </c>
      <c r="H11" t="s">
        <v>150</v>
      </c>
      <c r="I11" t="s">
        <v>136</v>
      </c>
      <c r="J11" t="s">
        <v>137</v>
      </c>
      <c r="K11" t="s">
        <v>138</v>
      </c>
      <c r="L11" t="s">
        <v>179</v>
      </c>
      <c r="M11" t="s">
        <v>180</v>
      </c>
      <c r="N11">
        <v>1.974444444</v>
      </c>
      <c r="O11">
        <v>0</v>
      </c>
      <c r="P11">
        <v>1</v>
      </c>
      <c r="Q11">
        <v>0</v>
      </c>
      <c r="R11">
        <v>9</v>
      </c>
      <c r="S11">
        <v>0</v>
      </c>
      <c r="T11">
        <v>3</v>
      </c>
      <c r="U11">
        <v>0</v>
      </c>
      <c r="V11">
        <v>0</v>
      </c>
      <c r="W11">
        <v>0</v>
      </c>
      <c r="X11">
        <v>0.96635427269386676</v>
      </c>
      <c r="Y11">
        <v>0</v>
      </c>
      <c r="Z11">
        <v>86.802205158707864</v>
      </c>
      <c r="AA11">
        <v>0</v>
      </c>
      <c r="AB11">
        <v>12.031671968481279</v>
      </c>
      <c r="AC11">
        <v>0</v>
      </c>
      <c r="AD11">
        <v>0</v>
      </c>
      <c r="AE11">
        <v>99.800231399883003</v>
      </c>
    </row>
    <row r="12" spans="1:31" x14ac:dyDescent="0.25">
      <c r="A12">
        <v>2281953</v>
      </c>
      <c r="B12">
        <v>1</v>
      </c>
      <c r="C12" t="s">
        <v>80</v>
      </c>
      <c r="D12" t="s">
        <v>92</v>
      </c>
      <c r="E12" t="s">
        <v>165</v>
      </c>
      <c r="F12" t="s">
        <v>181</v>
      </c>
      <c r="G12" t="s">
        <v>167</v>
      </c>
      <c r="H12" t="s">
        <v>150</v>
      </c>
      <c r="I12" t="s">
        <v>136</v>
      </c>
      <c r="J12" t="s">
        <v>137</v>
      </c>
      <c r="K12" t="s">
        <v>138</v>
      </c>
      <c r="L12" t="s">
        <v>182</v>
      </c>
      <c r="M12" t="s">
        <v>183</v>
      </c>
      <c r="N12">
        <v>3.656666666</v>
      </c>
      <c r="O12">
        <v>0</v>
      </c>
      <c r="P12">
        <v>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2.0627052693770671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2.0627052693770671</v>
      </c>
    </row>
    <row r="13" spans="1:31" x14ac:dyDescent="0.25">
      <c r="A13">
        <v>2281956</v>
      </c>
      <c r="B13">
        <v>1</v>
      </c>
      <c r="C13" t="s">
        <v>80</v>
      </c>
      <c r="D13" t="s">
        <v>82</v>
      </c>
      <c r="E13" t="s">
        <v>165</v>
      </c>
      <c r="F13" t="s">
        <v>184</v>
      </c>
      <c r="G13" t="s">
        <v>167</v>
      </c>
      <c r="H13" t="s">
        <v>150</v>
      </c>
      <c r="I13" t="s">
        <v>136</v>
      </c>
      <c r="J13" t="s">
        <v>137</v>
      </c>
      <c r="K13" t="s">
        <v>138</v>
      </c>
      <c r="L13" t="s">
        <v>185</v>
      </c>
      <c r="M13" t="s">
        <v>186</v>
      </c>
      <c r="N13">
        <v>7.2355555550000004</v>
      </c>
      <c r="O13">
        <v>0</v>
      </c>
      <c r="P13">
        <v>17</v>
      </c>
      <c r="Q13">
        <v>0</v>
      </c>
      <c r="R13">
        <v>0</v>
      </c>
      <c r="S13">
        <v>0</v>
      </c>
      <c r="T13">
        <v>3</v>
      </c>
      <c r="U13">
        <v>0</v>
      </c>
      <c r="V13">
        <v>0</v>
      </c>
      <c r="W13">
        <v>0</v>
      </c>
      <c r="X13">
        <v>41.886594135023735</v>
      </c>
      <c r="Y13">
        <v>0</v>
      </c>
      <c r="Z13">
        <v>0</v>
      </c>
      <c r="AA13">
        <v>0</v>
      </c>
      <c r="AB13">
        <v>19.759580339118667</v>
      </c>
      <c r="AC13">
        <v>0</v>
      </c>
      <c r="AD13">
        <v>0</v>
      </c>
      <c r="AE13">
        <v>61.646174474142398</v>
      </c>
    </row>
    <row r="14" spans="1:31" x14ac:dyDescent="0.25">
      <c r="A14">
        <v>2281957</v>
      </c>
      <c r="B14">
        <v>1</v>
      </c>
      <c r="C14" t="s">
        <v>80</v>
      </c>
      <c r="D14" t="s">
        <v>96</v>
      </c>
      <c r="E14" t="s">
        <v>147</v>
      </c>
      <c r="F14" t="s">
        <v>187</v>
      </c>
      <c r="G14" t="s">
        <v>143</v>
      </c>
      <c r="H14" t="s">
        <v>150</v>
      </c>
      <c r="I14" t="s">
        <v>136</v>
      </c>
      <c r="J14" t="s">
        <v>137</v>
      </c>
      <c r="K14" t="s">
        <v>144</v>
      </c>
      <c r="L14" t="s">
        <v>188</v>
      </c>
      <c r="M14" t="s">
        <v>189</v>
      </c>
      <c r="N14">
        <v>3.7227777770000001</v>
      </c>
      <c r="O14">
        <v>0</v>
      </c>
      <c r="P14">
        <v>3</v>
      </c>
      <c r="Q14">
        <v>0</v>
      </c>
      <c r="R14">
        <v>7</v>
      </c>
      <c r="S14">
        <v>0</v>
      </c>
      <c r="T14">
        <v>5</v>
      </c>
      <c r="U14">
        <v>0</v>
      </c>
      <c r="V14">
        <v>0</v>
      </c>
      <c r="W14">
        <v>0</v>
      </c>
      <c r="X14">
        <v>1.4083536303404998</v>
      </c>
      <c r="Y14">
        <v>0</v>
      </c>
      <c r="Z14">
        <v>7.2089400612999004</v>
      </c>
      <c r="AA14">
        <v>0</v>
      </c>
      <c r="AB14">
        <v>15.971118914364398</v>
      </c>
      <c r="AC14">
        <v>0</v>
      </c>
      <c r="AD14">
        <v>0</v>
      </c>
      <c r="AE14">
        <v>24.588412606004798</v>
      </c>
    </row>
    <row r="15" spans="1:31" x14ac:dyDescent="0.25">
      <c r="A15">
        <v>2281959</v>
      </c>
      <c r="B15">
        <v>1</v>
      </c>
      <c r="C15" t="s">
        <v>81</v>
      </c>
      <c r="D15" t="s">
        <v>128</v>
      </c>
      <c r="E15" t="s">
        <v>141</v>
      </c>
      <c r="F15" t="s">
        <v>190</v>
      </c>
      <c r="G15" t="s">
        <v>143</v>
      </c>
      <c r="H15" t="s">
        <v>135</v>
      </c>
      <c r="I15" t="s">
        <v>136</v>
      </c>
      <c r="J15" t="s">
        <v>137</v>
      </c>
      <c r="K15" t="s">
        <v>144</v>
      </c>
      <c r="L15" t="s">
        <v>191</v>
      </c>
      <c r="M15" t="s">
        <v>192</v>
      </c>
      <c r="N15">
        <v>2.1833333330000002</v>
      </c>
      <c r="O15">
        <v>0</v>
      </c>
      <c r="P15">
        <v>150</v>
      </c>
      <c r="Q15">
        <v>0</v>
      </c>
      <c r="R15">
        <v>0</v>
      </c>
      <c r="S15">
        <v>0</v>
      </c>
      <c r="T15">
        <v>5</v>
      </c>
      <c r="U15">
        <v>0</v>
      </c>
      <c r="V15">
        <v>0</v>
      </c>
      <c r="W15">
        <v>0</v>
      </c>
      <c r="X15">
        <v>92.322238480164472</v>
      </c>
      <c r="Y15">
        <v>0</v>
      </c>
      <c r="Z15">
        <v>0</v>
      </c>
      <c r="AA15">
        <v>0</v>
      </c>
      <c r="AB15">
        <v>9.1462185764028323</v>
      </c>
      <c r="AC15">
        <v>0</v>
      </c>
      <c r="AD15">
        <v>0</v>
      </c>
      <c r="AE15">
        <v>101.4684570565673</v>
      </c>
    </row>
    <row r="16" spans="1:31" x14ac:dyDescent="0.25">
      <c r="A16">
        <v>2281963</v>
      </c>
      <c r="B16">
        <v>1</v>
      </c>
      <c r="C16" t="s">
        <v>81</v>
      </c>
      <c r="D16" t="s">
        <v>127</v>
      </c>
      <c r="E16" t="s">
        <v>165</v>
      </c>
      <c r="F16" t="s">
        <v>193</v>
      </c>
      <c r="G16" t="s">
        <v>194</v>
      </c>
      <c r="H16" t="s">
        <v>150</v>
      </c>
      <c r="I16" t="s">
        <v>136</v>
      </c>
      <c r="J16" t="s">
        <v>137</v>
      </c>
      <c r="K16" t="s">
        <v>138</v>
      </c>
      <c r="L16" t="s">
        <v>195</v>
      </c>
      <c r="M16" t="s">
        <v>196</v>
      </c>
      <c r="N16">
        <v>4.0094444439999997</v>
      </c>
      <c r="O16">
        <v>0</v>
      </c>
      <c r="P16">
        <v>0</v>
      </c>
      <c r="Q16">
        <v>0</v>
      </c>
      <c r="R16">
        <v>0</v>
      </c>
      <c r="S16">
        <v>0</v>
      </c>
      <c r="T16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6.7527750179610386</v>
      </c>
      <c r="AC16">
        <v>0</v>
      </c>
      <c r="AD16">
        <v>0</v>
      </c>
      <c r="AE16">
        <v>6.7527750179610386</v>
      </c>
    </row>
    <row r="17" spans="1:31" x14ac:dyDescent="0.25">
      <c r="A17">
        <v>2281965</v>
      </c>
      <c r="B17">
        <v>1</v>
      </c>
      <c r="C17" t="s">
        <v>81</v>
      </c>
      <c r="D17" t="s">
        <v>112</v>
      </c>
      <c r="E17" t="s">
        <v>165</v>
      </c>
      <c r="F17" t="s">
        <v>197</v>
      </c>
      <c r="G17" t="s">
        <v>198</v>
      </c>
      <c r="H17" t="s">
        <v>150</v>
      </c>
      <c r="I17" t="s">
        <v>136</v>
      </c>
      <c r="J17" t="s">
        <v>137</v>
      </c>
      <c r="K17" t="s">
        <v>138</v>
      </c>
      <c r="L17" t="s">
        <v>199</v>
      </c>
      <c r="M17" t="s">
        <v>200</v>
      </c>
      <c r="N17">
        <v>2.807222222</v>
      </c>
      <c r="O17">
        <v>0</v>
      </c>
      <c r="P17">
        <v>9</v>
      </c>
      <c r="Q17">
        <v>0</v>
      </c>
      <c r="R17">
        <v>0</v>
      </c>
      <c r="S17">
        <v>0</v>
      </c>
      <c r="T17">
        <v>4</v>
      </c>
      <c r="U17">
        <v>0</v>
      </c>
      <c r="V17">
        <v>0</v>
      </c>
      <c r="W17">
        <v>0</v>
      </c>
      <c r="X17">
        <v>3.6064178353508272</v>
      </c>
      <c r="Y17">
        <v>0</v>
      </c>
      <c r="Z17">
        <v>0</v>
      </c>
      <c r="AA17">
        <v>0</v>
      </c>
      <c r="AB17">
        <v>1.5200379199137002</v>
      </c>
      <c r="AC17">
        <v>0</v>
      </c>
      <c r="AD17">
        <v>0</v>
      </c>
      <c r="AE17">
        <v>5.1264557552645273</v>
      </c>
    </row>
    <row r="18" spans="1:31" x14ac:dyDescent="0.25">
      <c r="A18">
        <v>2281967</v>
      </c>
      <c r="B18">
        <v>1</v>
      </c>
      <c r="C18" t="s">
        <v>80</v>
      </c>
      <c r="D18" t="s">
        <v>96</v>
      </c>
      <c r="E18" t="s">
        <v>165</v>
      </c>
      <c r="F18" t="s">
        <v>201</v>
      </c>
      <c r="G18" t="s">
        <v>198</v>
      </c>
      <c r="H18" t="s">
        <v>150</v>
      </c>
      <c r="I18" t="s">
        <v>136</v>
      </c>
      <c r="J18" t="s">
        <v>137</v>
      </c>
      <c r="K18" t="s">
        <v>138</v>
      </c>
      <c r="L18" t="s">
        <v>202</v>
      </c>
      <c r="M18" t="s">
        <v>203</v>
      </c>
      <c r="N18">
        <v>3.9458333329999999</v>
      </c>
      <c r="O18">
        <v>0</v>
      </c>
      <c r="P18">
        <v>0</v>
      </c>
      <c r="Q18">
        <v>0</v>
      </c>
      <c r="R18">
        <v>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6.0984680524634998</v>
      </c>
      <c r="AA18">
        <v>0</v>
      </c>
      <c r="AB18">
        <v>0</v>
      </c>
      <c r="AC18">
        <v>0</v>
      </c>
      <c r="AD18">
        <v>0</v>
      </c>
      <c r="AE18">
        <v>6.0984680524634998</v>
      </c>
    </row>
    <row r="19" spans="1:31" x14ac:dyDescent="0.25">
      <c r="A19">
        <v>2281970</v>
      </c>
      <c r="B19">
        <v>1</v>
      </c>
      <c r="C19" t="s">
        <v>81</v>
      </c>
      <c r="D19" t="s">
        <v>128</v>
      </c>
      <c r="E19" t="s">
        <v>165</v>
      </c>
      <c r="F19" t="s">
        <v>204</v>
      </c>
      <c r="G19" t="s">
        <v>198</v>
      </c>
      <c r="H19" t="s">
        <v>150</v>
      </c>
      <c r="I19" t="s">
        <v>136</v>
      </c>
      <c r="J19" t="s">
        <v>137</v>
      </c>
      <c r="K19" t="s">
        <v>138</v>
      </c>
      <c r="L19" t="s">
        <v>205</v>
      </c>
      <c r="M19" t="s">
        <v>206</v>
      </c>
      <c r="N19">
        <v>2.1936111110000001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1.0522329663809336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1.0522329663809336</v>
      </c>
    </row>
    <row r="20" spans="1:31" x14ac:dyDescent="0.25">
      <c r="A20">
        <v>2281972</v>
      </c>
      <c r="B20">
        <v>1</v>
      </c>
      <c r="C20" t="s">
        <v>80</v>
      </c>
      <c r="D20" t="s">
        <v>96</v>
      </c>
      <c r="E20" t="s">
        <v>165</v>
      </c>
      <c r="F20" t="s">
        <v>207</v>
      </c>
      <c r="G20" t="s">
        <v>198</v>
      </c>
      <c r="H20" t="s">
        <v>150</v>
      </c>
      <c r="I20" t="s">
        <v>136</v>
      </c>
      <c r="J20" t="s">
        <v>137</v>
      </c>
      <c r="K20" t="s">
        <v>138</v>
      </c>
      <c r="L20" t="s">
        <v>208</v>
      </c>
      <c r="M20" t="s">
        <v>209</v>
      </c>
      <c r="N20">
        <v>1.0136111109999999</v>
      </c>
      <c r="O20">
        <v>0</v>
      </c>
      <c r="P20">
        <v>0</v>
      </c>
      <c r="Q20">
        <v>0</v>
      </c>
      <c r="R20">
        <v>0</v>
      </c>
      <c r="S20">
        <v>0</v>
      </c>
      <c r="T20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1.4185557127074666</v>
      </c>
      <c r="AC20">
        <v>0</v>
      </c>
      <c r="AD20">
        <v>0</v>
      </c>
      <c r="AE20">
        <v>1.4185557127074666</v>
      </c>
    </row>
    <row r="21" spans="1:31" x14ac:dyDescent="0.25">
      <c r="A21">
        <v>2281973</v>
      </c>
      <c r="B21">
        <v>1</v>
      </c>
      <c r="C21" t="s">
        <v>80</v>
      </c>
      <c r="D21" t="s">
        <v>85</v>
      </c>
      <c r="E21" t="s">
        <v>176</v>
      </c>
      <c r="F21" t="s">
        <v>210</v>
      </c>
      <c r="G21" t="s">
        <v>154</v>
      </c>
      <c r="H21" t="s">
        <v>150</v>
      </c>
      <c r="I21" t="s">
        <v>136</v>
      </c>
      <c r="J21" t="s">
        <v>137</v>
      </c>
      <c r="K21" t="s">
        <v>144</v>
      </c>
      <c r="L21" t="s">
        <v>211</v>
      </c>
      <c r="M21" t="s">
        <v>212</v>
      </c>
      <c r="N21">
        <v>4.1869444439999999</v>
      </c>
      <c r="O21">
        <v>0</v>
      </c>
      <c r="P21">
        <v>607</v>
      </c>
      <c r="Q21">
        <v>0</v>
      </c>
      <c r="R21">
        <v>0</v>
      </c>
      <c r="S21">
        <v>0</v>
      </c>
      <c r="T21">
        <v>56</v>
      </c>
      <c r="U21">
        <v>0</v>
      </c>
      <c r="V21">
        <v>0</v>
      </c>
      <c r="W21">
        <v>0</v>
      </c>
      <c r="X21">
        <v>599.57815374442112</v>
      </c>
      <c r="Y21">
        <v>0</v>
      </c>
      <c r="Z21">
        <v>0</v>
      </c>
      <c r="AA21">
        <v>0</v>
      </c>
      <c r="AB21">
        <v>226.36498132217014</v>
      </c>
      <c r="AC21">
        <v>0</v>
      </c>
      <c r="AD21">
        <v>0</v>
      </c>
      <c r="AE21">
        <v>825.94313506659125</v>
      </c>
    </row>
    <row r="22" spans="1:31" x14ac:dyDescent="0.25">
      <c r="A22">
        <v>2281974</v>
      </c>
      <c r="B22">
        <v>1</v>
      </c>
      <c r="C22" t="s">
        <v>81</v>
      </c>
      <c r="D22" t="s">
        <v>128</v>
      </c>
      <c r="E22" t="s">
        <v>141</v>
      </c>
      <c r="F22" t="s">
        <v>213</v>
      </c>
      <c r="G22" t="s">
        <v>143</v>
      </c>
      <c r="H22" t="s">
        <v>135</v>
      </c>
      <c r="I22" t="s">
        <v>136</v>
      </c>
      <c r="J22" t="s">
        <v>137</v>
      </c>
      <c r="K22" t="s">
        <v>144</v>
      </c>
      <c r="L22" t="s">
        <v>191</v>
      </c>
      <c r="M22" t="s">
        <v>214</v>
      </c>
      <c r="N22">
        <v>1.233333333</v>
      </c>
      <c r="O22">
        <v>0</v>
      </c>
      <c r="P22">
        <v>740</v>
      </c>
      <c r="Q22">
        <v>0</v>
      </c>
      <c r="R22">
        <v>0</v>
      </c>
      <c r="S22">
        <v>0</v>
      </c>
      <c r="T22">
        <v>28</v>
      </c>
      <c r="U22">
        <v>0</v>
      </c>
      <c r="V22">
        <v>0</v>
      </c>
      <c r="W22">
        <v>0</v>
      </c>
      <c r="X22">
        <v>202.36617190638739</v>
      </c>
      <c r="Y22">
        <v>0</v>
      </c>
      <c r="Z22">
        <v>0</v>
      </c>
      <c r="AA22">
        <v>0</v>
      </c>
      <c r="AB22">
        <v>48.524924039097343</v>
      </c>
      <c r="AC22">
        <v>0</v>
      </c>
      <c r="AD22">
        <v>0</v>
      </c>
      <c r="AE22">
        <v>250.89109594548472</v>
      </c>
    </row>
    <row r="23" spans="1:31" x14ac:dyDescent="0.25">
      <c r="A23">
        <v>2281976</v>
      </c>
      <c r="B23">
        <v>1</v>
      </c>
      <c r="C23" t="s">
        <v>80</v>
      </c>
      <c r="D23" t="s">
        <v>105</v>
      </c>
      <c r="E23" t="s">
        <v>157</v>
      </c>
      <c r="F23" t="s">
        <v>215</v>
      </c>
      <c r="G23" t="s">
        <v>134</v>
      </c>
      <c r="H23" t="s">
        <v>135</v>
      </c>
      <c r="I23" t="s">
        <v>136</v>
      </c>
      <c r="J23" t="s">
        <v>137</v>
      </c>
      <c r="K23" t="s">
        <v>138</v>
      </c>
      <c r="L23" t="s">
        <v>216</v>
      </c>
      <c r="M23" t="s">
        <v>217</v>
      </c>
      <c r="N23">
        <v>1.3519444439999999</v>
      </c>
      <c r="O23">
        <v>0</v>
      </c>
      <c r="P23">
        <v>1090</v>
      </c>
      <c r="Q23">
        <v>1</v>
      </c>
      <c r="R23">
        <v>1</v>
      </c>
      <c r="S23">
        <v>7</v>
      </c>
      <c r="T23">
        <v>91</v>
      </c>
      <c r="U23">
        <v>3</v>
      </c>
      <c r="V23">
        <v>0</v>
      </c>
      <c r="W23">
        <v>0</v>
      </c>
      <c r="X23">
        <v>695.30680779497891</v>
      </c>
      <c r="Y23">
        <v>0.42479888694265</v>
      </c>
      <c r="Z23">
        <v>7.3319342427333331E-2</v>
      </c>
      <c r="AA23">
        <v>276.77243359287644</v>
      </c>
      <c r="AB23">
        <v>173.08654640523784</v>
      </c>
      <c r="AC23">
        <v>9566.6904200066165</v>
      </c>
      <c r="AD23">
        <v>0</v>
      </c>
      <c r="AE23">
        <v>10712.354326029079</v>
      </c>
    </row>
    <row r="24" spans="1:31" x14ac:dyDescent="0.25">
      <c r="A24">
        <v>2281981</v>
      </c>
      <c r="B24">
        <v>1</v>
      </c>
      <c r="C24" t="s">
        <v>80</v>
      </c>
      <c r="D24" t="s">
        <v>96</v>
      </c>
      <c r="E24" t="s">
        <v>165</v>
      </c>
      <c r="F24" t="s">
        <v>218</v>
      </c>
      <c r="G24" t="s">
        <v>167</v>
      </c>
      <c r="H24" t="s">
        <v>150</v>
      </c>
      <c r="I24" t="s">
        <v>136</v>
      </c>
      <c r="J24" t="s">
        <v>137</v>
      </c>
      <c r="K24" t="s">
        <v>138</v>
      </c>
      <c r="L24" t="s">
        <v>219</v>
      </c>
      <c r="M24" t="s">
        <v>220</v>
      </c>
      <c r="N24">
        <v>1.244722222</v>
      </c>
      <c r="O24">
        <v>0</v>
      </c>
      <c r="P24">
        <v>1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0.11678932852989166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0.11678932852989166</v>
      </c>
    </row>
    <row r="25" spans="1:31" x14ac:dyDescent="0.25">
      <c r="A25">
        <v>2281985</v>
      </c>
      <c r="B25">
        <v>1</v>
      </c>
      <c r="C25" t="s">
        <v>80</v>
      </c>
      <c r="D25" t="s">
        <v>107</v>
      </c>
      <c r="E25" t="s">
        <v>147</v>
      </c>
      <c r="F25" t="s">
        <v>221</v>
      </c>
      <c r="G25" t="s">
        <v>149</v>
      </c>
      <c r="H25" t="s">
        <v>150</v>
      </c>
      <c r="I25" t="s">
        <v>136</v>
      </c>
      <c r="J25" t="s">
        <v>137</v>
      </c>
      <c r="K25" t="s">
        <v>138</v>
      </c>
      <c r="L25" t="s">
        <v>222</v>
      </c>
      <c r="M25" t="s">
        <v>223</v>
      </c>
      <c r="N25">
        <v>6.2202777769999997</v>
      </c>
      <c r="O25">
        <v>0</v>
      </c>
      <c r="P25">
        <v>0</v>
      </c>
      <c r="Q25">
        <v>0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0.68335479565906676</v>
      </c>
      <c r="AA25">
        <v>0</v>
      </c>
      <c r="AB25">
        <v>0</v>
      </c>
      <c r="AC25">
        <v>0</v>
      </c>
      <c r="AD25">
        <v>0</v>
      </c>
      <c r="AE25">
        <v>0.68335479565906676</v>
      </c>
    </row>
    <row r="26" spans="1:31" x14ac:dyDescent="0.25">
      <c r="A26">
        <v>2281987</v>
      </c>
      <c r="B26">
        <v>1</v>
      </c>
      <c r="C26" t="s">
        <v>80</v>
      </c>
      <c r="D26" t="s">
        <v>93</v>
      </c>
      <c r="E26" t="s">
        <v>165</v>
      </c>
      <c r="F26" t="s">
        <v>224</v>
      </c>
      <c r="G26" t="s">
        <v>225</v>
      </c>
      <c r="H26" t="s">
        <v>150</v>
      </c>
      <c r="I26" t="s">
        <v>136</v>
      </c>
      <c r="J26" t="s">
        <v>137</v>
      </c>
      <c r="K26" t="s">
        <v>138</v>
      </c>
      <c r="L26" t="s">
        <v>226</v>
      </c>
      <c r="M26" t="s">
        <v>227</v>
      </c>
      <c r="N26">
        <v>2.0633333330000001</v>
      </c>
      <c r="O26">
        <v>0</v>
      </c>
      <c r="P26">
        <v>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0.75403667616533343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0.75403667616533343</v>
      </c>
    </row>
    <row r="27" spans="1:31" x14ac:dyDescent="0.25">
      <c r="A27">
        <v>2281988</v>
      </c>
      <c r="B27">
        <v>1</v>
      </c>
      <c r="C27" t="s">
        <v>81</v>
      </c>
      <c r="D27" t="s">
        <v>127</v>
      </c>
      <c r="E27" t="s">
        <v>147</v>
      </c>
      <c r="F27" t="s">
        <v>228</v>
      </c>
      <c r="G27" t="s">
        <v>229</v>
      </c>
      <c r="H27" t="s">
        <v>150</v>
      </c>
      <c r="I27" t="s">
        <v>136</v>
      </c>
      <c r="J27" t="s">
        <v>137</v>
      </c>
      <c r="K27" t="s">
        <v>138</v>
      </c>
      <c r="L27" t="s">
        <v>230</v>
      </c>
      <c r="M27" t="s">
        <v>231</v>
      </c>
      <c r="N27">
        <v>4.841111111</v>
      </c>
      <c r="O27">
        <v>0</v>
      </c>
      <c r="P27">
        <v>36</v>
      </c>
      <c r="Q27">
        <v>0</v>
      </c>
      <c r="R27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41.330724581374575</v>
      </c>
      <c r="Y27">
        <v>0</v>
      </c>
      <c r="Z27">
        <v>3.7577085033094164</v>
      </c>
      <c r="AA27">
        <v>0</v>
      </c>
      <c r="AB27">
        <v>0</v>
      </c>
      <c r="AC27">
        <v>0</v>
      </c>
      <c r="AD27">
        <v>0</v>
      </c>
      <c r="AE27">
        <v>45.088433084683992</v>
      </c>
    </row>
    <row r="28" spans="1:31" x14ac:dyDescent="0.25">
      <c r="A28">
        <v>2281989</v>
      </c>
      <c r="B28">
        <v>1</v>
      </c>
      <c r="C28" t="s">
        <v>80</v>
      </c>
      <c r="D28" t="s">
        <v>99</v>
      </c>
      <c r="E28" t="s">
        <v>147</v>
      </c>
      <c r="F28" t="s">
        <v>232</v>
      </c>
      <c r="G28" t="s">
        <v>233</v>
      </c>
      <c r="H28" t="s">
        <v>150</v>
      </c>
      <c r="I28" t="s">
        <v>136</v>
      </c>
      <c r="J28" t="s">
        <v>137</v>
      </c>
      <c r="K28" t="s">
        <v>138</v>
      </c>
      <c r="L28" t="s">
        <v>234</v>
      </c>
      <c r="M28" t="s">
        <v>235</v>
      </c>
      <c r="N28">
        <v>3.730277777</v>
      </c>
      <c r="O28">
        <v>0</v>
      </c>
      <c r="P28">
        <v>3</v>
      </c>
      <c r="Q28">
        <v>0</v>
      </c>
      <c r="R28">
        <v>9</v>
      </c>
      <c r="S28">
        <v>0</v>
      </c>
      <c r="T28">
        <v>3</v>
      </c>
      <c r="U28">
        <v>0</v>
      </c>
      <c r="V28">
        <v>0</v>
      </c>
      <c r="W28">
        <v>0</v>
      </c>
      <c r="X28">
        <v>0.1056707337276</v>
      </c>
      <c r="Y28">
        <v>0</v>
      </c>
      <c r="Z28">
        <v>1.3614161965783915</v>
      </c>
      <c r="AA28">
        <v>0</v>
      </c>
      <c r="AB28">
        <v>3.1506492508402912</v>
      </c>
      <c r="AC28">
        <v>0</v>
      </c>
      <c r="AD28">
        <v>0</v>
      </c>
      <c r="AE28">
        <v>4.6177361811462827</v>
      </c>
    </row>
    <row r="29" spans="1:31" x14ac:dyDescent="0.25">
      <c r="A29">
        <v>2281991</v>
      </c>
      <c r="B29">
        <v>1</v>
      </c>
      <c r="C29" t="s">
        <v>80</v>
      </c>
      <c r="D29" t="s">
        <v>100</v>
      </c>
      <c r="E29" t="s">
        <v>165</v>
      </c>
      <c r="F29" t="s">
        <v>236</v>
      </c>
      <c r="G29" t="s">
        <v>198</v>
      </c>
      <c r="H29" t="s">
        <v>150</v>
      </c>
      <c r="I29" t="s">
        <v>136</v>
      </c>
      <c r="J29" t="s">
        <v>137</v>
      </c>
      <c r="K29" t="s">
        <v>138</v>
      </c>
      <c r="L29" t="s">
        <v>237</v>
      </c>
      <c r="M29" t="s">
        <v>238</v>
      </c>
      <c r="N29">
        <v>1.8022222219999999</v>
      </c>
      <c r="O29">
        <v>0</v>
      </c>
      <c r="P29">
        <v>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2.7437884300300421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2.7437884300300421</v>
      </c>
    </row>
    <row r="30" spans="1:31" x14ac:dyDescent="0.25">
      <c r="A30">
        <v>2281992</v>
      </c>
      <c r="B30">
        <v>1</v>
      </c>
      <c r="C30" t="s">
        <v>81</v>
      </c>
      <c r="D30" t="s">
        <v>118</v>
      </c>
      <c r="E30" t="s">
        <v>141</v>
      </c>
      <c r="F30" t="s">
        <v>239</v>
      </c>
      <c r="G30" t="s">
        <v>154</v>
      </c>
      <c r="H30" t="s">
        <v>135</v>
      </c>
      <c r="I30" t="s">
        <v>136</v>
      </c>
      <c r="J30" t="s">
        <v>137</v>
      </c>
      <c r="K30" t="s">
        <v>144</v>
      </c>
      <c r="L30" t="s">
        <v>240</v>
      </c>
      <c r="M30" t="s">
        <v>241</v>
      </c>
      <c r="N30">
        <v>6.0330555549999998</v>
      </c>
      <c r="O30">
        <v>0</v>
      </c>
      <c r="P30">
        <v>518</v>
      </c>
      <c r="Q30">
        <v>0</v>
      </c>
      <c r="R30">
        <v>1</v>
      </c>
      <c r="S30">
        <v>0</v>
      </c>
      <c r="T30">
        <v>31</v>
      </c>
      <c r="U30">
        <v>0</v>
      </c>
      <c r="V30">
        <v>0</v>
      </c>
      <c r="W30">
        <v>0</v>
      </c>
      <c r="X30">
        <v>686.00230520572131</v>
      </c>
      <c r="Y30">
        <v>0</v>
      </c>
      <c r="Z30">
        <v>1.2217012179833999</v>
      </c>
      <c r="AA30">
        <v>0</v>
      </c>
      <c r="AB30">
        <v>97.650487576042394</v>
      </c>
      <c r="AC30">
        <v>0</v>
      </c>
      <c r="AD30">
        <v>0</v>
      </c>
      <c r="AE30">
        <v>784.87449399974707</v>
      </c>
    </row>
    <row r="31" spans="1:31" x14ac:dyDescent="0.25">
      <c r="A31">
        <v>2281993</v>
      </c>
      <c r="B31">
        <v>1</v>
      </c>
      <c r="C31" t="s">
        <v>81</v>
      </c>
      <c r="D31" t="s">
        <v>128</v>
      </c>
      <c r="E31" t="s">
        <v>141</v>
      </c>
      <c r="F31" t="s">
        <v>242</v>
      </c>
      <c r="G31" t="s">
        <v>143</v>
      </c>
      <c r="H31" t="s">
        <v>135</v>
      </c>
      <c r="I31" t="s">
        <v>136</v>
      </c>
      <c r="J31" t="s">
        <v>137</v>
      </c>
      <c r="K31" t="s">
        <v>144</v>
      </c>
      <c r="L31" t="s">
        <v>243</v>
      </c>
      <c r="M31" t="s">
        <v>244</v>
      </c>
      <c r="N31">
        <v>1.75</v>
      </c>
      <c r="O31">
        <v>0</v>
      </c>
      <c r="P31">
        <v>639</v>
      </c>
      <c r="Q31">
        <v>0</v>
      </c>
      <c r="R31">
        <v>0</v>
      </c>
      <c r="S31">
        <v>0</v>
      </c>
      <c r="T31">
        <v>3</v>
      </c>
      <c r="U31">
        <v>0</v>
      </c>
      <c r="V31">
        <v>0</v>
      </c>
      <c r="W31">
        <v>0</v>
      </c>
      <c r="X31">
        <v>366.35153967188546</v>
      </c>
      <c r="Y31">
        <v>0</v>
      </c>
      <c r="Z31">
        <v>0</v>
      </c>
      <c r="AA31">
        <v>0</v>
      </c>
      <c r="AB31">
        <v>16.970396260175999</v>
      </c>
      <c r="AC31">
        <v>0</v>
      </c>
      <c r="AD31">
        <v>0</v>
      </c>
      <c r="AE31">
        <v>383.32193593206148</v>
      </c>
    </row>
    <row r="32" spans="1:31" x14ac:dyDescent="0.25">
      <c r="A32">
        <v>2281995</v>
      </c>
      <c r="B32">
        <v>1</v>
      </c>
      <c r="C32" t="s">
        <v>80</v>
      </c>
      <c r="D32" t="s">
        <v>100</v>
      </c>
      <c r="E32" t="s">
        <v>165</v>
      </c>
      <c r="F32" t="s">
        <v>245</v>
      </c>
      <c r="G32" t="s">
        <v>198</v>
      </c>
      <c r="H32" t="s">
        <v>150</v>
      </c>
      <c r="I32" t="s">
        <v>136</v>
      </c>
      <c r="J32" t="s">
        <v>137</v>
      </c>
      <c r="K32" t="s">
        <v>138</v>
      </c>
      <c r="L32" t="s">
        <v>246</v>
      </c>
      <c r="M32" t="s">
        <v>247</v>
      </c>
      <c r="N32">
        <v>1.5777777770000001</v>
      </c>
      <c r="O32">
        <v>0</v>
      </c>
      <c r="P32">
        <v>0</v>
      </c>
      <c r="Q32">
        <v>0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</row>
    <row r="33" spans="1:31" x14ac:dyDescent="0.25">
      <c r="A33">
        <v>2281997</v>
      </c>
      <c r="B33">
        <v>1</v>
      </c>
      <c r="C33" t="s">
        <v>80</v>
      </c>
      <c r="D33" t="s">
        <v>96</v>
      </c>
      <c r="E33" t="s">
        <v>165</v>
      </c>
      <c r="F33" t="s">
        <v>248</v>
      </c>
      <c r="G33" t="s">
        <v>167</v>
      </c>
      <c r="H33" t="s">
        <v>150</v>
      </c>
      <c r="I33" t="s">
        <v>136</v>
      </c>
      <c r="J33" t="s">
        <v>137</v>
      </c>
      <c r="K33" t="s">
        <v>138</v>
      </c>
      <c r="L33" t="s">
        <v>249</v>
      </c>
      <c r="M33" t="s">
        <v>250</v>
      </c>
      <c r="N33">
        <v>2.0330555549999998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1.326483483886125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1.326483483886125</v>
      </c>
    </row>
    <row r="34" spans="1:31" x14ac:dyDescent="0.25">
      <c r="A34">
        <v>2281998</v>
      </c>
      <c r="B34">
        <v>1</v>
      </c>
      <c r="C34" t="s">
        <v>80</v>
      </c>
      <c r="D34" t="s">
        <v>92</v>
      </c>
      <c r="E34" t="s">
        <v>165</v>
      </c>
      <c r="F34" t="s">
        <v>251</v>
      </c>
      <c r="G34" t="s">
        <v>167</v>
      </c>
      <c r="H34" t="s">
        <v>150</v>
      </c>
      <c r="I34" t="s">
        <v>136</v>
      </c>
      <c r="J34" t="s">
        <v>137</v>
      </c>
      <c r="K34" t="s">
        <v>138</v>
      </c>
      <c r="L34" t="s">
        <v>252</v>
      </c>
      <c r="M34" t="s">
        <v>253</v>
      </c>
      <c r="N34">
        <v>0.88055555500000005</v>
      </c>
      <c r="O34">
        <v>0</v>
      </c>
      <c r="P34">
        <v>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0.13129707806421667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0.13129707806421667</v>
      </c>
    </row>
    <row r="35" spans="1:31" x14ac:dyDescent="0.25">
      <c r="A35">
        <v>2282008</v>
      </c>
      <c r="B35">
        <v>1</v>
      </c>
      <c r="C35" t="s">
        <v>80</v>
      </c>
      <c r="D35" t="s">
        <v>98</v>
      </c>
      <c r="E35" t="s">
        <v>141</v>
      </c>
      <c r="F35" t="s">
        <v>254</v>
      </c>
      <c r="G35" t="s">
        <v>154</v>
      </c>
      <c r="H35" t="s">
        <v>135</v>
      </c>
      <c r="I35" t="s">
        <v>136</v>
      </c>
      <c r="J35" t="s">
        <v>137</v>
      </c>
      <c r="K35" t="s">
        <v>144</v>
      </c>
      <c r="L35" t="s">
        <v>255</v>
      </c>
      <c r="M35" t="s">
        <v>256</v>
      </c>
      <c r="N35">
        <v>3.9786111110000002</v>
      </c>
      <c r="O35">
        <v>0</v>
      </c>
      <c r="P35">
        <v>74</v>
      </c>
      <c r="Q35">
        <v>0</v>
      </c>
      <c r="R35">
        <v>0</v>
      </c>
      <c r="S35">
        <v>0</v>
      </c>
      <c r="T35">
        <v>7</v>
      </c>
      <c r="U35">
        <v>0</v>
      </c>
      <c r="V35">
        <v>0</v>
      </c>
      <c r="W35">
        <v>0</v>
      </c>
      <c r="X35">
        <v>33.092115999482424</v>
      </c>
      <c r="Y35">
        <v>0</v>
      </c>
      <c r="Z35">
        <v>0</v>
      </c>
      <c r="AA35">
        <v>0</v>
      </c>
      <c r="AB35">
        <v>9.1160002755402392</v>
      </c>
      <c r="AC35">
        <v>0</v>
      </c>
      <c r="AD35">
        <v>0</v>
      </c>
      <c r="AE35">
        <v>42.208116275022661</v>
      </c>
    </row>
    <row r="36" spans="1:31" x14ac:dyDescent="0.25">
      <c r="A36">
        <v>2282009</v>
      </c>
      <c r="B36">
        <v>1</v>
      </c>
      <c r="C36" t="s">
        <v>81</v>
      </c>
      <c r="D36" t="s">
        <v>128</v>
      </c>
      <c r="E36" t="s">
        <v>165</v>
      </c>
      <c r="F36" t="s">
        <v>257</v>
      </c>
      <c r="G36" t="s">
        <v>167</v>
      </c>
      <c r="H36" t="s">
        <v>150</v>
      </c>
      <c r="I36" t="s">
        <v>136</v>
      </c>
      <c r="J36" t="s">
        <v>137</v>
      </c>
      <c r="K36" t="s">
        <v>138</v>
      </c>
      <c r="L36" t="s">
        <v>258</v>
      </c>
      <c r="M36" t="s">
        <v>259</v>
      </c>
      <c r="N36">
        <v>2.0391666659999999</v>
      </c>
      <c r="O36">
        <v>0</v>
      </c>
      <c r="P36">
        <v>0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0.90361303507833335</v>
      </c>
      <c r="AC36">
        <v>0</v>
      </c>
      <c r="AD36">
        <v>0</v>
      </c>
      <c r="AE36">
        <v>0.90361303507833335</v>
      </c>
    </row>
    <row r="37" spans="1:31" x14ac:dyDescent="0.25">
      <c r="A37">
        <v>2282010</v>
      </c>
      <c r="B37">
        <v>1</v>
      </c>
      <c r="C37" t="s">
        <v>80</v>
      </c>
      <c r="D37" t="s">
        <v>93</v>
      </c>
      <c r="E37" t="s">
        <v>165</v>
      </c>
      <c r="F37" t="s">
        <v>260</v>
      </c>
      <c r="G37" t="s">
        <v>261</v>
      </c>
      <c r="H37" t="s">
        <v>150</v>
      </c>
      <c r="I37" t="s">
        <v>136</v>
      </c>
      <c r="J37" t="s">
        <v>137</v>
      </c>
      <c r="K37" t="s">
        <v>138</v>
      </c>
      <c r="L37" t="s">
        <v>262</v>
      </c>
      <c r="M37" t="s">
        <v>263</v>
      </c>
      <c r="N37">
        <v>4.0102777769999998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1.2792640429827002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1.2792640429827002</v>
      </c>
    </row>
    <row r="38" spans="1:31" x14ac:dyDescent="0.25">
      <c r="A38">
        <v>2282011</v>
      </c>
      <c r="B38">
        <v>1</v>
      </c>
      <c r="C38" t="s">
        <v>80</v>
      </c>
      <c r="D38" t="s">
        <v>107</v>
      </c>
      <c r="E38" t="s">
        <v>165</v>
      </c>
      <c r="F38" t="s">
        <v>264</v>
      </c>
      <c r="G38" t="s">
        <v>167</v>
      </c>
      <c r="H38" t="s">
        <v>150</v>
      </c>
      <c r="I38" t="s">
        <v>136</v>
      </c>
      <c r="J38" t="s">
        <v>137</v>
      </c>
      <c r="K38" t="s">
        <v>138</v>
      </c>
      <c r="L38" t="s">
        <v>265</v>
      </c>
      <c r="M38" t="s">
        <v>266</v>
      </c>
      <c r="N38">
        <v>5.2230555550000002</v>
      </c>
      <c r="O38">
        <v>0</v>
      </c>
      <c r="P38">
        <v>0</v>
      </c>
      <c r="Q38">
        <v>0</v>
      </c>
      <c r="R38">
        <v>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4.0295052130032083</v>
      </c>
      <c r="AA38">
        <v>0</v>
      </c>
      <c r="AB38">
        <v>0</v>
      </c>
      <c r="AC38">
        <v>0</v>
      </c>
      <c r="AD38">
        <v>0</v>
      </c>
      <c r="AE38">
        <v>4.0295052130032083</v>
      </c>
    </row>
    <row r="39" spans="1:31" x14ac:dyDescent="0.25">
      <c r="A39">
        <v>2282013</v>
      </c>
      <c r="B39">
        <v>1</v>
      </c>
      <c r="C39" t="s">
        <v>80</v>
      </c>
      <c r="D39" t="s">
        <v>83</v>
      </c>
      <c r="E39" t="s">
        <v>141</v>
      </c>
      <c r="F39" t="s">
        <v>267</v>
      </c>
      <c r="G39" t="s">
        <v>268</v>
      </c>
      <c r="H39" t="s">
        <v>135</v>
      </c>
      <c r="I39" t="s">
        <v>136</v>
      </c>
      <c r="J39" t="s">
        <v>137</v>
      </c>
      <c r="K39" t="s">
        <v>138</v>
      </c>
      <c r="L39" t="s">
        <v>269</v>
      </c>
      <c r="M39" t="s">
        <v>270</v>
      </c>
      <c r="N39">
        <v>1.5261111110000001</v>
      </c>
      <c r="O39">
        <v>0</v>
      </c>
      <c r="P39">
        <v>246</v>
      </c>
      <c r="Q39">
        <v>0</v>
      </c>
      <c r="R39">
        <v>0</v>
      </c>
      <c r="S39">
        <v>0</v>
      </c>
      <c r="T39">
        <v>55</v>
      </c>
      <c r="U39">
        <v>0</v>
      </c>
      <c r="V39">
        <v>0</v>
      </c>
      <c r="W39">
        <v>0</v>
      </c>
      <c r="X39">
        <v>130.32161680700318</v>
      </c>
      <c r="Y39">
        <v>0</v>
      </c>
      <c r="Z39">
        <v>0</v>
      </c>
      <c r="AA39">
        <v>0</v>
      </c>
      <c r="AB39">
        <v>95.690392089160042</v>
      </c>
      <c r="AC39">
        <v>0</v>
      </c>
      <c r="AD39">
        <v>0</v>
      </c>
      <c r="AE39">
        <v>226.01200889616322</v>
      </c>
    </row>
    <row r="40" spans="1:31" x14ac:dyDescent="0.25">
      <c r="A40">
        <v>2282014</v>
      </c>
      <c r="B40">
        <v>1</v>
      </c>
      <c r="C40" t="s">
        <v>80</v>
      </c>
      <c r="D40" t="s">
        <v>82</v>
      </c>
      <c r="E40" t="s">
        <v>165</v>
      </c>
      <c r="F40" t="s">
        <v>271</v>
      </c>
      <c r="G40" t="s">
        <v>198</v>
      </c>
      <c r="H40" t="s">
        <v>150</v>
      </c>
      <c r="I40" t="s">
        <v>136</v>
      </c>
      <c r="J40" t="s">
        <v>137</v>
      </c>
      <c r="K40" t="s">
        <v>138</v>
      </c>
      <c r="L40" t="s">
        <v>272</v>
      </c>
      <c r="M40" t="s">
        <v>273</v>
      </c>
      <c r="N40">
        <v>1.7136111110000001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0.38483903989483337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0.38483903989483337</v>
      </c>
    </row>
    <row r="41" spans="1:31" x14ac:dyDescent="0.25">
      <c r="A41">
        <v>2282019</v>
      </c>
      <c r="B41">
        <v>1</v>
      </c>
      <c r="C41" t="s">
        <v>80</v>
      </c>
      <c r="D41" t="s">
        <v>105</v>
      </c>
      <c r="E41" t="s">
        <v>141</v>
      </c>
      <c r="F41" t="s">
        <v>274</v>
      </c>
      <c r="G41" t="s">
        <v>268</v>
      </c>
      <c r="H41" t="s">
        <v>135</v>
      </c>
      <c r="I41" t="s">
        <v>136</v>
      </c>
      <c r="J41" t="s">
        <v>137</v>
      </c>
      <c r="K41" t="s">
        <v>138</v>
      </c>
      <c r="L41" t="s">
        <v>275</v>
      </c>
      <c r="M41" t="s">
        <v>276</v>
      </c>
      <c r="N41">
        <v>1.716388888</v>
      </c>
      <c r="O41">
        <v>0</v>
      </c>
      <c r="P41">
        <v>0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25.20858792834305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25.20858792834305</v>
      </c>
    </row>
    <row r="42" spans="1:31" x14ac:dyDescent="0.25">
      <c r="A42">
        <v>2282022</v>
      </c>
      <c r="B42">
        <v>1</v>
      </c>
      <c r="C42" t="s">
        <v>80</v>
      </c>
      <c r="D42" t="s">
        <v>94</v>
      </c>
      <c r="E42" t="s">
        <v>141</v>
      </c>
      <c r="F42" t="s">
        <v>277</v>
      </c>
      <c r="G42" t="s">
        <v>278</v>
      </c>
      <c r="H42" t="s">
        <v>135</v>
      </c>
      <c r="I42" t="s">
        <v>136</v>
      </c>
      <c r="J42" t="s">
        <v>137</v>
      </c>
      <c r="K42" t="s">
        <v>138</v>
      </c>
      <c r="L42" t="s">
        <v>279</v>
      </c>
      <c r="M42" t="s">
        <v>280</v>
      </c>
      <c r="N42">
        <v>3.0222222219999999</v>
      </c>
      <c r="O42">
        <v>0</v>
      </c>
      <c r="P42">
        <v>84</v>
      </c>
      <c r="Q42">
        <v>0</v>
      </c>
      <c r="R42">
        <v>1</v>
      </c>
      <c r="S42">
        <v>0</v>
      </c>
      <c r="T42">
        <v>6</v>
      </c>
      <c r="U42">
        <v>0</v>
      </c>
      <c r="V42">
        <v>0</v>
      </c>
      <c r="W42">
        <v>0</v>
      </c>
      <c r="X42">
        <v>27.300412313518716</v>
      </c>
      <c r="Y42">
        <v>0</v>
      </c>
      <c r="Z42">
        <v>0.38439525857810003</v>
      </c>
      <c r="AA42">
        <v>0</v>
      </c>
      <c r="AB42">
        <v>7.5336081293273089</v>
      </c>
      <c r="AC42">
        <v>0</v>
      </c>
      <c r="AD42">
        <v>0</v>
      </c>
      <c r="AE42">
        <v>35.218415701424121</v>
      </c>
    </row>
    <row r="43" spans="1:31" x14ac:dyDescent="0.25">
      <c r="A43">
        <v>2282025</v>
      </c>
      <c r="B43">
        <v>1</v>
      </c>
      <c r="C43" t="s">
        <v>81</v>
      </c>
      <c r="D43" t="s">
        <v>113</v>
      </c>
      <c r="E43" t="s">
        <v>147</v>
      </c>
      <c r="F43" t="s">
        <v>281</v>
      </c>
      <c r="G43" t="s">
        <v>233</v>
      </c>
      <c r="H43" t="s">
        <v>150</v>
      </c>
      <c r="I43" t="s">
        <v>136</v>
      </c>
      <c r="J43" t="s">
        <v>137</v>
      </c>
      <c r="K43" t="s">
        <v>138</v>
      </c>
      <c r="L43" t="s">
        <v>282</v>
      </c>
      <c r="M43" t="s">
        <v>283</v>
      </c>
      <c r="N43">
        <v>5.2072222220000004</v>
      </c>
      <c r="O43">
        <v>0</v>
      </c>
      <c r="P43">
        <v>7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2.3793455464206001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2.3793455464206001</v>
      </c>
    </row>
    <row r="44" spans="1:31" x14ac:dyDescent="0.25">
      <c r="A44">
        <v>2282026</v>
      </c>
      <c r="B44">
        <v>1</v>
      </c>
      <c r="C44" t="s">
        <v>80</v>
      </c>
      <c r="D44" t="s">
        <v>110</v>
      </c>
      <c r="E44" t="s">
        <v>165</v>
      </c>
      <c r="F44" t="s">
        <v>284</v>
      </c>
      <c r="G44" t="s">
        <v>225</v>
      </c>
      <c r="H44" t="s">
        <v>150</v>
      </c>
      <c r="I44" t="s">
        <v>136</v>
      </c>
      <c r="J44" t="s">
        <v>137</v>
      </c>
      <c r="K44" t="s">
        <v>138</v>
      </c>
      <c r="L44" t="s">
        <v>285</v>
      </c>
      <c r="M44" t="s">
        <v>286</v>
      </c>
      <c r="N44">
        <v>1.1916666659999999</v>
      </c>
      <c r="O44">
        <v>0</v>
      </c>
      <c r="P44">
        <v>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1.2383452987226002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1.2383452987226002</v>
      </c>
    </row>
    <row r="45" spans="1:31" x14ac:dyDescent="0.25">
      <c r="A45">
        <v>2282028</v>
      </c>
      <c r="B45">
        <v>1</v>
      </c>
      <c r="C45" t="s">
        <v>81</v>
      </c>
      <c r="D45" t="s">
        <v>112</v>
      </c>
      <c r="E45" t="s">
        <v>141</v>
      </c>
      <c r="F45" t="s">
        <v>287</v>
      </c>
      <c r="G45" t="s">
        <v>268</v>
      </c>
      <c r="H45" t="s">
        <v>135</v>
      </c>
      <c r="I45" t="s">
        <v>136</v>
      </c>
      <c r="J45" t="s">
        <v>137</v>
      </c>
      <c r="K45" t="s">
        <v>138</v>
      </c>
      <c r="L45" t="s">
        <v>288</v>
      </c>
      <c r="M45" t="s">
        <v>289</v>
      </c>
      <c r="N45">
        <v>3.7733333330000001</v>
      </c>
      <c r="O45">
        <v>0</v>
      </c>
      <c r="P45">
        <v>163</v>
      </c>
      <c r="Q45">
        <v>0</v>
      </c>
      <c r="R45">
        <v>0</v>
      </c>
      <c r="S45">
        <v>0</v>
      </c>
      <c r="T45">
        <v>8</v>
      </c>
      <c r="U45">
        <v>0</v>
      </c>
      <c r="V45">
        <v>0</v>
      </c>
      <c r="W45">
        <v>0</v>
      </c>
      <c r="X45">
        <v>56.435690720433499</v>
      </c>
      <c r="Y45">
        <v>0</v>
      </c>
      <c r="Z45">
        <v>0</v>
      </c>
      <c r="AA45">
        <v>0</v>
      </c>
      <c r="AB45">
        <v>8.1797247306192649</v>
      </c>
      <c r="AC45">
        <v>0</v>
      </c>
      <c r="AD45">
        <v>0</v>
      </c>
      <c r="AE45">
        <v>64.615415451052769</v>
      </c>
    </row>
    <row r="46" spans="1:31" x14ac:dyDescent="0.25">
      <c r="A46">
        <v>2282031</v>
      </c>
      <c r="B46">
        <v>1</v>
      </c>
      <c r="C46" t="s">
        <v>80</v>
      </c>
      <c r="D46" t="s">
        <v>100</v>
      </c>
      <c r="E46" t="s">
        <v>157</v>
      </c>
      <c r="F46" t="s">
        <v>290</v>
      </c>
      <c r="G46" t="s">
        <v>134</v>
      </c>
      <c r="H46" t="s">
        <v>135</v>
      </c>
      <c r="I46" t="s">
        <v>136</v>
      </c>
      <c r="J46" t="s">
        <v>137</v>
      </c>
      <c r="K46" t="s">
        <v>138</v>
      </c>
      <c r="L46" t="s">
        <v>291</v>
      </c>
      <c r="M46" t="s">
        <v>292</v>
      </c>
      <c r="N46">
        <v>0.40083333300000001</v>
      </c>
      <c r="O46">
        <v>2</v>
      </c>
      <c r="P46">
        <v>1314</v>
      </c>
      <c r="Q46">
        <v>15</v>
      </c>
      <c r="R46">
        <v>144</v>
      </c>
      <c r="S46">
        <v>30</v>
      </c>
      <c r="T46">
        <v>110</v>
      </c>
      <c r="U46">
        <v>2</v>
      </c>
      <c r="V46">
        <v>0</v>
      </c>
      <c r="W46">
        <v>0.13758634318440002</v>
      </c>
      <c r="X46">
        <v>196.61074741529706</v>
      </c>
      <c r="Y46">
        <v>20.260415648302502</v>
      </c>
      <c r="Z46">
        <v>36.110481791654657</v>
      </c>
      <c r="AA46">
        <v>112.27477392583344</v>
      </c>
      <c r="AB46">
        <v>49.135871292358154</v>
      </c>
      <c r="AC46">
        <v>44.673155098899997</v>
      </c>
      <c r="AD46">
        <v>0</v>
      </c>
      <c r="AE46">
        <v>459.20303151553026</v>
      </c>
    </row>
    <row r="47" spans="1:31" x14ac:dyDescent="0.25">
      <c r="A47">
        <v>2282034</v>
      </c>
      <c r="B47">
        <v>1</v>
      </c>
      <c r="C47" t="s">
        <v>80</v>
      </c>
      <c r="D47" t="s">
        <v>106</v>
      </c>
      <c r="E47" t="s">
        <v>147</v>
      </c>
      <c r="F47" t="s">
        <v>293</v>
      </c>
      <c r="G47" t="s">
        <v>149</v>
      </c>
      <c r="H47" t="s">
        <v>150</v>
      </c>
      <c r="I47" t="s">
        <v>136</v>
      </c>
      <c r="J47" t="s">
        <v>137</v>
      </c>
      <c r="K47" t="s">
        <v>138</v>
      </c>
      <c r="L47" t="s">
        <v>294</v>
      </c>
      <c r="M47" t="s">
        <v>295</v>
      </c>
      <c r="N47">
        <v>2.8230555549999998</v>
      </c>
      <c r="O47">
        <v>0</v>
      </c>
      <c r="P47">
        <v>4</v>
      </c>
      <c r="Q47">
        <v>0</v>
      </c>
      <c r="R47">
        <v>4</v>
      </c>
      <c r="S47">
        <v>0</v>
      </c>
      <c r="T47">
        <v>3</v>
      </c>
      <c r="U47">
        <v>0</v>
      </c>
      <c r="V47">
        <v>0</v>
      </c>
      <c r="W47">
        <v>0</v>
      </c>
      <c r="X47">
        <v>2.34134333597745</v>
      </c>
      <c r="Y47">
        <v>0</v>
      </c>
      <c r="Z47">
        <v>1.1741495629219501</v>
      </c>
      <c r="AA47">
        <v>0</v>
      </c>
      <c r="AB47">
        <v>4.4402997461246674</v>
      </c>
      <c r="AC47">
        <v>0</v>
      </c>
      <c r="AD47">
        <v>0</v>
      </c>
      <c r="AE47">
        <v>7.9557926450240677</v>
      </c>
    </row>
    <row r="48" spans="1:31" x14ac:dyDescent="0.25">
      <c r="A48">
        <v>2282035</v>
      </c>
      <c r="B48">
        <v>1</v>
      </c>
      <c r="C48" t="s">
        <v>80</v>
      </c>
      <c r="D48" t="s">
        <v>82</v>
      </c>
      <c r="E48" t="s">
        <v>176</v>
      </c>
      <c r="F48" t="s">
        <v>296</v>
      </c>
      <c r="G48" t="s">
        <v>297</v>
      </c>
      <c r="H48" t="s">
        <v>150</v>
      </c>
      <c r="I48" t="s">
        <v>136</v>
      </c>
      <c r="J48" t="s">
        <v>3</v>
      </c>
      <c r="K48" t="s">
        <v>138</v>
      </c>
      <c r="L48" t="s">
        <v>298</v>
      </c>
      <c r="M48" t="s">
        <v>299</v>
      </c>
      <c r="N48">
        <v>3.3658333329999999</v>
      </c>
      <c r="O48">
        <v>0</v>
      </c>
      <c r="P48">
        <v>243</v>
      </c>
      <c r="Q48">
        <v>0</v>
      </c>
      <c r="R48">
        <v>0</v>
      </c>
      <c r="S48">
        <v>0</v>
      </c>
      <c r="T48">
        <v>40</v>
      </c>
      <c r="U48">
        <v>0</v>
      </c>
      <c r="V48">
        <v>1</v>
      </c>
      <c r="W48">
        <v>0</v>
      </c>
      <c r="X48">
        <v>223.304860411448</v>
      </c>
      <c r="Y48">
        <v>0</v>
      </c>
      <c r="Z48">
        <v>0</v>
      </c>
      <c r="AA48">
        <v>0</v>
      </c>
      <c r="AB48">
        <v>207.51922148825602</v>
      </c>
      <c r="AC48">
        <v>0</v>
      </c>
      <c r="AD48">
        <v>3.5331927907311003</v>
      </c>
      <c r="AE48">
        <v>434.35727469043513</v>
      </c>
    </row>
    <row r="49" spans="1:31" x14ac:dyDescent="0.25">
      <c r="A49">
        <v>2282041</v>
      </c>
      <c r="B49">
        <v>1</v>
      </c>
      <c r="C49" t="s">
        <v>81</v>
      </c>
      <c r="D49" t="s">
        <v>116</v>
      </c>
      <c r="E49" t="s">
        <v>165</v>
      </c>
      <c r="F49" t="s">
        <v>300</v>
      </c>
      <c r="G49" t="s">
        <v>198</v>
      </c>
      <c r="H49" t="s">
        <v>150</v>
      </c>
      <c r="I49" t="s">
        <v>136</v>
      </c>
      <c r="J49" t="s">
        <v>137</v>
      </c>
      <c r="K49" t="s">
        <v>138</v>
      </c>
      <c r="L49" t="s">
        <v>301</v>
      </c>
      <c r="M49" t="s">
        <v>302</v>
      </c>
      <c r="N49">
        <v>0.56499999999999995</v>
      </c>
      <c r="O49">
        <v>0</v>
      </c>
      <c r="P49">
        <v>1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0.31417601616794999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0.31417601616794999</v>
      </c>
    </row>
    <row r="50" spans="1:31" x14ac:dyDescent="0.25">
      <c r="A50">
        <v>2282043</v>
      </c>
      <c r="B50">
        <v>1</v>
      </c>
      <c r="C50" t="s">
        <v>81</v>
      </c>
      <c r="D50" t="s">
        <v>113</v>
      </c>
      <c r="E50" t="s">
        <v>165</v>
      </c>
      <c r="F50" t="s">
        <v>303</v>
      </c>
      <c r="G50" t="s">
        <v>198</v>
      </c>
      <c r="H50" t="s">
        <v>150</v>
      </c>
      <c r="I50" t="s">
        <v>136</v>
      </c>
      <c r="J50" t="s">
        <v>137</v>
      </c>
      <c r="K50" t="s">
        <v>138</v>
      </c>
      <c r="L50" t="s">
        <v>304</v>
      </c>
      <c r="M50" t="s">
        <v>305</v>
      </c>
      <c r="N50">
        <v>0.71166666599999995</v>
      </c>
      <c r="O50">
        <v>0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3.8192000021000008E-3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3.8192000021000008E-3</v>
      </c>
    </row>
    <row r="51" spans="1:31" x14ac:dyDescent="0.25">
      <c r="A51">
        <v>2282064</v>
      </c>
      <c r="B51">
        <v>1</v>
      </c>
      <c r="C51" t="s">
        <v>81</v>
      </c>
      <c r="D51" t="s">
        <v>119</v>
      </c>
      <c r="E51" t="s">
        <v>176</v>
      </c>
      <c r="F51" t="s">
        <v>306</v>
      </c>
      <c r="G51" t="s">
        <v>178</v>
      </c>
      <c r="H51" t="s">
        <v>150</v>
      </c>
      <c r="I51" t="s">
        <v>136</v>
      </c>
      <c r="J51" t="s">
        <v>137</v>
      </c>
      <c r="K51" t="s">
        <v>138</v>
      </c>
      <c r="L51" t="s">
        <v>307</v>
      </c>
      <c r="M51" t="s">
        <v>308</v>
      </c>
      <c r="N51">
        <v>4.773055555</v>
      </c>
      <c r="O51">
        <v>0</v>
      </c>
      <c r="P51">
        <v>0</v>
      </c>
      <c r="Q51">
        <v>0</v>
      </c>
      <c r="R51">
        <v>11</v>
      </c>
      <c r="S51">
        <v>0</v>
      </c>
      <c r="T51">
        <v>1</v>
      </c>
      <c r="U51">
        <v>0</v>
      </c>
      <c r="V51">
        <v>0</v>
      </c>
      <c r="W51">
        <v>0</v>
      </c>
      <c r="X51">
        <v>0</v>
      </c>
      <c r="Y51">
        <v>0</v>
      </c>
      <c r="Z51">
        <v>80.73860523555112</v>
      </c>
      <c r="AA51">
        <v>0</v>
      </c>
      <c r="AB51">
        <v>7.8819850448372026</v>
      </c>
      <c r="AC51">
        <v>0</v>
      </c>
      <c r="AD51">
        <v>0</v>
      </c>
      <c r="AE51">
        <v>88.620590280388328</v>
      </c>
    </row>
    <row r="52" spans="1:31" x14ac:dyDescent="0.25">
      <c r="A52">
        <v>2282066</v>
      </c>
      <c r="B52">
        <v>1</v>
      </c>
      <c r="C52" t="s">
        <v>80</v>
      </c>
      <c r="D52" t="s">
        <v>83</v>
      </c>
      <c r="E52" t="s">
        <v>165</v>
      </c>
      <c r="F52" t="s">
        <v>309</v>
      </c>
      <c r="G52" t="s">
        <v>198</v>
      </c>
      <c r="H52" t="s">
        <v>150</v>
      </c>
      <c r="I52" t="s">
        <v>136</v>
      </c>
      <c r="J52" t="s">
        <v>137</v>
      </c>
      <c r="K52" t="s">
        <v>138</v>
      </c>
      <c r="L52" t="s">
        <v>310</v>
      </c>
      <c r="M52" t="s">
        <v>311</v>
      </c>
      <c r="N52">
        <v>1.4650000000000001</v>
      </c>
      <c r="O52">
        <v>0</v>
      </c>
      <c r="P52">
        <v>5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1.8012301793271419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1.8012301793271419</v>
      </c>
    </row>
    <row r="53" spans="1:31" x14ac:dyDescent="0.25">
      <c r="A53">
        <v>2282072</v>
      </c>
      <c r="B53">
        <v>1</v>
      </c>
      <c r="C53" t="s">
        <v>80</v>
      </c>
      <c r="D53" t="s">
        <v>110</v>
      </c>
      <c r="E53" t="s">
        <v>312</v>
      </c>
      <c r="F53" t="s">
        <v>313</v>
      </c>
      <c r="G53" t="s">
        <v>314</v>
      </c>
      <c r="H53" t="s">
        <v>150</v>
      </c>
      <c r="I53" t="s">
        <v>136</v>
      </c>
      <c r="J53" t="s">
        <v>137</v>
      </c>
      <c r="K53" t="s">
        <v>138</v>
      </c>
      <c r="L53" t="s">
        <v>315</v>
      </c>
      <c r="M53" t="s">
        <v>316</v>
      </c>
      <c r="N53">
        <v>0.69861111099999995</v>
      </c>
      <c r="O53">
        <v>0</v>
      </c>
      <c r="P53">
        <v>0</v>
      </c>
      <c r="Q53">
        <v>0</v>
      </c>
      <c r="R53">
        <v>0</v>
      </c>
      <c r="S53">
        <v>0</v>
      </c>
      <c r="T53">
        <v>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</row>
    <row r="54" spans="1:31" x14ac:dyDescent="0.25">
      <c r="A54">
        <v>2282073</v>
      </c>
      <c r="B54">
        <v>1</v>
      </c>
      <c r="C54" t="s">
        <v>80</v>
      </c>
      <c r="D54" t="s">
        <v>92</v>
      </c>
      <c r="E54" t="s">
        <v>165</v>
      </c>
      <c r="F54" t="s">
        <v>317</v>
      </c>
      <c r="G54" t="s">
        <v>167</v>
      </c>
      <c r="H54" t="s">
        <v>150</v>
      </c>
      <c r="I54" t="s">
        <v>136</v>
      </c>
      <c r="J54" t="s">
        <v>137</v>
      </c>
      <c r="K54" t="s">
        <v>138</v>
      </c>
      <c r="L54" t="s">
        <v>318</v>
      </c>
      <c r="M54" t="s">
        <v>319</v>
      </c>
      <c r="N54">
        <v>2.1163888879999999</v>
      </c>
      <c r="O54">
        <v>0</v>
      </c>
      <c r="P54">
        <v>0</v>
      </c>
      <c r="Q54">
        <v>0</v>
      </c>
      <c r="R54">
        <v>0</v>
      </c>
      <c r="S54">
        <v>0</v>
      </c>
      <c r="T54">
        <v>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1.3605461153000167</v>
      </c>
      <c r="AC54">
        <v>0</v>
      </c>
      <c r="AD54">
        <v>0</v>
      </c>
      <c r="AE54">
        <v>1.3605461153000167</v>
      </c>
    </row>
    <row r="55" spans="1:31" x14ac:dyDescent="0.25">
      <c r="A55">
        <v>2282074</v>
      </c>
      <c r="B55">
        <v>1</v>
      </c>
      <c r="C55" t="s">
        <v>80</v>
      </c>
      <c r="D55" t="s">
        <v>105</v>
      </c>
      <c r="E55" t="s">
        <v>141</v>
      </c>
      <c r="F55" t="s">
        <v>320</v>
      </c>
      <c r="G55" t="s">
        <v>134</v>
      </c>
      <c r="H55" t="s">
        <v>135</v>
      </c>
      <c r="I55" t="s">
        <v>136</v>
      </c>
      <c r="J55" t="s">
        <v>137</v>
      </c>
      <c r="K55" t="s">
        <v>138</v>
      </c>
      <c r="L55" t="s">
        <v>219</v>
      </c>
      <c r="M55" t="s">
        <v>321</v>
      </c>
      <c r="N55">
        <v>2.096666666</v>
      </c>
      <c r="O55">
        <v>0</v>
      </c>
      <c r="P55">
        <v>885</v>
      </c>
      <c r="Q55">
        <v>0</v>
      </c>
      <c r="R55">
        <v>0</v>
      </c>
      <c r="S55">
        <v>0</v>
      </c>
      <c r="T55">
        <v>59</v>
      </c>
      <c r="U55">
        <v>0</v>
      </c>
      <c r="V55">
        <v>0</v>
      </c>
      <c r="W55">
        <v>0</v>
      </c>
      <c r="X55">
        <v>585.04503327412954</v>
      </c>
      <c r="Y55">
        <v>0</v>
      </c>
      <c r="Z55">
        <v>0</v>
      </c>
      <c r="AA55">
        <v>0</v>
      </c>
      <c r="AB55">
        <v>124.1126701108499</v>
      </c>
      <c r="AC55">
        <v>0</v>
      </c>
      <c r="AD55">
        <v>0</v>
      </c>
      <c r="AE55">
        <v>709.15770338497941</v>
      </c>
    </row>
    <row r="56" spans="1:31" x14ac:dyDescent="0.25">
      <c r="A56">
        <v>2282075</v>
      </c>
      <c r="B56">
        <v>1</v>
      </c>
      <c r="C56" t="s">
        <v>80</v>
      </c>
      <c r="D56" t="s">
        <v>84</v>
      </c>
      <c r="E56" t="s">
        <v>322</v>
      </c>
      <c r="F56" t="s">
        <v>323</v>
      </c>
      <c r="G56" t="s">
        <v>297</v>
      </c>
      <c r="H56" t="s">
        <v>135</v>
      </c>
      <c r="I56" t="s">
        <v>136</v>
      </c>
      <c r="J56" t="s">
        <v>137</v>
      </c>
      <c r="K56" t="s">
        <v>138</v>
      </c>
      <c r="L56" t="s">
        <v>324</v>
      </c>
      <c r="M56" t="s">
        <v>325</v>
      </c>
      <c r="N56">
        <v>0.87416666600000004</v>
      </c>
      <c r="O56">
        <v>0</v>
      </c>
      <c r="P56">
        <v>18033</v>
      </c>
      <c r="Q56">
        <v>0</v>
      </c>
      <c r="R56">
        <v>0</v>
      </c>
      <c r="S56">
        <v>6</v>
      </c>
      <c r="T56">
        <v>1349</v>
      </c>
      <c r="U56">
        <v>0</v>
      </c>
      <c r="V56">
        <v>3</v>
      </c>
      <c r="W56">
        <v>0</v>
      </c>
      <c r="X56">
        <v>4236.2225582034152</v>
      </c>
      <c r="Y56">
        <v>0</v>
      </c>
      <c r="Z56">
        <v>0</v>
      </c>
      <c r="AA56">
        <v>82.024462294888863</v>
      </c>
      <c r="AB56">
        <v>1312.5565533463634</v>
      </c>
      <c r="AC56">
        <v>0</v>
      </c>
      <c r="AD56">
        <v>38.473807723179611</v>
      </c>
      <c r="AE56">
        <v>5669.2773815678465</v>
      </c>
    </row>
    <row r="57" spans="1:31" x14ac:dyDescent="0.25">
      <c r="A57">
        <v>2282077</v>
      </c>
      <c r="B57">
        <v>1</v>
      </c>
      <c r="C57" t="s">
        <v>80</v>
      </c>
      <c r="D57" t="s">
        <v>94</v>
      </c>
      <c r="E57" t="s">
        <v>165</v>
      </c>
      <c r="F57" t="s">
        <v>326</v>
      </c>
      <c r="G57" t="s">
        <v>198</v>
      </c>
      <c r="H57" t="s">
        <v>150</v>
      </c>
      <c r="I57" t="s">
        <v>136</v>
      </c>
      <c r="J57" t="s">
        <v>137</v>
      </c>
      <c r="K57" t="s">
        <v>138</v>
      </c>
      <c r="L57" t="s">
        <v>327</v>
      </c>
      <c r="M57" t="s">
        <v>328</v>
      </c>
      <c r="N57">
        <v>1.5480555549999999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4.2659247486083345E-2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4.2659247486083345E-2</v>
      </c>
    </row>
    <row r="58" spans="1:31" x14ac:dyDescent="0.25">
      <c r="A58">
        <v>2282084</v>
      </c>
      <c r="B58">
        <v>1</v>
      </c>
      <c r="C58" t="s">
        <v>80</v>
      </c>
      <c r="D58" t="s">
        <v>107</v>
      </c>
      <c r="E58" t="s">
        <v>165</v>
      </c>
      <c r="F58" t="s">
        <v>329</v>
      </c>
      <c r="G58" t="s">
        <v>167</v>
      </c>
      <c r="H58" t="s">
        <v>150</v>
      </c>
      <c r="I58" t="s">
        <v>136</v>
      </c>
      <c r="J58" t="s">
        <v>137</v>
      </c>
      <c r="K58" t="s">
        <v>138</v>
      </c>
      <c r="L58" t="s">
        <v>330</v>
      </c>
      <c r="M58" t="s">
        <v>331</v>
      </c>
      <c r="N58">
        <v>6.9644444439999997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0.28128459089110003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0.28128459089110003</v>
      </c>
    </row>
    <row r="59" spans="1:31" x14ac:dyDescent="0.25">
      <c r="A59">
        <v>2282092</v>
      </c>
      <c r="B59">
        <v>1</v>
      </c>
      <c r="C59" t="s">
        <v>80</v>
      </c>
      <c r="D59" t="s">
        <v>86</v>
      </c>
      <c r="E59" t="s">
        <v>312</v>
      </c>
      <c r="F59" t="s">
        <v>332</v>
      </c>
      <c r="G59" t="s">
        <v>149</v>
      </c>
      <c r="H59" t="s">
        <v>150</v>
      </c>
      <c r="I59" t="s">
        <v>136</v>
      </c>
      <c r="J59" t="s">
        <v>137</v>
      </c>
      <c r="K59" t="s">
        <v>138</v>
      </c>
      <c r="L59" t="s">
        <v>333</v>
      </c>
      <c r="M59" t="s">
        <v>334</v>
      </c>
      <c r="N59">
        <v>1.547222222</v>
      </c>
      <c r="O59">
        <v>0</v>
      </c>
      <c r="P59">
        <v>36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18.010760563659325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18.010760563659325</v>
      </c>
    </row>
    <row r="60" spans="1:31" x14ac:dyDescent="0.25">
      <c r="A60">
        <v>2282096</v>
      </c>
      <c r="B60">
        <v>1</v>
      </c>
      <c r="C60" t="s">
        <v>80</v>
      </c>
      <c r="D60" t="s">
        <v>104</v>
      </c>
      <c r="E60" t="s">
        <v>157</v>
      </c>
      <c r="F60" t="s">
        <v>335</v>
      </c>
      <c r="G60" t="s">
        <v>134</v>
      </c>
      <c r="H60" t="s">
        <v>135</v>
      </c>
      <c r="I60" t="s">
        <v>136</v>
      </c>
      <c r="J60" t="s">
        <v>137</v>
      </c>
      <c r="K60" t="s">
        <v>138</v>
      </c>
      <c r="L60" t="s">
        <v>336</v>
      </c>
      <c r="M60" t="s">
        <v>337</v>
      </c>
      <c r="N60">
        <v>0.52416666599999995</v>
      </c>
      <c r="O60">
        <v>1</v>
      </c>
      <c r="P60">
        <v>399</v>
      </c>
      <c r="Q60">
        <v>3</v>
      </c>
      <c r="R60">
        <v>15</v>
      </c>
      <c r="S60">
        <v>0</v>
      </c>
      <c r="T60">
        <v>30</v>
      </c>
      <c r="U60">
        <v>0</v>
      </c>
      <c r="V60">
        <v>0</v>
      </c>
      <c r="W60">
        <v>1.1212621295759</v>
      </c>
      <c r="X60">
        <v>64.631743759709096</v>
      </c>
      <c r="Y60">
        <v>1.9820918982199753</v>
      </c>
      <c r="Z60">
        <v>3.9105398637746998</v>
      </c>
      <c r="AA60">
        <v>0</v>
      </c>
      <c r="AB60">
        <v>9.3405303298375486</v>
      </c>
      <c r="AC60">
        <v>0</v>
      </c>
      <c r="AD60">
        <v>0</v>
      </c>
      <c r="AE60">
        <v>80.986167981117219</v>
      </c>
    </row>
    <row r="61" spans="1:31" x14ac:dyDescent="0.25">
      <c r="A61">
        <v>2282098</v>
      </c>
      <c r="B61">
        <v>1</v>
      </c>
      <c r="C61" t="s">
        <v>80</v>
      </c>
      <c r="D61" t="s">
        <v>94</v>
      </c>
      <c r="E61" t="s">
        <v>157</v>
      </c>
      <c r="F61" t="s">
        <v>338</v>
      </c>
      <c r="G61" t="s">
        <v>143</v>
      </c>
      <c r="H61" t="s">
        <v>135</v>
      </c>
      <c r="I61" t="s">
        <v>136</v>
      </c>
      <c r="J61" t="s">
        <v>137</v>
      </c>
      <c r="K61" t="s">
        <v>144</v>
      </c>
      <c r="L61" t="s">
        <v>339</v>
      </c>
      <c r="M61" t="s">
        <v>340</v>
      </c>
      <c r="N61">
        <v>1.0538888879999999</v>
      </c>
      <c r="O61">
        <v>0</v>
      </c>
      <c r="P61">
        <v>158</v>
      </c>
      <c r="Q61">
        <v>0</v>
      </c>
      <c r="R61">
        <v>4</v>
      </c>
      <c r="S61">
        <v>3</v>
      </c>
      <c r="T61">
        <v>30</v>
      </c>
      <c r="U61">
        <v>5</v>
      </c>
      <c r="V61">
        <v>0</v>
      </c>
      <c r="W61">
        <v>0</v>
      </c>
      <c r="X61">
        <v>26.300763756080769</v>
      </c>
      <c r="Y61">
        <v>0</v>
      </c>
      <c r="Z61">
        <v>4.4591149433233335E-2</v>
      </c>
      <c r="AA61">
        <v>206.90196553898295</v>
      </c>
      <c r="AB61">
        <v>31.167075104601288</v>
      </c>
      <c r="AC61">
        <v>755.57238256179664</v>
      </c>
      <c r="AD61">
        <v>0</v>
      </c>
      <c r="AE61">
        <v>1019.9867781108949</v>
      </c>
    </row>
    <row r="62" spans="1:31" x14ac:dyDescent="0.25">
      <c r="A62">
        <v>2282102</v>
      </c>
      <c r="B62">
        <v>1</v>
      </c>
      <c r="C62" t="s">
        <v>80</v>
      </c>
      <c r="D62" t="s">
        <v>83</v>
      </c>
      <c r="E62" t="s">
        <v>141</v>
      </c>
      <c r="F62" t="s">
        <v>341</v>
      </c>
      <c r="G62" t="s">
        <v>154</v>
      </c>
      <c r="H62" t="s">
        <v>135</v>
      </c>
      <c r="I62" t="s">
        <v>136</v>
      </c>
      <c r="J62" t="s">
        <v>137</v>
      </c>
      <c r="K62" t="s">
        <v>144</v>
      </c>
      <c r="L62" t="s">
        <v>342</v>
      </c>
      <c r="M62" t="s">
        <v>343</v>
      </c>
      <c r="N62">
        <v>1.7041666660000001</v>
      </c>
      <c r="O62">
        <v>0</v>
      </c>
      <c r="P62">
        <v>746</v>
      </c>
      <c r="Q62">
        <v>0</v>
      </c>
      <c r="R62">
        <v>7</v>
      </c>
      <c r="S62">
        <v>11</v>
      </c>
      <c r="T62">
        <v>55</v>
      </c>
      <c r="U62">
        <v>1</v>
      </c>
      <c r="V62">
        <v>4</v>
      </c>
      <c r="W62">
        <v>0</v>
      </c>
      <c r="X62">
        <v>478.99271003319637</v>
      </c>
      <c r="Y62">
        <v>0</v>
      </c>
      <c r="Z62">
        <v>27.95250397679305</v>
      </c>
      <c r="AA62">
        <v>148.67072794024898</v>
      </c>
      <c r="AB62">
        <v>131.75402477233993</v>
      </c>
      <c r="AC62">
        <v>22.898714527885872</v>
      </c>
      <c r="AD62">
        <v>94.552420826378707</v>
      </c>
      <c r="AE62">
        <v>904.82110207684286</v>
      </c>
    </row>
    <row r="63" spans="1:31" x14ac:dyDescent="0.25">
      <c r="A63">
        <v>2282103</v>
      </c>
      <c r="B63">
        <v>1</v>
      </c>
      <c r="C63" t="s">
        <v>81</v>
      </c>
      <c r="D63" t="s">
        <v>128</v>
      </c>
      <c r="E63" t="s">
        <v>165</v>
      </c>
      <c r="F63" t="s">
        <v>344</v>
      </c>
      <c r="G63" t="s">
        <v>225</v>
      </c>
      <c r="H63" t="s">
        <v>150</v>
      </c>
      <c r="I63" t="s">
        <v>136</v>
      </c>
      <c r="J63" t="s">
        <v>137</v>
      </c>
      <c r="K63" t="s">
        <v>138</v>
      </c>
      <c r="L63" t="s">
        <v>345</v>
      </c>
      <c r="M63" t="s">
        <v>346</v>
      </c>
      <c r="N63">
        <v>7.9591666659999998</v>
      </c>
      <c r="O63">
        <v>0</v>
      </c>
      <c r="P63">
        <v>4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7.782950137006325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7.782950137006325</v>
      </c>
    </row>
    <row r="64" spans="1:31" x14ac:dyDescent="0.25">
      <c r="A64">
        <v>2282104</v>
      </c>
      <c r="B64">
        <v>1</v>
      </c>
      <c r="C64" t="s">
        <v>80</v>
      </c>
      <c r="D64" t="s">
        <v>94</v>
      </c>
      <c r="E64" t="s">
        <v>141</v>
      </c>
      <c r="F64" t="s">
        <v>347</v>
      </c>
      <c r="G64" t="s">
        <v>348</v>
      </c>
      <c r="H64" t="s">
        <v>135</v>
      </c>
      <c r="I64" t="s">
        <v>136</v>
      </c>
      <c r="J64" t="s">
        <v>137</v>
      </c>
      <c r="K64" t="s">
        <v>138</v>
      </c>
      <c r="L64" t="s">
        <v>349</v>
      </c>
      <c r="M64" t="s">
        <v>350</v>
      </c>
      <c r="N64">
        <v>3.8716666659999999</v>
      </c>
      <c r="O64">
        <v>0</v>
      </c>
      <c r="P64">
        <v>61</v>
      </c>
      <c r="Q64">
        <v>0</v>
      </c>
      <c r="R64">
        <v>2</v>
      </c>
      <c r="S64">
        <v>0</v>
      </c>
      <c r="T64">
        <v>6</v>
      </c>
      <c r="U64">
        <v>0</v>
      </c>
      <c r="V64">
        <v>0</v>
      </c>
      <c r="W64">
        <v>0</v>
      </c>
      <c r="X64">
        <v>30.860136723218602</v>
      </c>
      <c r="Y64">
        <v>0</v>
      </c>
      <c r="Z64">
        <v>8.8792297069350018E-2</v>
      </c>
      <c r="AA64">
        <v>0</v>
      </c>
      <c r="AB64">
        <v>1.70693204164245</v>
      </c>
      <c r="AC64">
        <v>0</v>
      </c>
      <c r="AD64">
        <v>0</v>
      </c>
      <c r="AE64">
        <v>32.655861061930402</v>
      </c>
    </row>
    <row r="65" spans="1:31" x14ac:dyDescent="0.25">
      <c r="A65">
        <v>2282105</v>
      </c>
      <c r="B65">
        <v>1</v>
      </c>
      <c r="C65" t="s">
        <v>81</v>
      </c>
      <c r="D65" t="s">
        <v>112</v>
      </c>
      <c r="E65" t="s">
        <v>157</v>
      </c>
      <c r="F65" t="s">
        <v>351</v>
      </c>
      <c r="G65" t="s">
        <v>143</v>
      </c>
      <c r="H65" t="s">
        <v>135</v>
      </c>
      <c r="I65" t="s">
        <v>136</v>
      </c>
      <c r="J65" t="s">
        <v>137</v>
      </c>
      <c r="K65" t="s">
        <v>144</v>
      </c>
      <c r="L65" t="s">
        <v>352</v>
      </c>
      <c r="M65" t="s">
        <v>353</v>
      </c>
      <c r="N65">
        <v>1.51</v>
      </c>
      <c r="O65">
        <v>1</v>
      </c>
      <c r="P65">
        <v>828</v>
      </c>
      <c r="Q65">
        <v>93</v>
      </c>
      <c r="R65">
        <v>148</v>
      </c>
      <c r="S65">
        <v>15</v>
      </c>
      <c r="T65">
        <v>98</v>
      </c>
      <c r="U65">
        <v>0</v>
      </c>
      <c r="V65">
        <v>1</v>
      </c>
      <c r="W65">
        <v>6.1902040463900007E-2</v>
      </c>
      <c r="X65">
        <v>288.29070825896849</v>
      </c>
      <c r="Y65">
        <v>1034.7967893322996</v>
      </c>
      <c r="Z65">
        <v>268.16195340510836</v>
      </c>
      <c r="AA65">
        <v>106.31989838509574</v>
      </c>
      <c r="AB65">
        <v>71.959420209151617</v>
      </c>
      <c r="AC65">
        <v>0</v>
      </c>
      <c r="AD65">
        <v>25.254673957125597</v>
      </c>
      <c r="AE65">
        <v>1794.8453455882131</v>
      </c>
    </row>
    <row r="66" spans="1:31" x14ac:dyDescent="0.25">
      <c r="A66">
        <v>2282106</v>
      </c>
      <c r="B66">
        <v>1</v>
      </c>
      <c r="C66" t="s">
        <v>80</v>
      </c>
      <c r="D66" t="s">
        <v>101</v>
      </c>
      <c r="E66" t="s">
        <v>176</v>
      </c>
      <c r="F66" t="s">
        <v>354</v>
      </c>
      <c r="G66" t="s">
        <v>355</v>
      </c>
      <c r="H66" t="s">
        <v>150</v>
      </c>
      <c r="I66" t="s">
        <v>136</v>
      </c>
      <c r="J66" t="s">
        <v>137</v>
      </c>
      <c r="K66" t="s">
        <v>138</v>
      </c>
      <c r="L66" t="s">
        <v>356</v>
      </c>
      <c r="M66" t="s">
        <v>357</v>
      </c>
      <c r="N66">
        <v>0.26500000000000001</v>
      </c>
      <c r="O66">
        <v>0</v>
      </c>
      <c r="P66">
        <v>43</v>
      </c>
      <c r="Q66">
        <v>0</v>
      </c>
      <c r="R66">
        <v>0</v>
      </c>
      <c r="S66">
        <v>0</v>
      </c>
      <c r="T66">
        <v>3</v>
      </c>
      <c r="U66">
        <v>0</v>
      </c>
      <c r="V66">
        <v>0</v>
      </c>
      <c r="W66">
        <v>0</v>
      </c>
      <c r="X66">
        <v>3.6961904690386502</v>
      </c>
      <c r="Y66">
        <v>0</v>
      </c>
      <c r="Z66">
        <v>0</v>
      </c>
      <c r="AA66">
        <v>0</v>
      </c>
      <c r="AB66">
        <v>0.29721879587700001</v>
      </c>
      <c r="AC66">
        <v>0</v>
      </c>
      <c r="AD66">
        <v>0</v>
      </c>
      <c r="AE66">
        <v>3.9934092649156501</v>
      </c>
    </row>
    <row r="67" spans="1:31" x14ac:dyDescent="0.25">
      <c r="A67">
        <v>2282107</v>
      </c>
      <c r="B67">
        <v>1</v>
      </c>
      <c r="C67" t="s">
        <v>81</v>
      </c>
      <c r="D67" t="s">
        <v>119</v>
      </c>
      <c r="E67" t="s">
        <v>147</v>
      </c>
      <c r="F67" t="s">
        <v>358</v>
      </c>
      <c r="G67" t="s">
        <v>233</v>
      </c>
      <c r="H67" t="s">
        <v>150</v>
      </c>
      <c r="I67" t="s">
        <v>136</v>
      </c>
      <c r="J67" t="s">
        <v>137</v>
      </c>
      <c r="K67" t="s">
        <v>138</v>
      </c>
      <c r="L67" t="s">
        <v>359</v>
      </c>
      <c r="M67" t="s">
        <v>360</v>
      </c>
      <c r="N67">
        <v>1.3</v>
      </c>
      <c r="O67">
        <v>0</v>
      </c>
      <c r="P67">
        <v>7</v>
      </c>
      <c r="Q67">
        <v>0</v>
      </c>
      <c r="R67">
        <v>1</v>
      </c>
      <c r="S67">
        <v>0</v>
      </c>
      <c r="T67">
        <v>0</v>
      </c>
      <c r="U67">
        <v>0</v>
      </c>
      <c r="V67">
        <v>0</v>
      </c>
      <c r="W67">
        <v>0</v>
      </c>
      <c r="X67">
        <v>0.70677492627000005</v>
      </c>
      <c r="Y67">
        <v>0</v>
      </c>
      <c r="Z67">
        <v>8.1416849154000021E-2</v>
      </c>
      <c r="AA67">
        <v>0</v>
      </c>
      <c r="AB67">
        <v>0</v>
      </c>
      <c r="AC67">
        <v>0</v>
      </c>
      <c r="AD67">
        <v>0</v>
      </c>
      <c r="AE67">
        <v>0.7881917754240001</v>
      </c>
    </row>
    <row r="68" spans="1:31" x14ac:dyDescent="0.25">
      <c r="A68">
        <v>2282109</v>
      </c>
      <c r="B68">
        <v>1</v>
      </c>
      <c r="C68" t="s">
        <v>80</v>
      </c>
      <c r="D68" t="s">
        <v>96</v>
      </c>
      <c r="E68" t="s">
        <v>165</v>
      </c>
      <c r="F68" t="s">
        <v>361</v>
      </c>
      <c r="G68" t="s">
        <v>297</v>
      </c>
      <c r="H68" t="s">
        <v>150</v>
      </c>
      <c r="I68" t="s">
        <v>136</v>
      </c>
      <c r="J68" t="s">
        <v>137</v>
      </c>
      <c r="K68" t="s">
        <v>138</v>
      </c>
      <c r="L68" t="s">
        <v>362</v>
      </c>
      <c r="M68" t="s">
        <v>363</v>
      </c>
      <c r="N68">
        <v>5.9819444439999998</v>
      </c>
      <c r="O68">
        <v>0</v>
      </c>
      <c r="P68">
        <v>2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3.857396305905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3.857396305905</v>
      </c>
    </row>
    <row r="69" spans="1:31" x14ac:dyDescent="0.25">
      <c r="A69">
        <v>2282112</v>
      </c>
      <c r="B69">
        <v>1</v>
      </c>
      <c r="C69" t="s">
        <v>81</v>
      </c>
      <c r="D69" t="s">
        <v>113</v>
      </c>
      <c r="E69" t="s">
        <v>147</v>
      </c>
      <c r="F69" t="s">
        <v>364</v>
      </c>
      <c r="G69" t="s">
        <v>149</v>
      </c>
      <c r="H69" t="s">
        <v>150</v>
      </c>
      <c r="I69" t="s">
        <v>136</v>
      </c>
      <c r="J69" t="s">
        <v>137</v>
      </c>
      <c r="K69" t="s">
        <v>138</v>
      </c>
      <c r="L69" t="s">
        <v>365</v>
      </c>
      <c r="M69" t="s">
        <v>366</v>
      </c>
      <c r="N69">
        <v>3.358333333</v>
      </c>
      <c r="O69">
        <v>0</v>
      </c>
      <c r="P69">
        <v>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2.6527163624922507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2.6527163624922507</v>
      </c>
    </row>
    <row r="70" spans="1:31" x14ac:dyDescent="0.25">
      <c r="A70">
        <v>2282117</v>
      </c>
      <c r="B70">
        <v>1</v>
      </c>
      <c r="C70" t="s">
        <v>81</v>
      </c>
      <c r="D70" t="s">
        <v>128</v>
      </c>
      <c r="E70" t="s">
        <v>141</v>
      </c>
      <c r="F70" t="s">
        <v>367</v>
      </c>
      <c r="G70" t="s">
        <v>143</v>
      </c>
      <c r="H70" t="s">
        <v>135</v>
      </c>
      <c r="I70" t="s">
        <v>136</v>
      </c>
      <c r="J70" t="s">
        <v>137</v>
      </c>
      <c r="K70" t="s">
        <v>144</v>
      </c>
      <c r="L70" t="s">
        <v>368</v>
      </c>
      <c r="M70" t="s">
        <v>369</v>
      </c>
      <c r="N70">
        <v>4.3377777770000003</v>
      </c>
      <c r="O70">
        <v>0</v>
      </c>
      <c r="P70">
        <v>0</v>
      </c>
      <c r="Q70">
        <v>0</v>
      </c>
      <c r="R70">
        <v>0</v>
      </c>
      <c r="S70">
        <v>0</v>
      </c>
      <c r="T70">
        <v>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50.505211907456001</v>
      </c>
      <c r="AC70">
        <v>0</v>
      </c>
      <c r="AD70">
        <v>0</v>
      </c>
      <c r="AE70">
        <v>50.505211907456001</v>
      </c>
    </row>
    <row r="71" spans="1:31" x14ac:dyDescent="0.25">
      <c r="A71">
        <v>2282118</v>
      </c>
      <c r="B71">
        <v>1</v>
      </c>
      <c r="C71" t="s">
        <v>80</v>
      </c>
      <c r="D71" t="s">
        <v>96</v>
      </c>
      <c r="E71" t="s">
        <v>165</v>
      </c>
      <c r="F71" t="s">
        <v>370</v>
      </c>
      <c r="G71" t="s">
        <v>198</v>
      </c>
      <c r="H71" t="s">
        <v>150</v>
      </c>
      <c r="I71" t="s">
        <v>136</v>
      </c>
      <c r="J71" t="s">
        <v>137</v>
      </c>
      <c r="K71" t="s">
        <v>138</v>
      </c>
      <c r="L71" t="s">
        <v>371</v>
      </c>
      <c r="M71" t="s">
        <v>372</v>
      </c>
      <c r="N71">
        <v>1.849444444</v>
      </c>
      <c r="O71">
        <v>0</v>
      </c>
      <c r="P71">
        <v>0</v>
      </c>
      <c r="Q71">
        <v>0</v>
      </c>
      <c r="R71">
        <v>0</v>
      </c>
      <c r="S71">
        <v>0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3.0725253333638194</v>
      </c>
      <c r="AC71">
        <v>0</v>
      </c>
      <c r="AD71">
        <v>0</v>
      </c>
      <c r="AE71">
        <v>3.0725253333638194</v>
      </c>
    </row>
    <row r="72" spans="1:31" x14ac:dyDescent="0.25">
      <c r="A72">
        <v>2282124</v>
      </c>
      <c r="B72">
        <v>1</v>
      </c>
      <c r="C72" t="s">
        <v>81</v>
      </c>
      <c r="D72" t="s">
        <v>128</v>
      </c>
      <c r="E72" t="s">
        <v>141</v>
      </c>
      <c r="F72" t="s">
        <v>373</v>
      </c>
      <c r="G72" t="s">
        <v>143</v>
      </c>
      <c r="H72" t="s">
        <v>135</v>
      </c>
      <c r="I72" t="s">
        <v>136</v>
      </c>
      <c r="J72" t="s">
        <v>137</v>
      </c>
      <c r="K72" t="s">
        <v>144</v>
      </c>
      <c r="L72" t="s">
        <v>374</v>
      </c>
      <c r="M72" t="s">
        <v>375</v>
      </c>
      <c r="N72">
        <v>4.6611111110000003</v>
      </c>
      <c r="O72">
        <v>0</v>
      </c>
      <c r="P72">
        <v>170</v>
      </c>
      <c r="Q72">
        <v>0</v>
      </c>
      <c r="R72">
        <v>0</v>
      </c>
      <c r="S72">
        <v>0</v>
      </c>
      <c r="T72">
        <v>8</v>
      </c>
      <c r="U72">
        <v>0</v>
      </c>
      <c r="V72">
        <v>0</v>
      </c>
      <c r="W72">
        <v>0</v>
      </c>
      <c r="X72">
        <v>335.01306117215671</v>
      </c>
      <c r="Y72">
        <v>0</v>
      </c>
      <c r="Z72">
        <v>0</v>
      </c>
      <c r="AA72">
        <v>0</v>
      </c>
      <c r="AB72">
        <v>95.573818747573682</v>
      </c>
      <c r="AC72">
        <v>0</v>
      </c>
      <c r="AD72">
        <v>0</v>
      </c>
      <c r="AE72">
        <v>430.58687991973039</v>
      </c>
    </row>
    <row r="73" spans="1:31" x14ac:dyDescent="0.25">
      <c r="A73">
        <v>2282127</v>
      </c>
      <c r="B73">
        <v>1</v>
      </c>
      <c r="C73" t="s">
        <v>81</v>
      </c>
      <c r="D73" t="s">
        <v>123</v>
      </c>
      <c r="E73" t="s">
        <v>165</v>
      </c>
      <c r="F73" t="s">
        <v>376</v>
      </c>
      <c r="G73" t="s">
        <v>198</v>
      </c>
      <c r="H73" t="s">
        <v>150</v>
      </c>
      <c r="I73" t="s">
        <v>136</v>
      </c>
      <c r="J73" t="s">
        <v>137</v>
      </c>
      <c r="K73" t="s">
        <v>138</v>
      </c>
      <c r="L73" t="s">
        <v>377</v>
      </c>
      <c r="M73" t="s">
        <v>378</v>
      </c>
      <c r="N73">
        <v>2.6983333329999999</v>
      </c>
      <c r="O73">
        <v>0</v>
      </c>
      <c r="P73">
        <v>1</v>
      </c>
      <c r="Q73">
        <v>0</v>
      </c>
      <c r="R73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0.15023838416782501</v>
      </c>
      <c r="AA73">
        <v>0</v>
      </c>
      <c r="AB73">
        <v>0</v>
      </c>
      <c r="AC73">
        <v>0</v>
      </c>
      <c r="AD73">
        <v>0</v>
      </c>
      <c r="AE73">
        <v>0.15023838416782501</v>
      </c>
    </row>
    <row r="74" spans="1:31" x14ac:dyDescent="0.25">
      <c r="A74">
        <v>2282128</v>
      </c>
      <c r="B74">
        <v>1</v>
      </c>
      <c r="C74" t="s">
        <v>80</v>
      </c>
      <c r="D74" t="s">
        <v>92</v>
      </c>
      <c r="E74" t="s">
        <v>312</v>
      </c>
      <c r="F74" t="s">
        <v>379</v>
      </c>
      <c r="G74" t="s">
        <v>380</v>
      </c>
      <c r="H74" t="s">
        <v>150</v>
      </c>
      <c r="I74" t="s">
        <v>136</v>
      </c>
      <c r="J74" t="s">
        <v>137</v>
      </c>
      <c r="K74" t="s">
        <v>138</v>
      </c>
      <c r="L74" t="s">
        <v>381</v>
      </c>
      <c r="M74" t="s">
        <v>382</v>
      </c>
      <c r="N74">
        <v>2.8886111109999999</v>
      </c>
      <c r="O74">
        <v>0</v>
      </c>
      <c r="P74">
        <v>60</v>
      </c>
      <c r="Q74">
        <v>0</v>
      </c>
      <c r="R74">
        <v>0</v>
      </c>
      <c r="S74">
        <v>0</v>
      </c>
      <c r="T74">
        <v>15</v>
      </c>
      <c r="U74">
        <v>0</v>
      </c>
      <c r="V74">
        <v>0</v>
      </c>
      <c r="W74">
        <v>0</v>
      </c>
      <c r="X74">
        <v>82.610784602823699</v>
      </c>
      <c r="Y74">
        <v>0</v>
      </c>
      <c r="Z74">
        <v>0</v>
      </c>
      <c r="AA74">
        <v>0</v>
      </c>
      <c r="AB74">
        <v>54.557759766517805</v>
      </c>
      <c r="AC74">
        <v>0</v>
      </c>
      <c r="AD74">
        <v>0</v>
      </c>
      <c r="AE74">
        <v>137.1685443693415</v>
      </c>
    </row>
    <row r="75" spans="1:31" x14ac:dyDescent="0.25">
      <c r="A75">
        <v>2282133</v>
      </c>
      <c r="B75">
        <v>1</v>
      </c>
      <c r="C75" t="s">
        <v>81</v>
      </c>
      <c r="D75" t="s">
        <v>122</v>
      </c>
      <c r="E75" t="s">
        <v>165</v>
      </c>
      <c r="F75" t="s">
        <v>383</v>
      </c>
      <c r="G75" t="s">
        <v>198</v>
      </c>
      <c r="H75" t="s">
        <v>150</v>
      </c>
      <c r="I75" t="s">
        <v>136</v>
      </c>
      <c r="J75" t="s">
        <v>137</v>
      </c>
      <c r="K75" t="s">
        <v>138</v>
      </c>
      <c r="L75" t="s">
        <v>384</v>
      </c>
      <c r="M75" t="s">
        <v>385</v>
      </c>
      <c r="N75">
        <v>1.778611111</v>
      </c>
      <c r="O75">
        <v>0</v>
      </c>
      <c r="P75">
        <v>2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2.6097659190000002E-3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2.6097659190000002E-3</v>
      </c>
    </row>
    <row r="76" spans="1:31" x14ac:dyDescent="0.25">
      <c r="A76">
        <v>2282141</v>
      </c>
      <c r="B76">
        <v>1</v>
      </c>
      <c r="C76" t="s">
        <v>80</v>
      </c>
      <c r="D76" t="s">
        <v>83</v>
      </c>
      <c r="E76" t="s">
        <v>147</v>
      </c>
      <c r="F76" t="s">
        <v>386</v>
      </c>
      <c r="G76" t="s">
        <v>387</v>
      </c>
      <c r="H76" t="s">
        <v>150</v>
      </c>
      <c r="I76" t="s">
        <v>136</v>
      </c>
      <c r="J76" t="s">
        <v>3</v>
      </c>
      <c r="K76" t="s">
        <v>138</v>
      </c>
      <c r="L76" t="s">
        <v>388</v>
      </c>
      <c r="M76" t="s">
        <v>389</v>
      </c>
      <c r="N76">
        <v>3.4113888879999998</v>
      </c>
      <c r="O76">
        <v>0</v>
      </c>
      <c r="P76">
        <v>83</v>
      </c>
      <c r="Q76">
        <v>0</v>
      </c>
      <c r="R76">
        <v>0</v>
      </c>
      <c r="S76">
        <v>0</v>
      </c>
      <c r="T76">
        <v>4</v>
      </c>
      <c r="U76">
        <v>0</v>
      </c>
      <c r="V76">
        <v>0</v>
      </c>
      <c r="W76">
        <v>0</v>
      </c>
      <c r="X76">
        <v>67.381290287192442</v>
      </c>
      <c r="Y76">
        <v>0</v>
      </c>
      <c r="Z76">
        <v>0</v>
      </c>
      <c r="AA76">
        <v>0</v>
      </c>
      <c r="AB76">
        <v>25.109882870883371</v>
      </c>
      <c r="AC76">
        <v>0</v>
      </c>
      <c r="AD76">
        <v>0</v>
      </c>
      <c r="AE76">
        <v>92.49117315807581</v>
      </c>
    </row>
    <row r="77" spans="1:31" x14ac:dyDescent="0.25">
      <c r="A77">
        <v>2282144</v>
      </c>
      <c r="B77">
        <v>1</v>
      </c>
      <c r="C77" t="s">
        <v>80</v>
      </c>
      <c r="D77" t="s">
        <v>99</v>
      </c>
      <c r="E77" t="s">
        <v>147</v>
      </c>
      <c r="F77" t="s">
        <v>390</v>
      </c>
      <c r="G77" t="s">
        <v>297</v>
      </c>
      <c r="H77" t="s">
        <v>150</v>
      </c>
      <c r="I77" t="s">
        <v>136</v>
      </c>
      <c r="J77" t="s">
        <v>3</v>
      </c>
      <c r="K77" t="s">
        <v>138</v>
      </c>
      <c r="L77" t="s">
        <v>391</v>
      </c>
      <c r="M77" t="s">
        <v>392</v>
      </c>
      <c r="N77">
        <v>6.5408333330000001</v>
      </c>
      <c r="O77">
        <v>0</v>
      </c>
      <c r="P77">
        <v>20</v>
      </c>
      <c r="Q77">
        <v>0</v>
      </c>
      <c r="R77">
        <v>8</v>
      </c>
      <c r="S77">
        <v>0</v>
      </c>
      <c r="T77">
        <v>4</v>
      </c>
      <c r="U77">
        <v>0</v>
      </c>
      <c r="V77">
        <v>0</v>
      </c>
      <c r="W77">
        <v>0</v>
      </c>
      <c r="X77">
        <v>76.771244674135758</v>
      </c>
      <c r="Y77">
        <v>0</v>
      </c>
      <c r="Z77">
        <v>5.3804678709505991</v>
      </c>
      <c r="AA77">
        <v>0</v>
      </c>
      <c r="AB77">
        <v>26.382000529720806</v>
      </c>
      <c r="AC77">
        <v>0</v>
      </c>
      <c r="AD77">
        <v>0</v>
      </c>
      <c r="AE77">
        <v>108.53371307480717</v>
      </c>
    </row>
    <row r="78" spans="1:31" x14ac:dyDescent="0.25">
      <c r="A78">
        <v>2282149</v>
      </c>
      <c r="B78">
        <v>1</v>
      </c>
      <c r="C78" t="s">
        <v>80</v>
      </c>
      <c r="D78" t="s">
        <v>96</v>
      </c>
      <c r="E78" t="s">
        <v>165</v>
      </c>
      <c r="F78" t="s">
        <v>393</v>
      </c>
      <c r="G78" t="s">
        <v>261</v>
      </c>
      <c r="H78" t="s">
        <v>150</v>
      </c>
      <c r="I78" t="s">
        <v>136</v>
      </c>
      <c r="J78" t="s">
        <v>137</v>
      </c>
      <c r="K78" t="s">
        <v>138</v>
      </c>
      <c r="L78" t="s">
        <v>394</v>
      </c>
      <c r="M78" t="s">
        <v>395</v>
      </c>
      <c r="N78">
        <v>0.390555555</v>
      </c>
      <c r="O78">
        <v>0</v>
      </c>
      <c r="P78">
        <v>0</v>
      </c>
      <c r="Q78">
        <v>0</v>
      </c>
      <c r="R78">
        <v>0</v>
      </c>
      <c r="S78">
        <v>0</v>
      </c>
      <c r="T78">
        <v>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0.64789697562806936</v>
      </c>
      <c r="AC78">
        <v>0</v>
      </c>
      <c r="AD78">
        <v>0</v>
      </c>
      <c r="AE78">
        <v>0.64789697562806936</v>
      </c>
    </row>
    <row r="79" spans="1:31" x14ac:dyDescent="0.25">
      <c r="A79">
        <v>2282150</v>
      </c>
      <c r="B79">
        <v>1</v>
      </c>
      <c r="C79" t="s">
        <v>80</v>
      </c>
      <c r="D79" t="s">
        <v>97</v>
      </c>
      <c r="E79" t="s">
        <v>165</v>
      </c>
      <c r="F79" t="s">
        <v>396</v>
      </c>
      <c r="G79" t="s">
        <v>167</v>
      </c>
      <c r="H79" t="s">
        <v>150</v>
      </c>
      <c r="I79" t="s">
        <v>136</v>
      </c>
      <c r="J79" t="s">
        <v>137</v>
      </c>
      <c r="K79" t="s">
        <v>138</v>
      </c>
      <c r="L79" t="s">
        <v>397</v>
      </c>
      <c r="M79" t="s">
        <v>398</v>
      </c>
      <c r="N79">
        <v>2.392222222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0.50802059732964999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0.50802059732964999</v>
      </c>
    </row>
    <row r="80" spans="1:31" x14ac:dyDescent="0.25">
      <c r="A80">
        <v>2282152</v>
      </c>
      <c r="B80">
        <v>1</v>
      </c>
      <c r="C80" t="s">
        <v>81</v>
      </c>
      <c r="D80" t="s">
        <v>121</v>
      </c>
      <c r="E80" t="s">
        <v>165</v>
      </c>
      <c r="F80" t="s">
        <v>399</v>
      </c>
      <c r="G80" t="s">
        <v>198</v>
      </c>
      <c r="H80" t="s">
        <v>150</v>
      </c>
      <c r="I80" t="s">
        <v>136</v>
      </c>
      <c r="J80" t="s">
        <v>137</v>
      </c>
      <c r="K80" t="s">
        <v>138</v>
      </c>
      <c r="L80" t="s">
        <v>400</v>
      </c>
      <c r="M80" t="s">
        <v>401</v>
      </c>
      <c r="N80">
        <v>1.0147222220000001</v>
      </c>
      <c r="O80">
        <v>0</v>
      </c>
      <c r="P80">
        <v>1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9.8149382301599988E-2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9.8149382301599988E-2</v>
      </c>
    </row>
    <row r="81" spans="1:31" x14ac:dyDescent="0.25">
      <c r="A81">
        <v>2282158</v>
      </c>
      <c r="B81">
        <v>1</v>
      </c>
      <c r="C81" t="s">
        <v>80</v>
      </c>
      <c r="D81" t="s">
        <v>100</v>
      </c>
      <c r="E81" t="s">
        <v>165</v>
      </c>
      <c r="F81" t="s">
        <v>402</v>
      </c>
      <c r="G81" t="s">
        <v>261</v>
      </c>
      <c r="H81" t="s">
        <v>150</v>
      </c>
      <c r="I81" t="s">
        <v>136</v>
      </c>
      <c r="J81" t="s">
        <v>137</v>
      </c>
      <c r="K81" t="s">
        <v>138</v>
      </c>
      <c r="L81" t="s">
        <v>403</v>
      </c>
      <c r="M81" t="s">
        <v>404</v>
      </c>
      <c r="N81">
        <v>2.3538888880000002</v>
      </c>
      <c r="O81">
        <v>0</v>
      </c>
      <c r="P81">
        <v>0</v>
      </c>
      <c r="Q81">
        <v>0</v>
      </c>
      <c r="R81">
        <v>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0.66295640208899997</v>
      </c>
      <c r="AA81">
        <v>0</v>
      </c>
      <c r="AB81">
        <v>0</v>
      </c>
      <c r="AC81">
        <v>0</v>
      </c>
      <c r="AD81">
        <v>0</v>
      </c>
      <c r="AE81">
        <v>0.66295640208899997</v>
      </c>
    </row>
    <row r="82" spans="1:31" x14ac:dyDescent="0.25">
      <c r="A82">
        <v>2282165</v>
      </c>
      <c r="B82">
        <v>1</v>
      </c>
      <c r="C82" t="s">
        <v>80</v>
      </c>
      <c r="D82" t="s">
        <v>84</v>
      </c>
      <c r="E82" t="s">
        <v>165</v>
      </c>
      <c r="F82" t="s">
        <v>405</v>
      </c>
      <c r="G82" t="s">
        <v>261</v>
      </c>
      <c r="H82" t="s">
        <v>150</v>
      </c>
      <c r="I82" t="s">
        <v>136</v>
      </c>
      <c r="J82" t="s">
        <v>137</v>
      </c>
      <c r="K82" t="s">
        <v>138</v>
      </c>
      <c r="L82" t="s">
        <v>406</v>
      </c>
      <c r="M82" t="s">
        <v>407</v>
      </c>
      <c r="N82">
        <v>2.1494444439999998</v>
      </c>
      <c r="O82">
        <v>0</v>
      </c>
      <c r="P82">
        <v>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1.3168578467605501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1.3168578467605501</v>
      </c>
    </row>
    <row r="83" spans="1:31" x14ac:dyDescent="0.25">
      <c r="A83">
        <v>2282167</v>
      </c>
      <c r="B83">
        <v>1</v>
      </c>
      <c r="C83" t="s">
        <v>80</v>
      </c>
      <c r="D83" t="s">
        <v>94</v>
      </c>
      <c r="E83" t="s">
        <v>147</v>
      </c>
      <c r="F83" t="s">
        <v>408</v>
      </c>
      <c r="G83" t="s">
        <v>149</v>
      </c>
      <c r="H83" t="s">
        <v>150</v>
      </c>
      <c r="I83" t="s">
        <v>136</v>
      </c>
      <c r="J83" t="s">
        <v>137</v>
      </c>
      <c r="K83" t="s">
        <v>138</v>
      </c>
      <c r="L83" t="s">
        <v>409</v>
      </c>
      <c r="M83" t="s">
        <v>410</v>
      </c>
      <c r="N83">
        <v>8.5363888879999994</v>
      </c>
      <c r="O83">
        <v>0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0.48532638804662498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0.48532638804662498</v>
      </c>
    </row>
    <row r="84" spans="1:31" x14ac:dyDescent="0.25">
      <c r="A84">
        <v>2282173</v>
      </c>
      <c r="B84">
        <v>1</v>
      </c>
      <c r="C84" t="s">
        <v>80</v>
      </c>
      <c r="D84" t="s">
        <v>97</v>
      </c>
      <c r="E84" t="s">
        <v>165</v>
      </c>
      <c r="F84" t="s">
        <v>411</v>
      </c>
      <c r="G84" t="s">
        <v>198</v>
      </c>
      <c r="H84" t="s">
        <v>150</v>
      </c>
      <c r="I84" t="s">
        <v>136</v>
      </c>
      <c r="J84" t="s">
        <v>137</v>
      </c>
      <c r="K84" t="s">
        <v>138</v>
      </c>
      <c r="L84" t="s">
        <v>412</v>
      </c>
      <c r="M84" t="s">
        <v>413</v>
      </c>
      <c r="N84">
        <v>2.1225000000000001</v>
      </c>
      <c r="O84">
        <v>0</v>
      </c>
      <c r="P84">
        <v>1</v>
      </c>
      <c r="Q84">
        <v>0</v>
      </c>
      <c r="R84">
        <v>1</v>
      </c>
      <c r="S84">
        <v>0</v>
      </c>
      <c r="T84">
        <v>0</v>
      </c>
      <c r="U84">
        <v>0</v>
      </c>
      <c r="V84">
        <v>0</v>
      </c>
      <c r="W84">
        <v>0</v>
      </c>
      <c r="X84">
        <v>4.7975429117520001</v>
      </c>
      <c r="Y84">
        <v>0</v>
      </c>
      <c r="Z84">
        <v>9.3192953040075008E-2</v>
      </c>
      <c r="AA84">
        <v>0</v>
      </c>
      <c r="AB84">
        <v>0</v>
      </c>
      <c r="AC84">
        <v>0</v>
      </c>
      <c r="AD84">
        <v>0</v>
      </c>
      <c r="AE84">
        <v>4.8907358647920747</v>
      </c>
    </row>
    <row r="85" spans="1:31" x14ac:dyDescent="0.25">
      <c r="A85">
        <v>2282175</v>
      </c>
      <c r="B85">
        <v>1</v>
      </c>
      <c r="C85" t="s">
        <v>80</v>
      </c>
      <c r="D85" t="s">
        <v>84</v>
      </c>
      <c r="E85" t="s">
        <v>165</v>
      </c>
      <c r="F85" t="s">
        <v>414</v>
      </c>
      <c r="G85" t="s">
        <v>198</v>
      </c>
      <c r="H85" t="s">
        <v>150</v>
      </c>
      <c r="I85" t="s">
        <v>136</v>
      </c>
      <c r="J85" t="s">
        <v>137</v>
      </c>
      <c r="K85" t="s">
        <v>138</v>
      </c>
      <c r="L85" t="s">
        <v>415</v>
      </c>
      <c r="M85" t="s">
        <v>416</v>
      </c>
      <c r="N85">
        <v>3.2311111110000001</v>
      </c>
      <c r="O85">
        <v>0</v>
      </c>
      <c r="P85">
        <v>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3.4424447297546164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3.4424447297546164</v>
      </c>
    </row>
    <row r="86" spans="1:31" x14ac:dyDescent="0.25">
      <c r="A86">
        <v>2282177</v>
      </c>
      <c r="B86">
        <v>1</v>
      </c>
      <c r="C86" t="s">
        <v>80</v>
      </c>
      <c r="D86" t="s">
        <v>90</v>
      </c>
      <c r="E86" t="s">
        <v>141</v>
      </c>
      <c r="F86" t="s">
        <v>417</v>
      </c>
      <c r="G86" t="s">
        <v>143</v>
      </c>
      <c r="H86" t="s">
        <v>135</v>
      </c>
      <c r="I86" t="s">
        <v>136</v>
      </c>
      <c r="J86" t="s">
        <v>137</v>
      </c>
      <c r="K86" t="s">
        <v>144</v>
      </c>
      <c r="L86" t="s">
        <v>418</v>
      </c>
      <c r="M86" t="s">
        <v>419</v>
      </c>
      <c r="N86">
        <v>0.86722222199999999</v>
      </c>
      <c r="O86">
        <v>0</v>
      </c>
      <c r="P86">
        <v>385</v>
      </c>
      <c r="Q86">
        <v>0</v>
      </c>
      <c r="R86">
        <v>0</v>
      </c>
      <c r="S86">
        <v>0</v>
      </c>
      <c r="T86">
        <v>16</v>
      </c>
      <c r="U86">
        <v>0</v>
      </c>
      <c r="V86">
        <v>0</v>
      </c>
      <c r="W86">
        <v>0</v>
      </c>
      <c r="X86">
        <v>89.482035674551739</v>
      </c>
      <c r="Y86">
        <v>0</v>
      </c>
      <c r="Z86">
        <v>0</v>
      </c>
      <c r="AA86">
        <v>0</v>
      </c>
      <c r="AB86">
        <v>30.614146409666052</v>
      </c>
      <c r="AC86">
        <v>0</v>
      </c>
      <c r="AD86">
        <v>0</v>
      </c>
      <c r="AE86">
        <v>120.09618208421779</v>
      </c>
    </row>
    <row r="87" spans="1:31" x14ac:dyDescent="0.25">
      <c r="A87">
        <v>2282184</v>
      </c>
      <c r="B87">
        <v>1</v>
      </c>
      <c r="C87" t="s">
        <v>80</v>
      </c>
      <c r="D87" t="s">
        <v>96</v>
      </c>
      <c r="E87" t="s">
        <v>147</v>
      </c>
      <c r="F87" t="s">
        <v>420</v>
      </c>
      <c r="G87" t="s">
        <v>149</v>
      </c>
      <c r="H87" t="s">
        <v>150</v>
      </c>
      <c r="I87" t="s">
        <v>136</v>
      </c>
      <c r="J87" t="s">
        <v>137</v>
      </c>
      <c r="K87" t="s">
        <v>138</v>
      </c>
      <c r="L87" t="s">
        <v>421</v>
      </c>
      <c r="M87" t="s">
        <v>422</v>
      </c>
      <c r="N87">
        <v>4.1394444439999996</v>
      </c>
      <c r="O87">
        <v>0</v>
      </c>
      <c r="P87">
        <v>13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12.074386796187397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12.074386796187397</v>
      </c>
    </row>
    <row r="88" spans="1:31" x14ac:dyDescent="0.25">
      <c r="A88">
        <v>2282186</v>
      </c>
      <c r="B88">
        <v>1</v>
      </c>
      <c r="C88" t="s">
        <v>81</v>
      </c>
      <c r="D88" t="s">
        <v>126</v>
      </c>
      <c r="E88" t="s">
        <v>141</v>
      </c>
      <c r="F88" t="s">
        <v>423</v>
      </c>
      <c r="G88" t="s">
        <v>268</v>
      </c>
      <c r="H88" t="s">
        <v>135</v>
      </c>
      <c r="I88" t="s">
        <v>136</v>
      </c>
      <c r="J88" t="s">
        <v>137</v>
      </c>
      <c r="K88" t="s">
        <v>138</v>
      </c>
      <c r="L88" t="s">
        <v>424</v>
      </c>
      <c r="M88" t="s">
        <v>425</v>
      </c>
      <c r="N88">
        <v>2.7574999999999998</v>
      </c>
      <c r="O88">
        <v>0</v>
      </c>
      <c r="P88">
        <v>47</v>
      </c>
      <c r="Q88">
        <v>0</v>
      </c>
      <c r="R88">
        <v>7</v>
      </c>
      <c r="S88">
        <v>0</v>
      </c>
      <c r="T88">
        <v>6</v>
      </c>
      <c r="U88">
        <v>0</v>
      </c>
      <c r="V88">
        <v>0</v>
      </c>
      <c r="W88">
        <v>0</v>
      </c>
      <c r="X88">
        <v>10.043451985649401</v>
      </c>
      <c r="Y88">
        <v>0</v>
      </c>
      <c r="Z88">
        <v>2.1246345547927499</v>
      </c>
      <c r="AA88">
        <v>0</v>
      </c>
      <c r="AB88">
        <v>9.1176219729475019</v>
      </c>
      <c r="AC88">
        <v>0</v>
      </c>
      <c r="AD88">
        <v>0</v>
      </c>
      <c r="AE88">
        <v>21.28570851338965</v>
      </c>
    </row>
    <row r="89" spans="1:31" x14ac:dyDescent="0.25">
      <c r="A89">
        <v>2282187</v>
      </c>
      <c r="B89">
        <v>1</v>
      </c>
      <c r="C89" t="s">
        <v>80</v>
      </c>
      <c r="D89" t="s">
        <v>105</v>
      </c>
      <c r="E89" t="s">
        <v>141</v>
      </c>
      <c r="F89" t="s">
        <v>426</v>
      </c>
      <c r="G89" t="s">
        <v>268</v>
      </c>
      <c r="H89" t="s">
        <v>135</v>
      </c>
      <c r="I89" t="s">
        <v>136</v>
      </c>
      <c r="J89" t="s">
        <v>137</v>
      </c>
      <c r="K89" t="s">
        <v>138</v>
      </c>
      <c r="L89" t="s">
        <v>427</v>
      </c>
      <c r="M89" t="s">
        <v>428</v>
      </c>
      <c r="N89">
        <v>1.375555555</v>
      </c>
      <c r="O89">
        <v>0</v>
      </c>
      <c r="P89">
        <v>169</v>
      </c>
      <c r="Q89">
        <v>0</v>
      </c>
      <c r="R89">
        <v>16</v>
      </c>
      <c r="S89">
        <v>0</v>
      </c>
      <c r="T89">
        <v>8</v>
      </c>
      <c r="U89">
        <v>0</v>
      </c>
      <c r="V89">
        <v>0</v>
      </c>
      <c r="W89">
        <v>0</v>
      </c>
      <c r="X89">
        <v>56.25159217653286</v>
      </c>
      <c r="Y89">
        <v>0</v>
      </c>
      <c r="Z89">
        <v>2.5161930459093997</v>
      </c>
      <c r="AA89">
        <v>0</v>
      </c>
      <c r="AB89">
        <v>5.5840240860004942</v>
      </c>
      <c r="AC89">
        <v>0</v>
      </c>
      <c r="AD89">
        <v>0</v>
      </c>
      <c r="AE89">
        <v>64.351809308442753</v>
      </c>
    </row>
    <row r="90" spans="1:31" x14ac:dyDescent="0.25">
      <c r="A90">
        <v>2282190</v>
      </c>
      <c r="B90">
        <v>1</v>
      </c>
      <c r="C90" t="s">
        <v>80</v>
      </c>
      <c r="D90" t="s">
        <v>96</v>
      </c>
      <c r="E90" t="s">
        <v>165</v>
      </c>
      <c r="F90" t="s">
        <v>429</v>
      </c>
      <c r="G90" t="s">
        <v>198</v>
      </c>
      <c r="H90" t="s">
        <v>150</v>
      </c>
      <c r="I90" t="s">
        <v>136</v>
      </c>
      <c r="J90" t="s">
        <v>137</v>
      </c>
      <c r="K90" t="s">
        <v>138</v>
      </c>
      <c r="L90" t="s">
        <v>430</v>
      </c>
      <c r="M90" t="s">
        <v>431</v>
      </c>
      <c r="N90">
        <v>1.737777777</v>
      </c>
      <c r="O90">
        <v>0</v>
      </c>
      <c r="P90">
        <v>6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4.6444667647111508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4.6444667647111508</v>
      </c>
    </row>
    <row r="91" spans="1:31" x14ac:dyDescent="0.25">
      <c r="A91">
        <v>2282193</v>
      </c>
      <c r="B91">
        <v>1</v>
      </c>
      <c r="C91" t="s">
        <v>80</v>
      </c>
      <c r="D91" t="s">
        <v>96</v>
      </c>
      <c r="E91" t="s">
        <v>165</v>
      </c>
      <c r="F91" t="s">
        <v>432</v>
      </c>
      <c r="G91" t="s">
        <v>198</v>
      </c>
      <c r="H91" t="s">
        <v>150</v>
      </c>
      <c r="I91" t="s">
        <v>136</v>
      </c>
      <c r="J91" t="s">
        <v>137</v>
      </c>
      <c r="K91" t="s">
        <v>138</v>
      </c>
      <c r="L91" t="s">
        <v>433</v>
      </c>
      <c r="M91" t="s">
        <v>434</v>
      </c>
      <c r="N91">
        <v>4.8619444439999997</v>
      </c>
      <c r="O91">
        <v>0</v>
      </c>
      <c r="P91">
        <v>1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1.8867146390154668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1.8867146390154668</v>
      </c>
    </row>
    <row r="92" spans="1:31" x14ac:dyDescent="0.25">
      <c r="A92">
        <v>2282195</v>
      </c>
      <c r="B92">
        <v>1</v>
      </c>
      <c r="C92" t="s">
        <v>80</v>
      </c>
      <c r="D92" t="s">
        <v>96</v>
      </c>
      <c r="E92" t="s">
        <v>165</v>
      </c>
      <c r="F92" t="s">
        <v>435</v>
      </c>
      <c r="G92" t="s">
        <v>167</v>
      </c>
      <c r="H92" t="s">
        <v>150</v>
      </c>
      <c r="I92" t="s">
        <v>136</v>
      </c>
      <c r="J92" t="s">
        <v>137</v>
      </c>
      <c r="K92" t="s">
        <v>138</v>
      </c>
      <c r="L92" t="s">
        <v>436</v>
      </c>
      <c r="M92" t="s">
        <v>437</v>
      </c>
      <c r="N92">
        <v>2.886666666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0.10519833380310001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0.10519833380310001</v>
      </c>
    </row>
    <row r="93" spans="1:31" x14ac:dyDescent="0.25">
      <c r="A93">
        <v>2282200</v>
      </c>
      <c r="B93">
        <v>1</v>
      </c>
      <c r="C93" t="s">
        <v>80</v>
      </c>
      <c r="D93" t="s">
        <v>84</v>
      </c>
      <c r="E93" t="s">
        <v>165</v>
      </c>
      <c r="F93" t="s">
        <v>438</v>
      </c>
      <c r="G93" t="s">
        <v>198</v>
      </c>
      <c r="H93" t="s">
        <v>150</v>
      </c>
      <c r="I93" t="s">
        <v>136</v>
      </c>
      <c r="J93" t="s">
        <v>137</v>
      </c>
      <c r="K93" t="s">
        <v>138</v>
      </c>
      <c r="L93" t="s">
        <v>439</v>
      </c>
      <c r="M93" t="s">
        <v>440</v>
      </c>
      <c r="N93">
        <v>2.61</v>
      </c>
      <c r="O93">
        <v>0</v>
      </c>
      <c r="P93">
        <v>5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2.0745560817113997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2.0745560817113997</v>
      </c>
    </row>
    <row r="94" spans="1:31" x14ac:dyDescent="0.25">
      <c r="A94">
        <v>2282201</v>
      </c>
      <c r="B94">
        <v>1</v>
      </c>
      <c r="C94" t="s">
        <v>80</v>
      </c>
      <c r="D94" t="s">
        <v>94</v>
      </c>
      <c r="E94" t="s">
        <v>157</v>
      </c>
      <c r="F94" t="s">
        <v>441</v>
      </c>
      <c r="G94" t="s">
        <v>442</v>
      </c>
      <c r="H94" t="s">
        <v>135</v>
      </c>
      <c r="I94" t="s">
        <v>136</v>
      </c>
      <c r="J94" t="s">
        <v>137</v>
      </c>
      <c r="K94" t="s">
        <v>138</v>
      </c>
      <c r="L94" t="s">
        <v>443</v>
      </c>
      <c r="M94" t="s">
        <v>444</v>
      </c>
      <c r="N94">
        <v>1.308611111</v>
      </c>
      <c r="O94">
        <v>5</v>
      </c>
      <c r="P94">
        <v>367</v>
      </c>
      <c r="Q94">
        <v>14</v>
      </c>
      <c r="R94">
        <v>14</v>
      </c>
      <c r="S94">
        <v>6</v>
      </c>
      <c r="T94">
        <v>27</v>
      </c>
      <c r="U94">
        <v>0</v>
      </c>
      <c r="V94">
        <v>0</v>
      </c>
      <c r="W94">
        <v>3.7127443307785839</v>
      </c>
      <c r="X94">
        <v>46.910211025413759</v>
      </c>
      <c r="Y94">
        <v>86.725281692557218</v>
      </c>
      <c r="Z94">
        <v>10.324642098352999</v>
      </c>
      <c r="AA94">
        <v>11.438755621424907</v>
      </c>
      <c r="AB94">
        <v>6.6524259349168418</v>
      </c>
      <c r="AC94">
        <v>0</v>
      </c>
      <c r="AD94">
        <v>0</v>
      </c>
      <c r="AE94">
        <v>165.7640607034443</v>
      </c>
    </row>
    <row r="95" spans="1:31" x14ac:dyDescent="0.25">
      <c r="A95">
        <v>2282207</v>
      </c>
      <c r="B95">
        <v>1</v>
      </c>
      <c r="C95" t="s">
        <v>81</v>
      </c>
      <c r="D95" t="s">
        <v>128</v>
      </c>
      <c r="E95" t="s">
        <v>165</v>
      </c>
      <c r="F95" t="s">
        <v>445</v>
      </c>
      <c r="G95" t="s">
        <v>261</v>
      </c>
      <c r="H95" t="s">
        <v>150</v>
      </c>
      <c r="I95" t="s">
        <v>136</v>
      </c>
      <c r="J95" t="s">
        <v>137</v>
      </c>
      <c r="K95" t="s">
        <v>138</v>
      </c>
      <c r="L95" t="s">
        <v>446</v>
      </c>
      <c r="M95" t="s">
        <v>447</v>
      </c>
      <c r="N95">
        <v>2.6236111110000002</v>
      </c>
      <c r="O95">
        <v>0</v>
      </c>
      <c r="P95">
        <v>3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1.1514940049460165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1.1514940049460165</v>
      </c>
    </row>
    <row r="96" spans="1:31" x14ac:dyDescent="0.25">
      <c r="A96">
        <v>2282209</v>
      </c>
      <c r="B96">
        <v>1</v>
      </c>
      <c r="C96" t="s">
        <v>81</v>
      </c>
      <c r="D96" t="s">
        <v>124</v>
      </c>
      <c r="E96" t="s">
        <v>141</v>
      </c>
      <c r="F96" t="s">
        <v>448</v>
      </c>
      <c r="G96" t="s">
        <v>268</v>
      </c>
      <c r="H96" t="s">
        <v>135</v>
      </c>
      <c r="I96" t="s">
        <v>136</v>
      </c>
      <c r="J96" t="s">
        <v>137</v>
      </c>
      <c r="K96" t="s">
        <v>138</v>
      </c>
      <c r="L96" t="s">
        <v>449</v>
      </c>
      <c r="M96" t="s">
        <v>450</v>
      </c>
      <c r="N96">
        <v>2.255833333</v>
      </c>
      <c r="O96">
        <v>0</v>
      </c>
      <c r="P96">
        <v>182</v>
      </c>
      <c r="Q96">
        <v>0</v>
      </c>
      <c r="R96">
        <v>4</v>
      </c>
      <c r="S96">
        <v>0</v>
      </c>
      <c r="T96">
        <v>15</v>
      </c>
      <c r="U96">
        <v>0</v>
      </c>
      <c r="V96">
        <v>0</v>
      </c>
      <c r="W96">
        <v>0</v>
      </c>
      <c r="X96">
        <v>75.019168523230945</v>
      </c>
      <c r="Y96">
        <v>0</v>
      </c>
      <c r="Z96">
        <v>2.037525005451708</v>
      </c>
      <c r="AA96">
        <v>0</v>
      </c>
      <c r="AB96">
        <v>18.555645056414797</v>
      </c>
      <c r="AC96">
        <v>0</v>
      </c>
      <c r="AD96">
        <v>0</v>
      </c>
      <c r="AE96">
        <v>95.612338585097461</v>
      </c>
    </row>
    <row r="97" spans="1:31" x14ac:dyDescent="0.25">
      <c r="A97">
        <v>2282211</v>
      </c>
      <c r="B97">
        <v>1</v>
      </c>
      <c r="C97" t="s">
        <v>81</v>
      </c>
      <c r="D97" t="s">
        <v>122</v>
      </c>
      <c r="E97" t="s">
        <v>165</v>
      </c>
      <c r="F97" t="s">
        <v>451</v>
      </c>
      <c r="G97" t="s">
        <v>198</v>
      </c>
      <c r="H97" t="s">
        <v>150</v>
      </c>
      <c r="I97" t="s">
        <v>136</v>
      </c>
      <c r="J97" t="s">
        <v>137</v>
      </c>
      <c r="K97" t="s">
        <v>138</v>
      </c>
      <c r="L97" t="s">
        <v>452</v>
      </c>
      <c r="M97" t="s">
        <v>453</v>
      </c>
      <c r="N97">
        <v>3.2169444440000001</v>
      </c>
      <c r="O97">
        <v>0</v>
      </c>
      <c r="P97">
        <v>2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0.13424246969420001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0.13424246969420001</v>
      </c>
    </row>
    <row r="98" spans="1:31" x14ac:dyDescent="0.25">
      <c r="A98">
        <v>2282212</v>
      </c>
      <c r="B98">
        <v>1</v>
      </c>
      <c r="C98" t="s">
        <v>80</v>
      </c>
      <c r="D98" t="s">
        <v>86</v>
      </c>
      <c r="E98" t="s">
        <v>312</v>
      </c>
      <c r="F98" t="s">
        <v>454</v>
      </c>
      <c r="G98" t="s">
        <v>380</v>
      </c>
      <c r="H98" t="s">
        <v>150</v>
      </c>
      <c r="I98" t="s">
        <v>136</v>
      </c>
      <c r="J98" t="s">
        <v>137</v>
      </c>
      <c r="K98" t="s">
        <v>138</v>
      </c>
      <c r="L98" t="s">
        <v>455</v>
      </c>
      <c r="M98" t="s">
        <v>456</v>
      </c>
      <c r="N98">
        <v>1.3963888879999999</v>
      </c>
      <c r="O98">
        <v>0</v>
      </c>
      <c r="P98">
        <v>0</v>
      </c>
      <c r="Q98">
        <v>0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0.68951925571704997</v>
      </c>
      <c r="AC98">
        <v>0</v>
      </c>
      <c r="AD98">
        <v>0</v>
      </c>
      <c r="AE98">
        <v>0.68951925571704997</v>
      </c>
    </row>
    <row r="99" spans="1:31" x14ac:dyDescent="0.25">
      <c r="A99">
        <v>2282213</v>
      </c>
      <c r="B99">
        <v>1</v>
      </c>
      <c r="C99" t="s">
        <v>81</v>
      </c>
      <c r="D99" t="s">
        <v>127</v>
      </c>
      <c r="E99" t="s">
        <v>165</v>
      </c>
      <c r="F99" t="s">
        <v>457</v>
      </c>
      <c r="G99" t="s">
        <v>198</v>
      </c>
      <c r="H99" t="s">
        <v>150</v>
      </c>
      <c r="I99" t="s">
        <v>136</v>
      </c>
      <c r="J99" t="s">
        <v>137</v>
      </c>
      <c r="K99" t="s">
        <v>138</v>
      </c>
      <c r="L99" t="s">
        <v>458</v>
      </c>
      <c r="M99" t="s">
        <v>459</v>
      </c>
      <c r="N99">
        <v>1.3447222219999999</v>
      </c>
      <c r="O99">
        <v>0</v>
      </c>
      <c r="P99">
        <v>0</v>
      </c>
      <c r="Q99">
        <v>0</v>
      </c>
      <c r="R99">
        <v>0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0.95075566321987515</v>
      </c>
      <c r="AC99">
        <v>0</v>
      </c>
      <c r="AD99">
        <v>0</v>
      </c>
      <c r="AE99">
        <v>0.95075566321987515</v>
      </c>
    </row>
    <row r="100" spans="1:31" x14ac:dyDescent="0.25">
      <c r="A100">
        <v>2282215</v>
      </c>
      <c r="B100">
        <v>1</v>
      </c>
      <c r="C100" t="s">
        <v>80</v>
      </c>
      <c r="D100" t="s">
        <v>98</v>
      </c>
      <c r="E100" t="s">
        <v>147</v>
      </c>
      <c r="F100" t="s">
        <v>460</v>
      </c>
      <c r="G100" t="s">
        <v>154</v>
      </c>
      <c r="H100" t="s">
        <v>150</v>
      </c>
      <c r="I100" t="s">
        <v>136</v>
      </c>
      <c r="J100" t="s">
        <v>137</v>
      </c>
      <c r="K100" t="s">
        <v>144</v>
      </c>
      <c r="L100" t="s">
        <v>461</v>
      </c>
      <c r="M100" t="s">
        <v>462</v>
      </c>
      <c r="N100">
        <v>2.688055555</v>
      </c>
      <c r="O100">
        <v>0</v>
      </c>
      <c r="P100">
        <v>9</v>
      </c>
      <c r="Q100">
        <v>0</v>
      </c>
      <c r="R100">
        <v>3</v>
      </c>
      <c r="S100">
        <v>0</v>
      </c>
      <c r="T100">
        <v>9</v>
      </c>
      <c r="U100">
        <v>0</v>
      </c>
      <c r="V100">
        <v>0</v>
      </c>
      <c r="W100">
        <v>0</v>
      </c>
      <c r="X100">
        <v>3.3912712938578782</v>
      </c>
      <c r="Y100">
        <v>0</v>
      </c>
      <c r="Z100">
        <v>0.13736831859029996</v>
      </c>
      <c r="AA100">
        <v>0</v>
      </c>
      <c r="AB100">
        <v>41.666030149648115</v>
      </c>
      <c r="AC100">
        <v>0</v>
      </c>
      <c r="AD100">
        <v>0</v>
      </c>
      <c r="AE100">
        <v>45.194669762096296</v>
      </c>
    </row>
    <row r="101" spans="1:31" x14ac:dyDescent="0.25">
      <c r="A101">
        <v>2282216</v>
      </c>
      <c r="B101">
        <v>1</v>
      </c>
      <c r="C101" t="s">
        <v>80</v>
      </c>
      <c r="D101" t="s">
        <v>99</v>
      </c>
      <c r="E101" t="s">
        <v>165</v>
      </c>
      <c r="F101" t="s">
        <v>463</v>
      </c>
      <c r="G101" t="s">
        <v>198</v>
      </c>
      <c r="H101" t="s">
        <v>150</v>
      </c>
      <c r="I101" t="s">
        <v>136</v>
      </c>
      <c r="J101" t="s">
        <v>137</v>
      </c>
      <c r="K101" t="s">
        <v>138</v>
      </c>
      <c r="L101" t="s">
        <v>464</v>
      </c>
      <c r="M101" t="s">
        <v>465</v>
      </c>
      <c r="N101">
        <v>7.8080555550000001</v>
      </c>
      <c r="O101">
        <v>0</v>
      </c>
      <c r="P101">
        <v>2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2.959236054704101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2.959236054704101</v>
      </c>
    </row>
    <row r="102" spans="1:31" x14ac:dyDescent="0.25">
      <c r="A102">
        <v>2282217</v>
      </c>
      <c r="B102">
        <v>1</v>
      </c>
      <c r="C102" t="s">
        <v>80</v>
      </c>
      <c r="D102" t="s">
        <v>96</v>
      </c>
      <c r="E102" t="s">
        <v>165</v>
      </c>
      <c r="F102" t="s">
        <v>466</v>
      </c>
      <c r="G102" t="s">
        <v>198</v>
      </c>
      <c r="H102" t="s">
        <v>150</v>
      </c>
      <c r="I102" t="s">
        <v>136</v>
      </c>
      <c r="J102" t="s">
        <v>137</v>
      </c>
      <c r="K102" t="s">
        <v>138</v>
      </c>
      <c r="L102" t="s">
        <v>467</v>
      </c>
      <c r="M102" t="s">
        <v>468</v>
      </c>
      <c r="N102">
        <v>6.2252777769999996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1.1023545961736001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1.1023545961736001</v>
      </c>
    </row>
    <row r="103" spans="1:31" x14ac:dyDescent="0.25">
      <c r="A103">
        <v>2282218</v>
      </c>
      <c r="B103">
        <v>1</v>
      </c>
      <c r="C103" t="s">
        <v>80</v>
      </c>
      <c r="D103" t="s">
        <v>83</v>
      </c>
      <c r="E103" t="s">
        <v>147</v>
      </c>
      <c r="F103" t="s">
        <v>469</v>
      </c>
      <c r="G103" t="s">
        <v>297</v>
      </c>
      <c r="H103" t="s">
        <v>150</v>
      </c>
      <c r="I103" t="s">
        <v>136</v>
      </c>
      <c r="J103" t="s">
        <v>3</v>
      </c>
      <c r="K103" t="s">
        <v>138</v>
      </c>
      <c r="L103" t="s">
        <v>470</v>
      </c>
      <c r="M103" t="s">
        <v>471</v>
      </c>
      <c r="N103">
        <v>2.8027777770000002</v>
      </c>
      <c r="O103">
        <v>0</v>
      </c>
      <c r="P103">
        <v>76</v>
      </c>
      <c r="Q103">
        <v>0</v>
      </c>
      <c r="R103">
        <v>1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63.380035624995195</v>
      </c>
      <c r="Y103">
        <v>0</v>
      </c>
      <c r="Z103">
        <v>1.5895903856845335</v>
      </c>
      <c r="AA103">
        <v>0</v>
      </c>
      <c r="AB103">
        <v>0.1308397882066</v>
      </c>
      <c r="AC103">
        <v>0</v>
      </c>
      <c r="AD103">
        <v>0</v>
      </c>
      <c r="AE103">
        <v>65.100465798886333</v>
      </c>
    </row>
    <row r="104" spans="1:31" x14ac:dyDescent="0.25">
      <c r="A104">
        <v>2282219</v>
      </c>
      <c r="B104">
        <v>1</v>
      </c>
      <c r="C104" t="s">
        <v>80</v>
      </c>
      <c r="D104" t="s">
        <v>101</v>
      </c>
      <c r="E104" t="s">
        <v>147</v>
      </c>
      <c r="F104" t="s">
        <v>472</v>
      </c>
      <c r="G104" t="s">
        <v>261</v>
      </c>
      <c r="H104" t="s">
        <v>150</v>
      </c>
      <c r="I104" t="s">
        <v>136</v>
      </c>
      <c r="J104" t="s">
        <v>137</v>
      </c>
      <c r="K104" t="s">
        <v>138</v>
      </c>
      <c r="L104" t="s">
        <v>473</v>
      </c>
      <c r="M104" t="s">
        <v>474</v>
      </c>
      <c r="N104">
        <v>0.4375</v>
      </c>
      <c r="O104">
        <v>0</v>
      </c>
      <c r="P104">
        <v>52</v>
      </c>
      <c r="Q104">
        <v>0</v>
      </c>
      <c r="R104">
        <v>0</v>
      </c>
      <c r="S104">
        <v>0</v>
      </c>
      <c r="T104">
        <v>3</v>
      </c>
      <c r="U104">
        <v>0</v>
      </c>
      <c r="V104">
        <v>0</v>
      </c>
      <c r="W104">
        <v>0</v>
      </c>
      <c r="X104">
        <v>1.5409015635387502</v>
      </c>
      <c r="Y104">
        <v>0</v>
      </c>
      <c r="Z104">
        <v>0</v>
      </c>
      <c r="AA104">
        <v>0</v>
      </c>
      <c r="AB104">
        <v>0.80201426760000005</v>
      </c>
      <c r="AC104">
        <v>0</v>
      </c>
      <c r="AD104">
        <v>0</v>
      </c>
      <c r="AE104">
        <v>2.3429158311387503</v>
      </c>
    </row>
    <row r="105" spans="1:31" x14ac:dyDescent="0.25">
      <c r="A105">
        <v>2282222</v>
      </c>
      <c r="B105">
        <v>1</v>
      </c>
      <c r="C105" t="s">
        <v>80</v>
      </c>
      <c r="D105" t="s">
        <v>92</v>
      </c>
      <c r="E105" t="s">
        <v>165</v>
      </c>
      <c r="F105" t="s">
        <v>475</v>
      </c>
      <c r="G105" t="s">
        <v>225</v>
      </c>
      <c r="H105" t="s">
        <v>150</v>
      </c>
      <c r="I105" t="s">
        <v>136</v>
      </c>
      <c r="J105" t="s">
        <v>137</v>
      </c>
      <c r="K105" t="s">
        <v>138</v>
      </c>
      <c r="L105" t="s">
        <v>476</v>
      </c>
      <c r="M105" t="s">
        <v>477</v>
      </c>
      <c r="N105">
        <v>4.4419444439999998</v>
      </c>
      <c r="O105">
        <v>0</v>
      </c>
      <c r="P105">
        <v>10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7.6475721378980008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7.6475721378980008</v>
      </c>
    </row>
    <row r="106" spans="1:31" x14ac:dyDescent="0.25">
      <c r="A106">
        <v>2282226</v>
      </c>
      <c r="B106">
        <v>1</v>
      </c>
      <c r="C106" t="s">
        <v>81</v>
      </c>
      <c r="D106" t="s">
        <v>128</v>
      </c>
      <c r="E106" t="s">
        <v>165</v>
      </c>
      <c r="F106" t="s">
        <v>478</v>
      </c>
      <c r="G106" t="s">
        <v>167</v>
      </c>
      <c r="H106" t="s">
        <v>150</v>
      </c>
      <c r="I106" t="s">
        <v>136</v>
      </c>
      <c r="J106" t="s">
        <v>137</v>
      </c>
      <c r="K106" t="s">
        <v>138</v>
      </c>
      <c r="L106" t="s">
        <v>479</v>
      </c>
      <c r="M106" t="s">
        <v>480</v>
      </c>
      <c r="N106">
        <v>4.4749999999999996</v>
      </c>
      <c r="O106">
        <v>0</v>
      </c>
      <c r="P106">
        <v>8</v>
      </c>
      <c r="Q106">
        <v>0</v>
      </c>
      <c r="R106">
        <v>0</v>
      </c>
      <c r="S106">
        <v>0</v>
      </c>
      <c r="T106">
        <v>1</v>
      </c>
      <c r="U106">
        <v>0</v>
      </c>
      <c r="V106">
        <v>0</v>
      </c>
      <c r="W106">
        <v>0</v>
      </c>
      <c r="X106">
        <v>8.2004347692938335</v>
      </c>
      <c r="Y106">
        <v>0</v>
      </c>
      <c r="Z106">
        <v>0</v>
      </c>
      <c r="AA106">
        <v>0</v>
      </c>
      <c r="AB106">
        <v>6.1718763005587087</v>
      </c>
      <c r="AC106">
        <v>0</v>
      </c>
      <c r="AD106">
        <v>0</v>
      </c>
      <c r="AE106">
        <v>14.372311069852543</v>
      </c>
    </row>
    <row r="107" spans="1:31" x14ac:dyDescent="0.25">
      <c r="A107">
        <v>2282231</v>
      </c>
      <c r="B107">
        <v>1</v>
      </c>
      <c r="C107" t="s">
        <v>81</v>
      </c>
      <c r="D107" t="s">
        <v>120</v>
      </c>
      <c r="E107" t="s">
        <v>176</v>
      </c>
      <c r="F107" t="s">
        <v>481</v>
      </c>
      <c r="G107" t="s">
        <v>178</v>
      </c>
      <c r="H107" t="s">
        <v>150</v>
      </c>
      <c r="I107" t="s">
        <v>136</v>
      </c>
      <c r="J107" t="s">
        <v>137</v>
      </c>
      <c r="K107" t="s">
        <v>138</v>
      </c>
      <c r="L107" t="s">
        <v>482</v>
      </c>
      <c r="M107" t="s">
        <v>483</v>
      </c>
      <c r="N107">
        <v>1.490277777</v>
      </c>
      <c r="O107">
        <v>0</v>
      </c>
      <c r="P107">
        <v>0</v>
      </c>
      <c r="Q107">
        <v>0</v>
      </c>
      <c r="R107">
        <v>4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6.9242923032796178</v>
      </c>
      <c r="AA107">
        <v>0</v>
      </c>
      <c r="AB107">
        <v>0</v>
      </c>
      <c r="AC107">
        <v>0</v>
      </c>
      <c r="AD107">
        <v>0</v>
      </c>
      <c r="AE107">
        <v>6.9242923032796178</v>
      </c>
    </row>
    <row r="108" spans="1:31" x14ac:dyDescent="0.25">
      <c r="A108">
        <v>2282236</v>
      </c>
      <c r="B108">
        <v>1</v>
      </c>
      <c r="C108" t="s">
        <v>80</v>
      </c>
      <c r="D108" t="s">
        <v>104</v>
      </c>
      <c r="E108" t="s">
        <v>147</v>
      </c>
      <c r="F108" t="s">
        <v>484</v>
      </c>
      <c r="G108" t="s">
        <v>229</v>
      </c>
      <c r="H108" t="s">
        <v>150</v>
      </c>
      <c r="I108" t="s">
        <v>136</v>
      </c>
      <c r="J108" t="s">
        <v>137</v>
      </c>
      <c r="K108" t="s">
        <v>138</v>
      </c>
      <c r="L108" t="s">
        <v>485</v>
      </c>
      <c r="M108" t="s">
        <v>486</v>
      </c>
      <c r="N108">
        <v>1.970555555</v>
      </c>
      <c r="O108">
        <v>0</v>
      </c>
      <c r="P108">
        <v>0</v>
      </c>
      <c r="Q108">
        <v>0</v>
      </c>
      <c r="R108">
        <v>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1.8190332859904002</v>
      </c>
      <c r="AA108">
        <v>0</v>
      </c>
      <c r="AB108">
        <v>0</v>
      </c>
      <c r="AC108">
        <v>0</v>
      </c>
      <c r="AD108">
        <v>0</v>
      </c>
      <c r="AE108">
        <v>1.8190332859904002</v>
      </c>
    </row>
    <row r="109" spans="1:31" x14ac:dyDescent="0.25">
      <c r="A109">
        <v>2282237</v>
      </c>
      <c r="B109">
        <v>1</v>
      </c>
      <c r="C109" t="s">
        <v>81</v>
      </c>
      <c r="D109" t="s">
        <v>123</v>
      </c>
      <c r="E109" t="s">
        <v>165</v>
      </c>
      <c r="F109" t="s">
        <v>487</v>
      </c>
      <c r="G109" t="s">
        <v>225</v>
      </c>
      <c r="H109" t="s">
        <v>150</v>
      </c>
      <c r="I109" t="s">
        <v>136</v>
      </c>
      <c r="J109" t="s">
        <v>137</v>
      </c>
      <c r="K109" t="s">
        <v>138</v>
      </c>
      <c r="L109" t="s">
        <v>488</v>
      </c>
      <c r="M109" t="s">
        <v>489</v>
      </c>
      <c r="N109">
        <v>0.951944444</v>
      </c>
      <c r="O109">
        <v>0</v>
      </c>
      <c r="P109">
        <v>2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0.63458696139479165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0.63458696139479165</v>
      </c>
    </row>
    <row r="110" spans="1:31" x14ac:dyDescent="0.25">
      <c r="A110">
        <v>2282239</v>
      </c>
      <c r="B110">
        <v>1</v>
      </c>
      <c r="C110" t="s">
        <v>80</v>
      </c>
      <c r="D110" t="s">
        <v>100</v>
      </c>
      <c r="E110" t="s">
        <v>165</v>
      </c>
      <c r="F110" t="s">
        <v>490</v>
      </c>
      <c r="G110" t="s">
        <v>261</v>
      </c>
      <c r="H110" t="s">
        <v>150</v>
      </c>
      <c r="I110" t="s">
        <v>136</v>
      </c>
      <c r="J110" t="s">
        <v>137</v>
      </c>
      <c r="K110" t="s">
        <v>138</v>
      </c>
      <c r="L110" t="s">
        <v>491</v>
      </c>
      <c r="M110" t="s">
        <v>492</v>
      </c>
      <c r="N110">
        <v>1.338333333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0.22227381399586665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0.22227381399586665</v>
      </c>
    </row>
    <row r="111" spans="1:31" x14ac:dyDescent="0.25">
      <c r="A111">
        <v>2282244</v>
      </c>
      <c r="B111">
        <v>1</v>
      </c>
      <c r="C111" t="s">
        <v>80</v>
      </c>
      <c r="D111" t="s">
        <v>85</v>
      </c>
      <c r="E111" t="s">
        <v>312</v>
      </c>
      <c r="F111" t="s">
        <v>493</v>
      </c>
      <c r="G111" t="s">
        <v>297</v>
      </c>
      <c r="H111" t="s">
        <v>150</v>
      </c>
      <c r="I111" t="s">
        <v>136</v>
      </c>
      <c r="J111" t="s">
        <v>3</v>
      </c>
      <c r="K111" t="s">
        <v>138</v>
      </c>
      <c r="L111" t="s">
        <v>494</v>
      </c>
      <c r="M111" t="s">
        <v>495</v>
      </c>
      <c r="N111">
        <v>6.1002777769999996</v>
      </c>
      <c r="O111">
        <v>0</v>
      </c>
      <c r="P111">
        <v>11</v>
      </c>
      <c r="Q111">
        <v>0</v>
      </c>
      <c r="R111">
        <v>0</v>
      </c>
      <c r="S111">
        <v>0</v>
      </c>
      <c r="T111">
        <v>4</v>
      </c>
      <c r="U111">
        <v>0</v>
      </c>
      <c r="V111">
        <v>0</v>
      </c>
      <c r="W111">
        <v>0</v>
      </c>
      <c r="X111">
        <v>16.110935660725705</v>
      </c>
      <c r="Y111">
        <v>0</v>
      </c>
      <c r="Z111">
        <v>0</v>
      </c>
      <c r="AA111">
        <v>0</v>
      </c>
      <c r="AB111">
        <v>16.510876081007293</v>
      </c>
      <c r="AC111">
        <v>0</v>
      </c>
      <c r="AD111">
        <v>0</v>
      </c>
      <c r="AE111">
        <v>32.621811741732998</v>
      </c>
    </row>
    <row r="112" spans="1:31" x14ac:dyDescent="0.25">
      <c r="A112">
        <v>2282246</v>
      </c>
      <c r="B112">
        <v>1</v>
      </c>
      <c r="C112" t="s">
        <v>80</v>
      </c>
      <c r="D112" t="s">
        <v>83</v>
      </c>
      <c r="E112" t="s">
        <v>141</v>
      </c>
      <c r="F112" t="s">
        <v>496</v>
      </c>
      <c r="G112" t="s">
        <v>134</v>
      </c>
      <c r="H112" t="s">
        <v>135</v>
      </c>
      <c r="I112" t="s">
        <v>136</v>
      </c>
      <c r="J112" t="s">
        <v>137</v>
      </c>
      <c r="K112" t="s">
        <v>138</v>
      </c>
      <c r="L112" t="s">
        <v>497</v>
      </c>
      <c r="M112" t="s">
        <v>498</v>
      </c>
      <c r="N112">
        <v>1.3797222220000001</v>
      </c>
      <c r="O112">
        <v>0</v>
      </c>
      <c r="P112">
        <v>161</v>
      </c>
      <c r="Q112">
        <v>0</v>
      </c>
      <c r="R112">
        <v>0</v>
      </c>
      <c r="S112">
        <v>3</v>
      </c>
      <c r="T112">
        <v>52</v>
      </c>
      <c r="U112">
        <v>1</v>
      </c>
      <c r="V112">
        <v>1</v>
      </c>
      <c r="W112">
        <v>0</v>
      </c>
      <c r="X112">
        <v>94.168799404615029</v>
      </c>
      <c r="Y112">
        <v>0</v>
      </c>
      <c r="Z112">
        <v>0</v>
      </c>
      <c r="AA112">
        <v>5.5828093096732152</v>
      </c>
      <c r="AB112">
        <v>74.956838164320899</v>
      </c>
      <c r="AC112">
        <v>204.27120050270599</v>
      </c>
      <c r="AD112">
        <v>49.829884726363503</v>
      </c>
      <c r="AE112">
        <v>428.80953210767865</v>
      </c>
    </row>
    <row r="113" spans="1:31" x14ac:dyDescent="0.25">
      <c r="A113">
        <v>2282247</v>
      </c>
      <c r="B113">
        <v>1</v>
      </c>
      <c r="C113" t="s">
        <v>80</v>
      </c>
      <c r="D113" t="s">
        <v>83</v>
      </c>
      <c r="E113" t="s">
        <v>165</v>
      </c>
      <c r="F113" t="s">
        <v>499</v>
      </c>
      <c r="G113" t="s">
        <v>198</v>
      </c>
      <c r="H113" t="s">
        <v>150</v>
      </c>
      <c r="I113" t="s">
        <v>136</v>
      </c>
      <c r="J113" t="s">
        <v>137</v>
      </c>
      <c r="K113" t="s">
        <v>138</v>
      </c>
      <c r="L113" t="s">
        <v>500</v>
      </c>
      <c r="M113" t="s">
        <v>501</v>
      </c>
      <c r="N113">
        <v>2.4158333330000001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1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28.838054123665053</v>
      </c>
      <c r="AC113">
        <v>0</v>
      </c>
      <c r="AD113">
        <v>0</v>
      </c>
      <c r="AE113">
        <v>28.838054123665053</v>
      </c>
    </row>
    <row r="114" spans="1:31" x14ac:dyDescent="0.25">
      <c r="A114">
        <v>2282248</v>
      </c>
      <c r="B114">
        <v>1</v>
      </c>
      <c r="C114" t="s">
        <v>80</v>
      </c>
      <c r="D114" t="s">
        <v>96</v>
      </c>
      <c r="E114" t="s">
        <v>165</v>
      </c>
      <c r="F114" t="s">
        <v>502</v>
      </c>
      <c r="G114" t="s">
        <v>261</v>
      </c>
      <c r="H114" t="s">
        <v>150</v>
      </c>
      <c r="I114" t="s">
        <v>136</v>
      </c>
      <c r="J114" t="s">
        <v>137</v>
      </c>
      <c r="K114" t="s">
        <v>138</v>
      </c>
      <c r="L114" t="s">
        <v>503</v>
      </c>
      <c r="M114" t="s">
        <v>504</v>
      </c>
      <c r="N114">
        <v>4.0605555549999997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0.25202648524920002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0.25202648524920002</v>
      </c>
    </row>
    <row r="115" spans="1:31" x14ac:dyDescent="0.25">
      <c r="A115">
        <v>2282249</v>
      </c>
      <c r="B115">
        <v>1</v>
      </c>
      <c r="C115" t="s">
        <v>80</v>
      </c>
      <c r="D115" t="s">
        <v>93</v>
      </c>
      <c r="E115" t="s">
        <v>141</v>
      </c>
      <c r="F115" t="s">
        <v>505</v>
      </c>
      <c r="G115" t="s">
        <v>268</v>
      </c>
      <c r="H115" t="s">
        <v>135</v>
      </c>
      <c r="I115" t="s">
        <v>136</v>
      </c>
      <c r="J115" t="s">
        <v>137</v>
      </c>
      <c r="K115" t="s">
        <v>138</v>
      </c>
      <c r="L115" t="s">
        <v>506</v>
      </c>
      <c r="M115" t="s">
        <v>507</v>
      </c>
      <c r="N115">
        <v>2.9133333330000002</v>
      </c>
      <c r="O115">
        <v>0</v>
      </c>
      <c r="P115">
        <v>1</v>
      </c>
      <c r="Q115">
        <v>0</v>
      </c>
      <c r="R115">
        <v>7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0.77311381779411104</v>
      </c>
      <c r="Y115">
        <v>0</v>
      </c>
      <c r="Z115">
        <v>7.2359482231250007</v>
      </c>
      <c r="AA115">
        <v>0</v>
      </c>
      <c r="AB115">
        <v>12.054967544648729</v>
      </c>
      <c r="AC115">
        <v>0</v>
      </c>
      <c r="AD115">
        <v>0</v>
      </c>
      <c r="AE115">
        <v>20.064029585567841</v>
      </c>
    </row>
    <row r="116" spans="1:31" x14ac:dyDescent="0.25">
      <c r="A116">
        <v>2282252</v>
      </c>
      <c r="B116">
        <v>1</v>
      </c>
      <c r="C116" t="s">
        <v>80</v>
      </c>
      <c r="D116" t="s">
        <v>84</v>
      </c>
      <c r="E116" t="s">
        <v>165</v>
      </c>
      <c r="F116" t="s">
        <v>508</v>
      </c>
      <c r="G116" t="s">
        <v>297</v>
      </c>
      <c r="H116" t="s">
        <v>150</v>
      </c>
      <c r="I116" t="s">
        <v>136</v>
      </c>
      <c r="J116" t="s">
        <v>3</v>
      </c>
      <c r="K116" t="s">
        <v>138</v>
      </c>
      <c r="L116" t="s">
        <v>509</v>
      </c>
      <c r="M116" t="s">
        <v>510</v>
      </c>
      <c r="N116">
        <v>4.0447222219999999</v>
      </c>
      <c r="O116">
        <v>0</v>
      </c>
      <c r="P116">
        <v>4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3.6144746932852585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3.6144746932852585</v>
      </c>
    </row>
    <row r="117" spans="1:31" x14ac:dyDescent="0.25">
      <c r="A117">
        <v>2282256</v>
      </c>
      <c r="B117">
        <v>1</v>
      </c>
      <c r="C117" t="s">
        <v>80</v>
      </c>
      <c r="D117" t="s">
        <v>106</v>
      </c>
      <c r="E117" t="s">
        <v>157</v>
      </c>
      <c r="F117" t="s">
        <v>511</v>
      </c>
      <c r="G117" t="s">
        <v>134</v>
      </c>
      <c r="H117" t="s">
        <v>135</v>
      </c>
      <c r="I117" t="s">
        <v>136</v>
      </c>
      <c r="J117" t="s">
        <v>137</v>
      </c>
      <c r="K117" t="s">
        <v>138</v>
      </c>
      <c r="L117" t="s">
        <v>512</v>
      </c>
      <c r="M117" t="s">
        <v>513</v>
      </c>
      <c r="N117">
        <v>0.35555555500000002</v>
      </c>
      <c r="O117">
        <v>0</v>
      </c>
      <c r="P117">
        <v>4</v>
      </c>
      <c r="Q117">
        <v>32</v>
      </c>
      <c r="R117">
        <v>271</v>
      </c>
      <c r="S117">
        <v>8</v>
      </c>
      <c r="T117">
        <v>61</v>
      </c>
      <c r="U117">
        <v>0</v>
      </c>
      <c r="V117">
        <v>0</v>
      </c>
      <c r="W117">
        <v>0</v>
      </c>
      <c r="X117">
        <v>0.43671355392000005</v>
      </c>
      <c r="Y117">
        <v>13.871192082496</v>
      </c>
      <c r="Z117">
        <v>72.129135232224016</v>
      </c>
      <c r="AA117">
        <v>3.6790425147804444</v>
      </c>
      <c r="AB117">
        <v>21.81239839753955</v>
      </c>
      <c r="AC117">
        <v>0</v>
      </c>
      <c r="AD117">
        <v>0</v>
      </c>
      <c r="AE117">
        <v>111.92848178096001</v>
      </c>
    </row>
    <row r="118" spans="1:31" x14ac:dyDescent="0.25">
      <c r="A118">
        <v>2282257</v>
      </c>
      <c r="B118">
        <v>1</v>
      </c>
      <c r="C118" t="s">
        <v>80</v>
      </c>
      <c r="D118" t="s">
        <v>99</v>
      </c>
      <c r="E118" t="s">
        <v>147</v>
      </c>
      <c r="F118" t="s">
        <v>514</v>
      </c>
      <c r="G118" t="s">
        <v>149</v>
      </c>
      <c r="H118" t="s">
        <v>150</v>
      </c>
      <c r="I118" t="s">
        <v>136</v>
      </c>
      <c r="J118" t="s">
        <v>137</v>
      </c>
      <c r="K118" t="s">
        <v>138</v>
      </c>
      <c r="L118" t="s">
        <v>515</v>
      </c>
      <c r="M118" t="s">
        <v>516</v>
      </c>
      <c r="N118">
        <v>4.9908333330000003</v>
      </c>
      <c r="O118">
        <v>0</v>
      </c>
      <c r="P118">
        <v>18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18.948663764659628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18.948663764659628</v>
      </c>
    </row>
    <row r="119" spans="1:31" x14ac:dyDescent="0.25">
      <c r="A119">
        <v>2282272</v>
      </c>
      <c r="B119">
        <v>1</v>
      </c>
      <c r="C119" t="s">
        <v>80</v>
      </c>
      <c r="D119" t="s">
        <v>104</v>
      </c>
      <c r="E119" t="s">
        <v>147</v>
      </c>
      <c r="F119" t="s">
        <v>517</v>
      </c>
      <c r="G119" t="s">
        <v>297</v>
      </c>
      <c r="H119" t="s">
        <v>150</v>
      </c>
      <c r="I119" t="s">
        <v>136</v>
      </c>
      <c r="J119" t="s">
        <v>137</v>
      </c>
      <c r="K119" t="s">
        <v>138</v>
      </c>
      <c r="L119" t="s">
        <v>518</v>
      </c>
      <c r="M119" t="s">
        <v>519</v>
      </c>
      <c r="N119">
        <v>4.3141666660000002</v>
      </c>
      <c r="O119">
        <v>0</v>
      </c>
      <c r="P119">
        <v>201</v>
      </c>
      <c r="Q119">
        <v>0</v>
      </c>
      <c r="R119">
        <v>4</v>
      </c>
      <c r="S119">
        <v>0</v>
      </c>
      <c r="T119">
        <v>21</v>
      </c>
      <c r="U119">
        <v>0</v>
      </c>
      <c r="V119">
        <v>0</v>
      </c>
      <c r="W119">
        <v>0</v>
      </c>
      <c r="X119">
        <v>264.21658891591068</v>
      </c>
      <c r="Y119">
        <v>0</v>
      </c>
      <c r="Z119">
        <v>2.8892541143075001</v>
      </c>
      <c r="AA119">
        <v>0</v>
      </c>
      <c r="AB119">
        <v>53.114812189365104</v>
      </c>
      <c r="AC119">
        <v>0</v>
      </c>
      <c r="AD119">
        <v>0</v>
      </c>
      <c r="AE119">
        <v>320.22065521958331</v>
      </c>
    </row>
    <row r="120" spans="1:31" x14ac:dyDescent="0.25">
      <c r="A120">
        <v>2282273</v>
      </c>
      <c r="B120">
        <v>1</v>
      </c>
      <c r="C120" t="s">
        <v>80</v>
      </c>
      <c r="D120" t="s">
        <v>103</v>
      </c>
      <c r="E120" t="s">
        <v>165</v>
      </c>
      <c r="F120" t="s">
        <v>520</v>
      </c>
      <c r="G120" t="s">
        <v>297</v>
      </c>
      <c r="H120" t="s">
        <v>150</v>
      </c>
      <c r="I120" t="s">
        <v>136</v>
      </c>
      <c r="J120" t="s">
        <v>3</v>
      </c>
      <c r="K120" t="s">
        <v>138</v>
      </c>
      <c r="L120" t="s">
        <v>521</v>
      </c>
      <c r="M120" t="s">
        <v>522</v>
      </c>
      <c r="N120">
        <v>1.4341666660000001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0.32170680152950004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0.32170680152950004</v>
      </c>
    </row>
    <row r="121" spans="1:31" x14ac:dyDescent="0.25">
      <c r="A121">
        <v>2282276</v>
      </c>
      <c r="B121">
        <v>1</v>
      </c>
      <c r="C121" t="s">
        <v>81</v>
      </c>
      <c r="D121" t="s">
        <v>123</v>
      </c>
      <c r="E121" t="s">
        <v>176</v>
      </c>
      <c r="F121" t="s">
        <v>523</v>
      </c>
      <c r="G121" t="s">
        <v>178</v>
      </c>
      <c r="H121" t="s">
        <v>150</v>
      </c>
      <c r="I121" t="s">
        <v>136</v>
      </c>
      <c r="J121" t="s">
        <v>137</v>
      </c>
      <c r="K121" t="s">
        <v>138</v>
      </c>
      <c r="L121" t="s">
        <v>524</v>
      </c>
      <c r="M121" t="s">
        <v>525</v>
      </c>
      <c r="N121">
        <v>0.55583333300000004</v>
      </c>
      <c r="O121">
        <v>0</v>
      </c>
      <c r="P121">
        <v>89</v>
      </c>
      <c r="Q121">
        <v>0</v>
      </c>
      <c r="R121">
        <v>13</v>
      </c>
      <c r="S121">
        <v>0</v>
      </c>
      <c r="T121">
        <v>14</v>
      </c>
      <c r="U121">
        <v>0</v>
      </c>
      <c r="V121">
        <v>0</v>
      </c>
      <c r="W121">
        <v>0</v>
      </c>
      <c r="X121">
        <v>8.6204095029255647</v>
      </c>
      <c r="Y121">
        <v>0</v>
      </c>
      <c r="Z121">
        <v>1.0806185537473001</v>
      </c>
      <c r="AA121">
        <v>0</v>
      </c>
      <c r="AB121">
        <v>1.3592005704285388</v>
      </c>
      <c r="AC121">
        <v>0</v>
      </c>
      <c r="AD121">
        <v>0</v>
      </c>
      <c r="AE121">
        <v>11.060228627101404</v>
      </c>
    </row>
    <row r="122" spans="1:31" x14ac:dyDescent="0.25">
      <c r="A122">
        <v>2282279</v>
      </c>
      <c r="B122">
        <v>1</v>
      </c>
      <c r="C122" t="s">
        <v>81</v>
      </c>
      <c r="D122" t="s">
        <v>119</v>
      </c>
      <c r="E122" t="s">
        <v>132</v>
      </c>
      <c r="F122" t="s">
        <v>526</v>
      </c>
      <c r="G122" t="s">
        <v>442</v>
      </c>
      <c r="H122" t="s">
        <v>135</v>
      </c>
      <c r="I122" t="s">
        <v>136</v>
      </c>
      <c r="J122" t="s">
        <v>137</v>
      </c>
      <c r="K122" t="s">
        <v>144</v>
      </c>
      <c r="L122" t="s">
        <v>527</v>
      </c>
      <c r="M122" t="s">
        <v>528</v>
      </c>
      <c r="N122">
        <v>0.454166666</v>
      </c>
      <c r="O122">
        <v>0</v>
      </c>
      <c r="P122">
        <v>759</v>
      </c>
      <c r="Q122">
        <v>41</v>
      </c>
      <c r="R122">
        <v>47</v>
      </c>
      <c r="S122">
        <v>3</v>
      </c>
      <c r="T122">
        <v>58</v>
      </c>
      <c r="U122">
        <v>0</v>
      </c>
      <c r="V122">
        <v>2</v>
      </c>
      <c r="W122">
        <v>0</v>
      </c>
      <c r="X122">
        <v>43.964920308269448</v>
      </c>
      <c r="Y122">
        <v>38.920675153263623</v>
      </c>
      <c r="Z122">
        <v>29.649502222045125</v>
      </c>
      <c r="AA122">
        <v>6.0181798464961656</v>
      </c>
      <c r="AB122">
        <v>16.129486489920492</v>
      </c>
      <c r="AC122">
        <v>0</v>
      </c>
      <c r="AD122">
        <v>13.966040601276752</v>
      </c>
      <c r="AE122">
        <v>148.64880462127161</v>
      </c>
    </row>
    <row r="123" spans="1:31" x14ac:dyDescent="0.25">
      <c r="A123">
        <v>2282285</v>
      </c>
      <c r="B123">
        <v>1</v>
      </c>
      <c r="C123" t="s">
        <v>80</v>
      </c>
      <c r="D123" t="s">
        <v>92</v>
      </c>
      <c r="E123" t="s">
        <v>165</v>
      </c>
      <c r="F123" t="s">
        <v>529</v>
      </c>
      <c r="G123" t="s">
        <v>261</v>
      </c>
      <c r="H123" t="s">
        <v>150</v>
      </c>
      <c r="I123" t="s">
        <v>136</v>
      </c>
      <c r="J123" t="s">
        <v>137</v>
      </c>
      <c r="K123" t="s">
        <v>138</v>
      </c>
      <c r="L123" t="s">
        <v>530</v>
      </c>
      <c r="M123" t="s">
        <v>531</v>
      </c>
      <c r="N123">
        <v>2.0499999999999998</v>
      </c>
      <c r="O123">
        <v>0</v>
      </c>
      <c r="P123">
        <v>8</v>
      </c>
      <c r="Q123">
        <v>0</v>
      </c>
      <c r="R123">
        <v>0</v>
      </c>
      <c r="S123">
        <v>0</v>
      </c>
      <c r="T123">
        <v>1</v>
      </c>
      <c r="U123">
        <v>0</v>
      </c>
      <c r="V123">
        <v>0</v>
      </c>
      <c r="W123">
        <v>0</v>
      </c>
      <c r="X123">
        <v>5.3044296890803553</v>
      </c>
      <c r="Y123">
        <v>0</v>
      </c>
      <c r="Z123">
        <v>0</v>
      </c>
      <c r="AA123">
        <v>0</v>
      </c>
      <c r="AB123">
        <v>2.7361592461775168</v>
      </c>
      <c r="AC123">
        <v>0</v>
      </c>
      <c r="AD123">
        <v>0</v>
      </c>
      <c r="AE123">
        <v>8.0405889352578725</v>
      </c>
    </row>
    <row r="124" spans="1:31" x14ac:dyDescent="0.25">
      <c r="A124">
        <v>2282290</v>
      </c>
      <c r="B124">
        <v>1</v>
      </c>
      <c r="C124" t="s">
        <v>80</v>
      </c>
      <c r="D124" t="s">
        <v>96</v>
      </c>
      <c r="E124" t="s">
        <v>176</v>
      </c>
      <c r="F124" t="s">
        <v>532</v>
      </c>
      <c r="G124" t="s">
        <v>533</v>
      </c>
      <c r="H124" t="s">
        <v>150</v>
      </c>
      <c r="I124" t="s">
        <v>136</v>
      </c>
      <c r="J124" t="s">
        <v>137</v>
      </c>
      <c r="K124" t="s">
        <v>138</v>
      </c>
      <c r="L124" t="s">
        <v>534</v>
      </c>
      <c r="M124" t="s">
        <v>535</v>
      </c>
      <c r="N124">
        <v>0.66111111099999997</v>
      </c>
      <c r="O124">
        <v>0</v>
      </c>
      <c r="P124">
        <v>106</v>
      </c>
      <c r="Q124">
        <v>0</v>
      </c>
      <c r="R124">
        <v>1</v>
      </c>
      <c r="S124">
        <v>0</v>
      </c>
      <c r="T124">
        <v>4</v>
      </c>
      <c r="U124">
        <v>0</v>
      </c>
      <c r="V124">
        <v>0</v>
      </c>
      <c r="W124">
        <v>0</v>
      </c>
      <c r="X124">
        <v>13.423994516470996</v>
      </c>
      <c r="Y124">
        <v>0</v>
      </c>
      <c r="Z124">
        <v>0.52088201848083326</v>
      </c>
      <c r="AA124">
        <v>0</v>
      </c>
      <c r="AB124">
        <v>2.4275955072343334</v>
      </c>
      <c r="AC124">
        <v>0</v>
      </c>
      <c r="AD124">
        <v>0</v>
      </c>
      <c r="AE124">
        <v>16.372472042186164</v>
      </c>
    </row>
    <row r="125" spans="1:31" x14ac:dyDescent="0.25">
      <c r="A125">
        <v>2282291</v>
      </c>
      <c r="B125">
        <v>1</v>
      </c>
      <c r="C125" t="s">
        <v>81</v>
      </c>
      <c r="D125" t="s">
        <v>113</v>
      </c>
      <c r="E125" t="s">
        <v>322</v>
      </c>
      <c r="F125" t="s">
        <v>536</v>
      </c>
      <c r="G125" t="s">
        <v>143</v>
      </c>
      <c r="H125" t="s">
        <v>135</v>
      </c>
      <c r="I125" t="s">
        <v>136</v>
      </c>
      <c r="J125" t="s">
        <v>137</v>
      </c>
      <c r="K125" t="s">
        <v>144</v>
      </c>
      <c r="L125" t="s">
        <v>537</v>
      </c>
      <c r="M125" t="s">
        <v>538</v>
      </c>
      <c r="N125">
        <v>1.0933333329999999</v>
      </c>
      <c r="O125">
        <v>1</v>
      </c>
      <c r="P125">
        <v>1779</v>
      </c>
      <c r="Q125">
        <v>166</v>
      </c>
      <c r="R125">
        <v>497</v>
      </c>
      <c r="S125">
        <v>12</v>
      </c>
      <c r="T125">
        <v>224</v>
      </c>
      <c r="U125">
        <v>1</v>
      </c>
      <c r="V125">
        <v>0</v>
      </c>
      <c r="W125">
        <v>0.27048990965833331</v>
      </c>
      <c r="X125">
        <v>395.39763152904038</v>
      </c>
      <c r="Y125">
        <v>313.20806174243967</v>
      </c>
      <c r="Z125">
        <v>974.21359628631046</v>
      </c>
      <c r="AA125">
        <v>45.033232970222926</v>
      </c>
      <c r="AB125">
        <v>165.29210165498125</v>
      </c>
      <c r="AC125">
        <v>8.5712966862352484</v>
      </c>
      <c r="AD125">
        <v>0</v>
      </c>
      <c r="AE125">
        <v>1901.9864107788883</v>
      </c>
    </row>
    <row r="126" spans="1:31" x14ac:dyDescent="0.25">
      <c r="A126">
        <v>2282292</v>
      </c>
      <c r="B126">
        <v>1</v>
      </c>
      <c r="C126" t="s">
        <v>80</v>
      </c>
      <c r="D126" t="s">
        <v>98</v>
      </c>
      <c r="E126" t="s">
        <v>147</v>
      </c>
      <c r="F126" t="s">
        <v>539</v>
      </c>
      <c r="G126" t="s">
        <v>149</v>
      </c>
      <c r="H126" t="s">
        <v>150</v>
      </c>
      <c r="I126" t="s">
        <v>136</v>
      </c>
      <c r="J126" t="s">
        <v>137</v>
      </c>
      <c r="K126" t="s">
        <v>138</v>
      </c>
      <c r="L126" t="s">
        <v>540</v>
      </c>
      <c r="M126" t="s">
        <v>541</v>
      </c>
      <c r="N126">
        <v>1.108333333</v>
      </c>
      <c r="O126">
        <v>0</v>
      </c>
      <c r="P126">
        <v>30</v>
      </c>
      <c r="Q126">
        <v>0</v>
      </c>
      <c r="R126">
        <v>0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13.889743541809194</v>
      </c>
      <c r="Y126">
        <v>0</v>
      </c>
      <c r="Z126">
        <v>0</v>
      </c>
      <c r="AA126">
        <v>0</v>
      </c>
      <c r="AB126">
        <v>0.47855662770767493</v>
      </c>
      <c r="AC126">
        <v>0</v>
      </c>
      <c r="AD126">
        <v>0</v>
      </c>
      <c r="AE126">
        <v>14.36830016951687</v>
      </c>
    </row>
    <row r="127" spans="1:31" x14ac:dyDescent="0.25">
      <c r="A127">
        <v>2282293</v>
      </c>
      <c r="B127">
        <v>1</v>
      </c>
      <c r="C127" t="s">
        <v>80</v>
      </c>
      <c r="D127" t="s">
        <v>104</v>
      </c>
      <c r="E127" t="s">
        <v>165</v>
      </c>
      <c r="F127" t="s">
        <v>542</v>
      </c>
      <c r="G127" t="s">
        <v>198</v>
      </c>
      <c r="H127" t="s">
        <v>150</v>
      </c>
      <c r="I127" t="s">
        <v>136</v>
      </c>
      <c r="J127" t="s">
        <v>137</v>
      </c>
      <c r="K127" t="s">
        <v>138</v>
      </c>
      <c r="L127" t="s">
        <v>543</v>
      </c>
      <c r="M127" t="s">
        <v>544</v>
      </c>
      <c r="N127">
        <v>1.43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0.39780298862762503</v>
      </c>
      <c r="AC127">
        <v>0</v>
      </c>
      <c r="AD127">
        <v>0</v>
      </c>
      <c r="AE127">
        <v>0.39780298862762503</v>
      </c>
    </row>
    <row r="128" spans="1:31" x14ac:dyDescent="0.25">
      <c r="A128">
        <v>2282294</v>
      </c>
      <c r="B128">
        <v>1</v>
      </c>
      <c r="C128" t="s">
        <v>81</v>
      </c>
      <c r="D128" t="s">
        <v>123</v>
      </c>
      <c r="E128" t="s">
        <v>132</v>
      </c>
      <c r="F128" t="s">
        <v>545</v>
      </c>
      <c r="G128" t="s">
        <v>134</v>
      </c>
      <c r="H128" t="s">
        <v>135</v>
      </c>
      <c r="I128" t="s">
        <v>136</v>
      </c>
      <c r="J128" t="s">
        <v>137</v>
      </c>
      <c r="K128" t="s">
        <v>138</v>
      </c>
      <c r="L128" t="s">
        <v>524</v>
      </c>
      <c r="M128" t="s">
        <v>546</v>
      </c>
      <c r="N128">
        <v>2.036944444</v>
      </c>
      <c r="O128">
        <v>7</v>
      </c>
      <c r="P128">
        <v>577</v>
      </c>
      <c r="Q128">
        <v>363</v>
      </c>
      <c r="R128">
        <v>414</v>
      </c>
      <c r="S128">
        <v>36</v>
      </c>
      <c r="T128">
        <v>89</v>
      </c>
      <c r="U128">
        <v>2</v>
      </c>
      <c r="V128">
        <v>0</v>
      </c>
      <c r="W128">
        <v>19.966853489399252</v>
      </c>
      <c r="X128">
        <v>208.75007216534988</v>
      </c>
      <c r="Y128">
        <v>717.22489215972803</v>
      </c>
      <c r="Z128">
        <v>731.61842444000513</v>
      </c>
      <c r="AA128">
        <v>168.00742331097786</v>
      </c>
      <c r="AB128">
        <v>136.3421950498128</v>
      </c>
      <c r="AC128">
        <v>299.73749047911014</v>
      </c>
      <c r="AD128">
        <v>0</v>
      </c>
      <c r="AE128">
        <v>2281.6473510943829</v>
      </c>
    </row>
    <row r="129" spans="1:31" x14ac:dyDescent="0.25">
      <c r="A129">
        <v>2282295</v>
      </c>
      <c r="B129">
        <v>1</v>
      </c>
      <c r="C129" t="s">
        <v>81</v>
      </c>
      <c r="D129" t="s">
        <v>112</v>
      </c>
      <c r="E129" t="s">
        <v>157</v>
      </c>
      <c r="F129" t="s">
        <v>547</v>
      </c>
      <c r="G129" t="s">
        <v>442</v>
      </c>
      <c r="H129" t="s">
        <v>135</v>
      </c>
      <c r="I129" t="s">
        <v>136</v>
      </c>
      <c r="J129" t="s">
        <v>137</v>
      </c>
      <c r="K129" t="s">
        <v>144</v>
      </c>
      <c r="L129" t="s">
        <v>548</v>
      </c>
      <c r="M129" t="s">
        <v>549</v>
      </c>
      <c r="N129">
        <v>0.32972222200000001</v>
      </c>
      <c r="O129">
        <v>0</v>
      </c>
      <c r="P129">
        <v>4339</v>
      </c>
      <c r="Q129">
        <v>0</v>
      </c>
      <c r="R129">
        <v>11</v>
      </c>
      <c r="S129">
        <v>3</v>
      </c>
      <c r="T129">
        <v>616</v>
      </c>
      <c r="U129">
        <v>1</v>
      </c>
      <c r="V129">
        <v>5</v>
      </c>
      <c r="W129">
        <v>0</v>
      </c>
      <c r="X129">
        <v>288.68116151510742</v>
      </c>
      <c r="Y129">
        <v>0</v>
      </c>
      <c r="Z129">
        <v>0.15004707042847504</v>
      </c>
      <c r="AA129">
        <v>12.837142809524785</v>
      </c>
      <c r="AB129">
        <v>115.88858384571768</v>
      </c>
      <c r="AC129">
        <v>12.448912474791143</v>
      </c>
      <c r="AD129">
        <v>20.558121427827903</v>
      </c>
      <c r="AE129">
        <v>450.5639691433974</v>
      </c>
    </row>
    <row r="130" spans="1:31" x14ac:dyDescent="0.25">
      <c r="A130">
        <v>2282296</v>
      </c>
      <c r="B130">
        <v>1</v>
      </c>
      <c r="C130" t="s">
        <v>80</v>
      </c>
      <c r="D130" t="s">
        <v>99</v>
      </c>
      <c r="E130" t="s">
        <v>165</v>
      </c>
      <c r="F130" t="s">
        <v>550</v>
      </c>
      <c r="G130" t="s">
        <v>225</v>
      </c>
      <c r="H130" t="s">
        <v>150</v>
      </c>
      <c r="I130" t="s">
        <v>136</v>
      </c>
      <c r="J130" t="s">
        <v>137</v>
      </c>
      <c r="K130" t="s">
        <v>138</v>
      </c>
      <c r="L130" t="s">
        <v>551</v>
      </c>
      <c r="M130" t="s">
        <v>552</v>
      </c>
      <c r="N130">
        <v>5.9424999999999999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1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6.5228064134826553</v>
      </c>
      <c r="AC130">
        <v>0</v>
      </c>
      <c r="AD130">
        <v>0</v>
      </c>
      <c r="AE130">
        <v>6.5228064134826553</v>
      </c>
    </row>
    <row r="131" spans="1:31" x14ac:dyDescent="0.25">
      <c r="A131">
        <v>2282298</v>
      </c>
      <c r="B131">
        <v>1</v>
      </c>
      <c r="C131" t="s">
        <v>80</v>
      </c>
      <c r="D131" t="s">
        <v>92</v>
      </c>
      <c r="E131" t="s">
        <v>165</v>
      </c>
      <c r="F131" t="s">
        <v>553</v>
      </c>
      <c r="G131" t="s">
        <v>225</v>
      </c>
      <c r="H131" t="s">
        <v>150</v>
      </c>
      <c r="I131" t="s">
        <v>136</v>
      </c>
      <c r="J131" t="s">
        <v>137</v>
      </c>
      <c r="K131" t="s">
        <v>138</v>
      </c>
      <c r="L131" t="s">
        <v>554</v>
      </c>
      <c r="M131" t="s">
        <v>555</v>
      </c>
      <c r="N131">
        <v>1.959166666</v>
      </c>
      <c r="O131">
        <v>0</v>
      </c>
      <c r="P131">
        <v>9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4.4059717988221667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4.4059717988221667</v>
      </c>
    </row>
    <row r="132" spans="1:31" x14ac:dyDescent="0.25">
      <c r="A132">
        <v>2282299</v>
      </c>
      <c r="B132">
        <v>1</v>
      </c>
      <c r="C132" t="s">
        <v>80</v>
      </c>
      <c r="D132" t="s">
        <v>105</v>
      </c>
      <c r="E132" t="s">
        <v>141</v>
      </c>
      <c r="F132" t="s">
        <v>556</v>
      </c>
      <c r="G132" t="s">
        <v>557</v>
      </c>
      <c r="H132" t="s">
        <v>135</v>
      </c>
      <c r="I132" t="s">
        <v>136</v>
      </c>
      <c r="J132" t="s">
        <v>137</v>
      </c>
      <c r="K132" t="s">
        <v>138</v>
      </c>
      <c r="L132" t="s">
        <v>558</v>
      </c>
      <c r="M132" t="s">
        <v>559</v>
      </c>
      <c r="N132">
        <v>2.6527777769999998</v>
      </c>
      <c r="O132">
        <v>0</v>
      </c>
      <c r="P132">
        <v>119</v>
      </c>
      <c r="Q132">
        <v>0</v>
      </c>
      <c r="R132">
        <v>4</v>
      </c>
      <c r="S132">
        <v>0</v>
      </c>
      <c r="T132">
        <v>10</v>
      </c>
      <c r="U132">
        <v>0</v>
      </c>
      <c r="V132">
        <v>0</v>
      </c>
      <c r="W132">
        <v>0</v>
      </c>
      <c r="X132">
        <v>91.858512672005247</v>
      </c>
      <c r="Y132">
        <v>0</v>
      </c>
      <c r="Z132">
        <v>0.49697321060697502</v>
      </c>
      <c r="AA132">
        <v>0</v>
      </c>
      <c r="AB132">
        <v>13.892706372294505</v>
      </c>
      <c r="AC132">
        <v>0</v>
      </c>
      <c r="AD132">
        <v>0</v>
      </c>
      <c r="AE132">
        <v>106.24819225490674</v>
      </c>
    </row>
    <row r="133" spans="1:31" x14ac:dyDescent="0.25">
      <c r="A133">
        <v>2282300</v>
      </c>
      <c r="B133">
        <v>1</v>
      </c>
      <c r="C133" t="s">
        <v>80</v>
      </c>
      <c r="D133" t="s">
        <v>82</v>
      </c>
      <c r="E133" t="s">
        <v>165</v>
      </c>
      <c r="F133" t="s">
        <v>184</v>
      </c>
      <c r="G133" t="s">
        <v>198</v>
      </c>
      <c r="H133" t="s">
        <v>150</v>
      </c>
      <c r="I133" t="s">
        <v>136</v>
      </c>
      <c r="J133" t="s">
        <v>137</v>
      </c>
      <c r="K133" t="s">
        <v>138</v>
      </c>
      <c r="L133" t="s">
        <v>560</v>
      </c>
      <c r="M133" t="s">
        <v>561</v>
      </c>
      <c r="N133">
        <v>0.32722222200000001</v>
      </c>
      <c r="O133">
        <v>0</v>
      </c>
      <c r="P133">
        <v>17</v>
      </c>
      <c r="Q133">
        <v>0</v>
      </c>
      <c r="R133">
        <v>0</v>
      </c>
      <c r="S133">
        <v>0</v>
      </c>
      <c r="T133">
        <v>3</v>
      </c>
      <c r="U133">
        <v>0</v>
      </c>
      <c r="V133">
        <v>0</v>
      </c>
      <c r="W133">
        <v>0</v>
      </c>
      <c r="X133">
        <v>1.8363648546942113</v>
      </c>
      <c r="Y133">
        <v>0</v>
      </c>
      <c r="Z133">
        <v>0</v>
      </c>
      <c r="AA133">
        <v>0</v>
      </c>
      <c r="AB133">
        <v>0.77479533953140001</v>
      </c>
      <c r="AC133">
        <v>0</v>
      </c>
      <c r="AD133">
        <v>0</v>
      </c>
      <c r="AE133">
        <v>2.6111601942256115</v>
      </c>
    </row>
    <row r="134" spans="1:31" x14ac:dyDescent="0.25">
      <c r="A134">
        <v>2282307</v>
      </c>
      <c r="B134">
        <v>1</v>
      </c>
      <c r="C134" t="s">
        <v>81</v>
      </c>
      <c r="D134" t="s">
        <v>113</v>
      </c>
      <c r="E134" t="s">
        <v>132</v>
      </c>
      <c r="F134" t="s">
        <v>562</v>
      </c>
      <c r="G134" t="s">
        <v>134</v>
      </c>
      <c r="H134" t="s">
        <v>135</v>
      </c>
      <c r="I134" t="s">
        <v>136</v>
      </c>
      <c r="J134" t="s">
        <v>137</v>
      </c>
      <c r="K134" t="s">
        <v>138</v>
      </c>
      <c r="L134" t="s">
        <v>563</v>
      </c>
      <c r="M134" t="s">
        <v>564</v>
      </c>
      <c r="N134">
        <v>0.28055555500000001</v>
      </c>
      <c r="O134">
        <v>0</v>
      </c>
      <c r="P134">
        <v>736</v>
      </c>
      <c r="Q134">
        <v>0</v>
      </c>
      <c r="R134">
        <v>4</v>
      </c>
      <c r="S134">
        <v>0</v>
      </c>
      <c r="T134">
        <v>108</v>
      </c>
      <c r="U134">
        <v>0</v>
      </c>
      <c r="V134">
        <v>0</v>
      </c>
      <c r="W134">
        <v>0</v>
      </c>
      <c r="X134">
        <v>41.473592787338113</v>
      </c>
      <c r="Y134">
        <v>0</v>
      </c>
      <c r="Z134">
        <v>0.38389917256625</v>
      </c>
      <c r="AA134">
        <v>0</v>
      </c>
      <c r="AB134">
        <v>11.049533766072235</v>
      </c>
      <c r="AC134">
        <v>0</v>
      </c>
      <c r="AD134">
        <v>0</v>
      </c>
      <c r="AE134">
        <v>52.907025725976602</v>
      </c>
    </row>
    <row r="135" spans="1:31" x14ac:dyDescent="0.25">
      <c r="A135">
        <v>2282315</v>
      </c>
      <c r="B135">
        <v>1</v>
      </c>
      <c r="C135" t="s">
        <v>80</v>
      </c>
      <c r="D135" t="s">
        <v>93</v>
      </c>
      <c r="E135" t="s">
        <v>147</v>
      </c>
      <c r="F135" t="s">
        <v>565</v>
      </c>
      <c r="G135" t="s">
        <v>149</v>
      </c>
      <c r="H135" t="s">
        <v>150</v>
      </c>
      <c r="I135" t="s">
        <v>136</v>
      </c>
      <c r="J135" t="s">
        <v>137</v>
      </c>
      <c r="K135" t="s">
        <v>138</v>
      </c>
      <c r="L135" t="s">
        <v>566</v>
      </c>
      <c r="M135" t="s">
        <v>567</v>
      </c>
      <c r="N135">
        <v>2.5694444440000002</v>
      </c>
      <c r="O135">
        <v>0</v>
      </c>
      <c r="P135">
        <v>27</v>
      </c>
      <c r="Q135">
        <v>0</v>
      </c>
      <c r="R135">
        <v>3</v>
      </c>
      <c r="S135">
        <v>0</v>
      </c>
      <c r="T135">
        <v>1</v>
      </c>
      <c r="U135">
        <v>0</v>
      </c>
      <c r="V135">
        <v>0</v>
      </c>
      <c r="W135">
        <v>0</v>
      </c>
      <c r="X135">
        <v>13.318217880928337</v>
      </c>
      <c r="Y135">
        <v>0</v>
      </c>
      <c r="Z135">
        <v>3.2610572393091672</v>
      </c>
      <c r="AA135">
        <v>0</v>
      </c>
      <c r="AB135">
        <v>2.4854191808716668</v>
      </c>
      <c r="AC135">
        <v>0</v>
      </c>
      <c r="AD135">
        <v>0</v>
      </c>
      <c r="AE135">
        <v>19.064694301109171</v>
      </c>
    </row>
    <row r="136" spans="1:31" x14ac:dyDescent="0.25">
      <c r="A136">
        <v>2282318</v>
      </c>
      <c r="B136">
        <v>1</v>
      </c>
      <c r="C136" t="s">
        <v>81</v>
      </c>
      <c r="D136" t="s">
        <v>112</v>
      </c>
      <c r="E136" t="s">
        <v>176</v>
      </c>
      <c r="F136" t="s">
        <v>568</v>
      </c>
      <c r="G136" t="s">
        <v>178</v>
      </c>
      <c r="H136" t="s">
        <v>150</v>
      </c>
      <c r="I136" t="s">
        <v>136</v>
      </c>
      <c r="J136" t="s">
        <v>137</v>
      </c>
      <c r="K136" t="s">
        <v>138</v>
      </c>
      <c r="L136" t="s">
        <v>569</v>
      </c>
      <c r="M136" t="s">
        <v>570</v>
      </c>
      <c r="N136">
        <v>0.699722222</v>
      </c>
      <c r="O136">
        <v>0</v>
      </c>
      <c r="P136">
        <v>603</v>
      </c>
      <c r="Q136">
        <v>0</v>
      </c>
      <c r="R136">
        <v>0</v>
      </c>
      <c r="S136">
        <v>0</v>
      </c>
      <c r="T136">
        <v>12</v>
      </c>
      <c r="U136">
        <v>0</v>
      </c>
      <c r="V136">
        <v>0</v>
      </c>
      <c r="W136">
        <v>0</v>
      </c>
      <c r="X136">
        <v>81.351551972094654</v>
      </c>
      <c r="Y136">
        <v>0</v>
      </c>
      <c r="Z136">
        <v>0</v>
      </c>
      <c r="AA136">
        <v>0</v>
      </c>
      <c r="AB136">
        <v>4.510962772147793</v>
      </c>
      <c r="AC136">
        <v>0</v>
      </c>
      <c r="AD136">
        <v>0</v>
      </c>
      <c r="AE136">
        <v>85.862514744242446</v>
      </c>
    </row>
    <row r="137" spans="1:31" x14ac:dyDescent="0.25">
      <c r="A137">
        <v>2282321</v>
      </c>
      <c r="B137">
        <v>1</v>
      </c>
      <c r="C137" t="s">
        <v>80</v>
      </c>
      <c r="D137" t="s">
        <v>111</v>
      </c>
      <c r="E137" t="s">
        <v>141</v>
      </c>
      <c r="F137" t="s">
        <v>571</v>
      </c>
      <c r="G137" t="s">
        <v>442</v>
      </c>
      <c r="H137" t="s">
        <v>135</v>
      </c>
      <c r="I137" t="s">
        <v>136</v>
      </c>
      <c r="J137" t="s">
        <v>137</v>
      </c>
      <c r="K137" t="s">
        <v>144</v>
      </c>
      <c r="L137" t="s">
        <v>572</v>
      </c>
      <c r="M137" t="s">
        <v>573</v>
      </c>
      <c r="N137">
        <v>6.3333333000000006E-2</v>
      </c>
      <c r="O137">
        <v>0</v>
      </c>
      <c r="P137">
        <v>152</v>
      </c>
      <c r="Q137">
        <v>0</v>
      </c>
      <c r="R137">
        <v>79</v>
      </c>
      <c r="S137">
        <v>2</v>
      </c>
      <c r="T137">
        <v>100</v>
      </c>
      <c r="U137">
        <v>0</v>
      </c>
      <c r="V137">
        <v>2</v>
      </c>
      <c r="W137">
        <v>0</v>
      </c>
      <c r="X137">
        <v>5.2041289078350026</v>
      </c>
      <c r="Y137">
        <v>0</v>
      </c>
      <c r="Z137">
        <v>3.1778264613960001</v>
      </c>
      <c r="AA137">
        <v>1.0224317156083336</v>
      </c>
      <c r="AB137">
        <v>13.701993104586974</v>
      </c>
      <c r="AC137">
        <v>0</v>
      </c>
      <c r="AD137">
        <v>7.9755226024734007</v>
      </c>
      <c r="AE137">
        <v>31.081902791899712</v>
      </c>
    </row>
    <row r="138" spans="1:31" x14ac:dyDescent="0.25">
      <c r="A138">
        <v>2282322</v>
      </c>
      <c r="B138">
        <v>1</v>
      </c>
      <c r="C138" t="s">
        <v>80</v>
      </c>
      <c r="D138" t="s">
        <v>92</v>
      </c>
      <c r="E138" t="s">
        <v>165</v>
      </c>
      <c r="F138" t="s">
        <v>574</v>
      </c>
      <c r="G138" t="s">
        <v>225</v>
      </c>
      <c r="H138" t="s">
        <v>150</v>
      </c>
      <c r="I138" t="s">
        <v>136</v>
      </c>
      <c r="J138" t="s">
        <v>137</v>
      </c>
      <c r="K138" t="s">
        <v>138</v>
      </c>
      <c r="L138" t="s">
        <v>575</v>
      </c>
      <c r="M138" t="s">
        <v>576</v>
      </c>
      <c r="N138">
        <v>1.1916666659999999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1.0150151612784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1.0150151612784</v>
      </c>
    </row>
    <row r="139" spans="1:31" x14ac:dyDescent="0.25">
      <c r="A139">
        <v>2282323</v>
      </c>
      <c r="B139">
        <v>1</v>
      </c>
      <c r="C139" t="s">
        <v>80</v>
      </c>
      <c r="D139" t="s">
        <v>94</v>
      </c>
      <c r="E139" t="s">
        <v>176</v>
      </c>
      <c r="F139" t="s">
        <v>577</v>
      </c>
      <c r="G139" t="s">
        <v>178</v>
      </c>
      <c r="H139" t="s">
        <v>150</v>
      </c>
      <c r="I139" t="s">
        <v>136</v>
      </c>
      <c r="J139" t="s">
        <v>137</v>
      </c>
      <c r="K139" t="s">
        <v>138</v>
      </c>
      <c r="L139" t="s">
        <v>578</v>
      </c>
      <c r="M139" t="s">
        <v>579</v>
      </c>
      <c r="N139">
        <v>7.8783333329999996</v>
      </c>
      <c r="O139">
        <v>0</v>
      </c>
      <c r="P139">
        <v>0</v>
      </c>
      <c r="Q139">
        <v>0</v>
      </c>
      <c r="R139">
        <v>14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17.640910221377272</v>
      </c>
      <c r="AA139">
        <v>0</v>
      </c>
      <c r="AB139">
        <v>0</v>
      </c>
      <c r="AC139">
        <v>0</v>
      </c>
      <c r="AD139">
        <v>0</v>
      </c>
      <c r="AE139">
        <v>17.640910221377272</v>
      </c>
    </row>
    <row r="140" spans="1:31" x14ac:dyDescent="0.25">
      <c r="A140">
        <v>2282324</v>
      </c>
      <c r="B140">
        <v>1</v>
      </c>
      <c r="C140" t="s">
        <v>81</v>
      </c>
      <c r="D140" t="s">
        <v>112</v>
      </c>
      <c r="E140" t="s">
        <v>165</v>
      </c>
      <c r="F140" t="s">
        <v>580</v>
      </c>
      <c r="G140" t="s">
        <v>167</v>
      </c>
      <c r="H140" t="s">
        <v>150</v>
      </c>
      <c r="I140" t="s">
        <v>136</v>
      </c>
      <c r="J140" t="s">
        <v>137</v>
      </c>
      <c r="K140" t="s">
        <v>138</v>
      </c>
      <c r="L140" t="s">
        <v>581</v>
      </c>
      <c r="M140" t="s">
        <v>582</v>
      </c>
      <c r="N140">
        <v>2.2455555550000001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4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9.1373668484924533</v>
      </c>
      <c r="AC140">
        <v>0</v>
      </c>
      <c r="AD140">
        <v>0</v>
      </c>
      <c r="AE140">
        <v>9.1373668484924533</v>
      </c>
    </row>
    <row r="141" spans="1:31" x14ac:dyDescent="0.25">
      <c r="A141">
        <v>2282325</v>
      </c>
      <c r="B141">
        <v>1</v>
      </c>
      <c r="C141" t="s">
        <v>81</v>
      </c>
      <c r="D141" t="s">
        <v>112</v>
      </c>
      <c r="E141" t="s">
        <v>141</v>
      </c>
      <c r="F141" t="s">
        <v>583</v>
      </c>
      <c r="G141" t="s">
        <v>268</v>
      </c>
      <c r="H141" t="s">
        <v>135</v>
      </c>
      <c r="I141" t="s">
        <v>136</v>
      </c>
      <c r="J141" t="s">
        <v>137</v>
      </c>
      <c r="K141" t="s">
        <v>138</v>
      </c>
      <c r="L141" t="s">
        <v>584</v>
      </c>
      <c r="M141" t="s">
        <v>585</v>
      </c>
      <c r="N141">
        <v>2.332222222</v>
      </c>
      <c r="O141">
        <v>0</v>
      </c>
      <c r="P141">
        <v>35</v>
      </c>
      <c r="Q141">
        <v>0</v>
      </c>
      <c r="R141">
        <v>1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3.4490189578144399</v>
      </c>
      <c r="Y141">
        <v>0</v>
      </c>
      <c r="Z141">
        <v>0.1862849950481</v>
      </c>
      <c r="AA141">
        <v>0</v>
      </c>
      <c r="AB141">
        <v>2.7294122924865691</v>
      </c>
      <c r="AC141">
        <v>0</v>
      </c>
      <c r="AD141">
        <v>0</v>
      </c>
      <c r="AE141">
        <v>6.3647162453491095</v>
      </c>
    </row>
    <row r="142" spans="1:31" x14ac:dyDescent="0.25">
      <c r="A142">
        <v>2282326</v>
      </c>
      <c r="B142">
        <v>1</v>
      </c>
      <c r="C142" t="s">
        <v>80</v>
      </c>
      <c r="D142" t="s">
        <v>92</v>
      </c>
      <c r="E142" t="s">
        <v>165</v>
      </c>
      <c r="F142" t="s">
        <v>586</v>
      </c>
      <c r="G142" t="s">
        <v>198</v>
      </c>
      <c r="H142" t="s">
        <v>150</v>
      </c>
      <c r="I142" t="s">
        <v>136</v>
      </c>
      <c r="J142" t="s">
        <v>137</v>
      </c>
      <c r="K142" t="s">
        <v>138</v>
      </c>
      <c r="L142" t="s">
        <v>587</v>
      </c>
      <c r="M142" t="s">
        <v>588</v>
      </c>
      <c r="N142">
        <v>1.6347222219999999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0.63676409450820004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0.63676409450820004</v>
      </c>
    </row>
    <row r="143" spans="1:31" x14ac:dyDescent="0.25">
      <c r="A143">
        <v>2282327</v>
      </c>
      <c r="B143">
        <v>1</v>
      </c>
      <c r="C143" t="s">
        <v>81</v>
      </c>
      <c r="D143" t="s">
        <v>123</v>
      </c>
      <c r="E143" t="s">
        <v>176</v>
      </c>
      <c r="F143" t="s">
        <v>589</v>
      </c>
      <c r="G143" t="s">
        <v>178</v>
      </c>
      <c r="H143" t="s">
        <v>150</v>
      </c>
      <c r="I143" t="s">
        <v>136</v>
      </c>
      <c r="J143" t="s">
        <v>137</v>
      </c>
      <c r="K143" t="s">
        <v>138</v>
      </c>
      <c r="L143" t="s">
        <v>590</v>
      </c>
      <c r="M143" t="s">
        <v>591</v>
      </c>
      <c r="N143">
        <v>1.0152777770000001</v>
      </c>
      <c r="O143">
        <v>0</v>
      </c>
      <c r="P143">
        <v>1</v>
      </c>
      <c r="Q143">
        <v>0</v>
      </c>
      <c r="R143">
        <v>8</v>
      </c>
      <c r="S143">
        <v>0</v>
      </c>
      <c r="T143">
        <v>2</v>
      </c>
      <c r="U143">
        <v>0</v>
      </c>
      <c r="V143">
        <v>0</v>
      </c>
      <c r="W143">
        <v>0</v>
      </c>
      <c r="X143">
        <v>0.18282709022655</v>
      </c>
      <c r="Y143">
        <v>0</v>
      </c>
      <c r="Z143">
        <v>2.4747653401511247</v>
      </c>
      <c r="AA143">
        <v>0</v>
      </c>
      <c r="AB143">
        <v>1.4693847605176056</v>
      </c>
      <c r="AC143">
        <v>0</v>
      </c>
      <c r="AD143">
        <v>0</v>
      </c>
      <c r="AE143">
        <v>4.1269771908952801</v>
      </c>
    </row>
    <row r="144" spans="1:31" x14ac:dyDescent="0.25">
      <c r="A144">
        <v>2282328</v>
      </c>
      <c r="B144">
        <v>1</v>
      </c>
      <c r="C144" t="s">
        <v>80</v>
      </c>
      <c r="D144" t="s">
        <v>107</v>
      </c>
      <c r="E144" t="s">
        <v>165</v>
      </c>
      <c r="F144" t="s">
        <v>592</v>
      </c>
      <c r="G144" t="s">
        <v>198</v>
      </c>
      <c r="H144" t="s">
        <v>150</v>
      </c>
      <c r="I144" t="s">
        <v>136</v>
      </c>
      <c r="J144" t="s">
        <v>137</v>
      </c>
      <c r="K144" t="s">
        <v>138</v>
      </c>
      <c r="L144" t="s">
        <v>593</v>
      </c>
      <c r="M144" t="s">
        <v>594</v>
      </c>
      <c r="N144">
        <v>0.78944444400000002</v>
      </c>
      <c r="O144">
        <v>0</v>
      </c>
      <c r="P144">
        <v>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0.19100746388219997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0.19100746388219997</v>
      </c>
    </row>
    <row r="145" spans="1:31" x14ac:dyDescent="0.25">
      <c r="A145">
        <v>2282330</v>
      </c>
      <c r="B145">
        <v>1</v>
      </c>
      <c r="C145" t="s">
        <v>80</v>
      </c>
      <c r="D145" t="s">
        <v>94</v>
      </c>
      <c r="E145" t="s">
        <v>141</v>
      </c>
      <c r="F145" t="s">
        <v>595</v>
      </c>
      <c r="G145" t="s">
        <v>268</v>
      </c>
      <c r="H145" t="s">
        <v>135</v>
      </c>
      <c r="I145" t="s">
        <v>136</v>
      </c>
      <c r="J145" t="s">
        <v>137</v>
      </c>
      <c r="K145" t="s">
        <v>138</v>
      </c>
      <c r="L145" t="s">
        <v>596</v>
      </c>
      <c r="M145" t="s">
        <v>597</v>
      </c>
      <c r="N145">
        <v>2.821111111</v>
      </c>
      <c r="O145">
        <v>0</v>
      </c>
      <c r="P145">
        <v>15</v>
      </c>
      <c r="Q145">
        <v>0</v>
      </c>
      <c r="R145">
        <v>7</v>
      </c>
      <c r="S145">
        <v>0</v>
      </c>
      <c r="T145">
        <v>5</v>
      </c>
      <c r="U145">
        <v>0</v>
      </c>
      <c r="V145">
        <v>0</v>
      </c>
      <c r="W145">
        <v>0</v>
      </c>
      <c r="X145">
        <v>12.199320106364995</v>
      </c>
      <c r="Y145">
        <v>0</v>
      </c>
      <c r="Z145">
        <v>15.405788567980423</v>
      </c>
      <c r="AA145">
        <v>0</v>
      </c>
      <c r="AB145">
        <v>15.943977311603883</v>
      </c>
      <c r="AC145">
        <v>0</v>
      </c>
      <c r="AD145">
        <v>0</v>
      </c>
      <c r="AE145">
        <v>43.549085985949297</v>
      </c>
    </row>
    <row r="146" spans="1:31" x14ac:dyDescent="0.25">
      <c r="A146">
        <v>2282852</v>
      </c>
      <c r="B146">
        <v>1</v>
      </c>
      <c r="C146" t="s">
        <v>80</v>
      </c>
      <c r="D146" t="s">
        <v>98</v>
      </c>
      <c r="E146" t="s">
        <v>147</v>
      </c>
      <c r="F146" t="s">
        <v>598</v>
      </c>
      <c r="G146" t="s">
        <v>149</v>
      </c>
      <c r="H146" t="s">
        <v>150</v>
      </c>
      <c r="I146" t="s">
        <v>136</v>
      </c>
      <c r="J146" t="s">
        <v>137</v>
      </c>
      <c r="K146" t="s">
        <v>138</v>
      </c>
      <c r="L146" t="s">
        <v>599</v>
      </c>
      <c r="M146" t="s">
        <v>600</v>
      </c>
      <c r="N146">
        <v>2.4413888880000001</v>
      </c>
      <c r="O146">
        <v>0</v>
      </c>
      <c r="P146">
        <v>0</v>
      </c>
      <c r="Q146">
        <v>0</v>
      </c>
      <c r="R146">
        <v>5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4.54969239617445</v>
      </c>
      <c r="AA146">
        <v>0</v>
      </c>
      <c r="AB146">
        <v>0</v>
      </c>
      <c r="AC146">
        <v>0</v>
      </c>
      <c r="AD146">
        <v>0</v>
      </c>
      <c r="AE146">
        <v>4.54969239617445</v>
      </c>
    </row>
    <row r="147" spans="1:31" x14ac:dyDescent="0.25">
      <c r="A147">
        <v>2282772</v>
      </c>
      <c r="B147">
        <v>1</v>
      </c>
      <c r="C147" t="s">
        <v>80</v>
      </c>
      <c r="D147" t="s">
        <v>96</v>
      </c>
      <c r="E147" t="s">
        <v>165</v>
      </c>
      <c r="F147" t="s">
        <v>601</v>
      </c>
      <c r="G147" t="s">
        <v>198</v>
      </c>
      <c r="H147" t="s">
        <v>150</v>
      </c>
      <c r="I147" t="s">
        <v>136</v>
      </c>
      <c r="J147" t="s">
        <v>137</v>
      </c>
      <c r="K147" t="s">
        <v>138</v>
      </c>
      <c r="L147" t="s">
        <v>602</v>
      </c>
      <c r="M147" t="s">
        <v>603</v>
      </c>
      <c r="N147">
        <v>9.0947222219999997</v>
      </c>
      <c r="O147">
        <v>0</v>
      </c>
      <c r="P147">
        <v>1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1.3095970838566668E-2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1.3095970838566668E-2</v>
      </c>
    </row>
    <row r="148" spans="1:31" x14ac:dyDescent="0.25">
      <c r="A148">
        <v>2282666</v>
      </c>
      <c r="B148">
        <v>1</v>
      </c>
      <c r="C148" t="s">
        <v>80</v>
      </c>
      <c r="D148" t="s">
        <v>96</v>
      </c>
      <c r="E148" t="s">
        <v>165</v>
      </c>
      <c r="F148" t="s">
        <v>604</v>
      </c>
      <c r="G148" t="s">
        <v>198</v>
      </c>
      <c r="H148" t="s">
        <v>150</v>
      </c>
      <c r="I148" t="s">
        <v>136</v>
      </c>
      <c r="J148" t="s">
        <v>137</v>
      </c>
      <c r="K148" t="s">
        <v>138</v>
      </c>
      <c r="L148" t="s">
        <v>605</v>
      </c>
      <c r="M148" t="s">
        <v>606</v>
      </c>
      <c r="N148">
        <v>4.0272222219999998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0.13662251158571667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0.13662251158571667</v>
      </c>
    </row>
    <row r="149" spans="1:31" x14ac:dyDescent="0.25">
      <c r="A149">
        <v>2282746</v>
      </c>
      <c r="B149">
        <v>1</v>
      </c>
      <c r="C149" t="s">
        <v>80</v>
      </c>
      <c r="D149" t="s">
        <v>103</v>
      </c>
      <c r="E149" t="s">
        <v>165</v>
      </c>
      <c r="F149" t="s">
        <v>607</v>
      </c>
      <c r="G149" t="s">
        <v>225</v>
      </c>
      <c r="H149" t="s">
        <v>150</v>
      </c>
      <c r="I149" t="s">
        <v>136</v>
      </c>
      <c r="J149" t="s">
        <v>137</v>
      </c>
      <c r="K149" t="s">
        <v>138</v>
      </c>
      <c r="L149" t="s">
        <v>608</v>
      </c>
      <c r="M149" t="s">
        <v>609</v>
      </c>
      <c r="N149">
        <v>0.77472222199999996</v>
      </c>
      <c r="O149">
        <v>0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0.73162875250655013</v>
      </c>
      <c r="AA149">
        <v>0</v>
      </c>
      <c r="AB149">
        <v>0</v>
      </c>
      <c r="AC149">
        <v>0</v>
      </c>
      <c r="AD149">
        <v>0</v>
      </c>
      <c r="AE149">
        <v>0.73162875250655013</v>
      </c>
    </row>
    <row r="150" spans="1:31" x14ac:dyDescent="0.25">
      <c r="A150">
        <v>2282606</v>
      </c>
      <c r="B150">
        <v>1</v>
      </c>
      <c r="C150" t="s">
        <v>81</v>
      </c>
      <c r="D150" t="s">
        <v>128</v>
      </c>
      <c r="E150" t="s">
        <v>141</v>
      </c>
      <c r="F150" t="s">
        <v>610</v>
      </c>
      <c r="G150" t="s">
        <v>154</v>
      </c>
      <c r="H150" t="s">
        <v>135</v>
      </c>
      <c r="I150" t="s">
        <v>136</v>
      </c>
      <c r="J150" t="s">
        <v>137</v>
      </c>
      <c r="K150" t="s">
        <v>144</v>
      </c>
      <c r="L150" t="s">
        <v>611</v>
      </c>
      <c r="M150" t="s">
        <v>612</v>
      </c>
      <c r="N150">
        <v>7.2761111109999996</v>
      </c>
      <c r="O150">
        <v>0</v>
      </c>
      <c r="P150">
        <v>1094</v>
      </c>
      <c r="Q150">
        <v>0</v>
      </c>
      <c r="R150">
        <v>9</v>
      </c>
      <c r="S150">
        <v>0</v>
      </c>
      <c r="T150">
        <v>50</v>
      </c>
      <c r="U150">
        <v>0</v>
      </c>
      <c r="V150">
        <v>0</v>
      </c>
      <c r="W150">
        <v>0</v>
      </c>
      <c r="X150">
        <v>1695.4587768116726</v>
      </c>
      <c r="Y150">
        <v>0</v>
      </c>
      <c r="Z150">
        <v>4.0918925036776495</v>
      </c>
      <c r="AA150">
        <v>0</v>
      </c>
      <c r="AB150">
        <v>184.48682763829677</v>
      </c>
      <c r="AC150">
        <v>0</v>
      </c>
      <c r="AD150">
        <v>0</v>
      </c>
      <c r="AE150">
        <v>1884.037496953647</v>
      </c>
    </row>
    <row r="151" spans="1:31" x14ac:dyDescent="0.25">
      <c r="A151">
        <v>2282560</v>
      </c>
      <c r="B151">
        <v>1</v>
      </c>
      <c r="C151" t="s">
        <v>81</v>
      </c>
      <c r="D151" t="s">
        <v>112</v>
      </c>
      <c r="E151" t="s">
        <v>141</v>
      </c>
      <c r="F151" t="s">
        <v>613</v>
      </c>
      <c r="G151" t="s">
        <v>143</v>
      </c>
      <c r="H151" t="s">
        <v>135</v>
      </c>
      <c r="I151" t="s">
        <v>136</v>
      </c>
      <c r="J151" t="s">
        <v>137</v>
      </c>
      <c r="K151" t="s">
        <v>144</v>
      </c>
      <c r="L151" t="s">
        <v>614</v>
      </c>
      <c r="M151" t="s">
        <v>615</v>
      </c>
      <c r="N151">
        <v>8.8233333330000008</v>
      </c>
      <c r="O151">
        <v>0</v>
      </c>
      <c r="P151">
        <v>36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22.728610804784999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22.728610804784999</v>
      </c>
    </row>
    <row r="152" spans="1:31" x14ac:dyDescent="0.25">
      <c r="A152">
        <v>2282752</v>
      </c>
      <c r="B152">
        <v>1</v>
      </c>
      <c r="C152" t="s">
        <v>80</v>
      </c>
      <c r="D152" t="s">
        <v>99</v>
      </c>
      <c r="E152" t="s">
        <v>165</v>
      </c>
      <c r="F152" t="s">
        <v>616</v>
      </c>
      <c r="G152" t="s">
        <v>198</v>
      </c>
      <c r="H152" t="s">
        <v>150</v>
      </c>
      <c r="I152" t="s">
        <v>136</v>
      </c>
      <c r="J152" t="s">
        <v>137</v>
      </c>
      <c r="K152" t="s">
        <v>138</v>
      </c>
      <c r="L152" t="s">
        <v>617</v>
      </c>
      <c r="M152" t="s">
        <v>618</v>
      </c>
      <c r="N152">
        <v>1.183611111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</row>
    <row r="153" spans="1:31" x14ac:dyDescent="0.25">
      <c r="A153">
        <v>2282600</v>
      </c>
      <c r="B153">
        <v>1</v>
      </c>
      <c r="C153" t="s">
        <v>80</v>
      </c>
      <c r="D153" t="s">
        <v>94</v>
      </c>
      <c r="E153" t="s">
        <v>141</v>
      </c>
      <c r="F153" t="s">
        <v>619</v>
      </c>
      <c r="G153" t="s">
        <v>143</v>
      </c>
      <c r="H153" t="s">
        <v>135</v>
      </c>
      <c r="I153" t="s">
        <v>136</v>
      </c>
      <c r="J153" t="s">
        <v>137</v>
      </c>
      <c r="K153" t="s">
        <v>144</v>
      </c>
      <c r="L153" t="s">
        <v>620</v>
      </c>
      <c r="M153" t="s">
        <v>621</v>
      </c>
      <c r="N153">
        <v>0.75888888799999998</v>
      </c>
      <c r="O153">
        <v>0</v>
      </c>
      <c r="P153">
        <v>0</v>
      </c>
      <c r="Q153">
        <v>0</v>
      </c>
      <c r="R153">
        <v>13</v>
      </c>
      <c r="S153">
        <v>0</v>
      </c>
      <c r="T153">
        <v>1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4.9031058993147001</v>
      </c>
      <c r="AA153">
        <v>0</v>
      </c>
      <c r="AB153">
        <v>0.33649191972871673</v>
      </c>
      <c r="AC153">
        <v>0</v>
      </c>
      <c r="AD153">
        <v>0</v>
      </c>
      <c r="AE153">
        <v>5.2395978190434169</v>
      </c>
    </row>
    <row r="154" spans="1:31" x14ac:dyDescent="0.25">
      <c r="A154">
        <v>2282892</v>
      </c>
      <c r="B154">
        <v>1</v>
      </c>
      <c r="C154" t="s">
        <v>80</v>
      </c>
      <c r="D154" t="s">
        <v>92</v>
      </c>
      <c r="E154" t="s">
        <v>165</v>
      </c>
      <c r="F154" t="s">
        <v>622</v>
      </c>
      <c r="G154" t="s">
        <v>261</v>
      </c>
      <c r="H154" t="s">
        <v>150</v>
      </c>
      <c r="I154" t="s">
        <v>136</v>
      </c>
      <c r="J154" t="s">
        <v>137</v>
      </c>
      <c r="K154" t="s">
        <v>138</v>
      </c>
      <c r="L154" t="s">
        <v>623</v>
      </c>
      <c r="M154" t="s">
        <v>624</v>
      </c>
      <c r="N154">
        <v>6.0975000000000001</v>
      </c>
      <c r="O154">
        <v>0</v>
      </c>
      <c r="P154">
        <v>0</v>
      </c>
      <c r="Q154">
        <v>0</v>
      </c>
      <c r="R154">
        <v>2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</row>
    <row r="155" spans="1:31" x14ac:dyDescent="0.25">
      <c r="A155">
        <v>2282792</v>
      </c>
      <c r="B155">
        <v>1</v>
      </c>
      <c r="C155" t="s">
        <v>80</v>
      </c>
      <c r="D155" t="s">
        <v>96</v>
      </c>
      <c r="E155" t="s">
        <v>165</v>
      </c>
      <c r="F155" t="s">
        <v>625</v>
      </c>
      <c r="G155" t="s">
        <v>167</v>
      </c>
      <c r="H155" t="s">
        <v>150</v>
      </c>
      <c r="I155" t="s">
        <v>136</v>
      </c>
      <c r="J155" t="s">
        <v>137</v>
      </c>
      <c r="K155" t="s">
        <v>138</v>
      </c>
      <c r="L155" t="s">
        <v>626</v>
      </c>
      <c r="M155" t="s">
        <v>627</v>
      </c>
      <c r="N155">
        <v>5.0661111109999997</v>
      </c>
      <c r="O155">
        <v>0</v>
      </c>
      <c r="P155">
        <v>1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4.5484768100149582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4.5484768100149582</v>
      </c>
    </row>
    <row r="156" spans="1:31" x14ac:dyDescent="0.25">
      <c r="A156">
        <v>2282875</v>
      </c>
      <c r="B156">
        <v>1</v>
      </c>
      <c r="C156" t="s">
        <v>80</v>
      </c>
      <c r="D156" t="s">
        <v>83</v>
      </c>
      <c r="E156" t="s">
        <v>165</v>
      </c>
      <c r="F156" t="s">
        <v>628</v>
      </c>
      <c r="G156" t="s">
        <v>387</v>
      </c>
      <c r="H156" t="s">
        <v>150</v>
      </c>
      <c r="I156" t="s">
        <v>136</v>
      </c>
      <c r="J156" t="s">
        <v>137</v>
      </c>
      <c r="K156" t="s">
        <v>138</v>
      </c>
      <c r="L156" t="s">
        <v>629</v>
      </c>
      <c r="M156" t="s">
        <v>630</v>
      </c>
      <c r="N156">
        <v>3.5222222219999999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0.45465386656099999</v>
      </c>
      <c r="AC156">
        <v>0</v>
      </c>
      <c r="AD156">
        <v>0</v>
      </c>
      <c r="AE156">
        <v>0.45465386656099999</v>
      </c>
    </row>
    <row r="157" spans="1:31" x14ac:dyDescent="0.25">
      <c r="A157">
        <v>2282849</v>
      </c>
      <c r="B157">
        <v>1</v>
      </c>
      <c r="C157" t="s">
        <v>80</v>
      </c>
      <c r="D157" t="s">
        <v>106</v>
      </c>
      <c r="E157" t="s">
        <v>157</v>
      </c>
      <c r="F157" t="s">
        <v>631</v>
      </c>
      <c r="G157" t="s">
        <v>134</v>
      </c>
      <c r="H157" t="s">
        <v>135</v>
      </c>
      <c r="I157" t="s">
        <v>136</v>
      </c>
      <c r="J157" t="s">
        <v>137</v>
      </c>
      <c r="K157" t="s">
        <v>138</v>
      </c>
      <c r="L157" t="s">
        <v>632</v>
      </c>
      <c r="M157" t="s">
        <v>633</v>
      </c>
      <c r="N157">
        <v>1.816944444</v>
      </c>
      <c r="O157">
        <v>0</v>
      </c>
      <c r="P157">
        <v>8</v>
      </c>
      <c r="Q157">
        <v>29</v>
      </c>
      <c r="R157">
        <v>73</v>
      </c>
      <c r="S157">
        <v>9</v>
      </c>
      <c r="T157">
        <v>18</v>
      </c>
      <c r="U157">
        <v>1</v>
      </c>
      <c r="V157">
        <v>0</v>
      </c>
      <c r="W157">
        <v>0</v>
      </c>
      <c r="X157">
        <v>8.8896764139818085</v>
      </c>
      <c r="Y157">
        <v>131.57072182456301</v>
      </c>
      <c r="Z157">
        <v>215.76981053458965</v>
      </c>
      <c r="AA157">
        <v>66.972118579577455</v>
      </c>
      <c r="AB157">
        <v>53.124758109665088</v>
      </c>
      <c r="AC157">
        <v>19.747472832443176</v>
      </c>
      <c r="AD157">
        <v>0</v>
      </c>
      <c r="AE157">
        <v>496.07455829482018</v>
      </c>
    </row>
    <row r="158" spans="1:31" x14ac:dyDescent="0.25">
      <c r="A158">
        <v>2282706</v>
      </c>
      <c r="B158">
        <v>1</v>
      </c>
      <c r="C158" t="s">
        <v>81</v>
      </c>
      <c r="D158" t="s">
        <v>127</v>
      </c>
      <c r="E158" t="s">
        <v>147</v>
      </c>
      <c r="F158" t="s">
        <v>634</v>
      </c>
      <c r="G158" t="s">
        <v>229</v>
      </c>
      <c r="H158" t="s">
        <v>150</v>
      </c>
      <c r="I158" t="s">
        <v>136</v>
      </c>
      <c r="J158" t="s">
        <v>137</v>
      </c>
      <c r="K158" t="s">
        <v>138</v>
      </c>
      <c r="L158" t="s">
        <v>635</v>
      </c>
      <c r="M158" t="s">
        <v>636</v>
      </c>
      <c r="N158">
        <v>2.355555555</v>
      </c>
      <c r="O158">
        <v>0</v>
      </c>
      <c r="P158">
        <v>41</v>
      </c>
      <c r="Q158">
        <v>0</v>
      </c>
      <c r="R158">
        <v>1</v>
      </c>
      <c r="S158">
        <v>0</v>
      </c>
      <c r="T158">
        <v>3</v>
      </c>
      <c r="U158">
        <v>0</v>
      </c>
      <c r="V158">
        <v>0</v>
      </c>
      <c r="W158">
        <v>0</v>
      </c>
      <c r="X158">
        <v>9.4180368495514859</v>
      </c>
      <c r="Y158">
        <v>0</v>
      </c>
      <c r="Z158">
        <v>2.0927059101749999E-3</v>
      </c>
      <c r="AA158">
        <v>0</v>
      </c>
      <c r="AB158">
        <v>3.8928392009128241</v>
      </c>
      <c r="AC158">
        <v>0</v>
      </c>
      <c r="AD158">
        <v>0</v>
      </c>
      <c r="AE158">
        <v>13.312968756374486</v>
      </c>
    </row>
    <row r="159" spans="1:31" x14ac:dyDescent="0.25">
      <c r="A159">
        <v>2282477</v>
      </c>
      <c r="B159">
        <v>1</v>
      </c>
      <c r="C159" t="s">
        <v>81</v>
      </c>
      <c r="D159" t="s">
        <v>128</v>
      </c>
      <c r="E159" t="s">
        <v>176</v>
      </c>
      <c r="F159" t="s">
        <v>637</v>
      </c>
      <c r="G159" t="s">
        <v>314</v>
      </c>
      <c r="H159" t="s">
        <v>150</v>
      </c>
      <c r="I159" t="s">
        <v>136</v>
      </c>
      <c r="J159" t="s">
        <v>137</v>
      </c>
      <c r="K159" t="s">
        <v>138</v>
      </c>
      <c r="L159" t="s">
        <v>638</v>
      </c>
      <c r="M159" t="s">
        <v>639</v>
      </c>
      <c r="N159">
        <v>0.78111111099999997</v>
      </c>
      <c r="O159">
        <v>0</v>
      </c>
      <c r="P159">
        <v>326</v>
      </c>
      <c r="Q159">
        <v>0</v>
      </c>
      <c r="R159">
        <v>1</v>
      </c>
      <c r="S159">
        <v>0</v>
      </c>
      <c r="T159">
        <v>6</v>
      </c>
      <c r="U159">
        <v>0</v>
      </c>
      <c r="V159">
        <v>0</v>
      </c>
      <c r="W159">
        <v>0</v>
      </c>
      <c r="X159">
        <v>63.150740956467189</v>
      </c>
      <c r="Y159">
        <v>0</v>
      </c>
      <c r="Z159">
        <v>0.41217333968426662</v>
      </c>
      <c r="AA159">
        <v>0</v>
      </c>
      <c r="AB159">
        <v>1.8506552205933</v>
      </c>
      <c r="AC159">
        <v>0</v>
      </c>
      <c r="AD159">
        <v>0</v>
      </c>
      <c r="AE159">
        <v>65.413569516744758</v>
      </c>
    </row>
    <row r="160" spans="1:31" x14ac:dyDescent="0.25">
      <c r="A160">
        <v>2282563</v>
      </c>
      <c r="B160">
        <v>1</v>
      </c>
      <c r="C160" t="s">
        <v>80</v>
      </c>
      <c r="D160" t="s">
        <v>95</v>
      </c>
      <c r="E160" t="s">
        <v>132</v>
      </c>
      <c r="F160" t="s">
        <v>640</v>
      </c>
      <c r="G160" t="s">
        <v>143</v>
      </c>
      <c r="H160" t="s">
        <v>135</v>
      </c>
      <c r="I160" t="s">
        <v>136</v>
      </c>
      <c r="J160" t="s">
        <v>137</v>
      </c>
      <c r="K160" t="s">
        <v>144</v>
      </c>
      <c r="L160" t="s">
        <v>641</v>
      </c>
      <c r="M160" t="s">
        <v>642</v>
      </c>
      <c r="N160">
        <v>7.4508333330000003</v>
      </c>
      <c r="O160">
        <v>3</v>
      </c>
      <c r="P160">
        <v>179</v>
      </c>
      <c r="Q160">
        <v>12</v>
      </c>
      <c r="R160">
        <v>0</v>
      </c>
      <c r="S160">
        <v>15</v>
      </c>
      <c r="T160">
        <v>12</v>
      </c>
      <c r="U160">
        <v>1</v>
      </c>
      <c r="V160">
        <v>0</v>
      </c>
      <c r="W160">
        <v>4.6030655552436661</v>
      </c>
      <c r="X160">
        <v>148.82803194284375</v>
      </c>
      <c r="Y160">
        <v>243.81652654578434</v>
      </c>
      <c r="Z160">
        <v>0</v>
      </c>
      <c r="AA160">
        <v>768.65785421002033</v>
      </c>
      <c r="AB160">
        <v>54.970682457051915</v>
      </c>
      <c r="AC160">
        <v>24.356556031468749</v>
      </c>
      <c r="AD160">
        <v>0</v>
      </c>
      <c r="AE160">
        <v>1245.2327167424125</v>
      </c>
    </row>
    <row r="161" spans="1:31" x14ac:dyDescent="0.25">
      <c r="A161">
        <v>2282726</v>
      </c>
      <c r="B161">
        <v>1</v>
      </c>
      <c r="C161" t="s">
        <v>80</v>
      </c>
      <c r="D161" t="s">
        <v>97</v>
      </c>
      <c r="E161" t="s">
        <v>165</v>
      </c>
      <c r="F161" t="s">
        <v>643</v>
      </c>
      <c r="G161" t="s">
        <v>198</v>
      </c>
      <c r="H161" t="s">
        <v>150</v>
      </c>
      <c r="I161" t="s">
        <v>136</v>
      </c>
      <c r="J161" t="s">
        <v>137</v>
      </c>
      <c r="K161" t="s">
        <v>138</v>
      </c>
      <c r="L161" t="s">
        <v>644</v>
      </c>
      <c r="M161" t="s">
        <v>645</v>
      </c>
      <c r="N161">
        <v>5.7430555549999998</v>
      </c>
      <c r="O161">
        <v>0</v>
      </c>
      <c r="P161">
        <v>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0.74214898134400009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0.74214898134400009</v>
      </c>
    </row>
    <row r="162" spans="1:31" x14ac:dyDescent="0.25">
      <c r="A162">
        <v>2282620</v>
      </c>
      <c r="B162">
        <v>1</v>
      </c>
      <c r="C162" t="s">
        <v>81</v>
      </c>
      <c r="D162" t="s">
        <v>112</v>
      </c>
      <c r="E162" t="s">
        <v>165</v>
      </c>
      <c r="F162" t="s">
        <v>646</v>
      </c>
      <c r="G162" t="s">
        <v>225</v>
      </c>
      <c r="H162" t="s">
        <v>150</v>
      </c>
      <c r="I162" t="s">
        <v>136</v>
      </c>
      <c r="J162" t="s">
        <v>137</v>
      </c>
      <c r="K162" t="s">
        <v>138</v>
      </c>
      <c r="L162" t="s">
        <v>647</v>
      </c>
      <c r="M162" t="s">
        <v>648</v>
      </c>
      <c r="N162">
        <v>0.72499999999999998</v>
      </c>
      <c r="O162">
        <v>0</v>
      </c>
      <c r="P162">
        <v>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0.19237501458975001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0.19237501458975001</v>
      </c>
    </row>
    <row r="163" spans="1:31" x14ac:dyDescent="0.25">
      <c r="A163">
        <v>2282649</v>
      </c>
      <c r="B163">
        <v>1</v>
      </c>
      <c r="C163" t="s">
        <v>81</v>
      </c>
      <c r="D163" t="s">
        <v>128</v>
      </c>
      <c r="E163" t="s">
        <v>176</v>
      </c>
      <c r="F163" t="s">
        <v>649</v>
      </c>
      <c r="G163" t="s">
        <v>154</v>
      </c>
      <c r="H163" t="s">
        <v>150</v>
      </c>
      <c r="I163" t="s">
        <v>136</v>
      </c>
      <c r="J163" t="s">
        <v>137</v>
      </c>
      <c r="K163" t="s">
        <v>144</v>
      </c>
      <c r="L163" t="s">
        <v>650</v>
      </c>
      <c r="M163" t="s">
        <v>651</v>
      </c>
      <c r="N163">
        <v>6.2727777769999999</v>
      </c>
      <c r="O163">
        <v>0</v>
      </c>
      <c r="P163">
        <v>117</v>
      </c>
      <c r="Q163">
        <v>0</v>
      </c>
      <c r="R163">
        <v>0</v>
      </c>
      <c r="S163">
        <v>0</v>
      </c>
      <c r="T163">
        <v>40</v>
      </c>
      <c r="U163">
        <v>0</v>
      </c>
      <c r="V163">
        <v>0</v>
      </c>
      <c r="W163">
        <v>0</v>
      </c>
      <c r="X163">
        <v>166.32741368923678</v>
      </c>
      <c r="Y163">
        <v>0</v>
      </c>
      <c r="Z163">
        <v>0</v>
      </c>
      <c r="AA163">
        <v>0</v>
      </c>
      <c r="AB163">
        <v>190.08587594685562</v>
      </c>
      <c r="AC163">
        <v>0</v>
      </c>
      <c r="AD163">
        <v>0</v>
      </c>
      <c r="AE163">
        <v>356.41328963609237</v>
      </c>
    </row>
    <row r="164" spans="1:31" x14ac:dyDescent="0.25">
      <c r="A164">
        <v>2282655</v>
      </c>
      <c r="B164">
        <v>1</v>
      </c>
      <c r="C164" t="s">
        <v>80</v>
      </c>
      <c r="D164" t="s">
        <v>90</v>
      </c>
      <c r="E164" t="s">
        <v>322</v>
      </c>
      <c r="F164" t="s">
        <v>652</v>
      </c>
      <c r="G164" t="s">
        <v>134</v>
      </c>
      <c r="H164" t="s">
        <v>135</v>
      </c>
      <c r="I164" t="s">
        <v>136</v>
      </c>
      <c r="J164" t="s">
        <v>137</v>
      </c>
      <c r="K164" t="s">
        <v>138</v>
      </c>
      <c r="L164" t="s">
        <v>653</v>
      </c>
      <c r="M164" t="s">
        <v>654</v>
      </c>
      <c r="N164">
        <v>0.20749999999999999</v>
      </c>
      <c r="O164">
        <v>0</v>
      </c>
      <c r="P164">
        <v>7811</v>
      </c>
      <c r="Q164">
        <v>0</v>
      </c>
      <c r="R164">
        <v>0</v>
      </c>
      <c r="S164">
        <v>12</v>
      </c>
      <c r="T164">
        <v>1826</v>
      </c>
      <c r="U164">
        <v>5</v>
      </c>
      <c r="V164">
        <v>12</v>
      </c>
      <c r="W164">
        <v>0</v>
      </c>
      <c r="X164">
        <v>501.08774470777348</v>
      </c>
      <c r="Y164">
        <v>0</v>
      </c>
      <c r="Z164">
        <v>0</v>
      </c>
      <c r="AA164">
        <v>594.66639389168802</v>
      </c>
      <c r="AB164">
        <v>374.5202649192056</v>
      </c>
      <c r="AC164">
        <v>51.846270577386449</v>
      </c>
      <c r="AD164">
        <v>32.07816161862975</v>
      </c>
      <c r="AE164">
        <v>1554.1988357146831</v>
      </c>
    </row>
    <row r="165" spans="1:31" x14ac:dyDescent="0.25">
      <c r="A165">
        <v>2282632</v>
      </c>
      <c r="B165">
        <v>1</v>
      </c>
      <c r="C165" t="s">
        <v>80</v>
      </c>
      <c r="D165" t="s">
        <v>105</v>
      </c>
      <c r="E165" t="s">
        <v>132</v>
      </c>
      <c r="F165" t="s">
        <v>655</v>
      </c>
      <c r="G165" t="s">
        <v>134</v>
      </c>
      <c r="H165" t="s">
        <v>135</v>
      </c>
      <c r="I165" t="s">
        <v>136</v>
      </c>
      <c r="J165" t="s">
        <v>137</v>
      </c>
      <c r="K165" t="s">
        <v>138</v>
      </c>
      <c r="L165" t="s">
        <v>656</v>
      </c>
      <c r="M165" t="s">
        <v>657</v>
      </c>
      <c r="N165">
        <v>1.2311111109999999</v>
      </c>
      <c r="O165">
        <v>0</v>
      </c>
      <c r="P165">
        <v>369</v>
      </c>
      <c r="Q165">
        <v>0</v>
      </c>
      <c r="R165">
        <v>0</v>
      </c>
      <c r="S165">
        <v>0</v>
      </c>
      <c r="T165">
        <v>1</v>
      </c>
      <c r="U165">
        <v>0</v>
      </c>
      <c r="V165">
        <v>0</v>
      </c>
      <c r="W165">
        <v>0</v>
      </c>
      <c r="X165">
        <v>186.80859734785798</v>
      </c>
      <c r="Y165">
        <v>0</v>
      </c>
      <c r="Z165">
        <v>0</v>
      </c>
      <c r="AA165">
        <v>0</v>
      </c>
      <c r="AB165">
        <v>0.18666538308143338</v>
      </c>
      <c r="AC165">
        <v>0</v>
      </c>
      <c r="AD165">
        <v>0</v>
      </c>
      <c r="AE165">
        <v>186.99526273093943</v>
      </c>
    </row>
    <row r="166" spans="1:31" x14ac:dyDescent="0.25">
      <c r="A166">
        <v>2282758</v>
      </c>
      <c r="B166">
        <v>1</v>
      </c>
      <c r="C166" t="s">
        <v>80</v>
      </c>
      <c r="D166" t="s">
        <v>92</v>
      </c>
      <c r="E166" t="s">
        <v>165</v>
      </c>
      <c r="F166" t="s">
        <v>658</v>
      </c>
      <c r="G166" t="s">
        <v>225</v>
      </c>
      <c r="H166" t="s">
        <v>150</v>
      </c>
      <c r="I166" t="s">
        <v>136</v>
      </c>
      <c r="J166" t="s">
        <v>137</v>
      </c>
      <c r="K166" t="s">
        <v>138</v>
      </c>
      <c r="L166" t="s">
        <v>659</v>
      </c>
      <c r="M166" t="s">
        <v>660</v>
      </c>
      <c r="N166">
        <v>2.3391666660000001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2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4.2228517127439247</v>
      </c>
      <c r="AC166">
        <v>0</v>
      </c>
      <c r="AD166">
        <v>0</v>
      </c>
      <c r="AE166">
        <v>4.2228517127439247</v>
      </c>
    </row>
    <row r="167" spans="1:31" x14ac:dyDescent="0.25">
      <c r="A167">
        <v>2282592</v>
      </c>
      <c r="B167">
        <v>1</v>
      </c>
      <c r="C167" t="s">
        <v>80</v>
      </c>
      <c r="D167" t="s">
        <v>102</v>
      </c>
      <c r="E167" t="s">
        <v>141</v>
      </c>
      <c r="F167" t="s">
        <v>661</v>
      </c>
      <c r="G167" t="s">
        <v>268</v>
      </c>
      <c r="H167" t="s">
        <v>135</v>
      </c>
      <c r="I167" t="s">
        <v>136</v>
      </c>
      <c r="J167" t="s">
        <v>137</v>
      </c>
      <c r="K167" t="s">
        <v>138</v>
      </c>
      <c r="L167" t="s">
        <v>662</v>
      </c>
      <c r="M167" t="s">
        <v>663</v>
      </c>
      <c r="N167">
        <v>1.1988888879999999</v>
      </c>
      <c r="O167">
        <v>0</v>
      </c>
      <c r="P167">
        <v>53</v>
      </c>
      <c r="Q167">
        <v>0</v>
      </c>
      <c r="R167">
        <v>2</v>
      </c>
      <c r="S167">
        <v>0</v>
      </c>
      <c r="T167">
        <v>2</v>
      </c>
      <c r="U167">
        <v>0</v>
      </c>
      <c r="V167">
        <v>0</v>
      </c>
      <c r="W167">
        <v>0</v>
      </c>
      <c r="X167">
        <v>19.407668016547738</v>
      </c>
      <c r="Y167">
        <v>0</v>
      </c>
      <c r="Z167">
        <v>1.0505120694806669</v>
      </c>
      <c r="AA167">
        <v>0</v>
      </c>
      <c r="AB167">
        <v>0.44185852831816674</v>
      </c>
      <c r="AC167">
        <v>0</v>
      </c>
      <c r="AD167">
        <v>0</v>
      </c>
      <c r="AE167">
        <v>20.900038614346574</v>
      </c>
    </row>
    <row r="168" spans="1:31" x14ac:dyDescent="0.25">
      <c r="A168">
        <v>2282735</v>
      </c>
      <c r="B168">
        <v>1</v>
      </c>
      <c r="C168" t="s">
        <v>81</v>
      </c>
      <c r="D168" t="s">
        <v>127</v>
      </c>
      <c r="E168" t="s">
        <v>141</v>
      </c>
      <c r="F168" t="s">
        <v>664</v>
      </c>
      <c r="G168" t="s">
        <v>278</v>
      </c>
      <c r="H168" t="s">
        <v>135</v>
      </c>
      <c r="I168" t="s">
        <v>136</v>
      </c>
      <c r="J168" t="s">
        <v>137</v>
      </c>
      <c r="K168" t="s">
        <v>138</v>
      </c>
      <c r="L168" t="s">
        <v>665</v>
      </c>
      <c r="M168" t="s">
        <v>666</v>
      </c>
      <c r="N168">
        <v>0.51611111099999996</v>
      </c>
      <c r="O168">
        <v>0</v>
      </c>
      <c r="P168">
        <v>1</v>
      </c>
      <c r="Q168">
        <v>0</v>
      </c>
      <c r="R168">
        <v>7</v>
      </c>
      <c r="S168">
        <v>0</v>
      </c>
      <c r="T168">
        <v>1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1.3341835899795669</v>
      </c>
      <c r="AA168">
        <v>0</v>
      </c>
      <c r="AB168">
        <v>3.6711161651749993E-2</v>
      </c>
      <c r="AC168">
        <v>0</v>
      </c>
      <c r="AD168">
        <v>0</v>
      </c>
      <c r="AE168">
        <v>1.3708947516313168</v>
      </c>
    </row>
    <row r="169" spans="1:31" x14ac:dyDescent="0.25">
      <c r="A169">
        <v>2282778</v>
      </c>
      <c r="B169">
        <v>1</v>
      </c>
      <c r="C169" t="s">
        <v>80</v>
      </c>
      <c r="D169" t="s">
        <v>98</v>
      </c>
      <c r="E169" t="s">
        <v>176</v>
      </c>
      <c r="F169" t="s">
        <v>667</v>
      </c>
      <c r="G169" t="s">
        <v>178</v>
      </c>
      <c r="H169" t="s">
        <v>150</v>
      </c>
      <c r="I169" t="s">
        <v>136</v>
      </c>
      <c r="J169" t="s">
        <v>137</v>
      </c>
      <c r="K169" t="s">
        <v>138</v>
      </c>
      <c r="L169" t="s">
        <v>668</v>
      </c>
      <c r="M169" t="s">
        <v>669</v>
      </c>
      <c r="N169">
        <v>0.78944444400000002</v>
      </c>
      <c r="O169">
        <v>0</v>
      </c>
      <c r="P169">
        <v>0</v>
      </c>
      <c r="Q169">
        <v>0</v>
      </c>
      <c r="R169">
        <v>16</v>
      </c>
      <c r="S169">
        <v>0</v>
      </c>
      <c r="T169">
        <v>1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10.145523179864503</v>
      </c>
      <c r="AA169">
        <v>0</v>
      </c>
      <c r="AB169">
        <v>5.1937487998000006E-2</v>
      </c>
      <c r="AC169">
        <v>0</v>
      </c>
      <c r="AD169">
        <v>0</v>
      </c>
      <c r="AE169">
        <v>10.197460667862503</v>
      </c>
    </row>
    <row r="170" spans="1:31" x14ac:dyDescent="0.25">
      <c r="A170">
        <v>2282635</v>
      </c>
      <c r="B170">
        <v>1</v>
      </c>
      <c r="C170" t="s">
        <v>80</v>
      </c>
      <c r="D170" t="s">
        <v>96</v>
      </c>
      <c r="E170" t="s">
        <v>141</v>
      </c>
      <c r="F170" t="s">
        <v>670</v>
      </c>
      <c r="G170" t="s">
        <v>154</v>
      </c>
      <c r="H170" t="s">
        <v>135</v>
      </c>
      <c r="I170" t="s">
        <v>136</v>
      </c>
      <c r="J170" t="s">
        <v>137</v>
      </c>
      <c r="K170" t="s">
        <v>144</v>
      </c>
      <c r="L170" t="s">
        <v>671</v>
      </c>
      <c r="M170" t="s">
        <v>672</v>
      </c>
      <c r="N170">
        <v>5.5377777769999996</v>
      </c>
      <c r="O170">
        <v>0</v>
      </c>
      <c r="P170">
        <v>16</v>
      </c>
      <c r="Q170">
        <v>0</v>
      </c>
      <c r="R170">
        <v>0</v>
      </c>
      <c r="S170">
        <v>0</v>
      </c>
      <c r="T170">
        <v>7</v>
      </c>
      <c r="U170">
        <v>0</v>
      </c>
      <c r="V170">
        <v>0</v>
      </c>
      <c r="W170">
        <v>0</v>
      </c>
      <c r="X170">
        <v>116.36863819315535</v>
      </c>
      <c r="Y170">
        <v>0</v>
      </c>
      <c r="Z170">
        <v>0</v>
      </c>
      <c r="AA170">
        <v>0</v>
      </c>
      <c r="AB170">
        <v>365.05211298256626</v>
      </c>
      <c r="AC170">
        <v>0</v>
      </c>
      <c r="AD170">
        <v>0</v>
      </c>
      <c r="AE170">
        <v>481.42075117572159</v>
      </c>
    </row>
    <row r="171" spans="1:31" x14ac:dyDescent="0.25">
      <c r="A171">
        <v>2282901</v>
      </c>
      <c r="B171">
        <v>1</v>
      </c>
      <c r="C171" t="s">
        <v>81</v>
      </c>
      <c r="D171" t="s">
        <v>112</v>
      </c>
      <c r="E171" t="s">
        <v>141</v>
      </c>
      <c r="F171" t="s">
        <v>673</v>
      </c>
      <c r="G171" t="s">
        <v>268</v>
      </c>
      <c r="H171" t="s">
        <v>135</v>
      </c>
      <c r="I171" t="s">
        <v>136</v>
      </c>
      <c r="J171" t="s">
        <v>137</v>
      </c>
      <c r="K171" t="s">
        <v>138</v>
      </c>
      <c r="L171" t="s">
        <v>674</v>
      </c>
      <c r="M171" t="s">
        <v>675</v>
      </c>
      <c r="N171">
        <v>1.4683333329999999</v>
      </c>
      <c r="O171">
        <v>0</v>
      </c>
      <c r="P171">
        <v>33</v>
      </c>
      <c r="Q171">
        <v>22</v>
      </c>
      <c r="R171">
        <v>7</v>
      </c>
      <c r="S171">
        <v>3</v>
      </c>
      <c r="T171">
        <v>3</v>
      </c>
      <c r="U171">
        <v>1</v>
      </c>
      <c r="V171">
        <v>0</v>
      </c>
      <c r="W171">
        <v>0</v>
      </c>
      <c r="X171">
        <v>5.1493652905084994</v>
      </c>
      <c r="Y171">
        <v>9.8334368777386487</v>
      </c>
      <c r="Z171">
        <v>3.5312764617200003E-2</v>
      </c>
      <c r="AA171">
        <v>12.23016453676189</v>
      </c>
      <c r="AB171">
        <v>1.4552343659242888</v>
      </c>
      <c r="AC171">
        <v>22.852600409208371</v>
      </c>
      <c r="AD171">
        <v>0</v>
      </c>
      <c r="AE171">
        <v>51.556114244758895</v>
      </c>
    </row>
    <row r="172" spans="1:31" x14ac:dyDescent="0.25">
      <c r="A172">
        <v>2282878</v>
      </c>
      <c r="B172">
        <v>1</v>
      </c>
      <c r="C172" t="s">
        <v>81</v>
      </c>
      <c r="D172" t="s">
        <v>116</v>
      </c>
      <c r="E172" t="s">
        <v>165</v>
      </c>
      <c r="F172" t="s">
        <v>676</v>
      </c>
      <c r="G172" t="s">
        <v>198</v>
      </c>
      <c r="H172" t="s">
        <v>150</v>
      </c>
      <c r="I172" t="s">
        <v>136</v>
      </c>
      <c r="J172" t="s">
        <v>137</v>
      </c>
      <c r="K172" t="s">
        <v>138</v>
      </c>
      <c r="L172" t="s">
        <v>677</v>
      </c>
      <c r="M172" t="s">
        <v>678</v>
      </c>
      <c r="N172">
        <v>7.6580555549999998</v>
      </c>
      <c r="O172">
        <v>0</v>
      </c>
      <c r="P172">
        <v>1</v>
      </c>
      <c r="Q172">
        <v>0</v>
      </c>
      <c r="R172">
        <v>2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3.3420140388133332E-2</v>
      </c>
      <c r="Y172">
        <v>0</v>
      </c>
      <c r="Z172">
        <v>0.26421133112573331</v>
      </c>
      <c r="AA172">
        <v>0</v>
      </c>
      <c r="AB172">
        <v>0</v>
      </c>
      <c r="AC172">
        <v>0</v>
      </c>
      <c r="AD172">
        <v>0</v>
      </c>
      <c r="AE172">
        <v>0.29763147151386665</v>
      </c>
    </row>
    <row r="173" spans="1:31" x14ac:dyDescent="0.25">
      <c r="A173">
        <v>2282609</v>
      </c>
      <c r="B173">
        <v>1</v>
      </c>
      <c r="C173" t="s">
        <v>81</v>
      </c>
      <c r="D173" t="s">
        <v>118</v>
      </c>
      <c r="E173" t="s">
        <v>147</v>
      </c>
      <c r="F173" t="s">
        <v>679</v>
      </c>
      <c r="G173" t="s">
        <v>149</v>
      </c>
      <c r="H173" t="s">
        <v>150</v>
      </c>
      <c r="I173" t="s">
        <v>136</v>
      </c>
      <c r="J173" t="s">
        <v>137</v>
      </c>
      <c r="K173" t="s">
        <v>138</v>
      </c>
      <c r="L173" t="s">
        <v>680</v>
      </c>
      <c r="M173" t="s">
        <v>681</v>
      </c>
      <c r="N173">
        <v>1.595277777</v>
      </c>
      <c r="O173">
        <v>0</v>
      </c>
      <c r="P173">
        <v>0</v>
      </c>
      <c r="Q173">
        <v>0</v>
      </c>
      <c r="R173">
        <v>2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1.8982862669520002</v>
      </c>
      <c r="AA173">
        <v>0</v>
      </c>
      <c r="AB173">
        <v>0</v>
      </c>
      <c r="AC173">
        <v>0</v>
      </c>
      <c r="AD173">
        <v>0</v>
      </c>
      <c r="AE173">
        <v>1.8982862669520002</v>
      </c>
    </row>
    <row r="174" spans="1:31" x14ac:dyDescent="0.25">
      <c r="A174">
        <v>2282858</v>
      </c>
      <c r="B174">
        <v>1</v>
      </c>
      <c r="C174" t="s">
        <v>80</v>
      </c>
      <c r="D174" t="s">
        <v>83</v>
      </c>
      <c r="E174" t="s">
        <v>147</v>
      </c>
      <c r="F174" t="s">
        <v>682</v>
      </c>
      <c r="G174" t="s">
        <v>387</v>
      </c>
      <c r="H174" t="s">
        <v>150</v>
      </c>
      <c r="I174" t="s">
        <v>136</v>
      </c>
      <c r="J174" t="s">
        <v>137</v>
      </c>
      <c r="K174" t="s">
        <v>138</v>
      </c>
      <c r="L174" t="s">
        <v>683</v>
      </c>
      <c r="M174" t="s">
        <v>684</v>
      </c>
      <c r="N174">
        <v>2.2152777769999998</v>
      </c>
      <c r="O174">
        <v>0</v>
      </c>
      <c r="P174">
        <v>11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8.4350433514285292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8.4350433514285292</v>
      </c>
    </row>
    <row r="175" spans="1:31" x14ac:dyDescent="0.25">
      <c r="A175">
        <v>2282715</v>
      </c>
      <c r="B175">
        <v>1</v>
      </c>
      <c r="C175" t="s">
        <v>80</v>
      </c>
      <c r="D175" t="s">
        <v>97</v>
      </c>
      <c r="E175" t="s">
        <v>141</v>
      </c>
      <c r="F175" t="s">
        <v>685</v>
      </c>
      <c r="G175" t="s">
        <v>143</v>
      </c>
      <c r="H175" t="s">
        <v>135</v>
      </c>
      <c r="I175" t="s">
        <v>136</v>
      </c>
      <c r="J175" t="s">
        <v>137</v>
      </c>
      <c r="K175" t="s">
        <v>144</v>
      </c>
      <c r="L175" t="s">
        <v>686</v>
      </c>
      <c r="M175" t="s">
        <v>687</v>
      </c>
      <c r="N175">
        <v>3.5347222220000001</v>
      </c>
      <c r="O175">
        <v>0</v>
      </c>
      <c r="P175">
        <v>304</v>
      </c>
      <c r="Q175">
        <v>0</v>
      </c>
      <c r="R175">
        <v>0</v>
      </c>
      <c r="S175">
        <v>0</v>
      </c>
      <c r="T175">
        <v>27</v>
      </c>
      <c r="U175">
        <v>0</v>
      </c>
      <c r="V175">
        <v>0</v>
      </c>
      <c r="W175">
        <v>0</v>
      </c>
      <c r="X175">
        <v>532.4298364270112</v>
      </c>
      <c r="Y175">
        <v>0</v>
      </c>
      <c r="Z175">
        <v>0</v>
      </c>
      <c r="AA175">
        <v>0</v>
      </c>
      <c r="AB175">
        <v>131.88986796717722</v>
      </c>
      <c r="AC175">
        <v>0</v>
      </c>
      <c r="AD175">
        <v>0</v>
      </c>
      <c r="AE175">
        <v>664.31970439418842</v>
      </c>
    </row>
    <row r="176" spans="1:31" x14ac:dyDescent="0.25">
      <c r="A176">
        <v>2282572</v>
      </c>
      <c r="B176">
        <v>1</v>
      </c>
      <c r="C176" t="s">
        <v>80</v>
      </c>
      <c r="D176" t="s">
        <v>88</v>
      </c>
      <c r="E176" t="s">
        <v>147</v>
      </c>
      <c r="F176" t="s">
        <v>688</v>
      </c>
      <c r="G176" t="s">
        <v>154</v>
      </c>
      <c r="H176" t="s">
        <v>150</v>
      </c>
      <c r="I176" t="s">
        <v>136</v>
      </c>
      <c r="J176" t="s">
        <v>137</v>
      </c>
      <c r="K176" t="s">
        <v>144</v>
      </c>
      <c r="L176" t="s">
        <v>689</v>
      </c>
      <c r="M176" t="s">
        <v>690</v>
      </c>
      <c r="N176">
        <v>7.6394444439999996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10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46.314678309957891</v>
      </c>
      <c r="AC176">
        <v>0</v>
      </c>
      <c r="AD176">
        <v>0</v>
      </c>
      <c r="AE176">
        <v>46.314678309957891</v>
      </c>
    </row>
    <row r="177" spans="1:31" x14ac:dyDescent="0.25">
      <c r="A177">
        <v>2282675</v>
      </c>
      <c r="B177">
        <v>1</v>
      </c>
      <c r="C177" t="s">
        <v>80</v>
      </c>
      <c r="D177" t="s">
        <v>93</v>
      </c>
      <c r="E177" t="s">
        <v>165</v>
      </c>
      <c r="F177" t="s">
        <v>691</v>
      </c>
      <c r="G177" t="s">
        <v>198</v>
      </c>
      <c r="H177" t="s">
        <v>150</v>
      </c>
      <c r="I177" t="s">
        <v>136</v>
      </c>
      <c r="J177" t="s">
        <v>137</v>
      </c>
      <c r="K177" t="s">
        <v>138</v>
      </c>
      <c r="L177" t="s">
        <v>692</v>
      </c>
      <c r="M177" t="s">
        <v>693</v>
      </c>
      <c r="N177">
        <v>0.86250000000000004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2</v>
      </c>
      <c r="U177">
        <v>0</v>
      </c>
      <c r="V177">
        <v>0</v>
      </c>
      <c r="W177">
        <v>0</v>
      </c>
      <c r="X177">
        <v>1.1577094551000002E-2</v>
      </c>
      <c r="Y177">
        <v>0</v>
      </c>
      <c r="Z177">
        <v>0</v>
      </c>
      <c r="AA177">
        <v>0</v>
      </c>
      <c r="AB177">
        <v>1.9157370573768753</v>
      </c>
      <c r="AC177">
        <v>0</v>
      </c>
      <c r="AD177">
        <v>0</v>
      </c>
      <c r="AE177">
        <v>1.9273141519278754</v>
      </c>
    </row>
    <row r="178" spans="1:31" x14ac:dyDescent="0.25">
      <c r="A178">
        <v>2282629</v>
      </c>
      <c r="B178">
        <v>1</v>
      </c>
      <c r="C178" t="s">
        <v>80</v>
      </c>
      <c r="D178" t="s">
        <v>96</v>
      </c>
      <c r="E178" t="s">
        <v>132</v>
      </c>
      <c r="F178" t="s">
        <v>694</v>
      </c>
      <c r="G178" t="s">
        <v>268</v>
      </c>
      <c r="H178" t="s">
        <v>135</v>
      </c>
      <c r="I178" t="s">
        <v>136</v>
      </c>
      <c r="J178" t="s">
        <v>137</v>
      </c>
      <c r="K178" t="s">
        <v>138</v>
      </c>
      <c r="L178" t="s">
        <v>695</v>
      </c>
      <c r="M178" t="s">
        <v>696</v>
      </c>
      <c r="N178">
        <v>1.7727777769999999</v>
      </c>
      <c r="O178">
        <v>1</v>
      </c>
      <c r="P178">
        <v>1134</v>
      </c>
      <c r="Q178">
        <v>0</v>
      </c>
      <c r="R178">
        <v>17</v>
      </c>
      <c r="S178">
        <v>3</v>
      </c>
      <c r="T178">
        <v>118</v>
      </c>
      <c r="U178">
        <v>0</v>
      </c>
      <c r="V178">
        <v>0</v>
      </c>
      <c r="W178">
        <v>1.6451933668653334</v>
      </c>
      <c r="X178">
        <v>3306.8289330502653</v>
      </c>
      <c r="Y178">
        <v>0</v>
      </c>
      <c r="Z178">
        <v>13.719506596410415</v>
      </c>
      <c r="AA178">
        <v>18.833548344053813</v>
      </c>
      <c r="AB178">
        <v>253.7425657123714</v>
      </c>
      <c r="AC178">
        <v>0</v>
      </c>
      <c r="AD178">
        <v>0</v>
      </c>
      <c r="AE178">
        <v>3594.7697470699663</v>
      </c>
    </row>
    <row r="179" spans="1:31" x14ac:dyDescent="0.25">
      <c r="A179">
        <v>2282443</v>
      </c>
      <c r="B179">
        <v>1</v>
      </c>
      <c r="C179" t="s">
        <v>80</v>
      </c>
      <c r="D179" t="s">
        <v>103</v>
      </c>
      <c r="E179" t="s">
        <v>147</v>
      </c>
      <c r="F179" t="s">
        <v>697</v>
      </c>
      <c r="G179" t="s">
        <v>149</v>
      </c>
      <c r="H179" t="s">
        <v>150</v>
      </c>
      <c r="I179" t="s">
        <v>136</v>
      </c>
      <c r="J179" t="s">
        <v>137</v>
      </c>
      <c r="K179" t="s">
        <v>138</v>
      </c>
      <c r="L179" t="s">
        <v>698</v>
      </c>
      <c r="M179" t="s">
        <v>699</v>
      </c>
      <c r="N179">
        <v>0.70861111099999996</v>
      </c>
      <c r="O179">
        <v>0</v>
      </c>
      <c r="P179">
        <v>0</v>
      </c>
      <c r="Q179">
        <v>0</v>
      </c>
      <c r="R179">
        <v>3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1.7013515362727003</v>
      </c>
      <c r="AA179">
        <v>0</v>
      </c>
      <c r="AB179">
        <v>9.6342635885399999E-2</v>
      </c>
      <c r="AC179">
        <v>0</v>
      </c>
      <c r="AD179">
        <v>0</v>
      </c>
      <c r="AE179">
        <v>1.7976941721581003</v>
      </c>
    </row>
    <row r="180" spans="1:31" x14ac:dyDescent="0.25">
      <c r="A180">
        <v>2282692</v>
      </c>
      <c r="B180">
        <v>1</v>
      </c>
      <c r="C180" t="s">
        <v>80</v>
      </c>
      <c r="D180" t="s">
        <v>106</v>
      </c>
      <c r="E180" t="s">
        <v>141</v>
      </c>
      <c r="F180" t="s">
        <v>700</v>
      </c>
      <c r="G180" t="s">
        <v>701</v>
      </c>
      <c r="H180" t="s">
        <v>135</v>
      </c>
      <c r="I180" t="s">
        <v>136</v>
      </c>
      <c r="J180" t="s">
        <v>137</v>
      </c>
      <c r="K180" t="s">
        <v>138</v>
      </c>
      <c r="L180" t="s">
        <v>702</v>
      </c>
      <c r="M180" t="s">
        <v>703</v>
      </c>
      <c r="N180">
        <v>7.7866666660000003</v>
      </c>
      <c r="O180">
        <v>0</v>
      </c>
      <c r="P180">
        <v>1</v>
      </c>
      <c r="Q180">
        <v>0</v>
      </c>
      <c r="R180">
        <v>14</v>
      </c>
      <c r="S180">
        <v>0</v>
      </c>
      <c r="T180">
        <v>1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31.516642493580001</v>
      </c>
      <c r="AA180">
        <v>0</v>
      </c>
      <c r="AB180">
        <v>33.661870400323203</v>
      </c>
      <c r="AC180">
        <v>0</v>
      </c>
      <c r="AD180">
        <v>0</v>
      </c>
      <c r="AE180">
        <v>65.178512893903203</v>
      </c>
    </row>
    <row r="181" spans="1:31" x14ac:dyDescent="0.25">
      <c r="A181">
        <v>2282798</v>
      </c>
      <c r="B181">
        <v>1</v>
      </c>
      <c r="C181" t="s">
        <v>80</v>
      </c>
      <c r="D181" t="s">
        <v>93</v>
      </c>
      <c r="E181" t="s">
        <v>147</v>
      </c>
      <c r="F181" t="s">
        <v>704</v>
      </c>
      <c r="G181" t="s">
        <v>149</v>
      </c>
      <c r="H181" t="s">
        <v>150</v>
      </c>
      <c r="I181" t="s">
        <v>136</v>
      </c>
      <c r="J181" t="s">
        <v>137</v>
      </c>
      <c r="K181" t="s">
        <v>138</v>
      </c>
      <c r="L181" t="s">
        <v>705</v>
      </c>
      <c r="M181" t="s">
        <v>706</v>
      </c>
      <c r="N181">
        <v>2.3511111109999998</v>
      </c>
      <c r="O181">
        <v>0</v>
      </c>
      <c r="P181">
        <v>0</v>
      </c>
      <c r="Q181">
        <v>0</v>
      </c>
      <c r="R181">
        <v>4</v>
      </c>
      <c r="S181">
        <v>0</v>
      </c>
      <c r="T181">
        <v>1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0.97760147987550006</v>
      </c>
      <c r="AA181">
        <v>0</v>
      </c>
      <c r="AB181">
        <v>0</v>
      </c>
      <c r="AC181">
        <v>0</v>
      </c>
      <c r="AD181">
        <v>0</v>
      </c>
      <c r="AE181">
        <v>0.97760147987550006</v>
      </c>
    </row>
    <row r="182" spans="1:31" x14ac:dyDescent="0.25">
      <c r="A182">
        <v>2282546</v>
      </c>
      <c r="B182">
        <v>1</v>
      </c>
      <c r="C182" t="s">
        <v>80</v>
      </c>
      <c r="D182" t="s">
        <v>96</v>
      </c>
      <c r="E182" t="s">
        <v>132</v>
      </c>
      <c r="F182" t="s">
        <v>694</v>
      </c>
      <c r="G182" t="s">
        <v>134</v>
      </c>
      <c r="H182" t="s">
        <v>135</v>
      </c>
      <c r="I182" t="s">
        <v>136</v>
      </c>
      <c r="J182" t="s">
        <v>137</v>
      </c>
      <c r="K182" t="s">
        <v>138</v>
      </c>
      <c r="L182" t="s">
        <v>707</v>
      </c>
      <c r="M182" t="s">
        <v>708</v>
      </c>
      <c r="N182">
        <v>1.470555555</v>
      </c>
      <c r="O182">
        <v>1</v>
      </c>
      <c r="P182">
        <v>1134</v>
      </c>
      <c r="Q182">
        <v>0</v>
      </c>
      <c r="R182">
        <v>17</v>
      </c>
      <c r="S182">
        <v>3</v>
      </c>
      <c r="T182">
        <v>118</v>
      </c>
      <c r="U182">
        <v>0</v>
      </c>
      <c r="V182">
        <v>0</v>
      </c>
      <c r="W182">
        <v>1.3160843529083333</v>
      </c>
      <c r="X182">
        <v>2718.1585129421705</v>
      </c>
      <c r="Y182">
        <v>0</v>
      </c>
      <c r="Z182">
        <v>11.031922480198959</v>
      </c>
      <c r="AA182">
        <v>14.895775484100067</v>
      </c>
      <c r="AB182">
        <v>191.62689876651658</v>
      </c>
      <c r="AC182">
        <v>0</v>
      </c>
      <c r="AD182">
        <v>0</v>
      </c>
      <c r="AE182">
        <v>2937.0291940258944</v>
      </c>
    </row>
    <row r="183" spans="1:31" x14ac:dyDescent="0.25">
      <c r="A183">
        <v>2282712</v>
      </c>
      <c r="B183">
        <v>1</v>
      </c>
      <c r="C183" t="s">
        <v>80</v>
      </c>
      <c r="D183" t="s">
        <v>83</v>
      </c>
      <c r="E183" t="s">
        <v>141</v>
      </c>
      <c r="F183" t="s">
        <v>709</v>
      </c>
      <c r="G183" t="s">
        <v>134</v>
      </c>
      <c r="H183" t="s">
        <v>135</v>
      </c>
      <c r="I183" t="s">
        <v>136</v>
      </c>
      <c r="J183" t="s">
        <v>137</v>
      </c>
      <c r="K183" t="s">
        <v>138</v>
      </c>
      <c r="L183" t="s">
        <v>710</v>
      </c>
      <c r="M183" t="s">
        <v>711</v>
      </c>
      <c r="N183">
        <v>1.4488888879999999</v>
      </c>
      <c r="O183">
        <v>0</v>
      </c>
      <c r="P183">
        <v>882</v>
      </c>
      <c r="Q183">
        <v>0</v>
      </c>
      <c r="R183">
        <v>0</v>
      </c>
      <c r="S183">
        <v>0</v>
      </c>
      <c r="T183">
        <v>38</v>
      </c>
      <c r="U183">
        <v>0</v>
      </c>
      <c r="V183">
        <v>0</v>
      </c>
      <c r="W183">
        <v>0</v>
      </c>
      <c r="X183">
        <v>468.66416646597759</v>
      </c>
      <c r="Y183">
        <v>0</v>
      </c>
      <c r="Z183">
        <v>0</v>
      </c>
      <c r="AA183">
        <v>0</v>
      </c>
      <c r="AB183">
        <v>39.931013864402814</v>
      </c>
      <c r="AC183">
        <v>0</v>
      </c>
      <c r="AD183">
        <v>0</v>
      </c>
      <c r="AE183">
        <v>508.5951803303804</v>
      </c>
    </row>
    <row r="184" spans="1:31" x14ac:dyDescent="0.25">
      <c r="A184">
        <v>2282612</v>
      </c>
      <c r="B184">
        <v>1</v>
      </c>
      <c r="C184" t="s">
        <v>81</v>
      </c>
      <c r="D184" t="s">
        <v>114</v>
      </c>
      <c r="E184" t="s">
        <v>141</v>
      </c>
      <c r="F184" t="s">
        <v>712</v>
      </c>
      <c r="G184" t="s">
        <v>143</v>
      </c>
      <c r="H184" t="s">
        <v>135</v>
      </c>
      <c r="I184" t="s">
        <v>136</v>
      </c>
      <c r="J184" t="s">
        <v>137</v>
      </c>
      <c r="K184" t="s">
        <v>144</v>
      </c>
      <c r="L184" t="s">
        <v>713</v>
      </c>
      <c r="M184" t="s">
        <v>714</v>
      </c>
      <c r="N184">
        <v>1.9811111109999999</v>
      </c>
      <c r="O184">
        <v>0</v>
      </c>
      <c r="P184">
        <v>0</v>
      </c>
      <c r="Q184">
        <v>0</v>
      </c>
      <c r="R184">
        <v>0</v>
      </c>
      <c r="S184">
        <v>2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6.6070456174837924</v>
      </c>
      <c r="AB184">
        <v>0</v>
      </c>
      <c r="AC184">
        <v>0</v>
      </c>
      <c r="AD184">
        <v>0</v>
      </c>
      <c r="AE184">
        <v>6.6070456174837924</v>
      </c>
    </row>
    <row r="185" spans="1:31" x14ac:dyDescent="0.25">
      <c r="A185">
        <v>2282755</v>
      </c>
      <c r="B185">
        <v>1</v>
      </c>
      <c r="C185" t="s">
        <v>80</v>
      </c>
      <c r="D185" t="s">
        <v>103</v>
      </c>
      <c r="E185" t="s">
        <v>132</v>
      </c>
      <c r="F185" t="s">
        <v>715</v>
      </c>
      <c r="G185" t="s">
        <v>134</v>
      </c>
      <c r="H185" t="s">
        <v>135</v>
      </c>
      <c r="I185" t="s">
        <v>136</v>
      </c>
      <c r="J185" t="s">
        <v>137</v>
      </c>
      <c r="K185" t="s">
        <v>138</v>
      </c>
      <c r="L185" t="s">
        <v>716</v>
      </c>
      <c r="M185" t="s">
        <v>717</v>
      </c>
      <c r="N185">
        <v>2.176666666</v>
      </c>
      <c r="O185">
        <v>0</v>
      </c>
      <c r="P185">
        <v>0</v>
      </c>
      <c r="Q185">
        <v>0</v>
      </c>
      <c r="R185">
        <v>0</v>
      </c>
      <c r="S185">
        <v>2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18.4643210335784</v>
      </c>
      <c r="AB185">
        <v>0</v>
      </c>
      <c r="AC185">
        <v>0</v>
      </c>
      <c r="AD185">
        <v>0</v>
      </c>
      <c r="AE185">
        <v>18.4643210335784</v>
      </c>
    </row>
    <row r="186" spans="1:31" x14ac:dyDescent="0.25">
      <c r="A186">
        <v>2282775</v>
      </c>
      <c r="B186">
        <v>1</v>
      </c>
      <c r="C186" t="s">
        <v>80</v>
      </c>
      <c r="D186" t="s">
        <v>83</v>
      </c>
      <c r="E186" t="s">
        <v>132</v>
      </c>
      <c r="F186" t="s">
        <v>718</v>
      </c>
      <c r="G186" t="s">
        <v>134</v>
      </c>
      <c r="H186" t="s">
        <v>135</v>
      </c>
      <c r="I186" t="s">
        <v>136</v>
      </c>
      <c r="J186" t="s">
        <v>137</v>
      </c>
      <c r="K186" t="s">
        <v>138</v>
      </c>
      <c r="L186" t="s">
        <v>719</v>
      </c>
      <c r="M186" t="s">
        <v>720</v>
      </c>
      <c r="N186">
        <v>0.40916666600000001</v>
      </c>
      <c r="O186">
        <v>0</v>
      </c>
      <c r="P186">
        <v>0</v>
      </c>
      <c r="Q186">
        <v>0</v>
      </c>
      <c r="R186">
        <v>0</v>
      </c>
      <c r="S186">
        <v>2</v>
      </c>
      <c r="T186">
        <v>9</v>
      </c>
      <c r="U186">
        <v>1</v>
      </c>
      <c r="V186">
        <v>2</v>
      </c>
      <c r="W186">
        <v>0</v>
      </c>
      <c r="X186">
        <v>0</v>
      </c>
      <c r="Y186">
        <v>0</v>
      </c>
      <c r="Z186">
        <v>0</v>
      </c>
      <c r="AA186">
        <v>25.392219103525136</v>
      </c>
      <c r="AB186">
        <v>6.8736969496936</v>
      </c>
      <c r="AC186">
        <v>101.231760723184</v>
      </c>
      <c r="AD186">
        <v>49.355859693476546</v>
      </c>
      <c r="AE186">
        <v>182.85353646987926</v>
      </c>
    </row>
    <row r="187" spans="1:31" x14ac:dyDescent="0.25">
      <c r="A187">
        <v>2282526</v>
      </c>
      <c r="B187">
        <v>1</v>
      </c>
      <c r="C187" t="s">
        <v>80</v>
      </c>
      <c r="D187" t="s">
        <v>95</v>
      </c>
      <c r="E187" t="s">
        <v>157</v>
      </c>
      <c r="F187" t="s">
        <v>721</v>
      </c>
      <c r="G187" t="s">
        <v>143</v>
      </c>
      <c r="H187" t="s">
        <v>135</v>
      </c>
      <c r="I187" t="s">
        <v>136</v>
      </c>
      <c r="J187" t="s">
        <v>137</v>
      </c>
      <c r="K187" t="s">
        <v>144</v>
      </c>
      <c r="L187" t="s">
        <v>722</v>
      </c>
      <c r="M187" t="s">
        <v>723</v>
      </c>
      <c r="N187">
        <v>0.84472222200000002</v>
      </c>
      <c r="O187">
        <v>0</v>
      </c>
      <c r="P187">
        <v>2030</v>
      </c>
      <c r="Q187">
        <v>0</v>
      </c>
      <c r="R187">
        <v>4</v>
      </c>
      <c r="S187">
        <v>0</v>
      </c>
      <c r="T187">
        <v>278</v>
      </c>
      <c r="U187">
        <v>0</v>
      </c>
      <c r="V187">
        <v>1</v>
      </c>
      <c r="W187">
        <v>0</v>
      </c>
      <c r="X187">
        <v>395.87628465413377</v>
      </c>
      <c r="Y187">
        <v>0</v>
      </c>
      <c r="Z187">
        <v>0.53964974901293328</v>
      </c>
      <c r="AA187">
        <v>0</v>
      </c>
      <c r="AB187">
        <v>145.7683043904303</v>
      </c>
      <c r="AC187">
        <v>0</v>
      </c>
      <c r="AD187">
        <v>0.32793265365796664</v>
      </c>
      <c r="AE187">
        <v>542.512171447235</v>
      </c>
    </row>
    <row r="188" spans="1:31" x14ac:dyDescent="0.25">
      <c r="A188">
        <v>2282861</v>
      </c>
      <c r="B188">
        <v>1</v>
      </c>
      <c r="C188" t="s">
        <v>81</v>
      </c>
      <c r="D188" t="s">
        <v>113</v>
      </c>
      <c r="E188" t="s">
        <v>147</v>
      </c>
      <c r="F188" t="s">
        <v>724</v>
      </c>
      <c r="G188" t="s">
        <v>725</v>
      </c>
      <c r="H188" t="s">
        <v>150</v>
      </c>
      <c r="I188" t="s">
        <v>136</v>
      </c>
      <c r="J188" t="s">
        <v>137</v>
      </c>
      <c r="K188" t="s">
        <v>138</v>
      </c>
      <c r="L188" t="s">
        <v>726</v>
      </c>
      <c r="M188" t="s">
        <v>727</v>
      </c>
      <c r="N188">
        <v>2.019722222</v>
      </c>
      <c r="O188">
        <v>0</v>
      </c>
      <c r="P188">
        <v>27</v>
      </c>
      <c r="Q188">
        <v>0</v>
      </c>
      <c r="R188">
        <v>1</v>
      </c>
      <c r="S188">
        <v>0</v>
      </c>
      <c r="T188">
        <v>4</v>
      </c>
      <c r="U188">
        <v>0</v>
      </c>
      <c r="V188">
        <v>0</v>
      </c>
      <c r="W188">
        <v>0</v>
      </c>
      <c r="X188">
        <v>5.3127707446894155</v>
      </c>
      <c r="Y188">
        <v>0</v>
      </c>
      <c r="Z188">
        <v>3.6326293229083338E-2</v>
      </c>
      <c r="AA188">
        <v>0</v>
      </c>
      <c r="AB188">
        <v>1.1108779986382915</v>
      </c>
      <c r="AC188">
        <v>0</v>
      </c>
      <c r="AD188">
        <v>0</v>
      </c>
      <c r="AE188">
        <v>6.4599750365567905</v>
      </c>
    </row>
    <row r="189" spans="1:31" x14ac:dyDescent="0.25">
      <c r="A189">
        <v>2282569</v>
      </c>
      <c r="B189">
        <v>1</v>
      </c>
      <c r="C189" t="s">
        <v>80</v>
      </c>
      <c r="D189" t="s">
        <v>104</v>
      </c>
      <c r="E189" t="s">
        <v>147</v>
      </c>
      <c r="F189" t="s">
        <v>728</v>
      </c>
      <c r="G189" t="s">
        <v>154</v>
      </c>
      <c r="H189" t="s">
        <v>150</v>
      </c>
      <c r="I189" t="s">
        <v>136</v>
      </c>
      <c r="J189" t="s">
        <v>137</v>
      </c>
      <c r="K189" t="s">
        <v>144</v>
      </c>
      <c r="L189" t="s">
        <v>729</v>
      </c>
      <c r="M189" t="s">
        <v>730</v>
      </c>
      <c r="N189">
        <v>8.1116666659999996</v>
      </c>
      <c r="O189">
        <v>0</v>
      </c>
      <c r="P189">
        <v>107</v>
      </c>
      <c r="Q189">
        <v>0</v>
      </c>
      <c r="R189">
        <v>2</v>
      </c>
      <c r="S189">
        <v>0</v>
      </c>
      <c r="T189">
        <v>8</v>
      </c>
      <c r="U189">
        <v>0</v>
      </c>
      <c r="V189">
        <v>0</v>
      </c>
      <c r="W189">
        <v>0</v>
      </c>
      <c r="X189">
        <v>281.01178107037197</v>
      </c>
      <c r="Y189">
        <v>0</v>
      </c>
      <c r="Z189">
        <v>0.23953544741325</v>
      </c>
      <c r="AA189">
        <v>0</v>
      </c>
      <c r="AB189">
        <v>103.48045396708834</v>
      </c>
      <c r="AC189">
        <v>0</v>
      </c>
      <c r="AD189">
        <v>0</v>
      </c>
      <c r="AE189">
        <v>384.73177048487355</v>
      </c>
    </row>
    <row r="190" spans="1:31" x14ac:dyDescent="0.25">
      <c r="A190">
        <v>2282555</v>
      </c>
      <c r="B190">
        <v>1</v>
      </c>
      <c r="C190" t="s">
        <v>80</v>
      </c>
      <c r="D190" t="s">
        <v>85</v>
      </c>
      <c r="E190" t="s">
        <v>147</v>
      </c>
      <c r="F190" t="s">
        <v>731</v>
      </c>
      <c r="G190" t="s">
        <v>297</v>
      </c>
      <c r="H190" t="s">
        <v>150</v>
      </c>
      <c r="I190" t="s">
        <v>136</v>
      </c>
      <c r="J190" t="s">
        <v>137</v>
      </c>
      <c r="K190" t="s">
        <v>138</v>
      </c>
      <c r="L190" t="s">
        <v>732</v>
      </c>
      <c r="M190" t="s">
        <v>733</v>
      </c>
      <c r="N190">
        <v>1.642222222</v>
      </c>
      <c r="O190">
        <v>0</v>
      </c>
      <c r="P190">
        <v>70</v>
      </c>
      <c r="Q190">
        <v>0</v>
      </c>
      <c r="R190">
        <v>0</v>
      </c>
      <c r="S190">
        <v>0</v>
      </c>
      <c r="T190">
        <v>8</v>
      </c>
      <c r="U190">
        <v>0</v>
      </c>
      <c r="V190">
        <v>0</v>
      </c>
      <c r="W190">
        <v>0</v>
      </c>
      <c r="X190">
        <v>32.825905318084565</v>
      </c>
      <c r="Y190">
        <v>0</v>
      </c>
      <c r="Z190">
        <v>0</v>
      </c>
      <c r="AA190">
        <v>0</v>
      </c>
      <c r="AB190">
        <v>7.9749016221044435</v>
      </c>
      <c r="AC190">
        <v>0</v>
      </c>
      <c r="AD190">
        <v>0</v>
      </c>
      <c r="AE190">
        <v>40.800806940189005</v>
      </c>
    </row>
    <row r="191" spans="1:31" x14ac:dyDescent="0.25">
      <c r="A191">
        <v>2282578</v>
      </c>
      <c r="B191">
        <v>1</v>
      </c>
      <c r="C191" t="s">
        <v>81</v>
      </c>
      <c r="D191" t="s">
        <v>118</v>
      </c>
      <c r="E191" t="s">
        <v>141</v>
      </c>
      <c r="F191" t="s">
        <v>734</v>
      </c>
      <c r="G191" t="s">
        <v>154</v>
      </c>
      <c r="H191" t="s">
        <v>135</v>
      </c>
      <c r="I191" t="s">
        <v>136</v>
      </c>
      <c r="J191" t="s">
        <v>137</v>
      </c>
      <c r="K191" t="s">
        <v>144</v>
      </c>
      <c r="L191" t="s">
        <v>735</v>
      </c>
      <c r="M191" t="s">
        <v>736</v>
      </c>
      <c r="N191">
        <v>8.0924999999999994</v>
      </c>
      <c r="O191">
        <v>0</v>
      </c>
      <c r="P191">
        <v>15</v>
      </c>
      <c r="Q191">
        <v>0</v>
      </c>
      <c r="R191">
        <v>5</v>
      </c>
      <c r="S191">
        <v>0</v>
      </c>
      <c r="T191">
        <v>3</v>
      </c>
      <c r="U191">
        <v>0</v>
      </c>
      <c r="V191">
        <v>0</v>
      </c>
      <c r="W191">
        <v>0</v>
      </c>
      <c r="X191">
        <v>30.098706420561015</v>
      </c>
      <c r="Y191">
        <v>0</v>
      </c>
      <c r="Z191">
        <v>7.0849635407009277</v>
      </c>
      <c r="AA191">
        <v>0</v>
      </c>
      <c r="AB191">
        <v>2.2267943937639001</v>
      </c>
      <c r="AC191">
        <v>0</v>
      </c>
      <c r="AD191">
        <v>0</v>
      </c>
      <c r="AE191">
        <v>39.410464355025844</v>
      </c>
    </row>
    <row r="192" spans="1:31" x14ac:dyDescent="0.25">
      <c r="A192">
        <v>2282724</v>
      </c>
      <c r="B192">
        <v>1</v>
      </c>
      <c r="C192" t="s">
        <v>81</v>
      </c>
      <c r="D192" t="s">
        <v>115</v>
      </c>
      <c r="E192" t="s">
        <v>132</v>
      </c>
      <c r="F192" t="s">
        <v>737</v>
      </c>
      <c r="G192" t="s">
        <v>134</v>
      </c>
      <c r="H192" t="s">
        <v>135</v>
      </c>
      <c r="I192" t="s">
        <v>738</v>
      </c>
      <c r="J192" t="s">
        <v>137</v>
      </c>
      <c r="K192" t="s">
        <v>138</v>
      </c>
      <c r="L192" t="s">
        <v>739</v>
      </c>
      <c r="M192" t="s">
        <v>740</v>
      </c>
      <c r="N192">
        <v>1.0833333000000001E-2</v>
      </c>
      <c r="O192">
        <v>0</v>
      </c>
      <c r="P192">
        <v>2387</v>
      </c>
      <c r="Q192">
        <v>8</v>
      </c>
      <c r="R192">
        <v>172</v>
      </c>
      <c r="S192">
        <v>14</v>
      </c>
      <c r="T192">
        <v>182</v>
      </c>
      <c r="U192">
        <v>0</v>
      </c>
      <c r="V192">
        <v>1</v>
      </c>
      <c r="W192">
        <v>0</v>
      </c>
      <c r="X192">
        <v>2.1501771408067119</v>
      </c>
      <c r="Y192">
        <v>0.12511534869599999</v>
      </c>
      <c r="Z192">
        <v>0.33729077134252505</v>
      </c>
      <c r="AA192">
        <v>0.7144646117893918</v>
      </c>
      <c r="AB192">
        <v>0.58852722286085024</v>
      </c>
      <c r="AC192">
        <v>0</v>
      </c>
      <c r="AD192">
        <v>6.5619531250000001E-5</v>
      </c>
      <c r="AE192">
        <v>3.9156407150267292</v>
      </c>
    </row>
    <row r="193" spans="1:31" x14ac:dyDescent="0.25">
      <c r="A193">
        <v>2282601</v>
      </c>
      <c r="B193">
        <v>1</v>
      </c>
      <c r="C193" t="s">
        <v>81</v>
      </c>
      <c r="D193" t="s">
        <v>113</v>
      </c>
      <c r="E193" t="s">
        <v>176</v>
      </c>
      <c r="F193" t="s">
        <v>741</v>
      </c>
      <c r="G193" t="s">
        <v>143</v>
      </c>
      <c r="H193" t="s">
        <v>150</v>
      </c>
      <c r="I193" t="s">
        <v>136</v>
      </c>
      <c r="J193" t="s">
        <v>137</v>
      </c>
      <c r="K193" t="s">
        <v>144</v>
      </c>
      <c r="L193" t="s">
        <v>742</v>
      </c>
      <c r="M193" t="s">
        <v>743</v>
      </c>
      <c r="N193">
        <v>2.9613888880000001</v>
      </c>
      <c r="O193">
        <v>0</v>
      </c>
      <c r="P193">
        <v>117</v>
      </c>
      <c r="Q193">
        <v>0</v>
      </c>
      <c r="R193">
        <v>11</v>
      </c>
      <c r="S193">
        <v>0</v>
      </c>
      <c r="T193">
        <v>15</v>
      </c>
      <c r="U193">
        <v>0</v>
      </c>
      <c r="V193">
        <v>0</v>
      </c>
      <c r="W193">
        <v>0</v>
      </c>
      <c r="X193">
        <v>96.762517787825828</v>
      </c>
      <c r="Y193">
        <v>0</v>
      </c>
      <c r="Z193">
        <v>5.6452607916290569</v>
      </c>
      <c r="AA193">
        <v>0</v>
      </c>
      <c r="AB193">
        <v>28.21750445114742</v>
      </c>
      <c r="AC193">
        <v>0</v>
      </c>
      <c r="AD193">
        <v>0</v>
      </c>
      <c r="AE193">
        <v>130.6252830306023</v>
      </c>
    </row>
    <row r="194" spans="1:31" x14ac:dyDescent="0.25">
      <c r="A194">
        <v>2282701</v>
      </c>
      <c r="B194">
        <v>1</v>
      </c>
      <c r="C194" t="s">
        <v>80</v>
      </c>
      <c r="D194" t="s">
        <v>96</v>
      </c>
      <c r="E194" t="s">
        <v>165</v>
      </c>
      <c r="F194" t="s">
        <v>744</v>
      </c>
      <c r="G194" t="s">
        <v>167</v>
      </c>
      <c r="H194" t="s">
        <v>150</v>
      </c>
      <c r="I194" t="s">
        <v>136</v>
      </c>
      <c r="J194" t="s">
        <v>137</v>
      </c>
      <c r="K194" t="s">
        <v>138</v>
      </c>
      <c r="L194" t="s">
        <v>745</v>
      </c>
      <c r="M194" t="s">
        <v>746</v>
      </c>
      <c r="N194">
        <v>2.1363888879999999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9.9315052977075019E-2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9.9315052977075019E-2</v>
      </c>
    </row>
    <row r="195" spans="1:31" x14ac:dyDescent="0.25">
      <c r="A195">
        <v>2282678</v>
      </c>
      <c r="B195">
        <v>1</v>
      </c>
      <c r="C195" t="s">
        <v>80</v>
      </c>
      <c r="D195" t="s">
        <v>100</v>
      </c>
      <c r="E195" t="s">
        <v>132</v>
      </c>
      <c r="F195" t="s">
        <v>747</v>
      </c>
      <c r="G195" t="s">
        <v>134</v>
      </c>
      <c r="H195" t="s">
        <v>135</v>
      </c>
      <c r="I195" t="s">
        <v>136</v>
      </c>
      <c r="J195" t="s">
        <v>137</v>
      </c>
      <c r="K195" t="s">
        <v>138</v>
      </c>
      <c r="L195" t="s">
        <v>748</v>
      </c>
      <c r="M195" t="s">
        <v>749</v>
      </c>
      <c r="N195">
        <v>1.3830555550000001</v>
      </c>
      <c r="O195">
        <v>2</v>
      </c>
      <c r="P195">
        <v>437</v>
      </c>
      <c r="Q195">
        <v>10</v>
      </c>
      <c r="R195">
        <v>101</v>
      </c>
      <c r="S195">
        <v>4</v>
      </c>
      <c r="T195">
        <v>68</v>
      </c>
      <c r="U195">
        <v>0</v>
      </c>
      <c r="V195">
        <v>0</v>
      </c>
      <c r="W195">
        <v>0.23519969280360004</v>
      </c>
      <c r="X195">
        <v>143.88201120610674</v>
      </c>
      <c r="Y195">
        <v>6.0625803199899995</v>
      </c>
      <c r="Z195">
        <v>40.731200809948334</v>
      </c>
      <c r="AA195">
        <v>351.41798656011167</v>
      </c>
      <c r="AB195">
        <v>54.865203953312815</v>
      </c>
      <c r="AC195">
        <v>0</v>
      </c>
      <c r="AD195">
        <v>0</v>
      </c>
      <c r="AE195">
        <v>597.19418254227321</v>
      </c>
    </row>
    <row r="196" spans="1:31" x14ac:dyDescent="0.25">
      <c r="A196">
        <v>2282538</v>
      </c>
      <c r="B196">
        <v>1</v>
      </c>
      <c r="C196" t="s">
        <v>80</v>
      </c>
      <c r="D196" t="s">
        <v>103</v>
      </c>
      <c r="E196" t="s">
        <v>132</v>
      </c>
      <c r="F196" t="s">
        <v>750</v>
      </c>
      <c r="G196" t="s">
        <v>134</v>
      </c>
      <c r="H196" t="s">
        <v>135</v>
      </c>
      <c r="I196" t="s">
        <v>136</v>
      </c>
      <c r="J196" t="s">
        <v>137</v>
      </c>
      <c r="K196" t="s">
        <v>138</v>
      </c>
      <c r="L196" t="s">
        <v>751</v>
      </c>
      <c r="M196" t="s">
        <v>752</v>
      </c>
      <c r="N196">
        <v>0.93138888799999997</v>
      </c>
      <c r="O196">
        <v>0</v>
      </c>
      <c r="P196">
        <v>2</v>
      </c>
      <c r="Q196">
        <v>5</v>
      </c>
      <c r="R196">
        <v>10</v>
      </c>
      <c r="S196">
        <v>8</v>
      </c>
      <c r="T196">
        <v>7</v>
      </c>
      <c r="U196">
        <v>21</v>
      </c>
      <c r="V196">
        <v>1</v>
      </c>
      <c r="W196">
        <v>0</v>
      </c>
      <c r="X196">
        <v>1.33640405046065</v>
      </c>
      <c r="Y196">
        <v>37.627153953269939</v>
      </c>
      <c r="Z196">
        <v>8.5735922745653319</v>
      </c>
      <c r="AA196">
        <v>32.671648711287837</v>
      </c>
      <c r="AB196">
        <v>31.455041198274628</v>
      </c>
      <c r="AC196">
        <v>2815.6973731787716</v>
      </c>
      <c r="AD196">
        <v>65.900306444062011</v>
      </c>
      <c r="AE196">
        <v>2993.2615198106923</v>
      </c>
    </row>
    <row r="197" spans="1:31" x14ac:dyDescent="0.25">
      <c r="A197">
        <v>2282847</v>
      </c>
      <c r="B197">
        <v>1</v>
      </c>
      <c r="C197" t="s">
        <v>81</v>
      </c>
      <c r="D197" t="s">
        <v>128</v>
      </c>
      <c r="E197" t="s">
        <v>165</v>
      </c>
      <c r="F197" t="s">
        <v>753</v>
      </c>
      <c r="G197" t="s">
        <v>225</v>
      </c>
      <c r="H197" t="s">
        <v>150</v>
      </c>
      <c r="I197" t="s">
        <v>136</v>
      </c>
      <c r="J197" t="s">
        <v>137</v>
      </c>
      <c r="K197" t="s">
        <v>138</v>
      </c>
      <c r="L197" t="s">
        <v>754</v>
      </c>
      <c r="M197" t="s">
        <v>755</v>
      </c>
      <c r="N197">
        <v>2.954722222</v>
      </c>
      <c r="O197">
        <v>0</v>
      </c>
      <c r="P197">
        <v>3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2.6499998670949996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2.6499998670949996</v>
      </c>
    </row>
    <row r="198" spans="1:31" x14ac:dyDescent="0.25">
      <c r="A198">
        <v>2282641</v>
      </c>
      <c r="B198">
        <v>1</v>
      </c>
      <c r="C198" t="s">
        <v>81</v>
      </c>
      <c r="D198" t="s">
        <v>120</v>
      </c>
      <c r="E198" t="s">
        <v>141</v>
      </c>
      <c r="F198" t="s">
        <v>756</v>
      </c>
      <c r="G198" t="s">
        <v>134</v>
      </c>
      <c r="H198" t="s">
        <v>135</v>
      </c>
      <c r="I198" t="s">
        <v>738</v>
      </c>
      <c r="J198" t="s">
        <v>137</v>
      </c>
      <c r="K198" t="s">
        <v>138</v>
      </c>
      <c r="L198" t="s">
        <v>757</v>
      </c>
      <c r="M198" t="s">
        <v>758</v>
      </c>
      <c r="N198">
        <v>1.3888888E-2</v>
      </c>
      <c r="O198">
        <v>1</v>
      </c>
      <c r="P198">
        <v>1172</v>
      </c>
      <c r="Q198">
        <v>89</v>
      </c>
      <c r="R198">
        <v>65</v>
      </c>
      <c r="S198">
        <v>21</v>
      </c>
      <c r="T198">
        <v>66</v>
      </c>
      <c r="U198">
        <v>2</v>
      </c>
      <c r="V198">
        <v>0</v>
      </c>
      <c r="W198">
        <v>1.5277531691666668E-3</v>
      </c>
      <c r="X198">
        <v>2.7060030628605536</v>
      </c>
      <c r="Y198">
        <v>0.79325126996583339</v>
      </c>
      <c r="Z198">
        <v>0.26973417777333325</v>
      </c>
      <c r="AA198">
        <v>0.71951688343263909</v>
      </c>
      <c r="AB198">
        <v>0.80489764679138864</v>
      </c>
      <c r="AC198">
        <v>0.96580245766749995</v>
      </c>
      <c r="AD198">
        <v>0</v>
      </c>
      <c r="AE198">
        <v>6.2607332516604153</v>
      </c>
    </row>
    <row r="199" spans="1:31" x14ac:dyDescent="0.25">
      <c r="A199">
        <v>2282615</v>
      </c>
      <c r="B199">
        <v>1</v>
      </c>
      <c r="C199" t="s">
        <v>81</v>
      </c>
      <c r="D199" t="s">
        <v>122</v>
      </c>
      <c r="E199" t="s">
        <v>141</v>
      </c>
      <c r="F199" t="s">
        <v>759</v>
      </c>
      <c r="G199" t="s">
        <v>387</v>
      </c>
      <c r="H199" t="s">
        <v>135</v>
      </c>
      <c r="I199" t="s">
        <v>136</v>
      </c>
      <c r="J199" t="s">
        <v>137</v>
      </c>
      <c r="K199" t="s">
        <v>138</v>
      </c>
      <c r="L199" t="s">
        <v>760</v>
      </c>
      <c r="M199" t="s">
        <v>761</v>
      </c>
      <c r="N199">
        <v>1.05</v>
      </c>
      <c r="O199">
        <v>0</v>
      </c>
      <c r="P199">
        <v>0</v>
      </c>
      <c r="Q199">
        <v>0</v>
      </c>
      <c r="R199">
        <v>17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1.6653943321876339</v>
      </c>
      <c r="AA199">
        <v>0</v>
      </c>
      <c r="AB199">
        <v>0</v>
      </c>
      <c r="AC199">
        <v>0</v>
      </c>
      <c r="AD199">
        <v>0</v>
      </c>
      <c r="AE199">
        <v>1.6653943321876339</v>
      </c>
    </row>
    <row r="200" spans="1:31" x14ac:dyDescent="0.25">
      <c r="A200">
        <v>2282621</v>
      </c>
      <c r="B200">
        <v>1</v>
      </c>
      <c r="C200" t="s">
        <v>80</v>
      </c>
      <c r="D200" t="s">
        <v>83</v>
      </c>
      <c r="E200" t="s">
        <v>165</v>
      </c>
      <c r="F200" t="s">
        <v>762</v>
      </c>
      <c r="G200" t="s">
        <v>297</v>
      </c>
      <c r="H200" t="s">
        <v>150</v>
      </c>
      <c r="I200" t="s">
        <v>136</v>
      </c>
      <c r="J200" t="s">
        <v>137</v>
      </c>
      <c r="K200" t="s">
        <v>138</v>
      </c>
      <c r="L200" t="s">
        <v>763</v>
      </c>
      <c r="M200" t="s">
        <v>764</v>
      </c>
      <c r="N200">
        <v>4.8416666660000001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3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7.8851196525000014E-3</v>
      </c>
      <c r="AC200">
        <v>0</v>
      </c>
      <c r="AD200">
        <v>0</v>
      </c>
      <c r="AE200">
        <v>7.8851196525000014E-3</v>
      </c>
    </row>
    <row r="201" spans="1:31" x14ac:dyDescent="0.25">
      <c r="A201">
        <v>2282870</v>
      </c>
      <c r="B201">
        <v>1</v>
      </c>
      <c r="C201" t="s">
        <v>80</v>
      </c>
      <c r="D201" t="s">
        <v>96</v>
      </c>
      <c r="E201" t="s">
        <v>165</v>
      </c>
      <c r="F201" t="s">
        <v>765</v>
      </c>
      <c r="G201" t="s">
        <v>198</v>
      </c>
      <c r="H201" t="s">
        <v>150</v>
      </c>
      <c r="I201" t="s">
        <v>136</v>
      </c>
      <c r="J201" t="s">
        <v>137</v>
      </c>
      <c r="K201" t="s">
        <v>138</v>
      </c>
      <c r="L201" t="s">
        <v>766</v>
      </c>
      <c r="M201" t="s">
        <v>767</v>
      </c>
      <c r="N201">
        <v>6.9297222219999997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7.7952472614623609</v>
      </c>
      <c r="AC201">
        <v>0</v>
      </c>
      <c r="AD201">
        <v>0</v>
      </c>
      <c r="AE201">
        <v>7.7952472614623609</v>
      </c>
    </row>
    <row r="202" spans="1:31" x14ac:dyDescent="0.25">
      <c r="A202">
        <v>2282764</v>
      </c>
      <c r="B202">
        <v>1</v>
      </c>
      <c r="C202" t="s">
        <v>81</v>
      </c>
      <c r="D202" t="s">
        <v>112</v>
      </c>
      <c r="E202" t="s">
        <v>147</v>
      </c>
      <c r="F202" t="s">
        <v>768</v>
      </c>
      <c r="G202" t="s">
        <v>233</v>
      </c>
      <c r="H202" t="s">
        <v>150</v>
      </c>
      <c r="I202" t="s">
        <v>136</v>
      </c>
      <c r="J202" t="s">
        <v>137</v>
      </c>
      <c r="K202" t="s">
        <v>138</v>
      </c>
      <c r="L202" t="s">
        <v>769</v>
      </c>
      <c r="M202" t="s">
        <v>770</v>
      </c>
      <c r="N202">
        <v>3.3180555549999999</v>
      </c>
      <c r="O202">
        <v>0</v>
      </c>
      <c r="P202">
        <v>12</v>
      </c>
      <c r="Q202">
        <v>0</v>
      </c>
      <c r="R202">
        <v>5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10.08688876638268</v>
      </c>
      <c r="Y202">
        <v>0</v>
      </c>
      <c r="Z202">
        <v>7.6561984608984153</v>
      </c>
      <c r="AA202">
        <v>0</v>
      </c>
      <c r="AB202">
        <v>0</v>
      </c>
      <c r="AC202">
        <v>0</v>
      </c>
      <c r="AD202">
        <v>0</v>
      </c>
      <c r="AE202">
        <v>17.743087227281094</v>
      </c>
    </row>
    <row r="203" spans="1:31" x14ac:dyDescent="0.25">
      <c r="A203">
        <v>2282907</v>
      </c>
      <c r="B203">
        <v>1</v>
      </c>
      <c r="C203" t="s">
        <v>81</v>
      </c>
      <c r="D203" t="s">
        <v>122</v>
      </c>
      <c r="E203" t="s">
        <v>147</v>
      </c>
      <c r="F203" t="s">
        <v>771</v>
      </c>
      <c r="G203" t="s">
        <v>149</v>
      </c>
      <c r="H203" t="s">
        <v>150</v>
      </c>
      <c r="I203" t="s">
        <v>136</v>
      </c>
      <c r="J203" t="s">
        <v>137</v>
      </c>
      <c r="K203" t="s">
        <v>138</v>
      </c>
      <c r="L203" t="s">
        <v>772</v>
      </c>
      <c r="M203" t="s">
        <v>773</v>
      </c>
      <c r="N203">
        <v>5.3305555550000001</v>
      </c>
      <c r="O203">
        <v>0</v>
      </c>
      <c r="P203">
        <v>12</v>
      </c>
      <c r="Q203">
        <v>0</v>
      </c>
      <c r="R203">
        <v>0</v>
      </c>
      <c r="S203">
        <v>0</v>
      </c>
      <c r="T203">
        <v>14</v>
      </c>
      <c r="U203">
        <v>0</v>
      </c>
      <c r="V203">
        <v>0</v>
      </c>
      <c r="W203">
        <v>0</v>
      </c>
      <c r="X203">
        <v>15.447860070064195</v>
      </c>
      <c r="Y203">
        <v>0</v>
      </c>
      <c r="Z203">
        <v>0</v>
      </c>
      <c r="AA203">
        <v>0</v>
      </c>
      <c r="AB203">
        <v>18.238889009963604</v>
      </c>
      <c r="AC203">
        <v>0</v>
      </c>
      <c r="AD203">
        <v>0</v>
      </c>
      <c r="AE203">
        <v>33.686749080027795</v>
      </c>
    </row>
    <row r="204" spans="1:31" x14ac:dyDescent="0.25">
      <c r="A204">
        <v>2282913</v>
      </c>
      <c r="B204">
        <v>1</v>
      </c>
      <c r="C204" t="s">
        <v>80</v>
      </c>
      <c r="D204" t="s">
        <v>90</v>
      </c>
      <c r="E204" t="s">
        <v>165</v>
      </c>
      <c r="F204" t="s">
        <v>774</v>
      </c>
      <c r="G204" t="s">
        <v>225</v>
      </c>
      <c r="H204" t="s">
        <v>150</v>
      </c>
      <c r="I204" t="s">
        <v>136</v>
      </c>
      <c r="J204" t="s">
        <v>137</v>
      </c>
      <c r="K204" t="s">
        <v>138</v>
      </c>
      <c r="L204" t="s">
        <v>775</v>
      </c>
      <c r="M204" t="s">
        <v>776</v>
      </c>
      <c r="N204">
        <v>1.541666666</v>
      </c>
      <c r="O204">
        <v>0</v>
      </c>
      <c r="P204">
        <v>5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3.9707589708873172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3.9707589708873172</v>
      </c>
    </row>
    <row r="205" spans="1:31" x14ac:dyDescent="0.25">
      <c r="A205">
        <v>2282698</v>
      </c>
      <c r="B205">
        <v>1</v>
      </c>
      <c r="C205" t="s">
        <v>80</v>
      </c>
      <c r="D205" t="s">
        <v>96</v>
      </c>
      <c r="E205" t="s">
        <v>165</v>
      </c>
      <c r="F205" t="s">
        <v>777</v>
      </c>
      <c r="G205" t="s">
        <v>225</v>
      </c>
      <c r="H205" t="s">
        <v>150</v>
      </c>
      <c r="I205" t="s">
        <v>136</v>
      </c>
      <c r="J205" t="s">
        <v>137</v>
      </c>
      <c r="K205" t="s">
        <v>138</v>
      </c>
      <c r="L205" t="s">
        <v>778</v>
      </c>
      <c r="M205" t="s">
        <v>779</v>
      </c>
      <c r="N205">
        <v>6.085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9.6793829645652174</v>
      </c>
      <c r="AC205">
        <v>0</v>
      </c>
      <c r="AD205">
        <v>0</v>
      </c>
      <c r="AE205">
        <v>9.6793829645652174</v>
      </c>
    </row>
    <row r="206" spans="1:31" x14ac:dyDescent="0.25">
      <c r="A206">
        <v>2282558</v>
      </c>
      <c r="B206">
        <v>1</v>
      </c>
      <c r="C206" t="s">
        <v>81</v>
      </c>
      <c r="D206" t="s">
        <v>128</v>
      </c>
      <c r="E206" t="s">
        <v>141</v>
      </c>
      <c r="F206" t="s">
        <v>780</v>
      </c>
      <c r="G206" t="s">
        <v>143</v>
      </c>
      <c r="H206" t="s">
        <v>135</v>
      </c>
      <c r="I206" t="s">
        <v>136</v>
      </c>
      <c r="J206" t="s">
        <v>137</v>
      </c>
      <c r="K206" t="s">
        <v>144</v>
      </c>
      <c r="L206" t="s">
        <v>781</v>
      </c>
      <c r="M206" t="s">
        <v>782</v>
      </c>
      <c r="N206">
        <v>3.068888888</v>
      </c>
      <c r="O206">
        <v>0</v>
      </c>
      <c r="P206">
        <v>44</v>
      </c>
      <c r="Q206">
        <v>0</v>
      </c>
      <c r="R206">
        <v>0</v>
      </c>
      <c r="S206">
        <v>1</v>
      </c>
      <c r="T206">
        <v>3</v>
      </c>
      <c r="U206">
        <v>0</v>
      </c>
      <c r="V206">
        <v>0</v>
      </c>
      <c r="W206">
        <v>0</v>
      </c>
      <c r="X206">
        <v>80.423675051351665</v>
      </c>
      <c r="Y206">
        <v>0</v>
      </c>
      <c r="Z206">
        <v>0</v>
      </c>
      <c r="AA206">
        <v>170.69451025389696</v>
      </c>
      <c r="AB206">
        <v>17.704493082912631</v>
      </c>
      <c r="AC206">
        <v>0</v>
      </c>
      <c r="AD206">
        <v>0</v>
      </c>
      <c r="AE206">
        <v>268.82267838816125</v>
      </c>
    </row>
    <row r="207" spans="1:31" x14ac:dyDescent="0.25">
      <c r="A207">
        <v>2282598</v>
      </c>
      <c r="B207">
        <v>1</v>
      </c>
      <c r="C207" t="s">
        <v>80</v>
      </c>
      <c r="D207" t="s">
        <v>91</v>
      </c>
      <c r="E207" t="s">
        <v>132</v>
      </c>
      <c r="F207" t="s">
        <v>783</v>
      </c>
      <c r="G207" t="s">
        <v>154</v>
      </c>
      <c r="H207" t="s">
        <v>135</v>
      </c>
      <c r="I207" t="s">
        <v>136</v>
      </c>
      <c r="J207" t="s">
        <v>137</v>
      </c>
      <c r="K207" t="s">
        <v>144</v>
      </c>
      <c r="L207" t="s">
        <v>784</v>
      </c>
      <c r="M207" t="s">
        <v>785</v>
      </c>
      <c r="N207">
        <v>1.3447222219999999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4</v>
      </c>
      <c r="U207">
        <v>0</v>
      </c>
      <c r="V207">
        <v>0</v>
      </c>
      <c r="W207">
        <v>0</v>
      </c>
      <c r="X207">
        <v>0.14157386982800835</v>
      </c>
      <c r="Y207">
        <v>0</v>
      </c>
      <c r="Z207">
        <v>0</v>
      </c>
      <c r="AA207">
        <v>0</v>
      </c>
      <c r="AB207">
        <v>33.971793790671875</v>
      </c>
      <c r="AC207">
        <v>0</v>
      </c>
      <c r="AD207">
        <v>0</v>
      </c>
      <c r="AE207">
        <v>34.113367660499883</v>
      </c>
    </row>
    <row r="208" spans="1:31" x14ac:dyDescent="0.25">
      <c r="A208">
        <v>2282844</v>
      </c>
      <c r="B208">
        <v>1</v>
      </c>
      <c r="C208" t="s">
        <v>80</v>
      </c>
      <c r="D208" t="s">
        <v>92</v>
      </c>
      <c r="E208" t="s">
        <v>132</v>
      </c>
      <c r="F208" t="s">
        <v>786</v>
      </c>
      <c r="G208" t="s">
        <v>787</v>
      </c>
      <c r="H208" t="s">
        <v>135</v>
      </c>
      <c r="I208" t="s">
        <v>136</v>
      </c>
      <c r="J208" t="s">
        <v>137</v>
      </c>
      <c r="K208" t="s">
        <v>138</v>
      </c>
      <c r="L208" t="s">
        <v>788</v>
      </c>
      <c r="M208" t="s">
        <v>789</v>
      </c>
      <c r="N208">
        <v>3.5133333329999998</v>
      </c>
      <c r="O208">
        <v>17</v>
      </c>
      <c r="P208">
        <v>3171</v>
      </c>
      <c r="Q208">
        <v>3</v>
      </c>
      <c r="R208">
        <v>86</v>
      </c>
      <c r="S208">
        <v>14</v>
      </c>
      <c r="T208">
        <v>199</v>
      </c>
      <c r="U208">
        <v>2</v>
      </c>
      <c r="V208">
        <v>0</v>
      </c>
      <c r="W208">
        <v>962.61529507652972</v>
      </c>
      <c r="X208">
        <v>2938.0978135285054</v>
      </c>
      <c r="Y208">
        <v>73.71743063479741</v>
      </c>
      <c r="Z208">
        <v>57.675506645116812</v>
      </c>
      <c r="AA208">
        <v>176.50819155654662</v>
      </c>
      <c r="AB208">
        <v>332.37818243715554</v>
      </c>
      <c r="AC208">
        <v>302.82751960951202</v>
      </c>
      <c r="AD208">
        <v>0</v>
      </c>
      <c r="AE208">
        <v>4843.8199394881631</v>
      </c>
    </row>
    <row r="209" spans="1:31" x14ac:dyDescent="0.25">
      <c r="A209">
        <v>2282744</v>
      </c>
      <c r="B209">
        <v>1</v>
      </c>
      <c r="C209" t="s">
        <v>80</v>
      </c>
      <c r="D209" t="s">
        <v>93</v>
      </c>
      <c r="E209" t="s">
        <v>165</v>
      </c>
      <c r="F209" t="s">
        <v>790</v>
      </c>
      <c r="G209" t="s">
        <v>261</v>
      </c>
      <c r="H209" t="s">
        <v>150</v>
      </c>
      <c r="I209" t="s">
        <v>136</v>
      </c>
      <c r="J209" t="s">
        <v>137</v>
      </c>
      <c r="K209" t="s">
        <v>138</v>
      </c>
      <c r="L209" t="s">
        <v>791</v>
      </c>
      <c r="M209" t="s">
        <v>792</v>
      </c>
      <c r="N209">
        <v>2.0094444440000001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1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0.31924525304416673</v>
      </c>
      <c r="AC209">
        <v>0</v>
      </c>
      <c r="AD209">
        <v>0</v>
      </c>
      <c r="AE209">
        <v>0.31924525304416673</v>
      </c>
    </row>
    <row r="210" spans="1:31" x14ac:dyDescent="0.25">
      <c r="A210">
        <v>2282761</v>
      </c>
      <c r="B210">
        <v>1</v>
      </c>
      <c r="C210" t="s">
        <v>81</v>
      </c>
      <c r="D210" t="s">
        <v>122</v>
      </c>
      <c r="E210" t="s">
        <v>157</v>
      </c>
      <c r="F210" t="s">
        <v>793</v>
      </c>
      <c r="G210" t="s">
        <v>134</v>
      </c>
      <c r="H210" t="s">
        <v>135</v>
      </c>
      <c r="I210" t="s">
        <v>136</v>
      </c>
      <c r="J210" t="s">
        <v>137</v>
      </c>
      <c r="K210" t="s">
        <v>138</v>
      </c>
      <c r="L210" t="s">
        <v>794</v>
      </c>
      <c r="M210" t="s">
        <v>795</v>
      </c>
      <c r="N210">
        <v>0.27805555500000001</v>
      </c>
      <c r="O210">
        <v>24</v>
      </c>
      <c r="P210">
        <v>839</v>
      </c>
      <c r="Q210">
        <v>68</v>
      </c>
      <c r="R210">
        <v>34</v>
      </c>
      <c r="S210">
        <v>23</v>
      </c>
      <c r="T210">
        <v>51</v>
      </c>
      <c r="U210">
        <v>0</v>
      </c>
      <c r="V210">
        <v>2</v>
      </c>
      <c r="W210">
        <v>1.1705680269124694</v>
      </c>
      <c r="X210">
        <v>29.038205739132422</v>
      </c>
      <c r="Y210">
        <v>16.673133382464094</v>
      </c>
      <c r="Z210">
        <v>2.9527359393580501</v>
      </c>
      <c r="AA210">
        <v>30.079582548665151</v>
      </c>
      <c r="AB210">
        <v>4.9995003389601163</v>
      </c>
      <c r="AC210">
        <v>0</v>
      </c>
      <c r="AD210">
        <v>0.78658715888609998</v>
      </c>
      <c r="AE210">
        <v>85.700313134378419</v>
      </c>
    </row>
    <row r="211" spans="1:31" x14ac:dyDescent="0.25">
      <c r="A211">
        <v>2282618</v>
      </c>
      <c r="B211">
        <v>1</v>
      </c>
      <c r="C211" t="s">
        <v>80</v>
      </c>
      <c r="D211" t="s">
        <v>93</v>
      </c>
      <c r="E211" t="s">
        <v>165</v>
      </c>
      <c r="F211" t="s">
        <v>796</v>
      </c>
      <c r="G211" t="s">
        <v>198</v>
      </c>
      <c r="H211" t="s">
        <v>150</v>
      </c>
      <c r="I211" t="s">
        <v>136</v>
      </c>
      <c r="J211" t="s">
        <v>137</v>
      </c>
      <c r="K211" t="s">
        <v>138</v>
      </c>
      <c r="L211" t="s">
        <v>797</v>
      </c>
      <c r="M211" t="s">
        <v>798</v>
      </c>
      <c r="N211">
        <v>5.9555555550000001</v>
      </c>
      <c r="O211">
        <v>0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5.3869067107791668</v>
      </c>
      <c r="AA211">
        <v>0</v>
      </c>
      <c r="AB211">
        <v>0</v>
      </c>
      <c r="AC211">
        <v>0</v>
      </c>
      <c r="AD211">
        <v>0</v>
      </c>
      <c r="AE211">
        <v>5.3869067107791668</v>
      </c>
    </row>
    <row r="212" spans="1:31" x14ac:dyDescent="0.25">
      <c r="A212">
        <v>2282867</v>
      </c>
      <c r="B212">
        <v>1</v>
      </c>
      <c r="C212" t="s">
        <v>80</v>
      </c>
      <c r="D212" t="s">
        <v>96</v>
      </c>
      <c r="E212" t="s">
        <v>165</v>
      </c>
      <c r="F212" t="s">
        <v>799</v>
      </c>
      <c r="G212" t="s">
        <v>198</v>
      </c>
      <c r="H212" t="s">
        <v>150</v>
      </c>
      <c r="I212" t="s">
        <v>136</v>
      </c>
      <c r="J212" t="s">
        <v>137</v>
      </c>
      <c r="K212" t="s">
        <v>138</v>
      </c>
      <c r="L212" t="s">
        <v>800</v>
      </c>
      <c r="M212" t="s">
        <v>801</v>
      </c>
      <c r="N212">
        <v>3.5833333330000001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0.25449681337500002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0.25449681337500002</v>
      </c>
    </row>
    <row r="213" spans="1:31" x14ac:dyDescent="0.25">
      <c r="A213">
        <v>2282469</v>
      </c>
      <c r="B213">
        <v>1</v>
      </c>
      <c r="C213" t="s">
        <v>80</v>
      </c>
      <c r="D213" t="s">
        <v>94</v>
      </c>
      <c r="E213" t="s">
        <v>157</v>
      </c>
      <c r="F213" t="s">
        <v>802</v>
      </c>
      <c r="G213" t="s">
        <v>442</v>
      </c>
      <c r="H213" t="s">
        <v>135</v>
      </c>
      <c r="I213" t="s">
        <v>136</v>
      </c>
      <c r="J213" t="s">
        <v>137</v>
      </c>
      <c r="K213" t="s">
        <v>138</v>
      </c>
      <c r="L213" t="s">
        <v>803</v>
      </c>
      <c r="M213" t="s">
        <v>804</v>
      </c>
      <c r="N213">
        <v>0.55833333299999999</v>
      </c>
      <c r="O213">
        <v>0</v>
      </c>
      <c r="P213">
        <v>1</v>
      </c>
      <c r="Q213">
        <v>9</v>
      </c>
      <c r="R213">
        <v>156</v>
      </c>
      <c r="S213">
        <v>1</v>
      </c>
      <c r="T213">
        <v>15</v>
      </c>
      <c r="U213">
        <v>0</v>
      </c>
      <c r="V213">
        <v>0</v>
      </c>
      <c r="W213">
        <v>0</v>
      </c>
      <c r="X213">
        <v>5.756680025027499E-2</v>
      </c>
      <c r="Y213">
        <v>1.6508088197562745</v>
      </c>
      <c r="Z213">
        <v>69.817334237080871</v>
      </c>
      <c r="AA213">
        <v>0.55428831641569443</v>
      </c>
      <c r="AB213">
        <v>6.9746801856757594</v>
      </c>
      <c r="AC213">
        <v>0</v>
      </c>
      <c r="AD213">
        <v>0</v>
      </c>
      <c r="AE213">
        <v>79.05467835917888</v>
      </c>
    </row>
    <row r="214" spans="1:31" x14ac:dyDescent="0.25">
      <c r="A214">
        <v>2282767</v>
      </c>
      <c r="B214">
        <v>1</v>
      </c>
      <c r="C214" t="s">
        <v>81</v>
      </c>
      <c r="D214" t="s">
        <v>123</v>
      </c>
      <c r="E214" t="s">
        <v>176</v>
      </c>
      <c r="F214" t="s">
        <v>805</v>
      </c>
      <c r="G214" t="s">
        <v>178</v>
      </c>
      <c r="H214" t="s">
        <v>150</v>
      </c>
      <c r="I214" t="s">
        <v>136</v>
      </c>
      <c r="J214" t="s">
        <v>137</v>
      </c>
      <c r="K214" t="s">
        <v>138</v>
      </c>
      <c r="L214" t="s">
        <v>806</v>
      </c>
      <c r="M214" t="s">
        <v>807</v>
      </c>
      <c r="N214">
        <v>1.724444444</v>
      </c>
      <c r="O214">
        <v>0</v>
      </c>
      <c r="P214">
        <v>0</v>
      </c>
      <c r="Q214">
        <v>12</v>
      </c>
      <c r="R214">
        <v>0</v>
      </c>
      <c r="S214">
        <v>2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7.1745462599560001</v>
      </c>
      <c r="Z214">
        <v>0</v>
      </c>
      <c r="AA214">
        <v>0.40675472696440007</v>
      </c>
      <c r="AB214">
        <v>0</v>
      </c>
      <c r="AC214">
        <v>0</v>
      </c>
      <c r="AD214">
        <v>0</v>
      </c>
      <c r="AE214">
        <v>7.5813009869204002</v>
      </c>
    </row>
    <row r="215" spans="1:31" x14ac:dyDescent="0.25">
      <c r="A215">
        <v>2282770</v>
      </c>
      <c r="B215">
        <v>1</v>
      </c>
      <c r="C215" t="s">
        <v>81</v>
      </c>
      <c r="D215" t="s">
        <v>123</v>
      </c>
      <c r="E215" t="s">
        <v>165</v>
      </c>
      <c r="F215" t="s">
        <v>808</v>
      </c>
      <c r="G215" t="s">
        <v>198</v>
      </c>
      <c r="H215" t="s">
        <v>150</v>
      </c>
      <c r="I215" t="s">
        <v>136</v>
      </c>
      <c r="J215" t="s">
        <v>137</v>
      </c>
      <c r="K215" t="s">
        <v>138</v>
      </c>
      <c r="L215" t="s">
        <v>809</v>
      </c>
      <c r="M215" t="s">
        <v>810</v>
      </c>
      <c r="N215">
        <v>4.4177777770000004</v>
      </c>
      <c r="O215">
        <v>0</v>
      </c>
      <c r="P215">
        <v>1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0.82545866361103348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0.82545866361103348</v>
      </c>
    </row>
    <row r="216" spans="1:31" x14ac:dyDescent="0.25">
      <c r="A216">
        <v>2282584</v>
      </c>
      <c r="B216">
        <v>1</v>
      </c>
      <c r="C216" t="s">
        <v>80</v>
      </c>
      <c r="D216" t="s">
        <v>83</v>
      </c>
      <c r="E216" t="s">
        <v>141</v>
      </c>
      <c r="F216" t="s">
        <v>811</v>
      </c>
      <c r="G216" t="s">
        <v>134</v>
      </c>
      <c r="H216" t="s">
        <v>135</v>
      </c>
      <c r="I216" t="s">
        <v>136</v>
      </c>
      <c r="J216" t="s">
        <v>137</v>
      </c>
      <c r="K216" t="s">
        <v>138</v>
      </c>
      <c r="L216" t="s">
        <v>812</v>
      </c>
      <c r="M216" t="s">
        <v>813</v>
      </c>
      <c r="N216">
        <v>0.46972222200000002</v>
      </c>
      <c r="O216">
        <v>0</v>
      </c>
      <c r="P216">
        <v>161</v>
      </c>
      <c r="Q216">
        <v>0</v>
      </c>
      <c r="R216">
        <v>0</v>
      </c>
      <c r="S216">
        <v>3</v>
      </c>
      <c r="T216">
        <v>52</v>
      </c>
      <c r="U216">
        <v>1</v>
      </c>
      <c r="V216">
        <v>1</v>
      </c>
      <c r="W216">
        <v>0</v>
      </c>
      <c r="X216">
        <v>34.040075148873271</v>
      </c>
      <c r="Y216">
        <v>0</v>
      </c>
      <c r="Z216">
        <v>0</v>
      </c>
      <c r="AA216">
        <v>2.0724075315847745</v>
      </c>
      <c r="AB216">
        <v>26.852200592378022</v>
      </c>
      <c r="AC216">
        <v>76.569294729295748</v>
      </c>
      <c r="AD216">
        <v>18.285244706271584</v>
      </c>
      <c r="AE216">
        <v>157.8192227084034</v>
      </c>
    </row>
    <row r="217" spans="1:31" x14ac:dyDescent="0.25">
      <c r="A217">
        <v>2282893</v>
      </c>
      <c r="B217">
        <v>1</v>
      </c>
      <c r="C217" t="s">
        <v>81</v>
      </c>
      <c r="D217" t="s">
        <v>123</v>
      </c>
      <c r="E217" t="s">
        <v>132</v>
      </c>
      <c r="F217" t="s">
        <v>814</v>
      </c>
      <c r="G217" t="s">
        <v>134</v>
      </c>
      <c r="H217" t="s">
        <v>135</v>
      </c>
      <c r="I217" t="s">
        <v>136</v>
      </c>
      <c r="J217" t="s">
        <v>137</v>
      </c>
      <c r="K217" t="s">
        <v>138</v>
      </c>
      <c r="L217" t="s">
        <v>815</v>
      </c>
      <c r="M217" t="s">
        <v>816</v>
      </c>
      <c r="N217">
        <v>0.62805555499999999</v>
      </c>
      <c r="O217">
        <v>11</v>
      </c>
      <c r="P217">
        <v>686</v>
      </c>
      <c r="Q217">
        <v>341</v>
      </c>
      <c r="R217">
        <v>62</v>
      </c>
      <c r="S217">
        <v>27</v>
      </c>
      <c r="T217">
        <v>41</v>
      </c>
      <c r="U217">
        <v>1</v>
      </c>
      <c r="V217">
        <v>0</v>
      </c>
      <c r="W217">
        <v>3.2313490778065974</v>
      </c>
      <c r="X217">
        <v>75.151904066448324</v>
      </c>
      <c r="Y217">
        <v>135.06414335103761</v>
      </c>
      <c r="Z217">
        <v>27.83312490196505</v>
      </c>
      <c r="AA217">
        <v>139.25352476537537</v>
      </c>
      <c r="AB217">
        <v>9.9418720861872405</v>
      </c>
      <c r="AC217">
        <v>32.075806108499997</v>
      </c>
      <c r="AD217">
        <v>0</v>
      </c>
      <c r="AE217">
        <v>422.55172435732021</v>
      </c>
    </row>
    <row r="218" spans="1:31" x14ac:dyDescent="0.25">
      <c r="A218">
        <v>2282332</v>
      </c>
      <c r="B218">
        <v>1</v>
      </c>
      <c r="C218" t="s">
        <v>81</v>
      </c>
      <c r="D218" t="s">
        <v>113</v>
      </c>
      <c r="E218" t="s">
        <v>157</v>
      </c>
      <c r="F218" t="s">
        <v>817</v>
      </c>
      <c r="G218" t="s">
        <v>162</v>
      </c>
      <c r="H218" t="s">
        <v>135</v>
      </c>
      <c r="I218" t="s">
        <v>136</v>
      </c>
      <c r="J218" t="s">
        <v>137</v>
      </c>
      <c r="K218" t="s">
        <v>138</v>
      </c>
      <c r="L218" t="s">
        <v>818</v>
      </c>
      <c r="M218" t="s">
        <v>819</v>
      </c>
      <c r="N218">
        <v>0.88333333300000005</v>
      </c>
      <c r="O218">
        <v>0</v>
      </c>
      <c r="P218">
        <v>1283</v>
      </c>
      <c r="Q218">
        <v>0</v>
      </c>
      <c r="R218">
        <v>1</v>
      </c>
      <c r="S218">
        <v>0</v>
      </c>
      <c r="T218">
        <v>109</v>
      </c>
      <c r="U218">
        <v>0</v>
      </c>
      <c r="V218">
        <v>0</v>
      </c>
      <c r="W218">
        <v>0</v>
      </c>
      <c r="X218">
        <v>323.29283884087255</v>
      </c>
      <c r="Y218">
        <v>0</v>
      </c>
      <c r="Z218">
        <v>0</v>
      </c>
      <c r="AA218">
        <v>0</v>
      </c>
      <c r="AB218">
        <v>62.016588447573014</v>
      </c>
      <c r="AC218">
        <v>0</v>
      </c>
      <c r="AD218">
        <v>0</v>
      </c>
      <c r="AE218">
        <v>385.30942728844559</v>
      </c>
    </row>
    <row r="219" spans="1:31" x14ac:dyDescent="0.25">
      <c r="A219">
        <v>2282334</v>
      </c>
      <c r="B219">
        <v>1</v>
      </c>
      <c r="C219" t="s">
        <v>80</v>
      </c>
      <c r="D219" t="s">
        <v>110</v>
      </c>
      <c r="E219" t="s">
        <v>165</v>
      </c>
      <c r="F219" t="s">
        <v>820</v>
      </c>
      <c r="G219" t="s">
        <v>198</v>
      </c>
      <c r="H219" t="s">
        <v>150</v>
      </c>
      <c r="I219" t="s">
        <v>136</v>
      </c>
      <c r="J219" t="s">
        <v>137</v>
      </c>
      <c r="K219" t="s">
        <v>138</v>
      </c>
      <c r="L219" t="s">
        <v>821</v>
      </c>
      <c r="M219" t="s">
        <v>822</v>
      </c>
      <c r="N219">
        <v>3.5783333329999998</v>
      </c>
      <c r="O219">
        <v>0</v>
      </c>
      <c r="P219">
        <v>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1.3673351374969001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1.3673351374969001</v>
      </c>
    </row>
    <row r="220" spans="1:31" x14ac:dyDescent="0.25">
      <c r="A220">
        <v>2282335</v>
      </c>
      <c r="B220">
        <v>1</v>
      </c>
      <c r="C220" t="s">
        <v>81</v>
      </c>
      <c r="D220" t="s">
        <v>120</v>
      </c>
      <c r="E220" t="s">
        <v>141</v>
      </c>
      <c r="F220" t="s">
        <v>823</v>
      </c>
      <c r="G220" t="s">
        <v>134</v>
      </c>
      <c r="H220" t="s">
        <v>135</v>
      </c>
      <c r="I220" t="s">
        <v>738</v>
      </c>
      <c r="J220" t="s">
        <v>137</v>
      </c>
      <c r="K220" t="s">
        <v>138</v>
      </c>
      <c r="L220" t="s">
        <v>824</v>
      </c>
      <c r="M220" t="s">
        <v>825</v>
      </c>
      <c r="N220">
        <v>1.1944444E-2</v>
      </c>
      <c r="O220">
        <v>4</v>
      </c>
      <c r="P220">
        <v>764</v>
      </c>
      <c r="Q220">
        <v>34</v>
      </c>
      <c r="R220">
        <v>13</v>
      </c>
      <c r="S220">
        <v>11</v>
      </c>
      <c r="T220">
        <v>54</v>
      </c>
      <c r="U220">
        <v>5</v>
      </c>
      <c r="V220">
        <v>0</v>
      </c>
      <c r="W220">
        <v>7.1712646538000012E-3</v>
      </c>
      <c r="X220">
        <v>1.0039066714582996</v>
      </c>
      <c r="Y220">
        <v>1.6588991533658251</v>
      </c>
      <c r="Z220">
        <v>1.2656282510200002E-2</v>
      </c>
      <c r="AA220">
        <v>0.58959553372549456</v>
      </c>
      <c r="AB220">
        <v>0.19730284859396113</v>
      </c>
      <c r="AC220">
        <v>3.5655259362127003</v>
      </c>
      <c r="AD220">
        <v>0</v>
      </c>
      <c r="AE220">
        <v>7.0350576905202811</v>
      </c>
    </row>
    <row r="221" spans="1:31" x14ac:dyDescent="0.25">
      <c r="A221">
        <v>2282336</v>
      </c>
      <c r="B221">
        <v>1</v>
      </c>
      <c r="C221" t="s">
        <v>81</v>
      </c>
      <c r="D221" t="s">
        <v>112</v>
      </c>
      <c r="E221" t="s">
        <v>165</v>
      </c>
      <c r="F221" t="s">
        <v>826</v>
      </c>
      <c r="G221" t="s">
        <v>261</v>
      </c>
      <c r="H221" t="s">
        <v>150</v>
      </c>
      <c r="I221" t="s">
        <v>136</v>
      </c>
      <c r="J221" t="s">
        <v>137</v>
      </c>
      <c r="K221" t="s">
        <v>138</v>
      </c>
      <c r="L221" t="s">
        <v>827</v>
      </c>
      <c r="M221" t="s">
        <v>828</v>
      </c>
      <c r="N221">
        <v>2.8166666660000002</v>
      </c>
      <c r="O221">
        <v>0</v>
      </c>
      <c r="P221">
        <v>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0.12613275879407501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0.12613275879407501</v>
      </c>
    </row>
    <row r="222" spans="1:31" x14ac:dyDescent="0.25">
      <c r="A222">
        <v>2282338</v>
      </c>
      <c r="B222">
        <v>1</v>
      </c>
      <c r="C222" t="s">
        <v>81</v>
      </c>
      <c r="D222" t="s">
        <v>120</v>
      </c>
      <c r="E222" t="s">
        <v>165</v>
      </c>
      <c r="F222" t="s">
        <v>829</v>
      </c>
      <c r="G222" t="s">
        <v>198</v>
      </c>
      <c r="H222" t="s">
        <v>150</v>
      </c>
      <c r="I222" t="s">
        <v>136</v>
      </c>
      <c r="J222" t="s">
        <v>137</v>
      </c>
      <c r="K222" t="s">
        <v>138</v>
      </c>
      <c r="L222" t="s">
        <v>830</v>
      </c>
      <c r="M222" t="s">
        <v>831</v>
      </c>
      <c r="N222">
        <v>1.135555555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0.31134536811377778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0.31134536811377778</v>
      </c>
    </row>
    <row r="223" spans="1:31" x14ac:dyDescent="0.25">
      <c r="A223">
        <v>2282339</v>
      </c>
      <c r="B223">
        <v>1</v>
      </c>
      <c r="C223" t="s">
        <v>81</v>
      </c>
      <c r="D223" t="s">
        <v>113</v>
      </c>
      <c r="E223" t="s">
        <v>147</v>
      </c>
      <c r="F223" t="s">
        <v>832</v>
      </c>
      <c r="G223" t="s">
        <v>233</v>
      </c>
      <c r="H223" t="s">
        <v>150</v>
      </c>
      <c r="I223" t="s">
        <v>136</v>
      </c>
      <c r="J223" t="s">
        <v>137</v>
      </c>
      <c r="K223" t="s">
        <v>138</v>
      </c>
      <c r="L223" t="s">
        <v>833</v>
      </c>
      <c r="M223" t="s">
        <v>834</v>
      </c>
      <c r="N223">
        <v>2.0327777770000002</v>
      </c>
      <c r="O223">
        <v>0</v>
      </c>
      <c r="P223">
        <v>3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0.55102562997424998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0.55102562997424998</v>
      </c>
    </row>
    <row r="224" spans="1:31" x14ac:dyDescent="0.25">
      <c r="A224">
        <v>2282340</v>
      </c>
      <c r="B224">
        <v>1</v>
      </c>
      <c r="C224" t="s">
        <v>80</v>
      </c>
      <c r="D224" t="s">
        <v>83</v>
      </c>
      <c r="E224" t="s">
        <v>147</v>
      </c>
      <c r="F224" t="s">
        <v>835</v>
      </c>
      <c r="G224" t="s">
        <v>261</v>
      </c>
      <c r="H224" t="s">
        <v>150</v>
      </c>
      <c r="I224" t="s">
        <v>136</v>
      </c>
      <c r="J224" t="s">
        <v>137</v>
      </c>
      <c r="K224" t="s">
        <v>138</v>
      </c>
      <c r="L224" t="s">
        <v>836</v>
      </c>
      <c r="M224" t="s">
        <v>837</v>
      </c>
      <c r="N224">
        <v>3.108055555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0.91193145348677773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0.91193145348677773</v>
      </c>
    </row>
    <row r="225" spans="1:31" x14ac:dyDescent="0.25">
      <c r="A225">
        <v>2282341</v>
      </c>
      <c r="B225">
        <v>1</v>
      </c>
      <c r="C225" t="s">
        <v>80</v>
      </c>
      <c r="D225" t="s">
        <v>83</v>
      </c>
      <c r="E225" t="s">
        <v>141</v>
      </c>
      <c r="F225" t="s">
        <v>838</v>
      </c>
      <c r="G225" t="s">
        <v>134</v>
      </c>
      <c r="H225" t="s">
        <v>135</v>
      </c>
      <c r="I225" t="s">
        <v>136</v>
      </c>
      <c r="J225" t="s">
        <v>137</v>
      </c>
      <c r="K225" t="s">
        <v>138</v>
      </c>
      <c r="L225" t="s">
        <v>839</v>
      </c>
      <c r="M225" t="s">
        <v>840</v>
      </c>
      <c r="N225">
        <v>1.42</v>
      </c>
      <c r="O225">
        <v>0</v>
      </c>
      <c r="P225">
        <v>132</v>
      </c>
      <c r="Q225">
        <v>0</v>
      </c>
      <c r="R225">
        <v>1</v>
      </c>
      <c r="S225">
        <v>33</v>
      </c>
      <c r="T225">
        <v>18</v>
      </c>
      <c r="U225">
        <v>20</v>
      </c>
      <c r="V225">
        <v>3</v>
      </c>
      <c r="W225">
        <v>0</v>
      </c>
      <c r="X225">
        <v>63.779358993200518</v>
      </c>
      <c r="Y225">
        <v>0</v>
      </c>
      <c r="Z225">
        <v>0.75566620342200008</v>
      </c>
      <c r="AA225">
        <v>519.15533165290969</v>
      </c>
      <c r="AB225">
        <v>22.859019497917117</v>
      </c>
      <c r="AC225">
        <v>1297.6679667479489</v>
      </c>
      <c r="AD225">
        <v>185.98350171645586</v>
      </c>
      <c r="AE225">
        <v>2090.200844811854</v>
      </c>
    </row>
    <row r="226" spans="1:31" x14ac:dyDescent="0.25">
      <c r="A226">
        <v>2282342</v>
      </c>
      <c r="B226">
        <v>1</v>
      </c>
      <c r="C226" t="s">
        <v>80</v>
      </c>
      <c r="D226" t="s">
        <v>96</v>
      </c>
      <c r="E226" t="s">
        <v>147</v>
      </c>
      <c r="F226" t="s">
        <v>841</v>
      </c>
      <c r="G226" t="s">
        <v>380</v>
      </c>
      <c r="H226" t="s">
        <v>150</v>
      </c>
      <c r="I226" t="s">
        <v>136</v>
      </c>
      <c r="J226" t="s">
        <v>137</v>
      </c>
      <c r="K226" t="s">
        <v>138</v>
      </c>
      <c r="L226" t="s">
        <v>842</v>
      </c>
      <c r="M226" t="s">
        <v>843</v>
      </c>
      <c r="N226">
        <v>4.8113888879999998</v>
      </c>
      <c r="O226">
        <v>0</v>
      </c>
      <c r="P226">
        <v>23</v>
      </c>
      <c r="Q226">
        <v>0</v>
      </c>
      <c r="R226">
        <v>0</v>
      </c>
      <c r="S226">
        <v>0</v>
      </c>
      <c r="T226">
        <v>1</v>
      </c>
      <c r="U226">
        <v>0</v>
      </c>
      <c r="V226">
        <v>0</v>
      </c>
      <c r="W226">
        <v>0</v>
      </c>
      <c r="X226">
        <v>74.015914886057075</v>
      </c>
      <c r="Y226">
        <v>0</v>
      </c>
      <c r="Z226">
        <v>0</v>
      </c>
      <c r="AA226">
        <v>0</v>
      </c>
      <c r="AB226">
        <v>4.9322550648009198</v>
      </c>
      <c r="AC226">
        <v>0</v>
      </c>
      <c r="AD226">
        <v>0</v>
      </c>
      <c r="AE226">
        <v>78.948169950857988</v>
      </c>
    </row>
    <row r="227" spans="1:31" x14ac:dyDescent="0.25">
      <c r="A227">
        <v>2282344</v>
      </c>
      <c r="B227">
        <v>1</v>
      </c>
      <c r="C227" t="s">
        <v>81</v>
      </c>
      <c r="D227" t="s">
        <v>112</v>
      </c>
      <c r="E227" t="s">
        <v>165</v>
      </c>
      <c r="F227" t="s">
        <v>844</v>
      </c>
      <c r="G227" t="s">
        <v>225</v>
      </c>
      <c r="H227" t="s">
        <v>150</v>
      </c>
      <c r="I227" t="s">
        <v>136</v>
      </c>
      <c r="J227" t="s">
        <v>137</v>
      </c>
      <c r="K227" t="s">
        <v>138</v>
      </c>
      <c r="L227" t="s">
        <v>845</v>
      </c>
      <c r="M227" t="s">
        <v>846</v>
      </c>
      <c r="N227">
        <v>1.4775</v>
      </c>
      <c r="O227">
        <v>0</v>
      </c>
      <c r="P227">
        <v>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0.41834104006455547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0.41834104006455547</v>
      </c>
    </row>
    <row r="228" spans="1:31" x14ac:dyDescent="0.25">
      <c r="A228">
        <v>2282345</v>
      </c>
      <c r="B228">
        <v>1</v>
      </c>
      <c r="C228" t="s">
        <v>81</v>
      </c>
      <c r="D228" t="s">
        <v>115</v>
      </c>
      <c r="E228" t="s">
        <v>147</v>
      </c>
      <c r="F228" t="s">
        <v>847</v>
      </c>
      <c r="G228" t="s">
        <v>149</v>
      </c>
      <c r="H228" t="s">
        <v>150</v>
      </c>
      <c r="I228" t="s">
        <v>136</v>
      </c>
      <c r="J228" t="s">
        <v>137</v>
      </c>
      <c r="K228" t="s">
        <v>138</v>
      </c>
      <c r="L228" t="s">
        <v>848</v>
      </c>
      <c r="M228" t="s">
        <v>849</v>
      </c>
      <c r="N228">
        <v>2.5133333329999998</v>
      </c>
      <c r="O228">
        <v>0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0.30768806058796672</v>
      </c>
      <c r="AA228">
        <v>0</v>
      </c>
      <c r="AB228">
        <v>0</v>
      </c>
      <c r="AC228">
        <v>0</v>
      </c>
      <c r="AD228">
        <v>0</v>
      </c>
      <c r="AE228">
        <v>0.30768806058796672</v>
      </c>
    </row>
    <row r="229" spans="1:31" x14ac:dyDescent="0.25">
      <c r="A229">
        <v>2282346</v>
      </c>
      <c r="B229">
        <v>1</v>
      </c>
      <c r="C229" t="s">
        <v>80</v>
      </c>
      <c r="D229" t="s">
        <v>101</v>
      </c>
      <c r="E229" t="s">
        <v>312</v>
      </c>
      <c r="F229" t="s">
        <v>850</v>
      </c>
      <c r="G229" t="s">
        <v>261</v>
      </c>
      <c r="H229" t="s">
        <v>150</v>
      </c>
      <c r="I229" t="s">
        <v>136</v>
      </c>
      <c r="J229" t="s">
        <v>137</v>
      </c>
      <c r="K229" t="s">
        <v>138</v>
      </c>
      <c r="L229" t="s">
        <v>851</v>
      </c>
      <c r="M229" t="s">
        <v>852</v>
      </c>
      <c r="N229">
        <v>0.68694444399999999</v>
      </c>
      <c r="O229">
        <v>0</v>
      </c>
      <c r="P229">
        <v>60</v>
      </c>
      <c r="Q229">
        <v>0</v>
      </c>
      <c r="R229">
        <v>0</v>
      </c>
      <c r="S229">
        <v>0</v>
      </c>
      <c r="T229">
        <v>1</v>
      </c>
      <c r="U229">
        <v>0</v>
      </c>
      <c r="V229">
        <v>0</v>
      </c>
      <c r="W229">
        <v>0</v>
      </c>
      <c r="X229">
        <v>9.7227760520725273</v>
      </c>
      <c r="Y229">
        <v>0</v>
      </c>
      <c r="Z229">
        <v>0</v>
      </c>
      <c r="AA229">
        <v>0</v>
      </c>
      <c r="AB229">
        <v>0.78758185079084719</v>
      </c>
      <c r="AC229">
        <v>0</v>
      </c>
      <c r="AD229">
        <v>0</v>
      </c>
      <c r="AE229">
        <v>10.510357902863374</v>
      </c>
    </row>
    <row r="230" spans="1:31" x14ac:dyDescent="0.25">
      <c r="A230">
        <v>2282349</v>
      </c>
      <c r="B230">
        <v>1</v>
      </c>
      <c r="C230" t="s">
        <v>80</v>
      </c>
      <c r="D230" t="s">
        <v>105</v>
      </c>
      <c r="E230" t="s">
        <v>147</v>
      </c>
      <c r="F230" t="s">
        <v>853</v>
      </c>
      <c r="G230" t="s">
        <v>149</v>
      </c>
      <c r="H230" t="s">
        <v>150</v>
      </c>
      <c r="I230" t="s">
        <v>136</v>
      </c>
      <c r="J230" t="s">
        <v>137</v>
      </c>
      <c r="K230" t="s">
        <v>138</v>
      </c>
      <c r="L230" t="s">
        <v>854</v>
      </c>
      <c r="M230" t="s">
        <v>855</v>
      </c>
      <c r="N230">
        <v>1.6005555549999999</v>
      </c>
      <c r="O230">
        <v>0</v>
      </c>
      <c r="P230">
        <v>3</v>
      </c>
      <c r="Q230">
        <v>0</v>
      </c>
      <c r="R230">
        <v>28</v>
      </c>
      <c r="S230">
        <v>0</v>
      </c>
      <c r="T230">
        <v>3</v>
      </c>
      <c r="U230">
        <v>0</v>
      </c>
      <c r="V230">
        <v>0</v>
      </c>
      <c r="W230">
        <v>0</v>
      </c>
      <c r="X230">
        <v>0.16669317609400833</v>
      </c>
      <c r="Y230">
        <v>0</v>
      </c>
      <c r="Z230">
        <v>8.7574377803033343</v>
      </c>
      <c r="AA230">
        <v>0</v>
      </c>
      <c r="AB230">
        <v>0.13144911253028335</v>
      </c>
      <c r="AC230">
        <v>0</v>
      </c>
      <c r="AD230">
        <v>0</v>
      </c>
      <c r="AE230">
        <v>9.0555800689276271</v>
      </c>
    </row>
    <row r="231" spans="1:31" x14ac:dyDescent="0.25">
      <c r="A231">
        <v>2282351</v>
      </c>
      <c r="B231">
        <v>1</v>
      </c>
      <c r="C231" t="s">
        <v>80</v>
      </c>
      <c r="D231" t="s">
        <v>88</v>
      </c>
      <c r="E231" t="s">
        <v>147</v>
      </c>
      <c r="F231" t="s">
        <v>856</v>
      </c>
      <c r="G231" t="s">
        <v>149</v>
      </c>
      <c r="H231" t="s">
        <v>150</v>
      </c>
      <c r="I231" t="s">
        <v>136</v>
      </c>
      <c r="J231" t="s">
        <v>137</v>
      </c>
      <c r="K231" t="s">
        <v>138</v>
      </c>
      <c r="L231" t="s">
        <v>857</v>
      </c>
      <c r="M231" t="s">
        <v>858</v>
      </c>
      <c r="N231">
        <v>3.5552777770000001</v>
      </c>
      <c r="O231">
        <v>0</v>
      </c>
      <c r="P231">
        <v>155</v>
      </c>
      <c r="Q231">
        <v>0</v>
      </c>
      <c r="R231">
        <v>0</v>
      </c>
      <c r="S231">
        <v>0</v>
      </c>
      <c r="T231">
        <v>8</v>
      </c>
      <c r="U231">
        <v>0</v>
      </c>
      <c r="V231">
        <v>0</v>
      </c>
      <c r="W231">
        <v>0</v>
      </c>
      <c r="X231">
        <v>156.72506555778486</v>
      </c>
      <c r="Y231">
        <v>0</v>
      </c>
      <c r="Z231">
        <v>0</v>
      </c>
      <c r="AA231">
        <v>0</v>
      </c>
      <c r="AB231">
        <v>5.9570011514016681</v>
      </c>
      <c r="AC231">
        <v>0</v>
      </c>
      <c r="AD231">
        <v>0</v>
      </c>
      <c r="AE231">
        <v>162.68206670918653</v>
      </c>
    </row>
    <row r="232" spans="1:31" x14ac:dyDescent="0.25">
      <c r="A232">
        <v>2282353</v>
      </c>
      <c r="B232">
        <v>1</v>
      </c>
      <c r="C232" t="s">
        <v>81</v>
      </c>
      <c r="D232" t="s">
        <v>113</v>
      </c>
      <c r="E232" t="s">
        <v>147</v>
      </c>
      <c r="F232" t="s">
        <v>859</v>
      </c>
      <c r="G232" t="s">
        <v>149</v>
      </c>
      <c r="H232" t="s">
        <v>150</v>
      </c>
      <c r="I232" t="s">
        <v>136</v>
      </c>
      <c r="J232" t="s">
        <v>137</v>
      </c>
      <c r="K232" t="s">
        <v>138</v>
      </c>
      <c r="L232" t="s">
        <v>860</v>
      </c>
      <c r="M232" t="s">
        <v>861</v>
      </c>
      <c r="N232">
        <v>2.6755555549999999</v>
      </c>
      <c r="O232">
        <v>0</v>
      </c>
      <c r="P232">
        <v>4</v>
      </c>
      <c r="Q232">
        <v>0</v>
      </c>
      <c r="R232">
        <v>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2.378624284627556</v>
      </c>
      <c r="Y232">
        <v>0</v>
      </c>
      <c r="Z232">
        <v>0.93055772824746685</v>
      </c>
      <c r="AA232">
        <v>0</v>
      </c>
      <c r="AB232">
        <v>0</v>
      </c>
      <c r="AC232">
        <v>0</v>
      </c>
      <c r="AD232">
        <v>0</v>
      </c>
      <c r="AE232">
        <v>3.3091820128750227</v>
      </c>
    </row>
    <row r="233" spans="1:31" x14ac:dyDescent="0.25">
      <c r="A233">
        <v>2282355</v>
      </c>
      <c r="B233">
        <v>1</v>
      </c>
      <c r="C233" t="s">
        <v>80</v>
      </c>
      <c r="D233" t="s">
        <v>83</v>
      </c>
      <c r="E233" t="s">
        <v>165</v>
      </c>
      <c r="F233" t="s">
        <v>862</v>
      </c>
      <c r="G233" t="s">
        <v>225</v>
      </c>
      <c r="H233" t="s">
        <v>150</v>
      </c>
      <c r="I233" t="s">
        <v>136</v>
      </c>
      <c r="J233" t="s">
        <v>137</v>
      </c>
      <c r="K233" t="s">
        <v>138</v>
      </c>
      <c r="L233" t="s">
        <v>863</v>
      </c>
      <c r="M233" t="s">
        <v>864</v>
      </c>
      <c r="N233">
        <v>2.66</v>
      </c>
      <c r="O233">
        <v>0</v>
      </c>
      <c r="P233">
        <v>22</v>
      </c>
      <c r="Q233">
        <v>0</v>
      </c>
      <c r="R233">
        <v>0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22.851666773309663</v>
      </c>
      <c r="Y233">
        <v>0</v>
      </c>
      <c r="Z233">
        <v>0</v>
      </c>
      <c r="AA233">
        <v>0</v>
      </c>
      <c r="AB233">
        <v>2.7336968666826333</v>
      </c>
      <c r="AC233">
        <v>0</v>
      </c>
      <c r="AD233">
        <v>0</v>
      </c>
      <c r="AE233">
        <v>25.585363639992295</v>
      </c>
    </row>
    <row r="234" spans="1:31" x14ac:dyDescent="0.25">
      <c r="A234">
        <v>2282358</v>
      </c>
      <c r="B234">
        <v>1</v>
      </c>
      <c r="C234" t="s">
        <v>80</v>
      </c>
      <c r="D234" t="s">
        <v>106</v>
      </c>
      <c r="E234" t="s">
        <v>147</v>
      </c>
      <c r="F234" t="s">
        <v>865</v>
      </c>
      <c r="G234" t="s">
        <v>149</v>
      </c>
      <c r="H234" t="s">
        <v>150</v>
      </c>
      <c r="I234" t="s">
        <v>136</v>
      </c>
      <c r="J234" t="s">
        <v>137</v>
      </c>
      <c r="K234" t="s">
        <v>138</v>
      </c>
      <c r="L234" t="s">
        <v>866</v>
      </c>
      <c r="M234" t="s">
        <v>867</v>
      </c>
      <c r="N234">
        <v>2.5816666659999998</v>
      </c>
      <c r="O234">
        <v>0</v>
      </c>
      <c r="P234">
        <v>0</v>
      </c>
      <c r="Q234">
        <v>0</v>
      </c>
      <c r="R234">
        <v>1</v>
      </c>
      <c r="S234">
        <v>0</v>
      </c>
      <c r="T234">
        <v>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7.2689047074800008</v>
      </c>
      <c r="AA234">
        <v>0</v>
      </c>
      <c r="AB234">
        <v>2.6480836484268337</v>
      </c>
      <c r="AC234">
        <v>0</v>
      </c>
      <c r="AD234">
        <v>0</v>
      </c>
      <c r="AE234">
        <v>9.9169883559068346</v>
      </c>
    </row>
    <row r="235" spans="1:31" x14ac:dyDescent="0.25">
      <c r="A235">
        <v>2282360</v>
      </c>
      <c r="B235">
        <v>1</v>
      </c>
      <c r="C235" t="s">
        <v>80</v>
      </c>
      <c r="D235" t="s">
        <v>108</v>
      </c>
      <c r="E235" t="s">
        <v>147</v>
      </c>
      <c r="F235" t="s">
        <v>868</v>
      </c>
      <c r="G235" t="s">
        <v>149</v>
      </c>
      <c r="H235" t="s">
        <v>150</v>
      </c>
      <c r="I235" t="s">
        <v>136</v>
      </c>
      <c r="J235" t="s">
        <v>137</v>
      </c>
      <c r="K235" t="s">
        <v>138</v>
      </c>
      <c r="L235" t="s">
        <v>869</v>
      </c>
      <c r="M235" t="s">
        <v>870</v>
      </c>
      <c r="N235">
        <v>3.528888888</v>
      </c>
      <c r="O235">
        <v>0</v>
      </c>
      <c r="P235">
        <v>10</v>
      </c>
      <c r="Q235">
        <v>0</v>
      </c>
      <c r="R235">
        <v>2</v>
      </c>
      <c r="S235">
        <v>0</v>
      </c>
      <c r="T235">
        <v>1</v>
      </c>
      <c r="U235">
        <v>0</v>
      </c>
      <c r="V235">
        <v>0</v>
      </c>
      <c r="W235">
        <v>0</v>
      </c>
      <c r="X235">
        <v>6.4515129318288</v>
      </c>
      <c r="Y235">
        <v>0</v>
      </c>
      <c r="Z235">
        <v>0.44257743369583336</v>
      </c>
      <c r="AA235">
        <v>0</v>
      </c>
      <c r="AB235">
        <v>6.825524403033334E-2</v>
      </c>
      <c r="AC235">
        <v>0</v>
      </c>
      <c r="AD235">
        <v>0</v>
      </c>
      <c r="AE235">
        <v>6.9623456095549665</v>
      </c>
    </row>
    <row r="236" spans="1:31" x14ac:dyDescent="0.25">
      <c r="A236">
        <v>2282361</v>
      </c>
      <c r="B236">
        <v>1</v>
      </c>
      <c r="C236" t="s">
        <v>81</v>
      </c>
      <c r="D236" t="s">
        <v>126</v>
      </c>
      <c r="E236" t="s">
        <v>165</v>
      </c>
      <c r="F236" t="s">
        <v>871</v>
      </c>
      <c r="G236" t="s">
        <v>225</v>
      </c>
      <c r="H236" t="s">
        <v>150</v>
      </c>
      <c r="I236" t="s">
        <v>136</v>
      </c>
      <c r="J236" t="s">
        <v>137</v>
      </c>
      <c r="K236" t="s">
        <v>138</v>
      </c>
      <c r="L236" t="s">
        <v>872</v>
      </c>
      <c r="M236" t="s">
        <v>873</v>
      </c>
      <c r="N236">
        <v>2.3138888880000001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0.19059667429573335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0.19059667429573335</v>
      </c>
    </row>
    <row r="237" spans="1:31" x14ac:dyDescent="0.25">
      <c r="A237">
        <v>2282365</v>
      </c>
      <c r="B237">
        <v>1</v>
      </c>
      <c r="C237" t="s">
        <v>80</v>
      </c>
      <c r="D237" t="s">
        <v>83</v>
      </c>
      <c r="E237" t="s">
        <v>165</v>
      </c>
      <c r="F237" t="s">
        <v>874</v>
      </c>
      <c r="G237" t="s">
        <v>225</v>
      </c>
      <c r="H237" t="s">
        <v>150</v>
      </c>
      <c r="I237" t="s">
        <v>136</v>
      </c>
      <c r="J237" t="s">
        <v>137</v>
      </c>
      <c r="K237" t="s">
        <v>138</v>
      </c>
      <c r="L237" t="s">
        <v>875</v>
      </c>
      <c r="M237" t="s">
        <v>876</v>
      </c>
      <c r="N237">
        <v>2.7336111110000001</v>
      </c>
      <c r="O237">
        <v>0</v>
      </c>
      <c r="P237">
        <v>1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1.2946852056856084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1.2946852056856084</v>
      </c>
    </row>
    <row r="238" spans="1:31" x14ac:dyDescent="0.25">
      <c r="A238">
        <v>2282367</v>
      </c>
      <c r="B238">
        <v>1</v>
      </c>
      <c r="C238" t="s">
        <v>80</v>
      </c>
      <c r="D238" t="s">
        <v>96</v>
      </c>
      <c r="E238" t="s">
        <v>165</v>
      </c>
      <c r="F238" t="s">
        <v>877</v>
      </c>
      <c r="G238" t="s">
        <v>198</v>
      </c>
      <c r="H238" t="s">
        <v>150</v>
      </c>
      <c r="I238" t="s">
        <v>136</v>
      </c>
      <c r="J238" t="s">
        <v>137</v>
      </c>
      <c r="K238" t="s">
        <v>138</v>
      </c>
      <c r="L238" t="s">
        <v>878</v>
      </c>
      <c r="M238" t="s">
        <v>879</v>
      </c>
      <c r="N238">
        <v>2.0502777769999998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6.0844616101359161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6.0844616101359161</v>
      </c>
    </row>
    <row r="239" spans="1:31" x14ac:dyDescent="0.25">
      <c r="A239">
        <v>2282376</v>
      </c>
      <c r="B239">
        <v>1</v>
      </c>
      <c r="C239" t="s">
        <v>80</v>
      </c>
      <c r="D239" t="s">
        <v>84</v>
      </c>
      <c r="E239" t="s">
        <v>165</v>
      </c>
      <c r="F239" t="s">
        <v>880</v>
      </c>
      <c r="G239" t="s">
        <v>198</v>
      </c>
      <c r="H239" t="s">
        <v>150</v>
      </c>
      <c r="I239" t="s">
        <v>136</v>
      </c>
      <c r="J239" t="s">
        <v>137</v>
      </c>
      <c r="K239" t="s">
        <v>138</v>
      </c>
      <c r="L239" t="s">
        <v>881</v>
      </c>
      <c r="M239" t="s">
        <v>882</v>
      </c>
      <c r="N239">
        <v>1.2822222219999999</v>
      </c>
      <c r="O239">
        <v>0</v>
      </c>
      <c r="P239">
        <v>7</v>
      </c>
      <c r="Q239">
        <v>0</v>
      </c>
      <c r="R239">
        <v>0</v>
      </c>
      <c r="S239">
        <v>0</v>
      </c>
      <c r="T239">
        <v>1</v>
      </c>
      <c r="U239">
        <v>0</v>
      </c>
      <c r="V239">
        <v>0</v>
      </c>
      <c r="W239">
        <v>0</v>
      </c>
      <c r="X239">
        <v>3.1008165139645008</v>
      </c>
      <c r="Y239">
        <v>0</v>
      </c>
      <c r="Z239">
        <v>0</v>
      </c>
      <c r="AA239">
        <v>0</v>
      </c>
      <c r="AB239">
        <v>5.503077372956434</v>
      </c>
      <c r="AC239">
        <v>0</v>
      </c>
      <c r="AD239">
        <v>0</v>
      </c>
      <c r="AE239">
        <v>8.6038938869209343</v>
      </c>
    </row>
    <row r="240" spans="1:31" x14ac:dyDescent="0.25">
      <c r="A240">
        <v>2282378</v>
      </c>
      <c r="B240">
        <v>1</v>
      </c>
      <c r="C240" t="s">
        <v>80</v>
      </c>
      <c r="D240" t="s">
        <v>102</v>
      </c>
      <c r="E240" t="s">
        <v>165</v>
      </c>
      <c r="F240" t="s">
        <v>883</v>
      </c>
      <c r="G240" t="s">
        <v>198</v>
      </c>
      <c r="H240" t="s">
        <v>150</v>
      </c>
      <c r="I240" t="s">
        <v>136</v>
      </c>
      <c r="J240" t="s">
        <v>137</v>
      </c>
      <c r="K240" t="s">
        <v>138</v>
      </c>
      <c r="L240" t="s">
        <v>884</v>
      </c>
      <c r="M240" t="s">
        <v>885</v>
      </c>
      <c r="N240">
        <v>0.98527777699999997</v>
      </c>
      <c r="O240">
        <v>0</v>
      </c>
      <c r="P240">
        <v>8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3.3385549513714672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3.3385549513714672</v>
      </c>
    </row>
    <row r="241" spans="1:31" x14ac:dyDescent="0.25">
      <c r="A241">
        <v>2282381</v>
      </c>
      <c r="B241">
        <v>1</v>
      </c>
      <c r="C241" t="s">
        <v>80</v>
      </c>
      <c r="D241" t="s">
        <v>82</v>
      </c>
      <c r="E241" t="s">
        <v>165</v>
      </c>
      <c r="F241" t="s">
        <v>886</v>
      </c>
      <c r="G241" t="s">
        <v>198</v>
      </c>
      <c r="H241" t="s">
        <v>150</v>
      </c>
      <c r="I241" t="s">
        <v>136</v>
      </c>
      <c r="J241" t="s">
        <v>137</v>
      </c>
      <c r="K241" t="s">
        <v>138</v>
      </c>
      <c r="L241" t="s">
        <v>887</v>
      </c>
      <c r="M241" t="s">
        <v>888</v>
      </c>
      <c r="N241">
        <v>2.1655555550000001</v>
      </c>
      <c r="O241">
        <v>0</v>
      </c>
      <c r="P241">
        <v>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1.8106971864425001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1.8106971864425001</v>
      </c>
    </row>
    <row r="242" spans="1:31" x14ac:dyDescent="0.25">
      <c r="A242">
        <v>2282382</v>
      </c>
      <c r="B242">
        <v>1</v>
      </c>
      <c r="C242" t="s">
        <v>81</v>
      </c>
      <c r="D242" t="s">
        <v>120</v>
      </c>
      <c r="E242" t="s">
        <v>165</v>
      </c>
      <c r="F242" t="s">
        <v>889</v>
      </c>
      <c r="G242" t="s">
        <v>198</v>
      </c>
      <c r="H242" t="s">
        <v>150</v>
      </c>
      <c r="I242" t="s">
        <v>136</v>
      </c>
      <c r="J242" t="s">
        <v>137</v>
      </c>
      <c r="K242" t="s">
        <v>138</v>
      </c>
      <c r="L242" t="s">
        <v>890</v>
      </c>
      <c r="M242" t="s">
        <v>891</v>
      </c>
      <c r="N242">
        <v>0.87555555500000004</v>
      </c>
      <c r="O242">
        <v>0</v>
      </c>
      <c r="P242">
        <v>4</v>
      </c>
      <c r="Q242">
        <v>0</v>
      </c>
      <c r="R242">
        <v>0</v>
      </c>
      <c r="S242">
        <v>0</v>
      </c>
      <c r="T242">
        <v>3</v>
      </c>
      <c r="U242">
        <v>0</v>
      </c>
      <c r="V242">
        <v>0</v>
      </c>
      <c r="W242">
        <v>0</v>
      </c>
      <c r="X242">
        <v>0.81303066043160022</v>
      </c>
      <c r="Y242">
        <v>0</v>
      </c>
      <c r="Z242">
        <v>0</v>
      </c>
      <c r="AA242">
        <v>0</v>
      </c>
      <c r="AB242">
        <v>0.78255228478655003</v>
      </c>
      <c r="AC242">
        <v>0</v>
      </c>
      <c r="AD242">
        <v>0</v>
      </c>
      <c r="AE242">
        <v>1.5955829452181503</v>
      </c>
    </row>
    <row r="243" spans="1:31" x14ac:dyDescent="0.25">
      <c r="A243">
        <v>2282386</v>
      </c>
      <c r="B243">
        <v>1</v>
      </c>
      <c r="C243" t="s">
        <v>80</v>
      </c>
      <c r="D243" t="s">
        <v>84</v>
      </c>
      <c r="E243" t="s">
        <v>165</v>
      </c>
      <c r="F243" t="s">
        <v>892</v>
      </c>
      <c r="G243" t="s">
        <v>198</v>
      </c>
      <c r="H243" t="s">
        <v>150</v>
      </c>
      <c r="I243" t="s">
        <v>136</v>
      </c>
      <c r="J243" t="s">
        <v>137</v>
      </c>
      <c r="K243" t="s">
        <v>138</v>
      </c>
      <c r="L243" t="s">
        <v>893</v>
      </c>
      <c r="M243" t="s">
        <v>894</v>
      </c>
      <c r="N243">
        <v>5.0883333329999996</v>
      </c>
      <c r="O243">
        <v>0</v>
      </c>
      <c r="P243">
        <v>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0.90036514214425001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0.90036514214425001</v>
      </c>
    </row>
    <row r="244" spans="1:31" x14ac:dyDescent="0.25">
      <c r="A244">
        <v>2282389</v>
      </c>
      <c r="B244">
        <v>1</v>
      </c>
      <c r="C244" t="s">
        <v>81</v>
      </c>
      <c r="D244" t="s">
        <v>118</v>
      </c>
      <c r="E244" t="s">
        <v>165</v>
      </c>
      <c r="F244" t="s">
        <v>895</v>
      </c>
      <c r="G244" t="s">
        <v>225</v>
      </c>
      <c r="H244" t="s">
        <v>150</v>
      </c>
      <c r="I244" t="s">
        <v>136</v>
      </c>
      <c r="J244" t="s">
        <v>137</v>
      </c>
      <c r="K244" t="s">
        <v>138</v>
      </c>
      <c r="L244" t="s">
        <v>896</v>
      </c>
      <c r="M244" t="s">
        <v>897</v>
      </c>
      <c r="N244">
        <v>0.645277777</v>
      </c>
      <c r="O244">
        <v>0</v>
      </c>
      <c r="P244">
        <v>8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1.0826084055381169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1.0826084055381169</v>
      </c>
    </row>
    <row r="245" spans="1:31" x14ac:dyDescent="0.25">
      <c r="A245">
        <v>2282390</v>
      </c>
      <c r="B245">
        <v>1</v>
      </c>
      <c r="C245" t="s">
        <v>80</v>
      </c>
      <c r="D245" t="s">
        <v>86</v>
      </c>
      <c r="E245" t="s">
        <v>322</v>
      </c>
      <c r="F245" t="s">
        <v>898</v>
      </c>
      <c r="G245" t="s">
        <v>134</v>
      </c>
      <c r="H245" t="s">
        <v>135</v>
      </c>
      <c r="I245" t="s">
        <v>136</v>
      </c>
      <c r="J245" t="s">
        <v>137</v>
      </c>
      <c r="K245" t="s">
        <v>138</v>
      </c>
      <c r="L245" t="s">
        <v>899</v>
      </c>
      <c r="M245" t="s">
        <v>900</v>
      </c>
      <c r="N245">
        <v>0.21972222199999999</v>
      </c>
      <c r="O245">
        <v>1</v>
      </c>
      <c r="P245">
        <v>1464</v>
      </c>
      <c r="Q245">
        <v>0</v>
      </c>
      <c r="R245">
        <v>145</v>
      </c>
      <c r="S245">
        <v>1</v>
      </c>
      <c r="T245">
        <v>224</v>
      </c>
      <c r="U245">
        <v>0</v>
      </c>
      <c r="V245">
        <v>1</v>
      </c>
      <c r="W245">
        <v>4.0155969990911258</v>
      </c>
      <c r="X245">
        <v>226.19415613225203</v>
      </c>
      <c r="Y245">
        <v>0</v>
      </c>
      <c r="Z245">
        <v>13.117422327273598</v>
      </c>
      <c r="AA245">
        <v>30.836689576298664</v>
      </c>
      <c r="AB245">
        <v>45.562671853547606</v>
      </c>
      <c r="AC245">
        <v>0</v>
      </c>
      <c r="AD245">
        <v>1.5577217387841666</v>
      </c>
      <c r="AE245">
        <v>321.2842586272472</v>
      </c>
    </row>
    <row r="246" spans="1:31" x14ac:dyDescent="0.25">
      <c r="A246">
        <v>2282391</v>
      </c>
      <c r="B246">
        <v>1</v>
      </c>
      <c r="C246" t="s">
        <v>81</v>
      </c>
      <c r="D246" t="s">
        <v>123</v>
      </c>
      <c r="E246" t="s">
        <v>141</v>
      </c>
      <c r="F246" t="s">
        <v>901</v>
      </c>
      <c r="G246" t="s">
        <v>134</v>
      </c>
      <c r="H246" t="s">
        <v>135</v>
      </c>
      <c r="I246" t="s">
        <v>136</v>
      </c>
      <c r="J246" t="s">
        <v>137</v>
      </c>
      <c r="K246" t="s">
        <v>138</v>
      </c>
      <c r="L246" t="s">
        <v>902</v>
      </c>
      <c r="M246" t="s">
        <v>903</v>
      </c>
      <c r="N246">
        <v>0.47805555500000002</v>
      </c>
      <c r="O246">
        <v>0</v>
      </c>
      <c r="P246">
        <v>658</v>
      </c>
      <c r="Q246">
        <v>11</v>
      </c>
      <c r="R246">
        <v>79</v>
      </c>
      <c r="S246">
        <v>11</v>
      </c>
      <c r="T246">
        <v>75</v>
      </c>
      <c r="U246">
        <v>1</v>
      </c>
      <c r="V246">
        <v>0</v>
      </c>
      <c r="W246">
        <v>0</v>
      </c>
      <c r="X246">
        <v>61.785975798360532</v>
      </c>
      <c r="Y246">
        <v>3.9208798344863998</v>
      </c>
      <c r="Z246">
        <v>16.633964594145855</v>
      </c>
      <c r="AA246">
        <v>13.167536826050382</v>
      </c>
      <c r="AB246">
        <v>28.008535458260369</v>
      </c>
      <c r="AC246">
        <v>0.2662702921893334</v>
      </c>
      <c r="AD246">
        <v>0</v>
      </c>
      <c r="AE246">
        <v>123.78316280349287</v>
      </c>
    </row>
    <row r="247" spans="1:31" x14ac:dyDescent="0.25">
      <c r="A247">
        <v>2282392</v>
      </c>
      <c r="B247">
        <v>1</v>
      </c>
      <c r="C247" t="s">
        <v>80</v>
      </c>
      <c r="D247" t="s">
        <v>103</v>
      </c>
      <c r="E247" t="s">
        <v>147</v>
      </c>
      <c r="F247" t="s">
        <v>904</v>
      </c>
      <c r="G247" t="s">
        <v>149</v>
      </c>
      <c r="H247" t="s">
        <v>150</v>
      </c>
      <c r="I247" t="s">
        <v>136</v>
      </c>
      <c r="J247" t="s">
        <v>137</v>
      </c>
      <c r="K247" t="s">
        <v>138</v>
      </c>
      <c r="L247" t="s">
        <v>905</v>
      </c>
      <c r="M247" t="s">
        <v>906</v>
      </c>
      <c r="N247">
        <v>0.69194444399999999</v>
      </c>
      <c r="O247">
        <v>0</v>
      </c>
      <c r="P247">
        <v>24</v>
      </c>
      <c r="Q247">
        <v>0</v>
      </c>
      <c r="R247">
        <v>0</v>
      </c>
      <c r="S247">
        <v>0</v>
      </c>
      <c r="T247">
        <v>9</v>
      </c>
      <c r="U247">
        <v>0</v>
      </c>
      <c r="V247">
        <v>0</v>
      </c>
      <c r="W247">
        <v>0</v>
      </c>
      <c r="X247">
        <v>10.900501418220861</v>
      </c>
      <c r="Y247">
        <v>0</v>
      </c>
      <c r="Z247">
        <v>0</v>
      </c>
      <c r="AA247">
        <v>0</v>
      </c>
      <c r="AB247">
        <v>1.7106068978331419</v>
      </c>
      <c r="AC247">
        <v>0</v>
      </c>
      <c r="AD247">
        <v>0</v>
      </c>
      <c r="AE247">
        <v>12.611108316054002</v>
      </c>
    </row>
    <row r="248" spans="1:31" x14ac:dyDescent="0.25">
      <c r="A248">
        <v>2282393</v>
      </c>
      <c r="B248">
        <v>1</v>
      </c>
      <c r="C248" t="s">
        <v>80</v>
      </c>
      <c r="D248" t="s">
        <v>96</v>
      </c>
      <c r="E248" t="s">
        <v>165</v>
      </c>
      <c r="F248" t="s">
        <v>907</v>
      </c>
      <c r="G248" t="s">
        <v>225</v>
      </c>
      <c r="H248" t="s">
        <v>150</v>
      </c>
      <c r="I248" t="s">
        <v>136</v>
      </c>
      <c r="J248" t="s">
        <v>137</v>
      </c>
      <c r="K248" t="s">
        <v>138</v>
      </c>
      <c r="L248" t="s">
        <v>908</v>
      </c>
      <c r="M248" t="s">
        <v>909</v>
      </c>
      <c r="N248">
        <v>1.6205555549999999</v>
      </c>
      <c r="O248">
        <v>0</v>
      </c>
      <c r="P248">
        <v>2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3.9200856147765002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3.9200856147765002</v>
      </c>
    </row>
    <row r="249" spans="1:31" x14ac:dyDescent="0.25">
      <c r="A249">
        <v>2282402</v>
      </c>
      <c r="B249">
        <v>1</v>
      </c>
      <c r="C249" t="s">
        <v>80</v>
      </c>
      <c r="D249" t="s">
        <v>89</v>
      </c>
      <c r="E249" t="s">
        <v>165</v>
      </c>
      <c r="F249" t="s">
        <v>910</v>
      </c>
      <c r="G249" t="s">
        <v>225</v>
      </c>
      <c r="H249" t="s">
        <v>150</v>
      </c>
      <c r="I249" t="s">
        <v>136</v>
      </c>
      <c r="J249" t="s">
        <v>137</v>
      </c>
      <c r="K249" t="s">
        <v>138</v>
      </c>
      <c r="L249" t="s">
        <v>911</v>
      </c>
      <c r="M249" t="s">
        <v>912</v>
      </c>
      <c r="N249">
        <v>0.66666666600000002</v>
      </c>
      <c r="O249">
        <v>0</v>
      </c>
      <c r="P249">
        <v>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0.24000341239656667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0.24000341239656667</v>
      </c>
    </row>
    <row r="250" spans="1:31" x14ac:dyDescent="0.25">
      <c r="A250">
        <v>2282404</v>
      </c>
      <c r="B250">
        <v>1</v>
      </c>
      <c r="C250" t="s">
        <v>81</v>
      </c>
      <c r="D250" t="s">
        <v>128</v>
      </c>
      <c r="E250" t="s">
        <v>165</v>
      </c>
      <c r="F250" t="s">
        <v>913</v>
      </c>
      <c r="G250" t="s">
        <v>167</v>
      </c>
      <c r="H250" t="s">
        <v>150</v>
      </c>
      <c r="I250" t="s">
        <v>136</v>
      </c>
      <c r="J250" t="s">
        <v>137</v>
      </c>
      <c r="K250" t="s">
        <v>138</v>
      </c>
      <c r="L250" t="s">
        <v>914</v>
      </c>
      <c r="M250" t="s">
        <v>915</v>
      </c>
      <c r="N250">
        <v>1.6675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0.47540330064851666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0.47540330064851666</v>
      </c>
    </row>
    <row r="251" spans="1:31" x14ac:dyDescent="0.25">
      <c r="A251">
        <v>2282405</v>
      </c>
      <c r="B251">
        <v>1</v>
      </c>
      <c r="C251" t="s">
        <v>81</v>
      </c>
      <c r="D251" t="s">
        <v>113</v>
      </c>
      <c r="E251" t="s">
        <v>165</v>
      </c>
      <c r="F251" t="s">
        <v>916</v>
      </c>
      <c r="G251" t="s">
        <v>198</v>
      </c>
      <c r="H251" t="s">
        <v>150</v>
      </c>
      <c r="I251" t="s">
        <v>136</v>
      </c>
      <c r="J251" t="s">
        <v>137</v>
      </c>
      <c r="K251" t="s">
        <v>138</v>
      </c>
      <c r="L251" t="s">
        <v>917</v>
      </c>
      <c r="M251" t="s">
        <v>918</v>
      </c>
      <c r="N251">
        <v>2.0388888879999998</v>
      </c>
      <c r="O251">
        <v>0</v>
      </c>
      <c r="P251">
        <v>2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5.3881222474000002E-3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5.3881222474000002E-3</v>
      </c>
    </row>
    <row r="252" spans="1:31" x14ac:dyDescent="0.25">
      <c r="A252">
        <v>2282407</v>
      </c>
      <c r="B252">
        <v>1</v>
      </c>
      <c r="C252" t="s">
        <v>80</v>
      </c>
      <c r="D252" t="s">
        <v>85</v>
      </c>
      <c r="E252" t="s">
        <v>165</v>
      </c>
      <c r="F252" t="s">
        <v>919</v>
      </c>
      <c r="G252" t="s">
        <v>225</v>
      </c>
      <c r="H252" t="s">
        <v>150</v>
      </c>
      <c r="I252" t="s">
        <v>136</v>
      </c>
      <c r="J252" t="s">
        <v>137</v>
      </c>
      <c r="K252" t="s">
        <v>138</v>
      </c>
      <c r="L252" t="s">
        <v>920</v>
      </c>
      <c r="M252" t="s">
        <v>921</v>
      </c>
      <c r="N252">
        <v>1.6516666659999999</v>
      </c>
      <c r="O252">
        <v>0</v>
      </c>
      <c r="P252">
        <v>10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4.3476789836525995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4.3476789836525995</v>
      </c>
    </row>
    <row r="253" spans="1:31" x14ac:dyDescent="0.25">
      <c r="A253">
        <v>2282409</v>
      </c>
      <c r="B253">
        <v>1</v>
      </c>
      <c r="C253" t="s">
        <v>81</v>
      </c>
      <c r="D253" t="s">
        <v>112</v>
      </c>
      <c r="E253" t="s">
        <v>165</v>
      </c>
      <c r="F253" t="s">
        <v>922</v>
      </c>
      <c r="G253" t="s">
        <v>198</v>
      </c>
      <c r="H253" t="s">
        <v>150</v>
      </c>
      <c r="I253" t="s">
        <v>136</v>
      </c>
      <c r="J253" t="s">
        <v>137</v>
      </c>
      <c r="K253" t="s">
        <v>138</v>
      </c>
      <c r="L253" t="s">
        <v>923</v>
      </c>
      <c r="M253" t="s">
        <v>924</v>
      </c>
      <c r="N253">
        <v>1.3730555550000001</v>
      </c>
      <c r="O253">
        <v>0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0.84468362714872502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0.84468362714872502</v>
      </c>
    </row>
    <row r="254" spans="1:31" x14ac:dyDescent="0.25">
      <c r="A254">
        <v>2282412</v>
      </c>
      <c r="B254">
        <v>1</v>
      </c>
      <c r="C254" t="s">
        <v>80</v>
      </c>
      <c r="D254" t="s">
        <v>106</v>
      </c>
      <c r="E254" t="s">
        <v>132</v>
      </c>
      <c r="F254" t="s">
        <v>925</v>
      </c>
      <c r="G254" t="s">
        <v>134</v>
      </c>
      <c r="H254" t="s">
        <v>135</v>
      </c>
      <c r="I254" t="s">
        <v>136</v>
      </c>
      <c r="J254" t="s">
        <v>137</v>
      </c>
      <c r="K254" t="s">
        <v>138</v>
      </c>
      <c r="L254" t="s">
        <v>926</v>
      </c>
      <c r="M254" t="s">
        <v>927</v>
      </c>
      <c r="N254">
        <v>0.75972222199999995</v>
      </c>
      <c r="O254">
        <v>0</v>
      </c>
      <c r="P254">
        <v>481</v>
      </c>
      <c r="Q254">
        <v>33</v>
      </c>
      <c r="R254">
        <v>102</v>
      </c>
      <c r="S254">
        <v>15</v>
      </c>
      <c r="T254">
        <v>89</v>
      </c>
      <c r="U254">
        <v>1</v>
      </c>
      <c r="V254">
        <v>0</v>
      </c>
      <c r="W254">
        <v>0</v>
      </c>
      <c r="X254">
        <v>115.70525785237319</v>
      </c>
      <c r="Y254">
        <v>45.695526249122949</v>
      </c>
      <c r="Z254">
        <v>42.982680105038682</v>
      </c>
      <c r="AA254">
        <v>28.001408791949672</v>
      </c>
      <c r="AB254">
        <v>29.233884677232659</v>
      </c>
      <c r="AC254">
        <v>10.778386868773335</v>
      </c>
      <c r="AD254">
        <v>0</v>
      </c>
      <c r="AE254">
        <v>272.39714454449052</v>
      </c>
    </row>
    <row r="255" spans="1:31" x14ac:dyDescent="0.25">
      <c r="A255">
        <v>2282415</v>
      </c>
      <c r="B255">
        <v>1</v>
      </c>
      <c r="C255" t="s">
        <v>81</v>
      </c>
      <c r="D255" t="s">
        <v>114</v>
      </c>
      <c r="E255" t="s">
        <v>147</v>
      </c>
      <c r="F255" t="s">
        <v>928</v>
      </c>
      <c r="G255" t="s">
        <v>149</v>
      </c>
      <c r="H255" t="s">
        <v>150</v>
      </c>
      <c r="I255" t="s">
        <v>136</v>
      </c>
      <c r="J255" t="s">
        <v>137</v>
      </c>
      <c r="K255" t="s">
        <v>138</v>
      </c>
      <c r="L255" t="s">
        <v>929</v>
      </c>
      <c r="M255" t="s">
        <v>930</v>
      </c>
      <c r="N255">
        <v>0.43305555499999998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</row>
    <row r="256" spans="1:31" x14ac:dyDescent="0.25">
      <c r="A256">
        <v>2282418</v>
      </c>
      <c r="B256">
        <v>1</v>
      </c>
      <c r="C256" t="s">
        <v>81</v>
      </c>
      <c r="D256" t="s">
        <v>128</v>
      </c>
      <c r="E256" t="s">
        <v>165</v>
      </c>
      <c r="F256" t="s">
        <v>931</v>
      </c>
      <c r="G256" t="s">
        <v>261</v>
      </c>
      <c r="H256" t="s">
        <v>150</v>
      </c>
      <c r="I256" t="s">
        <v>136</v>
      </c>
      <c r="J256" t="s">
        <v>137</v>
      </c>
      <c r="K256" t="s">
        <v>138</v>
      </c>
      <c r="L256" t="s">
        <v>932</v>
      </c>
      <c r="M256" t="s">
        <v>933</v>
      </c>
      <c r="N256">
        <v>0.59583333299999997</v>
      </c>
      <c r="O256">
        <v>0</v>
      </c>
      <c r="P256">
        <v>2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0.23000225172925001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0.23000225172925001</v>
      </c>
    </row>
    <row r="257" spans="1:31" x14ac:dyDescent="0.25">
      <c r="A257">
        <v>2282422</v>
      </c>
      <c r="B257">
        <v>1</v>
      </c>
      <c r="C257" t="s">
        <v>80</v>
      </c>
      <c r="D257" t="s">
        <v>110</v>
      </c>
      <c r="E257" t="s">
        <v>157</v>
      </c>
      <c r="F257" t="s">
        <v>934</v>
      </c>
      <c r="G257" t="s">
        <v>442</v>
      </c>
      <c r="H257" t="s">
        <v>135</v>
      </c>
      <c r="I257" t="s">
        <v>738</v>
      </c>
      <c r="J257" t="s">
        <v>137</v>
      </c>
      <c r="K257" t="s">
        <v>138</v>
      </c>
      <c r="L257" t="s">
        <v>935</v>
      </c>
      <c r="M257" t="s">
        <v>936</v>
      </c>
      <c r="N257">
        <v>3.8055554999999998E-2</v>
      </c>
      <c r="O257">
        <v>0</v>
      </c>
      <c r="P257">
        <v>13251</v>
      </c>
      <c r="Q257">
        <v>0</v>
      </c>
      <c r="R257">
        <v>0</v>
      </c>
      <c r="S257">
        <v>2</v>
      </c>
      <c r="T257">
        <v>1369</v>
      </c>
      <c r="U257">
        <v>0</v>
      </c>
      <c r="V257">
        <v>4</v>
      </c>
      <c r="W257">
        <v>0</v>
      </c>
      <c r="X257">
        <v>139.99491099306852</v>
      </c>
      <c r="Y257">
        <v>0</v>
      </c>
      <c r="Z257">
        <v>0</v>
      </c>
      <c r="AA257">
        <v>1.9705889480698833</v>
      </c>
      <c r="AB257">
        <v>65.93597575511248</v>
      </c>
      <c r="AC257">
        <v>0</v>
      </c>
      <c r="AD257">
        <v>3.4620259261961421</v>
      </c>
      <c r="AE257">
        <v>211.36350162244702</v>
      </c>
    </row>
    <row r="258" spans="1:31" x14ac:dyDescent="0.25">
      <c r="A258">
        <v>2282423</v>
      </c>
      <c r="B258">
        <v>1</v>
      </c>
      <c r="C258" t="s">
        <v>80</v>
      </c>
      <c r="D258" t="s">
        <v>83</v>
      </c>
      <c r="E258" t="s">
        <v>141</v>
      </c>
      <c r="F258" t="s">
        <v>937</v>
      </c>
      <c r="G258" t="s">
        <v>134</v>
      </c>
      <c r="H258" t="s">
        <v>135</v>
      </c>
      <c r="I258" t="s">
        <v>136</v>
      </c>
      <c r="J258" t="s">
        <v>137</v>
      </c>
      <c r="K258" t="s">
        <v>138</v>
      </c>
      <c r="L258" t="s">
        <v>935</v>
      </c>
      <c r="M258" t="s">
        <v>938</v>
      </c>
      <c r="N258">
        <v>7.7777777000000006E-2</v>
      </c>
      <c r="O258">
        <v>0</v>
      </c>
      <c r="P258">
        <v>1340</v>
      </c>
      <c r="Q258">
        <v>0</v>
      </c>
      <c r="R258">
        <v>0</v>
      </c>
      <c r="S258">
        <v>0</v>
      </c>
      <c r="T258">
        <v>158</v>
      </c>
      <c r="U258">
        <v>0</v>
      </c>
      <c r="V258">
        <v>0</v>
      </c>
      <c r="W258">
        <v>0</v>
      </c>
      <c r="X258">
        <v>29.552119753593164</v>
      </c>
      <c r="Y258">
        <v>0</v>
      </c>
      <c r="Z258">
        <v>0</v>
      </c>
      <c r="AA258">
        <v>0</v>
      </c>
      <c r="AB258">
        <v>9.397967149817557</v>
      </c>
      <c r="AC258">
        <v>0</v>
      </c>
      <c r="AD258">
        <v>0</v>
      </c>
      <c r="AE258">
        <v>38.950086903410721</v>
      </c>
    </row>
    <row r="259" spans="1:31" x14ac:dyDescent="0.25">
      <c r="A259">
        <v>2282431</v>
      </c>
      <c r="B259">
        <v>1</v>
      </c>
      <c r="C259" t="s">
        <v>80</v>
      </c>
      <c r="D259" t="s">
        <v>90</v>
      </c>
      <c r="E259" t="s">
        <v>322</v>
      </c>
      <c r="F259" t="s">
        <v>939</v>
      </c>
      <c r="G259" t="s">
        <v>297</v>
      </c>
      <c r="H259" t="s">
        <v>135</v>
      </c>
      <c r="I259" t="s">
        <v>136</v>
      </c>
      <c r="J259" t="s">
        <v>3</v>
      </c>
      <c r="K259" t="s">
        <v>138</v>
      </c>
      <c r="L259" t="s">
        <v>940</v>
      </c>
      <c r="M259" t="s">
        <v>941</v>
      </c>
      <c r="N259">
        <v>0.84333333300000002</v>
      </c>
      <c r="O259">
        <v>0</v>
      </c>
      <c r="P259">
        <v>6752</v>
      </c>
      <c r="Q259">
        <v>0</v>
      </c>
      <c r="R259">
        <v>1</v>
      </c>
      <c r="S259">
        <v>1</v>
      </c>
      <c r="T259">
        <v>594</v>
      </c>
      <c r="U259">
        <v>0</v>
      </c>
      <c r="V259">
        <v>2</v>
      </c>
      <c r="W259">
        <v>0</v>
      </c>
      <c r="X259">
        <v>1510.8616012096002</v>
      </c>
      <c r="Y259">
        <v>0</v>
      </c>
      <c r="Z259">
        <v>0</v>
      </c>
      <c r="AA259">
        <v>8.9131872473995006</v>
      </c>
      <c r="AB259">
        <v>443.66177023183548</v>
      </c>
      <c r="AC259">
        <v>0</v>
      </c>
      <c r="AD259">
        <v>57.277553737507198</v>
      </c>
      <c r="AE259">
        <v>2020.7141124263424</v>
      </c>
    </row>
    <row r="260" spans="1:31" x14ac:dyDescent="0.25">
      <c r="A260">
        <v>2282534</v>
      </c>
      <c r="B260">
        <v>1</v>
      </c>
      <c r="C260" t="s">
        <v>80</v>
      </c>
      <c r="D260" t="s">
        <v>93</v>
      </c>
      <c r="E260" t="s">
        <v>147</v>
      </c>
      <c r="F260" t="s">
        <v>942</v>
      </c>
      <c r="G260" t="s">
        <v>149</v>
      </c>
      <c r="H260" t="s">
        <v>150</v>
      </c>
      <c r="I260" t="s">
        <v>136</v>
      </c>
      <c r="J260" t="s">
        <v>137</v>
      </c>
      <c r="K260" t="s">
        <v>138</v>
      </c>
      <c r="L260" t="s">
        <v>943</v>
      </c>
      <c r="M260" t="s">
        <v>944</v>
      </c>
      <c r="N260">
        <v>1.7680555549999999</v>
      </c>
      <c r="O260">
        <v>0</v>
      </c>
      <c r="P260">
        <v>13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5.658674508543001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5.658674508543001</v>
      </c>
    </row>
    <row r="261" spans="1:31" x14ac:dyDescent="0.25">
      <c r="A261">
        <v>2282597</v>
      </c>
      <c r="B261">
        <v>1</v>
      </c>
      <c r="C261" t="s">
        <v>81</v>
      </c>
      <c r="D261" t="s">
        <v>128</v>
      </c>
      <c r="E261" t="s">
        <v>141</v>
      </c>
      <c r="F261" t="s">
        <v>945</v>
      </c>
      <c r="G261" t="s">
        <v>154</v>
      </c>
      <c r="H261" t="s">
        <v>135</v>
      </c>
      <c r="I261" t="s">
        <v>136</v>
      </c>
      <c r="J261" t="s">
        <v>137</v>
      </c>
      <c r="K261" t="s">
        <v>144</v>
      </c>
      <c r="L261" t="s">
        <v>946</v>
      </c>
      <c r="M261" t="s">
        <v>947</v>
      </c>
      <c r="N261">
        <v>5.7083333329999997</v>
      </c>
      <c r="O261">
        <v>0</v>
      </c>
      <c r="P261">
        <v>2508</v>
      </c>
      <c r="Q261">
        <v>0</v>
      </c>
      <c r="R261">
        <v>8</v>
      </c>
      <c r="S261">
        <v>0</v>
      </c>
      <c r="T261">
        <v>219</v>
      </c>
      <c r="U261">
        <v>0</v>
      </c>
      <c r="V261">
        <v>0</v>
      </c>
      <c r="W261">
        <v>0</v>
      </c>
      <c r="X261">
        <v>3331.0074734319937</v>
      </c>
      <c r="Y261">
        <v>0</v>
      </c>
      <c r="Z261">
        <v>14.362330822659228</v>
      </c>
      <c r="AA261">
        <v>0</v>
      </c>
      <c r="AB261">
        <v>1099.383111858941</v>
      </c>
      <c r="AC261">
        <v>0</v>
      </c>
      <c r="AD261">
        <v>0</v>
      </c>
      <c r="AE261">
        <v>4444.7529161135935</v>
      </c>
    </row>
    <row r="262" spans="1:31" x14ac:dyDescent="0.25">
      <c r="A262">
        <v>2282703</v>
      </c>
      <c r="B262">
        <v>1</v>
      </c>
      <c r="C262" t="s">
        <v>81</v>
      </c>
      <c r="D262" t="s">
        <v>128</v>
      </c>
      <c r="E262" t="s">
        <v>176</v>
      </c>
      <c r="F262" t="s">
        <v>948</v>
      </c>
      <c r="G262" t="s">
        <v>143</v>
      </c>
      <c r="H262" t="s">
        <v>150</v>
      </c>
      <c r="I262" t="s">
        <v>136</v>
      </c>
      <c r="J262" t="s">
        <v>137</v>
      </c>
      <c r="K262" t="s">
        <v>144</v>
      </c>
      <c r="L262" t="s">
        <v>949</v>
      </c>
      <c r="M262" t="s">
        <v>950</v>
      </c>
      <c r="N262">
        <v>3.2486111110000002</v>
      </c>
      <c r="O262">
        <v>0</v>
      </c>
      <c r="P262">
        <v>44</v>
      </c>
      <c r="Q262">
        <v>0</v>
      </c>
      <c r="R262">
        <v>0</v>
      </c>
      <c r="S262">
        <v>0</v>
      </c>
      <c r="T262">
        <v>3</v>
      </c>
      <c r="U262">
        <v>0</v>
      </c>
      <c r="V262">
        <v>0</v>
      </c>
      <c r="W262">
        <v>0</v>
      </c>
      <c r="X262">
        <v>83.611687476289575</v>
      </c>
      <c r="Y262">
        <v>0</v>
      </c>
      <c r="Z262">
        <v>0</v>
      </c>
      <c r="AA262">
        <v>0</v>
      </c>
      <c r="AB262">
        <v>18.394661445197126</v>
      </c>
      <c r="AC262">
        <v>0</v>
      </c>
      <c r="AD262">
        <v>0</v>
      </c>
      <c r="AE262">
        <v>102.0063489214867</v>
      </c>
    </row>
    <row r="263" spans="1:31" x14ac:dyDescent="0.25">
      <c r="A263">
        <v>2282737</v>
      </c>
      <c r="B263">
        <v>1</v>
      </c>
      <c r="C263" t="s">
        <v>80</v>
      </c>
      <c r="D263" t="s">
        <v>86</v>
      </c>
      <c r="E263" t="s">
        <v>165</v>
      </c>
      <c r="F263" t="s">
        <v>951</v>
      </c>
      <c r="G263" t="s">
        <v>225</v>
      </c>
      <c r="H263" t="s">
        <v>150</v>
      </c>
      <c r="I263" t="s">
        <v>136</v>
      </c>
      <c r="J263" t="s">
        <v>137</v>
      </c>
      <c r="K263" t="s">
        <v>138</v>
      </c>
      <c r="L263" t="s">
        <v>952</v>
      </c>
      <c r="M263" t="s">
        <v>953</v>
      </c>
      <c r="N263">
        <v>1.3791666659999999</v>
      </c>
      <c r="O263">
        <v>0</v>
      </c>
      <c r="P263">
        <v>17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6.9958334349139495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6.9958334349139495</v>
      </c>
    </row>
    <row r="264" spans="1:31" x14ac:dyDescent="0.25">
      <c r="A264">
        <v>2282843</v>
      </c>
      <c r="B264">
        <v>1</v>
      </c>
      <c r="C264" t="s">
        <v>80</v>
      </c>
      <c r="D264" t="s">
        <v>88</v>
      </c>
      <c r="E264" t="s">
        <v>165</v>
      </c>
      <c r="F264" t="s">
        <v>954</v>
      </c>
      <c r="G264" t="s">
        <v>261</v>
      </c>
      <c r="H264" t="s">
        <v>150</v>
      </c>
      <c r="I264" t="s">
        <v>136</v>
      </c>
      <c r="J264" t="s">
        <v>137</v>
      </c>
      <c r="K264" t="s">
        <v>138</v>
      </c>
      <c r="L264" t="s">
        <v>955</v>
      </c>
      <c r="M264" t="s">
        <v>956</v>
      </c>
      <c r="N264">
        <v>1.2050000000000001</v>
      </c>
      <c r="O264">
        <v>0</v>
      </c>
      <c r="P264">
        <v>4</v>
      </c>
      <c r="Q264">
        <v>0</v>
      </c>
      <c r="R264">
        <v>0</v>
      </c>
      <c r="S264">
        <v>0</v>
      </c>
      <c r="T264">
        <v>2</v>
      </c>
      <c r="U264">
        <v>0</v>
      </c>
      <c r="V264">
        <v>0</v>
      </c>
      <c r="W264">
        <v>0</v>
      </c>
      <c r="X264">
        <v>1.9453457992466334</v>
      </c>
      <c r="Y264">
        <v>0</v>
      </c>
      <c r="Z264">
        <v>0</v>
      </c>
      <c r="AA264">
        <v>0</v>
      </c>
      <c r="AB264">
        <v>1.490149431571111</v>
      </c>
      <c r="AC264">
        <v>0</v>
      </c>
      <c r="AD264">
        <v>0</v>
      </c>
      <c r="AE264">
        <v>3.4354952308177444</v>
      </c>
    </row>
    <row r="265" spans="1:31" x14ac:dyDescent="0.25">
      <c r="A265">
        <v>2282743</v>
      </c>
      <c r="B265">
        <v>1</v>
      </c>
      <c r="C265" t="s">
        <v>80</v>
      </c>
      <c r="D265" t="s">
        <v>96</v>
      </c>
      <c r="E265" t="s">
        <v>165</v>
      </c>
      <c r="F265" t="s">
        <v>957</v>
      </c>
      <c r="G265" t="s">
        <v>198</v>
      </c>
      <c r="H265" t="s">
        <v>150</v>
      </c>
      <c r="I265" t="s">
        <v>136</v>
      </c>
      <c r="J265" t="s">
        <v>137</v>
      </c>
      <c r="K265" t="s">
        <v>138</v>
      </c>
      <c r="L265" t="s">
        <v>958</v>
      </c>
      <c r="M265" t="s">
        <v>959</v>
      </c>
      <c r="N265">
        <v>3.7075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0.93022834733812509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0.93022834733812509</v>
      </c>
    </row>
    <row r="266" spans="1:31" x14ac:dyDescent="0.25">
      <c r="A266">
        <v>2282760</v>
      </c>
      <c r="B266">
        <v>1</v>
      </c>
      <c r="C266" t="s">
        <v>80</v>
      </c>
      <c r="D266" t="s">
        <v>82</v>
      </c>
      <c r="E266" t="s">
        <v>141</v>
      </c>
      <c r="F266" t="s">
        <v>960</v>
      </c>
      <c r="G266" t="s">
        <v>143</v>
      </c>
      <c r="H266" t="s">
        <v>135</v>
      </c>
      <c r="I266" t="s">
        <v>136</v>
      </c>
      <c r="J266" t="s">
        <v>137</v>
      </c>
      <c r="K266" t="s">
        <v>144</v>
      </c>
      <c r="L266" t="s">
        <v>961</v>
      </c>
      <c r="M266" t="s">
        <v>962</v>
      </c>
      <c r="N266">
        <v>2.15</v>
      </c>
      <c r="O266">
        <v>0</v>
      </c>
      <c r="P266">
        <v>536</v>
      </c>
      <c r="Q266">
        <v>0</v>
      </c>
      <c r="R266">
        <v>0</v>
      </c>
      <c r="S266">
        <v>0</v>
      </c>
      <c r="T266">
        <v>211</v>
      </c>
      <c r="U266">
        <v>0</v>
      </c>
      <c r="V266">
        <v>0</v>
      </c>
      <c r="W266">
        <v>0</v>
      </c>
      <c r="X266">
        <v>305.80881540634829</v>
      </c>
      <c r="Y266">
        <v>0</v>
      </c>
      <c r="Z266">
        <v>0</v>
      </c>
      <c r="AA266">
        <v>0</v>
      </c>
      <c r="AB266">
        <v>480.99432589186432</v>
      </c>
      <c r="AC266">
        <v>0</v>
      </c>
      <c r="AD266">
        <v>0</v>
      </c>
      <c r="AE266">
        <v>786.80314129821261</v>
      </c>
    </row>
    <row r="267" spans="1:31" x14ac:dyDescent="0.25">
      <c r="A267">
        <v>2282574</v>
      </c>
      <c r="B267">
        <v>1</v>
      </c>
      <c r="C267" t="s">
        <v>80</v>
      </c>
      <c r="D267" t="s">
        <v>100</v>
      </c>
      <c r="E267" t="s">
        <v>157</v>
      </c>
      <c r="F267" t="s">
        <v>963</v>
      </c>
      <c r="G267" t="s">
        <v>143</v>
      </c>
      <c r="H267" t="s">
        <v>135</v>
      </c>
      <c r="I267" t="s">
        <v>136</v>
      </c>
      <c r="J267" t="s">
        <v>137</v>
      </c>
      <c r="K267" t="s">
        <v>144</v>
      </c>
      <c r="L267" t="s">
        <v>964</v>
      </c>
      <c r="M267" t="s">
        <v>788</v>
      </c>
      <c r="N267">
        <v>9.0216666659999998</v>
      </c>
      <c r="O267">
        <v>17</v>
      </c>
      <c r="P267">
        <v>3463</v>
      </c>
      <c r="Q267">
        <v>4</v>
      </c>
      <c r="R267">
        <v>95</v>
      </c>
      <c r="S267">
        <v>14</v>
      </c>
      <c r="T267">
        <v>219</v>
      </c>
      <c r="U267">
        <v>4</v>
      </c>
      <c r="V267">
        <v>0</v>
      </c>
      <c r="W267">
        <v>1866.3874621264565</v>
      </c>
      <c r="X267">
        <v>7542.3233445632841</v>
      </c>
      <c r="Y267">
        <v>237.3507469678444</v>
      </c>
      <c r="Z267">
        <v>181.80578276189576</v>
      </c>
      <c r="AA267">
        <v>553.06493181761573</v>
      </c>
      <c r="AB267">
        <v>1373.1310785353676</v>
      </c>
      <c r="AC267">
        <v>4053.4995657984764</v>
      </c>
      <c r="AD267">
        <v>0</v>
      </c>
      <c r="AE267">
        <v>15807.56291257094</v>
      </c>
    </row>
    <row r="268" spans="1:31" x14ac:dyDescent="0.25">
      <c r="A268">
        <v>2282866</v>
      </c>
      <c r="B268">
        <v>1</v>
      </c>
      <c r="C268" t="s">
        <v>81</v>
      </c>
      <c r="D268" t="s">
        <v>128</v>
      </c>
      <c r="E268" t="s">
        <v>165</v>
      </c>
      <c r="F268" t="s">
        <v>965</v>
      </c>
      <c r="G268" t="s">
        <v>167</v>
      </c>
      <c r="H268" t="s">
        <v>150</v>
      </c>
      <c r="I268" t="s">
        <v>136</v>
      </c>
      <c r="J268" t="s">
        <v>137</v>
      </c>
      <c r="K268" t="s">
        <v>138</v>
      </c>
      <c r="L268" t="s">
        <v>966</v>
      </c>
      <c r="M268" t="s">
        <v>967</v>
      </c>
      <c r="N268">
        <v>1.4783333329999999</v>
      </c>
      <c r="O268">
        <v>0</v>
      </c>
      <c r="P268">
        <v>10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3.715896319775017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3.715896319775017</v>
      </c>
    </row>
    <row r="269" spans="1:31" x14ac:dyDescent="0.25">
      <c r="A269">
        <v>2282531</v>
      </c>
      <c r="B269">
        <v>1</v>
      </c>
      <c r="C269" t="s">
        <v>81</v>
      </c>
      <c r="D269" t="s">
        <v>116</v>
      </c>
      <c r="E269" t="s">
        <v>157</v>
      </c>
      <c r="F269" t="s">
        <v>968</v>
      </c>
      <c r="G269" t="s">
        <v>442</v>
      </c>
      <c r="H269" t="s">
        <v>135</v>
      </c>
      <c r="I269" t="s">
        <v>136</v>
      </c>
      <c r="J269" t="s">
        <v>137</v>
      </c>
      <c r="K269" t="s">
        <v>144</v>
      </c>
      <c r="L269" t="s">
        <v>969</v>
      </c>
      <c r="M269" t="s">
        <v>970</v>
      </c>
      <c r="N269">
        <v>0.49583333299999999</v>
      </c>
      <c r="O269">
        <v>17</v>
      </c>
      <c r="P269">
        <v>17020</v>
      </c>
      <c r="Q269">
        <v>775</v>
      </c>
      <c r="R269">
        <v>732</v>
      </c>
      <c r="S269">
        <v>79</v>
      </c>
      <c r="T269">
        <v>2408</v>
      </c>
      <c r="U269">
        <v>11</v>
      </c>
      <c r="V269">
        <v>2</v>
      </c>
      <c r="W269">
        <v>0.57742721719870838</v>
      </c>
      <c r="X269">
        <v>1426.7012067704268</v>
      </c>
      <c r="Y269">
        <v>137.73045618118127</v>
      </c>
      <c r="Z269">
        <v>48.943976634789244</v>
      </c>
      <c r="AA269">
        <v>258.60351473665531</v>
      </c>
      <c r="AB269">
        <v>414.46169257118407</v>
      </c>
      <c r="AC269">
        <v>105.94186786120702</v>
      </c>
      <c r="AD269">
        <v>1.2720926307600002</v>
      </c>
      <c r="AE269">
        <v>2394.2322346034025</v>
      </c>
    </row>
    <row r="270" spans="1:31" x14ac:dyDescent="0.25">
      <c r="A270">
        <v>2282863</v>
      </c>
      <c r="B270">
        <v>1</v>
      </c>
      <c r="C270" t="s">
        <v>80</v>
      </c>
      <c r="D270" t="s">
        <v>96</v>
      </c>
      <c r="E270" t="s">
        <v>147</v>
      </c>
      <c r="F270" t="s">
        <v>971</v>
      </c>
      <c r="G270" t="s">
        <v>149</v>
      </c>
      <c r="H270" t="s">
        <v>150</v>
      </c>
      <c r="I270" t="s">
        <v>136</v>
      </c>
      <c r="J270" t="s">
        <v>137</v>
      </c>
      <c r="K270" t="s">
        <v>138</v>
      </c>
      <c r="L270" t="s">
        <v>972</v>
      </c>
      <c r="M270" t="s">
        <v>973</v>
      </c>
      <c r="N270">
        <v>7.4347222220000004</v>
      </c>
      <c r="O270">
        <v>0</v>
      </c>
      <c r="P270">
        <v>16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20.060650055643567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20.060650055643567</v>
      </c>
    </row>
    <row r="271" spans="1:31" x14ac:dyDescent="0.25">
      <c r="A271">
        <v>2282886</v>
      </c>
      <c r="B271">
        <v>1</v>
      </c>
      <c r="C271" t="s">
        <v>81</v>
      </c>
      <c r="D271" t="s">
        <v>124</v>
      </c>
      <c r="E271" t="s">
        <v>141</v>
      </c>
      <c r="F271" t="s">
        <v>974</v>
      </c>
      <c r="G271" t="s">
        <v>268</v>
      </c>
      <c r="H271" t="s">
        <v>135</v>
      </c>
      <c r="I271" t="s">
        <v>136</v>
      </c>
      <c r="J271" t="s">
        <v>137</v>
      </c>
      <c r="K271" t="s">
        <v>138</v>
      </c>
      <c r="L271" t="s">
        <v>975</v>
      </c>
      <c r="M271" t="s">
        <v>976</v>
      </c>
      <c r="N271">
        <v>4.2838888879999999</v>
      </c>
      <c r="O271">
        <v>0</v>
      </c>
      <c r="P271">
        <v>206</v>
      </c>
      <c r="Q271">
        <v>0</v>
      </c>
      <c r="R271">
        <v>8</v>
      </c>
      <c r="S271">
        <v>0</v>
      </c>
      <c r="T271">
        <v>11</v>
      </c>
      <c r="U271">
        <v>0</v>
      </c>
      <c r="V271">
        <v>0</v>
      </c>
      <c r="W271">
        <v>0</v>
      </c>
      <c r="X271">
        <v>152.34728748156641</v>
      </c>
      <c r="Y271">
        <v>0</v>
      </c>
      <c r="Z271">
        <v>13.417600165828805</v>
      </c>
      <c r="AA271">
        <v>0</v>
      </c>
      <c r="AB271">
        <v>9.4391365958366453</v>
      </c>
      <c r="AC271">
        <v>0</v>
      </c>
      <c r="AD271">
        <v>0</v>
      </c>
      <c r="AE271">
        <v>175.20402424323188</v>
      </c>
    </row>
    <row r="272" spans="1:31" x14ac:dyDescent="0.25">
      <c r="A272">
        <v>2282554</v>
      </c>
      <c r="B272">
        <v>1</v>
      </c>
      <c r="C272" t="s">
        <v>80</v>
      </c>
      <c r="D272" t="s">
        <v>98</v>
      </c>
      <c r="E272" t="s">
        <v>165</v>
      </c>
      <c r="F272" t="s">
        <v>977</v>
      </c>
      <c r="G272" t="s">
        <v>198</v>
      </c>
      <c r="H272" t="s">
        <v>150</v>
      </c>
      <c r="I272" t="s">
        <v>136</v>
      </c>
      <c r="J272" t="s">
        <v>137</v>
      </c>
      <c r="K272" t="s">
        <v>138</v>
      </c>
      <c r="L272" t="s">
        <v>978</v>
      </c>
      <c r="M272" t="s">
        <v>979</v>
      </c>
      <c r="N272">
        <v>2.0844444439999998</v>
      </c>
      <c r="O272">
        <v>0</v>
      </c>
      <c r="P272">
        <v>1</v>
      </c>
      <c r="Q272">
        <v>0</v>
      </c>
      <c r="R272">
        <v>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1.1965934679192833</v>
      </c>
      <c r="Y272">
        <v>0</v>
      </c>
      <c r="Z272">
        <v>4.2608474400000006E-5</v>
      </c>
      <c r="AA272">
        <v>0</v>
      </c>
      <c r="AB272">
        <v>0</v>
      </c>
      <c r="AC272">
        <v>0</v>
      </c>
      <c r="AD272">
        <v>0</v>
      </c>
      <c r="AE272">
        <v>1.1966360763936834</v>
      </c>
    </row>
    <row r="273" spans="1:31" x14ac:dyDescent="0.25">
      <c r="A273">
        <v>2282723</v>
      </c>
      <c r="B273">
        <v>1</v>
      </c>
      <c r="C273" t="s">
        <v>80</v>
      </c>
      <c r="D273" t="s">
        <v>87</v>
      </c>
      <c r="E273" t="s">
        <v>165</v>
      </c>
      <c r="F273" t="s">
        <v>980</v>
      </c>
      <c r="G273" t="s">
        <v>297</v>
      </c>
      <c r="H273" t="s">
        <v>150</v>
      </c>
      <c r="I273" t="s">
        <v>136</v>
      </c>
      <c r="J273" t="s">
        <v>3</v>
      </c>
      <c r="K273" t="s">
        <v>138</v>
      </c>
      <c r="L273" t="s">
        <v>981</v>
      </c>
      <c r="M273" t="s">
        <v>982</v>
      </c>
      <c r="N273">
        <v>3.111388888</v>
      </c>
      <c r="O273">
        <v>0</v>
      </c>
      <c r="P273">
        <v>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0.24246937820115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0.24246937820115</v>
      </c>
    </row>
    <row r="274" spans="1:31" x14ac:dyDescent="0.25">
      <c r="A274">
        <v>2282577</v>
      </c>
      <c r="B274">
        <v>1</v>
      </c>
      <c r="C274" t="s">
        <v>81</v>
      </c>
      <c r="D274" t="s">
        <v>126</v>
      </c>
      <c r="E274" t="s">
        <v>141</v>
      </c>
      <c r="F274" t="s">
        <v>983</v>
      </c>
      <c r="G274" t="s">
        <v>143</v>
      </c>
      <c r="H274" t="s">
        <v>135</v>
      </c>
      <c r="I274" t="s">
        <v>136</v>
      </c>
      <c r="J274" t="s">
        <v>137</v>
      </c>
      <c r="K274" t="s">
        <v>144</v>
      </c>
      <c r="L274" t="s">
        <v>984</v>
      </c>
      <c r="M274" t="s">
        <v>985</v>
      </c>
      <c r="N274">
        <v>1.042777777</v>
      </c>
      <c r="O274">
        <v>0</v>
      </c>
      <c r="P274">
        <v>170</v>
      </c>
      <c r="Q274">
        <v>2</v>
      </c>
      <c r="R274">
        <v>53</v>
      </c>
      <c r="S274">
        <v>0</v>
      </c>
      <c r="T274">
        <v>13</v>
      </c>
      <c r="U274">
        <v>1</v>
      </c>
      <c r="V274">
        <v>0</v>
      </c>
      <c r="W274">
        <v>0</v>
      </c>
      <c r="X274">
        <v>20.888131119223729</v>
      </c>
      <c r="Y274">
        <v>31.063399962273685</v>
      </c>
      <c r="Z274">
        <v>42.813202641980695</v>
      </c>
      <c r="AA274">
        <v>0</v>
      </c>
      <c r="AB274">
        <v>36.733950668511937</v>
      </c>
      <c r="AC274">
        <v>2.12787818230125</v>
      </c>
      <c r="AD274">
        <v>0</v>
      </c>
      <c r="AE274">
        <v>133.62656257429131</v>
      </c>
    </row>
    <row r="275" spans="1:31" x14ac:dyDescent="0.25">
      <c r="A275">
        <v>2282909</v>
      </c>
      <c r="B275">
        <v>1</v>
      </c>
      <c r="C275" t="s">
        <v>80</v>
      </c>
      <c r="D275" t="s">
        <v>101</v>
      </c>
      <c r="E275" t="s">
        <v>165</v>
      </c>
      <c r="F275" t="s">
        <v>986</v>
      </c>
      <c r="G275" t="s">
        <v>198</v>
      </c>
      <c r="H275" t="s">
        <v>150</v>
      </c>
      <c r="I275" t="s">
        <v>136</v>
      </c>
      <c r="J275" t="s">
        <v>137</v>
      </c>
      <c r="K275" t="s">
        <v>138</v>
      </c>
      <c r="L275" t="s">
        <v>987</v>
      </c>
      <c r="M275" t="s">
        <v>988</v>
      </c>
      <c r="N275">
        <v>2.292777777</v>
      </c>
      <c r="O275">
        <v>0</v>
      </c>
      <c r="P275">
        <v>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9.9222222677600017E-2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9.9222222677600017E-2</v>
      </c>
    </row>
    <row r="276" spans="1:31" x14ac:dyDescent="0.25">
      <c r="A276">
        <v>2282677</v>
      </c>
      <c r="B276">
        <v>1</v>
      </c>
      <c r="C276" t="s">
        <v>81</v>
      </c>
      <c r="D276" t="s">
        <v>112</v>
      </c>
      <c r="E276" t="s">
        <v>165</v>
      </c>
      <c r="F276" t="s">
        <v>989</v>
      </c>
      <c r="G276" t="s">
        <v>167</v>
      </c>
      <c r="H276" t="s">
        <v>150</v>
      </c>
      <c r="I276" t="s">
        <v>136</v>
      </c>
      <c r="J276" t="s">
        <v>137</v>
      </c>
      <c r="K276" t="s">
        <v>138</v>
      </c>
      <c r="L276" t="s">
        <v>990</v>
      </c>
      <c r="M276" t="s">
        <v>991</v>
      </c>
      <c r="N276">
        <v>6.6502777770000003</v>
      </c>
      <c r="O276">
        <v>0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0.79891958777239169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0.79891958777239169</v>
      </c>
    </row>
    <row r="277" spans="1:31" x14ac:dyDescent="0.25">
      <c r="A277">
        <v>2282846</v>
      </c>
      <c r="B277">
        <v>1</v>
      </c>
      <c r="C277" t="s">
        <v>80</v>
      </c>
      <c r="D277" t="s">
        <v>97</v>
      </c>
      <c r="E277" t="s">
        <v>147</v>
      </c>
      <c r="F277" t="s">
        <v>992</v>
      </c>
      <c r="G277" t="s">
        <v>380</v>
      </c>
      <c r="H277" t="s">
        <v>150</v>
      </c>
      <c r="I277" t="s">
        <v>136</v>
      </c>
      <c r="J277" t="s">
        <v>137</v>
      </c>
      <c r="K277" t="s">
        <v>138</v>
      </c>
      <c r="L277" t="s">
        <v>993</v>
      </c>
      <c r="M277" t="s">
        <v>994</v>
      </c>
      <c r="N277">
        <v>3.8683333329999998</v>
      </c>
      <c r="O277">
        <v>0</v>
      </c>
      <c r="P277">
        <v>6</v>
      </c>
      <c r="Q277">
        <v>0</v>
      </c>
      <c r="R277">
        <v>4</v>
      </c>
      <c r="S277">
        <v>0</v>
      </c>
      <c r="T277">
        <v>5</v>
      </c>
      <c r="U277">
        <v>0</v>
      </c>
      <c r="V277">
        <v>0</v>
      </c>
      <c r="W277">
        <v>0</v>
      </c>
      <c r="X277">
        <v>35.758490471041348</v>
      </c>
      <c r="Y277">
        <v>0</v>
      </c>
      <c r="Z277">
        <v>0.28649921095390002</v>
      </c>
      <c r="AA277">
        <v>0</v>
      </c>
      <c r="AB277">
        <v>53.210581654397167</v>
      </c>
      <c r="AC277">
        <v>0</v>
      </c>
      <c r="AD277">
        <v>0</v>
      </c>
      <c r="AE277">
        <v>89.255571336392421</v>
      </c>
    </row>
    <row r="278" spans="1:31" x14ac:dyDescent="0.25">
      <c r="A278">
        <v>2282740</v>
      </c>
      <c r="B278">
        <v>1</v>
      </c>
      <c r="C278" t="s">
        <v>80</v>
      </c>
      <c r="D278" t="s">
        <v>101</v>
      </c>
      <c r="E278" t="s">
        <v>141</v>
      </c>
      <c r="F278" t="s">
        <v>995</v>
      </c>
      <c r="G278" t="s">
        <v>134</v>
      </c>
      <c r="H278" t="s">
        <v>135</v>
      </c>
      <c r="I278" t="s">
        <v>136</v>
      </c>
      <c r="J278" t="s">
        <v>137</v>
      </c>
      <c r="K278" t="s">
        <v>138</v>
      </c>
      <c r="L278" t="s">
        <v>996</v>
      </c>
      <c r="M278" t="s">
        <v>997</v>
      </c>
      <c r="N278">
        <v>1.1005555549999999</v>
      </c>
      <c r="O278">
        <v>0</v>
      </c>
      <c r="P278">
        <v>972</v>
      </c>
      <c r="Q278">
        <v>0</v>
      </c>
      <c r="R278">
        <v>1</v>
      </c>
      <c r="S278">
        <v>0</v>
      </c>
      <c r="T278">
        <v>88</v>
      </c>
      <c r="U278">
        <v>0</v>
      </c>
      <c r="V278">
        <v>0</v>
      </c>
      <c r="W278">
        <v>0</v>
      </c>
      <c r="X278">
        <v>269.21667124865274</v>
      </c>
      <c r="Y278">
        <v>0</v>
      </c>
      <c r="Z278">
        <v>0.11313583519746667</v>
      </c>
      <c r="AA278">
        <v>0</v>
      </c>
      <c r="AB278">
        <v>154.15351925782699</v>
      </c>
      <c r="AC278">
        <v>0</v>
      </c>
      <c r="AD278">
        <v>0</v>
      </c>
      <c r="AE278">
        <v>423.48332634167718</v>
      </c>
    </row>
    <row r="279" spans="1:31" x14ac:dyDescent="0.25">
      <c r="A279">
        <v>2282786</v>
      </c>
      <c r="B279">
        <v>1</v>
      </c>
      <c r="C279" t="s">
        <v>80</v>
      </c>
      <c r="D279" t="s">
        <v>104</v>
      </c>
      <c r="E279" t="s">
        <v>165</v>
      </c>
      <c r="F279" t="s">
        <v>998</v>
      </c>
      <c r="G279" t="s">
        <v>261</v>
      </c>
      <c r="H279" t="s">
        <v>150</v>
      </c>
      <c r="I279" t="s">
        <v>136</v>
      </c>
      <c r="J279" t="s">
        <v>137</v>
      </c>
      <c r="K279" t="s">
        <v>138</v>
      </c>
      <c r="L279" t="s">
        <v>999</v>
      </c>
      <c r="M279" t="s">
        <v>1000</v>
      </c>
      <c r="N279">
        <v>2.6577777770000002</v>
      </c>
      <c r="O279">
        <v>0</v>
      </c>
      <c r="P279">
        <v>2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2.0464334098638335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2.0464334098638335</v>
      </c>
    </row>
    <row r="280" spans="1:31" x14ac:dyDescent="0.25">
      <c r="A280">
        <v>2282594</v>
      </c>
      <c r="B280">
        <v>1</v>
      </c>
      <c r="C280" t="s">
        <v>81</v>
      </c>
      <c r="D280" t="s">
        <v>128</v>
      </c>
      <c r="E280" t="s">
        <v>141</v>
      </c>
      <c r="F280" t="s">
        <v>1001</v>
      </c>
      <c r="G280" t="s">
        <v>154</v>
      </c>
      <c r="H280" t="s">
        <v>135</v>
      </c>
      <c r="I280" t="s">
        <v>136</v>
      </c>
      <c r="J280" t="s">
        <v>137</v>
      </c>
      <c r="K280" t="s">
        <v>144</v>
      </c>
      <c r="L280" t="s">
        <v>1002</v>
      </c>
      <c r="M280" t="s">
        <v>1003</v>
      </c>
      <c r="N280">
        <v>4.5033333329999996</v>
      </c>
      <c r="O280">
        <v>0</v>
      </c>
      <c r="P280">
        <v>1060</v>
      </c>
      <c r="Q280">
        <v>0</v>
      </c>
      <c r="R280">
        <v>0</v>
      </c>
      <c r="S280">
        <v>0</v>
      </c>
      <c r="T280">
        <v>43</v>
      </c>
      <c r="U280">
        <v>0</v>
      </c>
      <c r="V280">
        <v>0</v>
      </c>
      <c r="W280">
        <v>0</v>
      </c>
      <c r="X280">
        <v>1086.1479995510695</v>
      </c>
      <c r="Y280">
        <v>0</v>
      </c>
      <c r="Z280">
        <v>0</v>
      </c>
      <c r="AA280">
        <v>0</v>
      </c>
      <c r="AB280">
        <v>149.47580349899295</v>
      </c>
      <c r="AC280">
        <v>0</v>
      </c>
      <c r="AD280">
        <v>0</v>
      </c>
      <c r="AE280">
        <v>1235.6238030500624</v>
      </c>
    </row>
    <row r="281" spans="1:31" x14ac:dyDescent="0.25">
      <c r="A281">
        <v>2282614</v>
      </c>
      <c r="B281">
        <v>1</v>
      </c>
      <c r="C281" t="s">
        <v>81</v>
      </c>
      <c r="D281" t="s">
        <v>128</v>
      </c>
      <c r="E281" t="s">
        <v>141</v>
      </c>
      <c r="F281" t="s">
        <v>1004</v>
      </c>
      <c r="G281" t="s">
        <v>154</v>
      </c>
      <c r="H281" t="s">
        <v>135</v>
      </c>
      <c r="I281" t="s">
        <v>136</v>
      </c>
      <c r="J281" t="s">
        <v>137</v>
      </c>
      <c r="K281" t="s">
        <v>144</v>
      </c>
      <c r="L281" t="s">
        <v>1005</v>
      </c>
      <c r="M281" t="s">
        <v>1006</v>
      </c>
      <c r="N281">
        <v>4.07</v>
      </c>
      <c r="O281">
        <v>0</v>
      </c>
      <c r="P281">
        <v>1093</v>
      </c>
      <c r="Q281">
        <v>0</v>
      </c>
      <c r="R281">
        <v>9</v>
      </c>
      <c r="S281">
        <v>0</v>
      </c>
      <c r="T281">
        <v>50</v>
      </c>
      <c r="U281">
        <v>0</v>
      </c>
      <c r="V281">
        <v>0</v>
      </c>
      <c r="W281">
        <v>0</v>
      </c>
      <c r="X281">
        <v>962.51626183733663</v>
      </c>
      <c r="Y281">
        <v>0</v>
      </c>
      <c r="Z281">
        <v>2.3236185433303502</v>
      </c>
      <c r="AA281">
        <v>0</v>
      </c>
      <c r="AB281">
        <v>126.13753853158407</v>
      </c>
      <c r="AC281">
        <v>0</v>
      </c>
      <c r="AD281">
        <v>0</v>
      </c>
      <c r="AE281">
        <v>1090.9774189122511</v>
      </c>
    </row>
    <row r="282" spans="1:31" x14ac:dyDescent="0.25">
      <c r="A282">
        <v>2282634</v>
      </c>
      <c r="B282">
        <v>1</v>
      </c>
      <c r="C282" t="s">
        <v>81</v>
      </c>
      <c r="D282" t="s">
        <v>128</v>
      </c>
      <c r="E282" t="s">
        <v>165</v>
      </c>
      <c r="F282" t="s">
        <v>1007</v>
      </c>
      <c r="G282" t="s">
        <v>225</v>
      </c>
      <c r="H282" t="s">
        <v>150</v>
      </c>
      <c r="I282" t="s">
        <v>136</v>
      </c>
      <c r="J282" t="s">
        <v>137</v>
      </c>
      <c r="K282" t="s">
        <v>138</v>
      </c>
      <c r="L282" t="s">
        <v>1008</v>
      </c>
      <c r="M282" t="s">
        <v>1009</v>
      </c>
      <c r="N282">
        <v>7.3936111110000002</v>
      </c>
      <c r="O282">
        <v>0</v>
      </c>
      <c r="P282">
        <v>3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6.1787587009990013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6.1787587009990013</v>
      </c>
    </row>
    <row r="283" spans="1:31" x14ac:dyDescent="0.25">
      <c r="A283">
        <v>2282869</v>
      </c>
      <c r="B283">
        <v>1</v>
      </c>
      <c r="C283" t="s">
        <v>81</v>
      </c>
      <c r="D283" t="s">
        <v>128</v>
      </c>
      <c r="E283" t="s">
        <v>165</v>
      </c>
      <c r="F283" t="s">
        <v>1010</v>
      </c>
      <c r="G283" t="s">
        <v>198</v>
      </c>
      <c r="H283" t="s">
        <v>150</v>
      </c>
      <c r="I283" t="s">
        <v>136</v>
      </c>
      <c r="J283" t="s">
        <v>137</v>
      </c>
      <c r="K283" t="s">
        <v>138</v>
      </c>
      <c r="L283" t="s">
        <v>1011</v>
      </c>
      <c r="M283" t="s">
        <v>1012</v>
      </c>
      <c r="N283">
        <v>4.4427777769999999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2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0.57835875793574998</v>
      </c>
      <c r="AC283">
        <v>0</v>
      </c>
      <c r="AD283">
        <v>0</v>
      </c>
      <c r="AE283">
        <v>0.57835875793574998</v>
      </c>
    </row>
    <row r="284" spans="1:31" x14ac:dyDescent="0.25">
      <c r="A284">
        <v>2282906</v>
      </c>
      <c r="B284">
        <v>1</v>
      </c>
      <c r="C284" t="s">
        <v>80</v>
      </c>
      <c r="D284" t="s">
        <v>93</v>
      </c>
      <c r="E284" t="s">
        <v>165</v>
      </c>
      <c r="F284" t="s">
        <v>1013</v>
      </c>
      <c r="G284" t="s">
        <v>167</v>
      </c>
      <c r="H284" t="s">
        <v>150</v>
      </c>
      <c r="I284" t="s">
        <v>136</v>
      </c>
      <c r="J284" t="s">
        <v>137</v>
      </c>
      <c r="K284" t="s">
        <v>138</v>
      </c>
      <c r="L284" t="s">
        <v>1014</v>
      </c>
      <c r="M284" t="s">
        <v>1015</v>
      </c>
      <c r="N284">
        <v>1.1002777770000001</v>
      </c>
      <c r="O284">
        <v>0</v>
      </c>
      <c r="P284">
        <v>6</v>
      </c>
      <c r="Q284">
        <v>0</v>
      </c>
      <c r="R284">
        <v>0</v>
      </c>
      <c r="S284">
        <v>0</v>
      </c>
      <c r="T284">
        <v>1</v>
      </c>
      <c r="U284">
        <v>0</v>
      </c>
      <c r="V284">
        <v>0</v>
      </c>
      <c r="W284">
        <v>0</v>
      </c>
      <c r="X284">
        <v>2.6067206249542498</v>
      </c>
      <c r="Y284">
        <v>0</v>
      </c>
      <c r="Z284">
        <v>0</v>
      </c>
      <c r="AA284">
        <v>0</v>
      </c>
      <c r="AB284">
        <v>0.14459649694745</v>
      </c>
      <c r="AC284">
        <v>0</v>
      </c>
      <c r="AD284">
        <v>0</v>
      </c>
      <c r="AE284">
        <v>2.7513171219016996</v>
      </c>
    </row>
    <row r="285" spans="1:31" x14ac:dyDescent="0.25">
      <c r="A285">
        <v>2282720</v>
      </c>
      <c r="B285">
        <v>1</v>
      </c>
      <c r="C285" t="s">
        <v>81</v>
      </c>
      <c r="D285" t="s">
        <v>125</v>
      </c>
      <c r="E285" t="s">
        <v>165</v>
      </c>
      <c r="F285" t="s">
        <v>1016</v>
      </c>
      <c r="G285" t="s">
        <v>297</v>
      </c>
      <c r="H285" t="s">
        <v>150</v>
      </c>
      <c r="I285" t="s">
        <v>136</v>
      </c>
      <c r="J285" t="s">
        <v>137</v>
      </c>
      <c r="K285" t="s">
        <v>138</v>
      </c>
      <c r="L285" t="s">
        <v>1017</v>
      </c>
      <c r="M285" t="s">
        <v>1018</v>
      </c>
      <c r="N285">
        <v>1.5874999999999999</v>
      </c>
      <c r="O285">
        <v>0</v>
      </c>
      <c r="P285">
        <v>1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0.25167149607600003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0.25167149607600003</v>
      </c>
    </row>
    <row r="286" spans="1:31" x14ac:dyDescent="0.25">
      <c r="A286">
        <v>2282571</v>
      </c>
      <c r="B286">
        <v>1</v>
      </c>
      <c r="C286" t="s">
        <v>80</v>
      </c>
      <c r="D286" t="s">
        <v>96</v>
      </c>
      <c r="E286" t="s">
        <v>141</v>
      </c>
      <c r="F286" t="s">
        <v>1019</v>
      </c>
      <c r="G286" t="s">
        <v>143</v>
      </c>
      <c r="H286" t="s">
        <v>135</v>
      </c>
      <c r="I286" t="s">
        <v>136</v>
      </c>
      <c r="J286" t="s">
        <v>137</v>
      </c>
      <c r="K286" t="s">
        <v>144</v>
      </c>
      <c r="L286" t="s">
        <v>1020</v>
      </c>
      <c r="M286" t="s">
        <v>1021</v>
      </c>
      <c r="N286">
        <v>7.0269444439999997</v>
      </c>
      <c r="O286">
        <v>1</v>
      </c>
      <c r="P286">
        <v>0</v>
      </c>
      <c r="Q286">
        <v>1</v>
      </c>
      <c r="R286">
        <v>0</v>
      </c>
      <c r="S286">
        <v>2</v>
      </c>
      <c r="T286">
        <v>5</v>
      </c>
      <c r="U286">
        <v>0</v>
      </c>
      <c r="V286">
        <v>0</v>
      </c>
      <c r="W286">
        <v>39.611053844025001</v>
      </c>
      <c r="X286">
        <v>0</v>
      </c>
      <c r="Y286">
        <v>44.165826755543179</v>
      </c>
      <c r="Z286">
        <v>0</v>
      </c>
      <c r="AA286">
        <v>109.28712879352999</v>
      </c>
      <c r="AB286">
        <v>229.5806319028159</v>
      </c>
      <c r="AC286">
        <v>0</v>
      </c>
      <c r="AD286">
        <v>0</v>
      </c>
      <c r="AE286">
        <v>422.64464129591408</v>
      </c>
    </row>
    <row r="287" spans="1:31" x14ac:dyDescent="0.25">
      <c r="A287">
        <v>2282580</v>
      </c>
      <c r="B287">
        <v>1</v>
      </c>
      <c r="C287" t="s">
        <v>80</v>
      </c>
      <c r="D287" t="s">
        <v>103</v>
      </c>
      <c r="E287" t="s">
        <v>141</v>
      </c>
      <c r="F287" t="s">
        <v>1022</v>
      </c>
      <c r="G287" t="s">
        <v>143</v>
      </c>
      <c r="H287" t="s">
        <v>135</v>
      </c>
      <c r="I287" t="s">
        <v>136</v>
      </c>
      <c r="J287" t="s">
        <v>137</v>
      </c>
      <c r="K287" t="s">
        <v>144</v>
      </c>
      <c r="L287" t="s">
        <v>1023</v>
      </c>
      <c r="M287" t="s">
        <v>1024</v>
      </c>
      <c r="N287">
        <v>8.881388888</v>
      </c>
      <c r="O287">
        <v>0</v>
      </c>
      <c r="P287">
        <v>588</v>
      </c>
      <c r="Q287">
        <v>0</v>
      </c>
      <c r="R287">
        <v>2</v>
      </c>
      <c r="S287">
        <v>0</v>
      </c>
      <c r="T287">
        <v>27</v>
      </c>
      <c r="U287">
        <v>0</v>
      </c>
      <c r="V287">
        <v>0</v>
      </c>
      <c r="W287">
        <v>0</v>
      </c>
      <c r="X287">
        <v>1427.758307108287</v>
      </c>
      <c r="Y287">
        <v>0</v>
      </c>
      <c r="Z287">
        <v>8.0839440488297019</v>
      </c>
      <c r="AA287">
        <v>0</v>
      </c>
      <c r="AB287">
        <v>290.39060970648865</v>
      </c>
      <c r="AC287">
        <v>0</v>
      </c>
      <c r="AD287">
        <v>0</v>
      </c>
      <c r="AE287">
        <v>1726.2328608636053</v>
      </c>
    </row>
    <row r="288" spans="1:31" x14ac:dyDescent="0.25">
      <c r="A288">
        <v>2282689</v>
      </c>
      <c r="B288">
        <v>1</v>
      </c>
      <c r="C288" t="s">
        <v>80</v>
      </c>
      <c r="D288" t="s">
        <v>95</v>
      </c>
      <c r="E288" t="s">
        <v>141</v>
      </c>
      <c r="F288" t="s">
        <v>1025</v>
      </c>
      <c r="G288" t="s">
        <v>268</v>
      </c>
      <c r="H288" t="s">
        <v>135</v>
      </c>
      <c r="I288" t="s">
        <v>136</v>
      </c>
      <c r="J288" t="s">
        <v>137</v>
      </c>
      <c r="K288" t="s">
        <v>138</v>
      </c>
      <c r="L288" t="s">
        <v>1026</v>
      </c>
      <c r="M288" t="s">
        <v>1027</v>
      </c>
      <c r="N288">
        <v>0.55777777699999997</v>
      </c>
      <c r="O288">
        <v>0</v>
      </c>
      <c r="P288">
        <v>145</v>
      </c>
      <c r="Q288">
        <v>0</v>
      </c>
      <c r="R288">
        <v>1</v>
      </c>
      <c r="S288">
        <v>20</v>
      </c>
      <c r="T288">
        <v>9</v>
      </c>
      <c r="U288">
        <v>1</v>
      </c>
      <c r="V288">
        <v>0</v>
      </c>
      <c r="W288">
        <v>0</v>
      </c>
      <c r="X288">
        <v>22.026096702329866</v>
      </c>
      <c r="Y288">
        <v>0</v>
      </c>
      <c r="Z288">
        <v>5.6623529833333333E-6</v>
      </c>
      <c r="AA288">
        <v>52.573514493677422</v>
      </c>
      <c r="AB288">
        <v>2.7988965038533555</v>
      </c>
      <c r="AC288">
        <v>1.8663939936180001</v>
      </c>
      <c r="AD288">
        <v>0</v>
      </c>
      <c r="AE288">
        <v>79.264907355831625</v>
      </c>
    </row>
    <row r="289" spans="1:31" x14ac:dyDescent="0.25">
      <c r="A289">
        <v>2282643</v>
      </c>
      <c r="B289">
        <v>1</v>
      </c>
      <c r="C289" t="s">
        <v>80</v>
      </c>
      <c r="D289" t="s">
        <v>102</v>
      </c>
      <c r="E289" t="s">
        <v>157</v>
      </c>
      <c r="F289" t="s">
        <v>1028</v>
      </c>
      <c r="G289" t="s">
        <v>134</v>
      </c>
      <c r="H289" t="s">
        <v>135</v>
      </c>
      <c r="I289" t="s">
        <v>136</v>
      </c>
      <c r="J289" t="s">
        <v>137</v>
      </c>
      <c r="K289" t="s">
        <v>138</v>
      </c>
      <c r="L289" t="s">
        <v>1029</v>
      </c>
      <c r="M289" t="s">
        <v>1030</v>
      </c>
      <c r="N289">
        <v>0.71944444399999996</v>
      </c>
      <c r="O289">
        <v>1</v>
      </c>
      <c r="P289">
        <v>1037</v>
      </c>
      <c r="Q289">
        <v>2</v>
      </c>
      <c r="R289">
        <v>13</v>
      </c>
      <c r="S289">
        <v>5</v>
      </c>
      <c r="T289">
        <v>72</v>
      </c>
      <c r="U289">
        <v>0</v>
      </c>
      <c r="V289">
        <v>0</v>
      </c>
      <c r="W289">
        <v>0.45628096937371665</v>
      </c>
      <c r="X289">
        <v>101.58525330326552</v>
      </c>
      <c r="Y289">
        <v>0.52301526431266665</v>
      </c>
      <c r="Z289">
        <v>0.78937391711595006</v>
      </c>
      <c r="AA289">
        <v>5.3679275308141792</v>
      </c>
      <c r="AB289">
        <v>74.676267876613082</v>
      </c>
      <c r="AC289">
        <v>0</v>
      </c>
      <c r="AD289">
        <v>0</v>
      </c>
      <c r="AE289">
        <v>183.39811886149511</v>
      </c>
    </row>
    <row r="290" spans="1:31" x14ac:dyDescent="0.25">
      <c r="A290">
        <v>2282647</v>
      </c>
      <c r="B290">
        <v>1</v>
      </c>
      <c r="C290" t="s">
        <v>80</v>
      </c>
      <c r="D290" t="s">
        <v>85</v>
      </c>
      <c r="E290" t="s">
        <v>312</v>
      </c>
      <c r="F290" t="s">
        <v>1031</v>
      </c>
      <c r="G290" t="s">
        <v>1032</v>
      </c>
      <c r="H290" t="s">
        <v>150</v>
      </c>
      <c r="I290" t="s">
        <v>136</v>
      </c>
      <c r="J290" t="s">
        <v>137</v>
      </c>
      <c r="K290" t="s">
        <v>138</v>
      </c>
      <c r="L290" t="s">
        <v>1033</v>
      </c>
      <c r="M290" t="s">
        <v>1034</v>
      </c>
      <c r="N290">
        <v>1.6133333329999999</v>
      </c>
      <c r="O290">
        <v>0</v>
      </c>
      <c r="P290">
        <v>94</v>
      </c>
      <c r="Q290">
        <v>0</v>
      </c>
      <c r="R290">
        <v>0</v>
      </c>
      <c r="S290">
        <v>0</v>
      </c>
      <c r="T290">
        <v>18</v>
      </c>
      <c r="U290">
        <v>0</v>
      </c>
      <c r="V290">
        <v>0</v>
      </c>
      <c r="W290">
        <v>0</v>
      </c>
      <c r="X290">
        <v>37.693096101546779</v>
      </c>
      <c r="Y290">
        <v>0</v>
      </c>
      <c r="Z290">
        <v>0</v>
      </c>
      <c r="AA290">
        <v>0</v>
      </c>
      <c r="AB290">
        <v>29.970613417258384</v>
      </c>
      <c r="AC290">
        <v>0</v>
      </c>
      <c r="AD290">
        <v>0</v>
      </c>
      <c r="AE290">
        <v>67.663709518805163</v>
      </c>
    </row>
    <row r="291" spans="1:31" x14ac:dyDescent="0.25">
      <c r="A291">
        <v>2282876</v>
      </c>
      <c r="B291">
        <v>1</v>
      </c>
      <c r="C291" t="s">
        <v>81</v>
      </c>
      <c r="D291" t="s">
        <v>116</v>
      </c>
      <c r="E291" t="s">
        <v>157</v>
      </c>
      <c r="F291" t="s">
        <v>1035</v>
      </c>
      <c r="G291" t="s">
        <v>134</v>
      </c>
      <c r="H291" t="s">
        <v>135</v>
      </c>
      <c r="I291" t="s">
        <v>136</v>
      </c>
      <c r="J291" t="s">
        <v>137</v>
      </c>
      <c r="K291" t="s">
        <v>138</v>
      </c>
      <c r="L291" t="s">
        <v>1036</v>
      </c>
      <c r="M291" t="s">
        <v>1037</v>
      </c>
      <c r="N291">
        <v>0.49638888799999997</v>
      </c>
      <c r="O291">
        <v>1</v>
      </c>
      <c r="P291">
        <v>2983</v>
      </c>
      <c r="Q291">
        <v>171</v>
      </c>
      <c r="R291">
        <v>231</v>
      </c>
      <c r="S291">
        <v>10</v>
      </c>
      <c r="T291">
        <v>423</v>
      </c>
      <c r="U291">
        <v>2</v>
      </c>
      <c r="V291">
        <v>0</v>
      </c>
      <c r="W291">
        <v>1.0035960871500001E-2</v>
      </c>
      <c r="X291">
        <v>237.51293670351942</v>
      </c>
      <c r="Y291">
        <v>24.042614615090525</v>
      </c>
      <c r="Z291">
        <v>19.685417973243275</v>
      </c>
      <c r="AA291">
        <v>47.506564395083231</v>
      </c>
      <c r="AB291">
        <v>81.22015544520535</v>
      </c>
      <c r="AC291">
        <v>33.836613317683749</v>
      </c>
      <c r="AD291">
        <v>0</v>
      </c>
      <c r="AE291">
        <v>443.81433841069708</v>
      </c>
    </row>
    <row r="292" spans="1:31" x14ac:dyDescent="0.25">
      <c r="A292">
        <v>2282899</v>
      </c>
      <c r="B292">
        <v>1</v>
      </c>
      <c r="C292" t="s">
        <v>80</v>
      </c>
      <c r="D292" t="s">
        <v>110</v>
      </c>
      <c r="E292" t="s">
        <v>165</v>
      </c>
      <c r="F292" t="s">
        <v>1038</v>
      </c>
      <c r="G292" t="s">
        <v>198</v>
      </c>
      <c r="H292" t="s">
        <v>150</v>
      </c>
      <c r="I292" t="s">
        <v>136</v>
      </c>
      <c r="J292" t="s">
        <v>137</v>
      </c>
      <c r="K292" t="s">
        <v>138</v>
      </c>
      <c r="L292" t="s">
        <v>1039</v>
      </c>
      <c r="M292" t="s">
        <v>1040</v>
      </c>
      <c r="N292">
        <v>2.250277777</v>
      </c>
      <c r="O292">
        <v>0</v>
      </c>
      <c r="P292">
        <v>3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4.4021132508611496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4.4021132508611496</v>
      </c>
    </row>
    <row r="293" spans="1:31" x14ac:dyDescent="0.25">
      <c r="A293">
        <v>2282478</v>
      </c>
      <c r="B293">
        <v>1</v>
      </c>
      <c r="C293" t="s">
        <v>80</v>
      </c>
      <c r="D293" t="s">
        <v>106</v>
      </c>
      <c r="E293" t="s">
        <v>157</v>
      </c>
      <c r="F293" t="s">
        <v>1041</v>
      </c>
      <c r="G293" t="s">
        <v>134</v>
      </c>
      <c r="H293" t="s">
        <v>135</v>
      </c>
      <c r="I293" t="s">
        <v>136</v>
      </c>
      <c r="J293" t="s">
        <v>137</v>
      </c>
      <c r="K293" t="s">
        <v>138</v>
      </c>
      <c r="L293" t="s">
        <v>1042</v>
      </c>
      <c r="M293" t="s">
        <v>1043</v>
      </c>
      <c r="N293">
        <v>9.1388888000000001E-2</v>
      </c>
      <c r="O293">
        <v>2</v>
      </c>
      <c r="P293">
        <v>45</v>
      </c>
      <c r="Q293">
        <v>39</v>
      </c>
      <c r="R293">
        <v>172</v>
      </c>
      <c r="S293">
        <v>7</v>
      </c>
      <c r="T293">
        <v>33</v>
      </c>
      <c r="U293">
        <v>0</v>
      </c>
      <c r="V293">
        <v>0</v>
      </c>
      <c r="W293">
        <v>1.9989673016950003E-2</v>
      </c>
      <c r="X293">
        <v>1.5868765054511833</v>
      </c>
      <c r="Y293">
        <v>14.508292710765936</v>
      </c>
      <c r="Z293">
        <v>11.568078195577051</v>
      </c>
      <c r="AA293">
        <v>3.1961783316728218</v>
      </c>
      <c r="AB293">
        <v>1.8184803155917617</v>
      </c>
      <c r="AC293">
        <v>0</v>
      </c>
      <c r="AD293">
        <v>0</v>
      </c>
      <c r="AE293">
        <v>32.697895732075708</v>
      </c>
    </row>
    <row r="294" spans="1:31" x14ac:dyDescent="0.25">
      <c r="A294">
        <v>2282627</v>
      </c>
      <c r="B294">
        <v>1</v>
      </c>
      <c r="C294" t="s">
        <v>81</v>
      </c>
      <c r="D294" t="s">
        <v>118</v>
      </c>
      <c r="E294" t="s">
        <v>147</v>
      </c>
      <c r="F294" t="s">
        <v>1044</v>
      </c>
      <c r="G294" t="s">
        <v>154</v>
      </c>
      <c r="H294" t="s">
        <v>150</v>
      </c>
      <c r="I294" t="s">
        <v>136</v>
      </c>
      <c r="J294" t="s">
        <v>137</v>
      </c>
      <c r="K294" t="s">
        <v>144</v>
      </c>
      <c r="L294" t="s">
        <v>1045</v>
      </c>
      <c r="M294" t="s">
        <v>1046</v>
      </c>
      <c r="N294">
        <v>6.2552777769999999</v>
      </c>
      <c r="O294">
        <v>0</v>
      </c>
      <c r="P294">
        <v>221</v>
      </c>
      <c r="Q294">
        <v>0</v>
      </c>
      <c r="R294">
        <v>0</v>
      </c>
      <c r="S294">
        <v>0</v>
      </c>
      <c r="T294">
        <v>9</v>
      </c>
      <c r="U294">
        <v>0</v>
      </c>
      <c r="V294">
        <v>0</v>
      </c>
      <c r="W294">
        <v>0</v>
      </c>
      <c r="X294">
        <v>348.46426972974905</v>
      </c>
      <c r="Y294">
        <v>0</v>
      </c>
      <c r="Z294">
        <v>0</v>
      </c>
      <c r="AA294">
        <v>0</v>
      </c>
      <c r="AB294">
        <v>30.017547584226726</v>
      </c>
      <c r="AC294">
        <v>0</v>
      </c>
      <c r="AD294">
        <v>0</v>
      </c>
      <c r="AE294">
        <v>378.4818173139758</v>
      </c>
    </row>
    <row r="295" spans="1:31" x14ac:dyDescent="0.25">
      <c r="A295">
        <v>2282604</v>
      </c>
      <c r="B295">
        <v>1</v>
      </c>
      <c r="C295" t="s">
        <v>80</v>
      </c>
      <c r="D295" t="s">
        <v>88</v>
      </c>
      <c r="E295" t="s">
        <v>141</v>
      </c>
      <c r="F295" t="s">
        <v>1047</v>
      </c>
      <c r="G295" t="s">
        <v>134</v>
      </c>
      <c r="H295" t="s">
        <v>135</v>
      </c>
      <c r="I295" t="s">
        <v>136</v>
      </c>
      <c r="J295" t="s">
        <v>137</v>
      </c>
      <c r="K295" t="s">
        <v>138</v>
      </c>
      <c r="L295" t="s">
        <v>1048</v>
      </c>
      <c r="M295" t="s">
        <v>1049</v>
      </c>
      <c r="N295">
        <v>1.0680555549999999</v>
      </c>
      <c r="O295">
        <v>1</v>
      </c>
      <c r="P295">
        <v>495</v>
      </c>
      <c r="Q295">
        <v>0</v>
      </c>
      <c r="R295">
        <v>0</v>
      </c>
      <c r="S295">
        <v>8</v>
      </c>
      <c r="T295">
        <v>106</v>
      </c>
      <c r="U295">
        <v>4</v>
      </c>
      <c r="V295">
        <v>3</v>
      </c>
      <c r="W295">
        <v>11.382756828554925</v>
      </c>
      <c r="X295">
        <v>200.29613644410551</v>
      </c>
      <c r="Y295">
        <v>0</v>
      </c>
      <c r="Z295">
        <v>0</v>
      </c>
      <c r="AA295">
        <v>106.61987153674733</v>
      </c>
      <c r="AB295">
        <v>191.71387673910283</v>
      </c>
      <c r="AC295">
        <v>229.81725172685236</v>
      </c>
      <c r="AD295">
        <v>39.813484284802087</v>
      </c>
      <c r="AE295">
        <v>779.64337756016516</v>
      </c>
    </row>
    <row r="296" spans="1:31" x14ac:dyDescent="0.25">
      <c r="A296">
        <v>2282581</v>
      </c>
      <c r="B296">
        <v>1</v>
      </c>
      <c r="C296" t="s">
        <v>80</v>
      </c>
      <c r="D296" t="s">
        <v>95</v>
      </c>
      <c r="E296" t="s">
        <v>176</v>
      </c>
      <c r="F296" t="s">
        <v>1050</v>
      </c>
      <c r="G296" t="s">
        <v>143</v>
      </c>
      <c r="H296" t="s">
        <v>150</v>
      </c>
      <c r="I296" t="s">
        <v>136</v>
      </c>
      <c r="J296" t="s">
        <v>137</v>
      </c>
      <c r="K296" t="s">
        <v>144</v>
      </c>
      <c r="L296" t="s">
        <v>1051</v>
      </c>
      <c r="M296" t="s">
        <v>1052</v>
      </c>
      <c r="N296">
        <v>7.6749999999999998</v>
      </c>
      <c r="O296">
        <v>0</v>
      </c>
      <c r="P296">
        <v>428</v>
      </c>
      <c r="Q296">
        <v>0</v>
      </c>
      <c r="R296">
        <v>2</v>
      </c>
      <c r="S296">
        <v>0</v>
      </c>
      <c r="T296">
        <v>42</v>
      </c>
      <c r="U296">
        <v>0</v>
      </c>
      <c r="V296">
        <v>0</v>
      </c>
      <c r="W296">
        <v>0</v>
      </c>
      <c r="X296">
        <v>842.19480989208239</v>
      </c>
      <c r="Y296">
        <v>0</v>
      </c>
      <c r="Z296">
        <v>5.9441461078047348</v>
      </c>
      <c r="AA296">
        <v>0</v>
      </c>
      <c r="AB296">
        <v>361.51880151083708</v>
      </c>
      <c r="AC296">
        <v>0</v>
      </c>
      <c r="AD296">
        <v>0</v>
      </c>
      <c r="AE296">
        <v>1209.6577575107242</v>
      </c>
    </row>
    <row r="297" spans="1:31" x14ac:dyDescent="0.25">
      <c r="A297">
        <v>2282750</v>
      </c>
      <c r="B297">
        <v>1</v>
      </c>
      <c r="C297" t="s">
        <v>80</v>
      </c>
      <c r="D297" t="s">
        <v>107</v>
      </c>
      <c r="E297" t="s">
        <v>132</v>
      </c>
      <c r="F297" t="s">
        <v>1053</v>
      </c>
      <c r="G297" t="s">
        <v>134</v>
      </c>
      <c r="H297" t="s">
        <v>135</v>
      </c>
      <c r="I297" t="s">
        <v>136</v>
      </c>
      <c r="J297" t="s">
        <v>137</v>
      </c>
      <c r="K297" t="s">
        <v>138</v>
      </c>
      <c r="L297" t="s">
        <v>1054</v>
      </c>
      <c r="M297" t="s">
        <v>1055</v>
      </c>
      <c r="N297">
        <v>0.61694444400000004</v>
      </c>
      <c r="O297">
        <v>7</v>
      </c>
      <c r="P297">
        <v>2924</v>
      </c>
      <c r="Q297">
        <v>0</v>
      </c>
      <c r="R297">
        <v>1</v>
      </c>
      <c r="S297">
        <v>2</v>
      </c>
      <c r="T297">
        <v>200</v>
      </c>
      <c r="U297">
        <v>0</v>
      </c>
      <c r="V297">
        <v>3</v>
      </c>
      <c r="W297">
        <v>48.039788251032846</v>
      </c>
      <c r="X297">
        <v>279.0696654220435</v>
      </c>
      <c r="Y297">
        <v>0</v>
      </c>
      <c r="Z297">
        <v>5.2980725354483338E-2</v>
      </c>
      <c r="AA297">
        <v>21.988196133125602</v>
      </c>
      <c r="AB297">
        <v>103.06326078537485</v>
      </c>
      <c r="AC297">
        <v>0</v>
      </c>
      <c r="AD297">
        <v>14.421358183421866</v>
      </c>
      <c r="AE297">
        <v>466.63524950035315</v>
      </c>
    </row>
    <row r="298" spans="1:31" x14ac:dyDescent="0.25">
      <c r="A298">
        <v>2282587</v>
      </c>
      <c r="B298">
        <v>1</v>
      </c>
      <c r="C298" t="s">
        <v>80</v>
      </c>
      <c r="D298" t="s">
        <v>99</v>
      </c>
      <c r="E298" t="s">
        <v>165</v>
      </c>
      <c r="F298" t="s">
        <v>1056</v>
      </c>
      <c r="G298" t="s">
        <v>198</v>
      </c>
      <c r="H298" t="s">
        <v>150</v>
      </c>
      <c r="I298" t="s">
        <v>136</v>
      </c>
      <c r="J298" t="s">
        <v>137</v>
      </c>
      <c r="K298" t="s">
        <v>138</v>
      </c>
      <c r="L298" t="s">
        <v>1057</v>
      </c>
      <c r="M298" t="s">
        <v>1058</v>
      </c>
      <c r="N298">
        <v>5.170555555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0.9325860019731167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0.9325860019731167</v>
      </c>
    </row>
    <row r="299" spans="1:31" x14ac:dyDescent="0.25">
      <c r="A299">
        <v>2282896</v>
      </c>
      <c r="B299">
        <v>1</v>
      </c>
      <c r="C299" t="s">
        <v>80</v>
      </c>
      <c r="D299" t="s">
        <v>97</v>
      </c>
      <c r="E299" t="s">
        <v>165</v>
      </c>
      <c r="F299" t="s">
        <v>1059</v>
      </c>
      <c r="G299" t="s">
        <v>198</v>
      </c>
      <c r="H299" t="s">
        <v>150</v>
      </c>
      <c r="I299" t="s">
        <v>136</v>
      </c>
      <c r="J299" t="s">
        <v>137</v>
      </c>
      <c r="K299" t="s">
        <v>138</v>
      </c>
      <c r="L299" t="s">
        <v>1060</v>
      </c>
      <c r="M299" t="s">
        <v>1061</v>
      </c>
      <c r="N299">
        <v>3.6544444440000001</v>
      </c>
      <c r="O299">
        <v>0</v>
      </c>
      <c r="P299">
        <v>1</v>
      </c>
      <c r="Q299">
        <v>0</v>
      </c>
      <c r="R299">
        <v>1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0.8524213406054999</v>
      </c>
      <c r="Y299">
        <v>0</v>
      </c>
      <c r="Z299">
        <v>1.0679349155794668</v>
      </c>
      <c r="AA299">
        <v>0</v>
      </c>
      <c r="AB299">
        <v>0</v>
      </c>
      <c r="AC299">
        <v>0</v>
      </c>
      <c r="AD299">
        <v>0</v>
      </c>
      <c r="AE299">
        <v>1.9203562561849667</v>
      </c>
    </row>
    <row r="300" spans="1:31" x14ac:dyDescent="0.25">
      <c r="A300">
        <v>2282541</v>
      </c>
      <c r="B300">
        <v>1</v>
      </c>
      <c r="C300" t="s">
        <v>80</v>
      </c>
      <c r="D300" t="s">
        <v>106</v>
      </c>
      <c r="E300" t="s">
        <v>157</v>
      </c>
      <c r="F300" t="s">
        <v>1062</v>
      </c>
      <c r="G300" t="s">
        <v>134</v>
      </c>
      <c r="H300" t="s">
        <v>135</v>
      </c>
      <c r="I300" t="s">
        <v>136</v>
      </c>
      <c r="J300" t="s">
        <v>137</v>
      </c>
      <c r="K300" t="s">
        <v>138</v>
      </c>
      <c r="L300" t="s">
        <v>1063</v>
      </c>
      <c r="M300" t="s">
        <v>1064</v>
      </c>
      <c r="N300">
        <v>7.5833333000000003E-2</v>
      </c>
      <c r="O300">
        <v>0</v>
      </c>
      <c r="P300">
        <v>8</v>
      </c>
      <c r="Q300">
        <v>29</v>
      </c>
      <c r="R300">
        <v>73</v>
      </c>
      <c r="S300">
        <v>9</v>
      </c>
      <c r="T300">
        <v>18</v>
      </c>
      <c r="U300">
        <v>1</v>
      </c>
      <c r="V300">
        <v>0</v>
      </c>
      <c r="W300">
        <v>0</v>
      </c>
      <c r="X300">
        <v>0.31398168850685004</v>
      </c>
      <c r="Y300">
        <v>5.9770705134481243</v>
      </c>
      <c r="Z300">
        <v>9.1236579061446008</v>
      </c>
      <c r="AA300">
        <v>3.2373095938706253</v>
      </c>
      <c r="AB300">
        <v>2.76427323237065</v>
      </c>
      <c r="AC300">
        <v>1.4014898166701248</v>
      </c>
      <c r="AD300">
        <v>0</v>
      </c>
      <c r="AE300">
        <v>22.817782751010977</v>
      </c>
    </row>
    <row r="301" spans="1:31" x14ac:dyDescent="0.25">
      <c r="A301">
        <v>2282796</v>
      </c>
      <c r="B301">
        <v>1</v>
      </c>
      <c r="C301" t="s">
        <v>80</v>
      </c>
      <c r="D301" t="s">
        <v>100</v>
      </c>
      <c r="E301" t="s">
        <v>165</v>
      </c>
      <c r="F301" t="s">
        <v>1065</v>
      </c>
      <c r="G301" t="s">
        <v>261</v>
      </c>
      <c r="H301" t="s">
        <v>150</v>
      </c>
      <c r="I301" t="s">
        <v>136</v>
      </c>
      <c r="J301" t="s">
        <v>137</v>
      </c>
      <c r="K301" t="s">
        <v>138</v>
      </c>
      <c r="L301" t="s">
        <v>1066</v>
      </c>
      <c r="M301" t="s">
        <v>1067</v>
      </c>
      <c r="N301">
        <v>2.6697222219999999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2.0758220216054415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2.0758220216054415</v>
      </c>
    </row>
    <row r="302" spans="1:31" x14ac:dyDescent="0.25">
      <c r="A302">
        <v>2282644</v>
      </c>
      <c r="B302">
        <v>1</v>
      </c>
      <c r="C302" t="s">
        <v>80</v>
      </c>
      <c r="D302" t="s">
        <v>96</v>
      </c>
      <c r="E302" t="s">
        <v>165</v>
      </c>
      <c r="F302" t="s">
        <v>1068</v>
      </c>
      <c r="G302" t="s">
        <v>167</v>
      </c>
      <c r="H302" t="s">
        <v>150</v>
      </c>
      <c r="I302" t="s">
        <v>136</v>
      </c>
      <c r="J302" t="s">
        <v>137</v>
      </c>
      <c r="K302" t="s">
        <v>138</v>
      </c>
      <c r="L302" t="s">
        <v>1069</v>
      </c>
      <c r="M302" t="s">
        <v>1070</v>
      </c>
      <c r="N302">
        <v>3.8961111110000002</v>
      </c>
      <c r="O302">
        <v>0</v>
      </c>
      <c r="P302">
        <v>2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4.8236386215797999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4.8236386215797999</v>
      </c>
    </row>
    <row r="303" spans="1:31" x14ac:dyDescent="0.25">
      <c r="A303">
        <v>2282567</v>
      </c>
      <c r="B303">
        <v>1</v>
      </c>
      <c r="C303" t="s">
        <v>80</v>
      </c>
      <c r="D303" t="s">
        <v>90</v>
      </c>
      <c r="E303" t="s">
        <v>141</v>
      </c>
      <c r="F303" t="s">
        <v>1071</v>
      </c>
      <c r="G303" t="s">
        <v>143</v>
      </c>
      <c r="H303" t="s">
        <v>135</v>
      </c>
      <c r="I303" t="s">
        <v>136</v>
      </c>
      <c r="J303" t="s">
        <v>137</v>
      </c>
      <c r="K303" t="s">
        <v>144</v>
      </c>
      <c r="L303" t="s">
        <v>1072</v>
      </c>
      <c r="M303" t="s">
        <v>1073</v>
      </c>
      <c r="N303">
        <v>1.9752777770000001</v>
      </c>
      <c r="O303">
        <v>0</v>
      </c>
      <c r="P303">
        <v>1279</v>
      </c>
      <c r="Q303">
        <v>0</v>
      </c>
      <c r="R303">
        <v>0</v>
      </c>
      <c r="S303">
        <v>0</v>
      </c>
      <c r="T303">
        <v>94</v>
      </c>
      <c r="U303">
        <v>0</v>
      </c>
      <c r="V303">
        <v>0</v>
      </c>
      <c r="W303">
        <v>0</v>
      </c>
      <c r="X303">
        <v>843.09133003105251</v>
      </c>
      <c r="Y303">
        <v>0</v>
      </c>
      <c r="Z303">
        <v>0</v>
      </c>
      <c r="AA303">
        <v>0</v>
      </c>
      <c r="AB303">
        <v>130.46747317989798</v>
      </c>
      <c r="AC303">
        <v>0</v>
      </c>
      <c r="AD303">
        <v>0</v>
      </c>
      <c r="AE303">
        <v>973.55880321095049</v>
      </c>
    </row>
    <row r="304" spans="1:31" x14ac:dyDescent="0.25">
      <c r="A304">
        <v>2282687</v>
      </c>
      <c r="B304">
        <v>1</v>
      </c>
      <c r="C304" t="s">
        <v>80</v>
      </c>
      <c r="D304" t="s">
        <v>84</v>
      </c>
      <c r="E304" t="s">
        <v>165</v>
      </c>
      <c r="F304" t="s">
        <v>1074</v>
      </c>
      <c r="G304" t="s">
        <v>167</v>
      </c>
      <c r="H304" t="s">
        <v>150</v>
      </c>
      <c r="I304" t="s">
        <v>136</v>
      </c>
      <c r="J304" t="s">
        <v>137</v>
      </c>
      <c r="K304" t="s">
        <v>138</v>
      </c>
      <c r="L304" t="s">
        <v>1075</v>
      </c>
      <c r="M304" t="s">
        <v>1076</v>
      </c>
      <c r="N304">
        <v>4.3844444439999997</v>
      </c>
      <c r="O304">
        <v>0</v>
      </c>
      <c r="P304">
        <v>4</v>
      </c>
      <c r="Q304">
        <v>0</v>
      </c>
      <c r="R304">
        <v>0</v>
      </c>
      <c r="S304">
        <v>0</v>
      </c>
      <c r="T304">
        <v>1</v>
      </c>
      <c r="U304">
        <v>0</v>
      </c>
      <c r="V304">
        <v>0</v>
      </c>
      <c r="W304">
        <v>0</v>
      </c>
      <c r="X304">
        <v>3.0176794701537344</v>
      </c>
      <c r="Y304">
        <v>0</v>
      </c>
      <c r="Z304">
        <v>0</v>
      </c>
      <c r="AA304">
        <v>0</v>
      </c>
      <c r="AB304">
        <v>1.2664796291758331</v>
      </c>
      <c r="AC304">
        <v>0</v>
      </c>
      <c r="AD304">
        <v>0</v>
      </c>
      <c r="AE304">
        <v>4.2841590993295675</v>
      </c>
    </row>
    <row r="305" spans="1:31" x14ac:dyDescent="0.25">
      <c r="A305">
        <v>2282561</v>
      </c>
      <c r="B305">
        <v>1</v>
      </c>
      <c r="C305" t="s">
        <v>80</v>
      </c>
      <c r="D305" t="s">
        <v>106</v>
      </c>
      <c r="E305" t="s">
        <v>157</v>
      </c>
      <c r="F305" t="s">
        <v>1062</v>
      </c>
      <c r="G305" t="s">
        <v>134</v>
      </c>
      <c r="H305" t="s">
        <v>135</v>
      </c>
      <c r="I305" t="s">
        <v>136</v>
      </c>
      <c r="J305" t="s">
        <v>137</v>
      </c>
      <c r="K305" t="s">
        <v>138</v>
      </c>
      <c r="L305" t="s">
        <v>1077</v>
      </c>
      <c r="M305" t="s">
        <v>1078</v>
      </c>
      <c r="N305">
        <v>0.36138888800000002</v>
      </c>
      <c r="O305">
        <v>0</v>
      </c>
      <c r="P305">
        <v>8</v>
      </c>
      <c r="Q305">
        <v>29</v>
      </c>
      <c r="R305">
        <v>73</v>
      </c>
      <c r="S305">
        <v>9</v>
      </c>
      <c r="T305">
        <v>18</v>
      </c>
      <c r="U305">
        <v>1</v>
      </c>
      <c r="V305">
        <v>0</v>
      </c>
      <c r="W305">
        <v>0</v>
      </c>
      <c r="X305">
        <v>1.5702875274993333</v>
      </c>
      <c r="Y305">
        <v>28.174909661399575</v>
      </c>
      <c r="Z305">
        <v>44.495492388995402</v>
      </c>
      <c r="AA305">
        <v>17.043642483011375</v>
      </c>
      <c r="AB305">
        <v>15.227098320005368</v>
      </c>
      <c r="AC305">
        <v>7.6955503578288758</v>
      </c>
      <c r="AD305">
        <v>0</v>
      </c>
      <c r="AE305">
        <v>114.20698073873993</v>
      </c>
    </row>
    <row r="306" spans="1:31" x14ac:dyDescent="0.25">
      <c r="A306">
        <v>2282773</v>
      </c>
      <c r="B306">
        <v>1</v>
      </c>
      <c r="C306" t="s">
        <v>80</v>
      </c>
      <c r="D306" t="s">
        <v>105</v>
      </c>
      <c r="E306" t="s">
        <v>147</v>
      </c>
      <c r="F306" t="s">
        <v>1079</v>
      </c>
      <c r="G306" t="s">
        <v>297</v>
      </c>
      <c r="H306" t="s">
        <v>150</v>
      </c>
      <c r="I306" t="s">
        <v>136</v>
      </c>
      <c r="J306" t="s">
        <v>3</v>
      </c>
      <c r="K306" t="s">
        <v>138</v>
      </c>
      <c r="L306" t="s">
        <v>1080</v>
      </c>
      <c r="M306" t="s">
        <v>1081</v>
      </c>
      <c r="N306">
        <v>1.135277777</v>
      </c>
      <c r="O306">
        <v>0</v>
      </c>
      <c r="P306">
        <v>63</v>
      </c>
      <c r="Q306">
        <v>0</v>
      </c>
      <c r="R306">
        <v>0</v>
      </c>
      <c r="S306">
        <v>0</v>
      </c>
      <c r="T306">
        <v>1</v>
      </c>
      <c r="U306">
        <v>0</v>
      </c>
      <c r="V306">
        <v>0</v>
      </c>
      <c r="W306">
        <v>0</v>
      </c>
      <c r="X306">
        <v>27.592777209848212</v>
      </c>
      <c r="Y306">
        <v>0</v>
      </c>
      <c r="Z306">
        <v>0</v>
      </c>
      <c r="AA306">
        <v>0</v>
      </c>
      <c r="AB306">
        <v>7.3277026192724998E-2</v>
      </c>
      <c r="AC306">
        <v>0</v>
      </c>
      <c r="AD306">
        <v>0</v>
      </c>
      <c r="AE306">
        <v>27.666054236040935</v>
      </c>
    </row>
    <row r="307" spans="1:31" x14ac:dyDescent="0.25">
      <c r="A307">
        <v>2282624</v>
      </c>
      <c r="B307">
        <v>1</v>
      </c>
      <c r="C307" t="s">
        <v>80</v>
      </c>
      <c r="D307" t="s">
        <v>84</v>
      </c>
      <c r="E307" t="s">
        <v>176</v>
      </c>
      <c r="F307" t="s">
        <v>1082</v>
      </c>
      <c r="G307" t="s">
        <v>154</v>
      </c>
      <c r="H307" t="s">
        <v>150</v>
      </c>
      <c r="I307" t="s">
        <v>136</v>
      </c>
      <c r="J307" t="s">
        <v>137</v>
      </c>
      <c r="K307" t="s">
        <v>144</v>
      </c>
      <c r="L307" t="s">
        <v>1083</v>
      </c>
      <c r="M307" t="s">
        <v>1084</v>
      </c>
      <c r="N307">
        <v>2.9402777769999999</v>
      </c>
      <c r="O307">
        <v>0</v>
      </c>
      <c r="P307">
        <v>115</v>
      </c>
      <c r="Q307">
        <v>0</v>
      </c>
      <c r="R307">
        <v>21</v>
      </c>
      <c r="S307">
        <v>0</v>
      </c>
      <c r="T307">
        <v>12</v>
      </c>
      <c r="U307">
        <v>0</v>
      </c>
      <c r="V307">
        <v>0</v>
      </c>
      <c r="W307">
        <v>0</v>
      </c>
      <c r="X307">
        <v>68.94170665770757</v>
      </c>
      <c r="Y307">
        <v>0</v>
      </c>
      <c r="Z307">
        <v>14.661074731890581</v>
      </c>
      <c r="AA307">
        <v>0</v>
      </c>
      <c r="AB307">
        <v>6.3234075887194576</v>
      </c>
      <c r="AC307">
        <v>0</v>
      </c>
      <c r="AD307">
        <v>0</v>
      </c>
      <c r="AE307">
        <v>89.926188978317612</v>
      </c>
    </row>
    <row r="308" spans="1:31" x14ac:dyDescent="0.25">
      <c r="A308">
        <v>2282699</v>
      </c>
      <c r="B308">
        <v>1</v>
      </c>
      <c r="C308" t="s">
        <v>80</v>
      </c>
      <c r="D308" t="s">
        <v>101</v>
      </c>
      <c r="E308" t="s">
        <v>147</v>
      </c>
      <c r="F308" t="s">
        <v>1085</v>
      </c>
      <c r="G308" t="s">
        <v>261</v>
      </c>
      <c r="H308" t="s">
        <v>150</v>
      </c>
      <c r="I308" t="s">
        <v>136</v>
      </c>
      <c r="J308" t="s">
        <v>137</v>
      </c>
      <c r="K308" t="s">
        <v>138</v>
      </c>
      <c r="L308" t="s">
        <v>1086</v>
      </c>
      <c r="M308" t="s">
        <v>1087</v>
      </c>
      <c r="N308">
        <v>0.50277777700000004</v>
      </c>
      <c r="O308">
        <v>0</v>
      </c>
      <c r="P308">
        <v>26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0</v>
      </c>
      <c r="X308">
        <v>1.7646686359951116</v>
      </c>
      <c r="Y308">
        <v>0</v>
      </c>
      <c r="Z308">
        <v>0</v>
      </c>
      <c r="AA308">
        <v>0</v>
      </c>
      <c r="AB308">
        <v>0.83337846240225</v>
      </c>
      <c r="AC308">
        <v>0</v>
      </c>
      <c r="AD308">
        <v>0</v>
      </c>
      <c r="AE308">
        <v>2.5980470983973616</v>
      </c>
    </row>
    <row r="309" spans="1:31" x14ac:dyDescent="0.25">
      <c r="A309">
        <v>2282530</v>
      </c>
      <c r="B309">
        <v>1</v>
      </c>
      <c r="C309" t="s">
        <v>80</v>
      </c>
      <c r="D309" t="s">
        <v>103</v>
      </c>
      <c r="E309" t="s">
        <v>157</v>
      </c>
      <c r="F309" t="s">
        <v>1088</v>
      </c>
      <c r="G309" t="s">
        <v>134</v>
      </c>
      <c r="H309" t="s">
        <v>135</v>
      </c>
      <c r="I309" t="s">
        <v>136</v>
      </c>
      <c r="J309" t="s">
        <v>137</v>
      </c>
      <c r="K309" t="s">
        <v>138</v>
      </c>
      <c r="L309" t="s">
        <v>1089</v>
      </c>
      <c r="M309" t="s">
        <v>1090</v>
      </c>
      <c r="N309">
        <v>0.60027777699999996</v>
      </c>
      <c r="O309">
        <v>0</v>
      </c>
      <c r="P309">
        <v>2</v>
      </c>
      <c r="Q309">
        <v>5</v>
      </c>
      <c r="R309">
        <v>10</v>
      </c>
      <c r="S309">
        <v>16</v>
      </c>
      <c r="T309">
        <v>8</v>
      </c>
      <c r="U309">
        <v>26</v>
      </c>
      <c r="V309">
        <v>1</v>
      </c>
      <c r="W309">
        <v>0</v>
      </c>
      <c r="X309">
        <v>0.80730993052300004</v>
      </c>
      <c r="Y309">
        <v>21.290261294644985</v>
      </c>
      <c r="Z309">
        <v>5.1192673424881665</v>
      </c>
      <c r="AA309">
        <v>99.822675598811117</v>
      </c>
      <c r="AB309">
        <v>16.598930384222179</v>
      </c>
      <c r="AC309">
        <v>1257.1529110290519</v>
      </c>
      <c r="AD309">
        <v>27.253708676288003</v>
      </c>
      <c r="AE309">
        <v>1428.0450642560293</v>
      </c>
    </row>
    <row r="310" spans="1:31" x14ac:dyDescent="0.25">
      <c r="A310">
        <v>2282653</v>
      </c>
      <c r="B310">
        <v>1</v>
      </c>
      <c r="C310" t="s">
        <v>81</v>
      </c>
      <c r="D310" t="s">
        <v>127</v>
      </c>
      <c r="E310" t="s">
        <v>165</v>
      </c>
      <c r="F310" t="s">
        <v>1091</v>
      </c>
      <c r="G310" t="s">
        <v>225</v>
      </c>
      <c r="H310" t="s">
        <v>150</v>
      </c>
      <c r="I310" t="s">
        <v>136</v>
      </c>
      <c r="J310" t="s">
        <v>137</v>
      </c>
      <c r="K310" t="s">
        <v>138</v>
      </c>
      <c r="L310" t="s">
        <v>1092</v>
      </c>
      <c r="M310" t="s">
        <v>1093</v>
      </c>
      <c r="N310">
        <v>6.0536111110000004</v>
      </c>
      <c r="O310">
        <v>0</v>
      </c>
      <c r="P310">
        <v>4</v>
      </c>
      <c r="Q310">
        <v>0</v>
      </c>
      <c r="R310">
        <v>0</v>
      </c>
      <c r="S310">
        <v>0</v>
      </c>
      <c r="T310">
        <v>1</v>
      </c>
      <c r="U310">
        <v>0</v>
      </c>
      <c r="V310">
        <v>0</v>
      </c>
      <c r="W310">
        <v>0</v>
      </c>
      <c r="X310">
        <v>8.1633372624001854</v>
      </c>
      <c r="Y310">
        <v>0</v>
      </c>
      <c r="Z310">
        <v>0</v>
      </c>
      <c r="AA310">
        <v>0</v>
      </c>
      <c r="AB310">
        <v>1.5003030045787502</v>
      </c>
      <c r="AC310">
        <v>0</v>
      </c>
      <c r="AD310">
        <v>0</v>
      </c>
      <c r="AE310">
        <v>9.6636402669789359</v>
      </c>
    </row>
    <row r="311" spans="1:31" x14ac:dyDescent="0.25">
      <c r="A311">
        <v>2282799</v>
      </c>
      <c r="B311">
        <v>1</v>
      </c>
      <c r="C311" t="s">
        <v>80</v>
      </c>
      <c r="D311" t="s">
        <v>85</v>
      </c>
      <c r="E311" t="s">
        <v>165</v>
      </c>
      <c r="F311" t="s">
        <v>1094</v>
      </c>
      <c r="G311" t="s">
        <v>198</v>
      </c>
      <c r="H311" t="s">
        <v>150</v>
      </c>
      <c r="I311" t="s">
        <v>136</v>
      </c>
      <c r="J311" t="s">
        <v>137</v>
      </c>
      <c r="K311" t="s">
        <v>138</v>
      </c>
      <c r="L311" t="s">
        <v>1095</v>
      </c>
      <c r="M311" t="s">
        <v>1096</v>
      </c>
      <c r="N311">
        <v>1.596944444</v>
      </c>
      <c r="O311">
        <v>0</v>
      </c>
      <c r="P311">
        <v>2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1.6326498207641083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1.6326498207641083</v>
      </c>
    </row>
    <row r="312" spans="1:31" x14ac:dyDescent="0.25">
      <c r="A312">
        <v>2282739</v>
      </c>
      <c r="B312">
        <v>1</v>
      </c>
      <c r="C312" t="s">
        <v>81</v>
      </c>
      <c r="D312" t="s">
        <v>112</v>
      </c>
      <c r="E312" t="s">
        <v>165</v>
      </c>
      <c r="F312" t="s">
        <v>922</v>
      </c>
      <c r="G312" t="s">
        <v>198</v>
      </c>
      <c r="H312" t="s">
        <v>150</v>
      </c>
      <c r="I312" t="s">
        <v>136</v>
      </c>
      <c r="J312" t="s">
        <v>137</v>
      </c>
      <c r="K312" t="s">
        <v>138</v>
      </c>
      <c r="L312" t="s">
        <v>1097</v>
      </c>
      <c r="M312" t="s">
        <v>1098</v>
      </c>
      <c r="N312">
        <v>5.8550000000000004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3.5216264425842505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3.5216264425842505</v>
      </c>
    </row>
    <row r="313" spans="1:31" x14ac:dyDescent="0.25">
      <c r="A313">
        <v>2282885</v>
      </c>
      <c r="B313">
        <v>1</v>
      </c>
      <c r="C313" t="s">
        <v>81</v>
      </c>
      <c r="D313" t="s">
        <v>123</v>
      </c>
      <c r="E313" t="s">
        <v>147</v>
      </c>
      <c r="F313" t="s">
        <v>1099</v>
      </c>
      <c r="G313" t="s">
        <v>297</v>
      </c>
      <c r="H313" t="s">
        <v>150</v>
      </c>
      <c r="I313" t="s">
        <v>136</v>
      </c>
      <c r="J313" t="s">
        <v>137</v>
      </c>
      <c r="K313" t="s">
        <v>138</v>
      </c>
      <c r="L313" t="s">
        <v>1100</v>
      </c>
      <c r="M313" t="s">
        <v>1101</v>
      </c>
      <c r="N313">
        <v>4.6050000000000004</v>
      </c>
      <c r="O313">
        <v>0</v>
      </c>
      <c r="P313">
        <v>100</v>
      </c>
      <c r="Q313">
        <v>0</v>
      </c>
      <c r="R313">
        <v>0</v>
      </c>
      <c r="S313">
        <v>0</v>
      </c>
      <c r="T313">
        <v>19</v>
      </c>
      <c r="U313">
        <v>0</v>
      </c>
      <c r="V313">
        <v>0</v>
      </c>
      <c r="W313">
        <v>0</v>
      </c>
      <c r="X313">
        <v>95.484472612694219</v>
      </c>
      <c r="Y313">
        <v>0</v>
      </c>
      <c r="Z313">
        <v>0</v>
      </c>
      <c r="AA313">
        <v>0</v>
      </c>
      <c r="AB313">
        <v>33.508062448848506</v>
      </c>
      <c r="AC313">
        <v>0</v>
      </c>
      <c r="AD313">
        <v>0</v>
      </c>
      <c r="AE313">
        <v>128.99253506154272</v>
      </c>
    </row>
    <row r="314" spans="1:31" x14ac:dyDescent="0.25">
      <c r="A314">
        <v>2282547</v>
      </c>
      <c r="B314">
        <v>1</v>
      </c>
      <c r="C314" t="s">
        <v>80</v>
      </c>
      <c r="D314" t="s">
        <v>101</v>
      </c>
      <c r="E314" t="s">
        <v>141</v>
      </c>
      <c r="F314" t="s">
        <v>1102</v>
      </c>
      <c r="G314" t="s">
        <v>268</v>
      </c>
      <c r="H314" t="s">
        <v>135</v>
      </c>
      <c r="I314" t="s">
        <v>136</v>
      </c>
      <c r="J314" t="s">
        <v>137</v>
      </c>
      <c r="K314" t="s">
        <v>138</v>
      </c>
      <c r="L314" t="s">
        <v>1103</v>
      </c>
      <c r="M314" t="s">
        <v>1104</v>
      </c>
      <c r="N314">
        <v>2.6147222220000002</v>
      </c>
      <c r="O314">
        <v>0</v>
      </c>
      <c r="P314">
        <v>157</v>
      </c>
      <c r="Q314">
        <v>0</v>
      </c>
      <c r="R314">
        <v>2</v>
      </c>
      <c r="S314">
        <v>0</v>
      </c>
      <c r="T314">
        <v>18</v>
      </c>
      <c r="U314">
        <v>0</v>
      </c>
      <c r="V314">
        <v>0</v>
      </c>
      <c r="W314">
        <v>0</v>
      </c>
      <c r="X314">
        <v>105.01605542457438</v>
      </c>
      <c r="Y314">
        <v>0</v>
      </c>
      <c r="Z314">
        <v>0.84182141168265012</v>
      </c>
      <c r="AA314">
        <v>0</v>
      </c>
      <c r="AB314">
        <v>46.831370530713158</v>
      </c>
      <c r="AC314">
        <v>0</v>
      </c>
      <c r="AD314">
        <v>0</v>
      </c>
      <c r="AE314">
        <v>152.68924736697016</v>
      </c>
    </row>
    <row r="315" spans="1:31" x14ac:dyDescent="0.25">
      <c r="A315">
        <v>2282839</v>
      </c>
      <c r="B315">
        <v>1</v>
      </c>
      <c r="C315" t="s">
        <v>80</v>
      </c>
      <c r="D315" t="s">
        <v>84</v>
      </c>
      <c r="E315" t="s">
        <v>165</v>
      </c>
      <c r="F315" t="s">
        <v>1105</v>
      </c>
      <c r="G315" t="s">
        <v>167</v>
      </c>
      <c r="H315" t="s">
        <v>150</v>
      </c>
      <c r="I315" t="s">
        <v>136</v>
      </c>
      <c r="J315" t="s">
        <v>137</v>
      </c>
      <c r="K315" t="s">
        <v>138</v>
      </c>
      <c r="L315" t="s">
        <v>1106</v>
      </c>
      <c r="M315" t="s">
        <v>1107</v>
      </c>
      <c r="N315">
        <v>2.4961111109999998</v>
      </c>
      <c r="O315">
        <v>0</v>
      </c>
      <c r="P315">
        <v>9</v>
      </c>
      <c r="Q315">
        <v>0</v>
      </c>
      <c r="R315">
        <v>0</v>
      </c>
      <c r="S315">
        <v>0</v>
      </c>
      <c r="T315">
        <v>3</v>
      </c>
      <c r="U315">
        <v>0</v>
      </c>
      <c r="V315">
        <v>0</v>
      </c>
      <c r="W315">
        <v>0</v>
      </c>
      <c r="X315">
        <v>7.2417781990349992</v>
      </c>
      <c r="Y315">
        <v>0</v>
      </c>
      <c r="Z315">
        <v>0</v>
      </c>
      <c r="AA315">
        <v>0</v>
      </c>
      <c r="AB315">
        <v>1.3025648030499</v>
      </c>
      <c r="AC315">
        <v>0</v>
      </c>
      <c r="AD315">
        <v>0</v>
      </c>
      <c r="AE315">
        <v>8.5443430020848989</v>
      </c>
    </row>
    <row r="316" spans="1:31" x14ac:dyDescent="0.25">
      <c r="A316">
        <v>2282693</v>
      </c>
      <c r="B316">
        <v>1</v>
      </c>
      <c r="C316" t="s">
        <v>80</v>
      </c>
      <c r="D316" t="s">
        <v>107</v>
      </c>
      <c r="E316" t="s">
        <v>165</v>
      </c>
      <c r="F316" t="s">
        <v>1108</v>
      </c>
      <c r="G316" t="s">
        <v>167</v>
      </c>
      <c r="H316" t="s">
        <v>150</v>
      </c>
      <c r="I316" t="s">
        <v>136</v>
      </c>
      <c r="J316" t="s">
        <v>137</v>
      </c>
      <c r="K316" t="s">
        <v>138</v>
      </c>
      <c r="L316" t="s">
        <v>1109</v>
      </c>
      <c r="M316" t="s">
        <v>1110</v>
      </c>
      <c r="N316">
        <v>1.4650000000000001</v>
      </c>
      <c r="O316">
        <v>0</v>
      </c>
      <c r="P316">
        <v>1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0.61718072538255009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0.61718072538255009</v>
      </c>
    </row>
    <row r="317" spans="1:31" x14ac:dyDescent="0.25">
      <c r="A317">
        <v>2282782</v>
      </c>
      <c r="B317">
        <v>1</v>
      </c>
      <c r="C317" t="s">
        <v>81</v>
      </c>
      <c r="D317" t="s">
        <v>118</v>
      </c>
      <c r="E317" t="s">
        <v>147</v>
      </c>
      <c r="F317" t="s">
        <v>1111</v>
      </c>
      <c r="G317" t="s">
        <v>154</v>
      </c>
      <c r="H317" t="s">
        <v>150</v>
      </c>
      <c r="I317" t="s">
        <v>136</v>
      </c>
      <c r="J317" t="s">
        <v>137</v>
      </c>
      <c r="K317" t="s">
        <v>144</v>
      </c>
      <c r="L317" t="s">
        <v>1112</v>
      </c>
      <c r="M317" t="s">
        <v>1113</v>
      </c>
      <c r="N317">
        <v>1.8605555549999999</v>
      </c>
      <c r="O317">
        <v>0</v>
      </c>
      <c r="P317">
        <v>86</v>
      </c>
      <c r="Q317">
        <v>0</v>
      </c>
      <c r="R317">
        <v>0</v>
      </c>
      <c r="S317">
        <v>0</v>
      </c>
      <c r="T317">
        <v>2</v>
      </c>
      <c r="U317">
        <v>0</v>
      </c>
      <c r="V317">
        <v>0</v>
      </c>
      <c r="W317">
        <v>0</v>
      </c>
      <c r="X317">
        <v>29.26065338076771</v>
      </c>
      <c r="Y317">
        <v>0</v>
      </c>
      <c r="Z317">
        <v>0</v>
      </c>
      <c r="AA317">
        <v>0</v>
      </c>
      <c r="AB317">
        <v>3.2599806619233336</v>
      </c>
      <c r="AC317">
        <v>0</v>
      </c>
      <c r="AD317">
        <v>0</v>
      </c>
      <c r="AE317">
        <v>32.520634042691043</v>
      </c>
    </row>
    <row r="318" spans="1:31" x14ac:dyDescent="0.25">
      <c r="A318">
        <v>2282613</v>
      </c>
      <c r="B318">
        <v>1</v>
      </c>
      <c r="C318" t="s">
        <v>80</v>
      </c>
      <c r="D318" t="s">
        <v>107</v>
      </c>
      <c r="E318" t="s">
        <v>176</v>
      </c>
      <c r="F318" t="s">
        <v>1114</v>
      </c>
      <c r="G318" t="s">
        <v>143</v>
      </c>
      <c r="H318" t="s">
        <v>150</v>
      </c>
      <c r="I318" t="s">
        <v>136</v>
      </c>
      <c r="J318" t="s">
        <v>137</v>
      </c>
      <c r="K318" t="s">
        <v>144</v>
      </c>
      <c r="L318" t="s">
        <v>1115</v>
      </c>
      <c r="M318" t="s">
        <v>1116</v>
      </c>
      <c r="N318">
        <v>7.596944444</v>
      </c>
      <c r="O318">
        <v>0</v>
      </c>
      <c r="P318">
        <v>212</v>
      </c>
      <c r="Q318">
        <v>0</v>
      </c>
      <c r="R318">
        <v>1</v>
      </c>
      <c r="S318">
        <v>0</v>
      </c>
      <c r="T318">
        <v>37</v>
      </c>
      <c r="U318">
        <v>0</v>
      </c>
      <c r="V318">
        <v>0</v>
      </c>
      <c r="W318">
        <v>0</v>
      </c>
      <c r="X318">
        <v>316.11242958580738</v>
      </c>
      <c r="Y318">
        <v>0</v>
      </c>
      <c r="Z318">
        <v>24.745527562978751</v>
      </c>
      <c r="AA318">
        <v>0</v>
      </c>
      <c r="AB318">
        <v>191.15207747322407</v>
      </c>
      <c r="AC318">
        <v>0</v>
      </c>
      <c r="AD318">
        <v>0</v>
      </c>
      <c r="AE318">
        <v>532.01003462201015</v>
      </c>
    </row>
    <row r="319" spans="1:31" x14ac:dyDescent="0.25">
      <c r="A319">
        <v>2282756</v>
      </c>
      <c r="B319">
        <v>1</v>
      </c>
      <c r="C319" t="s">
        <v>81</v>
      </c>
      <c r="D319" t="s">
        <v>113</v>
      </c>
      <c r="E319" t="s">
        <v>147</v>
      </c>
      <c r="F319" t="s">
        <v>1117</v>
      </c>
      <c r="G319" t="s">
        <v>149</v>
      </c>
      <c r="H319" t="s">
        <v>150</v>
      </c>
      <c r="I319" t="s">
        <v>136</v>
      </c>
      <c r="J319" t="s">
        <v>137</v>
      </c>
      <c r="K319" t="s">
        <v>138</v>
      </c>
      <c r="L319" t="s">
        <v>1118</v>
      </c>
      <c r="M319" t="s">
        <v>1119</v>
      </c>
      <c r="N319">
        <v>1.217777777</v>
      </c>
      <c r="O319">
        <v>0</v>
      </c>
      <c r="P319">
        <v>28</v>
      </c>
      <c r="Q319">
        <v>0</v>
      </c>
      <c r="R319">
        <v>3</v>
      </c>
      <c r="S319">
        <v>0</v>
      </c>
      <c r="T319">
        <v>2</v>
      </c>
      <c r="U319">
        <v>0</v>
      </c>
      <c r="V319">
        <v>0</v>
      </c>
      <c r="W319">
        <v>0</v>
      </c>
      <c r="X319">
        <v>8.0141689808833227</v>
      </c>
      <c r="Y319">
        <v>0</v>
      </c>
      <c r="Z319">
        <v>0.41916903659850008</v>
      </c>
      <c r="AA319">
        <v>0</v>
      </c>
      <c r="AB319">
        <v>2.4217494499352004</v>
      </c>
      <c r="AC319">
        <v>0</v>
      </c>
      <c r="AD319">
        <v>0</v>
      </c>
      <c r="AE319">
        <v>10.855087467417023</v>
      </c>
    </row>
    <row r="320" spans="1:31" x14ac:dyDescent="0.25">
      <c r="A320">
        <v>2282905</v>
      </c>
      <c r="B320">
        <v>1</v>
      </c>
      <c r="C320" t="s">
        <v>81</v>
      </c>
      <c r="D320" t="s">
        <v>123</v>
      </c>
      <c r="E320" t="s">
        <v>141</v>
      </c>
      <c r="F320" t="s">
        <v>1120</v>
      </c>
      <c r="G320" t="s">
        <v>1121</v>
      </c>
      <c r="H320" t="s">
        <v>135</v>
      </c>
      <c r="I320" t="s">
        <v>136</v>
      </c>
      <c r="J320" t="s">
        <v>137</v>
      </c>
      <c r="K320" t="s">
        <v>138</v>
      </c>
      <c r="L320" t="s">
        <v>1122</v>
      </c>
      <c r="M320" t="s">
        <v>1123</v>
      </c>
      <c r="N320">
        <v>0.29083333300000003</v>
      </c>
      <c r="O320">
        <v>0</v>
      </c>
      <c r="P320">
        <v>617</v>
      </c>
      <c r="Q320">
        <v>0</v>
      </c>
      <c r="R320">
        <v>0</v>
      </c>
      <c r="S320">
        <v>0</v>
      </c>
      <c r="T320">
        <v>139</v>
      </c>
      <c r="U320">
        <v>0</v>
      </c>
      <c r="V320">
        <v>0</v>
      </c>
      <c r="W320">
        <v>0</v>
      </c>
      <c r="X320">
        <v>39.400645805768178</v>
      </c>
      <c r="Y320">
        <v>0</v>
      </c>
      <c r="Z320">
        <v>0</v>
      </c>
      <c r="AA320">
        <v>0</v>
      </c>
      <c r="AB320">
        <v>13.086923734925561</v>
      </c>
      <c r="AC320">
        <v>0</v>
      </c>
      <c r="AD320">
        <v>0</v>
      </c>
      <c r="AE320">
        <v>52.487569540693741</v>
      </c>
    </row>
    <row r="321" spans="1:31" x14ac:dyDescent="0.25">
      <c r="A321">
        <v>2282513</v>
      </c>
      <c r="B321">
        <v>1</v>
      </c>
      <c r="C321" t="s">
        <v>80</v>
      </c>
      <c r="D321" t="s">
        <v>105</v>
      </c>
      <c r="E321" t="s">
        <v>157</v>
      </c>
      <c r="F321" t="s">
        <v>1124</v>
      </c>
      <c r="G321" t="s">
        <v>134</v>
      </c>
      <c r="H321" t="s">
        <v>135</v>
      </c>
      <c r="I321" t="s">
        <v>136</v>
      </c>
      <c r="J321" t="s">
        <v>137</v>
      </c>
      <c r="K321" t="s">
        <v>138</v>
      </c>
      <c r="L321" t="s">
        <v>1125</v>
      </c>
      <c r="M321" t="s">
        <v>1126</v>
      </c>
      <c r="N321">
        <v>0.79888888800000002</v>
      </c>
      <c r="O321">
        <v>1</v>
      </c>
      <c r="P321">
        <v>3688</v>
      </c>
      <c r="Q321">
        <v>0</v>
      </c>
      <c r="R321">
        <v>1</v>
      </c>
      <c r="S321">
        <v>7</v>
      </c>
      <c r="T321">
        <v>417</v>
      </c>
      <c r="U321">
        <v>4</v>
      </c>
      <c r="V321">
        <v>1</v>
      </c>
      <c r="W321">
        <v>7.7743971179589266</v>
      </c>
      <c r="X321">
        <v>745.82651761208649</v>
      </c>
      <c r="Y321">
        <v>0</v>
      </c>
      <c r="Z321">
        <v>8.272095521345002E-2</v>
      </c>
      <c r="AA321">
        <v>128.8939475558098</v>
      </c>
      <c r="AB321">
        <v>205.71751599638216</v>
      </c>
      <c r="AC321">
        <v>141.9566002474439</v>
      </c>
      <c r="AD321">
        <v>61.210245926091794</v>
      </c>
      <c r="AE321">
        <v>1291.4619454109866</v>
      </c>
    </row>
    <row r="322" spans="1:31" x14ac:dyDescent="0.25">
      <c r="A322">
        <v>2282762</v>
      </c>
      <c r="B322">
        <v>1</v>
      </c>
      <c r="C322" t="s">
        <v>81</v>
      </c>
      <c r="D322" t="s">
        <v>118</v>
      </c>
      <c r="E322" t="s">
        <v>165</v>
      </c>
      <c r="F322" t="s">
        <v>1127</v>
      </c>
      <c r="G322" t="s">
        <v>198</v>
      </c>
      <c r="H322" t="s">
        <v>150</v>
      </c>
      <c r="I322" t="s">
        <v>136</v>
      </c>
      <c r="J322" t="s">
        <v>137</v>
      </c>
      <c r="K322" t="s">
        <v>138</v>
      </c>
      <c r="L322" t="s">
        <v>1128</v>
      </c>
      <c r="M322" t="s">
        <v>1129</v>
      </c>
      <c r="N322">
        <v>4.7283333330000001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</row>
    <row r="323" spans="1:31" x14ac:dyDescent="0.25">
      <c r="A323">
        <v>2282470</v>
      </c>
      <c r="B323">
        <v>1</v>
      </c>
      <c r="C323" t="s">
        <v>80</v>
      </c>
      <c r="D323" t="s">
        <v>85</v>
      </c>
      <c r="E323" t="s">
        <v>165</v>
      </c>
      <c r="F323" t="s">
        <v>1130</v>
      </c>
      <c r="G323" t="s">
        <v>225</v>
      </c>
      <c r="H323" t="s">
        <v>150</v>
      </c>
      <c r="I323" t="s">
        <v>136</v>
      </c>
      <c r="J323" t="s">
        <v>137</v>
      </c>
      <c r="K323" t="s">
        <v>138</v>
      </c>
      <c r="L323" t="s">
        <v>1131</v>
      </c>
      <c r="M323" t="s">
        <v>1132</v>
      </c>
      <c r="N323">
        <v>0.74111111100000004</v>
      </c>
      <c r="O323">
        <v>0</v>
      </c>
      <c r="P323">
        <v>5</v>
      </c>
      <c r="Q323">
        <v>0</v>
      </c>
      <c r="R323">
        <v>0</v>
      </c>
      <c r="S323">
        <v>0</v>
      </c>
      <c r="T323">
        <v>1</v>
      </c>
      <c r="U323">
        <v>0</v>
      </c>
      <c r="V323">
        <v>0</v>
      </c>
      <c r="W323">
        <v>0</v>
      </c>
      <c r="X323">
        <v>0.87810567875599999</v>
      </c>
      <c r="Y323">
        <v>0</v>
      </c>
      <c r="Z323">
        <v>0</v>
      </c>
      <c r="AA323">
        <v>0</v>
      </c>
      <c r="AB323">
        <v>9.0432455631000011E-2</v>
      </c>
      <c r="AC323">
        <v>0</v>
      </c>
      <c r="AD323">
        <v>0</v>
      </c>
      <c r="AE323">
        <v>0.96853813438699998</v>
      </c>
    </row>
    <row r="324" spans="1:31" x14ac:dyDescent="0.25">
      <c r="A324">
        <v>2282570</v>
      </c>
      <c r="B324">
        <v>1</v>
      </c>
      <c r="C324" t="s">
        <v>80</v>
      </c>
      <c r="D324" t="s">
        <v>105</v>
      </c>
      <c r="E324" t="s">
        <v>132</v>
      </c>
      <c r="F324" t="s">
        <v>1133</v>
      </c>
      <c r="G324" t="s">
        <v>143</v>
      </c>
      <c r="H324" t="s">
        <v>135</v>
      </c>
      <c r="I324" t="s">
        <v>136</v>
      </c>
      <c r="J324" t="s">
        <v>137</v>
      </c>
      <c r="K324" t="s">
        <v>144</v>
      </c>
      <c r="L324" t="s">
        <v>1134</v>
      </c>
      <c r="M324" t="s">
        <v>1135</v>
      </c>
      <c r="N324">
        <v>1.816944444</v>
      </c>
      <c r="O324">
        <v>2</v>
      </c>
      <c r="P324">
        <v>1478</v>
      </c>
      <c r="Q324">
        <v>6</v>
      </c>
      <c r="R324">
        <v>108</v>
      </c>
      <c r="S324">
        <v>7</v>
      </c>
      <c r="T324">
        <v>137</v>
      </c>
      <c r="U324">
        <v>1</v>
      </c>
      <c r="V324">
        <v>0</v>
      </c>
      <c r="W324">
        <v>3.5691555141829006</v>
      </c>
      <c r="X324">
        <v>721.46453183619553</v>
      </c>
      <c r="Y324">
        <v>178.83943846722647</v>
      </c>
      <c r="Z324">
        <v>21.404571280478212</v>
      </c>
      <c r="AA324">
        <v>67.918404468534135</v>
      </c>
      <c r="AB324">
        <v>185.05250215909729</v>
      </c>
      <c r="AC324">
        <v>67.039846897516256</v>
      </c>
      <c r="AD324">
        <v>0</v>
      </c>
      <c r="AE324">
        <v>1245.2884506232308</v>
      </c>
    </row>
    <row r="325" spans="1:31" x14ac:dyDescent="0.25">
      <c r="A325">
        <v>2282533</v>
      </c>
      <c r="B325">
        <v>1</v>
      </c>
      <c r="C325" t="s">
        <v>80</v>
      </c>
      <c r="D325" t="s">
        <v>91</v>
      </c>
      <c r="E325" t="s">
        <v>157</v>
      </c>
      <c r="F325" t="s">
        <v>1136</v>
      </c>
      <c r="G325" t="s">
        <v>134</v>
      </c>
      <c r="H325" t="s">
        <v>135</v>
      </c>
      <c r="I325" t="s">
        <v>136</v>
      </c>
      <c r="J325" t="s">
        <v>137</v>
      </c>
      <c r="K325" t="s">
        <v>138</v>
      </c>
      <c r="L325" t="s">
        <v>1137</v>
      </c>
      <c r="M325" t="s">
        <v>1138</v>
      </c>
      <c r="N325">
        <v>0.11333333299999999</v>
      </c>
      <c r="O325">
        <v>0</v>
      </c>
      <c r="P325">
        <v>0</v>
      </c>
      <c r="Q325">
        <v>0</v>
      </c>
      <c r="R325">
        <v>0</v>
      </c>
      <c r="S325">
        <v>6</v>
      </c>
      <c r="T325">
        <v>1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50.3432973171196</v>
      </c>
      <c r="AB325">
        <v>6.5782267039999993E-3</v>
      </c>
      <c r="AC325">
        <v>0</v>
      </c>
      <c r="AD325">
        <v>0</v>
      </c>
      <c r="AE325">
        <v>50.3498755438236</v>
      </c>
    </row>
    <row r="326" spans="1:31" x14ac:dyDescent="0.25">
      <c r="A326">
        <v>2282550</v>
      </c>
      <c r="B326">
        <v>1</v>
      </c>
      <c r="C326" t="s">
        <v>80</v>
      </c>
      <c r="D326" t="s">
        <v>83</v>
      </c>
      <c r="E326" t="s">
        <v>141</v>
      </c>
      <c r="F326" t="s">
        <v>811</v>
      </c>
      <c r="G326" t="s">
        <v>134</v>
      </c>
      <c r="H326" t="s">
        <v>135</v>
      </c>
      <c r="I326" t="s">
        <v>136</v>
      </c>
      <c r="J326" t="s">
        <v>137</v>
      </c>
      <c r="K326" t="s">
        <v>138</v>
      </c>
      <c r="L326" t="s">
        <v>1139</v>
      </c>
      <c r="M326" t="s">
        <v>1140</v>
      </c>
      <c r="N326">
        <v>0.696111111</v>
      </c>
      <c r="O326">
        <v>0</v>
      </c>
      <c r="P326">
        <v>161</v>
      </c>
      <c r="Q326">
        <v>0</v>
      </c>
      <c r="R326">
        <v>0</v>
      </c>
      <c r="S326">
        <v>3</v>
      </c>
      <c r="T326">
        <v>52</v>
      </c>
      <c r="U326">
        <v>1</v>
      </c>
      <c r="V326">
        <v>1</v>
      </c>
      <c r="W326">
        <v>0</v>
      </c>
      <c r="X326">
        <v>49.129692439764803</v>
      </c>
      <c r="Y326">
        <v>0</v>
      </c>
      <c r="Z326">
        <v>0</v>
      </c>
      <c r="AA326">
        <v>2.9099423369414499</v>
      </c>
      <c r="AB326">
        <v>36.821216011715777</v>
      </c>
      <c r="AC326">
        <v>105.16989375661717</v>
      </c>
      <c r="AD326">
        <v>25.310480808853903</v>
      </c>
      <c r="AE326">
        <v>219.34122535389309</v>
      </c>
    </row>
    <row r="327" spans="1:31" x14ac:dyDescent="0.25">
      <c r="A327">
        <v>2282633</v>
      </c>
      <c r="B327">
        <v>1</v>
      </c>
      <c r="C327" t="s">
        <v>80</v>
      </c>
      <c r="D327" t="s">
        <v>83</v>
      </c>
      <c r="E327" t="s">
        <v>165</v>
      </c>
      <c r="F327" t="s">
        <v>1141</v>
      </c>
      <c r="G327" t="s">
        <v>198</v>
      </c>
      <c r="H327" t="s">
        <v>150</v>
      </c>
      <c r="I327" t="s">
        <v>136</v>
      </c>
      <c r="J327" t="s">
        <v>137</v>
      </c>
      <c r="K327" t="s">
        <v>138</v>
      </c>
      <c r="L327" t="s">
        <v>1142</v>
      </c>
      <c r="M327" t="s">
        <v>1143</v>
      </c>
      <c r="N327">
        <v>0.85166666599999996</v>
      </c>
      <c r="O327">
        <v>0</v>
      </c>
      <c r="P327">
        <v>7</v>
      </c>
      <c r="Q327">
        <v>0</v>
      </c>
      <c r="R327">
        <v>0</v>
      </c>
      <c r="S327">
        <v>0</v>
      </c>
      <c r="T327">
        <v>1</v>
      </c>
      <c r="U327">
        <v>0</v>
      </c>
      <c r="V327">
        <v>0</v>
      </c>
      <c r="W327">
        <v>0</v>
      </c>
      <c r="X327">
        <v>1.2885957216779502</v>
      </c>
      <c r="Y327">
        <v>0</v>
      </c>
      <c r="Z327">
        <v>0</v>
      </c>
      <c r="AA327">
        <v>0</v>
      </c>
      <c r="AB327">
        <v>1.4513131543574169</v>
      </c>
      <c r="AC327">
        <v>0</v>
      </c>
      <c r="AD327">
        <v>0</v>
      </c>
      <c r="AE327">
        <v>2.7399088760353671</v>
      </c>
    </row>
    <row r="328" spans="1:31" x14ac:dyDescent="0.25">
      <c r="A328">
        <v>2282596</v>
      </c>
      <c r="B328">
        <v>1</v>
      </c>
      <c r="C328" t="s">
        <v>80</v>
      </c>
      <c r="D328" t="s">
        <v>107</v>
      </c>
      <c r="E328" t="s">
        <v>176</v>
      </c>
      <c r="F328" t="s">
        <v>1144</v>
      </c>
      <c r="G328" t="s">
        <v>143</v>
      </c>
      <c r="H328" t="s">
        <v>150</v>
      </c>
      <c r="I328" t="s">
        <v>136</v>
      </c>
      <c r="J328" t="s">
        <v>137</v>
      </c>
      <c r="K328" t="s">
        <v>144</v>
      </c>
      <c r="L328" t="s">
        <v>1145</v>
      </c>
      <c r="M328" t="s">
        <v>1146</v>
      </c>
      <c r="N328">
        <v>6.4272222220000002</v>
      </c>
      <c r="O328">
        <v>0</v>
      </c>
      <c r="P328">
        <v>282</v>
      </c>
      <c r="Q328">
        <v>0</v>
      </c>
      <c r="R328">
        <v>0</v>
      </c>
      <c r="S328">
        <v>0</v>
      </c>
      <c r="T328">
        <v>5</v>
      </c>
      <c r="U328">
        <v>0</v>
      </c>
      <c r="V328">
        <v>1</v>
      </c>
      <c r="W328">
        <v>0</v>
      </c>
      <c r="X328">
        <v>313.00824655192804</v>
      </c>
      <c r="Y328">
        <v>0</v>
      </c>
      <c r="Z328">
        <v>0</v>
      </c>
      <c r="AA328">
        <v>0</v>
      </c>
      <c r="AB328">
        <v>18.5713190150475</v>
      </c>
      <c r="AC328">
        <v>0</v>
      </c>
      <c r="AD328">
        <v>0.94720346778880005</v>
      </c>
      <c r="AE328">
        <v>332.52676903476436</v>
      </c>
    </row>
    <row r="329" spans="1:31" x14ac:dyDescent="0.25">
      <c r="A329">
        <v>2282616</v>
      </c>
      <c r="B329">
        <v>1</v>
      </c>
      <c r="C329" t="s">
        <v>80</v>
      </c>
      <c r="D329" t="s">
        <v>84</v>
      </c>
      <c r="E329" t="s">
        <v>176</v>
      </c>
      <c r="F329" t="s">
        <v>1147</v>
      </c>
      <c r="G329" t="s">
        <v>154</v>
      </c>
      <c r="H329" t="s">
        <v>150</v>
      </c>
      <c r="I329" t="s">
        <v>136</v>
      </c>
      <c r="J329" t="s">
        <v>137</v>
      </c>
      <c r="K329" t="s">
        <v>144</v>
      </c>
      <c r="L329" t="s">
        <v>1148</v>
      </c>
      <c r="M329" t="s">
        <v>1149</v>
      </c>
      <c r="N329">
        <v>3.221944444</v>
      </c>
      <c r="O329">
        <v>0</v>
      </c>
      <c r="P329">
        <v>45</v>
      </c>
      <c r="Q329">
        <v>0</v>
      </c>
      <c r="R329">
        <v>6</v>
      </c>
      <c r="S329">
        <v>0</v>
      </c>
      <c r="T329">
        <v>4</v>
      </c>
      <c r="U329">
        <v>0</v>
      </c>
      <c r="V329">
        <v>0</v>
      </c>
      <c r="W329">
        <v>0</v>
      </c>
      <c r="X329">
        <v>48.293260708344377</v>
      </c>
      <c r="Y329">
        <v>0</v>
      </c>
      <c r="Z329">
        <v>1.9592325239428836</v>
      </c>
      <c r="AA329">
        <v>0</v>
      </c>
      <c r="AB329">
        <v>1.4028571209564165</v>
      </c>
      <c r="AC329">
        <v>0</v>
      </c>
      <c r="AD329">
        <v>0</v>
      </c>
      <c r="AE329">
        <v>51.655350353243676</v>
      </c>
    </row>
    <row r="330" spans="1:31" x14ac:dyDescent="0.25">
      <c r="A330">
        <v>2282636</v>
      </c>
      <c r="B330">
        <v>1</v>
      </c>
      <c r="C330" t="s">
        <v>81</v>
      </c>
      <c r="D330" t="s">
        <v>113</v>
      </c>
      <c r="E330" t="s">
        <v>165</v>
      </c>
      <c r="F330" t="s">
        <v>1150</v>
      </c>
      <c r="G330" t="s">
        <v>198</v>
      </c>
      <c r="H330" t="s">
        <v>150</v>
      </c>
      <c r="I330" t="s">
        <v>136</v>
      </c>
      <c r="J330" t="s">
        <v>137</v>
      </c>
      <c r="K330" t="s">
        <v>138</v>
      </c>
      <c r="L330" t="s">
        <v>1151</v>
      </c>
      <c r="M330" t="s">
        <v>1152</v>
      </c>
      <c r="N330">
        <v>1.7649999999999999</v>
      </c>
      <c r="O330">
        <v>0</v>
      </c>
      <c r="P330">
        <v>1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0.35118737275719997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0.35118737275719997</v>
      </c>
    </row>
    <row r="331" spans="1:31" x14ac:dyDescent="0.25">
      <c r="A331">
        <v>2282902</v>
      </c>
      <c r="B331">
        <v>1</v>
      </c>
      <c r="C331" t="s">
        <v>81</v>
      </c>
      <c r="D331" t="s">
        <v>128</v>
      </c>
      <c r="E331" t="s">
        <v>165</v>
      </c>
      <c r="F331" t="s">
        <v>1153</v>
      </c>
      <c r="G331" t="s">
        <v>225</v>
      </c>
      <c r="H331" t="s">
        <v>150</v>
      </c>
      <c r="I331" t="s">
        <v>136</v>
      </c>
      <c r="J331" t="s">
        <v>137</v>
      </c>
      <c r="K331" t="s">
        <v>138</v>
      </c>
      <c r="L331" t="s">
        <v>1154</v>
      </c>
      <c r="M331" t="s">
        <v>1155</v>
      </c>
      <c r="N331">
        <v>1.3563888879999999</v>
      </c>
      <c r="O331">
        <v>0</v>
      </c>
      <c r="P331">
        <v>6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0.95782184366147216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0.95782184366147216</v>
      </c>
    </row>
    <row r="332" spans="1:31" x14ac:dyDescent="0.25">
      <c r="A332">
        <v>2282716</v>
      </c>
      <c r="B332">
        <v>1</v>
      </c>
      <c r="C332" t="s">
        <v>80</v>
      </c>
      <c r="D332" t="s">
        <v>94</v>
      </c>
      <c r="E332" t="s">
        <v>157</v>
      </c>
      <c r="F332" t="s">
        <v>338</v>
      </c>
      <c r="G332" t="s">
        <v>143</v>
      </c>
      <c r="H332" t="s">
        <v>135</v>
      </c>
      <c r="I332" t="s">
        <v>136</v>
      </c>
      <c r="J332" t="s">
        <v>137</v>
      </c>
      <c r="K332" t="s">
        <v>144</v>
      </c>
      <c r="L332" t="s">
        <v>1156</v>
      </c>
      <c r="M332" t="s">
        <v>1157</v>
      </c>
      <c r="N332">
        <v>1.006388888</v>
      </c>
      <c r="O332">
        <v>0</v>
      </c>
      <c r="P332">
        <v>158</v>
      </c>
      <c r="Q332">
        <v>0</v>
      </c>
      <c r="R332">
        <v>4</v>
      </c>
      <c r="S332">
        <v>3</v>
      </c>
      <c r="T332">
        <v>30</v>
      </c>
      <c r="U332">
        <v>5</v>
      </c>
      <c r="V332">
        <v>0</v>
      </c>
      <c r="W332">
        <v>0</v>
      </c>
      <c r="X332">
        <v>25.366279270940424</v>
      </c>
      <c r="Y332">
        <v>0</v>
      </c>
      <c r="Z332">
        <v>4.3198906671433335E-2</v>
      </c>
      <c r="AA332">
        <v>197.50074434462363</v>
      </c>
      <c r="AB332">
        <v>29.37805227829908</v>
      </c>
      <c r="AC332">
        <v>727.89374740768119</v>
      </c>
      <c r="AD332">
        <v>0</v>
      </c>
      <c r="AE332">
        <v>980.18202220821581</v>
      </c>
    </row>
    <row r="333" spans="1:31" x14ac:dyDescent="0.25">
      <c r="A333">
        <v>2282573</v>
      </c>
      <c r="B333">
        <v>1</v>
      </c>
      <c r="C333" t="s">
        <v>80</v>
      </c>
      <c r="D333" t="s">
        <v>108</v>
      </c>
      <c r="E333" t="s">
        <v>176</v>
      </c>
      <c r="F333" t="s">
        <v>1158</v>
      </c>
      <c r="G333" t="s">
        <v>143</v>
      </c>
      <c r="H333" t="s">
        <v>150</v>
      </c>
      <c r="I333" t="s">
        <v>136</v>
      </c>
      <c r="J333" t="s">
        <v>137</v>
      </c>
      <c r="K333" t="s">
        <v>144</v>
      </c>
      <c r="L333" t="s">
        <v>1159</v>
      </c>
      <c r="M333" t="s">
        <v>1160</v>
      </c>
      <c r="N333">
        <v>8.5613888879999998</v>
      </c>
      <c r="O333">
        <v>0</v>
      </c>
      <c r="P333">
        <v>55</v>
      </c>
      <c r="Q333">
        <v>0</v>
      </c>
      <c r="R333">
        <v>16</v>
      </c>
      <c r="S333">
        <v>0</v>
      </c>
      <c r="T333">
        <v>5</v>
      </c>
      <c r="U333">
        <v>0</v>
      </c>
      <c r="V333">
        <v>0</v>
      </c>
      <c r="W333">
        <v>0</v>
      </c>
      <c r="X333">
        <v>68.124370148454375</v>
      </c>
      <c r="Y333">
        <v>0</v>
      </c>
      <c r="Z333">
        <v>20.142321744306102</v>
      </c>
      <c r="AA333">
        <v>0</v>
      </c>
      <c r="AB333">
        <v>31.288731418935424</v>
      </c>
      <c r="AC333">
        <v>0</v>
      </c>
      <c r="AD333">
        <v>0</v>
      </c>
      <c r="AE333">
        <v>119.5554233116959</v>
      </c>
    </row>
    <row r="334" spans="1:31" x14ac:dyDescent="0.25">
      <c r="A334">
        <v>2282865</v>
      </c>
      <c r="B334">
        <v>1</v>
      </c>
      <c r="C334" t="s">
        <v>80</v>
      </c>
      <c r="D334" t="s">
        <v>96</v>
      </c>
      <c r="E334" t="s">
        <v>165</v>
      </c>
      <c r="F334" t="s">
        <v>1161</v>
      </c>
      <c r="G334" t="s">
        <v>198</v>
      </c>
      <c r="H334" t="s">
        <v>150</v>
      </c>
      <c r="I334" t="s">
        <v>136</v>
      </c>
      <c r="J334" t="s">
        <v>137</v>
      </c>
      <c r="K334" t="s">
        <v>138</v>
      </c>
      <c r="L334" t="s">
        <v>1162</v>
      </c>
      <c r="M334" t="s">
        <v>1163</v>
      </c>
      <c r="N334">
        <v>4.8905555549999997</v>
      </c>
      <c r="O334">
        <v>0</v>
      </c>
      <c r="P334">
        <v>1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5.4035414798746002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5.4035414798746002</v>
      </c>
    </row>
    <row r="335" spans="1:31" x14ac:dyDescent="0.25">
      <c r="A335">
        <v>2282722</v>
      </c>
      <c r="B335">
        <v>1</v>
      </c>
      <c r="C335" t="s">
        <v>81</v>
      </c>
      <c r="D335" t="s">
        <v>112</v>
      </c>
      <c r="E335" t="s">
        <v>176</v>
      </c>
      <c r="F335" t="s">
        <v>1164</v>
      </c>
      <c r="G335" t="s">
        <v>178</v>
      </c>
      <c r="H335" t="s">
        <v>150</v>
      </c>
      <c r="I335" t="s">
        <v>136</v>
      </c>
      <c r="J335" t="s">
        <v>137</v>
      </c>
      <c r="K335" t="s">
        <v>138</v>
      </c>
      <c r="L335" t="s">
        <v>1165</v>
      </c>
      <c r="M335" t="s">
        <v>1166</v>
      </c>
      <c r="N335">
        <v>2.3394444440000002</v>
      </c>
      <c r="O335">
        <v>0</v>
      </c>
      <c r="P335">
        <v>184</v>
      </c>
      <c r="Q335">
        <v>0</v>
      </c>
      <c r="R335">
        <v>4</v>
      </c>
      <c r="S335">
        <v>0</v>
      </c>
      <c r="T335">
        <v>13</v>
      </c>
      <c r="U335">
        <v>0</v>
      </c>
      <c r="V335">
        <v>0</v>
      </c>
      <c r="W335">
        <v>0</v>
      </c>
      <c r="X335">
        <v>83.8430953460973</v>
      </c>
      <c r="Y335">
        <v>0</v>
      </c>
      <c r="Z335">
        <v>3.4388032508162669</v>
      </c>
      <c r="AA335">
        <v>0</v>
      </c>
      <c r="AB335">
        <v>27.302477071316638</v>
      </c>
      <c r="AC335">
        <v>0</v>
      </c>
      <c r="AD335">
        <v>0</v>
      </c>
      <c r="AE335">
        <v>114.58437566823019</v>
      </c>
    </row>
    <row r="336" spans="1:31" x14ac:dyDescent="0.25">
      <c r="A336">
        <v>2282745</v>
      </c>
      <c r="B336">
        <v>1</v>
      </c>
      <c r="C336" t="s">
        <v>80</v>
      </c>
      <c r="D336" t="s">
        <v>106</v>
      </c>
      <c r="E336" t="s">
        <v>157</v>
      </c>
      <c r="F336" t="s">
        <v>1062</v>
      </c>
      <c r="G336" t="s">
        <v>134</v>
      </c>
      <c r="H336" t="s">
        <v>135</v>
      </c>
      <c r="I336" t="s">
        <v>738</v>
      </c>
      <c r="J336" t="s">
        <v>137</v>
      </c>
      <c r="K336" t="s">
        <v>138</v>
      </c>
      <c r="L336" t="s">
        <v>1167</v>
      </c>
      <c r="M336" t="s">
        <v>1168</v>
      </c>
      <c r="N336">
        <v>9.1666660000000004E-3</v>
      </c>
      <c r="O336">
        <v>0</v>
      </c>
      <c r="P336">
        <v>8</v>
      </c>
      <c r="Q336">
        <v>29</v>
      </c>
      <c r="R336">
        <v>73</v>
      </c>
      <c r="S336">
        <v>9</v>
      </c>
      <c r="T336">
        <v>18</v>
      </c>
      <c r="U336">
        <v>1</v>
      </c>
      <c r="V336">
        <v>0</v>
      </c>
      <c r="W336">
        <v>0</v>
      </c>
      <c r="X336">
        <v>3.8949735554125002E-2</v>
      </c>
      <c r="Y336">
        <v>0.70283229311515028</v>
      </c>
      <c r="Z336">
        <v>1.1679208630985503</v>
      </c>
      <c r="AA336">
        <v>0.41940504489399999</v>
      </c>
      <c r="AB336">
        <v>0.39109480164837496</v>
      </c>
      <c r="AC336">
        <v>0.17075456470462499</v>
      </c>
      <c r="AD336">
        <v>0</v>
      </c>
      <c r="AE336">
        <v>2.8909573030148255</v>
      </c>
    </row>
    <row r="337" spans="1:31" x14ac:dyDescent="0.25">
      <c r="A337">
        <v>2282559</v>
      </c>
      <c r="B337">
        <v>1</v>
      </c>
      <c r="C337" t="s">
        <v>81</v>
      </c>
      <c r="D337" t="s">
        <v>113</v>
      </c>
      <c r="E337" t="s">
        <v>176</v>
      </c>
      <c r="F337" t="s">
        <v>1169</v>
      </c>
      <c r="G337" t="s">
        <v>154</v>
      </c>
      <c r="H337" t="s">
        <v>150</v>
      </c>
      <c r="I337" t="s">
        <v>136</v>
      </c>
      <c r="J337" t="s">
        <v>137</v>
      </c>
      <c r="K337" t="s">
        <v>144</v>
      </c>
      <c r="L337" t="s">
        <v>1170</v>
      </c>
      <c r="M337" t="s">
        <v>1171</v>
      </c>
      <c r="N337">
        <v>8.2413888879999995</v>
      </c>
      <c r="O337">
        <v>0</v>
      </c>
      <c r="P337">
        <v>1</v>
      </c>
      <c r="Q337">
        <v>0</v>
      </c>
      <c r="R337">
        <v>6</v>
      </c>
      <c r="S337">
        <v>0</v>
      </c>
      <c r="T337">
        <v>8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11.511016436464013</v>
      </c>
      <c r="AA337">
        <v>0</v>
      </c>
      <c r="AB337">
        <v>52.72287820025938</v>
      </c>
      <c r="AC337">
        <v>0</v>
      </c>
      <c r="AD337">
        <v>0</v>
      </c>
      <c r="AE337">
        <v>64.233894636723392</v>
      </c>
    </row>
    <row r="338" spans="1:31" x14ac:dyDescent="0.25">
      <c r="A338">
        <v>2282436</v>
      </c>
      <c r="B338">
        <v>1</v>
      </c>
      <c r="C338" t="s">
        <v>80</v>
      </c>
      <c r="D338" t="s">
        <v>104</v>
      </c>
      <c r="E338" t="s">
        <v>165</v>
      </c>
      <c r="F338" t="s">
        <v>1172</v>
      </c>
      <c r="G338" t="s">
        <v>225</v>
      </c>
      <c r="H338" t="s">
        <v>150</v>
      </c>
      <c r="I338" t="s">
        <v>136</v>
      </c>
      <c r="J338" t="s">
        <v>137</v>
      </c>
      <c r="K338" t="s">
        <v>138</v>
      </c>
      <c r="L338" t="s">
        <v>1173</v>
      </c>
      <c r="M338" t="s">
        <v>1174</v>
      </c>
      <c r="N338">
        <v>1.686388888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1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0.59796405616275017</v>
      </c>
      <c r="AC338">
        <v>0</v>
      </c>
      <c r="AD338">
        <v>0</v>
      </c>
      <c r="AE338">
        <v>0.59796405616275017</v>
      </c>
    </row>
    <row r="339" spans="1:31" x14ac:dyDescent="0.25">
      <c r="A339">
        <v>2282582</v>
      </c>
      <c r="B339">
        <v>1</v>
      </c>
      <c r="C339" t="s">
        <v>80</v>
      </c>
      <c r="D339" t="s">
        <v>88</v>
      </c>
      <c r="E339" t="s">
        <v>176</v>
      </c>
      <c r="F339" t="s">
        <v>1175</v>
      </c>
      <c r="G339" t="s">
        <v>154</v>
      </c>
      <c r="H339" t="s">
        <v>150</v>
      </c>
      <c r="I339" t="s">
        <v>136</v>
      </c>
      <c r="J339" t="s">
        <v>137</v>
      </c>
      <c r="K339" t="s">
        <v>144</v>
      </c>
      <c r="L339" t="s">
        <v>1176</v>
      </c>
      <c r="M339" t="s">
        <v>1177</v>
      </c>
      <c r="N339">
        <v>2.829722222</v>
      </c>
      <c r="O339">
        <v>0</v>
      </c>
      <c r="P339">
        <v>353</v>
      </c>
      <c r="Q339">
        <v>0</v>
      </c>
      <c r="R339">
        <v>0</v>
      </c>
      <c r="S339">
        <v>0</v>
      </c>
      <c r="T339">
        <v>38</v>
      </c>
      <c r="U339">
        <v>0</v>
      </c>
      <c r="V339">
        <v>0</v>
      </c>
      <c r="W339">
        <v>0</v>
      </c>
      <c r="X339">
        <v>263.45846240244515</v>
      </c>
      <c r="Y339">
        <v>0</v>
      </c>
      <c r="Z339">
        <v>0</v>
      </c>
      <c r="AA339">
        <v>0</v>
      </c>
      <c r="AB339">
        <v>170.94978918399545</v>
      </c>
      <c r="AC339">
        <v>0</v>
      </c>
      <c r="AD339">
        <v>0</v>
      </c>
      <c r="AE339">
        <v>434.4082515864406</v>
      </c>
    </row>
    <row r="340" spans="1:31" x14ac:dyDescent="0.25">
      <c r="A340">
        <v>2282645</v>
      </c>
      <c r="B340">
        <v>1</v>
      </c>
      <c r="C340" t="s">
        <v>80</v>
      </c>
      <c r="D340" t="s">
        <v>93</v>
      </c>
      <c r="E340" t="s">
        <v>157</v>
      </c>
      <c r="F340" t="s">
        <v>1178</v>
      </c>
      <c r="G340" t="s">
        <v>143</v>
      </c>
      <c r="H340" t="s">
        <v>135</v>
      </c>
      <c r="I340" t="s">
        <v>136</v>
      </c>
      <c r="J340" t="s">
        <v>137</v>
      </c>
      <c r="K340" t="s">
        <v>144</v>
      </c>
      <c r="L340" t="s">
        <v>1179</v>
      </c>
      <c r="M340" t="s">
        <v>1180</v>
      </c>
      <c r="N340">
        <v>2.0980555550000002</v>
      </c>
      <c r="O340">
        <v>3</v>
      </c>
      <c r="P340">
        <v>13</v>
      </c>
      <c r="Q340">
        <v>40</v>
      </c>
      <c r="R340">
        <v>179</v>
      </c>
      <c r="S340">
        <v>13</v>
      </c>
      <c r="T340">
        <v>48</v>
      </c>
      <c r="U340">
        <v>0</v>
      </c>
      <c r="V340">
        <v>0</v>
      </c>
      <c r="W340">
        <v>14.393093574194827</v>
      </c>
      <c r="X340">
        <v>16.145402653968436</v>
      </c>
      <c r="Y340">
        <v>136.06706676669174</v>
      </c>
      <c r="Z340">
        <v>480.34094674951223</v>
      </c>
      <c r="AA340">
        <v>74.153674023601837</v>
      </c>
      <c r="AB340">
        <v>81.955604235711519</v>
      </c>
      <c r="AC340">
        <v>0</v>
      </c>
      <c r="AD340">
        <v>0</v>
      </c>
      <c r="AE340">
        <v>803.05578800368062</v>
      </c>
    </row>
    <row r="341" spans="1:31" x14ac:dyDescent="0.25">
      <c r="A341">
        <v>2282785</v>
      </c>
      <c r="B341">
        <v>1</v>
      </c>
      <c r="C341" t="s">
        <v>81</v>
      </c>
      <c r="D341" t="s">
        <v>121</v>
      </c>
      <c r="E341" t="s">
        <v>165</v>
      </c>
      <c r="F341" t="s">
        <v>1181</v>
      </c>
      <c r="G341" t="s">
        <v>198</v>
      </c>
      <c r="H341" t="s">
        <v>150</v>
      </c>
      <c r="I341" t="s">
        <v>136</v>
      </c>
      <c r="J341" t="s">
        <v>137</v>
      </c>
      <c r="K341" t="s">
        <v>138</v>
      </c>
      <c r="L341" t="s">
        <v>1182</v>
      </c>
      <c r="M341" t="s">
        <v>1183</v>
      </c>
      <c r="N341">
        <v>1.338333333</v>
      </c>
      <c r="O341">
        <v>0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0.33626399048199995</v>
      </c>
      <c r="AA341">
        <v>0</v>
      </c>
      <c r="AB341">
        <v>0</v>
      </c>
      <c r="AC341">
        <v>0</v>
      </c>
      <c r="AD341">
        <v>0</v>
      </c>
      <c r="AE341">
        <v>0.33626399048199995</v>
      </c>
    </row>
    <row r="342" spans="1:31" x14ac:dyDescent="0.25">
      <c r="A342">
        <v>2282891</v>
      </c>
      <c r="B342">
        <v>1</v>
      </c>
      <c r="C342" t="s">
        <v>80</v>
      </c>
      <c r="D342" t="s">
        <v>98</v>
      </c>
      <c r="E342" t="s">
        <v>147</v>
      </c>
      <c r="F342" t="s">
        <v>1184</v>
      </c>
      <c r="G342" t="s">
        <v>233</v>
      </c>
      <c r="H342" t="s">
        <v>150</v>
      </c>
      <c r="I342" t="s">
        <v>136</v>
      </c>
      <c r="J342" t="s">
        <v>137</v>
      </c>
      <c r="K342" t="s">
        <v>138</v>
      </c>
      <c r="L342" t="s">
        <v>1185</v>
      </c>
      <c r="M342" t="s">
        <v>1186</v>
      </c>
      <c r="N342">
        <v>3.8852777770000002</v>
      </c>
      <c r="O342">
        <v>0</v>
      </c>
      <c r="P342">
        <v>38</v>
      </c>
      <c r="Q342">
        <v>0</v>
      </c>
      <c r="R342">
        <v>0</v>
      </c>
      <c r="S342">
        <v>0</v>
      </c>
      <c r="T342">
        <v>2</v>
      </c>
      <c r="U342">
        <v>0</v>
      </c>
      <c r="V342">
        <v>0</v>
      </c>
      <c r="W342">
        <v>0</v>
      </c>
      <c r="X342">
        <v>34.627534869527921</v>
      </c>
      <c r="Y342">
        <v>0</v>
      </c>
      <c r="Z342">
        <v>0</v>
      </c>
      <c r="AA342">
        <v>0</v>
      </c>
      <c r="AB342">
        <v>8.0795548659641998</v>
      </c>
      <c r="AC342">
        <v>0</v>
      </c>
      <c r="AD342">
        <v>0</v>
      </c>
      <c r="AE342">
        <v>42.707089735492119</v>
      </c>
    </row>
    <row r="343" spans="1:31" x14ac:dyDescent="0.25">
      <c r="A343">
        <v>2282791</v>
      </c>
      <c r="B343">
        <v>1</v>
      </c>
      <c r="C343" t="s">
        <v>81</v>
      </c>
      <c r="D343" t="s">
        <v>115</v>
      </c>
      <c r="E343" t="s">
        <v>147</v>
      </c>
      <c r="F343" t="s">
        <v>1187</v>
      </c>
      <c r="G343" t="s">
        <v>149</v>
      </c>
      <c r="H343" t="s">
        <v>150</v>
      </c>
      <c r="I343" t="s">
        <v>136</v>
      </c>
      <c r="J343" t="s">
        <v>137</v>
      </c>
      <c r="K343" t="s">
        <v>138</v>
      </c>
      <c r="L343" t="s">
        <v>1188</v>
      </c>
      <c r="M343" t="s">
        <v>1189</v>
      </c>
      <c r="N343">
        <v>0.93111111099999999</v>
      </c>
      <c r="O343">
        <v>0</v>
      </c>
      <c r="P343">
        <v>15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1.1721823662319999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1.1721823662319999</v>
      </c>
    </row>
    <row r="344" spans="1:31" x14ac:dyDescent="0.25">
      <c r="A344">
        <v>2282662</v>
      </c>
      <c r="B344">
        <v>1</v>
      </c>
      <c r="C344" t="s">
        <v>80</v>
      </c>
      <c r="D344" t="s">
        <v>92</v>
      </c>
      <c r="E344" t="s">
        <v>165</v>
      </c>
      <c r="F344" t="s">
        <v>1190</v>
      </c>
      <c r="G344" t="s">
        <v>225</v>
      </c>
      <c r="H344" t="s">
        <v>150</v>
      </c>
      <c r="I344" t="s">
        <v>136</v>
      </c>
      <c r="J344" t="s">
        <v>137</v>
      </c>
      <c r="K344" t="s">
        <v>138</v>
      </c>
      <c r="L344" t="s">
        <v>1191</v>
      </c>
      <c r="M344" t="s">
        <v>1192</v>
      </c>
      <c r="N344">
        <v>2.477777777</v>
      </c>
      <c r="O344">
        <v>0</v>
      </c>
      <c r="P344">
        <v>10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10.45984313082422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10.45984313082422</v>
      </c>
    </row>
    <row r="345" spans="1:31" x14ac:dyDescent="0.25">
      <c r="A345">
        <v>2282705</v>
      </c>
      <c r="B345">
        <v>1</v>
      </c>
      <c r="C345" t="s">
        <v>80</v>
      </c>
      <c r="D345" t="s">
        <v>96</v>
      </c>
      <c r="E345" t="s">
        <v>165</v>
      </c>
      <c r="F345" t="s">
        <v>1193</v>
      </c>
      <c r="G345" t="s">
        <v>198</v>
      </c>
      <c r="H345" t="s">
        <v>150</v>
      </c>
      <c r="I345" t="s">
        <v>136</v>
      </c>
      <c r="J345" t="s">
        <v>137</v>
      </c>
      <c r="K345" t="s">
        <v>138</v>
      </c>
      <c r="L345" t="s">
        <v>1194</v>
      </c>
      <c r="M345" t="s">
        <v>1195</v>
      </c>
      <c r="N345">
        <v>2.5944444440000001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0.71996990059888888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0.71996990059888888</v>
      </c>
    </row>
    <row r="346" spans="1:31" x14ac:dyDescent="0.25">
      <c r="A346">
        <v>2282811</v>
      </c>
      <c r="B346">
        <v>1</v>
      </c>
      <c r="C346" t="s">
        <v>80</v>
      </c>
      <c r="D346" t="s">
        <v>94</v>
      </c>
      <c r="E346" t="s">
        <v>157</v>
      </c>
      <c r="F346" t="s">
        <v>1196</v>
      </c>
      <c r="G346" t="s">
        <v>134</v>
      </c>
      <c r="H346" t="s">
        <v>135</v>
      </c>
      <c r="I346" t="s">
        <v>136</v>
      </c>
      <c r="J346" t="s">
        <v>137</v>
      </c>
      <c r="K346" t="s">
        <v>138</v>
      </c>
      <c r="L346" t="s">
        <v>1197</v>
      </c>
      <c r="M346" t="s">
        <v>1198</v>
      </c>
      <c r="N346">
        <v>0.17027777699999999</v>
      </c>
      <c r="O346">
        <v>0</v>
      </c>
      <c r="P346">
        <v>0</v>
      </c>
      <c r="Q346">
        <v>19</v>
      </c>
      <c r="R346">
        <v>5</v>
      </c>
      <c r="S346">
        <v>9</v>
      </c>
      <c r="T346">
        <v>1</v>
      </c>
      <c r="U346">
        <v>4</v>
      </c>
      <c r="V346">
        <v>0</v>
      </c>
      <c r="W346">
        <v>0</v>
      </c>
      <c r="X346">
        <v>0</v>
      </c>
      <c r="Y346">
        <v>76.153806448680939</v>
      </c>
      <c r="Z346">
        <v>0.39203672469705836</v>
      </c>
      <c r="AA346">
        <v>11.736653548650459</v>
      </c>
      <c r="AB346">
        <v>0.26585301357092217</v>
      </c>
      <c r="AC346">
        <v>174.80305048146397</v>
      </c>
      <c r="AD346">
        <v>0</v>
      </c>
      <c r="AE346">
        <v>263.35140021706337</v>
      </c>
    </row>
    <row r="347" spans="1:31" x14ac:dyDescent="0.25">
      <c r="A347">
        <v>2282562</v>
      </c>
      <c r="B347">
        <v>1</v>
      </c>
      <c r="C347" t="s">
        <v>80</v>
      </c>
      <c r="D347" t="s">
        <v>90</v>
      </c>
      <c r="E347" t="s">
        <v>141</v>
      </c>
      <c r="F347" t="s">
        <v>1199</v>
      </c>
      <c r="G347" t="s">
        <v>143</v>
      </c>
      <c r="H347" t="s">
        <v>135</v>
      </c>
      <c r="I347" t="s">
        <v>136</v>
      </c>
      <c r="J347" t="s">
        <v>137</v>
      </c>
      <c r="K347" t="s">
        <v>144</v>
      </c>
      <c r="L347" t="s">
        <v>1200</v>
      </c>
      <c r="M347" t="s">
        <v>1201</v>
      </c>
      <c r="N347">
        <v>9.0388888880000007</v>
      </c>
      <c r="O347">
        <v>0</v>
      </c>
      <c r="P347">
        <v>1281</v>
      </c>
      <c r="Q347">
        <v>0</v>
      </c>
      <c r="R347">
        <v>0</v>
      </c>
      <c r="S347">
        <v>3</v>
      </c>
      <c r="T347">
        <v>134</v>
      </c>
      <c r="U347">
        <v>0</v>
      </c>
      <c r="V347">
        <v>0</v>
      </c>
      <c r="W347">
        <v>0</v>
      </c>
      <c r="X347">
        <v>4453.512401326655</v>
      </c>
      <c r="Y347">
        <v>0</v>
      </c>
      <c r="Z347">
        <v>0</v>
      </c>
      <c r="AA347">
        <v>4778.285900489378</v>
      </c>
      <c r="AB347">
        <v>1268.8393721990101</v>
      </c>
      <c r="AC347">
        <v>0</v>
      </c>
      <c r="AD347">
        <v>0</v>
      </c>
      <c r="AE347">
        <v>10500.637674015044</v>
      </c>
    </row>
    <row r="348" spans="1:31" x14ac:dyDescent="0.25">
      <c r="A348">
        <v>2282868</v>
      </c>
      <c r="B348">
        <v>1</v>
      </c>
      <c r="C348" t="s">
        <v>80</v>
      </c>
      <c r="D348" t="s">
        <v>103</v>
      </c>
      <c r="E348" t="s">
        <v>147</v>
      </c>
      <c r="F348" t="s">
        <v>1202</v>
      </c>
      <c r="G348" t="s">
        <v>149</v>
      </c>
      <c r="H348" t="s">
        <v>150</v>
      </c>
      <c r="I348" t="s">
        <v>136</v>
      </c>
      <c r="J348" t="s">
        <v>137</v>
      </c>
      <c r="K348" t="s">
        <v>138</v>
      </c>
      <c r="L348" t="s">
        <v>1203</v>
      </c>
      <c r="M348" t="s">
        <v>1204</v>
      </c>
      <c r="N348">
        <v>2.1</v>
      </c>
      <c r="O348">
        <v>0</v>
      </c>
      <c r="P348">
        <v>43</v>
      </c>
      <c r="Q348">
        <v>0</v>
      </c>
      <c r="R348">
        <v>2</v>
      </c>
      <c r="S348">
        <v>0</v>
      </c>
      <c r="T348">
        <v>18</v>
      </c>
      <c r="U348">
        <v>0</v>
      </c>
      <c r="V348">
        <v>0</v>
      </c>
      <c r="W348">
        <v>0</v>
      </c>
      <c r="X348">
        <v>27.024326939808002</v>
      </c>
      <c r="Y348">
        <v>0</v>
      </c>
      <c r="Z348">
        <v>0.92963121094900014</v>
      </c>
      <c r="AA348">
        <v>0</v>
      </c>
      <c r="AB348">
        <v>12.995484343704002</v>
      </c>
      <c r="AC348">
        <v>0</v>
      </c>
      <c r="AD348">
        <v>0</v>
      </c>
      <c r="AE348">
        <v>40.949442494461003</v>
      </c>
    </row>
    <row r="349" spans="1:31" x14ac:dyDescent="0.25">
      <c r="A349">
        <v>2282619</v>
      </c>
      <c r="B349">
        <v>1</v>
      </c>
      <c r="C349" t="s">
        <v>81</v>
      </c>
      <c r="D349" t="s">
        <v>113</v>
      </c>
      <c r="E349" t="s">
        <v>312</v>
      </c>
      <c r="F349" t="s">
        <v>1205</v>
      </c>
      <c r="G349" t="s">
        <v>154</v>
      </c>
      <c r="H349" t="s">
        <v>150</v>
      </c>
      <c r="I349" t="s">
        <v>136</v>
      </c>
      <c r="J349" t="s">
        <v>137</v>
      </c>
      <c r="K349" t="s">
        <v>144</v>
      </c>
      <c r="L349" t="s">
        <v>1206</v>
      </c>
      <c r="M349" t="s">
        <v>1207</v>
      </c>
      <c r="N349">
        <v>2.4958333330000002</v>
      </c>
      <c r="O349">
        <v>0</v>
      </c>
      <c r="P349">
        <v>177</v>
      </c>
      <c r="Q349">
        <v>0</v>
      </c>
      <c r="R349">
        <v>0</v>
      </c>
      <c r="S349">
        <v>0</v>
      </c>
      <c r="T349">
        <v>19</v>
      </c>
      <c r="U349">
        <v>0</v>
      </c>
      <c r="V349">
        <v>0</v>
      </c>
      <c r="W349">
        <v>0</v>
      </c>
      <c r="X349">
        <v>167.61327204734323</v>
      </c>
      <c r="Y349">
        <v>0</v>
      </c>
      <c r="Z349">
        <v>0</v>
      </c>
      <c r="AA349">
        <v>0</v>
      </c>
      <c r="AB349">
        <v>78.299935202633122</v>
      </c>
      <c r="AC349">
        <v>0</v>
      </c>
      <c r="AD349">
        <v>0</v>
      </c>
      <c r="AE349">
        <v>245.91320724997635</v>
      </c>
    </row>
    <row r="350" spans="1:31" x14ac:dyDescent="0.25">
      <c r="A350">
        <v>2282556</v>
      </c>
      <c r="B350">
        <v>1</v>
      </c>
      <c r="C350" t="s">
        <v>80</v>
      </c>
      <c r="D350" t="s">
        <v>103</v>
      </c>
      <c r="E350" t="s">
        <v>141</v>
      </c>
      <c r="F350" t="s">
        <v>1208</v>
      </c>
      <c r="G350" t="s">
        <v>278</v>
      </c>
      <c r="H350" t="s">
        <v>135</v>
      </c>
      <c r="I350" t="s">
        <v>136</v>
      </c>
      <c r="J350" t="s">
        <v>137</v>
      </c>
      <c r="K350" t="s">
        <v>138</v>
      </c>
      <c r="L350" t="s">
        <v>1209</v>
      </c>
      <c r="M350" t="s">
        <v>1210</v>
      </c>
      <c r="N350">
        <v>0.87972222200000005</v>
      </c>
      <c r="O350">
        <v>0</v>
      </c>
      <c r="P350">
        <v>205</v>
      </c>
      <c r="Q350">
        <v>0</v>
      </c>
      <c r="R350">
        <v>0</v>
      </c>
      <c r="S350">
        <v>0</v>
      </c>
      <c r="T350">
        <v>17</v>
      </c>
      <c r="U350">
        <v>0</v>
      </c>
      <c r="V350">
        <v>0</v>
      </c>
      <c r="W350">
        <v>0</v>
      </c>
      <c r="X350">
        <v>50.909286691543208</v>
      </c>
      <c r="Y350">
        <v>0</v>
      </c>
      <c r="Z350">
        <v>0</v>
      </c>
      <c r="AA350">
        <v>0</v>
      </c>
      <c r="AB350">
        <v>14.362098428296164</v>
      </c>
      <c r="AC350">
        <v>0</v>
      </c>
      <c r="AD350">
        <v>0</v>
      </c>
      <c r="AE350">
        <v>65.27138511983938</v>
      </c>
    </row>
    <row r="351" spans="1:31" x14ac:dyDescent="0.25">
      <c r="A351">
        <v>2282579</v>
      </c>
      <c r="B351">
        <v>1</v>
      </c>
      <c r="C351" t="s">
        <v>80</v>
      </c>
      <c r="D351" t="s">
        <v>97</v>
      </c>
      <c r="E351" t="s">
        <v>141</v>
      </c>
      <c r="F351" t="s">
        <v>685</v>
      </c>
      <c r="G351" t="s">
        <v>143</v>
      </c>
      <c r="H351" t="s">
        <v>135</v>
      </c>
      <c r="I351" t="s">
        <v>136</v>
      </c>
      <c r="J351" t="s">
        <v>137</v>
      </c>
      <c r="K351" t="s">
        <v>144</v>
      </c>
      <c r="L351" t="s">
        <v>1211</v>
      </c>
      <c r="M351" t="s">
        <v>1212</v>
      </c>
      <c r="N351">
        <v>0.98194444400000003</v>
      </c>
      <c r="O351">
        <v>0</v>
      </c>
      <c r="P351">
        <v>304</v>
      </c>
      <c r="Q351">
        <v>0</v>
      </c>
      <c r="R351">
        <v>0</v>
      </c>
      <c r="S351">
        <v>0</v>
      </c>
      <c r="T351">
        <v>27</v>
      </c>
      <c r="U351">
        <v>0</v>
      </c>
      <c r="V351">
        <v>0</v>
      </c>
      <c r="W351">
        <v>0</v>
      </c>
      <c r="X351">
        <v>149.51142103456237</v>
      </c>
      <c r="Y351">
        <v>0</v>
      </c>
      <c r="Z351">
        <v>0</v>
      </c>
      <c r="AA351">
        <v>0</v>
      </c>
      <c r="AB351">
        <v>35.909246633445861</v>
      </c>
      <c r="AC351">
        <v>0</v>
      </c>
      <c r="AD351">
        <v>0</v>
      </c>
      <c r="AE351">
        <v>185.42066766800824</v>
      </c>
    </row>
    <row r="352" spans="1:31" x14ac:dyDescent="0.25">
      <c r="A352">
        <v>2282911</v>
      </c>
      <c r="B352">
        <v>1</v>
      </c>
      <c r="C352" t="s">
        <v>80</v>
      </c>
      <c r="D352" t="s">
        <v>99</v>
      </c>
      <c r="E352" t="s">
        <v>147</v>
      </c>
      <c r="F352" t="s">
        <v>1213</v>
      </c>
      <c r="G352" t="s">
        <v>1214</v>
      </c>
      <c r="H352" t="s">
        <v>150</v>
      </c>
      <c r="I352" t="s">
        <v>136</v>
      </c>
      <c r="J352" t="s">
        <v>137</v>
      </c>
      <c r="K352" t="s">
        <v>138</v>
      </c>
      <c r="L352" t="s">
        <v>1215</v>
      </c>
      <c r="M352" t="s">
        <v>1216</v>
      </c>
      <c r="N352">
        <v>1.7383333329999999</v>
      </c>
      <c r="O352">
        <v>0</v>
      </c>
      <c r="P352">
        <v>26</v>
      </c>
      <c r="Q352">
        <v>0</v>
      </c>
      <c r="R352">
        <v>0</v>
      </c>
      <c r="S352">
        <v>0</v>
      </c>
      <c r="T352">
        <v>4</v>
      </c>
      <c r="U352">
        <v>0</v>
      </c>
      <c r="V352">
        <v>0</v>
      </c>
      <c r="W352">
        <v>0</v>
      </c>
      <c r="X352">
        <v>15.440204349702451</v>
      </c>
      <c r="Y352">
        <v>0</v>
      </c>
      <c r="Z352">
        <v>0</v>
      </c>
      <c r="AA352">
        <v>0</v>
      </c>
      <c r="AB352">
        <v>3.0686254438351943</v>
      </c>
      <c r="AC352">
        <v>0</v>
      </c>
      <c r="AD352">
        <v>0</v>
      </c>
      <c r="AE352">
        <v>18.508829793537647</v>
      </c>
    </row>
    <row r="353" spans="1:31" x14ac:dyDescent="0.25">
      <c r="A353">
        <v>2282602</v>
      </c>
      <c r="B353">
        <v>1</v>
      </c>
      <c r="C353" t="s">
        <v>81</v>
      </c>
      <c r="D353" t="s">
        <v>128</v>
      </c>
      <c r="E353" t="s">
        <v>147</v>
      </c>
      <c r="F353" t="s">
        <v>1217</v>
      </c>
      <c r="G353" t="s">
        <v>154</v>
      </c>
      <c r="H353" t="s">
        <v>150</v>
      </c>
      <c r="I353" t="s">
        <v>136</v>
      </c>
      <c r="J353" t="s">
        <v>137</v>
      </c>
      <c r="K353" t="s">
        <v>144</v>
      </c>
      <c r="L353" t="s">
        <v>1218</v>
      </c>
      <c r="M353" t="s">
        <v>1219</v>
      </c>
      <c r="N353">
        <v>4.3455555549999998</v>
      </c>
      <c r="O353">
        <v>0</v>
      </c>
      <c r="P353">
        <v>6</v>
      </c>
      <c r="Q353">
        <v>0</v>
      </c>
      <c r="R353">
        <v>2</v>
      </c>
      <c r="S353">
        <v>0</v>
      </c>
      <c r="T353">
        <v>1</v>
      </c>
      <c r="U353">
        <v>0</v>
      </c>
      <c r="V353">
        <v>0</v>
      </c>
      <c r="W353">
        <v>0</v>
      </c>
      <c r="X353">
        <v>5.9783518021483681</v>
      </c>
      <c r="Y353">
        <v>0</v>
      </c>
      <c r="Z353">
        <v>2.6212467405506419</v>
      </c>
      <c r="AA353">
        <v>0</v>
      </c>
      <c r="AB353">
        <v>0.1245910650512</v>
      </c>
      <c r="AC353">
        <v>0</v>
      </c>
      <c r="AD353">
        <v>0</v>
      </c>
      <c r="AE353">
        <v>8.7241896077502101</v>
      </c>
    </row>
    <row r="354" spans="1:31" x14ac:dyDescent="0.25">
      <c r="A354">
        <v>2282748</v>
      </c>
      <c r="B354">
        <v>1</v>
      </c>
      <c r="C354" t="s">
        <v>80</v>
      </c>
      <c r="D354" t="s">
        <v>96</v>
      </c>
      <c r="E354" t="s">
        <v>165</v>
      </c>
      <c r="F354" t="s">
        <v>1220</v>
      </c>
      <c r="G354" t="s">
        <v>198</v>
      </c>
      <c r="H354" t="s">
        <v>150</v>
      </c>
      <c r="I354" t="s">
        <v>136</v>
      </c>
      <c r="J354" t="s">
        <v>137</v>
      </c>
      <c r="K354" t="s">
        <v>138</v>
      </c>
      <c r="L354" t="s">
        <v>1221</v>
      </c>
      <c r="M354" t="s">
        <v>1222</v>
      </c>
      <c r="N354">
        <v>8.8683333330000007</v>
      </c>
      <c r="O354">
        <v>0</v>
      </c>
      <c r="P354">
        <v>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2.5142558384283333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2.5142558384283333</v>
      </c>
    </row>
    <row r="355" spans="1:31" x14ac:dyDescent="0.25">
      <c r="A355">
        <v>2282725</v>
      </c>
      <c r="B355">
        <v>1</v>
      </c>
      <c r="C355" t="s">
        <v>81</v>
      </c>
      <c r="D355" t="s">
        <v>112</v>
      </c>
      <c r="E355" t="s">
        <v>147</v>
      </c>
      <c r="F355" t="s">
        <v>1223</v>
      </c>
      <c r="G355" t="s">
        <v>149</v>
      </c>
      <c r="H355" t="s">
        <v>150</v>
      </c>
      <c r="I355" t="s">
        <v>136</v>
      </c>
      <c r="J355" t="s">
        <v>137</v>
      </c>
      <c r="K355" t="s">
        <v>138</v>
      </c>
      <c r="L355" t="s">
        <v>1224</v>
      </c>
      <c r="M355" t="s">
        <v>1225</v>
      </c>
      <c r="N355">
        <v>3.219166666</v>
      </c>
      <c r="O355">
        <v>0</v>
      </c>
      <c r="P355">
        <v>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5.5919251826850001E-2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5.5919251826850001E-2</v>
      </c>
    </row>
    <row r="356" spans="1:31" x14ac:dyDescent="0.25">
      <c r="A356">
        <v>2282702</v>
      </c>
      <c r="B356">
        <v>1</v>
      </c>
      <c r="C356" t="s">
        <v>81</v>
      </c>
      <c r="D356" t="s">
        <v>123</v>
      </c>
      <c r="E356" t="s">
        <v>141</v>
      </c>
      <c r="F356" t="s">
        <v>1226</v>
      </c>
      <c r="G356" t="s">
        <v>134</v>
      </c>
      <c r="H356" t="s">
        <v>135</v>
      </c>
      <c r="I356" t="s">
        <v>136</v>
      </c>
      <c r="J356" t="s">
        <v>137</v>
      </c>
      <c r="K356" t="s">
        <v>138</v>
      </c>
      <c r="L356" t="s">
        <v>1227</v>
      </c>
      <c r="M356" t="s">
        <v>1228</v>
      </c>
      <c r="N356">
        <v>0.329444444</v>
      </c>
      <c r="O356">
        <v>2</v>
      </c>
      <c r="P356">
        <v>377</v>
      </c>
      <c r="Q356">
        <v>92</v>
      </c>
      <c r="R356">
        <v>36</v>
      </c>
      <c r="S356">
        <v>5</v>
      </c>
      <c r="T356">
        <v>63</v>
      </c>
      <c r="U356">
        <v>1</v>
      </c>
      <c r="V356">
        <v>1</v>
      </c>
      <c r="W356">
        <v>0.1741343793671111</v>
      </c>
      <c r="X356">
        <v>26.528592078245001</v>
      </c>
      <c r="Y356">
        <v>19.737865052770911</v>
      </c>
      <c r="Z356">
        <v>4.2546573977916831</v>
      </c>
      <c r="AA356">
        <v>1.5729666505504389</v>
      </c>
      <c r="AB356">
        <v>10.335773743425749</v>
      </c>
      <c r="AC356">
        <v>23.546485827871518</v>
      </c>
      <c r="AD356">
        <v>0.29486292219583332</v>
      </c>
      <c r="AE356">
        <v>86.445338052218247</v>
      </c>
    </row>
    <row r="357" spans="1:31" x14ac:dyDescent="0.25">
      <c r="A357">
        <v>2282894</v>
      </c>
      <c r="B357">
        <v>1</v>
      </c>
      <c r="C357" t="s">
        <v>80</v>
      </c>
      <c r="D357" t="s">
        <v>96</v>
      </c>
      <c r="E357" t="s">
        <v>165</v>
      </c>
      <c r="F357" t="s">
        <v>1229</v>
      </c>
      <c r="G357" t="s">
        <v>261</v>
      </c>
      <c r="H357" t="s">
        <v>150</v>
      </c>
      <c r="I357" t="s">
        <v>136</v>
      </c>
      <c r="J357" t="s">
        <v>137</v>
      </c>
      <c r="K357" t="s">
        <v>138</v>
      </c>
      <c r="L357" t="s">
        <v>1230</v>
      </c>
      <c r="M357" t="s">
        <v>1231</v>
      </c>
      <c r="N357">
        <v>0.95611111100000001</v>
      </c>
      <c r="O357">
        <v>0</v>
      </c>
      <c r="P357">
        <v>2</v>
      </c>
      <c r="Q357">
        <v>0</v>
      </c>
      <c r="R357">
        <v>0</v>
      </c>
      <c r="S357">
        <v>0</v>
      </c>
      <c r="T357">
        <v>1</v>
      </c>
      <c r="U357">
        <v>0</v>
      </c>
      <c r="V357">
        <v>0</v>
      </c>
      <c r="W357">
        <v>0</v>
      </c>
      <c r="X357">
        <v>0.77438862925131668</v>
      </c>
      <c r="Y357">
        <v>0</v>
      </c>
      <c r="Z357">
        <v>0</v>
      </c>
      <c r="AA357">
        <v>0</v>
      </c>
      <c r="AB357">
        <v>1.3778616968243891</v>
      </c>
      <c r="AC357">
        <v>0</v>
      </c>
      <c r="AD357">
        <v>0</v>
      </c>
      <c r="AE357">
        <v>2.1522503260757055</v>
      </c>
    </row>
    <row r="358" spans="1:31" x14ac:dyDescent="0.25">
      <c r="A358">
        <v>2282659</v>
      </c>
      <c r="B358">
        <v>1</v>
      </c>
      <c r="C358" t="s">
        <v>80</v>
      </c>
      <c r="D358" t="s">
        <v>111</v>
      </c>
      <c r="E358" t="s">
        <v>132</v>
      </c>
      <c r="F358" t="s">
        <v>1232</v>
      </c>
      <c r="G358" t="s">
        <v>134</v>
      </c>
      <c r="H358" t="s">
        <v>135</v>
      </c>
      <c r="I358" t="s">
        <v>136</v>
      </c>
      <c r="J358" t="s">
        <v>137</v>
      </c>
      <c r="K358" t="s">
        <v>138</v>
      </c>
      <c r="L358" t="s">
        <v>1233</v>
      </c>
      <c r="M358" t="s">
        <v>1234</v>
      </c>
      <c r="N358">
        <v>1.4980555550000001</v>
      </c>
      <c r="O358">
        <v>0</v>
      </c>
      <c r="P358">
        <v>7206</v>
      </c>
      <c r="Q358">
        <v>0</v>
      </c>
      <c r="R358">
        <v>1</v>
      </c>
      <c r="S358">
        <v>13</v>
      </c>
      <c r="T358">
        <v>606</v>
      </c>
      <c r="U358">
        <v>0</v>
      </c>
      <c r="V358">
        <v>2</v>
      </c>
      <c r="W358">
        <v>0</v>
      </c>
      <c r="X358">
        <v>3033.1801526697895</v>
      </c>
      <c r="Y358">
        <v>0</v>
      </c>
      <c r="Z358">
        <v>1.2154950822740751</v>
      </c>
      <c r="AA358">
        <v>3535.5949320504324</v>
      </c>
      <c r="AB358">
        <v>1002.4068157610601</v>
      </c>
      <c r="AC358">
        <v>0</v>
      </c>
      <c r="AD358">
        <v>27.216656626585337</v>
      </c>
      <c r="AE358">
        <v>7599.6140521901407</v>
      </c>
    </row>
    <row r="359" spans="1:31" x14ac:dyDescent="0.25">
      <c r="A359">
        <v>2282708</v>
      </c>
      <c r="B359">
        <v>1</v>
      </c>
      <c r="C359" t="s">
        <v>80</v>
      </c>
      <c r="D359" t="s">
        <v>96</v>
      </c>
      <c r="E359" t="s">
        <v>165</v>
      </c>
      <c r="F359" t="s">
        <v>1235</v>
      </c>
      <c r="G359" t="s">
        <v>167</v>
      </c>
      <c r="H359" t="s">
        <v>150</v>
      </c>
      <c r="I359" t="s">
        <v>136</v>
      </c>
      <c r="J359" t="s">
        <v>137</v>
      </c>
      <c r="K359" t="s">
        <v>138</v>
      </c>
      <c r="L359" t="s">
        <v>1236</v>
      </c>
      <c r="M359" t="s">
        <v>1203</v>
      </c>
      <c r="N359">
        <v>5.0072222220000002</v>
      </c>
      <c r="O359">
        <v>0</v>
      </c>
      <c r="P359">
        <v>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1.9941303153053336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1.9941303153053336</v>
      </c>
    </row>
    <row r="360" spans="1:31" x14ac:dyDescent="0.25">
      <c r="A360">
        <v>2282728</v>
      </c>
      <c r="B360">
        <v>1</v>
      </c>
      <c r="C360" t="s">
        <v>80</v>
      </c>
      <c r="D360" t="s">
        <v>99</v>
      </c>
      <c r="E360" t="s">
        <v>165</v>
      </c>
      <c r="F360" t="s">
        <v>1237</v>
      </c>
      <c r="G360" t="s">
        <v>167</v>
      </c>
      <c r="H360" t="s">
        <v>150</v>
      </c>
      <c r="I360" t="s">
        <v>136</v>
      </c>
      <c r="J360" t="s">
        <v>137</v>
      </c>
      <c r="K360" t="s">
        <v>138</v>
      </c>
      <c r="L360" t="s">
        <v>1238</v>
      </c>
      <c r="M360" t="s">
        <v>1239</v>
      </c>
      <c r="N360">
        <v>6.9936111109999999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10.415088831453327</v>
      </c>
      <c r="AC360">
        <v>0</v>
      </c>
      <c r="AD360">
        <v>0</v>
      </c>
      <c r="AE360">
        <v>10.415088831453327</v>
      </c>
    </row>
    <row r="361" spans="1:31" x14ac:dyDescent="0.25">
      <c r="A361">
        <v>2282622</v>
      </c>
      <c r="B361">
        <v>1</v>
      </c>
      <c r="C361" t="s">
        <v>80</v>
      </c>
      <c r="D361" t="s">
        <v>99</v>
      </c>
      <c r="E361" t="s">
        <v>312</v>
      </c>
      <c r="F361" t="s">
        <v>1240</v>
      </c>
      <c r="G361" t="s">
        <v>380</v>
      </c>
      <c r="H361" t="s">
        <v>150</v>
      </c>
      <c r="I361" t="s">
        <v>136</v>
      </c>
      <c r="J361" t="s">
        <v>137</v>
      </c>
      <c r="K361" t="s">
        <v>138</v>
      </c>
      <c r="L361" t="s">
        <v>1241</v>
      </c>
      <c r="M361" t="s">
        <v>1242</v>
      </c>
      <c r="N361">
        <v>1.958611111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4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10.095053301631134</v>
      </c>
      <c r="AC361">
        <v>0</v>
      </c>
      <c r="AD361">
        <v>0</v>
      </c>
      <c r="AE361">
        <v>10.095053301631134</v>
      </c>
    </row>
    <row r="362" spans="1:31" x14ac:dyDescent="0.25">
      <c r="A362">
        <v>2282516</v>
      </c>
      <c r="B362">
        <v>1</v>
      </c>
      <c r="C362" t="s">
        <v>80</v>
      </c>
      <c r="D362" t="s">
        <v>88</v>
      </c>
      <c r="E362" t="s">
        <v>157</v>
      </c>
      <c r="F362" t="s">
        <v>1243</v>
      </c>
      <c r="G362" t="s">
        <v>134</v>
      </c>
      <c r="H362" t="s">
        <v>135</v>
      </c>
      <c r="I362" t="s">
        <v>738</v>
      </c>
      <c r="J362" t="s">
        <v>137</v>
      </c>
      <c r="K362" t="s">
        <v>138</v>
      </c>
      <c r="L362" t="s">
        <v>1244</v>
      </c>
      <c r="M362" t="s">
        <v>1245</v>
      </c>
      <c r="N362">
        <v>3.7499999999999999E-2</v>
      </c>
      <c r="O362">
        <v>0</v>
      </c>
      <c r="P362">
        <v>7456</v>
      </c>
      <c r="Q362">
        <v>0</v>
      </c>
      <c r="R362">
        <v>1</v>
      </c>
      <c r="S362">
        <v>1</v>
      </c>
      <c r="T362">
        <v>412</v>
      </c>
      <c r="U362">
        <v>0</v>
      </c>
      <c r="V362">
        <v>0</v>
      </c>
      <c r="W362">
        <v>0</v>
      </c>
      <c r="X362">
        <v>64.566084451601796</v>
      </c>
      <c r="Y362">
        <v>0</v>
      </c>
      <c r="Z362">
        <v>1.3817634525000002E-3</v>
      </c>
      <c r="AA362">
        <v>0.78198363974925</v>
      </c>
      <c r="AB362">
        <v>7.372541579573257</v>
      </c>
      <c r="AC362">
        <v>0</v>
      </c>
      <c r="AD362">
        <v>0</v>
      </c>
      <c r="AE362">
        <v>72.721991434376804</v>
      </c>
    </row>
    <row r="363" spans="1:31" x14ac:dyDescent="0.25">
      <c r="A363">
        <v>2282871</v>
      </c>
      <c r="B363">
        <v>1</v>
      </c>
      <c r="C363" t="s">
        <v>80</v>
      </c>
      <c r="D363" t="s">
        <v>86</v>
      </c>
      <c r="E363" t="s">
        <v>147</v>
      </c>
      <c r="F363" t="s">
        <v>1246</v>
      </c>
      <c r="G363" t="s">
        <v>233</v>
      </c>
      <c r="H363" t="s">
        <v>150</v>
      </c>
      <c r="I363" t="s">
        <v>136</v>
      </c>
      <c r="J363" t="s">
        <v>137</v>
      </c>
      <c r="K363" t="s">
        <v>138</v>
      </c>
      <c r="L363" t="s">
        <v>1247</v>
      </c>
      <c r="M363" t="s">
        <v>1248</v>
      </c>
      <c r="N363">
        <v>0.34055555500000001</v>
      </c>
      <c r="O363">
        <v>0</v>
      </c>
      <c r="P363">
        <v>44</v>
      </c>
      <c r="Q363">
        <v>0</v>
      </c>
      <c r="R363">
        <v>0</v>
      </c>
      <c r="S363">
        <v>0</v>
      </c>
      <c r="T363">
        <v>10</v>
      </c>
      <c r="U363">
        <v>0</v>
      </c>
      <c r="V363">
        <v>0</v>
      </c>
      <c r="W363">
        <v>0</v>
      </c>
      <c r="X363">
        <v>12.795067186915366</v>
      </c>
      <c r="Y363">
        <v>0</v>
      </c>
      <c r="Z363">
        <v>0</v>
      </c>
      <c r="AA363">
        <v>0</v>
      </c>
      <c r="AB363">
        <v>7.8415734691759233</v>
      </c>
      <c r="AC363">
        <v>0</v>
      </c>
      <c r="AD363">
        <v>0</v>
      </c>
      <c r="AE363">
        <v>20.636640656091288</v>
      </c>
    </row>
    <row r="364" spans="1:31" x14ac:dyDescent="0.25">
      <c r="A364">
        <v>2282765</v>
      </c>
      <c r="B364">
        <v>1</v>
      </c>
      <c r="C364" t="s">
        <v>81</v>
      </c>
      <c r="D364" t="s">
        <v>113</v>
      </c>
      <c r="E364" t="s">
        <v>165</v>
      </c>
      <c r="F364" t="s">
        <v>1249</v>
      </c>
      <c r="G364" t="s">
        <v>261</v>
      </c>
      <c r="H364" t="s">
        <v>150</v>
      </c>
      <c r="I364" t="s">
        <v>136</v>
      </c>
      <c r="J364" t="s">
        <v>137</v>
      </c>
      <c r="K364" t="s">
        <v>138</v>
      </c>
      <c r="L364" t="s">
        <v>1250</v>
      </c>
      <c r="M364" t="s">
        <v>1251</v>
      </c>
      <c r="N364">
        <v>2.241666666</v>
      </c>
      <c r="O364">
        <v>0</v>
      </c>
      <c r="P364">
        <v>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0.23336559732850001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0.23336559732850001</v>
      </c>
    </row>
    <row r="365" spans="1:31" x14ac:dyDescent="0.25">
      <c r="A365">
        <v>2282651</v>
      </c>
      <c r="B365">
        <v>1</v>
      </c>
      <c r="C365" t="s">
        <v>81</v>
      </c>
      <c r="D365" t="s">
        <v>116</v>
      </c>
      <c r="E365" t="s">
        <v>157</v>
      </c>
      <c r="F365" t="s">
        <v>1252</v>
      </c>
      <c r="G365" t="s">
        <v>134</v>
      </c>
      <c r="H365" t="s">
        <v>135</v>
      </c>
      <c r="I365" t="s">
        <v>136</v>
      </c>
      <c r="J365" t="s">
        <v>137</v>
      </c>
      <c r="K365" t="s">
        <v>138</v>
      </c>
      <c r="L365" t="s">
        <v>1253</v>
      </c>
      <c r="M365" t="s">
        <v>1254</v>
      </c>
      <c r="N365">
        <v>0.15777777700000001</v>
      </c>
      <c r="O365">
        <v>8</v>
      </c>
      <c r="P365">
        <v>4436</v>
      </c>
      <c r="Q365">
        <v>534</v>
      </c>
      <c r="R365">
        <v>447</v>
      </c>
      <c r="S365">
        <v>54</v>
      </c>
      <c r="T365">
        <v>509</v>
      </c>
      <c r="U365">
        <v>5</v>
      </c>
      <c r="V365">
        <v>0</v>
      </c>
      <c r="W365">
        <v>0.15730386061775553</v>
      </c>
      <c r="X365">
        <v>87.690748504261606</v>
      </c>
      <c r="Y365">
        <v>38.641633665860986</v>
      </c>
      <c r="Z365">
        <v>7.4355482208042689</v>
      </c>
      <c r="AA365">
        <v>51.915972105631205</v>
      </c>
      <c r="AB365">
        <v>33.227865656939834</v>
      </c>
      <c r="AC365">
        <v>14.959891685156268</v>
      </c>
      <c r="AD365">
        <v>0</v>
      </c>
      <c r="AE365">
        <v>234.02896369927191</v>
      </c>
    </row>
    <row r="366" spans="1:31" x14ac:dyDescent="0.25">
      <c r="A366">
        <v>2282628</v>
      </c>
      <c r="B366">
        <v>1</v>
      </c>
      <c r="C366" t="s">
        <v>80</v>
      </c>
      <c r="D366" t="s">
        <v>82</v>
      </c>
      <c r="E366" t="s">
        <v>157</v>
      </c>
      <c r="F366" t="s">
        <v>1255</v>
      </c>
      <c r="G366" t="s">
        <v>134</v>
      </c>
      <c r="H366" t="s">
        <v>135</v>
      </c>
      <c r="I366" t="s">
        <v>136</v>
      </c>
      <c r="J366" t="s">
        <v>137</v>
      </c>
      <c r="K366" t="s">
        <v>138</v>
      </c>
      <c r="L366" t="s">
        <v>1256</v>
      </c>
      <c r="M366" t="s">
        <v>1257</v>
      </c>
      <c r="N366">
        <v>2.0405555550000001</v>
      </c>
      <c r="O366">
        <v>0</v>
      </c>
      <c r="P366">
        <v>5502</v>
      </c>
      <c r="Q366">
        <v>0</v>
      </c>
      <c r="R366">
        <v>0</v>
      </c>
      <c r="S366">
        <v>1</v>
      </c>
      <c r="T366">
        <v>303</v>
      </c>
      <c r="U366">
        <v>0</v>
      </c>
      <c r="V366">
        <v>0</v>
      </c>
      <c r="W366">
        <v>0</v>
      </c>
      <c r="X366">
        <v>3705.3168064244323</v>
      </c>
      <c r="Y366">
        <v>0</v>
      </c>
      <c r="Z366">
        <v>0</v>
      </c>
      <c r="AA366">
        <v>23.135041540008</v>
      </c>
      <c r="AB366">
        <v>360.17107389587972</v>
      </c>
      <c r="AC366">
        <v>0</v>
      </c>
      <c r="AD366">
        <v>0</v>
      </c>
      <c r="AE366">
        <v>4088.6229218603198</v>
      </c>
    </row>
    <row r="367" spans="1:31" x14ac:dyDescent="0.25">
      <c r="A367">
        <v>2282674</v>
      </c>
      <c r="B367">
        <v>1</v>
      </c>
      <c r="C367" t="s">
        <v>80</v>
      </c>
      <c r="D367" t="s">
        <v>90</v>
      </c>
      <c r="E367" t="s">
        <v>165</v>
      </c>
      <c r="F367" t="s">
        <v>1258</v>
      </c>
      <c r="G367" t="s">
        <v>198</v>
      </c>
      <c r="H367" t="s">
        <v>150</v>
      </c>
      <c r="I367" t="s">
        <v>136</v>
      </c>
      <c r="J367" t="s">
        <v>137</v>
      </c>
      <c r="K367" t="s">
        <v>138</v>
      </c>
      <c r="L367" t="s">
        <v>1259</v>
      </c>
      <c r="M367" t="s">
        <v>1260</v>
      </c>
      <c r="N367">
        <v>2.6286111110000001</v>
      </c>
      <c r="O367">
        <v>0</v>
      </c>
      <c r="P367">
        <v>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0.73512635498811119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0.73512635498811119</v>
      </c>
    </row>
    <row r="368" spans="1:31" x14ac:dyDescent="0.25">
      <c r="A368">
        <v>2282605</v>
      </c>
      <c r="B368">
        <v>1</v>
      </c>
      <c r="C368" t="s">
        <v>81</v>
      </c>
      <c r="D368" t="s">
        <v>121</v>
      </c>
      <c r="E368" t="s">
        <v>141</v>
      </c>
      <c r="F368" t="s">
        <v>1261</v>
      </c>
      <c r="G368" t="s">
        <v>134</v>
      </c>
      <c r="H368" t="s">
        <v>135</v>
      </c>
      <c r="I368" t="s">
        <v>136</v>
      </c>
      <c r="J368" t="s">
        <v>137</v>
      </c>
      <c r="K368" t="s">
        <v>138</v>
      </c>
      <c r="L368" t="s">
        <v>1262</v>
      </c>
      <c r="M368" t="s">
        <v>1263</v>
      </c>
      <c r="N368">
        <v>0.233333333</v>
      </c>
      <c r="O368">
        <v>0</v>
      </c>
      <c r="P368">
        <v>888</v>
      </c>
      <c r="Q368">
        <v>0</v>
      </c>
      <c r="R368">
        <v>14</v>
      </c>
      <c r="S368">
        <v>5</v>
      </c>
      <c r="T368">
        <v>228</v>
      </c>
      <c r="U368">
        <v>0</v>
      </c>
      <c r="V368">
        <v>1</v>
      </c>
      <c r="W368">
        <v>0</v>
      </c>
      <c r="X368">
        <v>33.62072801915329</v>
      </c>
      <c r="Y368">
        <v>0</v>
      </c>
      <c r="Z368">
        <v>0.75241172266399992</v>
      </c>
      <c r="AA368">
        <v>22.060896906356003</v>
      </c>
      <c r="AB368">
        <v>16.127317869156673</v>
      </c>
      <c r="AC368">
        <v>0</v>
      </c>
      <c r="AD368">
        <v>2.9583386000000004E-4</v>
      </c>
      <c r="AE368">
        <v>72.561650351189954</v>
      </c>
    </row>
    <row r="369" spans="1:31" x14ac:dyDescent="0.25">
      <c r="A369">
        <v>2282691</v>
      </c>
      <c r="B369">
        <v>1</v>
      </c>
      <c r="C369" t="s">
        <v>80</v>
      </c>
      <c r="D369" t="s">
        <v>107</v>
      </c>
      <c r="E369" t="s">
        <v>176</v>
      </c>
      <c r="F369" t="s">
        <v>1264</v>
      </c>
      <c r="G369" t="s">
        <v>178</v>
      </c>
      <c r="H369" t="s">
        <v>150</v>
      </c>
      <c r="I369" t="s">
        <v>136</v>
      </c>
      <c r="J369" t="s">
        <v>137</v>
      </c>
      <c r="K369" t="s">
        <v>138</v>
      </c>
      <c r="L369" t="s">
        <v>1265</v>
      </c>
      <c r="M369" t="s">
        <v>1266</v>
      </c>
      <c r="N369">
        <v>0.32166666599999999</v>
      </c>
      <c r="O369">
        <v>0</v>
      </c>
      <c r="P369">
        <v>124</v>
      </c>
      <c r="Q369">
        <v>0</v>
      </c>
      <c r="R369">
        <v>0</v>
      </c>
      <c r="S369">
        <v>0</v>
      </c>
      <c r="T369">
        <v>9</v>
      </c>
      <c r="U369">
        <v>0</v>
      </c>
      <c r="V369">
        <v>0</v>
      </c>
      <c r="W369">
        <v>0</v>
      </c>
      <c r="X369">
        <v>11.499472676392958</v>
      </c>
      <c r="Y369">
        <v>0</v>
      </c>
      <c r="Z369">
        <v>0</v>
      </c>
      <c r="AA369">
        <v>0</v>
      </c>
      <c r="AB369">
        <v>1.4314856806067391</v>
      </c>
      <c r="AC369">
        <v>0</v>
      </c>
      <c r="AD369">
        <v>0</v>
      </c>
      <c r="AE369">
        <v>12.930958356999698</v>
      </c>
    </row>
    <row r="370" spans="1:31" x14ac:dyDescent="0.25">
      <c r="A370">
        <v>2282545</v>
      </c>
      <c r="B370">
        <v>1</v>
      </c>
      <c r="C370" t="s">
        <v>81</v>
      </c>
      <c r="D370" t="s">
        <v>118</v>
      </c>
      <c r="E370" t="s">
        <v>165</v>
      </c>
      <c r="F370" t="s">
        <v>1267</v>
      </c>
      <c r="G370" t="s">
        <v>198</v>
      </c>
      <c r="H370" t="s">
        <v>150</v>
      </c>
      <c r="I370" t="s">
        <v>136</v>
      </c>
      <c r="J370" t="s">
        <v>137</v>
      </c>
      <c r="K370" t="s">
        <v>138</v>
      </c>
      <c r="L370" t="s">
        <v>1268</v>
      </c>
      <c r="M370" t="s">
        <v>1269</v>
      </c>
      <c r="N370">
        <v>0.521666666</v>
      </c>
      <c r="O370">
        <v>0</v>
      </c>
      <c r="P370">
        <v>3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0.48748194511033333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0.48748194511033333</v>
      </c>
    </row>
    <row r="371" spans="1:31" x14ac:dyDescent="0.25">
      <c r="A371">
        <v>2282568</v>
      </c>
      <c r="B371">
        <v>1</v>
      </c>
      <c r="C371" t="s">
        <v>80</v>
      </c>
      <c r="D371" t="s">
        <v>97</v>
      </c>
      <c r="E371" t="s">
        <v>176</v>
      </c>
      <c r="F371" t="s">
        <v>1270</v>
      </c>
      <c r="G371" t="s">
        <v>143</v>
      </c>
      <c r="H371" t="s">
        <v>150</v>
      </c>
      <c r="I371" t="s">
        <v>136</v>
      </c>
      <c r="J371" t="s">
        <v>137</v>
      </c>
      <c r="K371" t="s">
        <v>144</v>
      </c>
      <c r="L371" t="s">
        <v>1271</v>
      </c>
      <c r="M371" t="s">
        <v>1272</v>
      </c>
      <c r="N371">
        <v>4.9738888880000003</v>
      </c>
      <c r="O371">
        <v>0</v>
      </c>
      <c r="P371">
        <v>85</v>
      </c>
      <c r="Q371">
        <v>0</v>
      </c>
      <c r="R371">
        <v>0</v>
      </c>
      <c r="S371">
        <v>0</v>
      </c>
      <c r="T371">
        <v>26</v>
      </c>
      <c r="U371">
        <v>0</v>
      </c>
      <c r="V371">
        <v>0</v>
      </c>
      <c r="W371">
        <v>0</v>
      </c>
      <c r="X371">
        <v>219.3942117473685</v>
      </c>
      <c r="Y371">
        <v>0</v>
      </c>
      <c r="Z371">
        <v>0</v>
      </c>
      <c r="AA371">
        <v>0</v>
      </c>
      <c r="AB371">
        <v>101.24601172974585</v>
      </c>
      <c r="AC371">
        <v>0</v>
      </c>
      <c r="AD371">
        <v>0</v>
      </c>
      <c r="AE371">
        <v>320.64022347711432</v>
      </c>
    </row>
    <row r="372" spans="1:31" x14ac:dyDescent="0.25">
      <c r="A372">
        <v>2282688</v>
      </c>
      <c r="B372">
        <v>1</v>
      </c>
      <c r="C372" t="s">
        <v>81</v>
      </c>
      <c r="D372" t="s">
        <v>113</v>
      </c>
      <c r="E372" t="s">
        <v>147</v>
      </c>
      <c r="F372" t="s">
        <v>1273</v>
      </c>
      <c r="G372" t="s">
        <v>149</v>
      </c>
      <c r="H372" t="s">
        <v>150</v>
      </c>
      <c r="I372" t="s">
        <v>136</v>
      </c>
      <c r="J372" t="s">
        <v>137</v>
      </c>
      <c r="K372" t="s">
        <v>138</v>
      </c>
      <c r="L372" t="s">
        <v>1274</v>
      </c>
      <c r="M372" t="s">
        <v>1275</v>
      </c>
      <c r="N372">
        <v>3.0263888880000001</v>
      </c>
      <c r="O372">
        <v>0</v>
      </c>
      <c r="P372">
        <v>43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16.34789126621548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16.34789126621548</v>
      </c>
    </row>
    <row r="373" spans="1:31" x14ac:dyDescent="0.25">
      <c r="A373">
        <v>2282903</v>
      </c>
      <c r="B373">
        <v>1</v>
      </c>
      <c r="C373" t="s">
        <v>80</v>
      </c>
      <c r="D373" t="s">
        <v>93</v>
      </c>
      <c r="E373" t="s">
        <v>147</v>
      </c>
      <c r="F373" t="s">
        <v>1276</v>
      </c>
      <c r="G373" t="s">
        <v>149</v>
      </c>
      <c r="H373" t="s">
        <v>150</v>
      </c>
      <c r="I373" t="s">
        <v>136</v>
      </c>
      <c r="J373" t="s">
        <v>137</v>
      </c>
      <c r="K373" t="s">
        <v>138</v>
      </c>
      <c r="L373" t="s">
        <v>1277</v>
      </c>
      <c r="M373" t="s">
        <v>1278</v>
      </c>
      <c r="N373">
        <v>1.481944444</v>
      </c>
      <c r="O373">
        <v>0</v>
      </c>
      <c r="P373">
        <v>6</v>
      </c>
      <c r="Q373">
        <v>0</v>
      </c>
      <c r="R373">
        <v>5</v>
      </c>
      <c r="S373">
        <v>0</v>
      </c>
      <c r="T373">
        <v>2</v>
      </c>
      <c r="U373">
        <v>0</v>
      </c>
      <c r="V373">
        <v>0</v>
      </c>
      <c r="W373">
        <v>0</v>
      </c>
      <c r="X373">
        <v>0.38376479922485002</v>
      </c>
      <c r="Y373">
        <v>0</v>
      </c>
      <c r="Z373">
        <v>0.44332332137305008</v>
      </c>
      <c r="AA373">
        <v>0</v>
      </c>
      <c r="AB373">
        <v>0.90333311875711675</v>
      </c>
      <c r="AC373">
        <v>0</v>
      </c>
      <c r="AD373">
        <v>0</v>
      </c>
      <c r="AE373">
        <v>1.7304212393550169</v>
      </c>
    </row>
    <row r="374" spans="1:31" x14ac:dyDescent="0.25">
      <c r="A374">
        <v>2282897</v>
      </c>
      <c r="B374">
        <v>1</v>
      </c>
      <c r="C374" t="s">
        <v>81</v>
      </c>
      <c r="D374" t="s">
        <v>123</v>
      </c>
      <c r="E374" t="s">
        <v>132</v>
      </c>
      <c r="F374" t="s">
        <v>1279</v>
      </c>
      <c r="G374" t="s">
        <v>134</v>
      </c>
      <c r="H374" t="s">
        <v>135</v>
      </c>
      <c r="I374" t="s">
        <v>136</v>
      </c>
      <c r="J374" t="s">
        <v>137</v>
      </c>
      <c r="K374" t="s">
        <v>138</v>
      </c>
      <c r="L374" t="s">
        <v>1280</v>
      </c>
      <c r="M374" t="s">
        <v>1281</v>
      </c>
      <c r="N374">
        <v>4.8227777769999998</v>
      </c>
      <c r="O374">
        <v>0</v>
      </c>
      <c r="P374">
        <v>360</v>
      </c>
      <c r="Q374">
        <v>137</v>
      </c>
      <c r="R374">
        <v>52</v>
      </c>
      <c r="S374">
        <v>12</v>
      </c>
      <c r="T374">
        <v>36</v>
      </c>
      <c r="U374">
        <v>0</v>
      </c>
      <c r="V374">
        <v>0</v>
      </c>
      <c r="W374">
        <v>0</v>
      </c>
      <c r="X374">
        <v>246.47435506706162</v>
      </c>
      <c r="Y374">
        <v>510.60855666732294</v>
      </c>
      <c r="Z374">
        <v>118.79916291275786</v>
      </c>
      <c r="AA374">
        <v>28.38957808522343</v>
      </c>
      <c r="AB374">
        <v>83.057280188308354</v>
      </c>
      <c r="AC374">
        <v>0</v>
      </c>
      <c r="AD374">
        <v>0</v>
      </c>
      <c r="AE374">
        <v>987.32893292067422</v>
      </c>
    </row>
    <row r="375" spans="1:31" x14ac:dyDescent="0.25">
      <c r="A375">
        <v>2282854</v>
      </c>
      <c r="B375">
        <v>1</v>
      </c>
      <c r="C375" t="s">
        <v>80</v>
      </c>
      <c r="D375" t="s">
        <v>98</v>
      </c>
      <c r="E375" t="s">
        <v>165</v>
      </c>
      <c r="F375" t="s">
        <v>1282</v>
      </c>
      <c r="G375" t="s">
        <v>198</v>
      </c>
      <c r="H375" t="s">
        <v>150</v>
      </c>
      <c r="I375" t="s">
        <v>136</v>
      </c>
      <c r="J375" t="s">
        <v>137</v>
      </c>
      <c r="K375" t="s">
        <v>138</v>
      </c>
      <c r="L375" t="s">
        <v>1283</v>
      </c>
      <c r="M375" t="s">
        <v>1284</v>
      </c>
      <c r="N375">
        <v>1.3788888880000001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1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1.4156589501200778</v>
      </c>
      <c r="AC375">
        <v>0</v>
      </c>
      <c r="AD375">
        <v>0</v>
      </c>
      <c r="AE375">
        <v>1.4156589501200778</v>
      </c>
    </row>
    <row r="376" spans="1:31" x14ac:dyDescent="0.25">
      <c r="A376">
        <v>2282774</v>
      </c>
      <c r="B376">
        <v>1</v>
      </c>
      <c r="C376" t="s">
        <v>80</v>
      </c>
      <c r="D376" t="s">
        <v>83</v>
      </c>
      <c r="E376" t="s">
        <v>132</v>
      </c>
      <c r="F376" t="s">
        <v>1285</v>
      </c>
      <c r="G376" t="s">
        <v>134</v>
      </c>
      <c r="H376" t="s">
        <v>135</v>
      </c>
      <c r="I376" t="s">
        <v>136</v>
      </c>
      <c r="J376" t="s">
        <v>137</v>
      </c>
      <c r="K376" t="s">
        <v>138</v>
      </c>
      <c r="L376" t="s">
        <v>719</v>
      </c>
      <c r="M376" t="s">
        <v>1286</v>
      </c>
      <c r="N376">
        <v>0.41555555500000002</v>
      </c>
      <c r="O376">
        <v>0</v>
      </c>
      <c r="P376">
        <v>9</v>
      </c>
      <c r="Q376">
        <v>0</v>
      </c>
      <c r="R376">
        <v>22</v>
      </c>
      <c r="S376">
        <v>5</v>
      </c>
      <c r="T376">
        <v>35</v>
      </c>
      <c r="U376">
        <v>4</v>
      </c>
      <c r="V376">
        <v>4</v>
      </c>
      <c r="W376">
        <v>0</v>
      </c>
      <c r="X376">
        <v>0.96387954955306665</v>
      </c>
      <c r="Y376">
        <v>0</v>
      </c>
      <c r="Z376">
        <v>9.7386397088933343</v>
      </c>
      <c r="AA376">
        <v>31.900185583573514</v>
      </c>
      <c r="AB376">
        <v>47.452005298061458</v>
      </c>
      <c r="AC376">
        <v>99.179995903976533</v>
      </c>
      <c r="AD376">
        <v>113.00724812492868</v>
      </c>
      <c r="AE376">
        <v>302.24195416898658</v>
      </c>
    </row>
    <row r="377" spans="1:31" x14ac:dyDescent="0.25">
      <c r="A377">
        <v>2282525</v>
      </c>
      <c r="B377">
        <v>1</v>
      </c>
      <c r="C377" t="s">
        <v>80</v>
      </c>
      <c r="D377" t="s">
        <v>95</v>
      </c>
      <c r="E377" t="s">
        <v>132</v>
      </c>
      <c r="F377" t="s">
        <v>1287</v>
      </c>
      <c r="G377" t="s">
        <v>143</v>
      </c>
      <c r="H377" t="s">
        <v>135</v>
      </c>
      <c r="I377" t="s">
        <v>136</v>
      </c>
      <c r="J377" t="s">
        <v>137</v>
      </c>
      <c r="K377" t="s">
        <v>144</v>
      </c>
      <c r="L377" t="s">
        <v>1288</v>
      </c>
      <c r="M377" t="s">
        <v>1289</v>
      </c>
      <c r="N377">
        <v>0.80249999999999999</v>
      </c>
      <c r="O377">
        <v>0</v>
      </c>
      <c r="P377">
        <v>1172</v>
      </c>
      <c r="Q377">
        <v>0</v>
      </c>
      <c r="R377">
        <v>10</v>
      </c>
      <c r="S377">
        <v>0</v>
      </c>
      <c r="T377">
        <v>71</v>
      </c>
      <c r="U377">
        <v>0</v>
      </c>
      <c r="V377">
        <v>0</v>
      </c>
      <c r="W377">
        <v>0</v>
      </c>
      <c r="X377">
        <v>227.54052781243635</v>
      </c>
      <c r="Y377">
        <v>0</v>
      </c>
      <c r="Z377">
        <v>1.2639033928799004</v>
      </c>
      <c r="AA377">
        <v>0</v>
      </c>
      <c r="AB377">
        <v>40.903140679028944</v>
      </c>
      <c r="AC377">
        <v>0</v>
      </c>
      <c r="AD377">
        <v>0</v>
      </c>
      <c r="AE377">
        <v>269.70757188434521</v>
      </c>
    </row>
    <row r="378" spans="1:31" x14ac:dyDescent="0.25">
      <c r="A378">
        <v>2282625</v>
      </c>
      <c r="B378">
        <v>1</v>
      </c>
      <c r="C378" t="s">
        <v>81</v>
      </c>
      <c r="D378" t="s">
        <v>128</v>
      </c>
      <c r="E378" t="s">
        <v>147</v>
      </c>
      <c r="F378" t="s">
        <v>1290</v>
      </c>
      <c r="G378" t="s">
        <v>149</v>
      </c>
      <c r="H378" t="s">
        <v>150</v>
      </c>
      <c r="I378" t="s">
        <v>136</v>
      </c>
      <c r="J378" t="s">
        <v>137</v>
      </c>
      <c r="K378" t="s">
        <v>138</v>
      </c>
      <c r="L378" t="s">
        <v>1291</v>
      </c>
      <c r="M378" t="s">
        <v>1292</v>
      </c>
      <c r="N378">
        <v>0.69027777700000004</v>
      </c>
      <c r="O378">
        <v>0</v>
      </c>
      <c r="P378">
        <v>58</v>
      </c>
      <c r="Q378">
        <v>0</v>
      </c>
      <c r="R378">
        <v>0</v>
      </c>
      <c r="S378">
        <v>0</v>
      </c>
      <c r="T378">
        <v>7</v>
      </c>
      <c r="U378">
        <v>0</v>
      </c>
      <c r="V378">
        <v>0</v>
      </c>
      <c r="W378">
        <v>0</v>
      </c>
      <c r="X378">
        <v>10.798970876375597</v>
      </c>
      <c r="Y378">
        <v>0</v>
      </c>
      <c r="Z378">
        <v>0</v>
      </c>
      <c r="AA378">
        <v>0</v>
      </c>
      <c r="AB378">
        <v>2.1571570535855282</v>
      </c>
      <c r="AC378">
        <v>0</v>
      </c>
      <c r="AD378">
        <v>0</v>
      </c>
      <c r="AE378">
        <v>12.956127929961125</v>
      </c>
    </row>
    <row r="379" spans="1:31" x14ac:dyDescent="0.25">
      <c r="A379">
        <v>2282608</v>
      </c>
      <c r="B379">
        <v>1</v>
      </c>
      <c r="C379" t="s">
        <v>80</v>
      </c>
      <c r="D379" t="s">
        <v>111</v>
      </c>
      <c r="E379" t="s">
        <v>176</v>
      </c>
      <c r="F379" t="s">
        <v>1293</v>
      </c>
      <c r="G379" t="s">
        <v>154</v>
      </c>
      <c r="H379" t="s">
        <v>150</v>
      </c>
      <c r="I379" t="s">
        <v>136</v>
      </c>
      <c r="J379" t="s">
        <v>137</v>
      </c>
      <c r="K379" t="s">
        <v>144</v>
      </c>
      <c r="L379" t="s">
        <v>1294</v>
      </c>
      <c r="M379" t="s">
        <v>1160</v>
      </c>
      <c r="N379">
        <v>7.85</v>
      </c>
      <c r="O379">
        <v>0</v>
      </c>
      <c r="P379">
        <v>527</v>
      </c>
      <c r="Q379">
        <v>0</v>
      </c>
      <c r="R379">
        <v>0</v>
      </c>
      <c r="S379">
        <v>0</v>
      </c>
      <c r="T379">
        <v>20</v>
      </c>
      <c r="U379">
        <v>0</v>
      </c>
      <c r="V379">
        <v>1</v>
      </c>
      <c r="W379">
        <v>0</v>
      </c>
      <c r="X379">
        <v>1298.5957409617395</v>
      </c>
      <c r="Y379">
        <v>0</v>
      </c>
      <c r="Z379">
        <v>0</v>
      </c>
      <c r="AA379">
        <v>0</v>
      </c>
      <c r="AB379">
        <v>69.974620100413532</v>
      </c>
      <c r="AC379">
        <v>0</v>
      </c>
      <c r="AD379">
        <v>120.14937886052751</v>
      </c>
      <c r="AE379">
        <v>1488.7197399226807</v>
      </c>
    </row>
    <row r="380" spans="1:31" x14ac:dyDescent="0.25">
      <c r="A380">
        <v>2282631</v>
      </c>
      <c r="B380">
        <v>1</v>
      </c>
      <c r="C380" t="s">
        <v>80</v>
      </c>
      <c r="D380" t="s">
        <v>97</v>
      </c>
      <c r="E380" t="s">
        <v>147</v>
      </c>
      <c r="F380" t="s">
        <v>1295</v>
      </c>
      <c r="G380" t="s">
        <v>1296</v>
      </c>
      <c r="H380" t="s">
        <v>150</v>
      </c>
      <c r="I380" t="s">
        <v>136</v>
      </c>
      <c r="J380" t="s">
        <v>137</v>
      </c>
      <c r="K380" t="s">
        <v>138</v>
      </c>
      <c r="L380" t="s">
        <v>1297</v>
      </c>
      <c r="M380" t="s">
        <v>1298</v>
      </c>
      <c r="N380">
        <v>3.0838888880000002</v>
      </c>
      <c r="O380">
        <v>0</v>
      </c>
      <c r="P380">
        <v>31</v>
      </c>
      <c r="Q380">
        <v>0</v>
      </c>
      <c r="R380">
        <v>4</v>
      </c>
      <c r="S380">
        <v>0</v>
      </c>
      <c r="T380">
        <v>7</v>
      </c>
      <c r="U380">
        <v>0</v>
      </c>
      <c r="V380">
        <v>0</v>
      </c>
      <c r="W380">
        <v>0</v>
      </c>
      <c r="X380">
        <v>50.827734778889578</v>
      </c>
      <c r="Y380">
        <v>0</v>
      </c>
      <c r="Z380">
        <v>2.4654549249450501</v>
      </c>
      <c r="AA380">
        <v>0</v>
      </c>
      <c r="AB380">
        <v>28.850689271581466</v>
      </c>
      <c r="AC380">
        <v>0</v>
      </c>
      <c r="AD380">
        <v>0</v>
      </c>
      <c r="AE380">
        <v>82.143878975416101</v>
      </c>
    </row>
    <row r="381" spans="1:31" x14ac:dyDescent="0.25">
      <c r="A381">
        <v>2282840</v>
      </c>
      <c r="B381">
        <v>1</v>
      </c>
      <c r="C381" t="s">
        <v>80</v>
      </c>
      <c r="D381" t="s">
        <v>85</v>
      </c>
      <c r="E381" t="s">
        <v>141</v>
      </c>
      <c r="F381" t="s">
        <v>1299</v>
      </c>
      <c r="G381" t="s">
        <v>134</v>
      </c>
      <c r="H381" t="s">
        <v>135</v>
      </c>
      <c r="I381" t="s">
        <v>136</v>
      </c>
      <c r="J381" t="s">
        <v>137</v>
      </c>
      <c r="K381" t="s">
        <v>138</v>
      </c>
      <c r="L381" t="s">
        <v>1300</v>
      </c>
      <c r="M381" t="s">
        <v>962</v>
      </c>
      <c r="N381">
        <v>0.33333333300000001</v>
      </c>
      <c r="O381">
        <v>0</v>
      </c>
      <c r="P381">
        <v>8856</v>
      </c>
      <c r="Q381">
        <v>0</v>
      </c>
      <c r="R381">
        <v>0</v>
      </c>
      <c r="S381">
        <v>6</v>
      </c>
      <c r="T381">
        <v>634</v>
      </c>
      <c r="U381">
        <v>2</v>
      </c>
      <c r="V381">
        <v>3</v>
      </c>
      <c r="W381">
        <v>0</v>
      </c>
      <c r="X381">
        <v>1047.0723699228379</v>
      </c>
      <c r="Y381">
        <v>0</v>
      </c>
      <c r="Z381">
        <v>0</v>
      </c>
      <c r="AA381">
        <v>56.732010141039993</v>
      </c>
      <c r="AB381">
        <v>225.88814788393051</v>
      </c>
      <c r="AC381">
        <v>55.713654537479997</v>
      </c>
      <c r="AD381">
        <v>19.562767314579997</v>
      </c>
      <c r="AE381">
        <v>1404.9689497998684</v>
      </c>
    </row>
    <row r="382" spans="1:31" x14ac:dyDescent="0.25">
      <c r="A382">
        <v>2282900</v>
      </c>
      <c r="B382">
        <v>1</v>
      </c>
      <c r="C382" t="s">
        <v>81</v>
      </c>
      <c r="D382" t="s">
        <v>116</v>
      </c>
      <c r="E382" t="s">
        <v>157</v>
      </c>
      <c r="F382" t="s">
        <v>1035</v>
      </c>
      <c r="G382" t="s">
        <v>134</v>
      </c>
      <c r="H382" t="s">
        <v>135</v>
      </c>
      <c r="I382" t="s">
        <v>136</v>
      </c>
      <c r="J382" t="s">
        <v>137</v>
      </c>
      <c r="K382" t="s">
        <v>138</v>
      </c>
      <c r="L382" t="s">
        <v>1301</v>
      </c>
      <c r="M382" t="s">
        <v>1302</v>
      </c>
      <c r="N382">
        <v>0.53333333299999997</v>
      </c>
      <c r="O382">
        <v>1</v>
      </c>
      <c r="P382">
        <v>2983</v>
      </c>
      <c r="Q382">
        <v>171</v>
      </c>
      <c r="R382">
        <v>231</v>
      </c>
      <c r="S382">
        <v>10</v>
      </c>
      <c r="T382">
        <v>423</v>
      </c>
      <c r="U382">
        <v>2</v>
      </c>
      <c r="V382">
        <v>0</v>
      </c>
      <c r="W382">
        <v>1.5744971159999999E-2</v>
      </c>
      <c r="X382">
        <v>276.76136094004784</v>
      </c>
      <c r="Y382">
        <v>21.875053051679998</v>
      </c>
      <c r="Z382">
        <v>16.162270556528</v>
      </c>
      <c r="AA382">
        <v>45.430384857075992</v>
      </c>
      <c r="AB382">
        <v>59.439208529284066</v>
      </c>
      <c r="AC382">
        <v>23.821949224699999</v>
      </c>
      <c r="AD382">
        <v>0</v>
      </c>
      <c r="AE382">
        <v>443.50597213047593</v>
      </c>
    </row>
    <row r="383" spans="1:31" x14ac:dyDescent="0.25">
      <c r="A383">
        <v>2282734</v>
      </c>
      <c r="B383">
        <v>1</v>
      </c>
      <c r="C383" t="s">
        <v>80</v>
      </c>
      <c r="D383" t="s">
        <v>92</v>
      </c>
      <c r="E383" t="s">
        <v>165</v>
      </c>
      <c r="F383" t="s">
        <v>1303</v>
      </c>
      <c r="G383" t="s">
        <v>198</v>
      </c>
      <c r="H383" t="s">
        <v>150</v>
      </c>
      <c r="I383" t="s">
        <v>136</v>
      </c>
      <c r="J383" t="s">
        <v>137</v>
      </c>
      <c r="K383" t="s">
        <v>138</v>
      </c>
      <c r="L383" t="s">
        <v>1304</v>
      </c>
      <c r="M383" t="s">
        <v>1305</v>
      </c>
      <c r="N383">
        <v>1.5674999999999999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0.39361031398727497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0.39361031398727497</v>
      </c>
    </row>
    <row r="384" spans="1:31" x14ac:dyDescent="0.25">
      <c r="A384">
        <v>2282591</v>
      </c>
      <c r="B384">
        <v>1</v>
      </c>
      <c r="C384" t="s">
        <v>81</v>
      </c>
      <c r="D384" t="s">
        <v>120</v>
      </c>
      <c r="E384" t="s">
        <v>132</v>
      </c>
      <c r="F384" t="s">
        <v>1306</v>
      </c>
      <c r="G384" t="s">
        <v>143</v>
      </c>
      <c r="H384" t="s">
        <v>135</v>
      </c>
      <c r="I384" t="s">
        <v>136</v>
      </c>
      <c r="J384" t="s">
        <v>137</v>
      </c>
      <c r="K384" t="s">
        <v>144</v>
      </c>
      <c r="L384" t="s">
        <v>1307</v>
      </c>
      <c r="M384" t="s">
        <v>1308</v>
      </c>
      <c r="N384">
        <v>8.0908333330000008</v>
      </c>
      <c r="O384">
        <v>0</v>
      </c>
      <c r="P384">
        <v>1083</v>
      </c>
      <c r="Q384">
        <v>0</v>
      </c>
      <c r="R384">
        <v>26</v>
      </c>
      <c r="S384">
        <v>0</v>
      </c>
      <c r="T384">
        <v>146</v>
      </c>
      <c r="U384">
        <v>0</v>
      </c>
      <c r="V384">
        <v>0</v>
      </c>
      <c r="W384">
        <v>0</v>
      </c>
      <c r="X384">
        <v>1429.0104141024358</v>
      </c>
      <c r="Y384">
        <v>0</v>
      </c>
      <c r="Z384">
        <v>47.537140572520748</v>
      </c>
      <c r="AA384">
        <v>0</v>
      </c>
      <c r="AB384">
        <v>742.97222822215281</v>
      </c>
      <c r="AC384">
        <v>0</v>
      </c>
      <c r="AD384">
        <v>0</v>
      </c>
      <c r="AE384">
        <v>2219.5197828971095</v>
      </c>
    </row>
    <row r="385" spans="1:31" x14ac:dyDescent="0.25">
      <c r="A385">
        <v>2299030</v>
      </c>
      <c r="B385">
        <v>1</v>
      </c>
      <c r="C385" t="s">
        <v>80</v>
      </c>
      <c r="D385" t="s">
        <v>105</v>
      </c>
      <c r="E385" t="s">
        <v>322</v>
      </c>
      <c r="F385" t="s">
        <v>1309</v>
      </c>
      <c r="G385" t="s">
        <v>134</v>
      </c>
      <c r="H385" t="s">
        <v>135</v>
      </c>
      <c r="I385" t="s">
        <v>136</v>
      </c>
      <c r="J385" t="s">
        <v>137</v>
      </c>
      <c r="K385" t="s">
        <v>138</v>
      </c>
      <c r="L385" t="s">
        <v>1310</v>
      </c>
      <c r="M385" t="s">
        <v>1311</v>
      </c>
      <c r="N385">
        <v>0.98333333300000003</v>
      </c>
      <c r="O385">
        <v>4</v>
      </c>
      <c r="P385">
        <v>2519</v>
      </c>
      <c r="Q385">
        <v>6</v>
      </c>
      <c r="R385">
        <v>4</v>
      </c>
      <c r="S385">
        <v>36</v>
      </c>
      <c r="T385">
        <v>313</v>
      </c>
      <c r="U385">
        <v>21</v>
      </c>
      <c r="V385">
        <v>33</v>
      </c>
      <c r="W385">
        <v>15.617454384605502</v>
      </c>
      <c r="X385">
        <v>673.81806142799542</v>
      </c>
      <c r="Y385">
        <v>3.5265361697099999</v>
      </c>
      <c r="Z385">
        <v>10.143393113018</v>
      </c>
      <c r="AA385">
        <v>201.13779141241724</v>
      </c>
      <c r="AB385">
        <v>432.15984570219598</v>
      </c>
      <c r="AC385">
        <v>1541.8236797175236</v>
      </c>
      <c r="AD385">
        <v>1349.5693640477705</v>
      </c>
      <c r="AE385">
        <v>4227.7961259752365</v>
      </c>
    </row>
    <row r="386" spans="1:31" x14ac:dyDescent="0.25">
      <c r="A386">
        <v>2282857</v>
      </c>
      <c r="B386">
        <v>1</v>
      </c>
      <c r="C386" t="s">
        <v>80</v>
      </c>
      <c r="D386" t="s">
        <v>99</v>
      </c>
      <c r="E386" t="s">
        <v>312</v>
      </c>
      <c r="F386" t="s">
        <v>1240</v>
      </c>
      <c r="G386" t="s">
        <v>380</v>
      </c>
      <c r="H386" t="s">
        <v>150</v>
      </c>
      <c r="I386" t="s">
        <v>136</v>
      </c>
      <c r="J386" t="s">
        <v>137</v>
      </c>
      <c r="K386" t="s">
        <v>138</v>
      </c>
      <c r="L386" t="s">
        <v>1312</v>
      </c>
      <c r="M386" t="s">
        <v>1313</v>
      </c>
      <c r="N386">
        <v>5.341111111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4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20.19948849229533</v>
      </c>
      <c r="AC386">
        <v>0</v>
      </c>
      <c r="AD386">
        <v>0</v>
      </c>
      <c r="AE386">
        <v>20.19948849229533</v>
      </c>
    </row>
    <row r="387" spans="1:31" x14ac:dyDescent="0.25">
      <c r="A387">
        <v>2282565</v>
      </c>
      <c r="B387">
        <v>1</v>
      </c>
      <c r="C387" t="s">
        <v>81</v>
      </c>
      <c r="D387" t="s">
        <v>125</v>
      </c>
      <c r="E387" t="s">
        <v>141</v>
      </c>
      <c r="F387" t="s">
        <v>1314</v>
      </c>
      <c r="G387" t="s">
        <v>143</v>
      </c>
      <c r="H387" t="s">
        <v>135</v>
      </c>
      <c r="I387" t="s">
        <v>136</v>
      </c>
      <c r="J387" t="s">
        <v>137</v>
      </c>
      <c r="K387" t="s">
        <v>144</v>
      </c>
      <c r="L387" t="s">
        <v>1315</v>
      </c>
      <c r="M387" t="s">
        <v>1316</v>
      </c>
      <c r="N387">
        <v>6.9311111109999999</v>
      </c>
      <c r="O387">
        <v>0</v>
      </c>
      <c r="P387">
        <v>39</v>
      </c>
      <c r="Q387">
        <v>0</v>
      </c>
      <c r="R387">
        <v>5</v>
      </c>
      <c r="S387">
        <v>0</v>
      </c>
      <c r="T387">
        <v>1</v>
      </c>
      <c r="U387">
        <v>0</v>
      </c>
      <c r="V387">
        <v>0</v>
      </c>
      <c r="W387">
        <v>0</v>
      </c>
      <c r="X387">
        <v>67.540507899627912</v>
      </c>
      <c r="Y387">
        <v>0</v>
      </c>
      <c r="Z387">
        <v>33.365503061868132</v>
      </c>
      <c r="AA387">
        <v>0</v>
      </c>
      <c r="AB387">
        <v>11.526421307833132</v>
      </c>
      <c r="AC387">
        <v>0</v>
      </c>
      <c r="AD387">
        <v>0</v>
      </c>
      <c r="AE387">
        <v>112.43243226932917</v>
      </c>
    </row>
    <row r="388" spans="1:31" x14ac:dyDescent="0.25">
      <c r="A388">
        <v>2282522</v>
      </c>
      <c r="B388">
        <v>1</v>
      </c>
      <c r="C388" t="s">
        <v>80</v>
      </c>
      <c r="D388" t="s">
        <v>105</v>
      </c>
      <c r="E388" t="s">
        <v>157</v>
      </c>
      <c r="F388" t="s">
        <v>1317</v>
      </c>
      <c r="G388" t="s">
        <v>134</v>
      </c>
      <c r="H388" t="s">
        <v>135</v>
      </c>
      <c r="I388" t="s">
        <v>136</v>
      </c>
      <c r="J388" t="s">
        <v>137</v>
      </c>
      <c r="K388" t="s">
        <v>138</v>
      </c>
      <c r="L388" t="s">
        <v>1318</v>
      </c>
      <c r="M388" t="s">
        <v>1319</v>
      </c>
      <c r="N388">
        <v>0.456666666</v>
      </c>
      <c r="O388">
        <v>11</v>
      </c>
      <c r="P388">
        <v>2481</v>
      </c>
      <c r="Q388">
        <v>18</v>
      </c>
      <c r="R388">
        <v>659</v>
      </c>
      <c r="S388">
        <v>22</v>
      </c>
      <c r="T388">
        <v>248</v>
      </c>
      <c r="U388">
        <v>0</v>
      </c>
      <c r="V388">
        <v>2</v>
      </c>
      <c r="W388">
        <v>2.7717517217040002</v>
      </c>
      <c r="X388">
        <v>260.51282456662614</v>
      </c>
      <c r="Y388">
        <v>3.8282659199844002</v>
      </c>
      <c r="Z388">
        <v>37.257634482415988</v>
      </c>
      <c r="AA388">
        <v>113.0609698331031</v>
      </c>
      <c r="AB388">
        <v>59.451708720099354</v>
      </c>
      <c r="AC388">
        <v>0</v>
      </c>
      <c r="AD388">
        <v>6.0377887745056018</v>
      </c>
      <c r="AE388">
        <v>482.9209440184386</v>
      </c>
    </row>
    <row r="389" spans="1:31" x14ac:dyDescent="0.25">
      <c r="A389">
        <v>2282916</v>
      </c>
      <c r="B389">
        <v>1</v>
      </c>
      <c r="C389" t="s">
        <v>81</v>
      </c>
      <c r="D389" t="s">
        <v>113</v>
      </c>
      <c r="E389" t="s">
        <v>147</v>
      </c>
      <c r="F389" t="s">
        <v>1320</v>
      </c>
      <c r="G389" t="s">
        <v>233</v>
      </c>
      <c r="H389" t="s">
        <v>150</v>
      </c>
      <c r="I389" t="s">
        <v>136</v>
      </c>
      <c r="J389" t="s">
        <v>137</v>
      </c>
      <c r="K389" t="s">
        <v>138</v>
      </c>
      <c r="L389" t="s">
        <v>1321</v>
      </c>
      <c r="M389" t="s">
        <v>1322</v>
      </c>
      <c r="N389">
        <v>2.0297222220000002</v>
      </c>
      <c r="O389">
        <v>0</v>
      </c>
      <c r="P389">
        <v>48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18.897849506533987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18.897849506533987</v>
      </c>
    </row>
    <row r="390" spans="1:31" x14ac:dyDescent="0.25">
      <c r="A390">
        <v>2282917</v>
      </c>
      <c r="B390">
        <v>1</v>
      </c>
      <c r="C390" t="s">
        <v>80</v>
      </c>
      <c r="D390" t="s">
        <v>103</v>
      </c>
      <c r="E390" t="s">
        <v>165</v>
      </c>
      <c r="F390" t="s">
        <v>1323</v>
      </c>
      <c r="G390" t="s">
        <v>194</v>
      </c>
      <c r="H390" t="s">
        <v>150</v>
      </c>
      <c r="I390" t="s">
        <v>136</v>
      </c>
      <c r="J390" t="s">
        <v>137</v>
      </c>
      <c r="K390" t="s">
        <v>138</v>
      </c>
      <c r="L390" t="s">
        <v>1324</v>
      </c>
      <c r="M390" t="s">
        <v>1325</v>
      </c>
      <c r="N390">
        <v>0.76111111099999995</v>
      </c>
      <c r="O390">
        <v>0</v>
      </c>
      <c r="P390">
        <v>8</v>
      </c>
      <c r="Q390">
        <v>0</v>
      </c>
      <c r="R390">
        <v>0</v>
      </c>
      <c r="S390">
        <v>0</v>
      </c>
      <c r="T390">
        <v>3</v>
      </c>
      <c r="U390">
        <v>0</v>
      </c>
      <c r="V390">
        <v>0</v>
      </c>
      <c r="W390">
        <v>0</v>
      </c>
      <c r="X390">
        <v>2.2636014752991667</v>
      </c>
      <c r="Y390">
        <v>0</v>
      </c>
      <c r="Z390">
        <v>0</v>
      </c>
      <c r="AA390">
        <v>0</v>
      </c>
      <c r="AB390">
        <v>1.3620216478990557</v>
      </c>
      <c r="AC390">
        <v>0</v>
      </c>
      <c r="AD390">
        <v>0</v>
      </c>
      <c r="AE390">
        <v>3.6256231231982223</v>
      </c>
    </row>
    <row r="391" spans="1:31" x14ac:dyDescent="0.25">
      <c r="A391">
        <v>2282920</v>
      </c>
      <c r="B391">
        <v>1</v>
      </c>
      <c r="C391" t="s">
        <v>80</v>
      </c>
      <c r="D391" t="s">
        <v>92</v>
      </c>
      <c r="E391" t="s">
        <v>147</v>
      </c>
      <c r="F391" t="s">
        <v>1326</v>
      </c>
      <c r="G391" t="s">
        <v>380</v>
      </c>
      <c r="H391" t="s">
        <v>150</v>
      </c>
      <c r="I391" t="s">
        <v>136</v>
      </c>
      <c r="J391" t="s">
        <v>137</v>
      </c>
      <c r="K391" t="s">
        <v>138</v>
      </c>
      <c r="L391" t="s">
        <v>1327</v>
      </c>
      <c r="M391" t="s">
        <v>1328</v>
      </c>
      <c r="N391">
        <v>0.57666666600000005</v>
      </c>
      <c r="O391">
        <v>0</v>
      </c>
      <c r="P391">
        <v>6</v>
      </c>
      <c r="Q391">
        <v>0</v>
      </c>
      <c r="R391">
        <v>6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2.6630568564986001</v>
      </c>
      <c r="Y391">
        <v>0</v>
      </c>
      <c r="Z391">
        <v>6.6278150942500003E-2</v>
      </c>
      <c r="AA391">
        <v>0</v>
      </c>
      <c r="AB391">
        <v>0</v>
      </c>
      <c r="AC391">
        <v>0</v>
      </c>
      <c r="AD391">
        <v>0</v>
      </c>
      <c r="AE391">
        <v>2.7293350074411</v>
      </c>
    </row>
    <row r="392" spans="1:31" x14ac:dyDescent="0.25">
      <c r="A392">
        <v>2282921</v>
      </c>
      <c r="B392">
        <v>1</v>
      </c>
      <c r="C392" t="s">
        <v>80</v>
      </c>
      <c r="D392" t="s">
        <v>110</v>
      </c>
      <c r="E392" t="s">
        <v>322</v>
      </c>
      <c r="F392" t="s">
        <v>1329</v>
      </c>
      <c r="G392" t="s">
        <v>442</v>
      </c>
      <c r="H392" t="s">
        <v>135</v>
      </c>
      <c r="I392" t="s">
        <v>136</v>
      </c>
      <c r="J392" t="s">
        <v>137</v>
      </c>
      <c r="K392" t="s">
        <v>144</v>
      </c>
      <c r="L392" t="s">
        <v>1330</v>
      </c>
      <c r="M392" t="s">
        <v>1331</v>
      </c>
      <c r="N392">
        <v>9.1666665999999994E-2</v>
      </c>
      <c r="O392">
        <v>0</v>
      </c>
      <c r="P392">
        <v>2272</v>
      </c>
      <c r="Q392">
        <v>0</v>
      </c>
      <c r="R392">
        <v>0</v>
      </c>
      <c r="S392">
        <v>1</v>
      </c>
      <c r="T392">
        <v>226</v>
      </c>
      <c r="U392">
        <v>0</v>
      </c>
      <c r="V392">
        <v>1</v>
      </c>
      <c r="W392">
        <v>0</v>
      </c>
      <c r="X392">
        <v>66.432983272122286</v>
      </c>
      <c r="Y392">
        <v>0</v>
      </c>
      <c r="Z392">
        <v>0</v>
      </c>
      <c r="AA392">
        <v>9.0227966953666652E-2</v>
      </c>
      <c r="AB392">
        <v>9.9580039296439207</v>
      </c>
      <c r="AC392">
        <v>0</v>
      </c>
      <c r="AD392">
        <v>0.16220187123250002</v>
      </c>
      <c r="AE392">
        <v>76.643417039952368</v>
      </c>
    </row>
    <row r="393" spans="1:31" x14ac:dyDescent="0.25">
      <c r="A393">
        <v>2282922</v>
      </c>
      <c r="B393">
        <v>1</v>
      </c>
      <c r="C393" t="s">
        <v>80</v>
      </c>
      <c r="D393" t="s">
        <v>90</v>
      </c>
      <c r="E393" t="s">
        <v>322</v>
      </c>
      <c r="F393" t="s">
        <v>1332</v>
      </c>
      <c r="G393" t="s">
        <v>134</v>
      </c>
      <c r="H393" t="s">
        <v>135</v>
      </c>
      <c r="I393" t="s">
        <v>136</v>
      </c>
      <c r="J393" t="s">
        <v>137</v>
      </c>
      <c r="K393" t="s">
        <v>138</v>
      </c>
      <c r="L393" t="s">
        <v>1333</v>
      </c>
      <c r="M393" t="s">
        <v>1334</v>
      </c>
      <c r="N393">
        <v>0.68365555499999997</v>
      </c>
      <c r="O393">
        <v>0</v>
      </c>
      <c r="P393">
        <v>6632</v>
      </c>
      <c r="Q393">
        <v>0</v>
      </c>
      <c r="R393">
        <v>0</v>
      </c>
      <c r="S393">
        <v>0</v>
      </c>
      <c r="T393">
        <v>486</v>
      </c>
      <c r="U393">
        <v>0</v>
      </c>
      <c r="V393">
        <v>1</v>
      </c>
      <c r="W393">
        <v>0</v>
      </c>
      <c r="X393">
        <v>1206.8086162809368</v>
      </c>
      <c r="Y393">
        <v>0</v>
      </c>
      <c r="Z393">
        <v>0</v>
      </c>
      <c r="AA393">
        <v>0</v>
      </c>
      <c r="AB393">
        <v>142.13189545415429</v>
      </c>
      <c r="AC393">
        <v>0</v>
      </c>
      <c r="AD393">
        <v>3.0817332136813333</v>
      </c>
      <c r="AE393">
        <v>1352.0222449487726</v>
      </c>
    </row>
    <row r="394" spans="1:31" x14ac:dyDescent="0.25">
      <c r="A394">
        <v>2282923</v>
      </c>
      <c r="B394">
        <v>1</v>
      </c>
      <c r="C394" t="s">
        <v>80</v>
      </c>
      <c r="D394" t="s">
        <v>92</v>
      </c>
      <c r="E394" t="s">
        <v>165</v>
      </c>
      <c r="F394" t="s">
        <v>1335</v>
      </c>
      <c r="G394" t="s">
        <v>167</v>
      </c>
      <c r="H394" t="s">
        <v>150</v>
      </c>
      <c r="I394" t="s">
        <v>136</v>
      </c>
      <c r="J394" t="s">
        <v>137</v>
      </c>
      <c r="K394" t="s">
        <v>138</v>
      </c>
      <c r="L394" t="s">
        <v>1336</v>
      </c>
      <c r="M394" t="s">
        <v>1337</v>
      </c>
      <c r="N394">
        <v>7.2033333329999998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1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31.203902581919753</v>
      </c>
      <c r="AC394">
        <v>0</v>
      </c>
      <c r="AD394">
        <v>0</v>
      </c>
      <c r="AE394">
        <v>31.203902581919753</v>
      </c>
    </row>
    <row r="395" spans="1:31" x14ac:dyDescent="0.25">
      <c r="A395">
        <v>2282924</v>
      </c>
      <c r="B395">
        <v>1</v>
      </c>
      <c r="C395" t="s">
        <v>81</v>
      </c>
      <c r="D395" t="s">
        <v>128</v>
      </c>
      <c r="E395" t="s">
        <v>165</v>
      </c>
      <c r="F395" t="s">
        <v>1338</v>
      </c>
      <c r="G395" t="s">
        <v>225</v>
      </c>
      <c r="H395" t="s">
        <v>150</v>
      </c>
      <c r="I395" t="s">
        <v>136</v>
      </c>
      <c r="J395" t="s">
        <v>137</v>
      </c>
      <c r="K395" t="s">
        <v>138</v>
      </c>
      <c r="L395" t="s">
        <v>1339</v>
      </c>
      <c r="M395" t="s">
        <v>1340</v>
      </c>
      <c r="N395">
        <v>2.5527777770000002</v>
      </c>
      <c r="O395">
        <v>0</v>
      </c>
      <c r="P395">
        <v>10</v>
      </c>
      <c r="Q395">
        <v>0</v>
      </c>
      <c r="R395">
        <v>0</v>
      </c>
      <c r="S395">
        <v>0</v>
      </c>
      <c r="T395">
        <v>1</v>
      </c>
      <c r="U395">
        <v>0</v>
      </c>
      <c r="V395">
        <v>0</v>
      </c>
      <c r="W395">
        <v>0</v>
      </c>
      <c r="X395">
        <v>4.9575911297738688</v>
      </c>
      <c r="Y395">
        <v>0</v>
      </c>
      <c r="Z395">
        <v>0</v>
      </c>
      <c r="AA395">
        <v>0</v>
      </c>
      <c r="AB395">
        <v>2.2373345081525167</v>
      </c>
      <c r="AC395">
        <v>0</v>
      </c>
      <c r="AD395">
        <v>0</v>
      </c>
      <c r="AE395">
        <v>7.1949256379263851</v>
      </c>
    </row>
    <row r="396" spans="1:31" x14ac:dyDescent="0.25">
      <c r="A396">
        <v>2282926</v>
      </c>
      <c r="B396">
        <v>1</v>
      </c>
      <c r="C396" t="s">
        <v>80</v>
      </c>
      <c r="D396" t="s">
        <v>83</v>
      </c>
      <c r="E396" t="s">
        <v>141</v>
      </c>
      <c r="F396" t="s">
        <v>341</v>
      </c>
      <c r="G396" t="s">
        <v>134</v>
      </c>
      <c r="H396" t="s">
        <v>135</v>
      </c>
      <c r="I396" t="s">
        <v>136</v>
      </c>
      <c r="J396" t="s">
        <v>137</v>
      </c>
      <c r="K396" t="s">
        <v>138</v>
      </c>
      <c r="L396" t="s">
        <v>1341</v>
      </c>
      <c r="M396" t="s">
        <v>1342</v>
      </c>
      <c r="N396">
        <v>3.2749999999999999</v>
      </c>
      <c r="O396">
        <v>0</v>
      </c>
      <c r="P396">
        <v>746</v>
      </c>
      <c r="Q396">
        <v>0</v>
      </c>
      <c r="R396">
        <v>7</v>
      </c>
      <c r="S396">
        <v>11</v>
      </c>
      <c r="T396">
        <v>55</v>
      </c>
      <c r="U396">
        <v>1</v>
      </c>
      <c r="V396">
        <v>4</v>
      </c>
      <c r="W396">
        <v>0</v>
      </c>
      <c r="X396">
        <v>817.69217914281012</v>
      </c>
      <c r="Y396">
        <v>0</v>
      </c>
      <c r="Z396">
        <v>45.463404918663905</v>
      </c>
      <c r="AA396">
        <v>202.69876715283669</v>
      </c>
      <c r="AB396">
        <v>155.34989740652045</v>
      </c>
      <c r="AC396">
        <v>27.796334283071552</v>
      </c>
      <c r="AD396">
        <v>102.49757103352499</v>
      </c>
      <c r="AE396">
        <v>1351.4981539374276</v>
      </c>
    </row>
    <row r="397" spans="1:31" x14ac:dyDescent="0.25">
      <c r="A397">
        <v>2282928</v>
      </c>
      <c r="B397">
        <v>1</v>
      </c>
      <c r="C397" t="s">
        <v>80</v>
      </c>
      <c r="D397" t="s">
        <v>103</v>
      </c>
      <c r="E397" t="s">
        <v>157</v>
      </c>
      <c r="F397" t="s">
        <v>1343</v>
      </c>
      <c r="G397" t="s">
        <v>154</v>
      </c>
      <c r="H397" t="s">
        <v>135</v>
      </c>
      <c r="I397" t="s">
        <v>136</v>
      </c>
      <c r="J397" t="s">
        <v>137</v>
      </c>
      <c r="K397" t="s">
        <v>144</v>
      </c>
      <c r="L397" t="s">
        <v>1344</v>
      </c>
      <c r="M397" t="s">
        <v>1345</v>
      </c>
      <c r="N397">
        <v>4.7750000000000004</v>
      </c>
      <c r="O397">
        <v>0</v>
      </c>
      <c r="P397">
        <v>0</v>
      </c>
      <c r="Q397">
        <v>4</v>
      </c>
      <c r="R397">
        <v>0</v>
      </c>
      <c r="S397">
        <v>9</v>
      </c>
      <c r="T397">
        <v>1</v>
      </c>
      <c r="U397">
        <v>1</v>
      </c>
      <c r="V397">
        <v>0</v>
      </c>
      <c r="W397">
        <v>0</v>
      </c>
      <c r="X397">
        <v>0</v>
      </c>
      <c r="Y397">
        <v>13.678383998444534</v>
      </c>
      <c r="Z397">
        <v>0</v>
      </c>
      <c r="AA397">
        <v>265.85747158967962</v>
      </c>
      <c r="AB397">
        <v>0</v>
      </c>
      <c r="AC397">
        <v>12.052900984018285</v>
      </c>
      <c r="AD397">
        <v>0</v>
      </c>
      <c r="AE397">
        <v>291.58875657214242</v>
      </c>
    </row>
    <row r="398" spans="1:31" x14ac:dyDescent="0.25">
      <c r="A398">
        <v>2282929</v>
      </c>
      <c r="B398">
        <v>1</v>
      </c>
      <c r="C398" t="s">
        <v>80</v>
      </c>
      <c r="D398" t="s">
        <v>103</v>
      </c>
      <c r="E398" t="s">
        <v>157</v>
      </c>
      <c r="F398" t="s">
        <v>1346</v>
      </c>
      <c r="G398" t="s">
        <v>134</v>
      </c>
      <c r="H398" t="s">
        <v>135</v>
      </c>
      <c r="I398" t="s">
        <v>136</v>
      </c>
      <c r="J398" t="s">
        <v>137</v>
      </c>
      <c r="K398" t="s">
        <v>138</v>
      </c>
      <c r="L398" t="s">
        <v>1347</v>
      </c>
      <c r="M398" t="s">
        <v>1348</v>
      </c>
      <c r="N398">
        <v>0.195833333</v>
      </c>
      <c r="O398">
        <v>0</v>
      </c>
      <c r="P398">
        <v>0</v>
      </c>
      <c r="Q398">
        <v>6</v>
      </c>
      <c r="R398">
        <v>6</v>
      </c>
      <c r="S398">
        <v>2</v>
      </c>
      <c r="T398">
        <v>5</v>
      </c>
      <c r="U398">
        <v>2</v>
      </c>
      <c r="V398">
        <v>0</v>
      </c>
      <c r="W398">
        <v>0</v>
      </c>
      <c r="X398">
        <v>0</v>
      </c>
      <c r="Y398">
        <v>8.0140254315569983</v>
      </c>
      <c r="Z398">
        <v>0.80548892565180008</v>
      </c>
      <c r="AA398">
        <v>0.6348761562455999</v>
      </c>
      <c r="AB398">
        <v>2.1231158857703334</v>
      </c>
      <c r="AC398">
        <v>10.225410789165016</v>
      </c>
      <c r="AD398">
        <v>0</v>
      </c>
      <c r="AE398">
        <v>21.802917188389749</v>
      </c>
    </row>
    <row r="399" spans="1:31" x14ac:dyDescent="0.25">
      <c r="A399">
        <v>2282931</v>
      </c>
      <c r="B399">
        <v>1</v>
      </c>
      <c r="C399" t="s">
        <v>80</v>
      </c>
      <c r="D399" t="s">
        <v>105</v>
      </c>
      <c r="E399" t="s">
        <v>132</v>
      </c>
      <c r="F399" t="s">
        <v>1349</v>
      </c>
      <c r="G399" t="s">
        <v>134</v>
      </c>
      <c r="H399" t="s">
        <v>135</v>
      </c>
      <c r="I399" t="s">
        <v>136</v>
      </c>
      <c r="J399" t="s">
        <v>137</v>
      </c>
      <c r="K399" t="s">
        <v>138</v>
      </c>
      <c r="L399" t="s">
        <v>1350</v>
      </c>
      <c r="M399" t="s">
        <v>1351</v>
      </c>
      <c r="N399">
        <v>0.86055555500000003</v>
      </c>
      <c r="O399">
        <v>0</v>
      </c>
      <c r="P399">
        <v>229</v>
      </c>
      <c r="Q399">
        <v>0</v>
      </c>
      <c r="R399">
        <v>0</v>
      </c>
      <c r="S399">
        <v>0</v>
      </c>
      <c r="T399">
        <v>1</v>
      </c>
      <c r="U399">
        <v>0</v>
      </c>
      <c r="V399">
        <v>0</v>
      </c>
      <c r="W399">
        <v>0</v>
      </c>
      <c r="X399">
        <v>67.222334914839166</v>
      </c>
      <c r="Y399">
        <v>0</v>
      </c>
      <c r="Z399">
        <v>0</v>
      </c>
      <c r="AA399">
        <v>0</v>
      </c>
      <c r="AB399">
        <v>7.1822214313233337E-2</v>
      </c>
      <c r="AC399">
        <v>0</v>
      </c>
      <c r="AD399">
        <v>0</v>
      </c>
      <c r="AE399">
        <v>67.294157129152396</v>
      </c>
    </row>
    <row r="400" spans="1:31" x14ac:dyDescent="0.25">
      <c r="A400">
        <v>2282932</v>
      </c>
      <c r="B400">
        <v>1</v>
      </c>
      <c r="C400" t="s">
        <v>81</v>
      </c>
      <c r="D400" t="s">
        <v>128</v>
      </c>
      <c r="E400" t="s">
        <v>141</v>
      </c>
      <c r="F400" t="s">
        <v>1352</v>
      </c>
      <c r="G400" t="s">
        <v>134</v>
      </c>
      <c r="H400" t="s">
        <v>135</v>
      </c>
      <c r="I400" t="s">
        <v>136</v>
      </c>
      <c r="J400" t="s">
        <v>137</v>
      </c>
      <c r="K400" t="s">
        <v>138</v>
      </c>
      <c r="L400" t="s">
        <v>1353</v>
      </c>
      <c r="M400" t="s">
        <v>1354</v>
      </c>
      <c r="N400">
        <v>1.323055555</v>
      </c>
      <c r="O400">
        <v>0</v>
      </c>
      <c r="P400">
        <v>511</v>
      </c>
      <c r="Q400">
        <v>1</v>
      </c>
      <c r="R400">
        <v>13</v>
      </c>
      <c r="S400">
        <v>1</v>
      </c>
      <c r="T400">
        <v>44</v>
      </c>
      <c r="U400">
        <v>0</v>
      </c>
      <c r="V400">
        <v>0</v>
      </c>
      <c r="W400">
        <v>0</v>
      </c>
      <c r="X400">
        <v>95.461829124081447</v>
      </c>
      <c r="Y400">
        <v>0.88210474003362505</v>
      </c>
      <c r="Z400">
        <v>2.7252464438137336</v>
      </c>
      <c r="AA400">
        <v>11.915729577755032</v>
      </c>
      <c r="AB400">
        <v>20.862537395565237</v>
      </c>
      <c r="AC400">
        <v>0</v>
      </c>
      <c r="AD400">
        <v>0</v>
      </c>
      <c r="AE400">
        <v>131.84744728124906</v>
      </c>
    </row>
    <row r="401" spans="1:31" x14ac:dyDescent="0.25">
      <c r="A401">
        <v>2282933</v>
      </c>
      <c r="B401">
        <v>1</v>
      </c>
      <c r="C401" t="s">
        <v>80</v>
      </c>
      <c r="D401" t="s">
        <v>96</v>
      </c>
      <c r="E401" t="s">
        <v>165</v>
      </c>
      <c r="F401" t="s">
        <v>1355</v>
      </c>
      <c r="G401" t="s">
        <v>261</v>
      </c>
      <c r="H401" t="s">
        <v>150</v>
      </c>
      <c r="I401" t="s">
        <v>136</v>
      </c>
      <c r="J401" t="s">
        <v>137</v>
      </c>
      <c r="K401" t="s">
        <v>138</v>
      </c>
      <c r="L401" t="s">
        <v>1356</v>
      </c>
      <c r="M401" t="s">
        <v>1357</v>
      </c>
      <c r="N401">
        <v>1.6772222219999999</v>
      </c>
      <c r="O401">
        <v>0</v>
      </c>
      <c r="P401">
        <v>2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12.082133998482952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12.082133998482952</v>
      </c>
    </row>
    <row r="402" spans="1:31" x14ac:dyDescent="0.25">
      <c r="A402">
        <v>2282934</v>
      </c>
      <c r="B402">
        <v>1</v>
      </c>
      <c r="C402" t="s">
        <v>81</v>
      </c>
      <c r="D402" t="s">
        <v>128</v>
      </c>
      <c r="E402" t="s">
        <v>147</v>
      </c>
      <c r="F402" t="s">
        <v>1358</v>
      </c>
      <c r="G402" t="s">
        <v>149</v>
      </c>
      <c r="H402" t="s">
        <v>150</v>
      </c>
      <c r="I402" t="s">
        <v>136</v>
      </c>
      <c r="J402" t="s">
        <v>137</v>
      </c>
      <c r="K402" t="s">
        <v>138</v>
      </c>
      <c r="L402" t="s">
        <v>1359</v>
      </c>
      <c r="M402" t="s">
        <v>1360</v>
      </c>
      <c r="N402">
        <v>1.6769444440000001</v>
      </c>
      <c r="O402">
        <v>0</v>
      </c>
      <c r="P402">
        <v>153</v>
      </c>
      <c r="Q402">
        <v>0</v>
      </c>
      <c r="R402">
        <v>0</v>
      </c>
      <c r="S402">
        <v>0</v>
      </c>
      <c r="T402">
        <v>20</v>
      </c>
      <c r="U402">
        <v>0</v>
      </c>
      <c r="V402">
        <v>0</v>
      </c>
      <c r="W402">
        <v>0</v>
      </c>
      <c r="X402">
        <v>73.959070252578044</v>
      </c>
      <c r="Y402">
        <v>0</v>
      </c>
      <c r="Z402">
        <v>0</v>
      </c>
      <c r="AA402">
        <v>0</v>
      </c>
      <c r="AB402">
        <v>21.256140309535201</v>
      </c>
      <c r="AC402">
        <v>0</v>
      </c>
      <c r="AD402">
        <v>0</v>
      </c>
      <c r="AE402">
        <v>95.215210562113242</v>
      </c>
    </row>
    <row r="403" spans="1:31" x14ac:dyDescent="0.25">
      <c r="A403">
        <v>2282935</v>
      </c>
      <c r="B403">
        <v>1</v>
      </c>
      <c r="C403" t="s">
        <v>81</v>
      </c>
      <c r="D403" t="s">
        <v>124</v>
      </c>
      <c r="E403" t="s">
        <v>147</v>
      </c>
      <c r="F403" t="s">
        <v>1361</v>
      </c>
      <c r="G403" t="s">
        <v>149</v>
      </c>
      <c r="H403" t="s">
        <v>150</v>
      </c>
      <c r="I403" t="s">
        <v>136</v>
      </c>
      <c r="J403" t="s">
        <v>137</v>
      </c>
      <c r="K403" t="s">
        <v>138</v>
      </c>
      <c r="L403" t="s">
        <v>1362</v>
      </c>
      <c r="M403" t="s">
        <v>1363</v>
      </c>
      <c r="N403">
        <v>0.75166666599999998</v>
      </c>
      <c r="O403">
        <v>0</v>
      </c>
      <c r="P403">
        <v>46</v>
      </c>
      <c r="Q403">
        <v>0</v>
      </c>
      <c r="R403">
        <v>3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4.6284603204541384</v>
      </c>
      <c r="Y403">
        <v>0</v>
      </c>
      <c r="Z403">
        <v>1.4740371472890332</v>
      </c>
      <c r="AA403">
        <v>0</v>
      </c>
      <c r="AB403">
        <v>0</v>
      </c>
      <c r="AC403">
        <v>0</v>
      </c>
      <c r="AD403">
        <v>0</v>
      </c>
      <c r="AE403">
        <v>6.1024974677431718</v>
      </c>
    </row>
    <row r="404" spans="1:31" x14ac:dyDescent="0.25">
      <c r="A404">
        <v>2282936</v>
      </c>
      <c r="B404">
        <v>1</v>
      </c>
      <c r="C404" t="s">
        <v>80</v>
      </c>
      <c r="D404" t="s">
        <v>97</v>
      </c>
      <c r="E404" t="s">
        <v>147</v>
      </c>
      <c r="F404" t="s">
        <v>992</v>
      </c>
      <c r="G404" t="s">
        <v>380</v>
      </c>
      <c r="H404" t="s">
        <v>150</v>
      </c>
      <c r="I404" t="s">
        <v>136</v>
      </c>
      <c r="J404" t="s">
        <v>137</v>
      </c>
      <c r="K404" t="s">
        <v>138</v>
      </c>
      <c r="L404" t="s">
        <v>1364</v>
      </c>
      <c r="M404" t="s">
        <v>1365</v>
      </c>
      <c r="N404">
        <v>3.3680555550000002</v>
      </c>
      <c r="O404">
        <v>0</v>
      </c>
      <c r="P404">
        <v>6</v>
      </c>
      <c r="Q404">
        <v>0</v>
      </c>
      <c r="R404">
        <v>4</v>
      </c>
      <c r="S404">
        <v>0</v>
      </c>
      <c r="T404">
        <v>5</v>
      </c>
      <c r="U404">
        <v>0</v>
      </c>
      <c r="V404">
        <v>0</v>
      </c>
      <c r="W404">
        <v>0</v>
      </c>
      <c r="X404">
        <v>28.488015579091275</v>
      </c>
      <c r="Y404">
        <v>0</v>
      </c>
      <c r="Z404">
        <v>0.23673826486718336</v>
      </c>
      <c r="AA404">
        <v>0</v>
      </c>
      <c r="AB404">
        <v>40.48032411463727</v>
      </c>
      <c r="AC404">
        <v>0</v>
      </c>
      <c r="AD404">
        <v>0</v>
      </c>
      <c r="AE404">
        <v>69.205077958595723</v>
      </c>
    </row>
    <row r="405" spans="1:31" x14ac:dyDescent="0.25">
      <c r="A405">
        <v>2282937</v>
      </c>
      <c r="B405">
        <v>1</v>
      </c>
      <c r="C405" t="s">
        <v>81</v>
      </c>
      <c r="D405" t="s">
        <v>118</v>
      </c>
      <c r="E405" t="s">
        <v>141</v>
      </c>
      <c r="F405" t="s">
        <v>1366</v>
      </c>
      <c r="G405" t="s">
        <v>278</v>
      </c>
      <c r="H405" t="s">
        <v>135</v>
      </c>
      <c r="I405" t="s">
        <v>136</v>
      </c>
      <c r="J405" t="s">
        <v>137</v>
      </c>
      <c r="K405" t="s">
        <v>138</v>
      </c>
      <c r="L405" t="s">
        <v>1367</v>
      </c>
      <c r="M405" t="s">
        <v>1368</v>
      </c>
      <c r="N405">
        <v>3.8488888879999998</v>
      </c>
      <c r="O405">
        <v>1</v>
      </c>
      <c r="P405">
        <v>0</v>
      </c>
      <c r="Q405">
        <v>7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2.8048321070440001</v>
      </c>
      <c r="X405">
        <v>0</v>
      </c>
      <c r="Y405">
        <v>19.061084464785598</v>
      </c>
      <c r="Z405">
        <v>0</v>
      </c>
      <c r="AA405">
        <v>18.505262270733336</v>
      </c>
      <c r="AB405">
        <v>0</v>
      </c>
      <c r="AC405">
        <v>0</v>
      </c>
      <c r="AD405">
        <v>0</v>
      </c>
      <c r="AE405">
        <v>40.371178842562934</v>
      </c>
    </row>
    <row r="406" spans="1:31" x14ac:dyDescent="0.25">
      <c r="A406">
        <v>2282938</v>
      </c>
      <c r="B406">
        <v>1</v>
      </c>
      <c r="C406" t="s">
        <v>81</v>
      </c>
      <c r="D406" t="s">
        <v>123</v>
      </c>
      <c r="E406" t="s">
        <v>147</v>
      </c>
      <c r="F406" t="s">
        <v>1369</v>
      </c>
      <c r="G406" t="s">
        <v>149</v>
      </c>
      <c r="H406" t="s">
        <v>150</v>
      </c>
      <c r="I406" t="s">
        <v>136</v>
      </c>
      <c r="J406" t="s">
        <v>137</v>
      </c>
      <c r="K406" t="s">
        <v>138</v>
      </c>
      <c r="L406" t="s">
        <v>1370</v>
      </c>
      <c r="M406" t="s">
        <v>1371</v>
      </c>
      <c r="N406">
        <v>2.0336111109999999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10</v>
      </c>
      <c r="U406">
        <v>0</v>
      </c>
      <c r="V406">
        <v>1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11.848839878768393</v>
      </c>
      <c r="AC406">
        <v>0</v>
      </c>
      <c r="AD406">
        <v>35.059818940743206</v>
      </c>
      <c r="AE406">
        <v>46.908658819511601</v>
      </c>
    </row>
    <row r="407" spans="1:31" x14ac:dyDescent="0.25">
      <c r="A407">
        <v>2282939</v>
      </c>
      <c r="B407">
        <v>1</v>
      </c>
      <c r="C407" t="s">
        <v>80</v>
      </c>
      <c r="D407" t="s">
        <v>95</v>
      </c>
      <c r="E407" t="s">
        <v>147</v>
      </c>
      <c r="F407" t="s">
        <v>1372</v>
      </c>
      <c r="G407" t="s">
        <v>149</v>
      </c>
      <c r="H407" t="s">
        <v>150</v>
      </c>
      <c r="I407" t="s">
        <v>136</v>
      </c>
      <c r="J407" t="s">
        <v>137</v>
      </c>
      <c r="K407" t="s">
        <v>138</v>
      </c>
      <c r="L407" t="s">
        <v>1373</v>
      </c>
      <c r="M407" t="s">
        <v>1374</v>
      </c>
      <c r="N407">
        <v>1.553055555</v>
      </c>
      <c r="O407">
        <v>0</v>
      </c>
      <c r="P407">
        <v>36</v>
      </c>
      <c r="Q407">
        <v>0</v>
      </c>
      <c r="R407">
        <v>1</v>
      </c>
      <c r="S407">
        <v>0</v>
      </c>
      <c r="T407">
        <v>1</v>
      </c>
      <c r="U407">
        <v>0</v>
      </c>
      <c r="V407">
        <v>0</v>
      </c>
      <c r="W407">
        <v>0</v>
      </c>
      <c r="X407">
        <v>13.470325532769555</v>
      </c>
      <c r="Y407">
        <v>0</v>
      </c>
      <c r="Z407">
        <v>8.3072573978133335E-2</v>
      </c>
      <c r="AA407">
        <v>0</v>
      </c>
      <c r="AB407">
        <v>0.4989797382781167</v>
      </c>
      <c r="AC407">
        <v>0</v>
      </c>
      <c r="AD407">
        <v>0</v>
      </c>
      <c r="AE407">
        <v>14.052377845025806</v>
      </c>
    </row>
    <row r="408" spans="1:31" x14ac:dyDescent="0.25">
      <c r="A408">
        <v>2282940</v>
      </c>
      <c r="B408">
        <v>1</v>
      </c>
      <c r="C408" t="s">
        <v>80</v>
      </c>
      <c r="D408" t="s">
        <v>87</v>
      </c>
      <c r="E408" t="s">
        <v>176</v>
      </c>
      <c r="F408" t="s">
        <v>1375</v>
      </c>
      <c r="G408" t="s">
        <v>154</v>
      </c>
      <c r="H408" t="s">
        <v>150</v>
      </c>
      <c r="I408" t="s">
        <v>136</v>
      </c>
      <c r="J408" t="s">
        <v>137</v>
      </c>
      <c r="K408" t="s">
        <v>144</v>
      </c>
      <c r="L408" t="s">
        <v>1376</v>
      </c>
      <c r="M408" t="s">
        <v>1377</v>
      </c>
      <c r="N408">
        <v>5.3494444440000004</v>
      </c>
      <c r="O408">
        <v>0</v>
      </c>
      <c r="P408">
        <v>279</v>
      </c>
      <c r="Q408">
        <v>0</v>
      </c>
      <c r="R408">
        <v>0</v>
      </c>
      <c r="S408">
        <v>0</v>
      </c>
      <c r="T408">
        <v>9</v>
      </c>
      <c r="U408">
        <v>0</v>
      </c>
      <c r="V408">
        <v>0</v>
      </c>
      <c r="W408">
        <v>0</v>
      </c>
      <c r="X408">
        <v>375.88476839553527</v>
      </c>
      <c r="Y408">
        <v>0</v>
      </c>
      <c r="Z408">
        <v>0</v>
      </c>
      <c r="AA408">
        <v>0</v>
      </c>
      <c r="AB408">
        <v>40.380709165570885</v>
      </c>
      <c r="AC408">
        <v>0</v>
      </c>
      <c r="AD408">
        <v>0</v>
      </c>
      <c r="AE408">
        <v>416.26547756110614</v>
      </c>
    </row>
    <row r="409" spans="1:31" x14ac:dyDescent="0.25">
      <c r="A409">
        <v>2282941</v>
      </c>
      <c r="B409">
        <v>1</v>
      </c>
      <c r="C409" t="s">
        <v>81</v>
      </c>
      <c r="D409" t="s">
        <v>117</v>
      </c>
      <c r="E409" t="s">
        <v>147</v>
      </c>
      <c r="F409" t="s">
        <v>1378</v>
      </c>
      <c r="G409" t="s">
        <v>233</v>
      </c>
      <c r="H409" t="s">
        <v>150</v>
      </c>
      <c r="I409" t="s">
        <v>136</v>
      </c>
      <c r="J409" t="s">
        <v>137</v>
      </c>
      <c r="K409" t="s">
        <v>138</v>
      </c>
      <c r="L409" t="s">
        <v>1379</v>
      </c>
      <c r="M409" t="s">
        <v>1380</v>
      </c>
      <c r="N409">
        <v>7.1694444439999998</v>
      </c>
      <c r="O409">
        <v>0</v>
      </c>
      <c r="P409">
        <v>7</v>
      </c>
      <c r="Q409">
        <v>0</v>
      </c>
      <c r="R409">
        <v>15</v>
      </c>
      <c r="S409">
        <v>0</v>
      </c>
      <c r="T409">
        <v>3</v>
      </c>
      <c r="U409">
        <v>0</v>
      </c>
      <c r="V409">
        <v>0</v>
      </c>
      <c r="W409">
        <v>0</v>
      </c>
      <c r="X409">
        <v>14.470682191065583</v>
      </c>
      <c r="Y409">
        <v>0</v>
      </c>
      <c r="Z409">
        <v>29.367609632072629</v>
      </c>
      <c r="AA409">
        <v>0</v>
      </c>
      <c r="AB409">
        <v>53.816552363024499</v>
      </c>
      <c r="AC409">
        <v>0</v>
      </c>
      <c r="AD409">
        <v>0</v>
      </c>
      <c r="AE409">
        <v>97.654844186162705</v>
      </c>
    </row>
    <row r="410" spans="1:31" x14ac:dyDescent="0.25">
      <c r="A410">
        <v>2282942</v>
      </c>
      <c r="B410">
        <v>1</v>
      </c>
      <c r="C410" t="s">
        <v>80</v>
      </c>
      <c r="D410" t="s">
        <v>93</v>
      </c>
      <c r="E410" t="s">
        <v>141</v>
      </c>
      <c r="F410" t="s">
        <v>1381</v>
      </c>
      <c r="G410" t="s">
        <v>154</v>
      </c>
      <c r="H410" t="s">
        <v>135</v>
      </c>
      <c r="I410" t="s">
        <v>136</v>
      </c>
      <c r="J410" t="s">
        <v>137</v>
      </c>
      <c r="K410" t="s">
        <v>144</v>
      </c>
      <c r="L410" t="s">
        <v>1382</v>
      </c>
      <c r="M410" t="s">
        <v>1383</v>
      </c>
      <c r="N410">
        <v>3.6613888879999998</v>
      </c>
      <c r="O410">
        <v>0</v>
      </c>
      <c r="P410">
        <v>4020</v>
      </c>
      <c r="Q410">
        <v>1</v>
      </c>
      <c r="R410">
        <v>5</v>
      </c>
      <c r="S410">
        <v>2</v>
      </c>
      <c r="T410">
        <v>254</v>
      </c>
      <c r="U410">
        <v>0</v>
      </c>
      <c r="V410">
        <v>0</v>
      </c>
      <c r="W410">
        <v>0</v>
      </c>
      <c r="X410">
        <v>3712.2607833961347</v>
      </c>
      <c r="Y410">
        <v>11.01092310259825</v>
      </c>
      <c r="Z410">
        <v>4.5656913490147586</v>
      </c>
      <c r="AA410">
        <v>452.89066631892075</v>
      </c>
      <c r="AB410">
        <v>731.79335781872282</v>
      </c>
      <c r="AC410">
        <v>0</v>
      </c>
      <c r="AD410">
        <v>0</v>
      </c>
      <c r="AE410">
        <v>4912.5214219853915</v>
      </c>
    </row>
    <row r="411" spans="1:31" x14ac:dyDescent="0.25">
      <c r="A411">
        <v>2282943</v>
      </c>
      <c r="B411">
        <v>1</v>
      </c>
      <c r="C411" t="s">
        <v>81</v>
      </c>
      <c r="D411" t="s">
        <v>113</v>
      </c>
      <c r="E411" t="s">
        <v>147</v>
      </c>
      <c r="F411" t="s">
        <v>1384</v>
      </c>
      <c r="G411" t="s">
        <v>154</v>
      </c>
      <c r="H411" t="s">
        <v>150</v>
      </c>
      <c r="I411" t="s">
        <v>136</v>
      </c>
      <c r="J411" t="s">
        <v>137</v>
      </c>
      <c r="K411" t="s">
        <v>144</v>
      </c>
      <c r="L411" t="s">
        <v>1385</v>
      </c>
      <c r="M411" t="s">
        <v>1386</v>
      </c>
      <c r="N411">
        <v>8.2691666660000003</v>
      </c>
      <c r="O411">
        <v>0</v>
      </c>
      <c r="P411">
        <v>205</v>
      </c>
      <c r="Q411">
        <v>0</v>
      </c>
      <c r="R411">
        <v>0</v>
      </c>
      <c r="S411">
        <v>0</v>
      </c>
      <c r="T411">
        <v>10</v>
      </c>
      <c r="U411">
        <v>0</v>
      </c>
      <c r="V411">
        <v>0</v>
      </c>
      <c r="W411">
        <v>0</v>
      </c>
      <c r="X411">
        <v>287.95641804485035</v>
      </c>
      <c r="Y411">
        <v>0</v>
      </c>
      <c r="Z411">
        <v>0</v>
      </c>
      <c r="AA411">
        <v>0</v>
      </c>
      <c r="AB411">
        <v>10.700749139540264</v>
      </c>
      <c r="AC411">
        <v>0</v>
      </c>
      <c r="AD411">
        <v>0</v>
      </c>
      <c r="AE411">
        <v>298.65716718439063</v>
      </c>
    </row>
    <row r="412" spans="1:31" x14ac:dyDescent="0.25">
      <c r="A412">
        <v>2282944</v>
      </c>
      <c r="B412">
        <v>1</v>
      </c>
      <c r="C412" t="s">
        <v>80</v>
      </c>
      <c r="D412" t="s">
        <v>95</v>
      </c>
      <c r="E412" t="s">
        <v>141</v>
      </c>
      <c r="F412" t="s">
        <v>1387</v>
      </c>
      <c r="G412" t="s">
        <v>143</v>
      </c>
      <c r="H412" t="s">
        <v>135</v>
      </c>
      <c r="I412" t="s">
        <v>136</v>
      </c>
      <c r="J412" t="s">
        <v>137</v>
      </c>
      <c r="K412" t="s">
        <v>144</v>
      </c>
      <c r="L412" t="s">
        <v>1388</v>
      </c>
      <c r="M412" t="s">
        <v>1389</v>
      </c>
      <c r="N412">
        <v>6.8055555549999998</v>
      </c>
      <c r="O412">
        <v>0</v>
      </c>
      <c r="P412">
        <v>244</v>
      </c>
      <c r="Q412">
        <v>0</v>
      </c>
      <c r="R412">
        <v>1</v>
      </c>
      <c r="S412">
        <v>0</v>
      </c>
      <c r="T412">
        <v>21</v>
      </c>
      <c r="U412">
        <v>0</v>
      </c>
      <c r="V412">
        <v>0</v>
      </c>
      <c r="W412">
        <v>0</v>
      </c>
      <c r="X412">
        <v>419.82838539461221</v>
      </c>
      <c r="Y412">
        <v>0</v>
      </c>
      <c r="Z412">
        <v>4.0049797170275996</v>
      </c>
      <c r="AA412">
        <v>0</v>
      </c>
      <c r="AB412">
        <v>93.1024249600232</v>
      </c>
      <c r="AC412">
        <v>0</v>
      </c>
      <c r="AD412">
        <v>0</v>
      </c>
      <c r="AE412">
        <v>516.93579007166295</v>
      </c>
    </row>
    <row r="413" spans="1:31" x14ac:dyDescent="0.25">
      <c r="A413">
        <v>2282945</v>
      </c>
      <c r="B413">
        <v>1</v>
      </c>
      <c r="C413" t="s">
        <v>81</v>
      </c>
      <c r="D413" t="s">
        <v>118</v>
      </c>
      <c r="E413" t="s">
        <v>141</v>
      </c>
      <c r="F413" t="s">
        <v>1390</v>
      </c>
      <c r="G413" t="s">
        <v>278</v>
      </c>
      <c r="H413" t="s">
        <v>135</v>
      </c>
      <c r="I413" t="s">
        <v>136</v>
      </c>
      <c r="J413" t="s">
        <v>137</v>
      </c>
      <c r="K413" t="s">
        <v>138</v>
      </c>
      <c r="L413" t="s">
        <v>1391</v>
      </c>
      <c r="M413" t="s">
        <v>1392</v>
      </c>
      <c r="N413">
        <v>1.433611111</v>
      </c>
      <c r="O413">
        <v>0</v>
      </c>
      <c r="P413">
        <v>5</v>
      </c>
      <c r="Q413">
        <v>34</v>
      </c>
      <c r="R413">
        <v>7</v>
      </c>
      <c r="S413">
        <v>3</v>
      </c>
      <c r="T413">
        <v>1</v>
      </c>
      <c r="U413">
        <v>0</v>
      </c>
      <c r="V413">
        <v>0</v>
      </c>
      <c r="W413">
        <v>0</v>
      </c>
      <c r="X413">
        <v>0.31952909500204163</v>
      </c>
      <c r="Y413">
        <v>33.138068348388927</v>
      </c>
      <c r="Z413">
        <v>4.7201572056408825</v>
      </c>
      <c r="AA413">
        <v>2.1496488335834942</v>
      </c>
      <c r="AB413">
        <v>1.71343776589085</v>
      </c>
      <c r="AC413">
        <v>0</v>
      </c>
      <c r="AD413">
        <v>0</v>
      </c>
      <c r="AE413">
        <v>42.04084124850619</v>
      </c>
    </row>
    <row r="414" spans="1:31" x14ac:dyDescent="0.25">
      <c r="A414">
        <v>2282946</v>
      </c>
      <c r="B414">
        <v>1</v>
      </c>
      <c r="C414" t="s">
        <v>80</v>
      </c>
      <c r="D414" t="s">
        <v>94</v>
      </c>
      <c r="E414" t="s">
        <v>141</v>
      </c>
      <c r="F414" t="s">
        <v>1393</v>
      </c>
      <c r="G414" t="s">
        <v>268</v>
      </c>
      <c r="H414" t="s">
        <v>135</v>
      </c>
      <c r="I414" t="s">
        <v>136</v>
      </c>
      <c r="J414" t="s">
        <v>137</v>
      </c>
      <c r="K414" t="s">
        <v>138</v>
      </c>
      <c r="L414" t="s">
        <v>1394</v>
      </c>
      <c r="M414" t="s">
        <v>1395</v>
      </c>
      <c r="N414">
        <v>1.383611111</v>
      </c>
      <c r="O414">
        <v>0</v>
      </c>
      <c r="P414">
        <v>164</v>
      </c>
      <c r="Q414">
        <v>0</v>
      </c>
      <c r="R414">
        <v>1</v>
      </c>
      <c r="S414">
        <v>0</v>
      </c>
      <c r="T414">
        <v>12</v>
      </c>
      <c r="U414">
        <v>0</v>
      </c>
      <c r="V414">
        <v>0</v>
      </c>
      <c r="W414">
        <v>0</v>
      </c>
      <c r="X414">
        <v>22.438585507186026</v>
      </c>
      <c r="Y414">
        <v>0</v>
      </c>
      <c r="Z414">
        <v>0.10463954123880834</v>
      </c>
      <c r="AA414">
        <v>0</v>
      </c>
      <c r="AB414">
        <v>6.7931162637791243</v>
      </c>
      <c r="AC414">
        <v>0</v>
      </c>
      <c r="AD414">
        <v>0</v>
      </c>
      <c r="AE414">
        <v>29.336341312203956</v>
      </c>
    </row>
    <row r="415" spans="1:31" x14ac:dyDescent="0.25">
      <c r="A415">
        <v>2282947</v>
      </c>
      <c r="B415">
        <v>1</v>
      </c>
      <c r="C415" t="s">
        <v>81</v>
      </c>
      <c r="D415" t="s">
        <v>119</v>
      </c>
      <c r="E415" t="s">
        <v>147</v>
      </c>
      <c r="F415" t="s">
        <v>1396</v>
      </c>
      <c r="G415" t="s">
        <v>154</v>
      </c>
      <c r="H415" t="s">
        <v>150</v>
      </c>
      <c r="I415" t="s">
        <v>136</v>
      </c>
      <c r="J415" t="s">
        <v>137</v>
      </c>
      <c r="K415" t="s">
        <v>144</v>
      </c>
      <c r="L415" t="s">
        <v>1397</v>
      </c>
      <c r="M415" t="s">
        <v>1398</v>
      </c>
      <c r="N415">
        <v>6.971944444</v>
      </c>
      <c r="O415">
        <v>0</v>
      </c>
      <c r="P415">
        <v>82</v>
      </c>
      <c r="Q415">
        <v>0</v>
      </c>
      <c r="R415">
        <v>1</v>
      </c>
      <c r="S415">
        <v>0</v>
      </c>
      <c r="T415">
        <v>5</v>
      </c>
      <c r="U415">
        <v>0</v>
      </c>
      <c r="V415">
        <v>0</v>
      </c>
      <c r="W415">
        <v>0</v>
      </c>
      <c r="X415">
        <v>114.22951106766679</v>
      </c>
      <c r="Y415">
        <v>0</v>
      </c>
      <c r="Z415">
        <v>1.6513321676009083</v>
      </c>
      <c r="AA415">
        <v>0</v>
      </c>
      <c r="AB415">
        <v>15.094885924422821</v>
      </c>
      <c r="AC415">
        <v>0</v>
      </c>
      <c r="AD415">
        <v>0</v>
      </c>
      <c r="AE415">
        <v>130.97572915969053</v>
      </c>
    </row>
    <row r="416" spans="1:31" x14ac:dyDescent="0.25">
      <c r="A416">
        <v>2282948</v>
      </c>
      <c r="B416">
        <v>1</v>
      </c>
      <c r="C416" t="s">
        <v>81</v>
      </c>
      <c r="D416" t="s">
        <v>115</v>
      </c>
      <c r="E416" t="s">
        <v>132</v>
      </c>
      <c r="F416" t="s">
        <v>1399</v>
      </c>
      <c r="G416" t="s">
        <v>143</v>
      </c>
      <c r="H416" t="s">
        <v>135</v>
      </c>
      <c r="I416" t="s">
        <v>136</v>
      </c>
      <c r="J416" t="s">
        <v>137</v>
      </c>
      <c r="K416" t="s">
        <v>144</v>
      </c>
      <c r="L416" t="s">
        <v>1400</v>
      </c>
      <c r="M416" t="s">
        <v>1401</v>
      </c>
      <c r="N416">
        <v>7.3572222219999999</v>
      </c>
      <c r="O416">
        <v>0</v>
      </c>
      <c r="P416">
        <v>153</v>
      </c>
      <c r="Q416">
        <v>4</v>
      </c>
      <c r="R416">
        <v>107</v>
      </c>
      <c r="S416">
        <v>0</v>
      </c>
      <c r="T416">
        <v>10</v>
      </c>
      <c r="U416">
        <v>1</v>
      </c>
      <c r="V416">
        <v>0</v>
      </c>
      <c r="W416">
        <v>0</v>
      </c>
      <c r="X416">
        <v>128.67311877193893</v>
      </c>
      <c r="Y416">
        <v>32.149911388051422</v>
      </c>
      <c r="Z416">
        <v>188.28166680497156</v>
      </c>
      <c r="AA416">
        <v>0</v>
      </c>
      <c r="AB416">
        <v>90.24961063511509</v>
      </c>
      <c r="AC416">
        <v>224.7103326404532</v>
      </c>
      <c r="AD416">
        <v>0</v>
      </c>
      <c r="AE416">
        <v>664.06464024053025</v>
      </c>
    </row>
    <row r="417" spans="1:31" x14ac:dyDescent="0.25">
      <c r="A417">
        <v>2282949</v>
      </c>
      <c r="B417">
        <v>1</v>
      </c>
      <c r="C417" t="s">
        <v>80</v>
      </c>
      <c r="D417" t="s">
        <v>87</v>
      </c>
      <c r="E417" t="s">
        <v>147</v>
      </c>
      <c r="F417" t="s">
        <v>1402</v>
      </c>
      <c r="G417" t="s">
        <v>154</v>
      </c>
      <c r="H417" t="s">
        <v>150</v>
      </c>
      <c r="I417" t="s">
        <v>136</v>
      </c>
      <c r="J417" t="s">
        <v>137</v>
      </c>
      <c r="K417" t="s">
        <v>144</v>
      </c>
      <c r="L417" t="s">
        <v>1403</v>
      </c>
      <c r="M417" t="s">
        <v>1404</v>
      </c>
      <c r="N417">
        <v>5.2438888879999999</v>
      </c>
      <c r="O417">
        <v>0</v>
      </c>
      <c r="P417">
        <v>57</v>
      </c>
      <c r="Q417">
        <v>0</v>
      </c>
      <c r="R417">
        <v>0</v>
      </c>
      <c r="S417">
        <v>0</v>
      </c>
      <c r="T417">
        <v>4</v>
      </c>
      <c r="U417">
        <v>0</v>
      </c>
      <c r="V417">
        <v>0</v>
      </c>
      <c r="W417">
        <v>0</v>
      </c>
      <c r="X417">
        <v>75.517029732769771</v>
      </c>
      <c r="Y417">
        <v>0</v>
      </c>
      <c r="Z417">
        <v>0</v>
      </c>
      <c r="AA417">
        <v>0</v>
      </c>
      <c r="AB417">
        <v>23.028600128161877</v>
      </c>
      <c r="AC417">
        <v>0</v>
      </c>
      <c r="AD417">
        <v>0</v>
      </c>
      <c r="AE417">
        <v>98.545629860931655</v>
      </c>
    </row>
    <row r="418" spans="1:31" x14ac:dyDescent="0.25">
      <c r="A418">
        <v>2282950</v>
      </c>
      <c r="B418">
        <v>1</v>
      </c>
      <c r="C418" t="s">
        <v>80</v>
      </c>
      <c r="D418" t="s">
        <v>96</v>
      </c>
      <c r="E418" t="s">
        <v>147</v>
      </c>
      <c r="F418" t="s">
        <v>1405</v>
      </c>
      <c r="G418" t="s">
        <v>149</v>
      </c>
      <c r="H418" t="s">
        <v>150</v>
      </c>
      <c r="I418" t="s">
        <v>136</v>
      </c>
      <c r="J418" t="s">
        <v>137</v>
      </c>
      <c r="K418" t="s">
        <v>138</v>
      </c>
      <c r="L418" t="s">
        <v>1406</v>
      </c>
      <c r="M418" t="s">
        <v>1407</v>
      </c>
      <c r="N418">
        <v>1.2980555549999999</v>
      </c>
      <c r="O418">
        <v>0</v>
      </c>
      <c r="P418">
        <v>34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12.893871426816037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12.893871426816037</v>
      </c>
    </row>
    <row r="419" spans="1:31" x14ac:dyDescent="0.25">
      <c r="A419">
        <v>2282952</v>
      </c>
      <c r="B419">
        <v>1</v>
      </c>
      <c r="C419" t="s">
        <v>80</v>
      </c>
      <c r="D419" t="s">
        <v>105</v>
      </c>
      <c r="E419" t="s">
        <v>157</v>
      </c>
      <c r="F419" t="s">
        <v>1408</v>
      </c>
      <c r="G419" t="s">
        <v>154</v>
      </c>
      <c r="H419" t="s">
        <v>135</v>
      </c>
      <c r="I419" t="s">
        <v>136</v>
      </c>
      <c r="J419" t="s">
        <v>137</v>
      </c>
      <c r="K419" t="s">
        <v>144</v>
      </c>
      <c r="L419" t="s">
        <v>1409</v>
      </c>
      <c r="M419" t="s">
        <v>1410</v>
      </c>
      <c r="N419">
        <v>0.69499999999999995</v>
      </c>
      <c r="O419">
        <v>0</v>
      </c>
      <c r="P419">
        <v>346</v>
      </c>
      <c r="Q419">
        <v>0</v>
      </c>
      <c r="R419">
        <v>0</v>
      </c>
      <c r="S419">
        <v>0</v>
      </c>
      <c r="T419">
        <v>69</v>
      </c>
      <c r="U419">
        <v>0</v>
      </c>
      <c r="V419">
        <v>0</v>
      </c>
      <c r="W419">
        <v>0</v>
      </c>
      <c r="X419">
        <v>57.501589871067345</v>
      </c>
      <c r="Y419">
        <v>0</v>
      </c>
      <c r="Z419">
        <v>0</v>
      </c>
      <c r="AA419">
        <v>0</v>
      </c>
      <c r="AB419">
        <v>37.541669205012802</v>
      </c>
      <c r="AC419">
        <v>0</v>
      </c>
      <c r="AD419">
        <v>0</v>
      </c>
      <c r="AE419">
        <v>95.043259076080147</v>
      </c>
    </row>
    <row r="420" spans="1:31" x14ac:dyDescent="0.25">
      <c r="A420">
        <v>2282953</v>
      </c>
      <c r="B420">
        <v>1</v>
      </c>
      <c r="C420" t="s">
        <v>80</v>
      </c>
      <c r="D420" t="s">
        <v>82</v>
      </c>
      <c r="E420" t="s">
        <v>141</v>
      </c>
      <c r="F420" t="s">
        <v>1411</v>
      </c>
      <c r="G420" t="s">
        <v>154</v>
      </c>
      <c r="H420" t="s">
        <v>135</v>
      </c>
      <c r="I420" t="s">
        <v>136</v>
      </c>
      <c r="J420" t="s">
        <v>137</v>
      </c>
      <c r="K420" t="s">
        <v>144</v>
      </c>
      <c r="L420" t="s">
        <v>1412</v>
      </c>
      <c r="M420" t="s">
        <v>1413</v>
      </c>
      <c r="N420">
        <v>8.7569444440000002</v>
      </c>
      <c r="O420">
        <v>0</v>
      </c>
      <c r="P420">
        <v>1161</v>
      </c>
      <c r="Q420">
        <v>0</v>
      </c>
      <c r="R420">
        <v>0</v>
      </c>
      <c r="S420">
        <v>0</v>
      </c>
      <c r="T420">
        <v>30</v>
      </c>
      <c r="U420">
        <v>0</v>
      </c>
      <c r="V420">
        <v>0</v>
      </c>
      <c r="W420">
        <v>0</v>
      </c>
      <c r="X420">
        <v>2742.3836334768953</v>
      </c>
      <c r="Y420">
        <v>0</v>
      </c>
      <c r="Z420">
        <v>0</v>
      </c>
      <c r="AA420">
        <v>0</v>
      </c>
      <c r="AB420">
        <v>119.44383731402719</v>
      </c>
      <c r="AC420">
        <v>0</v>
      </c>
      <c r="AD420">
        <v>0</v>
      </c>
      <c r="AE420">
        <v>2861.8274707909227</v>
      </c>
    </row>
    <row r="421" spans="1:31" x14ac:dyDescent="0.25">
      <c r="A421">
        <v>2282954</v>
      </c>
      <c r="B421">
        <v>1</v>
      </c>
      <c r="C421" t="s">
        <v>80</v>
      </c>
      <c r="D421" t="s">
        <v>108</v>
      </c>
      <c r="E421" t="s">
        <v>141</v>
      </c>
      <c r="F421" t="s">
        <v>1414</v>
      </c>
      <c r="G421" t="s">
        <v>154</v>
      </c>
      <c r="H421" t="s">
        <v>135</v>
      </c>
      <c r="I421" t="s">
        <v>136</v>
      </c>
      <c r="J421" t="s">
        <v>137</v>
      </c>
      <c r="K421" t="s">
        <v>144</v>
      </c>
      <c r="L421" t="s">
        <v>1415</v>
      </c>
      <c r="M421" t="s">
        <v>1416</v>
      </c>
      <c r="N421">
        <v>8.1225000000000005</v>
      </c>
      <c r="O421">
        <v>0</v>
      </c>
      <c r="P421">
        <v>1170</v>
      </c>
      <c r="Q421">
        <v>0</v>
      </c>
      <c r="R421">
        <v>92</v>
      </c>
      <c r="S421">
        <v>2</v>
      </c>
      <c r="T421">
        <v>422</v>
      </c>
      <c r="U421">
        <v>1</v>
      </c>
      <c r="V421">
        <v>0</v>
      </c>
      <c r="W421">
        <v>0</v>
      </c>
      <c r="X421">
        <v>2199.345763002385</v>
      </c>
      <c r="Y421">
        <v>0</v>
      </c>
      <c r="Z421">
        <v>226.36781788242243</v>
      </c>
      <c r="AA421">
        <v>213.24524620483567</v>
      </c>
      <c r="AB421">
        <v>1561.483360930584</v>
      </c>
      <c r="AC421">
        <v>1015.7383686001963</v>
      </c>
      <c r="AD421">
        <v>0</v>
      </c>
      <c r="AE421">
        <v>5216.1805566204239</v>
      </c>
    </row>
    <row r="422" spans="1:31" x14ac:dyDescent="0.25">
      <c r="A422">
        <v>2282956</v>
      </c>
      <c r="B422">
        <v>1</v>
      </c>
      <c r="C422" t="s">
        <v>81</v>
      </c>
      <c r="D422" t="s">
        <v>121</v>
      </c>
      <c r="E422" t="s">
        <v>141</v>
      </c>
      <c r="F422" t="s">
        <v>1417</v>
      </c>
      <c r="G422" t="s">
        <v>154</v>
      </c>
      <c r="H422" t="s">
        <v>135</v>
      </c>
      <c r="I422" t="s">
        <v>136</v>
      </c>
      <c r="J422" t="s">
        <v>137</v>
      </c>
      <c r="K422" t="s">
        <v>144</v>
      </c>
      <c r="L422" t="s">
        <v>1418</v>
      </c>
      <c r="M422" t="s">
        <v>1419</v>
      </c>
      <c r="N422">
        <v>5.7324999999999999</v>
      </c>
      <c r="O422">
        <v>0</v>
      </c>
      <c r="P422">
        <v>40</v>
      </c>
      <c r="Q422">
        <v>0</v>
      </c>
      <c r="R422">
        <v>31</v>
      </c>
      <c r="S422">
        <v>0</v>
      </c>
      <c r="T422">
        <v>1</v>
      </c>
      <c r="U422">
        <v>0</v>
      </c>
      <c r="V422">
        <v>0</v>
      </c>
      <c r="W422">
        <v>0</v>
      </c>
      <c r="X422">
        <v>26.308767357601141</v>
      </c>
      <c r="Y422">
        <v>0</v>
      </c>
      <c r="Z422">
        <v>12.96195542629418</v>
      </c>
      <c r="AA422">
        <v>0</v>
      </c>
      <c r="AB422">
        <v>0</v>
      </c>
      <c r="AC422">
        <v>0</v>
      </c>
      <c r="AD422">
        <v>0</v>
      </c>
      <c r="AE422">
        <v>39.270722783895323</v>
      </c>
    </row>
    <row r="423" spans="1:31" x14ac:dyDescent="0.25">
      <c r="A423">
        <v>2282957</v>
      </c>
      <c r="B423">
        <v>1</v>
      </c>
      <c r="C423" t="s">
        <v>81</v>
      </c>
      <c r="D423" t="s">
        <v>127</v>
      </c>
      <c r="E423" t="s">
        <v>132</v>
      </c>
      <c r="F423" t="s">
        <v>1420</v>
      </c>
      <c r="G423" t="s">
        <v>134</v>
      </c>
      <c r="H423" t="s">
        <v>135</v>
      </c>
      <c r="I423" t="s">
        <v>136</v>
      </c>
      <c r="J423" t="s">
        <v>137</v>
      </c>
      <c r="K423" t="s">
        <v>138</v>
      </c>
      <c r="L423" t="s">
        <v>1421</v>
      </c>
      <c r="M423" t="s">
        <v>1422</v>
      </c>
      <c r="N423">
        <v>2.3630555549999999</v>
      </c>
      <c r="O423">
        <v>1</v>
      </c>
      <c r="P423">
        <v>130</v>
      </c>
      <c r="Q423">
        <v>38</v>
      </c>
      <c r="R423">
        <v>25</v>
      </c>
      <c r="S423">
        <v>8</v>
      </c>
      <c r="T423">
        <v>12</v>
      </c>
      <c r="U423">
        <v>0</v>
      </c>
      <c r="V423">
        <v>0</v>
      </c>
      <c r="W423">
        <v>0.53460484853714996</v>
      </c>
      <c r="X423">
        <v>77.839053361296536</v>
      </c>
      <c r="Y423">
        <v>40.288170055258547</v>
      </c>
      <c r="Z423">
        <v>27.157537734519313</v>
      </c>
      <c r="AA423">
        <v>64.119655980170137</v>
      </c>
      <c r="AB423">
        <v>15.107733695717307</v>
      </c>
      <c r="AC423">
        <v>0</v>
      </c>
      <c r="AD423">
        <v>0</v>
      </c>
      <c r="AE423">
        <v>225.04675567549901</v>
      </c>
    </row>
    <row r="424" spans="1:31" x14ac:dyDescent="0.25">
      <c r="A424">
        <v>2282958</v>
      </c>
      <c r="B424">
        <v>1</v>
      </c>
      <c r="C424" t="s">
        <v>80</v>
      </c>
      <c r="D424" t="s">
        <v>98</v>
      </c>
      <c r="E424" t="s">
        <v>141</v>
      </c>
      <c r="F424" t="s">
        <v>1423</v>
      </c>
      <c r="G424" t="s">
        <v>154</v>
      </c>
      <c r="H424" t="s">
        <v>135</v>
      </c>
      <c r="I424" t="s">
        <v>136</v>
      </c>
      <c r="J424" t="s">
        <v>137</v>
      </c>
      <c r="K424" t="s">
        <v>144</v>
      </c>
      <c r="L424" t="s">
        <v>1424</v>
      </c>
      <c r="M424" t="s">
        <v>1425</v>
      </c>
      <c r="N424">
        <v>8.5391666659999999</v>
      </c>
      <c r="O424">
        <v>0</v>
      </c>
      <c r="P424">
        <v>360</v>
      </c>
      <c r="Q424">
        <v>0</v>
      </c>
      <c r="R424">
        <v>0</v>
      </c>
      <c r="S424">
        <v>0</v>
      </c>
      <c r="T424">
        <v>32</v>
      </c>
      <c r="U424">
        <v>0</v>
      </c>
      <c r="V424">
        <v>0</v>
      </c>
      <c r="W424">
        <v>0</v>
      </c>
      <c r="X424">
        <v>759.53677619488474</v>
      </c>
      <c r="Y424">
        <v>0</v>
      </c>
      <c r="Z424">
        <v>0</v>
      </c>
      <c r="AA424">
        <v>0</v>
      </c>
      <c r="AB424">
        <v>282.64526877227547</v>
      </c>
      <c r="AC424">
        <v>0</v>
      </c>
      <c r="AD424">
        <v>0</v>
      </c>
      <c r="AE424">
        <v>1042.1820449671602</v>
      </c>
    </row>
    <row r="425" spans="1:31" x14ac:dyDescent="0.25">
      <c r="A425">
        <v>2282959</v>
      </c>
      <c r="B425">
        <v>1</v>
      </c>
      <c r="C425" t="s">
        <v>80</v>
      </c>
      <c r="D425" t="s">
        <v>97</v>
      </c>
      <c r="E425" t="s">
        <v>141</v>
      </c>
      <c r="F425" t="s">
        <v>1426</v>
      </c>
      <c r="G425" t="s">
        <v>143</v>
      </c>
      <c r="H425" t="s">
        <v>135</v>
      </c>
      <c r="I425" t="s">
        <v>136</v>
      </c>
      <c r="J425" t="s">
        <v>137</v>
      </c>
      <c r="K425" t="s">
        <v>144</v>
      </c>
      <c r="L425" t="s">
        <v>1427</v>
      </c>
      <c r="M425" t="s">
        <v>1428</v>
      </c>
      <c r="N425">
        <v>8.1741666659999996</v>
      </c>
      <c r="O425">
        <v>0</v>
      </c>
      <c r="P425">
        <v>153</v>
      </c>
      <c r="Q425">
        <v>0</v>
      </c>
      <c r="R425">
        <v>33</v>
      </c>
      <c r="S425">
        <v>0</v>
      </c>
      <c r="T425">
        <v>20</v>
      </c>
      <c r="U425">
        <v>0</v>
      </c>
      <c r="V425">
        <v>0</v>
      </c>
      <c r="W425">
        <v>0</v>
      </c>
      <c r="X425">
        <v>572.21622681868155</v>
      </c>
      <c r="Y425">
        <v>0</v>
      </c>
      <c r="Z425">
        <v>136.13700456418721</v>
      </c>
      <c r="AA425">
        <v>0</v>
      </c>
      <c r="AB425">
        <v>96.512137084210522</v>
      </c>
      <c r="AC425">
        <v>0</v>
      </c>
      <c r="AD425">
        <v>0</v>
      </c>
      <c r="AE425">
        <v>804.86536846707929</v>
      </c>
    </row>
    <row r="426" spans="1:31" x14ac:dyDescent="0.25">
      <c r="A426">
        <v>2282961</v>
      </c>
      <c r="B426">
        <v>1</v>
      </c>
      <c r="C426" t="s">
        <v>81</v>
      </c>
      <c r="D426" t="s">
        <v>112</v>
      </c>
      <c r="E426" t="s">
        <v>141</v>
      </c>
      <c r="F426" t="s">
        <v>1429</v>
      </c>
      <c r="G426" t="s">
        <v>143</v>
      </c>
      <c r="H426" t="s">
        <v>135</v>
      </c>
      <c r="I426" t="s">
        <v>136</v>
      </c>
      <c r="J426" t="s">
        <v>137</v>
      </c>
      <c r="K426" t="s">
        <v>144</v>
      </c>
      <c r="L426" t="s">
        <v>1430</v>
      </c>
      <c r="M426" t="s">
        <v>1431</v>
      </c>
      <c r="N426">
        <v>6.9813888879999997</v>
      </c>
      <c r="O426">
        <v>0</v>
      </c>
      <c r="P426">
        <v>21</v>
      </c>
      <c r="Q426">
        <v>0</v>
      </c>
      <c r="R426">
        <v>31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15.018130846972376</v>
      </c>
      <c r="Y426">
        <v>0</v>
      </c>
      <c r="Z426">
        <v>23.11271275759205</v>
      </c>
      <c r="AA426">
        <v>0</v>
      </c>
      <c r="AB426">
        <v>0</v>
      </c>
      <c r="AC426">
        <v>0</v>
      </c>
      <c r="AD426">
        <v>0</v>
      </c>
      <c r="AE426">
        <v>38.130843604564426</v>
      </c>
    </row>
    <row r="427" spans="1:31" x14ac:dyDescent="0.25">
      <c r="A427">
        <v>2282962</v>
      </c>
      <c r="B427">
        <v>1</v>
      </c>
      <c r="C427" t="s">
        <v>80</v>
      </c>
      <c r="D427" t="s">
        <v>107</v>
      </c>
      <c r="E427" t="s">
        <v>147</v>
      </c>
      <c r="F427" t="s">
        <v>1432</v>
      </c>
      <c r="G427" t="s">
        <v>1433</v>
      </c>
      <c r="H427" t="s">
        <v>150</v>
      </c>
      <c r="I427" t="s">
        <v>136</v>
      </c>
      <c r="J427" t="s">
        <v>137</v>
      </c>
      <c r="K427" t="s">
        <v>138</v>
      </c>
      <c r="L427" t="s">
        <v>1434</v>
      </c>
      <c r="M427" t="s">
        <v>1435</v>
      </c>
      <c r="N427">
        <v>1.7313888879999999</v>
      </c>
      <c r="O427">
        <v>0</v>
      </c>
      <c r="P427">
        <v>24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11.073732795515497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11.073732795515497</v>
      </c>
    </row>
    <row r="428" spans="1:31" x14ac:dyDescent="0.25">
      <c r="A428">
        <v>2282963</v>
      </c>
      <c r="B428">
        <v>1</v>
      </c>
      <c r="C428" t="s">
        <v>81</v>
      </c>
      <c r="D428" t="s">
        <v>117</v>
      </c>
      <c r="E428" t="s">
        <v>157</v>
      </c>
      <c r="F428" t="s">
        <v>1436</v>
      </c>
      <c r="G428" t="s">
        <v>143</v>
      </c>
      <c r="H428" t="s">
        <v>135</v>
      </c>
      <c r="I428" t="s">
        <v>136</v>
      </c>
      <c r="J428" t="s">
        <v>137</v>
      </c>
      <c r="K428" t="s">
        <v>144</v>
      </c>
      <c r="L428" t="s">
        <v>1437</v>
      </c>
      <c r="M428" t="s">
        <v>1438</v>
      </c>
      <c r="N428">
        <v>6.6544444440000001</v>
      </c>
      <c r="O428">
        <v>1</v>
      </c>
      <c r="P428">
        <v>0</v>
      </c>
      <c r="Q428">
        <v>3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0.48243354164990004</v>
      </c>
      <c r="X428">
        <v>0</v>
      </c>
      <c r="Y428">
        <v>3.0656735789576999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3.5481071206075998</v>
      </c>
    </row>
    <row r="429" spans="1:31" x14ac:dyDescent="0.25">
      <c r="A429">
        <v>2282964</v>
      </c>
      <c r="B429">
        <v>1</v>
      </c>
      <c r="C429" t="s">
        <v>81</v>
      </c>
      <c r="D429" t="s">
        <v>127</v>
      </c>
      <c r="E429" t="s">
        <v>157</v>
      </c>
      <c r="F429" t="s">
        <v>1439</v>
      </c>
      <c r="G429" t="s">
        <v>154</v>
      </c>
      <c r="H429" t="s">
        <v>135</v>
      </c>
      <c r="I429" t="s">
        <v>136</v>
      </c>
      <c r="J429" t="s">
        <v>137</v>
      </c>
      <c r="K429" t="s">
        <v>144</v>
      </c>
      <c r="L429" t="s">
        <v>1440</v>
      </c>
      <c r="M429" t="s">
        <v>1441</v>
      </c>
      <c r="N429">
        <v>7.2044444439999999</v>
      </c>
      <c r="O429">
        <v>0</v>
      </c>
      <c r="P429">
        <v>0</v>
      </c>
      <c r="Q429">
        <v>0</v>
      </c>
      <c r="R429">
        <v>0</v>
      </c>
      <c r="S429">
        <v>2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21497.212104627892</v>
      </c>
      <c r="AB429">
        <v>0</v>
      </c>
      <c r="AC429">
        <v>0</v>
      </c>
      <c r="AD429">
        <v>0</v>
      </c>
      <c r="AE429">
        <v>21497.212104627892</v>
      </c>
    </row>
    <row r="430" spans="1:31" x14ac:dyDescent="0.25">
      <c r="A430">
        <v>2282965</v>
      </c>
      <c r="B430">
        <v>1</v>
      </c>
      <c r="C430" t="s">
        <v>81</v>
      </c>
      <c r="D430" t="s">
        <v>118</v>
      </c>
      <c r="E430" t="s">
        <v>141</v>
      </c>
      <c r="F430" t="s">
        <v>1442</v>
      </c>
      <c r="G430" t="s">
        <v>154</v>
      </c>
      <c r="H430" t="s">
        <v>135</v>
      </c>
      <c r="I430" t="s">
        <v>136</v>
      </c>
      <c r="J430" t="s">
        <v>137</v>
      </c>
      <c r="K430" t="s">
        <v>144</v>
      </c>
      <c r="L430" t="s">
        <v>1443</v>
      </c>
      <c r="M430" t="s">
        <v>1444</v>
      </c>
      <c r="N430">
        <v>7.9652777769999998</v>
      </c>
      <c r="O430">
        <v>0</v>
      </c>
      <c r="P430">
        <v>89</v>
      </c>
      <c r="Q430">
        <v>2</v>
      </c>
      <c r="R430">
        <v>21</v>
      </c>
      <c r="S430">
        <v>0</v>
      </c>
      <c r="T430">
        <v>2</v>
      </c>
      <c r="U430">
        <v>0</v>
      </c>
      <c r="V430">
        <v>0</v>
      </c>
      <c r="W430">
        <v>0</v>
      </c>
      <c r="X430">
        <v>93.847127783360932</v>
      </c>
      <c r="Y430">
        <v>9.9374107133566678</v>
      </c>
      <c r="Z430">
        <v>38.188912434191906</v>
      </c>
      <c r="AA430">
        <v>0</v>
      </c>
      <c r="AB430">
        <v>18.92505778549527</v>
      </c>
      <c r="AC430">
        <v>0</v>
      </c>
      <c r="AD430">
        <v>0</v>
      </c>
      <c r="AE430">
        <v>160.89850871640476</v>
      </c>
    </row>
    <row r="431" spans="1:31" x14ac:dyDescent="0.25">
      <c r="A431">
        <v>2282966</v>
      </c>
      <c r="B431">
        <v>1</v>
      </c>
      <c r="C431" t="s">
        <v>80</v>
      </c>
      <c r="D431" t="s">
        <v>83</v>
      </c>
      <c r="E431" t="s">
        <v>141</v>
      </c>
      <c r="F431" t="s">
        <v>1445</v>
      </c>
      <c r="G431" t="s">
        <v>143</v>
      </c>
      <c r="H431" t="s">
        <v>135</v>
      </c>
      <c r="I431" t="s">
        <v>136</v>
      </c>
      <c r="J431" t="s">
        <v>137</v>
      </c>
      <c r="K431" t="s">
        <v>144</v>
      </c>
      <c r="L431" t="s">
        <v>1446</v>
      </c>
      <c r="M431" t="s">
        <v>1447</v>
      </c>
      <c r="N431">
        <v>1.160833333</v>
      </c>
      <c r="O431">
        <v>0</v>
      </c>
      <c r="P431">
        <v>282</v>
      </c>
      <c r="Q431">
        <v>0</v>
      </c>
      <c r="R431">
        <v>0</v>
      </c>
      <c r="S431">
        <v>0</v>
      </c>
      <c r="T431">
        <v>10</v>
      </c>
      <c r="U431">
        <v>0</v>
      </c>
      <c r="V431">
        <v>0</v>
      </c>
      <c r="W431">
        <v>0</v>
      </c>
      <c r="X431">
        <v>72.707916253659391</v>
      </c>
      <c r="Y431">
        <v>0</v>
      </c>
      <c r="Z431">
        <v>0</v>
      </c>
      <c r="AA431">
        <v>0</v>
      </c>
      <c r="AB431">
        <v>7.6427836196324996</v>
      </c>
      <c r="AC431">
        <v>0</v>
      </c>
      <c r="AD431">
        <v>0</v>
      </c>
      <c r="AE431">
        <v>80.350699873291887</v>
      </c>
    </row>
    <row r="432" spans="1:31" x14ac:dyDescent="0.25">
      <c r="A432">
        <v>2282967</v>
      </c>
      <c r="B432">
        <v>1</v>
      </c>
      <c r="C432" t="s">
        <v>80</v>
      </c>
      <c r="D432" t="s">
        <v>108</v>
      </c>
      <c r="E432" t="s">
        <v>141</v>
      </c>
      <c r="F432" t="s">
        <v>1448</v>
      </c>
      <c r="G432" t="s">
        <v>143</v>
      </c>
      <c r="H432" t="s">
        <v>135</v>
      </c>
      <c r="I432" t="s">
        <v>136</v>
      </c>
      <c r="J432" t="s">
        <v>137</v>
      </c>
      <c r="K432" t="s">
        <v>144</v>
      </c>
      <c r="L432" t="s">
        <v>1449</v>
      </c>
      <c r="M432" t="s">
        <v>1450</v>
      </c>
      <c r="N432">
        <v>7.233333333</v>
      </c>
      <c r="O432">
        <v>0</v>
      </c>
      <c r="P432">
        <v>7</v>
      </c>
      <c r="Q432">
        <v>0</v>
      </c>
      <c r="R432">
        <v>25</v>
      </c>
      <c r="S432">
        <v>0</v>
      </c>
      <c r="T432">
        <v>7</v>
      </c>
      <c r="U432">
        <v>0</v>
      </c>
      <c r="V432">
        <v>0</v>
      </c>
      <c r="W432">
        <v>0</v>
      </c>
      <c r="X432">
        <v>7.0886985925866641</v>
      </c>
      <c r="Y432">
        <v>0</v>
      </c>
      <c r="Z432">
        <v>23.840290122957327</v>
      </c>
      <c r="AA432">
        <v>0</v>
      </c>
      <c r="AB432">
        <v>28.208131855826899</v>
      </c>
      <c r="AC432">
        <v>0</v>
      </c>
      <c r="AD432">
        <v>0</v>
      </c>
      <c r="AE432">
        <v>59.137120571370886</v>
      </c>
    </row>
    <row r="433" spans="1:31" x14ac:dyDescent="0.25">
      <c r="A433">
        <v>2282968</v>
      </c>
      <c r="B433">
        <v>1</v>
      </c>
      <c r="C433" t="s">
        <v>81</v>
      </c>
      <c r="D433" t="s">
        <v>120</v>
      </c>
      <c r="E433" t="s">
        <v>132</v>
      </c>
      <c r="F433" t="s">
        <v>1451</v>
      </c>
      <c r="G433" t="s">
        <v>143</v>
      </c>
      <c r="H433" t="s">
        <v>135</v>
      </c>
      <c r="I433" t="s">
        <v>136</v>
      </c>
      <c r="J433" t="s">
        <v>137</v>
      </c>
      <c r="K433" t="s">
        <v>144</v>
      </c>
      <c r="L433" t="s">
        <v>1452</v>
      </c>
      <c r="M433" t="s">
        <v>1453</v>
      </c>
      <c r="N433">
        <v>6.7891666659999999</v>
      </c>
      <c r="O433">
        <v>0</v>
      </c>
      <c r="P433">
        <v>792</v>
      </c>
      <c r="Q433">
        <v>0</v>
      </c>
      <c r="R433">
        <v>31</v>
      </c>
      <c r="S433">
        <v>0</v>
      </c>
      <c r="T433">
        <v>174</v>
      </c>
      <c r="U433">
        <v>1</v>
      </c>
      <c r="V433">
        <v>0</v>
      </c>
      <c r="W433">
        <v>0</v>
      </c>
      <c r="X433">
        <v>1052.85456098393</v>
      </c>
      <c r="Y433">
        <v>0</v>
      </c>
      <c r="Z433">
        <v>49.869824096789301</v>
      </c>
      <c r="AA433">
        <v>0</v>
      </c>
      <c r="AB433">
        <v>571.94963463154295</v>
      </c>
      <c r="AC433">
        <v>756.6548301706747</v>
      </c>
      <c r="AD433">
        <v>0</v>
      </c>
      <c r="AE433">
        <v>2431.328849882937</v>
      </c>
    </row>
    <row r="434" spans="1:31" x14ac:dyDescent="0.25">
      <c r="A434">
        <v>2282969</v>
      </c>
      <c r="B434">
        <v>1</v>
      </c>
      <c r="C434" t="s">
        <v>81</v>
      </c>
      <c r="D434" t="s">
        <v>128</v>
      </c>
      <c r="E434" t="s">
        <v>141</v>
      </c>
      <c r="F434" t="s">
        <v>1454</v>
      </c>
      <c r="G434" t="s">
        <v>143</v>
      </c>
      <c r="H434" t="s">
        <v>135</v>
      </c>
      <c r="I434" t="s">
        <v>136</v>
      </c>
      <c r="J434" t="s">
        <v>137</v>
      </c>
      <c r="K434" t="s">
        <v>144</v>
      </c>
      <c r="L434" t="s">
        <v>1455</v>
      </c>
      <c r="M434" t="s">
        <v>1456</v>
      </c>
      <c r="N434">
        <v>1.6163888879999999</v>
      </c>
      <c r="O434">
        <v>0</v>
      </c>
      <c r="P434">
        <v>723</v>
      </c>
      <c r="Q434">
        <v>0</v>
      </c>
      <c r="R434">
        <v>1</v>
      </c>
      <c r="S434">
        <v>0</v>
      </c>
      <c r="T434">
        <v>99</v>
      </c>
      <c r="U434">
        <v>0</v>
      </c>
      <c r="V434">
        <v>0</v>
      </c>
      <c r="W434">
        <v>0</v>
      </c>
      <c r="X434">
        <v>259.49774715889998</v>
      </c>
      <c r="Y434">
        <v>0</v>
      </c>
      <c r="Z434">
        <v>8.0614920895624997E-2</v>
      </c>
      <c r="AA434">
        <v>0</v>
      </c>
      <c r="AB434">
        <v>109.10689570639367</v>
      </c>
      <c r="AC434">
        <v>0</v>
      </c>
      <c r="AD434">
        <v>0</v>
      </c>
      <c r="AE434">
        <v>368.68525778618931</v>
      </c>
    </row>
    <row r="435" spans="1:31" x14ac:dyDescent="0.25">
      <c r="A435">
        <v>2282973</v>
      </c>
      <c r="B435">
        <v>1</v>
      </c>
      <c r="C435" t="s">
        <v>80</v>
      </c>
      <c r="D435" t="s">
        <v>110</v>
      </c>
      <c r="E435" t="s">
        <v>141</v>
      </c>
      <c r="F435" t="s">
        <v>1457</v>
      </c>
      <c r="G435" t="s">
        <v>154</v>
      </c>
      <c r="H435" t="s">
        <v>135</v>
      </c>
      <c r="I435" t="s">
        <v>136</v>
      </c>
      <c r="J435" t="s">
        <v>137</v>
      </c>
      <c r="K435" t="s">
        <v>144</v>
      </c>
      <c r="L435" t="s">
        <v>1458</v>
      </c>
      <c r="M435" t="s">
        <v>1459</v>
      </c>
      <c r="N435">
        <v>6.5980555550000002</v>
      </c>
      <c r="O435">
        <v>0</v>
      </c>
      <c r="P435">
        <v>283</v>
      </c>
      <c r="Q435">
        <v>0</v>
      </c>
      <c r="R435">
        <v>0</v>
      </c>
      <c r="S435">
        <v>0</v>
      </c>
      <c r="T435">
        <v>42</v>
      </c>
      <c r="U435">
        <v>0</v>
      </c>
      <c r="V435">
        <v>0</v>
      </c>
      <c r="W435">
        <v>0</v>
      </c>
      <c r="X435">
        <v>405.64678297658168</v>
      </c>
      <c r="Y435">
        <v>0</v>
      </c>
      <c r="Z435">
        <v>0</v>
      </c>
      <c r="AA435">
        <v>0</v>
      </c>
      <c r="AB435">
        <v>214.01202195328503</v>
      </c>
      <c r="AC435">
        <v>0</v>
      </c>
      <c r="AD435">
        <v>0</v>
      </c>
      <c r="AE435">
        <v>619.65880492986673</v>
      </c>
    </row>
    <row r="436" spans="1:31" x14ac:dyDescent="0.25">
      <c r="A436">
        <v>2282974</v>
      </c>
      <c r="B436">
        <v>1</v>
      </c>
      <c r="C436" t="s">
        <v>80</v>
      </c>
      <c r="D436" t="s">
        <v>111</v>
      </c>
      <c r="E436" t="s">
        <v>176</v>
      </c>
      <c r="F436" t="s">
        <v>1293</v>
      </c>
      <c r="G436" t="s">
        <v>154</v>
      </c>
      <c r="H436" t="s">
        <v>150</v>
      </c>
      <c r="I436" t="s">
        <v>136</v>
      </c>
      <c r="J436" t="s">
        <v>137</v>
      </c>
      <c r="K436" t="s">
        <v>144</v>
      </c>
      <c r="L436" t="s">
        <v>1460</v>
      </c>
      <c r="M436" t="s">
        <v>1461</v>
      </c>
      <c r="N436">
        <v>7.2833333329999999</v>
      </c>
      <c r="O436">
        <v>0</v>
      </c>
      <c r="P436">
        <v>527</v>
      </c>
      <c r="Q436">
        <v>0</v>
      </c>
      <c r="R436">
        <v>0</v>
      </c>
      <c r="S436">
        <v>0</v>
      </c>
      <c r="T436">
        <v>20</v>
      </c>
      <c r="U436">
        <v>0</v>
      </c>
      <c r="V436">
        <v>1</v>
      </c>
      <c r="W436">
        <v>0</v>
      </c>
      <c r="X436">
        <v>1124.9998316153476</v>
      </c>
      <c r="Y436">
        <v>0</v>
      </c>
      <c r="Z436">
        <v>0</v>
      </c>
      <c r="AA436">
        <v>0</v>
      </c>
      <c r="AB436">
        <v>47.819019135547684</v>
      </c>
      <c r="AC436">
        <v>0</v>
      </c>
      <c r="AD436">
        <v>68.572256157718499</v>
      </c>
      <c r="AE436">
        <v>1241.3911069086139</v>
      </c>
    </row>
    <row r="437" spans="1:31" x14ac:dyDescent="0.25">
      <c r="A437">
        <v>2282975</v>
      </c>
      <c r="B437">
        <v>1</v>
      </c>
      <c r="C437" t="s">
        <v>80</v>
      </c>
      <c r="D437" t="s">
        <v>103</v>
      </c>
      <c r="E437" t="s">
        <v>141</v>
      </c>
      <c r="F437" t="s">
        <v>1462</v>
      </c>
      <c r="G437" t="s">
        <v>143</v>
      </c>
      <c r="H437" t="s">
        <v>135</v>
      </c>
      <c r="I437" t="s">
        <v>136</v>
      </c>
      <c r="J437" t="s">
        <v>137</v>
      </c>
      <c r="K437" t="s">
        <v>144</v>
      </c>
      <c r="L437" t="s">
        <v>1463</v>
      </c>
      <c r="M437" t="s">
        <v>1464</v>
      </c>
      <c r="N437">
        <v>4.2791666660000001</v>
      </c>
      <c r="O437">
        <v>0</v>
      </c>
      <c r="P437">
        <v>205</v>
      </c>
      <c r="Q437">
        <v>0</v>
      </c>
      <c r="R437">
        <v>0</v>
      </c>
      <c r="S437">
        <v>0</v>
      </c>
      <c r="T437">
        <v>17</v>
      </c>
      <c r="U437">
        <v>0</v>
      </c>
      <c r="V437">
        <v>0</v>
      </c>
      <c r="W437">
        <v>0</v>
      </c>
      <c r="X437">
        <v>228.77380686040135</v>
      </c>
      <c r="Y437">
        <v>0</v>
      </c>
      <c r="Z437">
        <v>0</v>
      </c>
      <c r="AA437">
        <v>0</v>
      </c>
      <c r="AB437">
        <v>54.178343546203514</v>
      </c>
      <c r="AC437">
        <v>0</v>
      </c>
      <c r="AD437">
        <v>0</v>
      </c>
      <c r="AE437">
        <v>282.95215040660486</v>
      </c>
    </row>
    <row r="438" spans="1:31" x14ac:dyDescent="0.25">
      <c r="A438">
        <v>2282976</v>
      </c>
      <c r="B438">
        <v>1</v>
      </c>
      <c r="C438" t="s">
        <v>81</v>
      </c>
      <c r="D438" t="s">
        <v>128</v>
      </c>
      <c r="E438" t="s">
        <v>147</v>
      </c>
      <c r="F438" t="s">
        <v>1465</v>
      </c>
      <c r="G438" t="s">
        <v>233</v>
      </c>
      <c r="H438" t="s">
        <v>150</v>
      </c>
      <c r="I438" t="s">
        <v>136</v>
      </c>
      <c r="J438" t="s">
        <v>137</v>
      </c>
      <c r="K438" t="s">
        <v>138</v>
      </c>
      <c r="L438" t="s">
        <v>1466</v>
      </c>
      <c r="M438" t="s">
        <v>1467</v>
      </c>
      <c r="N438">
        <v>3.8397222219999998</v>
      </c>
      <c r="O438">
        <v>0</v>
      </c>
      <c r="P438">
        <v>12</v>
      </c>
      <c r="Q438">
        <v>0</v>
      </c>
      <c r="R438">
        <v>4</v>
      </c>
      <c r="S438">
        <v>0</v>
      </c>
      <c r="T438">
        <v>1</v>
      </c>
      <c r="U438">
        <v>0</v>
      </c>
      <c r="V438">
        <v>0</v>
      </c>
      <c r="W438">
        <v>0</v>
      </c>
      <c r="X438">
        <v>11.848832495011562</v>
      </c>
      <c r="Y438">
        <v>0</v>
      </c>
      <c r="Z438">
        <v>1.5230909318575998</v>
      </c>
      <c r="AA438">
        <v>0</v>
      </c>
      <c r="AB438">
        <v>5.3043264153E-3</v>
      </c>
      <c r="AC438">
        <v>0</v>
      </c>
      <c r="AD438">
        <v>0</v>
      </c>
      <c r="AE438">
        <v>13.377227753284464</v>
      </c>
    </row>
    <row r="439" spans="1:31" x14ac:dyDescent="0.25">
      <c r="A439">
        <v>2282977</v>
      </c>
      <c r="B439">
        <v>1</v>
      </c>
      <c r="C439" t="s">
        <v>81</v>
      </c>
      <c r="D439" t="s">
        <v>112</v>
      </c>
      <c r="E439" t="s">
        <v>141</v>
      </c>
      <c r="F439" t="s">
        <v>1468</v>
      </c>
      <c r="G439" t="s">
        <v>154</v>
      </c>
      <c r="H439" t="s">
        <v>135</v>
      </c>
      <c r="I439" t="s">
        <v>136</v>
      </c>
      <c r="J439" t="s">
        <v>137</v>
      </c>
      <c r="K439" t="s">
        <v>144</v>
      </c>
      <c r="L439" t="s">
        <v>1469</v>
      </c>
      <c r="M439" t="s">
        <v>1470</v>
      </c>
      <c r="N439">
        <v>7.7830555549999998</v>
      </c>
      <c r="O439">
        <v>0</v>
      </c>
      <c r="P439">
        <v>149</v>
      </c>
      <c r="Q439">
        <v>0</v>
      </c>
      <c r="R439">
        <v>10</v>
      </c>
      <c r="S439">
        <v>0</v>
      </c>
      <c r="T439">
        <v>34</v>
      </c>
      <c r="U439">
        <v>0</v>
      </c>
      <c r="V439">
        <v>0</v>
      </c>
      <c r="W439">
        <v>0</v>
      </c>
      <c r="X439">
        <v>369.39576085695541</v>
      </c>
      <c r="Y439">
        <v>0</v>
      </c>
      <c r="Z439">
        <v>7.1681387362625095</v>
      </c>
      <c r="AA439">
        <v>0</v>
      </c>
      <c r="AB439">
        <v>171.92709983235753</v>
      </c>
      <c r="AC439">
        <v>0</v>
      </c>
      <c r="AD439">
        <v>0</v>
      </c>
      <c r="AE439">
        <v>548.49099942557541</v>
      </c>
    </row>
    <row r="440" spans="1:31" x14ac:dyDescent="0.25">
      <c r="A440">
        <v>2282978</v>
      </c>
      <c r="B440">
        <v>1</v>
      </c>
      <c r="C440" t="s">
        <v>81</v>
      </c>
      <c r="D440" t="s">
        <v>128</v>
      </c>
      <c r="E440" t="s">
        <v>147</v>
      </c>
      <c r="F440" t="s">
        <v>1471</v>
      </c>
      <c r="G440" t="s">
        <v>154</v>
      </c>
      <c r="H440" t="s">
        <v>150</v>
      </c>
      <c r="I440" t="s">
        <v>136</v>
      </c>
      <c r="J440" t="s">
        <v>137</v>
      </c>
      <c r="K440" t="s">
        <v>144</v>
      </c>
      <c r="L440" t="s">
        <v>1472</v>
      </c>
      <c r="M440" t="s">
        <v>1473</v>
      </c>
      <c r="N440">
        <v>7.164722222</v>
      </c>
      <c r="O440">
        <v>0</v>
      </c>
      <c r="P440">
        <v>277</v>
      </c>
      <c r="Q440">
        <v>0</v>
      </c>
      <c r="R440">
        <v>0</v>
      </c>
      <c r="S440">
        <v>0</v>
      </c>
      <c r="T440">
        <v>18</v>
      </c>
      <c r="U440">
        <v>0</v>
      </c>
      <c r="V440">
        <v>0</v>
      </c>
      <c r="W440">
        <v>0</v>
      </c>
      <c r="X440">
        <v>392.27359747207737</v>
      </c>
      <c r="Y440">
        <v>0</v>
      </c>
      <c r="Z440">
        <v>0</v>
      </c>
      <c r="AA440">
        <v>0</v>
      </c>
      <c r="AB440">
        <v>61.754000969800082</v>
      </c>
      <c r="AC440">
        <v>0</v>
      </c>
      <c r="AD440">
        <v>0</v>
      </c>
      <c r="AE440">
        <v>454.02759844187744</v>
      </c>
    </row>
    <row r="441" spans="1:31" x14ac:dyDescent="0.25">
      <c r="A441">
        <v>2282979</v>
      </c>
      <c r="B441">
        <v>1</v>
      </c>
      <c r="C441" t="s">
        <v>80</v>
      </c>
      <c r="D441" t="s">
        <v>108</v>
      </c>
      <c r="E441" t="s">
        <v>141</v>
      </c>
      <c r="F441" t="s">
        <v>1474</v>
      </c>
      <c r="G441" t="s">
        <v>143</v>
      </c>
      <c r="H441" t="s">
        <v>135</v>
      </c>
      <c r="I441" t="s">
        <v>136</v>
      </c>
      <c r="J441" t="s">
        <v>137</v>
      </c>
      <c r="K441" t="s">
        <v>144</v>
      </c>
      <c r="L441" t="s">
        <v>1475</v>
      </c>
      <c r="M441" t="s">
        <v>1476</v>
      </c>
      <c r="N441">
        <v>0.74527777699999997</v>
      </c>
      <c r="O441">
        <v>0</v>
      </c>
      <c r="P441">
        <v>412</v>
      </c>
      <c r="Q441">
        <v>0</v>
      </c>
      <c r="R441">
        <v>1</v>
      </c>
      <c r="S441">
        <v>0</v>
      </c>
      <c r="T441">
        <v>95</v>
      </c>
      <c r="U441">
        <v>0</v>
      </c>
      <c r="V441">
        <v>0</v>
      </c>
      <c r="W441">
        <v>0</v>
      </c>
      <c r="X441">
        <v>80.157557455264836</v>
      </c>
      <c r="Y441">
        <v>0</v>
      </c>
      <c r="Z441">
        <v>1.8779070382750002E-3</v>
      </c>
      <c r="AA441">
        <v>0</v>
      </c>
      <c r="AB441">
        <v>58.728468424223493</v>
      </c>
      <c r="AC441">
        <v>0</v>
      </c>
      <c r="AD441">
        <v>0</v>
      </c>
      <c r="AE441">
        <v>138.88790378652661</v>
      </c>
    </row>
    <row r="442" spans="1:31" x14ac:dyDescent="0.25">
      <c r="A442">
        <v>2282980</v>
      </c>
      <c r="B442">
        <v>1</v>
      </c>
      <c r="C442" t="s">
        <v>81</v>
      </c>
      <c r="D442" t="s">
        <v>120</v>
      </c>
      <c r="E442" t="s">
        <v>165</v>
      </c>
      <c r="F442" t="s">
        <v>1477</v>
      </c>
      <c r="G442" t="s">
        <v>198</v>
      </c>
      <c r="H442" t="s">
        <v>150</v>
      </c>
      <c r="I442" t="s">
        <v>136</v>
      </c>
      <c r="J442" t="s">
        <v>137</v>
      </c>
      <c r="K442" t="s">
        <v>138</v>
      </c>
      <c r="L442" t="s">
        <v>1478</v>
      </c>
      <c r="M442" t="s">
        <v>1479</v>
      </c>
      <c r="N442">
        <v>2.656666666</v>
      </c>
      <c r="O442">
        <v>0</v>
      </c>
      <c r="P442">
        <v>2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1.2150494775120002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1.2150494775120002</v>
      </c>
    </row>
    <row r="443" spans="1:31" x14ac:dyDescent="0.25">
      <c r="A443">
        <v>2282981</v>
      </c>
      <c r="B443">
        <v>1</v>
      </c>
      <c r="C443" t="s">
        <v>80</v>
      </c>
      <c r="D443" t="s">
        <v>108</v>
      </c>
      <c r="E443" t="s">
        <v>176</v>
      </c>
      <c r="F443" t="s">
        <v>1480</v>
      </c>
      <c r="G443" t="s">
        <v>154</v>
      </c>
      <c r="H443" t="s">
        <v>150</v>
      </c>
      <c r="I443" t="s">
        <v>136</v>
      </c>
      <c r="J443" t="s">
        <v>137</v>
      </c>
      <c r="K443" t="s">
        <v>144</v>
      </c>
      <c r="L443" t="s">
        <v>1481</v>
      </c>
      <c r="M443" t="s">
        <v>1482</v>
      </c>
      <c r="N443">
        <v>7.631388888</v>
      </c>
      <c r="O443">
        <v>0</v>
      </c>
      <c r="P443">
        <v>112</v>
      </c>
      <c r="Q443">
        <v>0</v>
      </c>
      <c r="R443">
        <v>14</v>
      </c>
      <c r="S443">
        <v>0</v>
      </c>
      <c r="T443">
        <v>7</v>
      </c>
      <c r="U443">
        <v>0</v>
      </c>
      <c r="V443">
        <v>0</v>
      </c>
      <c r="W443">
        <v>0</v>
      </c>
      <c r="X443">
        <v>95.165705824150194</v>
      </c>
      <c r="Y443">
        <v>0</v>
      </c>
      <c r="Z443">
        <v>6.8557968290954516</v>
      </c>
      <c r="AA443">
        <v>0</v>
      </c>
      <c r="AB443">
        <v>12.643517155688395</v>
      </c>
      <c r="AC443">
        <v>0</v>
      </c>
      <c r="AD443">
        <v>0</v>
      </c>
      <c r="AE443">
        <v>114.66501980893405</v>
      </c>
    </row>
    <row r="444" spans="1:31" x14ac:dyDescent="0.25">
      <c r="A444">
        <v>2282982</v>
      </c>
      <c r="B444">
        <v>1</v>
      </c>
      <c r="C444" t="s">
        <v>81</v>
      </c>
      <c r="D444" t="s">
        <v>128</v>
      </c>
      <c r="E444" t="s">
        <v>176</v>
      </c>
      <c r="F444" t="s">
        <v>1483</v>
      </c>
      <c r="G444" t="s">
        <v>143</v>
      </c>
      <c r="H444" t="s">
        <v>150</v>
      </c>
      <c r="I444" t="s">
        <v>136</v>
      </c>
      <c r="J444" t="s">
        <v>137</v>
      </c>
      <c r="K444" t="s">
        <v>144</v>
      </c>
      <c r="L444" t="s">
        <v>1484</v>
      </c>
      <c r="M444" t="s">
        <v>1485</v>
      </c>
      <c r="N444">
        <v>2.1402777770000001</v>
      </c>
      <c r="O444">
        <v>0</v>
      </c>
      <c r="P444">
        <v>811</v>
      </c>
      <c r="Q444">
        <v>0</v>
      </c>
      <c r="R444">
        <v>0</v>
      </c>
      <c r="S444">
        <v>0</v>
      </c>
      <c r="T444">
        <v>67</v>
      </c>
      <c r="U444">
        <v>0</v>
      </c>
      <c r="V444">
        <v>0</v>
      </c>
      <c r="W444">
        <v>0</v>
      </c>
      <c r="X444">
        <v>360.10450497900058</v>
      </c>
      <c r="Y444">
        <v>0</v>
      </c>
      <c r="Z444">
        <v>0</v>
      </c>
      <c r="AA444">
        <v>0</v>
      </c>
      <c r="AB444">
        <v>82.214825008674381</v>
      </c>
      <c r="AC444">
        <v>0</v>
      </c>
      <c r="AD444">
        <v>0</v>
      </c>
      <c r="AE444">
        <v>442.31932998767496</v>
      </c>
    </row>
    <row r="445" spans="1:31" x14ac:dyDescent="0.25">
      <c r="A445">
        <v>2282983</v>
      </c>
      <c r="B445">
        <v>1</v>
      </c>
      <c r="C445" t="s">
        <v>81</v>
      </c>
      <c r="D445" t="s">
        <v>117</v>
      </c>
      <c r="E445" t="s">
        <v>132</v>
      </c>
      <c r="F445" t="s">
        <v>1486</v>
      </c>
      <c r="G445" t="s">
        <v>143</v>
      </c>
      <c r="H445" t="s">
        <v>135</v>
      </c>
      <c r="I445" t="s">
        <v>136</v>
      </c>
      <c r="J445" t="s">
        <v>137</v>
      </c>
      <c r="K445" t="s">
        <v>144</v>
      </c>
      <c r="L445" t="s">
        <v>1487</v>
      </c>
      <c r="M445" t="s">
        <v>1488</v>
      </c>
      <c r="N445">
        <v>5.7230555550000002</v>
      </c>
      <c r="O445">
        <v>1</v>
      </c>
      <c r="P445">
        <v>323</v>
      </c>
      <c r="Q445">
        <v>58</v>
      </c>
      <c r="R445">
        <v>77</v>
      </c>
      <c r="S445">
        <v>10</v>
      </c>
      <c r="T445">
        <v>16</v>
      </c>
      <c r="U445">
        <v>2</v>
      </c>
      <c r="V445">
        <v>0</v>
      </c>
      <c r="W445">
        <v>1.2448588327642502</v>
      </c>
      <c r="X445">
        <v>244.92066328071942</v>
      </c>
      <c r="Y445">
        <v>623.15719823543918</v>
      </c>
      <c r="Z445">
        <v>75.114669271629637</v>
      </c>
      <c r="AA445">
        <v>136.28882263566189</v>
      </c>
      <c r="AB445">
        <v>55.806714632123793</v>
      </c>
      <c r="AC445">
        <v>365.16180676312808</v>
      </c>
      <c r="AD445">
        <v>0</v>
      </c>
      <c r="AE445">
        <v>1501.6947336514663</v>
      </c>
    </row>
    <row r="446" spans="1:31" x14ac:dyDescent="0.25">
      <c r="A446">
        <v>2282984</v>
      </c>
      <c r="B446">
        <v>1</v>
      </c>
      <c r="C446" t="s">
        <v>80</v>
      </c>
      <c r="D446" t="s">
        <v>96</v>
      </c>
      <c r="E446" t="s">
        <v>141</v>
      </c>
      <c r="F446" t="s">
        <v>1489</v>
      </c>
      <c r="G446" t="s">
        <v>143</v>
      </c>
      <c r="H446" t="s">
        <v>135</v>
      </c>
      <c r="I446" t="s">
        <v>136</v>
      </c>
      <c r="J446" t="s">
        <v>137</v>
      </c>
      <c r="K446" t="s">
        <v>144</v>
      </c>
      <c r="L446" t="s">
        <v>1490</v>
      </c>
      <c r="M446" t="s">
        <v>1491</v>
      </c>
      <c r="N446">
        <v>6.0980555550000002</v>
      </c>
      <c r="O446">
        <v>0</v>
      </c>
      <c r="P446">
        <v>306</v>
      </c>
      <c r="Q446">
        <v>0</v>
      </c>
      <c r="R446">
        <v>0</v>
      </c>
      <c r="S446">
        <v>2</v>
      </c>
      <c r="T446">
        <v>47</v>
      </c>
      <c r="U446">
        <v>0</v>
      </c>
      <c r="V446">
        <v>0</v>
      </c>
      <c r="W446">
        <v>0</v>
      </c>
      <c r="X446">
        <v>751.06580875453187</v>
      </c>
      <c r="Y446">
        <v>0</v>
      </c>
      <c r="Z446">
        <v>0</v>
      </c>
      <c r="AA446">
        <v>68.161573908150302</v>
      </c>
      <c r="AB446">
        <v>203.27730712967823</v>
      </c>
      <c r="AC446">
        <v>0</v>
      </c>
      <c r="AD446">
        <v>0</v>
      </c>
      <c r="AE446">
        <v>1022.5046897923604</v>
      </c>
    </row>
    <row r="447" spans="1:31" x14ac:dyDescent="0.25">
      <c r="A447">
        <v>2282987</v>
      </c>
      <c r="B447">
        <v>1</v>
      </c>
      <c r="C447" t="s">
        <v>81</v>
      </c>
      <c r="D447" t="s">
        <v>122</v>
      </c>
      <c r="E447" t="s">
        <v>147</v>
      </c>
      <c r="F447" t="s">
        <v>1492</v>
      </c>
      <c r="G447" t="s">
        <v>1493</v>
      </c>
      <c r="H447" t="s">
        <v>150</v>
      </c>
      <c r="I447" t="s">
        <v>136</v>
      </c>
      <c r="J447" t="s">
        <v>137</v>
      </c>
      <c r="K447" t="s">
        <v>138</v>
      </c>
      <c r="L447" t="s">
        <v>1494</v>
      </c>
      <c r="M447" t="s">
        <v>1495</v>
      </c>
      <c r="N447">
        <v>0.705555555</v>
      </c>
      <c r="O447">
        <v>0</v>
      </c>
      <c r="P447">
        <v>79</v>
      </c>
      <c r="Q447">
        <v>0</v>
      </c>
      <c r="R447">
        <v>0</v>
      </c>
      <c r="S447">
        <v>0</v>
      </c>
      <c r="T447">
        <v>20</v>
      </c>
      <c r="U447">
        <v>0</v>
      </c>
      <c r="V447">
        <v>0</v>
      </c>
      <c r="W447">
        <v>0</v>
      </c>
      <c r="X447">
        <v>9.1210286554038991</v>
      </c>
      <c r="Y447">
        <v>0</v>
      </c>
      <c r="Z447">
        <v>0</v>
      </c>
      <c r="AA447">
        <v>0</v>
      </c>
      <c r="AB447">
        <v>7.2526243965629886</v>
      </c>
      <c r="AC447">
        <v>0</v>
      </c>
      <c r="AD447">
        <v>0</v>
      </c>
      <c r="AE447">
        <v>16.373653051966887</v>
      </c>
    </row>
    <row r="448" spans="1:31" x14ac:dyDescent="0.25">
      <c r="A448">
        <v>2282988</v>
      </c>
      <c r="B448">
        <v>1</v>
      </c>
      <c r="C448" t="s">
        <v>80</v>
      </c>
      <c r="D448" t="s">
        <v>103</v>
      </c>
      <c r="E448" t="s">
        <v>141</v>
      </c>
      <c r="F448" t="s">
        <v>1496</v>
      </c>
      <c r="G448" t="s">
        <v>154</v>
      </c>
      <c r="H448" t="s">
        <v>135</v>
      </c>
      <c r="I448" t="s">
        <v>136</v>
      </c>
      <c r="J448" t="s">
        <v>137</v>
      </c>
      <c r="K448" t="s">
        <v>144</v>
      </c>
      <c r="L448" t="s">
        <v>1497</v>
      </c>
      <c r="M448" t="s">
        <v>1498</v>
      </c>
      <c r="N448">
        <v>3.7349999999999999</v>
      </c>
      <c r="O448">
        <v>0</v>
      </c>
      <c r="P448">
        <v>559</v>
      </c>
      <c r="Q448">
        <v>0</v>
      </c>
      <c r="R448">
        <v>1</v>
      </c>
      <c r="S448">
        <v>16</v>
      </c>
      <c r="T448">
        <v>24</v>
      </c>
      <c r="U448">
        <v>9</v>
      </c>
      <c r="V448">
        <v>0</v>
      </c>
      <c r="W448">
        <v>0</v>
      </c>
      <c r="X448">
        <v>516.86475794469436</v>
      </c>
      <c r="Y448">
        <v>0</v>
      </c>
      <c r="Z448">
        <v>0.33040549156410004</v>
      </c>
      <c r="AA448">
        <v>705.11484568673586</v>
      </c>
      <c r="AB448">
        <v>80.234780003594423</v>
      </c>
      <c r="AC448">
        <v>1543.8391082768348</v>
      </c>
      <c r="AD448">
        <v>0</v>
      </c>
      <c r="AE448">
        <v>2846.3838974034234</v>
      </c>
    </row>
    <row r="449" spans="1:31" x14ac:dyDescent="0.25">
      <c r="A449">
        <v>2282991</v>
      </c>
      <c r="B449">
        <v>1</v>
      </c>
      <c r="C449" t="s">
        <v>80</v>
      </c>
      <c r="D449" t="s">
        <v>103</v>
      </c>
      <c r="E449" t="s">
        <v>322</v>
      </c>
      <c r="F449" t="s">
        <v>1499</v>
      </c>
      <c r="G449" t="s">
        <v>442</v>
      </c>
      <c r="H449" t="s">
        <v>135</v>
      </c>
      <c r="I449" t="s">
        <v>136</v>
      </c>
      <c r="J449" t="s">
        <v>137</v>
      </c>
      <c r="K449" t="s">
        <v>144</v>
      </c>
      <c r="L449" t="s">
        <v>1500</v>
      </c>
      <c r="M449" t="s">
        <v>1501</v>
      </c>
      <c r="N449">
        <v>6.0833333000000003E-2</v>
      </c>
      <c r="O449">
        <v>0</v>
      </c>
      <c r="P449">
        <v>11311</v>
      </c>
      <c r="Q449">
        <v>1</v>
      </c>
      <c r="R449">
        <v>20</v>
      </c>
      <c r="S449">
        <v>3</v>
      </c>
      <c r="T449">
        <v>983</v>
      </c>
      <c r="U449">
        <v>0</v>
      </c>
      <c r="V449">
        <v>0</v>
      </c>
      <c r="W449">
        <v>0</v>
      </c>
      <c r="X449">
        <v>167.58499107904157</v>
      </c>
      <c r="Y449">
        <v>1.7402015227520002</v>
      </c>
      <c r="Z449">
        <v>0.74443744069642503</v>
      </c>
      <c r="AA449">
        <v>1.1896232546122918</v>
      </c>
      <c r="AB449">
        <v>51.448574688101353</v>
      </c>
      <c r="AC449">
        <v>0</v>
      </c>
      <c r="AD449">
        <v>0</v>
      </c>
      <c r="AE449">
        <v>222.70782798520364</v>
      </c>
    </row>
    <row r="450" spans="1:31" x14ac:dyDescent="0.25">
      <c r="A450">
        <v>2282992</v>
      </c>
      <c r="B450">
        <v>1</v>
      </c>
      <c r="C450" t="s">
        <v>81</v>
      </c>
      <c r="D450" t="s">
        <v>112</v>
      </c>
      <c r="E450" t="s">
        <v>141</v>
      </c>
      <c r="F450" t="s">
        <v>1502</v>
      </c>
      <c r="G450" t="s">
        <v>143</v>
      </c>
      <c r="H450" t="s">
        <v>135</v>
      </c>
      <c r="I450" t="s">
        <v>136</v>
      </c>
      <c r="J450" t="s">
        <v>137</v>
      </c>
      <c r="K450" t="s">
        <v>144</v>
      </c>
      <c r="L450" t="s">
        <v>1503</v>
      </c>
      <c r="M450" t="s">
        <v>1504</v>
      </c>
      <c r="N450">
        <v>3.0038888880000001</v>
      </c>
      <c r="O450">
        <v>0</v>
      </c>
      <c r="P450">
        <v>284</v>
      </c>
      <c r="Q450">
        <v>0</v>
      </c>
      <c r="R450">
        <v>0</v>
      </c>
      <c r="S450">
        <v>0</v>
      </c>
      <c r="T450">
        <v>63</v>
      </c>
      <c r="U450">
        <v>0</v>
      </c>
      <c r="V450">
        <v>0</v>
      </c>
      <c r="W450">
        <v>0</v>
      </c>
      <c r="X450">
        <v>164.69509840179836</v>
      </c>
      <c r="Y450">
        <v>0</v>
      </c>
      <c r="Z450">
        <v>0</v>
      </c>
      <c r="AA450">
        <v>0</v>
      </c>
      <c r="AB450">
        <v>169.45866046957619</v>
      </c>
      <c r="AC450">
        <v>0</v>
      </c>
      <c r="AD450">
        <v>0</v>
      </c>
      <c r="AE450">
        <v>334.15375887137452</v>
      </c>
    </row>
    <row r="451" spans="1:31" x14ac:dyDescent="0.25">
      <c r="A451">
        <v>2282993</v>
      </c>
      <c r="B451">
        <v>1</v>
      </c>
      <c r="C451" t="s">
        <v>80</v>
      </c>
      <c r="D451" t="s">
        <v>85</v>
      </c>
      <c r="E451" t="s">
        <v>312</v>
      </c>
      <c r="F451" t="s">
        <v>1505</v>
      </c>
      <c r="G451" t="s">
        <v>297</v>
      </c>
      <c r="H451" t="s">
        <v>150</v>
      </c>
      <c r="I451" t="s">
        <v>136</v>
      </c>
      <c r="J451" t="s">
        <v>3</v>
      </c>
      <c r="K451" t="s">
        <v>138</v>
      </c>
      <c r="L451" t="s">
        <v>1506</v>
      </c>
      <c r="M451" t="s">
        <v>1507</v>
      </c>
      <c r="N451">
        <v>2.7549999999999999</v>
      </c>
      <c r="O451">
        <v>0</v>
      </c>
      <c r="P451">
        <v>76</v>
      </c>
      <c r="Q451">
        <v>0</v>
      </c>
      <c r="R451">
        <v>0</v>
      </c>
      <c r="S451">
        <v>0</v>
      </c>
      <c r="T451">
        <v>15</v>
      </c>
      <c r="U451">
        <v>0</v>
      </c>
      <c r="V451">
        <v>0</v>
      </c>
      <c r="W451">
        <v>0</v>
      </c>
      <c r="X451">
        <v>55.895724298601266</v>
      </c>
      <c r="Y451">
        <v>0</v>
      </c>
      <c r="Z451">
        <v>0</v>
      </c>
      <c r="AA451">
        <v>0</v>
      </c>
      <c r="AB451">
        <v>45.429612415159468</v>
      </c>
      <c r="AC451">
        <v>0</v>
      </c>
      <c r="AD451">
        <v>0</v>
      </c>
      <c r="AE451">
        <v>101.32533671376073</v>
      </c>
    </row>
    <row r="452" spans="1:31" x14ac:dyDescent="0.25">
      <c r="A452">
        <v>2282994</v>
      </c>
      <c r="B452">
        <v>1</v>
      </c>
      <c r="C452" t="s">
        <v>80</v>
      </c>
      <c r="D452" t="s">
        <v>88</v>
      </c>
      <c r="E452" t="s">
        <v>322</v>
      </c>
      <c r="F452" t="s">
        <v>1508</v>
      </c>
      <c r="G452" t="s">
        <v>134</v>
      </c>
      <c r="H452" t="s">
        <v>135</v>
      </c>
      <c r="I452" t="s">
        <v>136</v>
      </c>
      <c r="J452" t="s">
        <v>137</v>
      </c>
      <c r="K452" t="s">
        <v>138</v>
      </c>
      <c r="L452" t="s">
        <v>1509</v>
      </c>
      <c r="M452" t="s">
        <v>1510</v>
      </c>
      <c r="N452">
        <v>0.277777777</v>
      </c>
      <c r="O452">
        <v>2</v>
      </c>
      <c r="P452">
        <v>1045</v>
      </c>
      <c r="Q452">
        <v>0</v>
      </c>
      <c r="R452">
        <v>0</v>
      </c>
      <c r="S452">
        <v>20</v>
      </c>
      <c r="T452">
        <v>208</v>
      </c>
      <c r="U452">
        <v>10</v>
      </c>
      <c r="V452">
        <v>2</v>
      </c>
      <c r="W452">
        <v>27.971838633491668</v>
      </c>
      <c r="X452">
        <v>164.03695647520033</v>
      </c>
      <c r="Y452">
        <v>0</v>
      </c>
      <c r="Z452">
        <v>0</v>
      </c>
      <c r="AA452">
        <v>55.877830587791678</v>
      </c>
      <c r="AB452">
        <v>55.044365905108386</v>
      </c>
      <c r="AC452">
        <v>257.65167939331667</v>
      </c>
      <c r="AD452">
        <v>104.71368128866666</v>
      </c>
      <c r="AE452">
        <v>665.2963522835754</v>
      </c>
    </row>
    <row r="453" spans="1:31" x14ac:dyDescent="0.25">
      <c r="A453">
        <v>2282995</v>
      </c>
      <c r="B453">
        <v>1</v>
      </c>
      <c r="C453" t="s">
        <v>80</v>
      </c>
      <c r="D453" t="s">
        <v>104</v>
      </c>
      <c r="E453" t="s">
        <v>147</v>
      </c>
      <c r="F453" t="s">
        <v>1511</v>
      </c>
      <c r="G453" t="s">
        <v>154</v>
      </c>
      <c r="H453" t="s">
        <v>150</v>
      </c>
      <c r="I453" t="s">
        <v>136</v>
      </c>
      <c r="J453" t="s">
        <v>137</v>
      </c>
      <c r="K453" t="s">
        <v>144</v>
      </c>
      <c r="L453" t="s">
        <v>1512</v>
      </c>
      <c r="M453" t="s">
        <v>1513</v>
      </c>
      <c r="N453">
        <v>4.625277777</v>
      </c>
      <c r="O453">
        <v>0</v>
      </c>
      <c r="P453">
        <v>51</v>
      </c>
      <c r="Q453">
        <v>0</v>
      </c>
      <c r="R453">
        <v>0</v>
      </c>
      <c r="S453">
        <v>0</v>
      </c>
      <c r="T453">
        <v>2</v>
      </c>
      <c r="U453">
        <v>0</v>
      </c>
      <c r="V453">
        <v>0</v>
      </c>
      <c r="W453">
        <v>0</v>
      </c>
      <c r="X453">
        <v>74.519395806203619</v>
      </c>
      <c r="Y453">
        <v>0</v>
      </c>
      <c r="Z453">
        <v>0</v>
      </c>
      <c r="AA453">
        <v>0</v>
      </c>
      <c r="AB453">
        <v>7.7800760329897924</v>
      </c>
      <c r="AC453">
        <v>0</v>
      </c>
      <c r="AD453">
        <v>0</v>
      </c>
      <c r="AE453">
        <v>82.299471839193416</v>
      </c>
    </row>
    <row r="454" spans="1:31" x14ac:dyDescent="0.25">
      <c r="A454">
        <v>2282996</v>
      </c>
      <c r="B454">
        <v>1</v>
      </c>
      <c r="C454" t="s">
        <v>81</v>
      </c>
      <c r="D454" t="s">
        <v>123</v>
      </c>
      <c r="E454" t="s">
        <v>147</v>
      </c>
      <c r="F454" t="s">
        <v>1514</v>
      </c>
      <c r="G454" t="s">
        <v>149</v>
      </c>
      <c r="H454" t="s">
        <v>150</v>
      </c>
      <c r="I454" t="s">
        <v>136</v>
      </c>
      <c r="J454" t="s">
        <v>137</v>
      </c>
      <c r="K454" t="s">
        <v>138</v>
      </c>
      <c r="L454" t="s">
        <v>1515</v>
      </c>
      <c r="M454" t="s">
        <v>1516</v>
      </c>
      <c r="N454">
        <v>1.1488888880000001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4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0.82588212421475005</v>
      </c>
      <c r="AC454">
        <v>0</v>
      </c>
      <c r="AD454">
        <v>0</v>
      </c>
      <c r="AE454">
        <v>0.82588212421475005</v>
      </c>
    </row>
    <row r="455" spans="1:31" x14ac:dyDescent="0.25">
      <c r="A455">
        <v>2282998</v>
      </c>
      <c r="B455">
        <v>1</v>
      </c>
      <c r="C455" t="s">
        <v>81</v>
      </c>
      <c r="D455" t="s">
        <v>119</v>
      </c>
      <c r="E455" t="s">
        <v>157</v>
      </c>
      <c r="F455" t="s">
        <v>1517</v>
      </c>
      <c r="G455" t="s">
        <v>134</v>
      </c>
      <c r="H455" t="s">
        <v>135</v>
      </c>
      <c r="I455" t="s">
        <v>136</v>
      </c>
      <c r="J455" t="s">
        <v>137</v>
      </c>
      <c r="K455" t="s">
        <v>138</v>
      </c>
      <c r="L455" t="s">
        <v>1518</v>
      </c>
      <c r="M455" t="s">
        <v>1519</v>
      </c>
      <c r="N455">
        <v>0.39111111100000001</v>
      </c>
      <c r="O455">
        <v>0</v>
      </c>
      <c r="P455">
        <v>1004</v>
      </c>
      <c r="Q455">
        <v>19</v>
      </c>
      <c r="R455">
        <v>240</v>
      </c>
      <c r="S455">
        <v>2</v>
      </c>
      <c r="T455">
        <v>63</v>
      </c>
      <c r="U455">
        <v>0</v>
      </c>
      <c r="V455">
        <v>0</v>
      </c>
      <c r="W455">
        <v>0</v>
      </c>
      <c r="X455">
        <v>68.821737139001229</v>
      </c>
      <c r="Y455">
        <v>8.4715284402847999</v>
      </c>
      <c r="Z455">
        <v>77.479243098822366</v>
      </c>
      <c r="AA455">
        <v>8.4261259871477332</v>
      </c>
      <c r="AB455">
        <v>11.772866906897068</v>
      </c>
      <c r="AC455">
        <v>0</v>
      </c>
      <c r="AD455">
        <v>0</v>
      </c>
      <c r="AE455">
        <v>174.97150157215322</v>
      </c>
    </row>
    <row r="456" spans="1:31" x14ac:dyDescent="0.25">
      <c r="A456">
        <v>2283000</v>
      </c>
      <c r="B456">
        <v>1</v>
      </c>
      <c r="C456" t="s">
        <v>81</v>
      </c>
      <c r="D456" t="s">
        <v>121</v>
      </c>
      <c r="E456" t="s">
        <v>157</v>
      </c>
      <c r="F456" t="s">
        <v>1520</v>
      </c>
      <c r="G456" t="s">
        <v>143</v>
      </c>
      <c r="H456" t="s">
        <v>135</v>
      </c>
      <c r="I456" t="s">
        <v>136</v>
      </c>
      <c r="J456" t="s">
        <v>137</v>
      </c>
      <c r="K456" t="s">
        <v>144</v>
      </c>
      <c r="L456" t="s">
        <v>1521</v>
      </c>
      <c r="M456" t="s">
        <v>1522</v>
      </c>
      <c r="N456">
        <v>3.3811111110000001</v>
      </c>
      <c r="O456">
        <v>0</v>
      </c>
      <c r="P456">
        <v>305</v>
      </c>
      <c r="Q456">
        <v>0</v>
      </c>
      <c r="R456">
        <v>132</v>
      </c>
      <c r="S456">
        <v>8</v>
      </c>
      <c r="T456">
        <v>20</v>
      </c>
      <c r="U456">
        <v>0</v>
      </c>
      <c r="V456">
        <v>0</v>
      </c>
      <c r="W456">
        <v>0</v>
      </c>
      <c r="X456">
        <v>111.5321130176611</v>
      </c>
      <c r="Y456">
        <v>0</v>
      </c>
      <c r="Z456">
        <v>83.308992564209845</v>
      </c>
      <c r="AA456">
        <v>36.492704886617254</v>
      </c>
      <c r="AB456">
        <v>46.351497781800497</v>
      </c>
      <c r="AC456">
        <v>0</v>
      </c>
      <c r="AD456">
        <v>0</v>
      </c>
      <c r="AE456">
        <v>277.6853082502887</v>
      </c>
    </row>
    <row r="457" spans="1:31" x14ac:dyDescent="0.25">
      <c r="A457">
        <v>2283001</v>
      </c>
      <c r="B457">
        <v>1</v>
      </c>
      <c r="C457" t="s">
        <v>80</v>
      </c>
      <c r="D457" t="s">
        <v>96</v>
      </c>
      <c r="E457" t="s">
        <v>157</v>
      </c>
      <c r="F457" t="s">
        <v>1523</v>
      </c>
      <c r="G457" t="s">
        <v>143</v>
      </c>
      <c r="H457" t="s">
        <v>135</v>
      </c>
      <c r="I457" t="s">
        <v>136</v>
      </c>
      <c r="J457" t="s">
        <v>137</v>
      </c>
      <c r="K457" t="s">
        <v>144</v>
      </c>
      <c r="L457" t="s">
        <v>1524</v>
      </c>
      <c r="M457" t="s">
        <v>1525</v>
      </c>
      <c r="N457">
        <v>3.5861111110000001</v>
      </c>
      <c r="O457">
        <v>1</v>
      </c>
      <c r="P457">
        <v>966</v>
      </c>
      <c r="Q457">
        <v>0</v>
      </c>
      <c r="R457">
        <v>0</v>
      </c>
      <c r="S457">
        <v>9</v>
      </c>
      <c r="T457">
        <v>30</v>
      </c>
      <c r="U457">
        <v>0</v>
      </c>
      <c r="V457">
        <v>1</v>
      </c>
      <c r="W457">
        <v>38.1610903324924</v>
      </c>
      <c r="X457">
        <v>859.61605441646054</v>
      </c>
      <c r="Y457">
        <v>0</v>
      </c>
      <c r="Z457">
        <v>0</v>
      </c>
      <c r="AA457">
        <v>236.16226484893656</v>
      </c>
      <c r="AB457">
        <v>223.93991727932681</v>
      </c>
      <c r="AC457">
        <v>0</v>
      </c>
      <c r="AD457">
        <v>1.5378436955775E-2</v>
      </c>
      <c r="AE457">
        <v>1357.8947053141724</v>
      </c>
    </row>
    <row r="458" spans="1:31" x14ac:dyDescent="0.25">
      <c r="A458">
        <v>2283005</v>
      </c>
      <c r="B458">
        <v>1</v>
      </c>
      <c r="C458" t="s">
        <v>80</v>
      </c>
      <c r="D458" t="s">
        <v>96</v>
      </c>
      <c r="E458" t="s">
        <v>147</v>
      </c>
      <c r="F458" t="s">
        <v>1526</v>
      </c>
      <c r="G458" t="s">
        <v>233</v>
      </c>
      <c r="H458" t="s">
        <v>150</v>
      </c>
      <c r="I458" t="s">
        <v>136</v>
      </c>
      <c r="J458" t="s">
        <v>137</v>
      </c>
      <c r="K458" t="s">
        <v>138</v>
      </c>
      <c r="L458" t="s">
        <v>1527</v>
      </c>
      <c r="M458" t="s">
        <v>1528</v>
      </c>
      <c r="N458">
        <v>2.1597222220000001</v>
      </c>
      <c r="O458">
        <v>0</v>
      </c>
      <c r="P458">
        <v>2</v>
      </c>
      <c r="Q458">
        <v>0</v>
      </c>
      <c r="R458">
        <v>0</v>
      </c>
      <c r="S458">
        <v>0</v>
      </c>
      <c r="T458">
        <v>2</v>
      </c>
      <c r="U458">
        <v>0</v>
      </c>
      <c r="V458">
        <v>0</v>
      </c>
      <c r="W458">
        <v>0</v>
      </c>
      <c r="X458">
        <v>0.55291897615454166</v>
      </c>
      <c r="Y458">
        <v>0</v>
      </c>
      <c r="Z458">
        <v>0</v>
      </c>
      <c r="AA458">
        <v>0</v>
      </c>
      <c r="AB458">
        <v>13.43124654169204</v>
      </c>
      <c r="AC458">
        <v>0</v>
      </c>
      <c r="AD458">
        <v>0</v>
      </c>
      <c r="AE458">
        <v>13.984165517846582</v>
      </c>
    </row>
    <row r="459" spans="1:31" x14ac:dyDescent="0.25">
      <c r="A459">
        <v>2283006</v>
      </c>
      <c r="B459">
        <v>1</v>
      </c>
      <c r="C459" t="s">
        <v>80</v>
      </c>
      <c r="D459" t="s">
        <v>88</v>
      </c>
      <c r="E459" t="s">
        <v>132</v>
      </c>
      <c r="F459" t="s">
        <v>1529</v>
      </c>
      <c r="G459" t="s">
        <v>348</v>
      </c>
      <c r="H459" t="s">
        <v>135</v>
      </c>
      <c r="I459" t="s">
        <v>136</v>
      </c>
      <c r="J459" t="s">
        <v>137</v>
      </c>
      <c r="K459" t="s">
        <v>138</v>
      </c>
      <c r="L459" t="s">
        <v>1530</v>
      </c>
      <c r="M459" t="s">
        <v>1531</v>
      </c>
      <c r="N459">
        <v>2.0297222220000002</v>
      </c>
      <c r="O459">
        <v>0</v>
      </c>
      <c r="P459">
        <v>644</v>
      </c>
      <c r="Q459">
        <v>0</v>
      </c>
      <c r="R459">
        <v>0</v>
      </c>
      <c r="S459">
        <v>1</v>
      </c>
      <c r="T459">
        <v>108</v>
      </c>
      <c r="U459">
        <v>0</v>
      </c>
      <c r="V459">
        <v>0</v>
      </c>
      <c r="W459">
        <v>0</v>
      </c>
      <c r="X459">
        <v>516.04540202653686</v>
      </c>
      <c r="Y459">
        <v>0</v>
      </c>
      <c r="Z459">
        <v>0</v>
      </c>
      <c r="AA459">
        <v>127.82697728065952</v>
      </c>
      <c r="AB459">
        <v>160.08095026142846</v>
      </c>
      <c r="AC459">
        <v>0</v>
      </c>
      <c r="AD459">
        <v>0</v>
      </c>
      <c r="AE459">
        <v>803.95332956862489</v>
      </c>
    </row>
    <row r="460" spans="1:31" x14ac:dyDescent="0.25">
      <c r="A460">
        <v>2283007</v>
      </c>
      <c r="B460">
        <v>1</v>
      </c>
      <c r="C460" t="s">
        <v>80</v>
      </c>
      <c r="D460" t="s">
        <v>100</v>
      </c>
      <c r="E460" t="s">
        <v>147</v>
      </c>
      <c r="F460" t="s">
        <v>1532</v>
      </c>
      <c r="G460" t="s">
        <v>149</v>
      </c>
      <c r="H460" t="s">
        <v>150</v>
      </c>
      <c r="I460" t="s">
        <v>136</v>
      </c>
      <c r="J460" t="s">
        <v>137</v>
      </c>
      <c r="K460" t="s">
        <v>138</v>
      </c>
      <c r="L460" t="s">
        <v>1533</v>
      </c>
      <c r="M460" t="s">
        <v>1534</v>
      </c>
      <c r="N460">
        <v>2.8702777770000001</v>
      </c>
      <c r="O460">
        <v>0</v>
      </c>
      <c r="P460">
        <v>16</v>
      </c>
      <c r="Q460">
        <v>0</v>
      </c>
      <c r="R460">
        <v>0</v>
      </c>
      <c r="S460">
        <v>0</v>
      </c>
      <c r="T460">
        <v>1</v>
      </c>
      <c r="U460">
        <v>0</v>
      </c>
      <c r="V460">
        <v>0</v>
      </c>
      <c r="W460">
        <v>0</v>
      </c>
      <c r="X460">
        <v>4.8722843957024233</v>
      </c>
      <c r="Y460">
        <v>0</v>
      </c>
      <c r="Z460">
        <v>0</v>
      </c>
      <c r="AA460">
        <v>0</v>
      </c>
      <c r="AB460">
        <v>0.39059035377835005</v>
      </c>
      <c r="AC460">
        <v>0</v>
      </c>
      <c r="AD460">
        <v>0</v>
      </c>
      <c r="AE460">
        <v>5.2628747494807735</v>
      </c>
    </row>
    <row r="461" spans="1:31" x14ac:dyDescent="0.25">
      <c r="A461">
        <v>2283008</v>
      </c>
      <c r="B461">
        <v>1</v>
      </c>
      <c r="C461" t="s">
        <v>80</v>
      </c>
      <c r="D461" t="s">
        <v>96</v>
      </c>
      <c r="E461" t="s">
        <v>165</v>
      </c>
      <c r="F461" t="s">
        <v>1535</v>
      </c>
      <c r="G461" t="s">
        <v>167</v>
      </c>
      <c r="H461" t="s">
        <v>150</v>
      </c>
      <c r="I461" t="s">
        <v>136</v>
      </c>
      <c r="J461" t="s">
        <v>137</v>
      </c>
      <c r="K461" t="s">
        <v>138</v>
      </c>
      <c r="L461" t="s">
        <v>1536</v>
      </c>
      <c r="M461" t="s">
        <v>1537</v>
      </c>
      <c r="N461">
        <v>0.51361111100000001</v>
      </c>
      <c r="O461">
        <v>0</v>
      </c>
      <c r="P461">
        <v>2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0.26897807848822225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0.26897807848822225</v>
      </c>
    </row>
    <row r="462" spans="1:31" x14ac:dyDescent="0.25">
      <c r="A462">
        <v>2283011</v>
      </c>
      <c r="B462">
        <v>1</v>
      </c>
      <c r="C462" t="s">
        <v>80</v>
      </c>
      <c r="D462" t="s">
        <v>96</v>
      </c>
      <c r="E462" t="s">
        <v>165</v>
      </c>
      <c r="F462" t="s">
        <v>1538</v>
      </c>
      <c r="G462" t="s">
        <v>198</v>
      </c>
      <c r="H462" t="s">
        <v>150</v>
      </c>
      <c r="I462" t="s">
        <v>136</v>
      </c>
      <c r="J462" t="s">
        <v>137</v>
      </c>
      <c r="K462" t="s">
        <v>138</v>
      </c>
      <c r="L462" t="s">
        <v>1539</v>
      </c>
      <c r="M462" t="s">
        <v>1540</v>
      </c>
      <c r="N462">
        <v>2.6772222220000002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1.8198462515691585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1.8198462515691585</v>
      </c>
    </row>
    <row r="463" spans="1:31" x14ac:dyDescent="0.25">
      <c r="A463">
        <v>2283013</v>
      </c>
      <c r="B463">
        <v>1</v>
      </c>
      <c r="C463" t="s">
        <v>80</v>
      </c>
      <c r="D463" t="s">
        <v>92</v>
      </c>
      <c r="E463" t="s">
        <v>157</v>
      </c>
      <c r="F463" t="s">
        <v>1541</v>
      </c>
      <c r="G463" t="s">
        <v>143</v>
      </c>
      <c r="H463" t="s">
        <v>135</v>
      </c>
      <c r="I463" t="s">
        <v>136</v>
      </c>
      <c r="J463" t="s">
        <v>137</v>
      </c>
      <c r="K463" t="s">
        <v>144</v>
      </c>
      <c r="L463" t="s">
        <v>1542</v>
      </c>
      <c r="M463" t="s">
        <v>1543</v>
      </c>
      <c r="N463">
        <v>2.4227777769999999</v>
      </c>
      <c r="O463">
        <v>1</v>
      </c>
      <c r="P463">
        <v>3525</v>
      </c>
      <c r="Q463">
        <v>0</v>
      </c>
      <c r="R463">
        <v>7</v>
      </c>
      <c r="S463">
        <v>6</v>
      </c>
      <c r="T463">
        <v>208</v>
      </c>
      <c r="U463">
        <v>0</v>
      </c>
      <c r="V463">
        <v>0</v>
      </c>
      <c r="W463">
        <v>32.010804993284324</v>
      </c>
      <c r="X463">
        <v>1683.4369284448874</v>
      </c>
      <c r="Y463">
        <v>0</v>
      </c>
      <c r="Z463">
        <v>1.9901948727666168</v>
      </c>
      <c r="AA463">
        <v>111.5706307317238</v>
      </c>
      <c r="AB463">
        <v>301.80462946114136</v>
      </c>
      <c r="AC463">
        <v>0</v>
      </c>
      <c r="AD463">
        <v>0</v>
      </c>
      <c r="AE463">
        <v>2130.8131885038038</v>
      </c>
    </row>
    <row r="464" spans="1:31" x14ac:dyDescent="0.25">
      <c r="A464">
        <v>2283016</v>
      </c>
      <c r="B464">
        <v>1</v>
      </c>
      <c r="C464" t="s">
        <v>80</v>
      </c>
      <c r="D464" t="s">
        <v>98</v>
      </c>
      <c r="E464" t="s">
        <v>176</v>
      </c>
      <c r="F464" t="s">
        <v>1544</v>
      </c>
      <c r="G464" t="s">
        <v>178</v>
      </c>
      <c r="H464" t="s">
        <v>150</v>
      </c>
      <c r="I464" t="s">
        <v>136</v>
      </c>
      <c r="J464" t="s">
        <v>137</v>
      </c>
      <c r="K464" t="s">
        <v>138</v>
      </c>
      <c r="L464" t="s">
        <v>1545</v>
      </c>
      <c r="M464" t="s">
        <v>1546</v>
      </c>
      <c r="N464">
        <v>0.96027777700000005</v>
      </c>
      <c r="O464">
        <v>0</v>
      </c>
      <c r="P464">
        <v>0</v>
      </c>
      <c r="Q464">
        <v>0</v>
      </c>
      <c r="R464">
        <v>7</v>
      </c>
      <c r="S464">
        <v>0</v>
      </c>
      <c r="T464">
        <v>1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6.11771867841715</v>
      </c>
      <c r="AA464">
        <v>0</v>
      </c>
      <c r="AB464">
        <v>4.7322228453786002</v>
      </c>
      <c r="AC464">
        <v>0</v>
      </c>
      <c r="AD464">
        <v>0</v>
      </c>
      <c r="AE464">
        <v>10.849941523795749</v>
      </c>
    </row>
    <row r="465" spans="1:31" x14ac:dyDescent="0.25">
      <c r="A465">
        <v>2283018</v>
      </c>
      <c r="B465">
        <v>1</v>
      </c>
      <c r="C465" t="s">
        <v>80</v>
      </c>
      <c r="D465" t="s">
        <v>91</v>
      </c>
      <c r="E465" t="s">
        <v>165</v>
      </c>
      <c r="F465" t="s">
        <v>1547</v>
      </c>
      <c r="G465" t="s">
        <v>198</v>
      </c>
      <c r="H465" t="s">
        <v>150</v>
      </c>
      <c r="I465" t="s">
        <v>136</v>
      </c>
      <c r="J465" t="s">
        <v>137</v>
      </c>
      <c r="K465" t="s">
        <v>138</v>
      </c>
      <c r="L465" t="s">
        <v>1548</v>
      </c>
      <c r="M465" t="s">
        <v>1549</v>
      </c>
      <c r="N465">
        <v>3.7769444440000002</v>
      </c>
      <c r="O465">
        <v>0</v>
      </c>
      <c r="P465">
        <v>1</v>
      </c>
      <c r="Q465">
        <v>0</v>
      </c>
      <c r="R465">
        <v>1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3.2216593216249992E-3</v>
      </c>
      <c r="Y465">
        <v>0</v>
      </c>
      <c r="Z465">
        <v>0.20115042207710834</v>
      </c>
      <c r="AA465">
        <v>0</v>
      </c>
      <c r="AB465">
        <v>0</v>
      </c>
      <c r="AC465">
        <v>0</v>
      </c>
      <c r="AD465">
        <v>0</v>
      </c>
      <c r="AE465">
        <v>0.20437208139873334</v>
      </c>
    </row>
    <row r="466" spans="1:31" x14ac:dyDescent="0.25">
      <c r="A466">
        <v>2283020</v>
      </c>
      <c r="B466">
        <v>1</v>
      </c>
      <c r="C466" t="s">
        <v>80</v>
      </c>
      <c r="D466" t="s">
        <v>96</v>
      </c>
      <c r="E466" t="s">
        <v>165</v>
      </c>
      <c r="F466" t="s">
        <v>1550</v>
      </c>
      <c r="G466" t="s">
        <v>261</v>
      </c>
      <c r="H466" t="s">
        <v>150</v>
      </c>
      <c r="I466" t="s">
        <v>136</v>
      </c>
      <c r="J466" t="s">
        <v>137</v>
      </c>
      <c r="K466" t="s">
        <v>138</v>
      </c>
      <c r="L466" t="s">
        <v>1551</v>
      </c>
      <c r="M466" t="s">
        <v>1552</v>
      </c>
      <c r="N466">
        <v>7.0041666659999997</v>
      </c>
      <c r="O466">
        <v>0</v>
      </c>
      <c r="P466">
        <v>2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13.850121026899499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13.850121026899499</v>
      </c>
    </row>
    <row r="467" spans="1:31" x14ac:dyDescent="0.25">
      <c r="A467">
        <v>2283021</v>
      </c>
      <c r="B467">
        <v>1</v>
      </c>
      <c r="C467" t="s">
        <v>80</v>
      </c>
      <c r="D467" t="s">
        <v>86</v>
      </c>
      <c r="E467" t="s">
        <v>165</v>
      </c>
      <c r="F467" t="s">
        <v>1553</v>
      </c>
      <c r="G467" t="s">
        <v>198</v>
      </c>
      <c r="H467" t="s">
        <v>150</v>
      </c>
      <c r="I467" t="s">
        <v>136</v>
      </c>
      <c r="J467" t="s">
        <v>137</v>
      </c>
      <c r="K467" t="s">
        <v>138</v>
      </c>
      <c r="L467" t="s">
        <v>1554</v>
      </c>
      <c r="M467" t="s">
        <v>1555</v>
      </c>
      <c r="N467">
        <v>1.7352777770000001</v>
      </c>
      <c r="O467">
        <v>0</v>
      </c>
      <c r="P467">
        <v>1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1.330328986765867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1.330328986765867</v>
      </c>
    </row>
    <row r="468" spans="1:31" x14ac:dyDescent="0.25">
      <c r="A468">
        <v>2283022</v>
      </c>
      <c r="B468">
        <v>1</v>
      </c>
      <c r="C468" t="s">
        <v>81</v>
      </c>
      <c r="D468" t="s">
        <v>112</v>
      </c>
      <c r="E468" t="s">
        <v>141</v>
      </c>
      <c r="F468" t="s">
        <v>1556</v>
      </c>
      <c r="G468" t="s">
        <v>278</v>
      </c>
      <c r="H468" t="s">
        <v>135</v>
      </c>
      <c r="I468" t="s">
        <v>136</v>
      </c>
      <c r="J468" t="s">
        <v>137</v>
      </c>
      <c r="K468" t="s">
        <v>138</v>
      </c>
      <c r="L468" t="s">
        <v>1557</v>
      </c>
      <c r="M468" t="s">
        <v>1558</v>
      </c>
      <c r="N468">
        <v>1.2877777770000001</v>
      </c>
      <c r="O468">
        <v>0</v>
      </c>
      <c r="P468">
        <v>419</v>
      </c>
      <c r="Q468">
        <v>0</v>
      </c>
      <c r="R468">
        <v>17</v>
      </c>
      <c r="S468">
        <v>0</v>
      </c>
      <c r="T468">
        <v>24</v>
      </c>
      <c r="U468">
        <v>0</v>
      </c>
      <c r="V468">
        <v>0</v>
      </c>
      <c r="W468">
        <v>0</v>
      </c>
      <c r="X468">
        <v>105.81457077135491</v>
      </c>
      <c r="Y468">
        <v>0</v>
      </c>
      <c r="Z468">
        <v>1.4210836311980002</v>
      </c>
      <c r="AA468">
        <v>0</v>
      </c>
      <c r="AB468">
        <v>7.9798725356246987</v>
      </c>
      <c r="AC468">
        <v>0</v>
      </c>
      <c r="AD468">
        <v>0</v>
      </c>
      <c r="AE468">
        <v>115.2155269381776</v>
      </c>
    </row>
    <row r="469" spans="1:31" x14ac:dyDescent="0.25">
      <c r="A469">
        <v>2283023</v>
      </c>
      <c r="B469">
        <v>1</v>
      </c>
      <c r="C469" t="s">
        <v>80</v>
      </c>
      <c r="D469" t="s">
        <v>104</v>
      </c>
      <c r="E469" t="s">
        <v>132</v>
      </c>
      <c r="F469" t="s">
        <v>1559</v>
      </c>
      <c r="G469" t="s">
        <v>134</v>
      </c>
      <c r="H469" t="s">
        <v>135</v>
      </c>
      <c r="I469" t="s">
        <v>136</v>
      </c>
      <c r="J469" t="s">
        <v>137</v>
      </c>
      <c r="K469" t="s">
        <v>138</v>
      </c>
      <c r="L469" t="s">
        <v>1560</v>
      </c>
      <c r="M469" t="s">
        <v>1561</v>
      </c>
      <c r="N469">
        <v>1.3519444439999999</v>
      </c>
      <c r="O469">
        <v>3</v>
      </c>
      <c r="P469">
        <v>1031</v>
      </c>
      <c r="Q469">
        <v>26</v>
      </c>
      <c r="R469">
        <v>52</v>
      </c>
      <c r="S469">
        <v>15</v>
      </c>
      <c r="T469">
        <v>237</v>
      </c>
      <c r="U469">
        <v>2</v>
      </c>
      <c r="V469">
        <v>0</v>
      </c>
      <c r="W469">
        <v>2.5531329652647918</v>
      </c>
      <c r="X469">
        <v>370.59771854212966</v>
      </c>
      <c r="Y469">
        <v>139.29365383004907</v>
      </c>
      <c r="Z469">
        <v>67.470376160536134</v>
      </c>
      <c r="AA469">
        <v>159.54040653843015</v>
      </c>
      <c r="AB469">
        <v>200.63047651008003</v>
      </c>
      <c r="AC469">
        <v>280.51205809163889</v>
      </c>
      <c r="AD469">
        <v>0</v>
      </c>
      <c r="AE469">
        <v>1220.5978226381287</v>
      </c>
    </row>
    <row r="470" spans="1:31" x14ac:dyDescent="0.25">
      <c r="A470">
        <v>2283024</v>
      </c>
      <c r="B470">
        <v>1</v>
      </c>
      <c r="C470" t="s">
        <v>80</v>
      </c>
      <c r="D470" t="s">
        <v>98</v>
      </c>
      <c r="E470" t="s">
        <v>147</v>
      </c>
      <c r="F470" t="s">
        <v>1562</v>
      </c>
      <c r="G470" t="s">
        <v>149</v>
      </c>
      <c r="H470" t="s">
        <v>150</v>
      </c>
      <c r="I470" t="s">
        <v>136</v>
      </c>
      <c r="J470" t="s">
        <v>137</v>
      </c>
      <c r="K470" t="s">
        <v>138</v>
      </c>
      <c r="L470" t="s">
        <v>1563</v>
      </c>
      <c r="M470" t="s">
        <v>1564</v>
      </c>
      <c r="N470">
        <v>2.2236111109999999</v>
      </c>
      <c r="O470">
        <v>0</v>
      </c>
      <c r="P470">
        <v>0</v>
      </c>
      <c r="Q470">
        <v>0</v>
      </c>
      <c r="R470">
        <v>5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0.84766531142958357</v>
      </c>
      <c r="AA470">
        <v>0</v>
      </c>
      <c r="AB470">
        <v>0</v>
      </c>
      <c r="AC470">
        <v>0</v>
      </c>
      <c r="AD470">
        <v>0</v>
      </c>
      <c r="AE470">
        <v>0.84766531142958357</v>
      </c>
    </row>
    <row r="471" spans="1:31" x14ac:dyDescent="0.25">
      <c r="A471">
        <v>2283026</v>
      </c>
      <c r="B471">
        <v>1</v>
      </c>
      <c r="C471" t="s">
        <v>80</v>
      </c>
      <c r="D471" t="s">
        <v>106</v>
      </c>
      <c r="E471" t="s">
        <v>165</v>
      </c>
      <c r="F471" t="s">
        <v>1565</v>
      </c>
      <c r="G471" t="s">
        <v>198</v>
      </c>
      <c r="H471" t="s">
        <v>150</v>
      </c>
      <c r="I471" t="s">
        <v>136</v>
      </c>
      <c r="J471" t="s">
        <v>137</v>
      </c>
      <c r="K471" t="s">
        <v>138</v>
      </c>
      <c r="L471" t="s">
        <v>1566</v>
      </c>
      <c r="M471" t="s">
        <v>1567</v>
      </c>
      <c r="N471">
        <v>1.436111111</v>
      </c>
      <c r="O471">
        <v>0</v>
      </c>
      <c r="P471">
        <v>1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0.13613106326400001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0.13613106326400001</v>
      </c>
    </row>
    <row r="472" spans="1:31" x14ac:dyDescent="0.25">
      <c r="A472">
        <v>2283027</v>
      </c>
      <c r="B472">
        <v>1</v>
      </c>
      <c r="C472" t="s">
        <v>80</v>
      </c>
      <c r="D472" t="s">
        <v>97</v>
      </c>
      <c r="E472" t="s">
        <v>132</v>
      </c>
      <c r="F472" t="s">
        <v>1568</v>
      </c>
      <c r="G472" t="s">
        <v>134</v>
      </c>
      <c r="H472" t="s">
        <v>135</v>
      </c>
      <c r="I472" t="s">
        <v>136</v>
      </c>
      <c r="J472" t="s">
        <v>137</v>
      </c>
      <c r="K472" t="s">
        <v>138</v>
      </c>
      <c r="L472" t="s">
        <v>1569</v>
      </c>
      <c r="M472" t="s">
        <v>1570</v>
      </c>
      <c r="N472">
        <v>0.97</v>
      </c>
      <c r="O472">
        <v>2</v>
      </c>
      <c r="P472">
        <v>0</v>
      </c>
      <c r="Q472">
        <v>0</v>
      </c>
      <c r="R472">
        <v>0</v>
      </c>
      <c r="S472">
        <v>1</v>
      </c>
      <c r="T472">
        <v>0</v>
      </c>
      <c r="U472">
        <v>0</v>
      </c>
      <c r="V472">
        <v>0</v>
      </c>
      <c r="W472">
        <v>117.41659164593821</v>
      </c>
      <c r="X472">
        <v>0</v>
      </c>
      <c r="Y472">
        <v>0</v>
      </c>
      <c r="Z472">
        <v>0</v>
      </c>
      <c r="AA472">
        <v>1.1071514205880999</v>
      </c>
      <c r="AB472">
        <v>0</v>
      </c>
      <c r="AC472">
        <v>0</v>
      </c>
      <c r="AD472">
        <v>0</v>
      </c>
      <c r="AE472">
        <v>118.52374306652631</v>
      </c>
    </row>
    <row r="473" spans="1:31" x14ac:dyDescent="0.25">
      <c r="A473">
        <v>2283028</v>
      </c>
      <c r="B473">
        <v>1</v>
      </c>
      <c r="C473" t="s">
        <v>80</v>
      </c>
      <c r="D473" t="s">
        <v>99</v>
      </c>
      <c r="E473" t="s">
        <v>165</v>
      </c>
      <c r="F473" t="s">
        <v>1571</v>
      </c>
      <c r="G473" t="s">
        <v>225</v>
      </c>
      <c r="H473" t="s">
        <v>150</v>
      </c>
      <c r="I473" t="s">
        <v>136</v>
      </c>
      <c r="J473" t="s">
        <v>137</v>
      </c>
      <c r="K473" t="s">
        <v>138</v>
      </c>
      <c r="L473" t="s">
        <v>1572</v>
      </c>
      <c r="M473" t="s">
        <v>1573</v>
      </c>
      <c r="N473">
        <v>1.1613888880000001</v>
      </c>
      <c r="O473">
        <v>0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2.8440862885166666E-2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2.8440862885166666E-2</v>
      </c>
    </row>
    <row r="474" spans="1:31" x14ac:dyDescent="0.25">
      <c r="A474">
        <v>2283029</v>
      </c>
      <c r="B474">
        <v>1</v>
      </c>
      <c r="C474" t="s">
        <v>80</v>
      </c>
      <c r="D474" t="s">
        <v>96</v>
      </c>
      <c r="E474" t="s">
        <v>165</v>
      </c>
      <c r="F474" t="s">
        <v>1574</v>
      </c>
      <c r="G474" t="s">
        <v>167</v>
      </c>
      <c r="H474" t="s">
        <v>150</v>
      </c>
      <c r="I474" t="s">
        <v>136</v>
      </c>
      <c r="J474" t="s">
        <v>137</v>
      </c>
      <c r="K474" t="s">
        <v>138</v>
      </c>
      <c r="L474" t="s">
        <v>1575</v>
      </c>
      <c r="M474" t="s">
        <v>1576</v>
      </c>
      <c r="N474">
        <v>4.5305555550000003</v>
      </c>
      <c r="O474">
        <v>0</v>
      </c>
      <c r="P474">
        <v>1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0.64092952105764989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0.64092952105764989</v>
      </c>
    </row>
    <row r="475" spans="1:31" x14ac:dyDescent="0.25">
      <c r="A475">
        <v>2283031</v>
      </c>
      <c r="B475">
        <v>1</v>
      </c>
      <c r="C475" t="s">
        <v>80</v>
      </c>
      <c r="D475" t="s">
        <v>106</v>
      </c>
      <c r="E475" t="s">
        <v>147</v>
      </c>
      <c r="F475" t="s">
        <v>1577</v>
      </c>
      <c r="G475" t="s">
        <v>149</v>
      </c>
      <c r="H475" t="s">
        <v>150</v>
      </c>
      <c r="I475" t="s">
        <v>136</v>
      </c>
      <c r="J475" t="s">
        <v>137</v>
      </c>
      <c r="K475" t="s">
        <v>138</v>
      </c>
      <c r="L475" t="s">
        <v>1578</v>
      </c>
      <c r="M475" t="s">
        <v>1579</v>
      </c>
      <c r="N475">
        <v>2.5277777769999998</v>
      </c>
      <c r="O475">
        <v>0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</row>
    <row r="476" spans="1:31" x14ac:dyDescent="0.25">
      <c r="A476">
        <v>2283032</v>
      </c>
      <c r="B476">
        <v>1</v>
      </c>
      <c r="C476" t="s">
        <v>80</v>
      </c>
      <c r="D476" t="s">
        <v>93</v>
      </c>
      <c r="E476" t="s">
        <v>165</v>
      </c>
      <c r="F476" t="s">
        <v>1580</v>
      </c>
      <c r="G476" t="s">
        <v>198</v>
      </c>
      <c r="H476" t="s">
        <v>150</v>
      </c>
      <c r="I476" t="s">
        <v>136</v>
      </c>
      <c r="J476" t="s">
        <v>137</v>
      </c>
      <c r="K476" t="s">
        <v>138</v>
      </c>
      <c r="L476" t="s">
        <v>1581</v>
      </c>
      <c r="M476" t="s">
        <v>1582</v>
      </c>
      <c r="N476">
        <v>5.5947222219999997</v>
      </c>
      <c r="O476">
        <v>0</v>
      </c>
      <c r="P476">
        <v>1</v>
      </c>
      <c r="Q476">
        <v>0</v>
      </c>
      <c r="R476">
        <v>1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2.7815791543167001</v>
      </c>
      <c r="Y476">
        <v>0</v>
      </c>
      <c r="Z476">
        <v>13.0997172704134</v>
      </c>
      <c r="AA476">
        <v>0</v>
      </c>
      <c r="AB476">
        <v>0</v>
      </c>
      <c r="AC476">
        <v>0</v>
      </c>
      <c r="AD476">
        <v>0</v>
      </c>
      <c r="AE476">
        <v>15.881296424730101</v>
      </c>
    </row>
    <row r="477" spans="1:31" x14ac:dyDescent="0.25">
      <c r="A477">
        <v>2283033</v>
      </c>
      <c r="B477">
        <v>1</v>
      </c>
      <c r="C477" t="s">
        <v>80</v>
      </c>
      <c r="D477" t="s">
        <v>93</v>
      </c>
      <c r="E477" t="s">
        <v>165</v>
      </c>
      <c r="F477" t="s">
        <v>1583</v>
      </c>
      <c r="G477" t="s">
        <v>225</v>
      </c>
      <c r="H477" t="s">
        <v>150</v>
      </c>
      <c r="I477" t="s">
        <v>136</v>
      </c>
      <c r="J477" t="s">
        <v>137</v>
      </c>
      <c r="K477" t="s">
        <v>138</v>
      </c>
      <c r="L477" t="s">
        <v>1584</v>
      </c>
      <c r="M477" t="s">
        <v>1585</v>
      </c>
      <c r="N477">
        <v>3.5333333329999999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4.2585318189454995</v>
      </c>
      <c r="AC477">
        <v>0</v>
      </c>
      <c r="AD477">
        <v>0</v>
      </c>
      <c r="AE477">
        <v>4.2585318189454995</v>
      </c>
    </row>
    <row r="478" spans="1:31" x14ac:dyDescent="0.25">
      <c r="A478">
        <v>2283034</v>
      </c>
      <c r="B478">
        <v>1</v>
      </c>
      <c r="C478" t="s">
        <v>80</v>
      </c>
      <c r="D478" t="s">
        <v>105</v>
      </c>
      <c r="E478" t="s">
        <v>132</v>
      </c>
      <c r="F478" t="s">
        <v>1586</v>
      </c>
      <c r="G478" t="s">
        <v>134</v>
      </c>
      <c r="H478" t="s">
        <v>135</v>
      </c>
      <c r="I478" t="s">
        <v>136</v>
      </c>
      <c r="J478" t="s">
        <v>137</v>
      </c>
      <c r="K478" t="s">
        <v>138</v>
      </c>
      <c r="L478" t="s">
        <v>1587</v>
      </c>
      <c r="M478" t="s">
        <v>1588</v>
      </c>
      <c r="N478">
        <v>1.091388888</v>
      </c>
      <c r="O478">
        <v>0</v>
      </c>
      <c r="P478">
        <v>140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59.068662013687934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59.068662013687934</v>
      </c>
    </row>
    <row r="479" spans="1:31" x14ac:dyDescent="0.25">
      <c r="A479">
        <v>2283035</v>
      </c>
      <c r="B479">
        <v>1</v>
      </c>
      <c r="C479" t="s">
        <v>80</v>
      </c>
      <c r="D479" t="s">
        <v>94</v>
      </c>
      <c r="E479" t="s">
        <v>157</v>
      </c>
      <c r="F479" t="s">
        <v>1589</v>
      </c>
      <c r="G479" t="s">
        <v>134</v>
      </c>
      <c r="H479" t="s">
        <v>135</v>
      </c>
      <c r="I479" t="s">
        <v>136</v>
      </c>
      <c r="J479" t="s">
        <v>137</v>
      </c>
      <c r="K479" t="s">
        <v>138</v>
      </c>
      <c r="L479" t="s">
        <v>1590</v>
      </c>
      <c r="M479" t="s">
        <v>1591</v>
      </c>
      <c r="N479">
        <v>1.422222222</v>
      </c>
      <c r="O479">
        <v>0</v>
      </c>
      <c r="P479">
        <v>206</v>
      </c>
      <c r="Q479">
        <v>22</v>
      </c>
      <c r="R479">
        <v>17</v>
      </c>
      <c r="S479">
        <v>3</v>
      </c>
      <c r="T479">
        <v>21</v>
      </c>
      <c r="U479">
        <v>0</v>
      </c>
      <c r="V479">
        <v>0</v>
      </c>
      <c r="W479">
        <v>0</v>
      </c>
      <c r="X479">
        <v>32.108222340036448</v>
      </c>
      <c r="Y479">
        <v>18.160260207231996</v>
      </c>
      <c r="Z479">
        <v>11.513215849973371</v>
      </c>
      <c r="AA479">
        <v>4.3991729252010892</v>
      </c>
      <c r="AB479">
        <v>22.496420470605894</v>
      </c>
      <c r="AC479">
        <v>0</v>
      </c>
      <c r="AD479">
        <v>0</v>
      </c>
      <c r="AE479">
        <v>88.677291793048809</v>
      </c>
    </row>
    <row r="480" spans="1:31" x14ac:dyDescent="0.25">
      <c r="A480">
        <v>2283038</v>
      </c>
      <c r="B480">
        <v>1</v>
      </c>
      <c r="C480" t="s">
        <v>80</v>
      </c>
      <c r="D480" t="s">
        <v>96</v>
      </c>
      <c r="E480" t="s">
        <v>165</v>
      </c>
      <c r="F480" t="s">
        <v>1592</v>
      </c>
      <c r="G480" t="s">
        <v>167</v>
      </c>
      <c r="H480" t="s">
        <v>150</v>
      </c>
      <c r="I480" t="s">
        <v>136</v>
      </c>
      <c r="J480" t="s">
        <v>137</v>
      </c>
      <c r="K480" t="s">
        <v>138</v>
      </c>
      <c r="L480" t="s">
        <v>1593</v>
      </c>
      <c r="M480" t="s">
        <v>1594</v>
      </c>
      <c r="N480">
        <v>7.0594444440000004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</row>
    <row r="481" spans="1:31" x14ac:dyDescent="0.25">
      <c r="A481">
        <v>2283039</v>
      </c>
      <c r="B481">
        <v>1</v>
      </c>
      <c r="C481" t="s">
        <v>80</v>
      </c>
      <c r="D481" t="s">
        <v>108</v>
      </c>
      <c r="E481" t="s">
        <v>132</v>
      </c>
      <c r="F481" t="s">
        <v>1595</v>
      </c>
      <c r="G481" t="s">
        <v>268</v>
      </c>
      <c r="H481" t="s">
        <v>135</v>
      </c>
      <c r="I481" t="s">
        <v>136</v>
      </c>
      <c r="J481" t="s">
        <v>137</v>
      </c>
      <c r="K481" t="s">
        <v>138</v>
      </c>
      <c r="L481" t="s">
        <v>1596</v>
      </c>
      <c r="M481" t="s">
        <v>1597</v>
      </c>
      <c r="N481">
        <v>0.41666666600000002</v>
      </c>
      <c r="O481">
        <v>0</v>
      </c>
      <c r="P481">
        <v>1310</v>
      </c>
      <c r="Q481">
        <v>0</v>
      </c>
      <c r="R481">
        <v>43</v>
      </c>
      <c r="S481">
        <v>0</v>
      </c>
      <c r="T481">
        <v>199</v>
      </c>
      <c r="U481">
        <v>1</v>
      </c>
      <c r="V481">
        <v>0</v>
      </c>
      <c r="W481">
        <v>0</v>
      </c>
      <c r="X481">
        <v>133.65974307643867</v>
      </c>
      <c r="Y481">
        <v>0</v>
      </c>
      <c r="Z481">
        <v>2.9034962187700004</v>
      </c>
      <c r="AA481">
        <v>0</v>
      </c>
      <c r="AB481">
        <v>66.246467431203314</v>
      </c>
      <c r="AC481">
        <v>17.872472120819999</v>
      </c>
      <c r="AD481">
        <v>0</v>
      </c>
      <c r="AE481">
        <v>220.68217884723197</v>
      </c>
    </row>
    <row r="482" spans="1:31" x14ac:dyDescent="0.25">
      <c r="A482">
        <v>2283040</v>
      </c>
      <c r="B482">
        <v>1</v>
      </c>
      <c r="C482" t="s">
        <v>80</v>
      </c>
      <c r="D482" t="s">
        <v>96</v>
      </c>
      <c r="E482" t="s">
        <v>165</v>
      </c>
      <c r="F482" t="s">
        <v>1598</v>
      </c>
      <c r="G482" t="s">
        <v>167</v>
      </c>
      <c r="H482" t="s">
        <v>150</v>
      </c>
      <c r="I482" t="s">
        <v>136</v>
      </c>
      <c r="J482" t="s">
        <v>137</v>
      </c>
      <c r="K482" t="s">
        <v>138</v>
      </c>
      <c r="L482" t="s">
        <v>1599</v>
      </c>
      <c r="M482" t="s">
        <v>1600</v>
      </c>
      <c r="N482">
        <v>3.2497222219999999</v>
      </c>
      <c r="O482">
        <v>0</v>
      </c>
      <c r="P482">
        <v>1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0.93805234878302501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0.93805234878302501</v>
      </c>
    </row>
    <row r="483" spans="1:31" x14ac:dyDescent="0.25">
      <c r="A483">
        <v>2283041</v>
      </c>
      <c r="B483">
        <v>1</v>
      </c>
      <c r="C483" t="s">
        <v>80</v>
      </c>
      <c r="D483" t="s">
        <v>100</v>
      </c>
      <c r="E483" t="s">
        <v>165</v>
      </c>
      <c r="F483" t="s">
        <v>1601</v>
      </c>
      <c r="G483" t="s">
        <v>261</v>
      </c>
      <c r="H483" t="s">
        <v>150</v>
      </c>
      <c r="I483" t="s">
        <v>136</v>
      </c>
      <c r="J483" t="s">
        <v>137</v>
      </c>
      <c r="K483" t="s">
        <v>138</v>
      </c>
      <c r="L483" t="s">
        <v>1602</v>
      </c>
      <c r="M483" t="s">
        <v>1603</v>
      </c>
      <c r="N483">
        <v>3.054166666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1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22.603569509216623</v>
      </c>
      <c r="AC483">
        <v>0</v>
      </c>
      <c r="AD483">
        <v>0</v>
      </c>
      <c r="AE483">
        <v>22.603569509216623</v>
      </c>
    </row>
    <row r="484" spans="1:31" x14ac:dyDescent="0.25">
      <c r="A484">
        <v>2283042</v>
      </c>
      <c r="B484">
        <v>1</v>
      </c>
      <c r="C484" t="s">
        <v>80</v>
      </c>
      <c r="D484" t="s">
        <v>109</v>
      </c>
      <c r="E484" t="s">
        <v>147</v>
      </c>
      <c r="F484" t="s">
        <v>1604</v>
      </c>
      <c r="G484" t="s">
        <v>149</v>
      </c>
      <c r="H484" t="s">
        <v>150</v>
      </c>
      <c r="I484" t="s">
        <v>136</v>
      </c>
      <c r="J484" t="s">
        <v>137</v>
      </c>
      <c r="K484" t="s">
        <v>138</v>
      </c>
      <c r="L484" t="s">
        <v>1605</v>
      </c>
      <c r="M484" t="s">
        <v>1606</v>
      </c>
      <c r="N484">
        <v>0.70888888800000005</v>
      </c>
      <c r="O484">
        <v>0</v>
      </c>
      <c r="P484">
        <v>4</v>
      </c>
      <c r="Q484">
        <v>0</v>
      </c>
      <c r="R484">
        <v>4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6.7658978613333337E-2</v>
      </c>
      <c r="Y484">
        <v>0</v>
      </c>
      <c r="Z484">
        <v>0.10993655000212502</v>
      </c>
      <c r="AA484">
        <v>0</v>
      </c>
      <c r="AB484">
        <v>0</v>
      </c>
      <c r="AC484">
        <v>0</v>
      </c>
      <c r="AD484">
        <v>0</v>
      </c>
      <c r="AE484">
        <v>0.17759552861545835</v>
      </c>
    </row>
    <row r="485" spans="1:31" x14ac:dyDescent="0.25">
      <c r="A485">
        <v>2283043</v>
      </c>
      <c r="B485">
        <v>1</v>
      </c>
      <c r="C485" t="s">
        <v>80</v>
      </c>
      <c r="D485" t="s">
        <v>94</v>
      </c>
      <c r="E485" t="s">
        <v>157</v>
      </c>
      <c r="F485" t="s">
        <v>1607</v>
      </c>
      <c r="G485" t="s">
        <v>134</v>
      </c>
      <c r="H485" t="s">
        <v>135</v>
      </c>
      <c r="I485" t="s">
        <v>136</v>
      </c>
      <c r="J485" t="s">
        <v>137</v>
      </c>
      <c r="K485" t="s">
        <v>138</v>
      </c>
      <c r="L485" t="s">
        <v>1608</v>
      </c>
      <c r="M485" t="s">
        <v>1609</v>
      </c>
      <c r="N485">
        <v>0.43527777699999998</v>
      </c>
      <c r="O485">
        <v>0</v>
      </c>
      <c r="P485">
        <v>687</v>
      </c>
      <c r="Q485">
        <v>35</v>
      </c>
      <c r="R485">
        <v>79</v>
      </c>
      <c r="S485">
        <v>15</v>
      </c>
      <c r="T485">
        <v>83</v>
      </c>
      <c r="U485">
        <v>3</v>
      </c>
      <c r="V485">
        <v>0</v>
      </c>
      <c r="W485">
        <v>0</v>
      </c>
      <c r="X485">
        <v>66.067715252361992</v>
      </c>
      <c r="Y485">
        <v>13.530326124125445</v>
      </c>
      <c r="Z485">
        <v>25.118008134138282</v>
      </c>
      <c r="AA485">
        <v>51.287930807970795</v>
      </c>
      <c r="AB485">
        <v>23.41439536767577</v>
      </c>
      <c r="AC485">
        <v>203.11013243571156</v>
      </c>
      <c r="AD485">
        <v>0</v>
      </c>
      <c r="AE485">
        <v>382.52850812198386</v>
      </c>
    </row>
    <row r="486" spans="1:31" x14ac:dyDescent="0.25">
      <c r="A486">
        <v>2283044</v>
      </c>
      <c r="B486">
        <v>1</v>
      </c>
      <c r="C486" t="s">
        <v>80</v>
      </c>
      <c r="D486" t="s">
        <v>84</v>
      </c>
      <c r="E486" t="s">
        <v>165</v>
      </c>
      <c r="F486" t="s">
        <v>1610</v>
      </c>
      <c r="G486" t="s">
        <v>198</v>
      </c>
      <c r="H486" t="s">
        <v>150</v>
      </c>
      <c r="I486" t="s">
        <v>136</v>
      </c>
      <c r="J486" t="s">
        <v>137</v>
      </c>
      <c r="K486" t="s">
        <v>138</v>
      </c>
      <c r="L486" t="s">
        <v>1611</v>
      </c>
      <c r="M486" t="s">
        <v>1612</v>
      </c>
      <c r="N486">
        <v>0.98055555500000002</v>
      </c>
      <c r="O486">
        <v>0</v>
      </c>
      <c r="P486">
        <v>1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9.835646436836667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9.835646436836667</v>
      </c>
    </row>
    <row r="487" spans="1:31" x14ac:dyDescent="0.25">
      <c r="A487">
        <v>2283045</v>
      </c>
      <c r="B487">
        <v>1</v>
      </c>
      <c r="C487" t="s">
        <v>80</v>
      </c>
      <c r="D487" t="s">
        <v>107</v>
      </c>
      <c r="E487" t="s">
        <v>147</v>
      </c>
      <c r="F487" t="s">
        <v>1613</v>
      </c>
      <c r="G487" t="s">
        <v>149</v>
      </c>
      <c r="H487" t="s">
        <v>150</v>
      </c>
      <c r="I487" t="s">
        <v>136</v>
      </c>
      <c r="J487" t="s">
        <v>137</v>
      </c>
      <c r="K487" t="s">
        <v>138</v>
      </c>
      <c r="L487" t="s">
        <v>1614</v>
      </c>
      <c r="M487" t="s">
        <v>1615</v>
      </c>
      <c r="N487">
        <v>2.4280555549999998</v>
      </c>
      <c r="O487">
        <v>0</v>
      </c>
      <c r="P487">
        <v>4</v>
      </c>
      <c r="Q487">
        <v>0</v>
      </c>
      <c r="R487">
        <v>0</v>
      </c>
      <c r="S487">
        <v>0</v>
      </c>
      <c r="T487">
        <v>3</v>
      </c>
      <c r="U487">
        <v>0</v>
      </c>
      <c r="V487">
        <v>0</v>
      </c>
      <c r="W487">
        <v>0</v>
      </c>
      <c r="X487">
        <v>3.4934291777511994</v>
      </c>
      <c r="Y487">
        <v>0</v>
      </c>
      <c r="Z487">
        <v>0</v>
      </c>
      <c r="AA487">
        <v>0</v>
      </c>
      <c r="AB487">
        <v>3.2211206469516003</v>
      </c>
      <c r="AC487">
        <v>0</v>
      </c>
      <c r="AD487">
        <v>0</v>
      </c>
      <c r="AE487">
        <v>6.7145498247028002</v>
      </c>
    </row>
    <row r="488" spans="1:31" x14ac:dyDescent="0.25">
      <c r="A488">
        <v>2283046</v>
      </c>
      <c r="B488">
        <v>1</v>
      </c>
      <c r="C488" t="s">
        <v>80</v>
      </c>
      <c r="D488" t="s">
        <v>103</v>
      </c>
      <c r="E488" t="s">
        <v>312</v>
      </c>
      <c r="F488" t="s">
        <v>1616</v>
      </c>
      <c r="G488" t="s">
        <v>149</v>
      </c>
      <c r="H488" t="s">
        <v>150</v>
      </c>
      <c r="I488" t="s">
        <v>136</v>
      </c>
      <c r="J488" t="s">
        <v>137</v>
      </c>
      <c r="K488" t="s">
        <v>138</v>
      </c>
      <c r="L488" t="s">
        <v>1617</v>
      </c>
      <c r="M488" t="s">
        <v>1618</v>
      </c>
      <c r="N488">
        <v>0.50833333300000005</v>
      </c>
      <c r="O488">
        <v>0</v>
      </c>
      <c r="P488">
        <v>67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7.8962440516385799</v>
      </c>
      <c r="Y488">
        <v>0</v>
      </c>
      <c r="Z488">
        <v>0</v>
      </c>
      <c r="AA488">
        <v>0</v>
      </c>
      <c r="AB488">
        <v>4.0794684276833332E-2</v>
      </c>
      <c r="AC488">
        <v>0</v>
      </c>
      <c r="AD488">
        <v>0</v>
      </c>
      <c r="AE488">
        <v>7.9370387359154133</v>
      </c>
    </row>
    <row r="489" spans="1:31" x14ac:dyDescent="0.25">
      <c r="A489">
        <v>2283047</v>
      </c>
      <c r="B489">
        <v>1</v>
      </c>
      <c r="C489" t="s">
        <v>80</v>
      </c>
      <c r="D489" t="s">
        <v>103</v>
      </c>
      <c r="E489" t="s">
        <v>176</v>
      </c>
      <c r="F489" t="s">
        <v>1619</v>
      </c>
      <c r="G489" t="s">
        <v>149</v>
      </c>
      <c r="H489" t="s">
        <v>150</v>
      </c>
      <c r="I489" t="s">
        <v>136</v>
      </c>
      <c r="J489" t="s">
        <v>137</v>
      </c>
      <c r="K489" t="s">
        <v>138</v>
      </c>
      <c r="L489" t="s">
        <v>1620</v>
      </c>
      <c r="M489" t="s">
        <v>1621</v>
      </c>
      <c r="N489">
        <v>1.1883333330000001</v>
      </c>
      <c r="O489">
        <v>0</v>
      </c>
      <c r="P489">
        <v>0</v>
      </c>
      <c r="Q489">
        <v>0</v>
      </c>
      <c r="R489">
        <v>16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26.563909092764401</v>
      </c>
      <c r="AA489">
        <v>0</v>
      </c>
      <c r="AB489">
        <v>0</v>
      </c>
      <c r="AC489">
        <v>0</v>
      </c>
      <c r="AD489">
        <v>0</v>
      </c>
      <c r="AE489">
        <v>26.563909092764401</v>
      </c>
    </row>
    <row r="490" spans="1:31" x14ac:dyDescent="0.25">
      <c r="A490">
        <v>2283049</v>
      </c>
      <c r="B490">
        <v>1</v>
      </c>
      <c r="C490" t="s">
        <v>80</v>
      </c>
      <c r="D490" t="s">
        <v>96</v>
      </c>
      <c r="E490" t="s">
        <v>165</v>
      </c>
      <c r="F490" t="s">
        <v>1622</v>
      </c>
      <c r="G490" t="s">
        <v>225</v>
      </c>
      <c r="H490" t="s">
        <v>150</v>
      </c>
      <c r="I490" t="s">
        <v>136</v>
      </c>
      <c r="J490" t="s">
        <v>137</v>
      </c>
      <c r="K490" t="s">
        <v>138</v>
      </c>
      <c r="L490" t="s">
        <v>1623</v>
      </c>
      <c r="M490" t="s">
        <v>1624</v>
      </c>
      <c r="N490">
        <v>7.1425000000000001</v>
      </c>
      <c r="O490">
        <v>0</v>
      </c>
      <c r="P490">
        <v>1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1.2118939284099999E-2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1.2118939284099999E-2</v>
      </c>
    </row>
    <row r="491" spans="1:31" x14ac:dyDescent="0.25">
      <c r="A491">
        <v>2283050</v>
      </c>
      <c r="B491">
        <v>1</v>
      </c>
      <c r="C491" t="s">
        <v>81</v>
      </c>
      <c r="D491" t="s">
        <v>112</v>
      </c>
      <c r="E491" t="s">
        <v>165</v>
      </c>
      <c r="F491" t="s">
        <v>1625</v>
      </c>
      <c r="G491" t="s">
        <v>198</v>
      </c>
      <c r="H491" t="s">
        <v>150</v>
      </c>
      <c r="I491" t="s">
        <v>136</v>
      </c>
      <c r="J491" t="s">
        <v>137</v>
      </c>
      <c r="K491" t="s">
        <v>138</v>
      </c>
      <c r="L491" t="s">
        <v>1626</v>
      </c>
      <c r="M491" t="s">
        <v>1627</v>
      </c>
      <c r="N491">
        <v>4.0561111109999999</v>
      </c>
      <c r="O491">
        <v>0</v>
      </c>
      <c r="P491">
        <v>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1.6681847871072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1.6681847871072</v>
      </c>
    </row>
    <row r="492" spans="1:31" x14ac:dyDescent="0.25">
      <c r="A492">
        <v>2283054</v>
      </c>
      <c r="B492">
        <v>1</v>
      </c>
      <c r="C492" t="s">
        <v>80</v>
      </c>
      <c r="D492" t="s">
        <v>82</v>
      </c>
      <c r="E492" t="s">
        <v>165</v>
      </c>
      <c r="F492" t="s">
        <v>1628</v>
      </c>
      <c r="G492" t="s">
        <v>198</v>
      </c>
      <c r="H492" t="s">
        <v>150</v>
      </c>
      <c r="I492" t="s">
        <v>136</v>
      </c>
      <c r="J492" t="s">
        <v>137</v>
      </c>
      <c r="K492" t="s">
        <v>138</v>
      </c>
      <c r="L492" t="s">
        <v>1629</v>
      </c>
      <c r="M492" t="s">
        <v>1630</v>
      </c>
      <c r="N492">
        <v>1.861111111</v>
      </c>
      <c r="O492">
        <v>0</v>
      </c>
      <c r="P492">
        <v>1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0.35723064299920004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0.35723064299920004</v>
      </c>
    </row>
    <row r="493" spans="1:31" x14ac:dyDescent="0.25">
      <c r="A493">
        <v>2283056</v>
      </c>
      <c r="B493">
        <v>1</v>
      </c>
      <c r="C493" t="s">
        <v>80</v>
      </c>
      <c r="D493" t="s">
        <v>84</v>
      </c>
      <c r="E493" t="s">
        <v>165</v>
      </c>
      <c r="F493" t="s">
        <v>1631</v>
      </c>
      <c r="G493" t="s">
        <v>225</v>
      </c>
      <c r="H493" t="s">
        <v>150</v>
      </c>
      <c r="I493" t="s">
        <v>136</v>
      </c>
      <c r="J493" t="s">
        <v>137</v>
      </c>
      <c r="K493" t="s">
        <v>138</v>
      </c>
      <c r="L493" t="s">
        <v>1632</v>
      </c>
      <c r="M493" t="s">
        <v>1633</v>
      </c>
      <c r="N493">
        <v>4.2494444439999999</v>
      </c>
      <c r="O493">
        <v>0</v>
      </c>
      <c r="P493">
        <v>9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7.9685464447299772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7.9685464447299772</v>
      </c>
    </row>
    <row r="494" spans="1:31" x14ac:dyDescent="0.25">
      <c r="A494">
        <v>2283057</v>
      </c>
      <c r="B494">
        <v>1</v>
      </c>
      <c r="C494" t="s">
        <v>80</v>
      </c>
      <c r="D494" t="s">
        <v>98</v>
      </c>
      <c r="E494" t="s">
        <v>165</v>
      </c>
      <c r="F494" t="s">
        <v>1634</v>
      </c>
      <c r="G494" t="s">
        <v>198</v>
      </c>
      <c r="H494" t="s">
        <v>150</v>
      </c>
      <c r="I494" t="s">
        <v>136</v>
      </c>
      <c r="J494" t="s">
        <v>137</v>
      </c>
      <c r="K494" t="s">
        <v>138</v>
      </c>
      <c r="L494" t="s">
        <v>1635</v>
      </c>
      <c r="M494" t="s">
        <v>1636</v>
      </c>
      <c r="N494">
        <v>6.8647222220000002</v>
      </c>
      <c r="O494">
        <v>0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2.1940935614031667</v>
      </c>
      <c r="AA494">
        <v>0</v>
      </c>
      <c r="AB494">
        <v>0</v>
      </c>
      <c r="AC494">
        <v>0</v>
      </c>
      <c r="AD494">
        <v>0</v>
      </c>
      <c r="AE494">
        <v>2.1940935614031667</v>
      </c>
    </row>
    <row r="495" spans="1:31" x14ac:dyDescent="0.25">
      <c r="A495">
        <v>2283059</v>
      </c>
      <c r="B495">
        <v>1</v>
      </c>
      <c r="C495" t="s">
        <v>81</v>
      </c>
      <c r="D495" t="s">
        <v>114</v>
      </c>
      <c r="E495" t="s">
        <v>132</v>
      </c>
      <c r="F495" t="s">
        <v>1637</v>
      </c>
      <c r="G495" t="s">
        <v>134</v>
      </c>
      <c r="H495" t="s">
        <v>135</v>
      </c>
      <c r="I495" t="s">
        <v>738</v>
      </c>
      <c r="J495" t="s">
        <v>137</v>
      </c>
      <c r="K495" t="s">
        <v>138</v>
      </c>
      <c r="L495" t="s">
        <v>1638</v>
      </c>
      <c r="M495" t="s">
        <v>1639</v>
      </c>
      <c r="N495">
        <v>0.03</v>
      </c>
      <c r="O495">
        <v>0</v>
      </c>
      <c r="P495">
        <v>912</v>
      </c>
      <c r="Q495">
        <v>0</v>
      </c>
      <c r="R495">
        <v>12</v>
      </c>
      <c r="S495">
        <v>3</v>
      </c>
      <c r="T495">
        <v>81</v>
      </c>
      <c r="U495">
        <v>0</v>
      </c>
      <c r="V495">
        <v>0</v>
      </c>
      <c r="W495">
        <v>0</v>
      </c>
      <c r="X495">
        <v>2.1281166636218991</v>
      </c>
      <c r="Y495">
        <v>0</v>
      </c>
      <c r="Z495">
        <v>2.9792647105199997E-2</v>
      </c>
      <c r="AA495">
        <v>0</v>
      </c>
      <c r="AB495">
        <v>0.46805678876189999</v>
      </c>
      <c r="AC495">
        <v>0</v>
      </c>
      <c r="AD495">
        <v>0</v>
      </c>
      <c r="AE495">
        <v>2.6259660994889993</v>
      </c>
    </row>
    <row r="496" spans="1:31" x14ac:dyDescent="0.25">
      <c r="A496">
        <v>2283060</v>
      </c>
      <c r="B496">
        <v>1</v>
      </c>
      <c r="C496" t="s">
        <v>80</v>
      </c>
      <c r="D496" t="s">
        <v>94</v>
      </c>
      <c r="E496" t="s">
        <v>165</v>
      </c>
      <c r="F496" t="s">
        <v>1640</v>
      </c>
      <c r="G496" t="s">
        <v>198</v>
      </c>
      <c r="H496" t="s">
        <v>150</v>
      </c>
      <c r="I496" t="s">
        <v>136</v>
      </c>
      <c r="J496" t="s">
        <v>137</v>
      </c>
      <c r="K496" t="s">
        <v>138</v>
      </c>
      <c r="L496" t="s">
        <v>1641</v>
      </c>
      <c r="M496" t="s">
        <v>1642</v>
      </c>
      <c r="N496">
        <v>2.5366666659999999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1.0607376774724666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1.0607376774724666</v>
      </c>
    </row>
    <row r="497" spans="1:31" x14ac:dyDescent="0.25">
      <c r="A497">
        <v>2283062</v>
      </c>
      <c r="B497">
        <v>1</v>
      </c>
      <c r="C497" t="s">
        <v>80</v>
      </c>
      <c r="D497" t="s">
        <v>84</v>
      </c>
      <c r="E497" t="s">
        <v>165</v>
      </c>
      <c r="F497" t="s">
        <v>1643</v>
      </c>
      <c r="G497" t="s">
        <v>198</v>
      </c>
      <c r="H497" t="s">
        <v>150</v>
      </c>
      <c r="I497" t="s">
        <v>136</v>
      </c>
      <c r="J497" t="s">
        <v>137</v>
      </c>
      <c r="K497" t="s">
        <v>138</v>
      </c>
      <c r="L497" t="s">
        <v>1644</v>
      </c>
      <c r="M497" t="s">
        <v>1645</v>
      </c>
      <c r="N497">
        <v>0.65555555499999996</v>
      </c>
      <c r="O497">
        <v>0</v>
      </c>
      <c r="P497">
        <v>3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0.13967698688658331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0.13967698688658331</v>
      </c>
    </row>
    <row r="498" spans="1:31" x14ac:dyDescent="0.25">
      <c r="A498">
        <v>2283063</v>
      </c>
      <c r="B498">
        <v>1</v>
      </c>
      <c r="C498" t="s">
        <v>80</v>
      </c>
      <c r="D498" t="s">
        <v>94</v>
      </c>
      <c r="E498" t="s">
        <v>157</v>
      </c>
      <c r="F498" t="s">
        <v>1646</v>
      </c>
      <c r="G498" t="s">
        <v>134</v>
      </c>
      <c r="H498" t="s">
        <v>135</v>
      </c>
      <c r="I498" t="s">
        <v>136</v>
      </c>
      <c r="J498" t="s">
        <v>137</v>
      </c>
      <c r="K498" t="s">
        <v>138</v>
      </c>
      <c r="L498" t="s">
        <v>1647</v>
      </c>
      <c r="M498" t="s">
        <v>1648</v>
      </c>
      <c r="N498">
        <v>1.8061111110000001</v>
      </c>
      <c r="O498">
        <v>1</v>
      </c>
      <c r="P498">
        <v>246</v>
      </c>
      <c r="Q498">
        <v>14</v>
      </c>
      <c r="R498">
        <v>46</v>
      </c>
      <c r="S498">
        <v>15</v>
      </c>
      <c r="T498">
        <v>83</v>
      </c>
      <c r="U498">
        <v>6</v>
      </c>
      <c r="V498">
        <v>0</v>
      </c>
      <c r="W498">
        <v>1.6969618835413001</v>
      </c>
      <c r="X498">
        <v>75.47823792677417</v>
      </c>
      <c r="Y498">
        <v>10.082275718386168</v>
      </c>
      <c r="Z498">
        <v>26.049283529653646</v>
      </c>
      <c r="AA498">
        <v>137.81194756608193</v>
      </c>
      <c r="AB498">
        <v>28.023882312639081</v>
      </c>
      <c r="AC498">
        <v>386.50967337712268</v>
      </c>
      <c r="AD498">
        <v>0</v>
      </c>
      <c r="AE498">
        <v>665.65226231419899</v>
      </c>
    </row>
    <row r="499" spans="1:31" x14ac:dyDescent="0.25">
      <c r="A499">
        <v>2283064</v>
      </c>
      <c r="B499">
        <v>1</v>
      </c>
      <c r="C499" t="s">
        <v>80</v>
      </c>
      <c r="D499" t="s">
        <v>84</v>
      </c>
      <c r="E499" t="s">
        <v>147</v>
      </c>
      <c r="F499" t="s">
        <v>1649</v>
      </c>
      <c r="G499" t="s">
        <v>233</v>
      </c>
      <c r="H499" t="s">
        <v>150</v>
      </c>
      <c r="I499" t="s">
        <v>136</v>
      </c>
      <c r="J499" t="s">
        <v>137</v>
      </c>
      <c r="K499" t="s">
        <v>138</v>
      </c>
      <c r="L499" t="s">
        <v>1650</v>
      </c>
      <c r="M499" t="s">
        <v>1651</v>
      </c>
      <c r="N499">
        <v>1.642222222</v>
      </c>
      <c r="O499">
        <v>0</v>
      </c>
      <c r="P499">
        <v>187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68.541717424681735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68.541717424681735</v>
      </c>
    </row>
    <row r="500" spans="1:31" x14ac:dyDescent="0.25">
      <c r="A500">
        <v>2283065</v>
      </c>
      <c r="B500">
        <v>1</v>
      </c>
      <c r="C500" t="s">
        <v>81</v>
      </c>
      <c r="D500" t="s">
        <v>127</v>
      </c>
      <c r="E500" t="s">
        <v>176</v>
      </c>
      <c r="F500" t="s">
        <v>1652</v>
      </c>
      <c r="G500" t="s">
        <v>143</v>
      </c>
      <c r="H500" t="s">
        <v>150</v>
      </c>
      <c r="I500" t="s">
        <v>136</v>
      </c>
      <c r="J500" t="s">
        <v>137</v>
      </c>
      <c r="K500" t="s">
        <v>144</v>
      </c>
      <c r="L500" t="s">
        <v>1653</v>
      </c>
      <c r="M500" t="s">
        <v>1654</v>
      </c>
      <c r="N500">
        <v>4.5661111109999997</v>
      </c>
      <c r="O500">
        <v>0</v>
      </c>
      <c r="P500">
        <v>852</v>
      </c>
      <c r="Q500">
        <v>0</v>
      </c>
      <c r="R500">
        <v>0</v>
      </c>
      <c r="S500">
        <v>0</v>
      </c>
      <c r="T500">
        <v>73</v>
      </c>
      <c r="U500">
        <v>0</v>
      </c>
      <c r="V500">
        <v>0</v>
      </c>
      <c r="W500">
        <v>0</v>
      </c>
      <c r="X500">
        <v>787.73937264674191</v>
      </c>
      <c r="Y500">
        <v>0</v>
      </c>
      <c r="Z500">
        <v>0</v>
      </c>
      <c r="AA500">
        <v>0</v>
      </c>
      <c r="AB500">
        <v>189.17458983651031</v>
      </c>
      <c r="AC500">
        <v>0</v>
      </c>
      <c r="AD500">
        <v>0</v>
      </c>
      <c r="AE500">
        <v>976.91396248325225</v>
      </c>
    </row>
    <row r="501" spans="1:31" x14ac:dyDescent="0.25">
      <c r="A501">
        <v>2283066</v>
      </c>
      <c r="B501">
        <v>1</v>
      </c>
      <c r="C501" t="s">
        <v>81</v>
      </c>
      <c r="D501" t="s">
        <v>127</v>
      </c>
      <c r="E501" t="s">
        <v>141</v>
      </c>
      <c r="F501" t="s">
        <v>1655</v>
      </c>
      <c r="G501" t="s">
        <v>143</v>
      </c>
      <c r="H501" t="s">
        <v>135</v>
      </c>
      <c r="I501" t="s">
        <v>136</v>
      </c>
      <c r="J501" t="s">
        <v>137</v>
      </c>
      <c r="K501" t="s">
        <v>144</v>
      </c>
      <c r="L501" t="s">
        <v>1656</v>
      </c>
      <c r="M501" t="s">
        <v>1657</v>
      </c>
      <c r="N501">
        <v>3.213055555</v>
      </c>
      <c r="O501">
        <v>0</v>
      </c>
      <c r="P501">
        <v>856</v>
      </c>
      <c r="Q501">
        <v>0</v>
      </c>
      <c r="R501">
        <v>0</v>
      </c>
      <c r="S501">
        <v>0</v>
      </c>
      <c r="T501">
        <v>95</v>
      </c>
      <c r="U501">
        <v>0</v>
      </c>
      <c r="V501">
        <v>0</v>
      </c>
      <c r="W501">
        <v>0</v>
      </c>
      <c r="X501">
        <v>549.27042466313617</v>
      </c>
      <c r="Y501">
        <v>0</v>
      </c>
      <c r="Z501">
        <v>0</v>
      </c>
      <c r="AA501">
        <v>0</v>
      </c>
      <c r="AB501">
        <v>166.23845056163978</v>
      </c>
      <c r="AC501">
        <v>0</v>
      </c>
      <c r="AD501">
        <v>0</v>
      </c>
      <c r="AE501">
        <v>715.50887522477592</v>
      </c>
    </row>
    <row r="502" spans="1:31" x14ac:dyDescent="0.25">
      <c r="A502">
        <v>2283070</v>
      </c>
      <c r="B502">
        <v>1</v>
      </c>
      <c r="C502" t="s">
        <v>81</v>
      </c>
      <c r="D502" t="s">
        <v>118</v>
      </c>
      <c r="E502" t="s">
        <v>147</v>
      </c>
      <c r="F502" t="s">
        <v>1658</v>
      </c>
      <c r="G502" t="s">
        <v>149</v>
      </c>
      <c r="H502" t="s">
        <v>150</v>
      </c>
      <c r="I502" t="s">
        <v>136</v>
      </c>
      <c r="J502" t="s">
        <v>137</v>
      </c>
      <c r="K502" t="s">
        <v>138</v>
      </c>
      <c r="L502" t="s">
        <v>1659</v>
      </c>
      <c r="M502" t="s">
        <v>1660</v>
      </c>
      <c r="N502">
        <v>1.5738888879999999</v>
      </c>
      <c r="O502">
        <v>0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6.7484571567417664</v>
      </c>
      <c r="AA502">
        <v>0</v>
      </c>
      <c r="AB502">
        <v>0</v>
      </c>
      <c r="AC502">
        <v>0</v>
      </c>
      <c r="AD502">
        <v>0</v>
      </c>
      <c r="AE502">
        <v>6.7484571567417664</v>
      </c>
    </row>
    <row r="503" spans="1:31" x14ac:dyDescent="0.25">
      <c r="A503">
        <v>2283071</v>
      </c>
      <c r="B503">
        <v>1</v>
      </c>
      <c r="C503" t="s">
        <v>81</v>
      </c>
      <c r="D503" t="s">
        <v>128</v>
      </c>
      <c r="E503" t="s">
        <v>165</v>
      </c>
      <c r="F503" t="s">
        <v>1661</v>
      </c>
      <c r="G503" t="s">
        <v>225</v>
      </c>
      <c r="H503" t="s">
        <v>150</v>
      </c>
      <c r="I503" t="s">
        <v>136</v>
      </c>
      <c r="J503" t="s">
        <v>137</v>
      </c>
      <c r="K503" t="s">
        <v>138</v>
      </c>
      <c r="L503" t="s">
        <v>1662</v>
      </c>
      <c r="M503" t="s">
        <v>1663</v>
      </c>
      <c r="N503">
        <v>2.3224999999999998</v>
      </c>
      <c r="O503">
        <v>0</v>
      </c>
      <c r="P503">
        <v>9</v>
      </c>
      <c r="Q503">
        <v>0</v>
      </c>
      <c r="R503">
        <v>0</v>
      </c>
      <c r="S503">
        <v>0</v>
      </c>
      <c r="T503">
        <v>1</v>
      </c>
      <c r="U503">
        <v>0</v>
      </c>
      <c r="V503">
        <v>0</v>
      </c>
      <c r="W503">
        <v>0</v>
      </c>
      <c r="X503">
        <v>3.1929463919712506</v>
      </c>
      <c r="Y503">
        <v>0</v>
      </c>
      <c r="Z503">
        <v>0</v>
      </c>
      <c r="AA503">
        <v>0</v>
      </c>
      <c r="AB503">
        <v>0.21674514043875001</v>
      </c>
      <c r="AC503">
        <v>0</v>
      </c>
      <c r="AD503">
        <v>0</v>
      </c>
      <c r="AE503">
        <v>3.4096915324100006</v>
      </c>
    </row>
    <row r="504" spans="1:31" x14ac:dyDescent="0.25">
      <c r="A504">
        <v>2283074</v>
      </c>
      <c r="B504">
        <v>1</v>
      </c>
      <c r="C504" t="s">
        <v>80</v>
      </c>
      <c r="D504" t="s">
        <v>102</v>
      </c>
      <c r="E504" t="s">
        <v>157</v>
      </c>
      <c r="F504" t="s">
        <v>1664</v>
      </c>
      <c r="G504" t="s">
        <v>134</v>
      </c>
      <c r="H504" t="s">
        <v>135</v>
      </c>
      <c r="I504" t="s">
        <v>136</v>
      </c>
      <c r="J504" t="s">
        <v>137</v>
      </c>
      <c r="K504" t="s">
        <v>138</v>
      </c>
      <c r="L504" t="s">
        <v>1665</v>
      </c>
      <c r="M504" t="s">
        <v>1666</v>
      </c>
      <c r="N504">
        <v>1.9155555550000001</v>
      </c>
      <c r="O504">
        <v>0</v>
      </c>
      <c r="P504">
        <v>397</v>
      </c>
      <c r="Q504">
        <v>0</v>
      </c>
      <c r="R504">
        <v>5</v>
      </c>
      <c r="S504">
        <v>1</v>
      </c>
      <c r="T504">
        <v>39</v>
      </c>
      <c r="U504">
        <v>2</v>
      </c>
      <c r="V504">
        <v>0</v>
      </c>
      <c r="W504">
        <v>0</v>
      </c>
      <c r="X504">
        <v>129.70393619084928</v>
      </c>
      <c r="Y504">
        <v>0</v>
      </c>
      <c r="Z504">
        <v>15.66044548485395</v>
      </c>
      <c r="AA504">
        <v>11.997595540766135</v>
      </c>
      <c r="AB504">
        <v>24.576004736870964</v>
      </c>
      <c r="AC504">
        <v>1019.0299630004756</v>
      </c>
      <c r="AD504">
        <v>0</v>
      </c>
      <c r="AE504">
        <v>1200.967944953816</v>
      </c>
    </row>
    <row r="505" spans="1:31" x14ac:dyDescent="0.25">
      <c r="A505">
        <v>2283075</v>
      </c>
      <c r="B505">
        <v>1</v>
      </c>
      <c r="C505" t="s">
        <v>80</v>
      </c>
      <c r="D505" t="s">
        <v>99</v>
      </c>
      <c r="E505" t="s">
        <v>165</v>
      </c>
      <c r="F505" t="s">
        <v>1667</v>
      </c>
      <c r="G505" t="s">
        <v>167</v>
      </c>
      <c r="H505" t="s">
        <v>150</v>
      </c>
      <c r="I505" t="s">
        <v>136</v>
      </c>
      <c r="J505" t="s">
        <v>137</v>
      </c>
      <c r="K505" t="s">
        <v>138</v>
      </c>
      <c r="L505" t="s">
        <v>1668</v>
      </c>
      <c r="M505" t="s">
        <v>1669</v>
      </c>
      <c r="N505">
        <v>2.6383333329999998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1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3.1129542843796001</v>
      </c>
      <c r="AC505">
        <v>0</v>
      </c>
      <c r="AD505">
        <v>0</v>
      </c>
      <c r="AE505">
        <v>3.1129542843796001</v>
      </c>
    </row>
    <row r="506" spans="1:31" x14ac:dyDescent="0.25">
      <c r="A506">
        <v>2283077</v>
      </c>
      <c r="B506">
        <v>1</v>
      </c>
      <c r="C506" t="s">
        <v>81</v>
      </c>
      <c r="D506" t="s">
        <v>112</v>
      </c>
      <c r="E506" t="s">
        <v>147</v>
      </c>
      <c r="F506" t="s">
        <v>1670</v>
      </c>
      <c r="G506" t="s">
        <v>149</v>
      </c>
      <c r="H506" t="s">
        <v>150</v>
      </c>
      <c r="I506" t="s">
        <v>136</v>
      </c>
      <c r="J506" t="s">
        <v>137</v>
      </c>
      <c r="K506" t="s">
        <v>138</v>
      </c>
      <c r="L506" t="s">
        <v>1671</v>
      </c>
      <c r="M506" t="s">
        <v>1672</v>
      </c>
      <c r="N506">
        <v>6.3883333330000003</v>
      </c>
      <c r="O506">
        <v>0</v>
      </c>
      <c r="P506">
        <v>21</v>
      </c>
      <c r="Q506">
        <v>0</v>
      </c>
      <c r="R506">
        <v>1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31.570445368695282</v>
      </c>
      <c r="Y506">
        <v>0</v>
      </c>
      <c r="Z506">
        <v>1.5069061638166667E-3</v>
      </c>
      <c r="AA506">
        <v>0</v>
      </c>
      <c r="AB506">
        <v>0</v>
      </c>
      <c r="AC506">
        <v>0</v>
      </c>
      <c r="AD506">
        <v>0</v>
      </c>
      <c r="AE506">
        <v>31.571952274859097</v>
      </c>
    </row>
    <row r="507" spans="1:31" x14ac:dyDescent="0.25">
      <c r="A507">
        <v>2283081</v>
      </c>
      <c r="B507">
        <v>1</v>
      </c>
      <c r="C507" t="s">
        <v>80</v>
      </c>
      <c r="D507" t="s">
        <v>110</v>
      </c>
      <c r="E507" t="s">
        <v>141</v>
      </c>
      <c r="F507" t="s">
        <v>1673</v>
      </c>
      <c r="G507" t="s">
        <v>143</v>
      </c>
      <c r="H507" t="s">
        <v>135</v>
      </c>
      <c r="I507" t="s">
        <v>136</v>
      </c>
      <c r="J507" t="s">
        <v>137</v>
      </c>
      <c r="K507" t="s">
        <v>144</v>
      </c>
      <c r="L507" t="s">
        <v>1674</v>
      </c>
      <c r="M507" t="s">
        <v>1675</v>
      </c>
      <c r="N507">
        <v>1.1369444440000001</v>
      </c>
      <c r="O507">
        <v>0</v>
      </c>
      <c r="P507">
        <v>429</v>
      </c>
      <c r="Q507">
        <v>0</v>
      </c>
      <c r="R507">
        <v>0</v>
      </c>
      <c r="S507">
        <v>0</v>
      </c>
      <c r="T507">
        <v>32</v>
      </c>
      <c r="U507">
        <v>0</v>
      </c>
      <c r="V507">
        <v>0</v>
      </c>
      <c r="W507">
        <v>0</v>
      </c>
      <c r="X507">
        <v>155.96142080718062</v>
      </c>
      <c r="Y507">
        <v>0</v>
      </c>
      <c r="Z507">
        <v>0</v>
      </c>
      <c r="AA507">
        <v>0</v>
      </c>
      <c r="AB507">
        <v>8.2595201844338746</v>
      </c>
      <c r="AC507">
        <v>0</v>
      </c>
      <c r="AD507">
        <v>0</v>
      </c>
      <c r="AE507">
        <v>164.2209409916145</v>
      </c>
    </row>
    <row r="508" spans="1:31" x14ac:dyDescent="0.25">
      <c r="A508">
        <v>2283084</v>
      </c>
      <c r="B508">
        <v>1</v>
      </c>
      <c r="C508" t="s">
        <v>80</v>
      </c>
      <c r="D508" t="s">
        <v>82</v>
      </c>
      <c r="E508" t="s">
        <v>147</v>
      </c>
      <c r="F508" t="s">
        <v>1676</v>
      </c>
      <c r="G508" t="s">
        <v>233</v>
      </c>
      <c r="H508" t="s">
        <v>150</v>
      </c>
      <c r="I508" t="s">
        <v>136</v>
      </c>
      <c r="J508" t="s">
        <v>137</v>
      </c>
      <c r="K508" t="s">
        <v>138</v>
      </c>
      <c r="L508" t="s">
        <v>1677</v>
      </c>
      <c r="M508" t="s">
        <v>1678</v>
      </c>
      <c r="N508">
        <v>0.94527777700000004</v>
      </c>
      <c r="O508">
        <v>0</v>
      </c>
      <c r="P508">
        <v>98</v>
      </c>
      <c r="Q508">
        <v>0</v>
      </c>
      <c r="R508">
        <v>0</v>
      </c>
      <c r="S508">
        <v>0</v>
      </c>
      <c r="T508">
        <v>13</v>
      </c>
      <c r="U508">
        <v>0</v>
      </c>
      <c r="V508">
        <v>0</v>
      </c>
      <c r="W508">
        <v>0</v>
      </c>
      <c r="X508">
        <v>18.014804690251854</v>
      </c>
      <c r="Y508">
        <v>0</v>
      </c>
      <c r="Z508">
        <v>0</v>
      </c>
      <c r="AA508">
        <v>0</v>
      </c>
      <c r="AB508">
        <v>6.0425239228309673</v>
      </c>
      <c r="AC508">
        <v>0</v>
      </c>
      <c r="AD508">
        <v>0</v>
      </c>
      <c r="AE508">
        <v>24.05732861308282</v>
      </c>
    </row>
    <row r="509" spans="1:31" x14ac:dyDescent="0.25">
      <c r="A509">
        <v>2283085</v>
      </c>
      <c r="B509">
        <v>1</v>
      </c>
      <c r="C509" t="s">
        <v>80</v>
      </c>
      <c r="D509" t="s">
        <v>99</v>
      </c>
      <c r="E509" t="s">
        <v>147</v>
      </c>
      <c r="F509" t="s">
        <v>1679</v>
      </c>
      <c r="G509" t="s">
        <v>149</v>
      </c>
      <c r="H509" t="s">
        <v>150</v>
      </c>
      <c r="I509" t="s">
        <v>136</v>
      </c>
      <c r="J509" t="s">
        <v>137</v>
      </c>
      <c r="K509" t="s">
        <v>138</v>
      </c>
      <c r="L509" t="s">
        <v>1680</v>
      </c>
      <c r="M509" t="s">
        <v>1681</v>
      </c>
      <c r="N509">
        <v>3.2425000000000002</v>
      </c>
      <c r="O509">
        <v>0</v>
      </c>
      <c r="P509">
        <v>14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8.6972605218382668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8.6972605218382668</v>
      </c>
    </row>
    <row r="510" spans="1:31" x14ac:dyDescent="0.25">
      <c r="A510">
        <v>2283087</v>
      </c>
      <c r="B510">
        <v>1</v>
      </c>
      <c r="C510" t="s">
        <v>81</v>
      </c>
      <c r="D510" t="s">
        <v>122</v>
      </c>
      <c r="E510" t="s">
        <v>141</v>
      </c>
      <c r="F510" t="s">
        <v>1682</v>
      </c>
      <c r="G510" t="s">
        <v>268</v>
      </c>
      <c r="H510" t="s">
        <v>135</v>
      </c>
      <c r="I510" t="s">
        <v>136</v>
      </c>
      <c r="J510" t="s">
        <v>137</v>
      </c>
      <c r="K510" t="s">
        <v>138</v>
      </c>
      <c r="L510" t="s">
        <v>1683</v>
      </c>
      <c r="M510" t="s">
        <v>1684</v>
      </c>
      <c r="N510">
        <v>2.2119444439999998</v>
      </c>
      <c r="O510">
        <v>0</v>
      </c>
      <c r="P510">
        <v>166</v>
      </c>
      <c r="Q510">
        <v>0</v>
      </c>
      <c r="R510">
        <v>0</v>
      </c>
      <c r="S510">
        <v>3</v>
      </c>
      <c r="T510">
        <v>11</v>
      </c>
      <c r="U510">
        <v>0</v>
      </c>
      <c r="V510">
        <v>0</v>
      </c>
      <c r="W510">
        <v>0</v>
      </c>
      <c r="X510">
        <v>39.652349736698312</v>
      </c>
      <c r="Y510">
        <v>0</v>
      </c>
      <c r="Z510">
        <v>0</v>
      </c>
      <c r="AA510">
        <v>7.485641777967067</v>
      </c>
      <c r="AB510">
        <v>11.622569203416283</v>
      </c>
      <c r="AC510">
        <v>0</v>
      </c>
      <c r="AD510">
        <v>0</v>
      </c>
      <c r="AE510">
        <v>58.760560718081663</v>
      </c>
    </row>
    <row r="511" spans="1:31" x14ac:dyDescent="0.25">
      <c r="A511">
        <v>2283088</v>
      </c>
      <c r="B511">
        <v>1</v>
      </c>
      <c r="C511" t="s">
        <v>80</v>
      </c>
      <c r="D511" t="s">
        <v>84</v>
      </c>
      <c r="E511" t="s">
        <v>147</v>
      </c>
      <c r="F511" t="s">
        <v>1685</v>
      </c>
      <c r="G511" t="s">
        <v>233</v>
      </c>
      <c r="H511" t="s">
        <v>150</v>
      </c>
      <c r="I511" t="s">
        <v>136</v>
      </c>
      <c r="J511" t="s">
        <v>137</v>
      </c>
      <c r="K511" t="s">
        <v>138</v>
      </c>
      <c r="L511" t="s">
        <v>1686</v>
      </c>
      <c r="M511" t="s">
        <v>1687</v>
      </c>
      <c r="N511">
        <v>1.229166666</v>
      </c>
      <c r="O511">
        <v>0</v>
      </c>
      <c r="P511">
        <v>68</v>
      </c>
      <c r="Q511">
        <v>0</v>
      </c>
      <c r="R511">
        <v>5</v>
      </c>
      <c r="S511">
        <v>0</v>
      </c>
      <c r="T511">
        <v>6</v>
      </c>
      <c r="U511">
        <v>0</v>
      </c>
      <c r="V511">
        <v>0</v>
      </c>
      <c r="W511">
        <v>0</v>
      </c>
      <c r="X511">
        <v>27.913929400850634</v>
      </c>
      <c r="Y511">
        <v>0</v>
      </c>
      <c r="Z511">
        <v>2.0899984502923754</v>
      </c>
      <c r="AA511">
        <v>0</v>
      </c>
      <c r="AB511">
        <v>3.8615418315999177</v>
      </c>
      <c r="AC511">
        <v>0</v>
      </c>
      <c r="AD511">
        <v>0</v>
      </c>
      <c r="AE511">
        <v>33.865469682742926</v>
      </c>
    </row>
    <row r="512" spans="1:31" x14ac:dyDescent="0.25">
      <c r="A512">
        <v>2283090</v>
      </c>
      <c r="B512">
        <v>1</v>
      </c>
      <c r="C512" t="s">
        <v>80</v>
      </c>
      <c r="D512" t="s">
        <v>104</v>
      </c>
      <c r="E512" t="s">
        <v>147</v>
      </c>
      <c r="F512" t="s">
        <v>1688</v>
      </c>
      <c r="G512" t="s">
        <v>1689</v>
      </c>
      <c r="H512" t="s">
        <v>150</v>
      </c>
      <c r="I512" t="s">
        <v>136</v>
      </c>
      <c r="J512" t="s">
        <v>137</v>
      </c>
      <c r="K512" t="s">
        <v>138</v>
      </c>
      <c r="L512" t="s">
        <v>1690</v>
      </c>
      <c r="M512" t="s">
        <v>1691</v>
      </c>
      <c r="N512">
        <v>5.9169444440000003</v>
      </c>
      <c r="O512">
        <v>0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0.4776398959008834</v>
      </c>
      <c r="AA512">
        <v>0</v>
      </c>
      <c r="AB512">
        <v>0</v>
      </c>
      <c r="AC512">
        <v>0</v>
      </c>
      <c r="AD512">
        <v>0</v>
      </c>
      <c r="AE512">
        <v>0.4776398959008834</v>
      </c>
    </row>
    <row r="513" spans="1:31" x14ac:dyDescent="0.25">
      <c r="A513">
        <v>2283093</v>
      </c>
      <c r="B513">
        <v>1</v>
      </c>
      <c r="C513" t="s">
        <v>80</v>
      </c>
      <c r="D513" t="s">
        <v>94</v>
      </c>
      <c r="E513" t="s">
        <v>322</v>
      </c>
      <c r="F513" t="s">
        <v>1692</v>
      </c>
      <c r="G513" t="s">
        <v>134</v>
      </c>
      <c r="H513" t="s">
        <v>135</v>
      </c>
      <c r="I513" t="s">
        <v>136</v>
      </c>
      <c r="J513" t="s">
        <v>137</v>
      </c>
      <c r="K513" t="s">
        <v>138</v>
      </c>
      <c r="L513" t="s">
        <v>1693</v>
      </c>
      <c r="M513" t="s">
        <v>1694</v>
      </c>
      <c r="N513">
        <v>0.19393222199999999</v>
      </c>
      <c r="O513">
        <v>0</v>
      </c>
      <c r="P513">
        <v>983</v>
      </c>
      <c r="Q513">
        <v>97</v>
      </c>
      <c r="R513">
        <v>411</v>
      </c>
      <c r="S513">
        <v>24</v>
      </c>
      <c r="T513">
        <v>172</v>
      </c>
      <c r="U513">
        <v>9</v>
      </c>
      <c r="V513">
        <v>0</v>
      </c>
      <c r="W513">
        <v>0</v>
      </c>
      <c r="X513">
        <v>53.766717890874865</v>
      </c>
      <c r="Y513">
        <v>14.03403019586109</v>
      </c>
      <c r="Z513">
        <v>66.251145123695409</v>
      </c>
      <c r="AA513">
        <v>11.609381151353869</v>
      </c>
      <c r="AB513">
        <v>18.188512126268453</v>
      </c>
      <c r="AC513">
        <v>95.169153144536793</v>
      </c>
      <c r="AD513">
        <v>0</v>
      </c>
      <c r="AE513">
        <v>259.01893963259045</v>
      </c>
    </row>
    <row r="514" spans="1:31" x14ac:dyDescent="0.25">
      <c r="A514">
        <v>2283095</v>
      </c>
      <c r="B514">
        <v>1</v>
      </c>
      <c r="C514" t="s">
        <v>80</v>
      </c>
      <c r="D514" t="s">
        <v>104</v>
      </c>
      <c r="E514" t="s">
        <v>132</v>
      </c>
      <c r="F514" t="s">
        <v>1695</v>
      </c>
      <c r="G514" t="s">
        <v>134</v>
      </c>
      <c r="H514" t="s">
        <v>135</v>
      </c>
      <c r="I514" t="s">
        <v>136</v>
      </c>
      <c r="J514" t="s">
        <v>137</v>
      </c>
      <c r="K514" t="s">
        <v>138</v>
      </c>
      <c r="L514" t="s">
        <v>1696</v>
      </c>
      <c r="M514" t="s">
        <v>1697</v>
      </c>
      <c r="N514">
        <v>0.81666666600000004</v>
      </c>
      <c r="O514">
        <v>0</v>
      </c>
      <c r="P514">
        <v>351</v>
      </c>
      <c r="Q514">
        <v>7</v>
      </c>
      <c r="R514">
        <v>1</v>
      </c>
      <c r="S514">
        <v>19</v>
      </c>
      <c r="T514">
        <v>33</v>
      </c>
      <c r="U514">
        <v>5</v>
      </c>
      <c r="V514">
        <v>0</v>
      </c>
      <c r="W514">
        <v>0</v>
      </c>
      <c r="X514">
        <v>67.449375911651998</v>
      </c>
      <c r="Y514">
        <v>85.267443755007506</v>
      </c>
      <c r="Z514">
        <v>1.0043793032E-2</v>
      </c>
      <c r="AA514">
        <v>312.46696408016248</v>
      </c>
      <c r="AB514">
        <v>8.3461286684999987</v>
      </c>
      <c r="AC514">
        <v>219.87871773705598</v>
      </c>
      <c r="AD514">
        <v>0</v>
      </c>
      <c r="AE514">
        <v>693.41867394540986</v>
      </c>
    </row>
    <row r="515" spans="1:31" x14ac:dyDescent="0.25">
      <c r="A515">
        <v>2283097</v>
      </c>
      <c r="B515">
        <v>1</v>
      </c>
      <c r="C515" t="s">
        <v>80</v>
      </c>
      <c r="D515" t="s">
        <v>104</v>
      </c>
      <c r="E515" t="s">
        <v>141</v>
      </c>
      <c r="F515" t="s">
        <v>1698</v>
      </c>
      <c r="G515" t="s">
        <v>1699</v>
      </c>
      <c r="H515" t="s">
        <v>135</v>
      </c>
      <c r="I515" t="s">
        <v>136</v>
      </c>
      <c r="J515" t="s">
        <v>137</v>
      </c>
      <c r="K515" t="s">
        <v>138</v>
      </c>
      <c r="L515" t="s">
        <v>1700</v>
      </c>
      <c r="M515" t="s">
        <v>1701</v>
      </c>
      <c r="N515">
        <v>3.619722222</v>
      </c>
      <c r="O515">
        <v>0</v>
      </c>
      <c r="P515">
        <v>253</v>
      </c>
      <c r="Q515">
        <v>0</v>
      </c>
      <c r="R515">
        <v>0</v>
      </c>
      <c r="S515">
        <v>0</v>
      </c>
      <c r="T515">
        <v>17</v>
      </c>
      <c r="U515">
        <v>0</v>
      </c>
      <c r="V515">
        <v>0</v>
      </c>
      <c r="W515">
        <v>0</v>
      </c>
      <c r="X515">
        <v>267.75275408853139</v>
      </c>
      <c r="Y515">
        <v>0</v>
      </c>
      <c r="Z515">
        <v>0</v>
      </c>
      <c r="AA515">
        <v>0</v>
      </c>
      <c r="AB515">
        <v>33.789437980706204</v>
      </c>
      <c r="AC515">
        <v>0</v>
      </c>
      <c r="AD515">
        <v>0</v>
      </c>
      <c r="AE515">
        <v>301.54219206923761</v>
      </c>
    </row>
    <row r="516" spans="1:31" x14ac:dyDescent="0.25">
      <c r="A516">
        <v>2283098</v>
      </c>
      <c r="B516">
        <v>1</v>
      </c>
      <c r="C516" t="s">
        <v>81</v>
      </c>
      <c r="D516" t="s">
        <v>123</v>
      </c>
      <c r="E516" t="s">
        <v>165</v>
      </c>
      <c r="F516" t="s">
        <v>1702</v>
      </c>
      <c r="G516" t="s">
        <v>261</v>
      </c>
      <c r="H516" t="s">
        <v>150</v>
      </c>
      <c r="I516" t="s">
        <v>136</v>
      </c>
      <c r="J516" t="s">
        <v>137</v>
      </c>
      <c r="K516" t="s">
        <v>138</v>
      </c>
      <c r="L516" t="s">
        <v>1703</v>
      </c>
      <c r="M516" t="s">
        <v>1704</v>
      </c>
      <c r="N516">
        <v>1.440833333</v>
      </c>
      <c r="O516">
        <v>0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0.33703419368637499</v>
      </c>
      <c r="AA516">
        <v>0</v>
      </c>
      <c r="AB516">
        <v>0</v>
      </c>
      <c r="AC516">
        <v>0</v>
      </c>
      <c r="AD516">
        <v>0</v>
      </c>
      <c r="AE516">
        <v>0.33703419368637499</v>
      </c>
    </row>
    <row r="517" spans="1:31" x14ac:dyDescent="0.25">
      <c r="A517">
        <v>2283099</v>
      </c>
      <c r="B517">
        <v>1</v>
      </c>
      <c r="C517" t="s">
        <v>80</v>
      </c>
      <c r="D517" t="s">
        <v>93</v>
      </c>
      <c r="E517" t="s">
        <v>165</v>
      </c>
      <c r="F517" t="s">
        <v>1705</v>
      </c>
      <c r="G517" t="s">
        <v>225</v>
      </c>
      <c r="H517" t="s">
        <v>150</v>
      </c>
      <c r="I517" t="s">
        <v>136</v>
      </c>
      <c r="J517" t="s">
        <v>137</v>
      </c>
      <c r="K517" t="s">
        <v>138</v>
      </c>
      <c r="L517" t="s">
        <v>1706</v>
      </c>
      <c r="M517" t="s">
        <v>1707</v>
      </c>
      <c r="N517">
        <v>0.90194444399999996</v>
      </c>
      <c r="O517">
        <v>0</v>
      </c>
      <c r="P517">
        <v>7</v>
      </c>
      <c r="Q517">
        <v>0</v>
      </c>
      <c r="R517">
        <v>0</v>
      </c>
      <c r="S517">
        <v>0</v>
      </c>
      <c r="T517">
        <v>5</v>
      </c>
      <c r="U517">
        <v>0</v>
      </c>
      <c r="V517">
        <v>0</v>
      </c>
      <c r="W517">
        <v>0</v>
      </c>
      <c r="X517">
        <v>1.8961972342055831</v>
      </c>
      <c r="Y517">
        <v>0</v>
      </c>
      <c r="Z517">
        <v>0</v>
      </c>
      <c r="AA517">
        <v>0</v>
      </c>
      <c r="AB517">
        <v>1.566015146397592</v>
      </c>
      <c r="AC517">
        <v>0</v>
      </c>
      <c r="AD517">
        <v>0</v>
      </c>
      <c r="AE517">
        <v>3.4622123806031748</v>
      </c>
    </row>
    <row r="518" spans="1:31" x14ac:dyDescent="0.25">
      <c r="A518">
        <v>2283100</v>
      </c>
      <c r="B518">
        <v>1</v>
      </c>
      <c r="C518" t="s">
        <v>80</v>
      </c>
      <c r="D518" t="s">
        <v>87</v>
      </c>
      <c r="E518" t="s">
        <v>165</v>
      </c>
      <c r="F518" t="s">
        <v>1708</v>
      </c>
      <c r="G518" t="s">
        <v>167</v>
      </c>
      <c r="H518" t="s">
        <v>150</v>
      </c>
      <c r="I518" t="s">
        <v>136</v>
      </c>
      <c r="J518" t="s">
        <v>137</v>
      </c>
      <c r="K518" t="s">
        <v>138</v>
      </c>
      <c r="L518" t="s">
        <v>1709</v>
      </c>
      <c r="M518" t="s">
        <v>1710</v>
      </c>
      <c r="N518">
        <v>2.395</v>
      </c>
      <c r="O518">
        <v>0</v>
      </c>
      <c r="P518">
        <v>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1.0738951706103279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1.0738951706103279</v>
      </c>
    </row>
    <row r="519" spans="1:31" x14ac:dyDescent="0.25">
      <c r="A519">
        <v>2283101</v>
      </c>
      <c r="B519">
        <v>1</v>
      </c>
      <c r="C519" t="s">
        <v>81</v>
      </c>
      <c r="D519" t="s">
        <v>127</v>
      </c>
      <c r="E519" t="s">
        <v>147</v>
      </c>
      <c r="F519" t="s">
        <v>1711</v>
      </c>
      <c r="G519" t="s">
        <v>1712</v>
      </c>
      <c r="H519" t="s">
        <v>150</v>
      </c>
      <c r="I519" t="s">
        <v>136</v>
      </c>
      <c r="J519" t="s">
        <v>137</v>
      </c>
      <c r="K519" t="s">
        <v>138</v>
      </c>
      <c r="L519" t="s">
        <v>1713</v>
      </c>
      <c r="M519" t="s">
        <v>1714</v>
      </c>
      <c r="N519">
        <v>4.9341666660000003</v>
      </c>
      <c r="O519">
        <v>0</v>
      </c>
      <c r="P519">
        <v>52</v>
      </c>
      <c r="Q519">
        <v>0</v>
      </c>
      <c r="R519">
        <v>1</v>
      </c>
      <c r="S519">
        <v>0</v>
      </c>
      <c r="T519">
        <v>2</v>
      </c>
      <c r="U519">
        <v>0</v>
      </c>
      <c r="V519">
        <v>0</v>
      </c>
      <c r="W519">
        <v>0</v>
      </c>
      <c r="X519">
        <v>89.945897143701131</v>
      </c>
      <c r="Y519">
        <v>0</v>
      </c>
      <c r="Z519">
        <v>3.5999974613648753</v>
      </c>
      <c r="AA519">
        <v>0</v>
      </c>
      <c r="AB519">
        <v>15.316744939713752</v>
      </c>
      <c r="AC519">
        <v>0</v>
      </c>
      <c r="AD519">
        <v>0</v>
      </c>
      <c r="AE519">
        <v>108.86263954477977</v>
      </c>
    </row>
    <row r="520" spans="1:31" x14ac:dyDescent="0.25">
      <c r="A520">
        <v>2283102</v>
      </c>
      <c r="B520">
        <v>1</v>
      </c>
      <c r="C520" t="s">
        <v>80</v>
      </c>
      <c r="D520" t="s">
        <v>99</v>
      </c>
      <c r="E520" t="s">
        <v>165</v>
      </c>
      <c r="F520" t="s">
        <v>1715</v>
      </c>
      <c r="G520" t="s">
        <v>225</v>
      </c>
      <c r="H520" t="s">
        <v>150</v>
      </c>
      <c r="I520" t="s">
        <v>136</v>
      </c>
      <c r="J520" t="s">
        <v>137</v>
      </c>
      <c r="K520" t="s">
        <v>138</v>
      </c>
      <c r="L520" t="s">
        <v>1716</v>
      </c>
      <c r="M520" t="s">
        <v>1717</v>
      </c>
      <c r="N520">
        <v>3.2763888880000001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3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9.3109117663772238</v>
      </c>
      <c r="AC520">
        <v>0</v>
      </c>
      <c r="AD520">
        <v>0</v>
      </c>
      <c r="AE520">
        <v>9.3109117663772238</v>
      </c>
    </row>
    <row r="521" spans="1:31" x14ac:dyDescent="0.25">
      <c r="A521">
        <v>2283103</v>
      </c>
      <c r="B521">
        <v>1</v>
      </c>
      <c r="C521" t="s">
        <v>80</v>
      </c>
      <c r="D521" t="s">
        <v>107</v>
      </c>
      <c r="E521" t="s">
        <v>165</v>
      </c>
      <c r="F521" t="s">
        <v>1718</v>
      </c>
      <c r="G521" t="s">
        <v>225</v>
      </c>
      <c r="H521" t="s">
        <v>150</v>
      </c>
      <c r="I521" t="s">
        <v>136</v>
      </c>
      <c r="J521" t="s">
        <v>137</v>
      </c>
      <c r="K521" t="s">
        <v>138</v>
      </c>
      <c r="L521" t="s">
        <v>1719</v>
      </c>
      <c r="M521" t="s">
        <v>1720</v>
      </c>
      <c r="N521">
        <v>0.99916666600000004</v>
      </c>
      <c r="O521">
        <v>0</v>
      </c>
      <c r="P521">
        <v>1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0.44831584897586668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0.44831584897586668</v>
      </c>
    </row>
    <row r="522" spans="1:31" x14ac:dyDescent="0.25">
      <c r="A522">
        <v>2283104</v>
      </c>
      <c r="B522">
        <v>1</v>
      </c>
      <c r="C522" t="s">
        <v>80</v>
      </c>
      <c r="D522" t="s">
        <v>98</v>
      </c>
      <c r="E522" t="s">
        <v>165</v>
      </c>
      <c r="F522" t="s">
        <v>1721</v>
      </c>
      <c r="G522" t="s">
        <v>198</v>
      </c>
      <c r="H522" t="s">
        <v>150</v>
      </c>
      <c r="I522" t="s">
        <v>136</v>
      </c>
      <c r="J522" t="s">
        <v>137</v>
      </c>
      <c r="K522" t="s">
        <v>138</v>
      </c>
      <c r="L522" t="s">
        <v>1722</v>
      </c>
      <c r="M522" t="s">
        <v>1723</v>
      </c>
      <c r="N522">
        <v>3.6458333330000001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1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3.9602387761957414</v>
      </c>
      <c r="AC522">
        <v>0</v>
      </c>
      <c r="AD522">
        <v>0</v>
      </c>
      <c r="AE522">
        <v>3.9602387761957414</v>
      </c>
    </row>
    <row r="523" spans="1:31" x14ac:dyDescent="0.25">
      <c r="A523">
        <v>2283105</v>
      </c>
      <c r="B523">
        <v>1</v>
      </c>
      <c r="C523" t="s">
        <v>80</v>
      </c>
      <c r="D523" t="s">
        <v>95</v>
      </c>
      <c r="E523" t="s">
        <v>141</v>
      </c>
      <c r="F523" t="s">
        <v>1724</v>
      </c>
      <c r="G523" t="s">
        <v>278</v>
      </c>
      <c r="H523" t="s">
        <v>135</v>
      </c>
      <c r="I523" t="s">
        <v>136</v>
      </c>
      <c r="J523" t="s">
        <v>137</v>
      </c>
      <c r="K523" t="s">
        <v>138</v>
      </c>
      <c r="L523" t="s">
        <v>1725</v>
      </c>
      <c r="M523" t="s">
        <v>1726</v>
      </c>
      <c r="N523">
        <v>0.580555555</v>
      </c>
      <c r="O523">
        <v>0</v>
      </c>
      <c r="P523">
        <v>0</v>
      </c>
      <c r="Q523">
        <v>0</v>
      </c>
      <c r="R523">
        <v>0</v>
      </c>
      <c r="S523">
        <v>7</v>
      </c>
      <c r="T523">
        <v>123</v>
      </c>
      <c r="U523">
        <v>1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44.584727043109311</v>
      </c>
      <c r="AB523">
        <v>50.253128016136145</v>
      </c>
      <c r="AC523">
        <v>65.722647445823995</v>
      </c>
      <c r="AD523">
        <v>0</v>
      </c>
      <c r="AE523">
        <v>160.56050250506945</v>
      </c>
    </row>
    <row r="524" spans="1:31" x14ac:dyDescent="0.25">
      <c r="A524">
        <v>2283106</v>
      </c>
      <c r="B524">
        <v>1</v>
      </c>
      <c r="C524" t="s">
        <v>80</v>
      </c>
      <c r="D524" t="s">
        <v>96</v>
      </c>
      <c r="E524" t="s">
        <v>165</v>
      </c>
      <c r="F524" t="s">
        <v>1727</v>
      </c>
      <c r="G524" t="s">
        <v>261</v>
      </c>
      <c r="H524" t="s">
        <v>150</v>
      </c>
      <c r="I524" t="s">
        <v>136</v>
      </c>
      <c r="J524" t="s">
        <v>137</v>
      </c>
      <c r="K524" t="s">
        <v>138</v>
      </c>
      <c r="L524" t="s">
        <v>1728</v>
      </c>
      <c r="M524" t="s">
        <v>1729</v>
      </c>
      <c r="N524">
        <v>1.39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0.12702888910345836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0.12702888910345836</v>
      </c>
    </row>
    <row r="525" spans="1:31" x14ac:dyDescent="0.25">
      <c r="A525">
        <v>2283108</v>
      </c>
      <c r="B525">
        <v>1</v>
      </c>
      <c r="C525" t="s">
        <v>81</v>
      </c>
      <c r="D525" t="s">
        <v>128</v>
      </c>
      <c r="E525" t="s">
        <v>132</v>
      </c>
      <c r="F525" t="s">
        <v>1730</v>
      </c>
      <c r="G525" t="s">
        <v>134</v>
      </c>
      <c r="H525" t="s">
        <v>135</v>
      </c>
      <c r="I525" t="s">
        <v>136</v>
      </c>
      <c r="J525" t="s">
        <v>137</v>
      </c>
      <c r="K525" t="s">
        <v>138</v>
      </c>
      <c r="L525" t="s">
        <v>1731</v>
      </c>
      <c r="M525" t="s">
        <v>1732</v>
      </c>
      <c r="N525">
        <v>1.0238888880000001</v>
      </c>
      <c r="O525">
        <v>0</v>
      </c>
      <c r="P525">
        <v>0</v>
      </c>
      <c r="Q525">
        <v>0</v>
      </c>
      <c r="R525">
        <v>0</v>
      </c>
      <c r="S525">
        <v>22</v>
      </c>
      <c r="T525">
        <v>0</v>
      </c>
      <c r="U525">
        <v>19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332.98088407681871</v>
      </c>
      <c r="AB525">
        <v>0</v>
      </c>
      <c r="AC525">
        <v>2176.4734879998191</v>
      </c>
      <c r="AD525">
        <v>0</v>
      </c>
      <c r="AE525">
        <v>2509.4543720766378</v>
      </c>
    </row>
    <row r="526" spans="1:31" x14ac:dyDescent="0.25">
      <c r="A526">
        <v>2283109</v>
      </c>
      <c r="B526">
        <v>1</v>
      </c>
      <c r="C526" t="s">
        <v>81</v>
      </c>
      <c r="D526" t="s">
        <v>122</v>
      </c>
      <c r="E526" t="s">
        <v>141</v>
      </c>
      <c r="F526" t="s">
        <v>1733</v>
      </c>
      <c r="G526" t="s">
        <v>268</v>
      </c>
      <c r="H526" t="s">
        <v>135</v>
      </c>
      <c r="I526" t="s">
        <v>136</v>
      </c>
      <c r="J526" t="s">
        <v>137</v>
      </c>
      <c r="K526" t="s">
        <v>138</v>
      </c>
      <c r="L526" t="s">
        <v>1734</v>
      </c>
      <c r="M526" t="s">
        <v>1735</v>
      </c>
      <c r="N526">
        <v>2.085555555</v>
      </c>
      <c r="O526">
        <v>0</v>
      </c>
      <c r="P526">
        <v>230</v>
      </c>
      <c r="Q526">
        <v>0</v>
      </c>
      <c r="R526">
        <v>12</v>
      </c>
      <c r="S526">
        <v>0</v>
      </c>
      <c r="T526">
        <v>20</v>
      </c>
      <c r="U526">
        <v>1</v>
      </c>
      <c r="V526">
        <v>0</v>
      </c>
      <c r="W526">
        <v>0</v>
      </c>
      <c r="X526">
        <v>49.262810311192432</v>
      </c>
      <c r="Y526">
        <v>0</v>
      </c>
      <c r="Z526">
        <v>1.3689715194441001</v>
      </c>
      <c r="AA526">
        <v>0</v>
      </c>
      <c r="AB526">
        <v>3.9819990151485007</v>
      </c>
      <c r="AC526">
        <v>2.5087228121649003</v>
      </c>
      <c r="AD526">
        <v>0</v>
      </c>
      <c r="AE526">
        <v>57.122503657949935</v>
      </c>
    </row>
    <row r="527" spans="1:31" x14ac:dyDescent="0.25">
      <c r="A527">
        <v>2283110</v>
      </c>
      <c r="B527">
        <v>1</v>
      </c>
      <c r="C527" t="s">
        <v>81</v>
      </c>
      <c r="D527" t="s">
        <v>128</v>
      </c>
      <c r="E527" t="s">
        <v>157</v>
      </c>
      <c r="F527" t="s">
        <v>1736</v>
      </c>
      <c r="G527" t="s">
        <v>134</v>
      </c>
      <c r="H527" t="s">
        <v>135</v>
      </c>
      <c r="I527" t="s">
        <v>136</v>
      </c>
      <c r="J527" t="s">
        <v>137</v>
      </c>
      <c r="K527" t="s">
        <v>138</v>
      </c>
      <c r="L527" t="s">
        <v>1737</v>
      </c>
      <c r="M527" t="s">
        <v>1738</v>
      </c>
      <c r="N527">
        <v>1.4824999999999999</v>
      </c>
      <c r="O527">
        <v>0</v>
      </c>
      <c r="P527">
        <v>488</v>
      </c>
      <c r="Q527">
        <v>0</v>
      </c>
      <c r="R527">
        <v>0</v>
      </c>
      <c r="S527">
        <v>10</v>
      </c>
      <c r="T527">
        <v>56</v>
      </c>
      <c r="U527">
        <v>11</v>
      </c>
      <c r="V527">
        <v>4</v>
      </c>
      <c r="W527">
        <v>0</v>
      </c>
      <c r="X527">
        <v>217.2117655788411</v>
      </c>
      <c r="Y527">
        <v>0</v>
      </c>
      <c r="Z527">
        <v>0</v>
      </c>
      <c r="AA527">
        <v>109.868082646205</v>
      </c>
      <c r="AB527">
        <v>77.866162506098433</v>
      </c>
      <c r="AC527">
        <v>1107.2685995565971</v>
      </c>
      <c r="AD527">
        <v>148.06973428239024</v>
      </c>
      <c r="AE527">
        <v>1660.2843445701319</v>
      </c>
    </row>
    <row r="528" spans="1:31" x14ac:dyDescent="0.25">
      <c r="A528">
        <v>2283111</v>
      </c>
      <c r="B528">
        <v>1</v>
      </c>
      <c r="C528" t="s">
        <v>81</v>
      </c>
      <c r="D528" t="s">
        <v>118</v>
      </c>
      <c r="E528" t="s">
        <v>132</v>
      </c>
      <c r="F528" t="s">
        <v>1739</v>
      </c>
      <c r="G528" t="s">
        <v>134</v>
      </c>
      <c r="H528" t="s">
        <v>135</v>
      </c>
      <c r="I528" t="s">
        <v>136</v>
      </c>
      <c r="J528" t="s">
        <v>137</v>
      </c>
      <c r="K528" t="s">
        <v>138</v>
      </c>
      <c r="L528" t="s">
        <v>1740</v>
      </c>
      <c r="M528" t="s">
        <v>1741</v>
      </c>
      <c r="N528">
        <v>0.51</v>
      </c>
      <c r="O528">
        <v>3</v>
      </c>
      <c r="P528">
        <v>59</v>
      </c>
      <c r="Q528">
        <v>41</v>
      </c>
      <c r="R528">
        <v>94</v>
      </c>
      <c r="S528">
        <v>2</v>
      </c>
      <c r="T528">
        <v>27</v>
      </c>
      <c r="U528">
        <v>0</v>
      </c>
      <c r="V528">
        <v>0</v>
      </c>
      <c r="W528">
        <v>0.97702135178650851</v>
      </c>
      <c r="X528">
        <v>4.5134409850034407</v>
      </c>
      <c r="Y528">
        <v>10.549320678528755</v>
      </c>
      <c r="Z528">
        <v>41.530000602676097</v>
      </c>
      <c r="AA528">
        <v>1.13333832335065</v>
      </c>
      <c r="AB528">
        <v>13.38309482598946</v>
      </c>
      <c r="AC528">
        <v>0</v>
      </c>
      <c r="AD528">
        <v>0</v>
      </c>
      <c r="AE528">
        <v>72.086216767334918</v>
      </c>
    </row>
    <row r="529" spans="1:31" x14ac:dyDescent="0.25">
      <c r="A529">
        <v>2283112</v>
      </c>
      <c r="B529">
        <v>1</v>
      </c>
      <c r="C529" t="s">
        <v>81</v>
      </c>
      <c r="D529" t="s">
        <v>128</v>
      </c>
      <c r="E529" t="s">
        <v>147</v>
      </c>
      <c r="F529" t="s">
        <v>1742</v>
      </c>
      <c r="G529" t="s">
        <v>233</v>
      </c>
      <c r="H529" t="s">
        <v>150</v>
      </c>
      <c r="I529" t="s">
        <v>136</v>
      </c>
      <c r="J529" t="s">
        <v>137</v>
      </c>
      <c r="K529" t="s">
        <v>138</v>
      </c>
      <c r="L529" t="s">
        <v>1642</v>
      </c>
      <c r="M529" t="s">
        <v>1743</v>
      </c>
      <c r="N529">
        <v>6.7819444439999996</v>
      </c>
      <c r="O529">
        <v>0</v>
      </c>
      <c r="P529">
        <v>12</v>
      </c>
      <c r="Q529">
        <v>0</v>
      </c>
      <c r="R529">
        <v>2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20.439772159110287</v>
      </c>
      <c r="Y529">
        <v>0</v>
      </c>
      <c r="Z529">
        <v>3.2130113258296085</v>
      </c>
      <c r="AA529">
        <v>0</v>
      </c>
      <c r="AB529">
        <v>0</v>
      </c>
      <c r="AC529">
        <v>0</v>
      </c>
      <c r="AD529">
        <v>0</v>
      </c>
      <c r="AE529">
        <v>23.652783484939896</v>
      </c>
    </row>
    <row r="530" spans="1:31" x14ac:dyDescent="0.25">
      <c r="A530">
        <v>2283114</v>
      </c>
      <c r="B530">
        <v>1</v>
      </c>
      <c r="C530" t="s">
        <v>81</v>
      </c>
      <c r="D530" t="s">
        <v>127</v>
      </c>
      <c r="E530" t="s">
        <v>141</v>
      </c>
      <c r="F530" t="s">
        <v>1744</v>
      </c>
      <c r="G530" t="s">
        <v>1745</v>
      </c>
      <c r="H530" t="s">
        <v>135</v>
      </c>
      <c r="I530" t="s">
        <v>136</v>
      </c>
      <c r="J530" t="s">
        <v>137</v>
      </c>
      <c r="K530" t="s">
        <v>138</v>
      </c>
      <c r="L530" t="s">
        <v>1746</v>
      </c>
      <c r="M530" t="s">
        <v>1747</v>
      </c>
      <c r="N530">
        <v>1.78</v>
      </c>
      <c r="O530">
        <v>0</v>
      </c>
      <c r="P530">
        <v>6</v>
      </c>
      <c r="Q530">
        <v>0</v>
      </c>
      <c r="R530">
        <v>6</v>
      </c>
      <c r="S530">
        <v>0</v>
      </c>
      <c r="T530">
        <v>6</v>
      </c>
      <c r="U530">
        <v>0</v>
      </c>
      <c r="V530">
        <v>0</v>
      </c>
      <c r="W530">
        <v>0</v>
      </c>
      <c r="X530">
        <v>4.2142538044493252</v>
      </c>
      <c r="Y530">
        <v>0</v>
      </c>
      <c r="Z530">
        <v>10.719934904203633</v>
      </c>
      <c r="AA530">
        <v>0</v>
      </c>
      <c r="AB530">
        <v>66.454389079015584</v>
      </c>
      <c r="AC530">
        <v>0</v>
      </c>
      <c r="AD530">
        <v>0</v>
      </c>
      <c r="AE530">
        <v>81.388577787668538</v>
      </c>
    </row>
    <row r="531" spans="1:31" x14ac:dyDescent="0.25">
      <c r="A531">
        <v>2283115</v>
      </c>
      <c r="B531">
        <v>1</v>
      </c>
      <c r="C531" t="s">
        <v>81</v>
      </c>
      <c r="D531" t="s">
        <v>119</v>
      </c>
      <c r="E531" t="s">
        <v>147</v>
      </c>
      <c r="F531" t="s">
        <v>1748</v>
      </c>
      <c r="G531" t="s">
        <v>149</v>
      </c>
      <c r="H531" t="s">
        <v>150</v>
      </c>
      <c r="I531" t="s">
        <v>136</v>
      </c>
      <c r="J531" t="s">
        <v>137</v>
      </c>
      <c r="K531" t="s">
        <v>138</v>
      </c>
      <c r="L531" t="s">
        <v>1749</v>
      </c>
      <c r="M531" t="s">
        <v>1750</v>
      </c>
      <c r="N531">
        <v>4.5250000000000004</v>
      </c>
      <c r="O531">
        <v>0</v>
      </c>
      <c r="P531">
        <v>30</v>
      </c>
      <c r="Q531">
        <v>0</v>
      </c>
      <c r="R531">
        <v>2</v>
      </c>
      <c r="S531">
        <v>0</v>
      </c>
      <c r="T531">
        <v>1</v>
      </c>
      <c r="U531">
        <v>0</v>
      </c>
      <c r="V531">
        <v>0</v>
      </c>
      <c r="W531">
        <v>0</v>
      </c>
      <c r="X531">
        <v>4.7661443399836498</v>
      </c>
      <c r="Y531">
        <v>0</v>
      </c>
      <c r="Z531">
        <v>0.16969886704350001</v>
      </c>
      <c r="AA531">
        <v>0</v>
      </c>
      <c r="AB531">
        <v>4.7286375457203951</v>
      </c>
      <c r="AC531">
        <v>0</v>
      </c>
      <c r="AD531">
        <v>0</v>
      </c>
      <c r="AE531">
        <v>9.6644807527475436</v>
      </c>
    </row>
    <row r="532" spans="1:31" x14ac:dyDescent="0.25">
      <c r="A532">
        <v>2283116</v>
      </c>
      <c r="B532">
        <v>1</v>
      </c>
      <c r="C532" t="s">
        <v>80</v>
      </c>
      <c r="D532" t="s">
        <v>108</v>
      </c>
      <c r="E532" t="s">
        <v>132</v>
      </c>
      <c r="F532" t="s">
        <v>1751</v>
      </c>
      <c r="G532" t="s">
        <v>134</v>
      </c>
      <c r="H532" t="s">
        <v>135</v>
      </c>
      <c r="I532" t="s">
        <v>136</v>
      </c>
      <c r="J532" t="s">
        <v>137</v>
      </c>
      <c r="K532" t="s">
        <v>138</v>
      </c>
      <c r="L532" t="s">
        <v>1752</v>
      </c>
      <c r="M532" t="s">
        <v>1753</v>
      </c>
      <c r="N532">
        <v>0.50472222200000005</v>
      </c>
      <c r="O532">
        <v>0</v>
      </c>
      <c r="P532">
        <v>682</v>
      </c>
      <c r="Q532">
        <v>0</v>
      </c>
      <c r="R532">
        <v>103</v>
      </c>
      <c r="S532">
        <v>3</v>
      </c>
      <c r="T532">
        <v>112</v>
      </c>
      <c r="U532">
        <v>0</v>
      </c>
      <c r="V532">
        <v>0</v>
      </c>
      <c r="W532">
        <v>0</v>
      </c>
      <c r="X532">
        <v>41.054637576840683</v>
      </c>
      <c r="Y532">
        <v>0</v>
      </c>
      <c r="Z532">
        <v>7.2644968326934212</v>
      </c>
      <c r="AA532">
        <v>1.33828756147225</v>
      </c>
      <c r="AB532">
        <v>17.07396140507748</v>
      </c>
      <c r="AC532">
        <v>0</v>
      </c>
      <c r="AD532">
        <v>0</v>
      </c>
      <c r="AE532">
        <v>66.731383376083826</v>
      </c>
    </row>
    <row r="533" spans="1:31" x14ac:dyDescent="0.25">
      <c r="A533">
        <v>2283117</v>
      </c>
      <c r="B533">
        <v>1</v>
      </c>
      <c r="C533" t="s">
        <v>81</v>
      </c>
      <c r="D533" t="s">
        <v>112</v>
      </c>
      <c r="E533" t="s">
        <v>165</v>
      </c>
      <c r="F533" t="s">
        <v>1754</v>
      </c>
      <c r="G533" t="s">
        <v>167</v>
      </c>
      <c r="H533" t="s">
        <v>150</v>
      </c>
      <c r="I533" t="s">
        <v>136</v>
      </c>
      <c r="J533" t="s">
        <v>137</v>
      </c>
      <c r="K533" t="s">
        <v>138</v>
      </c>
      <c r="L533" t="s">
        <v>1755</v>
      </c>
      <c r="M533" t="s">
        <v>1756</v>
      </c>
      <c r="N533">
        <v>3.6230555550000001</v>
      </c>
      <c r="O533">
        <v>0</v>
      </c>
      <c r="P533">
        <v>5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3.3314223763171116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3.3314223763171116</v>
      </c>
    </row>
    <row r="534" spans="1:31" x14ac:dyDescent="0.25">
      <c r="A534">
        <v>2283120</v>
      </c>
      <c r="B534">
        <v>1</v>
      </c>
      <c r="C534" t="s">
        <v>80</v>
      </c>
      <c r="D534" t="s">
        <v>100</v>
      </c>
      <c r="E534" t="s">
        <v>165</v>
      </c>
      <c r="F534" t="s">
        <v>1757</v>
      </c>
      <c r="G534" t="s">
        <v>198</v>
      </c>
      <c r="H534" t="s">
        <v>150</v>
      </c>
      <c r="I534" t="s">
        <v>136</v>
      </c>
      <c r="J534" t="s">
        <v>137</v>
      </c>
      <c r="K534" t="s">
        <v>138</v>
      </c>
      <c r="L534" t="s">
        <v>1758</v>
      </c>
      <c r="M534" t="s">
        <v>1759</v>
      </c>
      <c r="N534">
        <v>4.5152777769999997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1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4.3784262631918169</v>
      </c>
      <c r="AC534">
        <v>0</v>
      </c>
      <c r="AD534">
        <v>0</v>
      </c>
      <c r="AE534">
        <v>4.3784262631918169</v>
      </c>
    </row>
    <row r="535" spans="1:31" x14ac:dyDescent="0.25">
      <c r="A535">
        <v>2283121</v>
      </c>
      <c r="B535">
        <v>1</v>
      </c>
      <c r="C535" t="s">
        <v>81</v>
      </c>
      <c r="D535" t="s">
        <v>127</v>
      </c>
      <c r="E535" t="s">
        <v>176</v>
      </c>
      <c r="F535" t="s">
        <v>1760</v>
      </c>
      <c r="G535" t="s">
        <v>143</v>
      </c>
      <c r="H535" t="s">
        <v>150</v>
      </c>
      <c r="I535" t="s">
        <v>136</v>
      </c>
      <c r="J535" t="s">
        <v>137</v>
      </c>
      <c r="K535" t="s">
        <v>144</v>
      </c>
      <c r="L535" t="s">
        <v>1761</v>
      </c>
      <c r="M535" t="s">
        <v>1762</v>
      </c>
      <c r="N535">
        <v>1.7905555550000001</v>
      </c>
      <c r="O535">
        <v>0</v>
      </c>
      <c r="P535">
        <v>289</v>
      </c>
      <c r="Q535">
        <v>0</v>
      </c>
      <c r="R535">
        <v>0</v>
      </c>
      <c r="S535">
        <v>0</v>
      </c>
      <c r="T535">
        <v>3</v>
      </c>
      <c r="U535">
        <v>0</v>
      </c>
      <c r="V535">
        <v>0</v>
      </c>
      <c r="W535">
        <v>0</v>
      </c>
      <c r="X535">
        <v>113.86186000388452</v>
      </c>
      <c r="Y535">
        <v>0</v>
      </c>
      <c r="Z535">
        <v>0</v>
      </c>
      <c r="AA535">
        <v>0</v>
      </c>
      <c r="AB535">
        <v>2.9459436069004941</v>
      </c>
      <c r="AC535">
        <v>0</v>
      </c>
      <c r="AD535">
        <v>0</v>
      </c>
      <c r="AE535">
        <v>116.80780361078502</v>
      </c>
    </row>
    <row r="536" spans="1:31" x14ac:dyDescent="0.25">
      <c r="A536">
        <v>2283122</v>
      </c>
      <c r="B536">
        <v>1</v>
      </c>
      <c r="C536" t="s">
        <v>80</v>
      </c>
      <c r="D536" t="s">
        <v>83</v>
      </c>
      <c r="E536" t="s">
        <v>165</v>
      </c>
      <c r="F536" t="s">
        <v>1763</v>
      </c>
      <c r="G536" t="s">
        <v>198</v>
      </c>
      <c r="H536" t="s">
        <v>150</v>
      </c>
      <c r="I536" t="s">
        <v>136</v>
      </c>
      <c r="J536" t="s">
        <v>137</v>
      </c>
      <c r="K536" t="s">
        <v>138</v>
      </c>
      <c r="L536" t="s">
        <v>1764</v>
      </c>
      <c r="M536" t="s">
        <v>1765</v>
      </c>
      <c r="N536">
        <v>2.108333333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1</v>
      </c>
      <c r="U536">
        <v>0</v>
      </c>
      <c r="V536">
        <v>0</v>
      </c>
      <c r="W536">
        <v>0</v>
      </c>
      <c r="X536">
        <v>0.88865448523349999</v>
      </c>
      <c r="Y536">
        <v>0</v>
      </c>
      <c r="Z536">
        <v>0</v>
      </c>
      <c r="AA536">
        <v>0</v>
      </c>
      <c r="AB536">
        <v>2.3234985859359165</v>
      </c>
      <c r="AC536">
        <v>0</v>
      </c>
      <c r="AD536">
        <v>0</v>
      </c>
      <c r="AE536">
        <v>3.2121530711694164</v>
      </c>
    </row>
    <row r="537" spans="1:31" x14ac:dyDescent="0.25">
      <c r="A537">
        <v>2283123</v>
      </c>
      <c r="B537">
        <v>1</v>
      </c>
      <c r="C537" t="s">
        <v>81</v>
      </c>
      <c r="D537" t="s">
        <v>120</v>
      </c>
      <c r="E537" t="s">
        <v>165</v>
      </c>
      <c r="F537" t="s">
        <v>1766</v>
      </c>
      <c r="G537" t="s">
        <v>198</v>
      </c>
      <c r="H537" t="s">
        <v>150</v>
      </c>
      <c r="I537" t="s">
        <v>136</v>
      </c>
      <c r="J537" t="s">
        <v>137</v>
      </c>
      <c r="K537" t="s">
        <v>138</v>
      </c>
      <c r="L537" t="s">
        <v>1767</v>
      </c>
      <c r="M537" t="s">
        <v>1768</v>
      </c>
      <c r="N537">
        <v>0.96250000000000002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2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</row>
    <row r="538" spans="1:31" x14ac:dyDescent="0.25">
      <c r="A538">
        <v>2283124</v>
      </c>
      <c r="B538">
        <v>1</v>
      </c>
      <c r="C538" t="s">
        <v>80</v>
      </c>
      <c r="D538" t="s">
        <v>103</v>
      </c>
      <c r="E538" t="s">
        <v>322</v>
      </c>
      <c r="F538" t="s">
        <v>1769</v>
      </c>
      <c r="G538" t="s">
        <v>442</v>
      </c>
      <c r="H538" t="s">
        <v>135</v>
      </c>
      <c r="I538" t="s">
        <v>136</v>
      </c>
      <c r="J538" t="s">
        <v>137</v>
      </c>
      <c r="K538" t="s">
        <v>144</v>
      </c>
      <c r="L538" t="s">
        <v>1770</v>
      </c>
      <c r="M538" t="s">
        <v>1771</v>
      </c>
      <c r="N538">
        <v>0.28027777700000001</v>
      </c>
      <c r="O538">
        <v>1</v>
      </c>
      <c r="P538">
        <v>11640</v>
      </c>
      <c r="Q538">
        <v>31</v>
      </c>
      <c r="R538">
        <v>63</v>
      </c>
      <c r="S538">
        <v>48</v>
      </c>
      <c r="T538">
        <v>1658</v>
      </c>
      <c r="U538">
        <v>16</v>
      </c>
      <c r="V538">
        <v>11</v>
      </c>
      <c r="W538">
        <v>0.11059204956757503</v>
      </c>
      <c r="X538">
        <v>806.69950728042261</v>
      </c>
      <c r="Y538">
        <v>38.670134237053119</v>
      </c>
      <c r="Z538">
        <v>13.37286947667755</v>
      </c>
      <c r="AA538">
        <v>150.20059979974172</v>
      </c>
      <c r="AB538">
        <v>386.53830965024929</v>
      </c>
      <c r="AC538">
        <v>191.16875477259345</v>
      </c>
      <c r="AD538">
        <v>44.228532063436965</v>
      </c>
      <c r="AE538">
        <v>1630.9892993297424</v>
      </c>
    </row>
    <row r="539" spans="1:31" x14ac:dyDescent="0.25">
      <c r="A539">
        <v>2283129</v>
      </c>
      <c r="B539">
        <v>1</v>
      </c>
      <c r="C539" t="s">
        <v>80</v>
      </c>
      <c r="D539" t="s">
        <v>97</v>
      </c>
      <c r="E539" t="s">
        <v>165</v>
      </c>
      <c r="F539" t="s">
        <v>1772</v>
      </c>
      <c r="G539" t="s">
        <v>198</v>
      </c>
      <c r="H539" t="s">
        <v>150</v>
      </c>
      <c r="I539" t="s">
        <v>136</v>
      </c>
      <c r="J539" t="s">
        <v>137</v>
      </c>
      <c r="K539" t="s">
        <v>138</v>
      </c>
      <c r="L539" t="s">
        <v>1773</v>
      </c>
      <c r="M539" t="s">
        <v>1774</v>
      </c>
      <c r="N539">
        <v>1.026944444</v>
      </c>
      <c r="O539">
        <v>0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0.49569397557918338</v>
      </c>
      <c r="AA539">
        <v>0</v>
      </c>
      <c r="AB539">
        <v>0</v>
      </c>
      <c r="AC539">
        <v>0</v>
      </c>
      <c r="AD539">
        <v>0</v>
      </c>
      <c r="AE539">
        <v>0.49569397557918338</v>
      </c>
    </row>
    <row r="540" spans="1:31" x14ac:dyDescent="0.25">
      <c r="A540">
        <v>2283130</v>
      </c>
      <c r="B540">
        <v>1</v>
      </c>
      <c r="C540" t="s">
        <v>81</v>
      </c>
      <c r="D540" t="s">
        <v>113</v>
      </c>
      <c r="E540" t="s">
        <v>147</v>
      </c>
      <c r="F540" t="s">
        <v>1775</v>
      </c>
      <c r="G540" t="s">
        <v>149</v>
      </c>
      <c r="H540" t="s">
        <v>150</v>
      </c>
      <c r="I540" t="s">
        <v>136</v>
      </c>
      <c r="J540" t="s">
        <v>137</v>
      </c>
      <c r="K540" t="s">
        <v>138</v>
      </c>
      <c r="L540" t="s">
        <v>1776</v>
      </c>
      <c r="M540" t="s">
        <v>1777</v>
      </c>
      <c r="N540">
        <v>2.491944444</v>
      </c>
      <c r="O540">
        <v>0</v>
      </c>
      <c r="P540">
        <v>72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36.095958826873584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36.095958826873584</v>
      </c>
    </row>
    <row r="541" spans="1:31" x14ac:dyDescent="0.25">
      <c r="A541">
        <v>2283131</v>
      </c>
      <c r="B541">
        <v>1</v>
      </c>
      <c r="C541" t="s">
        <v>80</v>
      </c>
      <c r="D541" t="s">
        <v>94</v>
      </c>
      <c r="E541" t="s">
        <v>157</v>
      </c>
      <c r="F541" t="s">
        <v>1778</v>
      </c>
      <c r="G541" t="s">
        <v>134</v>
      </c>
      <c r="H541" t="s">
        <v>135</v>
      </c>
      <c r="I541" t="s">
        <v>136</v>
      </c>
      <c r="J541" t="s">
        <v>137</v>
      </c>
      <c r="K541" t="s">
        <v>138</v>
      </c>
      <c r="L541" t="s">
        <v>1779</v>
      </c>
      <c r="M541" t="s">
        <v>1780</v>
      </c>
      <c r="N541">
        <v>0.85472222200000003</v>
      </c>
      <c r="O541">
        <v>1</v>
      </c>
      <c r="P541">
        <v>1710</v>
      </c>
      <c r="Q541">
        <v>14</v>
      </c>
      <c r="R541">
        <v>64</v>
      </c>
      <c r="S541">
        <v>26</v>
      </c>
      <c r="T541">
        <v>382</v>
      </c>
      <c r="U541">
        <v>13</v>
      </c>
      <c r="V541">
        <v>0</v>
      </c>
      <c r="W541">
        <v>0.76271598043652511</v>
      </c>
      <c r="X541">
        <v>231.59351554319164</v>
      </c>
      <c r="Y541">
        <v>5.0226811552415844</v>
      </c>
      <c r="Z541">
        <v>15.615772875215631</v>
      </c>
      <c r="AA541">
        <v>228.51868854633875</v>
      </c>
      <c r="AB541">
        <v>130.73541526995575</v>
      </c>
      <c r="AC541">
        <v>793.60794748123567</v>
      </c>
      <c r="AD541">
        <v>0</v>
      </c>
      <c r="AE541">
        <v>1405.8567368516156</v>
      </c>
    </row>
    <row r="542" spans="1:31" x14ac:dyDescent="0.25">
      <c r="A542">
        <v>2283132</v>
      </c>
      <c r="B542">
        <v>1</v>
      </c>
      <c r="C542" t="s">
        <v>80</v>
      </c>
      <c r="D542" t="s">
        <v>96</v>
      </c>
      <c r="E542" t="s">
        <v>165</v>
      </c>
      <c r="F542" t="s">
        <v>1598</v>
      </c>
      <c r="G542" t="s">
        <v>198</v>
      </c>
      <c r="H542" t="s">
        <v>150</v>
      </c>
      <c r="I542" t="s">
        <v>136</v>
      </c>
      <c r="J542" t="s">
        <v>137</v>
      </c>
      <c r="K542" t="s">
        <v>138</v>
      </c>
      <c r="L542" t="s">
        <v>1781</v>
      </c>
      <c r="M542" t="s">
        <v>1782</v>
      </c>
      <c r="N542">
        <v>3.4622222219999998</v>
      </c>
      <c r="O542">
        <v>0</v>
      </c>
      <c r="P542">
        <v>1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0.98933043643910001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0.98933043643910001</v>
      </c>
    </row>
    <row r="543" spans="1:31" x14ac:dyDescent="0.25">
      <c r="A543">
        <v>2283133</v>
      </c>
      <c r="B543">
        <v>1</v>
      </c>
      <c r="C543" t="s">
        <v>81</v>
      </c>
      <c r="D543" t="s">
        <v>116</v>
      </c>
      <c r="E543" t="s">
        <v>132</v>
      </c>
      <c r="F543" t="s">
        <v>1783</v>
      </c>
      <c r="G543" t="s">
        <v>134</v>
      </c>
      <c r="H543" t="s">
        <v>135</v>
      </c>
      <c r="I543" t="s">
        <v>136</v>
      </c>
      <c r="J543" t="s">
        <v>137</v>
      </c>
      <c r="K543" t="s">
        <v>138</v>
      </c>
      <c r="L543" t="s">
        <v>1784</v>
      </c>
      <c r="M543" t="s">
        <v>1785</v>
      </c>
      <c r="N543">
        <v>0.68194444399999998</v>
      </c>
      <c r="O543">
        <v>0</v>
      </c>
      <c r="P543">
        <v>312</v>
      </c>
      <c r="Q543">
        <v>1</v>
      </c>
      <c r="R543">
        <v>1</v>
      </c>
      <c r="S543">
        <v>2</v>
      </c>
      <c r="T543">
        <v>17</v>
      </c>
      <c r="U543">
        <v>0</v>
      </c>
      <c r="V543">
        <v>0</v>
      </c>
      <c r="W543">
        <v>0</v>
      </c>
      <c r="X543">
        <v>18.619381686411028</v>
      </c>
      <c r="Y543">
        <v>0.31397958402507509</v>
      </c>
      <c r="Z543">
        <v>7.7218158346200008E-2</v>
      </c>
      <c r="AA543">
        <v>1.7120215445467615</v>
      </c>
      <c r="AB543">
        <v>1.0865014422441248</v>
      </c>
      <c r="AC543">
        <v>0</v>
      </c>
      <c r="AD543">
        <v>0</v>
      </c>
      <c r="AE543">
        <v>21.809102415573186</v>
      </c>
    </row>
    <row r="544" spans="1:31" x14ac:dyDescent="0.25">
      <c r="A544">
        <v>2283134</v>
      </c>
      <c r="B544">
        <v>1</v>
      </c>
      <c r="C544" t="s">
        <v>81</v>
      </c>
      <c r="D544" t="s">
        <v>128</v>
      </c>
      <c r="E544" t="s">
        <v>141</v>
      </c>
      <c r="F544" t="s">
        <v>1786</v>
      </c>
      <c r="G544" t="s">
        <v>134</v>
      </c>
      <c r="H544" t="s">
        <v>135</v>
      </c>
      <c r="I544" t="s">
        <v>136</v>
      </c>
      <c r="J544" t="s">
        <v>137</v>
      </c>
      <c r="K544" t="s">
        <v>138</v>
      </c>
      <c r="L544" t="s">
        <v>1787</v>
      </c>
      <c r="M544" t="s">
        <v>1788</v>
      </c>
      <c r="N544">
        <v>1.0333333330000001</v>
      </c>
      <c r="O544">
        <v>5</v>
      </c>
      <c r="P544">
        <v>10267</v>
      </c>
      <c r="Q544">
        <v>17</v>
      </c>
      <c r="R544">
        <v>144</v>
      </c>
      <c r="S544">
        <v>21</v>
      </c>
      <c r="T544">
        <v>829</v>
      </c>
      <c r="U544">
        <v>6</v>
      </c>
      <c r="V544">
        <v>1</v>
      </c>
      <c r="W544">
        <v>2.2904653116470004</v>
      </c>
      <c r="X544">
        <v>2234.4610124973237</v>
      </c>
      <c r="Y544">
        <v>15.340138249365502</v>
      </c>
      <c r="Z544">
        <v>73.020434516993049</v>
      </c>
      <c r="AA544">
        <v>924.19850136881246</v>
      </c>
      <c r="AB544">
        <v>551.43177574920128</v>
      </c>
      <c r="AC544">
        <v>156.54115336756797</v>
      </c>
      <c r="AD544">
        <v>11.435272541490001</v>
      </c>
      <c r="AE544">
        <v>3968.7187536024007</v>
      </c>
    </row>
    <row r="545" spans="1:31" x14ac:dyDescent="0.25">
      <c r="A545">
        <v>2283135</v>
      </c>
      <c r="B545">
        <v>1</v>
      </c>
      <c r="C545" t="s">
        <v>80</v>
      </c>
      <c r="D545" t="s">
        <v>92</v>
      </c>
      <c r="E545" t="s">
        <v>312</v>
      </c>
      <c r="F545" t="s">
        <v>1789</v>
      </c>
      <c r="G545" t="s">
        <v>380</v>
      </c>
      <c r="H545" t="s">
        <v>150</v>
      </c>
      <c r="I545" t="s">
        <v>136</v>
      </c>
      <c r="J545" t="s">
        <v>137</v>
      </c>
      <c r="K545" t="s">
        <v>138</v>
      </c>
      <c r="L545" t="s">
        <v>1790</v>
      </c>
      <c r="M545" t="s">
        <v>1791</v>
      </c>
      <c r="N545">
        <v>0.37888888799999998</v>
      </c>
      <c r="O545">
        <v>0</v>
      </c>
      <c r="P545">
        <v>100</v>
      </c>
      <c r="Q545">
        <v>0</v>
      </c>
      <c r="R545">
        <v>0</v>
      </c>
      <c r="S545">
        <v>0</v>
      </c>
      <c r="T545">
        <v>3</v>
      </c>
      <c r="U545">
        <v>0</v>
      </c>
      <c r="V545">
        <v>0</v>
      </c>
      <c r="W545">
        <v>0</v>
      </c>
      <c r="X545">
        <v>12.77309467688492</v>
      </c>
      <c r="Y545">
        <v>0</v>
      </c>
      <c r="Z545">
        <v>0</v>
      </c>
      <c r="AA545">
        <v>0</v>
      </c>
      <c r="AB545">
        <v>0.46983390427600003</v>
      </c>
      <c r="AC545">
        <v>0</v>
      </c>
      <c r="AD545">
        <v>0</v>
      </c>
      <c r="AE545">
        <v>13.242928581160919</v>
      </c>
    </row>
    <row r="546" spans="1:31" x14ac:dyDescent="0.25">
      <c r="A546">
        <v>2283136</v>
      </c>
      <c r="B546">
        <v>1</v>
      </c>
      <c r="C546" t="s">
        <v>80</v>
      </c>
      <c r="D546" t="s">
        <v>107</v>
      </c>
      <c r="E546" t="s">
        <v>147</v>
      </c>
      <c r="F546" t="s">
        <v>1792</v>
      </c>
      <c r="G546" t="s">
        <v>233</v>
      </c>
      <c r="H546" t="s">
        <v>150</v>
      </c>
      <c r="I546" t="s">
        <v>136</v>
      </c>
      <c r="J546" t="s">
        <v>137</v>
      </c>
      <c r="K546" t="s">
        <v>138</v>
      </c>
      <c r="L546" t="s">
        <v>1793</v>
      </c>
      <c r="M546" t="s">
        <v>1794</v>
      </c>
      <c r="N546">
        <v>2.9544444439999999</v>
      </c>
      <c r="O546">
        <v>0</v>
      </c>
      <c r="P546">
        <v>3</v>
      </c>
      <c r="Q546">
        <v>0</v>
      </c>
      <c r="R546">
        <v>2</v>
      </c>
      <c r="S546">
        <v>0</v>
      </c>
      <c r="T546">
        <v>3</v>
      </c>
      <c r="U546">
        <v>0</v>
      </c>
      <c r="V546">
        <v>0</v>
      </c>
      <c r="W546">
        <v>0</v>
      </c>
      <c r="X546">
        <v>0.78691239494280008</v>
      </c>
      <c r="Y546">
        <v>0</v>
      </c>
      <c r="Z546">
        <v>2.2974694526597998</v>
      </c>
      <c r="AA546">
        <v>0</v>
      </c>
      <c r="AB546">
        <v>3.1833063453047998</v>
      </c>
      <c r="AC546">
        <v>0</v>
      </c>
      <c r="AD546">
        <v>0</v>
      </c>
      <c r="AE546">
        <v>6.2676881929074</v>
      </c>
    </row>
    <row r="547" spans="1:31" x14ac:dyDescent="0.25">
      <c r="A547">
        <v>2283138</v>
      </c>
      <c r="B547">
        <v>1</v>
      </c>
      <c r="C547" t="s">
        <v>80</v>
      </c>
      <c r="D547" t="s">
        <v>83</v>
      </c>
      <c r="E547" t="s">
        <v>147</v>
      </c>
      <c r="F547" t="s">
        <v>1795</v>
      </c>
      <c r="G547" t="s">
        <v>261</v>
      </c>
      <c r="H547" t="s">
        <v>150</v>
      </c>
      <c r="I547" t="s">
        <v>136</v>
      </c>
      <c r="J547" t="s">
        <v>137</v>
      </c>
      <c r="K547" t="s">
        <v>138</v>
      </c>
      <c r="L547" t="s">
        <v>1796</v>
      </c>
      <c r="M547" t="s">
        <v>1797</v>
      </c>
      <c r="N547">
        <v>0.70694444400000001</v>
      </c>
      <c r="O547">
        <v>0</v>
      </c>
      <c r="P547">
        <v>145</v>
      </c>
      <c r="Q547">
        <v>0</v>
      </c>
      <c r="R547">
        <v>0</v>
      </c>
      <c r="S547">
        <v>0</v>
      </c>
      <c r="T547">
        <v>8</v>
      </c>
      <c r="U547">
        <v>0</v>
      </c>
      <c r="V547">
        <v>0</v>
      </c>
      <c r="W547">
        <v>0</v>
      </c>
      <c r="X547">
        <v>23.318758971932919</v>
      </c>
      <c r="Y547">
        <v>0</v>
      </c>
      <c r="Z547">
        <v>0</v>
      </c>
      <c r="AA547">
        <v>0</v>
      </c>
      <c r="AB547">
        <v>1.0606647132444278</v>
      </c>
      <c r="AC547">
        <v>0</v>
      </c>
      <c r="AD547">
        <v>0</v>
      </c>
      <c r="AE547">
        <v>24.379423685177347</v>
      </c>
    </row>
    <row r="548" spans="1:31" x14ac:dyDescent="0.25">
      <c r="A548">
        <v>2283140</v>
      </c>
      <c r="B548">
        <v>1</v>
      </c>
      <c r="C548" t="s">
        <v>81</v>
      </c>
      <c r="D548" t="s">
        <v>128</v>
      </c>
      <c r="E548" t="s">
        <v>147</v>
      </c>
      <c r="F548" t="s">
        <v>1798</v>
      </c>
      <c r="G548" t="s">
        <v>149</v>
      </c>
      <c r="H548" t="s">
        <v>150</v>
      </c>
      <c r="I548" t="s">
        <v>136</v>
      </c>
      <c r="J548" t="s">
        <v>137</v>
      </c>
      <c r="K548" t="s">
        <v>138</v>
      </c>
      <c r="L548" t="s">
        <v>1799</v>
      </c>
      <c r="M548" t="s">
        <v>1800</v>
      </c>
      <c r="N548">
        <v>2.4500000000000002</v>
      </c>
      <c r="O548">
        <v>0</v>
      </c>
      <c r="P548">
        <v>165</v>
      </c>
      <c r="Q548">
        <v>0</v>
      </c>
      <c r="R548">
        <v>0</v>
      </c>
      <c r="S548">
        <v>0</v>
      </c>
      <c r="T548">
        <v>3</v>
      </c>
      <c r="U548">
        <v>0</v>
      </c>
      <c r="V548">
        <v>0</v>
      </c>
      <c r="W548">
        <v>0</v>
      </c>
      <c r="X548">
        <v>73.15356863306252</v>
      </c>
      <c r="Y548">
        <v>0</v>
      </c>
      <c r="Z548">
        <v>0</v>
      </c>
      <c r="AA548">
        <v>0</v>
      </c>
      <c r="AB548">
        <v>2.8309739326215002</v>
      </c>
      <c r="AC548">
        <v>0</v>
      </c>
      <c r="AD548">
        <v>0</v>
      </c>
      <c r="AE548">
        <v>75.984542565684023</v>
      </c>
    </row>
    <row r="549" spans="1:31" x14ac:dyDescent="0.25">
      <c r="A549">
        <v>2283141</v>
      </c>
      <c r="B549">
        <v>1</v>
      </c>
      <c r="C549" t="s">
        <v>80</v>
      </c>
      <c r="D549" t="s">
        <v>83</v>
      </c>
      <c r="E549" t="s">
        <v>132</v>
      </c>
      <c r="F549" t="s">
        <v>1801</v>
      </c>
      <c r="G549" t="s">
        <v>134</v>
      </c>
      <c r="H549" t="s">
        <v>135</v>
      </c>
      <c r="I549" t="s">
        <v>136</v>
      </c>
      <c r="J549" t="s">
        <v>137</v>
      </c>
      <c r="K549" t="s">
        <v>138</v>
      </c>
      <c r="L549" t="s">
        <v>1802</v>
      </c>
      <c r="M549" t="s">
        <v>1803</v>
      </c>
      <c r="N549">
        <v>1.5219444440000001</v>
      </c>
      <c r="O549">
        <v>0</v>
      </c>
      <c r="P549">
        <v>0</v>
      </c>
      <c r="Q549">
        <v>0</v>
      </c>
      <c r="R549">
        <v>0</v>
      </c>
      <c r="S549">
        <v>3</v>
      </c>
      <c r="T549">
        <v>0</v>
      </c>
      <c r="U549">
        <v>5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30.547708477634327</v>
      </c>
      <c r="AB549">
        <v>0</v>
      </c>
      <c r="AC549">
        <v>726.80240176265738</v>
      </c>
      <c r="AD549">
        <v>0</v>
      </c>
      <c r="AE549">
        <v>757.35011024029166</v>
      </c>
    </row>
    <row r="550" spans="1:31" x14ac:dyDescent="0.25">
      <c r="A550">
        <v>2283145</v>
      </c>
      <c r="B550">
        <v>1</v>
      </c>
      <c r="C550" t="s">
        <v>80</v>
      </c>
      <c r="D550" t="s">
        <v>94</v>
      </c>
      <c r="E550" t="s">
        <v>157</v>
      </c>
      <c r="F550" t="s">
        <v>338</v>
      </c>
      <c r="G550" t="s">
        <v>1804</v>
      </c>
      <c r="H550" t="s">
        <v>135</v>
      </c>
      <c r="I550" t="s">
        <v>136</v>
      </c>
      <c r="J550" t="s">
        <v>137</v>
      </c>
      <c r="K550" t="s">
        <v>138</v>
      </c>
      <c r="L550" t="s">
        <v>1805</v>
      </c>
      <c r="M550" t="s">
        <v>1806</v>
      </c>
      <c r="N550">
        <v>3.5763888879999999</v>
      </c>
      <c r="O550">
        <v>0</v>
      </c>
      <c r="P550">
        <v>158</v>
      </c>
      <c r="Q550">
        <v>0</v>
      </c>
      <c r="R550">
        <v>4</v>
      </c>
      <c r="S550">
        <v>3</v>
      </c>
      <c r="T550">
        <v>30</v>
      </c>
      <c r="U550">
        <v>5</v>
      </c>
      <c r="V550">
        <v>0</v>
      </c>
      <c r="W550">
        <v>0</v>
      </c>
      <c r="X550">
        <v>82.942970781817735</v>
      </c>
      <c r="Y550">
        <v>0</v>
      </c>
      <c r="Z550">
        <v>0.14419428544867502</v>
      </c>
      <c r="AA550">
        <v>522.6966682740732</v>
      </c>
      <c r="AB550">
        <v>65.685928963753113</v>
      </c>
      <c r="AC550">
        <v>1521.4092153492045</v>
      </c>
      <c r="AD550">
        <v>0</v>
      </c>
      <c r="AE550">
        <v>2192.8789776542972</v>
      </c>
    </row>
    <row r="551" spans="1:31" x14ac:dyDescent="0.25">
      <c r="A551">
        <v>2283147</v>
      </c>
      <c r="B551">
        <v>1</v>
      </c>
      <c r="C551" t="s">
        <v>80</v>
      </c>
      <c r="D551" t="s">
        <v>107</v>
      </c>
      <c r="E551" t="s">
        <v>165</v>
      </c>
      <c r="F551" t="s">
        <v>1807</v>
      </c>
      <c r="G551" t="s">
        <v>198</v>
      </c>
      <c r="H551" t="s">
        <v>150</v>
      </c>
      <c r="I551" t="s">
        <v>136</v>
      </c>
      <c r="J551" t="s">
        <v>137</v>
      </c>
      <c r="K551" t="s">
        <v>138</v>
      </c>
      <c r="L551" t="s">
        <v>1808</v>
      </c>
      <c r="M551" t="s">
        <v>1809</v>
      </c>
      <c r="N551">
        <v>1.1274999999999999</v>
      </c>
      <c r="O551">
        <v>0</v>
      </c>
      <c r="P551">
        <v>2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0.26279791654506668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0.26279791654506668</v>
      </c>
    </row>
    <row r="552" spans="1:31" x14ac:dyDescent="0.25">
      <c r="A552">
        <v>2283148</v>
      </c>
      <c r="B552">
        <v>1</v>
      </c>
      <c r="C552" t="s">
        <v>80</v>
      </c>
      <c r="D552" t="s">
        <v>105</v>
      </c>
      <c r="E552" t="s">
        <v>147</v>
      </c>
      <c r="F552" t="s">
        <v>1810</v>
      </c>
      <c r="G552" t="s">
        <v>261</v>
      </c>
      <c r="H552" t="s">
        <v>150</v>
      </c>
      <c r="I552" t="s">
        <v>136</v>
      </c>
      <c r="J552" t="s">
        <v>137</v>
      </c>
      <c r="K552" t="s">
        <v>138</v>
      </c>
      <c r="L552" t="s">
        <v>1811</v>
      </c>
      <c r="M552" t="s">
        <v>1812</v>
      </c>
      <c r="N552">
        <v>2.3486111109999999</v>
      </c>
      <c r="O552">
        <v>0</v>
      </c>
      <c r="P552">
        <v>97</v>
      </c>
      <c r="Q552">
        <v>0</v>
      </c>
      <c r="R552">
        <v>0</v>
      </c>
      <c r="S552">
        <v>0</v>
      </c>
      <c r="T552">
        <v>1</v>
      </c>
      <c r="U552">
        <v>0</v>
      </c>
      <c r="V552">
        <v>0</v>
      </c>
      <c r="W552">
        <v>0</v>
      </c>
      <c r="X552">
        <v>64.995340507805906</v>
      </c>
      <c r="Y552">
        <v>0</v>
      </c>
      <c r="Z552">
        <v>0</v>
      </c>
      <c r="AA552">
        <v>0</v>
      </c>
      <c r="AB552">
        <v>2.4324972702565084</v>
      </c>
      <c r="AC552">
        <v>0</v>
      </c>
      <c r="AD552">
        <v>0</v>
      </c>
      <c r="AE552">
        <v>67.427837778062411</v>
      </c>
    </row>
    <row r="553" spans="1:31" x14ac:dyDescent="0.25">
      <c r="A553">
        <v>2283149</v>
      </c>
      <c r="B553">
        <v>1</v>
      </c>
      <c r="C553" t="s">
        <v>80</v>
      </c>
      <c r="D553" t="s">
        <v>89</v>
      </c>
      <c r="E553" t="s">
        <v>165</v>
      </c>
      <c r="F553" t="s">
        <v>1813</v>
      </c>
      <c r="G553" t="s">
        <v>225</v>
      </c>
      <c r="H553" t="s">
        <v>150</v>
      </c>
      <c r="I553" t="s">
        <v>136</v>
      </c>
      <c r="J553" t="s">
        <v>137</v>
      </c>
      <c r="K553" t="s">
        <v>138</v>
      </c>
      <c r="L553" t="s">
        <v>1814</v>
      </c>
      <c r="M553" t="s">
        <v>1815</v>
      </c>
      <c r="N553">
        <v>1.486111111</v>
      </c>
      <c r="O553">
        <v>0</v>
      </c>
      <c r="P553">
        <v>22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7.7813750157400108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7.7813750157400108</v>
      </c>
    </row>
    <row r="554" spans="1:31" x14ac:dyDescent="0.25">
      <c r="A554">
        <v>2283150</v>
      </c>
      <c r="B554">
        <v>1</v>
      </c>
      <c r="C554" t="s">
        <v>80</v>
      </c>
      <c r="D554" t="s">
        <v>93</v>
      </c>
      <c r="E554" t="s">
        <v>147</v>
      </c>
      <c r="F554" t="s">
        <v>1816</v>
      </c>
      <c r="G554" t="s">
        <v>1712</v>
      </c>
      <c r="H554" t="s">
        <v>150</v>
      </c>
      <c r="I554" t="s">
        <v>136</v>
      </c>
      <c r="J554" t="s">
        <v>137</v>
      </c>
      <c r="K554" t="s">
        <v>138</v>
      </c>
      <c r="L554" t="s">
        <v>1817</v>
      </c>
      <c r="M554" t="s">
        <v>1818</v>
      </c>
      <c r="N554">
        <v>3.4302777770000001</v>
      </c>
      <c r="O554">
        <v>0</v>
      </c>
      <c r="P554">
        <v>6</v>
      </c>
      <c r="Q554">
        <v>0</v>
      </c>
      <c r="R554">
        <v>6</v>
      </c>
      <c r="S554">
        <v>0</v>
      </c>
      <c r="T554">
        <v>2</v>
      </c>
      <c r="U554">
        <v>0</v>
      </c>
      <c r="V554">
        <v>0</v>
      </c>
      <c r="W554">
        <v>0</v>
      </c>
      <c r="X554">
        <v>3.5343416802020164</v>
      </c>
      <c r="Y554">
        <v>0</v>
      </c>
      <c r="Z554">
        <v>15.319924925633901</v>
      </c>
      <c r="AA554">
        <v>0</v>
      </c>
      <c r="AB554">
        <v>0.50222893416468339</v>
      </c>
      <c r="AC554">
        <v>0</v>
      </c>
      <c r="AD554">
        <v>0</v>
      </c>
      <c r="AE554">
        <v>19.356495540000601</v>
      </c>
    </row>
    <row r="555" spans="1:31" x14ac:dyDescent="0.25">
      <c r="A555">
        <v>2283152</v>
      </c>
      <c r="B555">
        <v>1</v>
      </c>
      <c r="C555" t="s">
        <v>80</v>
      </c>
      <c r="D555" t="s">
        <v>107</v>
      </c>
      <c r="E555" t="s">
        <v>147</v>
      </c>
      <c r="F555" t="s">
        <v>1819</v>
      </c>
      <c r="G555" t="s">
        <v>149</v>
      </c>
      <c r="H555" t="s">
        <v>150</v>
      </c>
      <c r="I555" t="s">
        <v>136</v>
      </c>
      <c r="J555" t="s">
        <v>137</v>
      </c>
      <c r="K555" t="s">
        <v>138</v>
      </c>
      <c r="L555" t="s">
        <v>1820</v>
      </c>
      <c r="M555" t="s">
        <v>1821</v>
      </c>
      <c r="N555">
        <v>0.98250000000000004</v>
      </c>
      <c r="O555">
        <v>0</v>
      </c>
      <c r="P555">
        <v>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0.35053585395839998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0.35053585395839998</v>
      </c>
    </row>
    <row r="556" spans="1:31" x14ac:dyDescent="0.25">
      <c r="A556">
        <v>2283153</v>
      </c>
      <c r="B556">
        <v>1</v>
      </c>
      <c r="C556" t="s">
        <v>80</v>
      </c>
      <c r="D556" t="s">
        <v>98</v>
      </c>
      <c r="E556" t="s">
        <v>157</v>
      </c>
      <c r="F556" t="s">
        <v>1822</v>
      </c>
      <c r="G556" t="s">
        <v>134</v>
      </c>
      <c r="H556" t="s">
        <v>135</v>
      </c>
      <c r="I556" t="s">
        <v>136</v>
      </c>
      <c r="J556" t="s">
        <v>137</v>
      </c>
      <c r="K556" t="s">
        <v>138</v>
      </c>
      <c r="L556" t="s">
        <v>1823</v>
      </c>
      <c r="M556" t="s">
        <v>1824</v>
      </c>
      <c r="N556">
        <v>0.204444444</v>
      </c>
      <c r="O556">
        <v>0</v>
      </c>
      <c r="P556">
        <v>21</v>
      </c>
      <c r="Q556">
        <v>29</v>
      </c>
      <c r="R556">
        <v>186</v>
      </c>
      <c r="S556">
        <v>9</v>
      </c>
      <c r="T556">
        <v>60</v>
      </c>
      <c r="U556">
        <v>2</v>
      </c>
      <c r="V556">
        <v>0</v>
      </c>
      <c r="W556">
        <v>0</v>
      </c>
      <c r="X556">
        <v>1.9353784714229334</v>
      </c>
      <c r="Y556">
        <v>10.678608051376798</v>
      </c>
      <c r="Z556">
        <v>20.516935916515198</v>
      </c>
      <c r="AA556">
        <v>8.6796287064448912</v>
      </c>
      <c r="AB556">
        <v>6.1566093226736021</v>
      </c>
      <c r="AC556">
        <v>3.6769024004800004</v>
      </c>
      <c r="AD556">
        <v>0</v>
      </c>
      <c r="AE556">
        <v>51.644062868913423</v>
      </c>
    </row>
    <row r="557" spans="1:31" x14ac:dyDescent="0.25">
      <c r="A557">
        <v>2283154</v>
      </c>
      <c r="B557">
        <v>1</v>
      </c>
      <c r="C557" t="s">
        <v>80</v>
      </c>
      <c r="D557" t="s">
        <v>98</v>
      </c>
      <c r="E557" t="s">
        <v>147</v>
      </c>
      <c r="F557" t="s">
        <v>1825</v>
      </c>
      <c r="G557" t="s">
        <v>149</v>
      </c>
      <c r="H557" t="s">
        <v>150</v>
      </c>
      <c r="I557" t="s">
        <v>136</v>
      </c>
      <c r="J557" t="s">
        <v>137</v>
      </c>
      <c r="K557" t="s">
        <v>138</v>
      </c>
      <c r="L557" t="s">
        <v>1826</v>
      </c>
      <c r="M557" t="s">
        <v>1827</v>
      </c>
      <c r="N557">
        <v>1.223333333</v>
      </c>
      <c r="O557">
        <v>0</v>
      </c>
      <c r="P557">
        <v>6</v>
      </c>
      <c r="Q557">
        <v>0</v>
      </c>
      <c r="R557">
        <v>3</v>
      </c>
      <c r="S557">
        <v>0</v>
      </c>
      <c r="T557">
        <v>10</v>
      </c>
      <c r="U557">
        <v>0</v>
      </c>
      <c r="V557">
        <v>0</v>
      </c>
      <c r="W557">
        <v>0</v>
      </c>
      <c r="X557">
        <v>0.56545305220466668</v>
      </c>
      <c r="Y557">
        <v>0</v>
      </c>
      <c r="Z557">
        <v>1.139508481384</v>
      </c>
      <c r="AA557">
        <v>0</v>
      </c>
      <c r="AB557">
        <v>4.8450599043317109</v>
      </c>
      <c r="AC557">
        <v>0</v>
      </c>
      <c r="AD557">
        <v>0</v>
      </c>
      <c r="AE557">
        <v>6.5500214379203774</v>
      </c>
    </row>
    <row r="558" spans="1:31" x14ac:dyDescent="0.25">
      <c r="A558">
        <v>2283155</v>
      </c>
      <c r="B558">
        <v>1</v>
      </c>
      <c r="C558" t="s">
        <v>81</v>
      </c>
      <c r="D558" t="s">
        <v>117</v>
      </c>
      <c r="E558" t="s">
        <v>141</v>
      </c>
      <c r="F558" t="s">
        <v>1828</v>
      </c>
      <c r="G558" t="s">
        <v>268</v>
      </c>
      <c r="H558" t="s">
        <v>135</v>
      </c>
      <c r="I558" t="s">
        <v>136</v>
      </c>
      <c r="J558" t="s">
        <v>137</v>
      </c>
      <c r="K558" t="s">
        <v>138</v>
      </c>
      <c r="L558" t="s">
        <v>1829</v>
      </c>
      <c r="M558" t="s">
        <v>1830</v>
      </c>
      <c r="N558">
        <v>0.748611111</v>
      </c>
      <c r="O558">
        <v>0</v>
      </c>
      <c r="P558">
        <v>109</v>
      </c>
      <c r="Q558">
        <v>16</v>
      </c>
      <c r="R558">
        <v>24</v>
      </c>
      <c r="S558">
        <v>3</v>
      </c>
      <c r="T558">
        <v>10</v>
      </c>
      <c r="U558">
        <v>0</v>
      </c>
      <c r="V558">
        <v>0</v>
      </c>
      <c r="W558">
        <v>0</v>
      </c>
      <c r="X558">
        <v>11.989309459380902</v>
      </c>
      <c r="Y558">
        <v>3.4237373056638751</v>
      </c>
      <c r="Z558">
        <v>1.7025424445280664</v>
      </c>
      <c r="AA558">
        <v>14.431126646306323</v>
      </c>
      <c r="AB558">
        <v>6.4581727955601238</v>
      </c>
      <c r="AC558">
        <v>0</v>
      </c>
      <c r="AD558">
        <v>0</v>
      </c>
      <c r="AE558">
        <v>38.004888651439288</v>
      </c>
    </row>
    <row r="559" spans="1:31" x14ac:dyDescent="0.25">
      <c r="A559">
        <v>2283156</v>
      </c>
      <c r="B559">
        <v>1</v>
      </c>
      <c r="C559" t="s">
        <v>81</v>
      </c>
      <c r="D559" t="s">
        <v>128</v>
      </c>
      <c r="E559" t="s">
        <v>157</v>
      </c>
      <c r="F559" t="s">
        <v>1831</v>
      </c>
      <c r="G559" t="s">
        <v>134</v>
      </c>
      <c r="H559" t="s">
        <v>135</v>
      </c>
      <c r="I559" t="s">
        <v>136</v>
      </c>
      <c r="J559" t="s">
        <v>137</v>
      </c>
      <c r="K559" t="s">
        <v>138</v>
      </c>
      <c r="L559" t="s">
        <v>1832</v>
      </c>
      <c r="M559" t="s">
        <v>1833</v>
      </c>
      <c r="N559">
        <v>1.8977777769999999</v>
      </c>
      <c r="O559">
        <v>0</v>
      </c>
      <c r="P559">
        <v>0</v>
      </c>
      <c r="Q559">
        <v>0</v>
      </c>
      <c r="R559">
        <v>0</v>
      </c>
      <c r="S559">
        <v>28</v>
      </c>
      <c r="T559">
        <v>0</v>
      </c>
      <c r="U559">
        <v>34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415.67190442585502</v>
      </c>
      <c r="AB559">
        <v>0</v>
      </c>
      <c r="AC559">
        <v>3447.3200898417117</v>
      </c>
      <c r="AD559">
        <v>0</v>
      </c>
      <c r="AE559">
        <v>3862.991994267567</v>
      </c>
    </row>
    <row r="560" spans="1:31" x14ac:dyDescent="0.25">
      <c r="A560">
        <v>2283157</v>
      </c>
      <c r="B560">
        <v>1</v>
      </c>
      <c r="C560" t="s">
        <v>81</v>
      </c>
      <c r="D560" t="s">
        <v>112</v>
      </c>
      <c r="E560" t="s">
        <v>141</v>
      </c>
      <c r="F560" t="s">
        <v>1834</v>
      </c>
      <c r="G560" t="s">
        <v>442</v>
      </c>
      <c r="H560" t="s">
        <v>135</v>
      </c>
      <c r="I560" t="s">
        <v>738</v>
      </c>
      <c r="J560" t="s">
        <v>137</v>
      </c>
      <c r="K560" t="s">
        <v>144</v>
      </c>
      <c r="L560" t="s">
        <v>1835</v>
      </c>
      <c r="M560" t="s">
        <v>1836</v>
      </c>
      <c r="N560">
        <v>3.2500000000000001E-2</v>
      </c>
      <c r="O560">
        <v>0</v>
      </c>
      <c r="P560">
        <v>2936</v>
      </c>
      <c r="Q560">
        <v>0</v>
      </c>
      <c r="R560">
        <v>9</v>
      </c>
      <c r="S560">
        <v>0</v>
      </c>
      <c r="T560">
        <v>147</v>
      </c>
      <c r="U560">
        <v>0</v>
      </c>
      <c r="V560">
        <v>1</v>
      </c>
      <c r="W560">
        <v>0</v>
      </c>
      <c r="X560">
        <v>18.682724543477736</v>
      </c>
      <c r="Y560">
        <v>0</v>
      </c>
      <c r="Z560">
        <v>8.2310527260000006E-4</v>
      </c>
      <c r="AA560">
        <v>0</v>
      </c>
      <c r="AB560">
        <v>2.4913447037989269</v>
      </c>
      <c r="AC560">
        <v>0</v>
      </c>
      <c r="AD560">
        <v>5.9139723371625E-2</v>
      </c>
      <c r="AE560">
        <v>21.23403207592089</v>
      </c>
    </row>
    <row r="561" spans="1:31" x14ac:dyDescent="0.25">
      <c r="A561">
        <v>2283159</v>
      </c>
      <c r="B561">
        <v>1</v>
      </c>
      <c r="C561" t="s">
        <v>81</v>
      </c>
      <c r="D561" t="s">
        <v>125</v>
      </c>
      <c r="E561" t="s">
        <v>165</v>
      </c>
      <c r="F561" t="s">
        <v>1837</v>
      </c>
      <c r="G561" t="s">
        <v>198</v>
      </c>
      <c r="H561" t="s">
        <v>150</v>
      </c>
      <c r="I561" t="s">
        <v>136</v>
      </c>
      <c r="J561" t="s">
        <v>137</v>
      </c>
      <c r="K561" t="s">
        <v>138</v>
      </c>
      <c r="L561" t="s">
        <v>1838</v>
      </c>
      <c r="M561" t="s">
        <v>1839</v>
      </c>
      <c r="N561">
        <v>2.3816666660000001</v>
      </c>
      <c r="O561">
        <v>0</v>
      </c>
      <c r="P561">
        <v>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0.60406322999100004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0.60406322999100004</v>
      </c>
    </row>
    <row r="562" spans="1:31" x14ac:dyDescent="0.25">
      <c r="A562">
        <v>2283160</v>
      </c>
      <c r="B562">
        <v>1</v>
      </c>
      <c r="C562" t="s">
        <v>80</v>
      </c>
      <c r="D562" t="s">
        <v>82</v>
      </c>
      <c r="E562" t="s">
        <v>165</v>
      </c>
      <c r="F562" t="s">
        <v>1840</v>
      </c>
      <c r="G562" t="s">
        <v>261</v>
      </c>
      <c r="H562" t="s">
        <v>150</v>
      </c>
      <c r="I562" t="s">
        <v>136</v>
      </c>
      <c r="J562" t="s">
        <v>137</v>
      </c>
      <c r="K562" t="s">
        <v>138</v>
      </c>
      <c r="L562" t="s">
        <v>1841</v>
      </c>
      <c r="M562" t="s">
        <v>1842</v>
      </c>
      <c r="N562">
        <v>0.88972222199999995</v>
      </c>
      <c r="O562">
        <v>0</v>
      </c>
      <c r="P562">
        <v>1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0.71044928260109996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0.71044928260109996</v>
      </c>
    </row>
    <row r="563" spans="1:31" x14ac:dyDescent="0.25">
      <c r="A563">
        <v>2283164</v>
      </c>
      <c r="B563">
        <v>1</v>
      </c>
      <c r="C563" t="s">
        <v>80</v>
      </c>
      <c r="D563" t="s">
        <v>87</v>
      </c>
      <c r="E563" t="s">
        <v>165</v>
      </c>
      <c r="F563" t="s">
        <v>1843</v>
      </c>
      <c r="G563" t="s">
        <v>198</v>
      </c>
      <c r="H563" t="s">
        <v>150</v>
      </c>
      <c r="I563" t="s">
        <v>136</v>
      </c>
      <c r="J563" t="s">
        <v>137</v>
      </c>
      <c r="K563" t="s">
        <v>138</v>
      </c>
      <c r="L563" t="s">
        <v>1844</v>
      </c>
      <c r="M563" t="s">
        <v>1845</v>
      </c>
      <c r="N563">
        <v>4.5144444439999996</v>
      </c>
      <c r="O563">
        <v>0</v>
      </c>
      <c r="P563">
        <v>1</v>
      </c>
      <c r="Q563">
        <v>0</v>
      </c>
      <c r="R563">
        <v>0</v>
      </c>
      <c r="S563">
        <v>0</v>
      </c>
      <c r="T563">
        <v>1</v>
      </c>
      <c r="U563">
        <v>0</v>
      </c>
      <c r="V563">
        <v>0</v>
      </c>
      <c r="W563">
        <v>0</v>
      </c>
      <c r="X563">
        <v>0.49547436458866667</v>
      </c>
      <c r="Y563">
        <v>0</v>
      </c>
      <c r="Z563">
        <v>0</v>
      </c>
      <c r="AA563">
        <v>0</v>
      </c>
      <c r="AB563">
        <v>0.68484026912346652</v>
      </c>
      <c r="AC563">
        <v>0</v>
      </c>
      <c r="AD563">
        <v>0</v>
      </c>
      <c r="AE563">
        <v>1.1803146337121331</v>
      </c>
    </row>
    <row r="564" spans="1:31" x14ac:dyDescent="0.25">
      <c r="A564">
        <v>2283165</v>
      </c>
      <c r="B564">
        <v>1</v>
      </c>
      <c r="C564" t="s">
        <v>81</v>
      </c>
      <c r="D564" t="s">
        <v>112</v>
      </c>
      <c r="E564" t="s">
        <v>165</v>
      </c>
      <c r="F564" t="s">
        <v>1846</v>
      </c>
      <c r="G564" t="s">
        <v>261</v>
      </c>
      <c r="H564" t="s">
        <v>150</v>
      </c>
      <c r="I564" t="s">
        <v>136</v>
      </c>
      <c r="J564" t="s">
        <v>137</v>
      </c>
      <c r="K564" t="s">
        <v>138</v>
      </c>
      <c r="L564" t="s">
        <v>1847</v>
      </c>
      <c r="M564" t="s">
        <v>1848</v>
      </c>
      <c r="N564">
        <v>1.993333333</v>
      </c>
      <c r="O564">
        <v>0</v>
      </c>
      <c r="P564">
        <v>3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1.5331589276039999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1.5331589276039999</v>
      </c>
    </row>
    <row r="565" spans="1:31" x14ac:dyDescent="0.25">
      <c r="A565">
        <v>2283166</v>
      </c>
      <c r="B565">
        <v>1</v>
      </c>
      <c r="C565" t="s">
        <v>80</v>
      </c>
      <c r="D565" t="s">
        <v>94</v>
      </c>
      <c r="E565" t="s">
        <v>147</v>
      </c>
      <c r="F565" t="s">
        <v>1849</v>
      </c>
      <c r="G565" t="s">
        <v>261</v>
      </c>
      <c r="H565" t="s">
        <v>150</v>
      </c>
      <c r="I565" t="s">
        <v>136</v>
      </c>
      <c r="J565" t="s">
        <v>137</v>
      </c>
      <c r="K565" t="s">
        <v>138</v>
      </c>
      <c r="L565" t="s">
        <v>1850</v>
      </c>
      <c r="M565" t="s">
        <v>1851</v>
      </c>
      <c r="N565">
        <v>1.0325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4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24.274245595908933</v>
      </c>
      <c r="AC565">
        <v>0</v>
      </c>
      <c r="AD565">
        <v>0</v>
      </c>
      <c r="AE565">
        <v>24.274245595908933</v>
      </c>
    </row>
    <row r="566" spans="1:31" x14ac:dyDescent="0.25">
      <c r="A566">
        <v>2283169</v>
      </c>
      <c r="B566">
        <v>1</v>
      </c>
      <c r="C566" t="s">
        <v>80</v>
      </c>
      <c r="D566" t="s">
        <v>100</v>
      </c>
      <c r="E566" t="s">
        <v>157</v>
      </c>
      <c r="F566" t="s">
        <v>1852</v>
      </c>
      <c r="G566" t="s">
        <v>134</v>
      </c>
      <c r="H566" t="s">
        <v>135</v>
      </c>
      <c r="I566" t="s">
        <v>136</v>
      </c>
      <c r="J566" t="s">
        <v>137</v>
      </c>
      <c r="K566" t="s">
        <v>138</v>
      </c>
      <c r="L566" t="s">
        <v>1853</v>
      </c>
      <c r="M566" t="s">
        <v>1854</v>
      </c>
      <c r="N566">
        <v>0.67</v>
      </c>
      <c r="O566">
        <v>0</v>
      </c>
      <c r="P566">
        <v>254</v>
      </c>
      <c r="Q566">
        <v>0</v>
      </c>
      <c r="R566">
        <v>24</v>
      </c>
      <c r="S566">
        <v>8</v>
      </c>
      <c r="T566">
        <v>241</v>
      </c>
      <c r="U566">
        <v>6</v>
      </c>
      <c r="V566">
        <v>21</v>
      </c>
      <c r="W566">
        <v>0</v>
      </c>
      <c r="X566">
        <v>43.18928430606902</v>
      </c>
      <c r="Y566">
        <v>0</v>
      </c>
      <c r="Z566">
        <v>4.905820184743483</v>
      </c>
      <c r="AA566">
        <v>46.543364423299145</v>
      </c>
      <c r="AB566">
        <v>171.40526614960206</v>
      </c>
      <c r="AC566">
        <v>114.66301452143392</v>
      </c>
      <c r="AD566">
        <v>187.48982743961238</v>
      </c>
      <c r="AE566">
        <v>568.19657702476002</v>
      </c>
    </row>
    <row r="567" spans="1:31" x14ac:dyDescent="0.25">
      <c r="A567">
        <v>2283172</v>
      </c>
      <c r="B567">
        <v>1</v>
      </c>
      <c r="C567" t="s">
        <v>81</v>
      </c>
      <c r="D567" t="s">
        <v>127</v>
      </c>
      <c r="E567" t="s">
        <v>147</v>
      </c>
      <c r="F567" t="s">
        <v>1855</v>
      </c>
      <c r="G567" t="s">
        <v>229</v>
      </c>
      <c r="H567" t="s">
        <v>150</v>
      </c>
      <c r="I567" t="s">
        <v>136</v>
      </c>
      <c r="J567" t="s">
        <v>137</v>
      </c>
      <c r="K567" t="s">
        <v>138</v>
      </c>
      <c r="L567" t="s">
        <v>1856</v>
      </c>
      <c r="M567" t="s">
        <v>1857</v>
      </c>
      <c r="N567">
        <v>2.8025000000000002</v>
      </c>
      <c r="O567">
        <v>0</v>
      </c>
      <c r="P567">
        <v>41</v>
      </c>
      <c r="Q567">
        <v>0</v>
      </c>
      <c r="R567">
        <v>0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28.955119498324407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28.955119498324407</v>
      </c>
    </row>
    <row r="568" spans="1:31" x14ac:dyDescent="0.25">
      <c r="A568">
        <v>2283173</v>
      </c>
      <c r="B568">
        <v>1</v>
      </c>
      <c r="C568" t="s">
        <v>81</v>
      </c>
      <c r="D568" t="s">
        <v>127</v>
      </c>
      <c r="E568" t="s">
        <v>165</v>
      </c>
      <c r="F568" t="s">
        <v>1858</v>
      </c>
      <c r="G568" t="s">
        <v>198</v>
      </c>
      <c r="H568" t="s">
        <v>150</v>
      </c>
      <c r="I568" t="s">
        <v>136</v>
      </c>
      <c r="J568" t="s">
        <v>137</v>
      </c>
      <c r="K568" t="s">
        <v>138</v>
      </c>
      <c r="L568" t="s">
        <v>1859</v>
      </c>
      <c r="M568" t="s">
        <v>1860</v>
      </c>
      <c r="N568">
        <v>4.426666666</v>
      </c>
      <c r="O568">
        <v>0</v>
      </c>
      <c r="P568">
        <v>3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1.9004802254716249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1.9004802254716249</v>
      </c>
    </row>
    <row r="569" spans="1:31" x14ac:dyDescent="0.25">
      <c r="A569">
        <v>2283175</v>
      </c>
      <c r="B569">
        <v>1</v>
      </c>
      <c r="C569" t="s">
        <v>80</v>
      </c>
      <c r="D569" t="s">
        <v>99</v>
      </c>
      <c r="E569" t="s">
        <v>165</v>
      </c>
      <c r="F569" t="s">
        <v>1861</v>
      </c>
      <c r="G569" t="s">
        <v>198</v>
      </c>
      <c r="H569" t="s">
        <v>150</v>
      </c>
      <c r="I569" t="s">
        <v>136</v>
      </c>
      <c r="J569" t="s">
        <v>137</v>
      </c>
      <c r="K569" t="s">
        <v>138</v>
      </c>
      <c r="L569" t="s">
        <v>1862</v>
      </c>
      <c r="M569" t="s">
        <v>1863</v>
      </c>
      <c r="N569">
        <v>1.913611111</v>
      </c>
      <c r="O569">
        <v>0</v>
      </c>
      <c r="P569">
        <v>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1.4086955759066669E-2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1.4086955759066669E-2</v>
      </c>
    </row>
    <row r="570" spans="1:31" x14ac:dyDescent="0.25">
      <c r="A570">
        <v>2283176</v>
      </c>
      <c r="B570">
        <v>1</v>
      </c>
      <c r="C570" t="s">
        <v>80</v>
      </c>
      <c r="D570" t="s">
        <v>95</v>
      </c>
      <c r="E570" t="s">
        <v>147</v>
      </c>
      <c r="F570" t="s">
        <v>1864</v>
      </c>
      <c r="G570" t="s">
        <v>1433</v>
      </c>
      <c r="H570" t="s">
        <v>150</v>
      </c>
      <c r="I570" t="s">
        <v>136</v>
      </c>
      <c r="J570" t="s">
        <v>137</v>
      </c>
      <c r="K570" t="s">
        <v>138</v>
      </c>
      <c r="L570" t="s">
        <v>1865</v>
      </c>
      <c r="M570" t="s">
        <v>1866</v>
      </c>
      <c r="N570">
        <v>1.4711111109999999</v>
      </c>
      <c r="O570">
        <v>0</v>
      </c>
      <c r="P570">
        <v>63</v>
      </c>
      <c r="Q570">
        <v>0</v>
      </c>
      <c r="R570">
        <v>0</v>
      </c>
      <c r="S570">
        <v>0</v>
      </c>
      <c r="T570">
        <v>2</v>
      </c>
      <c r="U570">
        <v>0</v>
      </c>
      <c r="V570">
        <v>0</v>
      </c>
      <c r="W570">
        <v>0</v>
      </c>
      <c r="X570">
        <v>19.084213551760616</v>
      </c>
      <c r="Y570">
        <v>0</v>
      </c>
      <c r="Z570">
        <v>0</v>
      </c>
      <c r="AA570">
        <v>0</v>
      </c>
      <c r="AB570">
        <v>2.8964063349315836</v>
      </c>
      <c r="AC570">
        <v>0</v>
      </c>
      <c r="AD570">
        <v>0</v>
      </c>
      <c r="AE570">
        <v>21.9806198866922</v>
      </c>
    </row>
    <row r="571" spans="1:31" x14ac:dyDescent="0.25">
      <c r="A571">
        <v>2283177</v>
      </c>
      <c r="B571">
        <v>1</v>
      </c>
      <c r="C571" t="s">
        <v>81</v>
      </c>
      <c r="D571" t="s">
        <v>122</v>
      </c>
      <c r="E571" t="s">
        <v>147</v>
      </c>
      <c r="F571" t="s">
        <v>1867</v>
      </c>
      <c r="G571" t="s">
        <v>149</v>
      </c>
      <c r="H571" t="s">
        <v>150</v>
      </c>
      <c r="I571" t="s">
        <v>136</v>
      </c>
      <c r="J571" t="s">
        <v>137</v>
      </c>
      <c r="K571" t="s">
        <v>138</v>
      </c>
      <c r="L571" t="s">
        <v>1868</v>
      </c>
      <c r="M571" t="s">
        <v>1869</v>
      </c>
      <c r="N571">
        <v>2.8875000000000002</v>
      </c>
      <c r="O571">
        <v>0</v>
      </c>
      <c r="P571">
        <v>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0.37030612662154999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0.37030612662154999</v>
      </c>
    </row>
    <row r="572" spans="1:31" x14ac:dyDescent="0.25">
      <c r="A572">
        <v>2283179</v>
      </c>
      <c r="B572">
        <v>1</v>
      </c>
      <c r="C572" t="s">
        <v>80</v>
      </c>
      <c r="D572" t="s">
        <v>82</v>
      </c>
      <c r="E572" t="s">
        <v>141</v>
      </c>
      <c r="F572" t="s">
        <v>1870</v>
      </c>
      <c r="G572" t="s">
        <v>1871</v>
      </c>
      <c r="H572" t="s">
        <v>135</v>
      </c>
      <c r="I572" t="s">
        <v>136</v>
      </c>
      <c r="J572" t="s">
        <v>137</v>
      </c>
      <c r="K572" t="s">
        <v>138</v>
      </c>
      <c r="L572" t="s">
        <v>1872</v>
      </c>
      <c r="M572" t="s">
        <v>1873</v>
      </c>
      <c r="N572">
        <v>0.93944444400000005</v>
      </c>
      <c r="O572">
        <v>0</v>
      </c>
      <c r="P572">
        <v>986</v>
      </c>
      <c r="Q572">
        <v>0</v>
      </c>
      <c r="R572">
        <v>0</v>
      </c>
      <c r="S572">
        <v>0</v>
      </c>
      <c r="T572">
        <v>266</v>
      </c>
      <c r="U572">
        <v>0</v>
      </c>
      <c r="V572">
        <v>0</v>
      </c>
      <c r="W572">
        <v>0</v>
      </c>
      <c r="X572">
        <v>345.95848103766764</v>
      </c>
      <c r="Y572">
        <v>0</v>
      </c>
      <c r="Z572">
        <v>0</v>
      </c>
      <c r="AA572">
        <v>0</v>
      </c>
      <c r="AB572">
        <v>236.5474630897981</v>
      </c>
      <c r="AC572">
        <v>0</v>
      </c>
      <c r="AD572">
        <v>0</v>
      </c>
      <c r="AE572">
        <v>582.50594412746568</v>
      </c>
    </row>
    <row r="573" spans="1:31" x14ac:dyDescent="0.25">
      <c r="A573">
        <v>2283180</v>
      </c>
      <c r="B573">
        <v>1</v>
      </c>
      <c r="C573" t="s">
        <v>80</v>
      </c>
      <c r="D573" t="s">
        <v>96</v>
      </c>
      <c r="E573" t="s">
        <v>165</v>
      </c>
      <c r="F573" t="s">
        <v>1874</v>
      </c>
      <c r="G573" t="s">
        <v>198</v>
      </c>
      <c r="H573" t="s">
        <v>150</v>
      </c>
      <c r="I573" t="s">
        <v>136</v>
      </c>
      <c r="J573" t="s">
        <v>137</v>
      </c>
      <c r="K573" t="s">
        <v>138</v>
      </c>
      <c r="L573" t="s">
        <v>1875</v>
      </c>
      <c r="M573" t="s">
        <v>1876</v>
      </c>
      <c r="N573">
        <v>5.3055555549999998</v>
      </c>
      <c r="O573">
        <v>0</v>
      </c>
      <c r="P573">
        <v>1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0.89407457355066666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0.89407457355066666</v>
      </c>
    </row>
    <row r="574" spans="1:31" x14ac:dyDescent="0.25">
      <c r="A574">
        <v>2283182</v>
      </c>
      <c r="B574">
        <v>1</v>
      </c>
      <c r="C574" t="s">
        <v>80</v>
      </c>
      <c r="D574" t="s">
        <v>92</v>
      </c>
      <c r="E574" t="s">
        <v>165</v>
      </c>
      <c r="F574" t="s">
        <v>1877</v>
      </c>
      <c r="G574" t="s">
        <v>261</v>
      </c>
      <c r="H574" t="s">
        <v>150</v>
      </c>
      <c r="I574" t="s">
        <v>136</v>
      </c>
      <c r="J574" t="s">
        <v>137</v>
      </c>
      <c r="K574" t="s">
        <v>138</v>
      </c>
      <c r="L574" t="s">
        <v>1878</v>
      </c>
      <c r="M574" t="s">
        <v>1879</v>
      </c>
      <c r="N574">
        <v>3.3147222219999999</v>
      </c>
      <c r="O574">
        <v>0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0.22987080787970834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0.22987080787970834</v>
      </c>
    </row>
    <row r="575" spans="1:31" x14ac:dyDescent="0.25">
      <c r="A575">
        <v>2283184</v>
      </c>
      <c r="B575">
        <v>1</v>
      </c>
      <c r="C575" t="s">
        <v>80</v>
      </c>
      <c r="D575" t="s">
        <v>106</v>
      </c>
      <c r="E575" t="s">
        <v>141</v>
      </c>
      <c r="F575" t="s">
        <v>1880</v>
      </c>
      <c r="G575" t="s">
        <v>1881</v>
      </c>
      <c r="H575" t="s">
        <v>135</v>
      </c>
      <c r="I575" t="s">
        <v>136</v>
      </c>
      <c r="J575" t="s">
        <v>137</v>
      </c>
      <c r="K575" t="s">
        <v>138</v>
      </c>
      <c r="L575" t="s">
        <v>1882</v>
      </c>
      <c r="M575" t="s">
        <v>1883</v>
      </c>
      <c r="N575">
        <v>1.9355555550000001</v>
      </c>
      <c r="O575">
        <v>0</v>
      </c>
      <c r="P575">
        <v>0</v>
      </c>
      <c r="Q575">
        <v>0</v>
      </c>
      <c r="R575">
        <v>0</v>
      </c>
      <c r="S575">
        <v>2</v>
      </c>
      <c r="T575">
        <v>0</v>
      </c>
      <c r="U575">
        <v>1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17.434549895987956</v>
      </c>
      <c r="AB575">
        <v>0</v>
      </c>
      <c r="AC575">
        <v>17.460756648188699</v>
      </c>
      <c r="AD575">
        <v>0</v>
      </c>
      <c r="AE575">
        <v>34.895306544176655</v>
      </c>
    </row>
    <row r="576" spans="1:31" x14ac:dyDescent="0.25">
      <c r="A576">
        <v>2283185</v>
      </c>
      <c r="B576">
        <v>1</v>
      </c>
      <c r="C576" t="s">
        <v>81</v>
      </c>
      <c r="D576" t="s">
        <v>120</v>
      </c>
      <c r="E576" t="s">
        <v>176</v>
      </c>
      <c r="F576" t="s">
        <v>1884</v>
      </c>
      <c r="G576" t="s">
        <v>178</v>
      </c>
      <c r="H576" t="s">
        <v>150</v>
      </c>
      <c r="I576" t="s">
        <v>136</v>
      </c>
      <c r="J576" t="s">
        <v>137</v>
      </c>
      <c r="K576" t="s">
        <v>138</v>
      </c>
      <c r="L576" t="s">
        <v>1882</v>
      </c>
      <c r="M576" t="s">
        <v>1885</v>
      </c>
      <c r="N576">
        <v>1.3177777770000001</v>
      </c>
      <c r="O576">
        <v>0</v>
      </c>
      <c r="P576">
        <v>177</v>
      </c>
      <c r="Q576">
        <v>0</v>
      </c>
      <c r="R576">
        <v>7</v>
      </c>
      <c r="S576">
        <v>0</v>
      </c>
      <c r="T576">
        <v>13</v>
      </c>
      <c r="U576">
        <v>0</v>
      </c>
      <c r="V576">
        <v>0</v>
      </c>
      <c r="W576">
        <v>0</v>
      </c>
      <c r="X576">
        <v>31.145313349950108</v>
      </c>
      <c r="Y576">
        <v>0</v>
      </c>
      <c r="Z576">
        <v>0.9152303882152667</v>
      </c>
      <c r="AA576">
        <v>0</v>
      </c>
      <c r="AB576">
        <v>545.55833324164303</v>
      </c>
      <c r="AC576">
        <v>0</v>
      </c>
      <c r="AD576">
        <v>0</v>
      </c>
      <c r="AE576">
        <v>577.61887697980842</v>
      </c>
    </row>
    <row r="577" spans="1:31" x14ac:dyDescent="0.25">
      <c r="A577">
        <v>2283191</v>
      </c>
      <c r="B577">
        <v>1</v>
      </c>
      <c r="C577" t="s">
        <v>80</v>
      </c>
      <c r="D577" t="s">
        <v>106</v>
      </c>
      <c r="E577" t="s">
        <v>176</v>
      </c>
      <c r="F577" t="s">
        <v>1886</v>
      </c>
      <c r="G577" t="s">
        <v>178</v>
      </c>
      <c r="H577" t="s">
        <v>150</v>
      </c>
      <c r="I577" t="s">
        <v>136</v>
      </c>
      <c r="J577" t="s">
        <v>137</v>
      </c>
      <c r="K577" t="s">
        <v>138</v>
      </c>
      <c r="L577" t="s">
        <v>1887</v>
      </c>
      <c r="M577" t="s">
        <v>1888</v>
      </c>
      <c r="N577">
        <v>2.386666666</v>
      </c>
      <c r="O577">
        <v>0</v>
      </c>
      <c r="P577">
        <v>43</v>
      </c>
      <c r="Q577">
        <v>0</v>
      </c>
      <c r="R577">
        <v>10</v>
      </c>
      <c r="S577">
        <v>0</v>
      </c>
      <c r="T577">
        <v>17</v>
      </c>
      <c r="U577">
        <v>0</v>
      </c>
      <c r="V577">
        <v>0</v>
      </c>
      <c r="W577">
        <v>0</v>
      </c>
      <c r="X577">
        <v>32.570050718441102</v>
      </c>
      <c r="Y577">
        <v>0</v>
      </c>
      <c r="Z577">
        <v>8.0182652768961002</v>
      </c>
      <c r="AA577">
        <v>0</v>
      </c>
      <c r="AB577">
        <v>11.3475393870073</v>
      </c>
      <c r="AC577">
        <v>0</v>
      </c>
      <c r="AD577">
        <v>0</v>
      </c>
      <c r="AE577">
        <v>51.935855382344506</v>
      </c>
    </row>
    <row r="578" spans="1:31" x14ac:dyDescent="0.25">
      <c r="A578">
        <v>2285812</v>
      </c>
      <c r="B578">
        <v>1</v>
      </c>
      <c r="C578" t="s">
        <v>80</v>
      </c>
      <c r="D578" t="s">
        <v>95</v>
      </c>
      <c r="E578" t="s">
        <v>322</v>
      </c>
      <c r="F578" t="s">
        <v>1889</v>
      </c>
      <c r="G578" t="s">
        <v>442</v>
      </c>
      <c r="H578" t="s">
        <v>135</v>
      </c>
      <c r="I578" t="s">
        <v>136</v>
      </c>
      <c r="J578" t="s">
        <v>137</v>
      </c>
      <c r="K578" t="s">
        <v>144</v>
      </c>
      <c r="L578" t="s">
        <v>1890</v>
      </c>
      <c r="M578" t="s">
        <v>1891</v>
      </c>
      <c r="N578">
        <v>5.1666666E-2</v>
      </c>
      <c r="O578">
        <v>9</v>
      </c>
      <c r="P578">
        <v>4100</v>
      </c>
      <c r="Q578">
        <v>15</v>
      </c>
      <c r="R578">
        <v>168</v>
      </c>
      <c r="S578">
        <v>87</v>
      </c>
      <c r="T578">
        <v>374</v>
      </c>
      <c r="U578">
        <v>16</v>
      </c>
      <c r="V578">
        <v>2</v>
      </c>
      <c r="W578">
        <v>0.23916964860500006</v>
      </c>
      <c r="X578">
        <v>67.83965042035318</v>
      </c>
      <c r="Y578">
        <v>8.1393794543351987</v>
      </c>
      <c r="Z578">
        <v>2.627242746018601</v>
      </c>
      <c r="AA578">
        <v>107.05975797891962</v>
      </c>
      <c r="AB578">
        <v>21.791793327702184</v>
      </c>
      <c r="AC578">
        <v>88.266599484241979</v>
      </c>
      <c r="AD578">
        <v>1.1048899776327001</v>
      </c>
      <c r="AE578">
        <v>297.06848303780845</v>
      </c>
    </row>
    <row r="579" spans="1:31" x14ac:dyDescent="0.25">
      <c r="A579">
        <v>2285961</v>
      </c>
      <c r="B579">
        <v>1</v>
      </c>
      <c r="C579" t="s">
        <v>80</v>
      </c>
      <c r="D579" t="s">
        <v>106</v>
      </c>
      <c r="E579" t="s">
        <v>147</v>
      </c>
      <c r="F579" t="s">
        <v>1892</v>
      </c>
      <c r="G579" t="s">
        <v>149</v>
      </c>
      <c r="H579" t="s">
        <v>150</v>
      </c>
      <c r="I579" t="s">
        <v>136</v>
      </c>
      <c r="J579" t="s">
        <v>137</v>
      </c>
      <c r="K579" t="s">
        <v>138</v>
      </c>
      <c r="L579" t="s">
        <v>1893</v>
      </c>
      <c r="M579" t="s">
        <v>1894</v>
      </c>
      <c r="N579">
        <v>0.78749999999999998</v>
      </c>
      <c r="O579">
        <v>0</v>
      </c>
      <c r="P579">
        <v>0</v>
      </c>
      <c r="Q579">
        <v>0</v>
      </c>
      <c r="R579">
        <v>5</v>
      </c>
      <c r="S579">
        <v>0</v>
      </c>
      <c r="T579">
        <v>1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0.85356886284459998</v>
      </c>
      <c r="AA579">
        <v>0</v>
      </c>
      <c r="AB579">
        <v>0.85667891229599169</v>
      </c>
      <c r="AC579">
        <v>0</v>
      </c>
      <c r="AD579">
        <v>0</v>
      </c>
      <c r="AE579">
        <v>1.7102477751405916</v>
      </c>
    </row>
    <row r="580" spans="1:31" x14ac:dyDescent="0.25">
      <c r="A580">
        <v>2285818</v>
      </c>
      <c r="B580">
        <v>1</v>
      </c>
      <c r="C580" t="s">
        <v>80</v>
      </c>
      <c r="D580" t="s">
        <v>84</v>
      </c>
      <c r="E580" t="s">
        <v>322</v>
      </c>
      <c r="F580" t="s">
        <v>1895</v>
      </c>
      <c r="G580" t="s">
        <v>297</v>
      </c>
      <c r="H580" t="s">
        <v>135</v>
      </c>
      <c r="I580" t="s">
        <v>136</v>
      </c>
      <c r="J580" t="s">
        <v>3</v>
      </c>
      <c r="K580" t="s">
        <v>138</v>
      </c>
      <c r="L580" t="s">
        <v>1896</v>
      </c>
      <c r="M580" t="s">
        <v>1897</v>
      </c>
      <c r="N580">
        <v>1.247222222</v>
      </c>
      <c r="O580">
        <v>0</v>
      </c>
      <c r="P580">
        <v>3661</v>
      </c>
      <c r="Q580">
        <v>0</v>
      </c>
      <c r="R580">
        <v>0</v>
      </c>
      <c r="S580">
        <v>1</v>
      </c>
      <c r="T580">
        <v>227</v>
      </c>
      <c r="U580">
        <v>0</v>
      </c>
      <c r="V580">
        <v>0</v>
      </c>
      <c r="W580">
        <v>0</v>
      </c>
      <c r="X580">
        <v>1118.5662058729174</v>
      </c>
      <c r="Y580">
        <v>0</v>
      </c>
      <c r="Z580">
        <v>0</v>
      </c>
      <c r="AA580">
        <v>633.55624217946661</v>
      </c>
      <c r="AB580">
        <v>360.39429188986094</v>
      </c>
      <c r="AC580">
        <v>0</v>
      </c>
      <c r="AD580">
        <v>0</v>
      </c>
      <c r="AE580">
        <v>2112.5167399422448</v>
      </c>
    </row>
    <row r="581" spans="1:31" x14ac:dyDescent="0.25">
      <c r="A581">
        <v>2285569</v>
      </c>
      <c r="B581">
        <v>1</v>
      </c>
      <c r="C581" t="s">
        <v>80</v>
      </c>
      <c r="D581" t="s">
        <v>90</v>
      </c>
      <c r="E581" t="s">
        <v>165</v>
      </c>
      <c r="F581" t="s">
        <v>1898</v>
      </c>
      <c r="G581" t="s">
        <v>167</v>
      </c>
      <c r="H581" t="s">
        <v>150</v>
      </c>
      <c r="I581" t="s">
        <v>136</v>
      </c>
      <c r="J581" t="s">
        <v>137</v>
      </c>
      <c r="K581" t="s">
        <v>138</v>
      </c>
      <c r="L581" t="s">
        <v>1899</v>
      </c>
      <c r="M581" t="s">
        <v>1900</v>
      </c>
      <c r="N581">
        <v>0.81333333299999999</v>
      </c>
      <c r="O581">
        <v>0</v>
      </c>
      <c r="P581">
        <v>13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1.9059543714436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1.9059543714436</v>
      </c>
    </row>
    <row r="582" spans="1:31" x14ac:dyDescent="0.25">
      <c r="A582">
        <v>2285709</v>
      </c>
      <c r="B582">
        <v>1</v>
      </c>
      <c r="C582" t="s">
        <v>80</v>
      </c>
      <c r="D582" t="s">
        <v>82</v>
      </c>
      <c r="E582" t="s">
        <v>312</v>
      </c>
      <c r="F582" t="s">
        <v>1901</v>
      </c>
      <c r="G582" t="s">
        <v>154</v>
      </c>
      <c r="H582" t="s">
        <v>150</v>
      </c>
      <c r="I582" t="s">
        <v>136</v>
      </c>
      <c r="J582" t="s">
        <v>137</v>
      </c>
      <c r="K582" t="s">
        <v>144</v>
      </c>
      <c r="L582" t="s">
        <v>1902</v>
      </c>
      <c r="M582" t="s">
        <v>1903</v>
      </c>
      <c r="N582">
        <v>4.3052777769999997</v>
      </c>
      <c r="O582">
        <v>0</v>
      </c>
      <c r="P582">
        <v>87</v>
      </c>
      <c r="Q582">
        <v>0</v>
      </c>
      <c r="R582">
        <v>0</v>
      </c>
      <c r="S582">
        <v>0</v>
      </c>
      <c r="T582">
        <v>16</v>
      </c>
      <c r="U582">
        <v>0</v>
      </c>
      <c r="V582">
        <v>0</v>
      </c>
      <c r="W582">
        <v>0</v>
      </c>
      <c r="X582">
        <v>96.897680159235108</v>
      </c>
      <c r="Y582">
        <v>0</v>
      </c>
      <c r="Z582">
        <v>0</v>
      </c>
      <c r="AA582">
        <v>0</v>
      </c>
      <c r="AB582">
        <v>61.510079428044868</v>
      </c>
      <c r="AC582">
        <v>0</v>
      </c>
      <c r="AD582">
        <v>0</v>
      </c>
      <c r="AE582">
        <v>158.40775958727997</v>
      </c>
    </row>
    <row r="583" spans="1:31" x14ac:dyDescent="0.25">
      <c r="A583">
        <v>2285901</v>
      </c>
      <c r="B583">
        <v>1</v>
      </c>
      <c r="C583" t="s">
        <v>80</v>
      </c>
      <c r="D583" t="s">
        <v>90</v>
      </c>
      <c r="E583" t="s">
        <v>147</v>
      </c>
      <c r="F583" t="s">
        <v>1904</v>
      </c>
      <c r="G583" t="s">
        <v>233</v>
      </c>
      <c r="H583" t="s">
        <v>150</v>
      </c>
      <c r="I583" t="s">
        <v>136</v>
      </c>
      <c r="J583" t="s">
        <v>137</v>
      </c>
      <c r="K583" t="s">
        <v>138</v>
      </c>
      <c r="L583" t="s">
        <v>1905</v>
      </c>
      <c r="M583" t="s">
        <v>1906</v>
      </c>
      <c r="N583">
        <v>1.2877777770000001</v>
      </c>
      <c r="O583">
        <v>0</v>
      </c>
      <c r="P583">
        <v>131</v>
      </c>
      <c r="Q583">
        <v>0</v>
      </c>
      <c r="R583">
        <v>0</v>
      </c>
      <c r="S583">
        <v>0</v>
      </c>
      <c r="T583">
        <v>6</v>
      </c>
      <c r="U583">
        <v>0</v>
      </c>
      <c r="V583">
        <v>0</v>
      </c>
      <c r="W583">
        <v>0</v>
      </c>
      <c r="X583">
        <v>51.069018085165709</v>
      </c>
      <c r="Y583">
        <v>0</v>
      </c>
      <c r="Z583">
        <v>0</v>
      </c>
      <c r="AA583">
        <v>0</v>
      </c>
      <c r="AB583">
        <v>1.9721346507487336</v>
      </c>
      <c r="AC583">
        <v>0</v>
      </c>
      <c r="AD583">
        <v>0</v>
      </c>
      <c r="AE583">
        <v>53.041152735914444</v>
      </c>
    </row>
    <row r="584" spans="1:31" x14ac:dyDescent="0.25">
      <c r="A584">
        <v>2285755</v>
      </c>
      <c r="B584">
        <v>1</v>
      </c>
      <c r="C584" t="s">
        <v>80</v>
      </c>
      <c r="D584" t="s">
        <v>92</v>
      </c>
      <c r="E584" t="s">
        <v>165</v>
      </c>
      <c r="F584" t="s">
        <v>1907</v>
      </c>
      <c r="G584" t="s">
        <v>167</v>
      </c>
      <c r="H584" t="s">
        <v>150</v>
      </c>
      <c r="I584" t="s">
        <v>136</v>
      </c>
      <c r="J584" t="s">
        <v>137</v>
      </c>
      <c r="K584" t="s">
        <v>138</v>
      </c>
      <c r="L584" t="s">
        <v>1908</v>
      </c>
      <c r="M584" t="s">
        <v>1909</v>
      </c>
      <c r="N584">
        <v>3.4247222220000002</v>
      </c>
      <c r="O584">
        <v>0</v>
      </c>
      <c r="P584">
        <v>3</v>
      </c>
      <c r="Q584">
        <v>0</v>
      </c>
      <c r="R584">
        <v>0</v>
      </c>
      <c r="S584">
        <v>0</v>
      </c>
      <c r="T584">
        <v>1</v>
      </c>
      <c r="U584">
        <v>0</v>
      </c>
      <c r="V584">
        <v>0</v>
      </c>
      <c r="W584">
        <v>0</v>
      </c>
      <c r="X584">
        <v>1.7026522485818916</v>
      </c>
      <c r="Y584">
        <v>0</v>
      </c>
      <c r="Z584">
        <v>0</v>
      </c>
      <c r="AA584">
        <v>0</v>
      </c>
      <c r="AB584">
        <v>1.7289779397674001</v>
      </c>
      <c r="AC584">
        <v>0</v>
      </c>
      <c r="AD584">
        <v>0</v>
      </c>
      <c r="AE584">
        <v>3.4316301883492919</v>
      </c>
    </row>
    <row r="585" spans="1:31" x14ac:dyDescent="0.25">
      <c r="A585">
        <v>2285941</v>
      </c>
      <c r="B585">
        <v>1</v>
      </c>
      <c r="C585" t="s">
        <v>81</v>
      </c>
      <c r="D585" t="s">
        <v>113</v>
      </c>
      <c r="E585" t="s">
        <v>176</v>
      </c>
      <c r="F585" t="s">
        <v>1910</v>
      </c>
      <c r="G585" t="s">
        <v>178</v>
      </c>
      <c r="H585" t="s">
        <v>150</v>
      </c>
      <c r="I585" t="s">
        <v>136</v>
      </c>
      <c r="J585" t="s">
        <v>137</v>
      </c>
      <c r="K585" t="s">
        <v>138</v>
      </c>
      <c r="L585" t="s">
        <v>1911</v>
      </c>
      <c r="M585" t="s">
        <v>1912</v>
      </c>
      <c r="N585">
        <v>4.937777777</v>
      </c>
      <c r="O585">
        <v>0</v>
      </c>
      <c r="P585">
        <v>0</v>
      </c>
      <c r="Q585">
        <v>0</v>
      </c>
      <c r="R585">
        <v>8</v>
      </c>
      <c r="S585">
        <v>0</v>
      </c>
      <c r="T585">
        <v>1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33.128899812907271</v>
      </c>
      <c r="AA585">
        <v>0</v>
      </c>
      <c r="AB585">
        <v>28.370869685386957</v>
      </c>
      <c r="AC585">
        <v>0</v>
      </c>
      <c r="AD585">
        <v>0</v>
      </c>
      <c r="AE585">
        <v>61.499769498294228</v>
      </c>
    </row>
    <row r="586" spans="1:31" x14ac:dyDescent="0.25">
      <c r="A586">
        <v>2285586</v>
      </c>
      <c r="B586">
        <v>1</v>
      </c>
      <c r="C586" t="s">
        <v>80</v>
      </c>
      <c r="D586" t="s">
        <v>97</v>
      </c>
      <c r="E586" t="s">
        <v>165</v>
      </c>
      <c r="F586" t="s">
        <v>1913</v>
      </c>
      <c r="G586" t="s">
        <v>198</v>
      </c>
      <c r="H586" t="s">
        <v>150</v>
      </c>
      <c r="I586" t="s">
        <v>136</v>
      </c>
      <c r="J586" t="s">
        <v>137</v>
      </c>
      <c r="K586" t="s">
        <v>138</v>
      </c>
      <c r="L586" t="s">
        <v>1914</v>
      </c>
      <c r="M586" t="s">
        <v>1915</v>
      </c>
      <c r="N586">
        <v>2.8452777770000002</v>
      </c>
      <c r="O586">
        <v>0</v>
      </c>
      <c r="P586">
        <v>3</v>
      </c>
      <c r="Q586">
        <v>0</v>
      </c>
      <c r="R586">
        <v>0</v>
      </c>
      <c r="S586">
        <v>0</v>
      </c>
      <c r="T586">
        <v>3</v>
      </c>
      <c r="U586">
        <v>0</v>
      </c>
      <c r="V586">
        <v>0</v>
      </c>
      <c r="W586">
        <v>0</v>
      </c>
      <c r="X586">
        <v>2.1460428682117914</v>
      </c>
      <c r="Y586">
        <v>0</v>
      </c>
      <c r="Z586">
        <v>0</v>
      </c>
      <c r="AA586">
        <v>0</v>
      </c>
      <c r="AB586">
        <v>17.106657719213832</v>
      </c>
      <c r="AC586">
        <v>0</v>
      </c>
      <c r="AD586">
        <v>0</v>
      </c>
      <c r="AE586">
        <v>19.252700587425622</v>
      </c>
    </row>
    <row r="587" spans="1:31" x14ac:dyDescent="0.25">
      <c r="A587">
        <v>2285792</v>
      </c>
      <c r="B587">
        <v>1</v>
      </c>
      <c r="C587" t="s">
        <v>80</v>
      </c>
      <c r="D587" t="s">
        <v>93</v>
      </c>
      <c r="E587" t="s">
        <v>176</v>
      </c>
      <c r="F587" t="s">
        <v>1916</v>
      </c>
      <c r="G587" t="s">
        <v>149</v>
      </c>
      <c r="H587" t="s">
        <v>150</v>
      </c>
      <c r="I587" t="s">
        <v>136</v>
      </c>
      <c r="J587" t="s">
        <v>137</v>
      </c>
      <c r="K587" t="s">
        <v>138</v>
      </c>
      <c r="L587" t="s">
        <v>1917</v>
      </c>
      <c r="M587" t="s">
        <v>1918</v>
      </c>
      <c r="N587">
        <v>2.4138888879999998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23</v>
      </c>
      <c r="U587">
        <v>0</v>
      </c>
      <c r="V587">
        <v>1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76.753392053130796</v>
      </c>
      <c r="AC587">
        <v>0</v>
      </c>
      <c r="AD587">
        <v>25.402075100471667</v>
      </c>
      <c r="AE587">
        <v>102.15546715360246</v>
      </c>
    </row>
    <row r="588" spans="1:31" x14ac:dyDescent="0.25">
      <c r="A588">
        <v>2285652</v>
      </c>
      <c r="B588">
        <v>1</v>
      </c>
      <c r="C588" t="s">
        <v>80</v>
      </c>
      <c r="D588" t="s">
        <v>107</v>
      </c>
      <c r="E588" t="s">
        <v>141</v>
      </c>
      <c r="F588" t="s">
        <v>1919</v>
      </c>
      <c r="G588" t="s">
        <v>143</v>
      </c>
      <c r="H588" t="s">
        <v>135</v>
      </c>
      <c r="I588" t="s">
        <v>136</v>
      </c>
      <c r="J588" t="s">
        <v>137</v>
      </c>
      <c r="K588" t="s">
        <v>144</v>
      </c>
      <c r="L588" t="s">
        <v>1920</v>
      </c>
      <c r="M588" t="s">
        <v>1921</v>
      </c>
      <c r="N588">
        <v>7.1983333329999999</v>
      </c>
      <c r="O588">
        <v>0</v>
      </c>
      <c r="P588">
        <v>216</v>
      </c>
      <c r="Q588">
        <v>0</v>
      </c>
      <c r="R588">
        <v>0</v>
      </c>
      <c r="S588">
        <v>0</v>
      </c>
      <c r="T588">
        <v>12</v>
      </c>
      <c r="U588">
        <v>0</v>
      </c>
      <c r="V588">
        <v>1</v>
      </c>
      <c r="W588">
        <v>0</v>
      </c>
      <c r="X588">
        <v>262.3400709517619</v>
      </c>
      <c r="Y588">
        <v>0</v>
      </c>
      <c r="Z588">
        <v>0</v>
      </c>
      <c r="AA588">
        <v>0</v>
      </c>
      <c r="AB588">
        <v>61.090346735941459</v>
      </c>
      <c r="AC588">
        <v>0</v>
      </c>
      <c r="AD588">
        <v>1225.6619843370534</v>
      </c>
      <c r="AE588">
        <v>1549.0924020247567</v>
      </c>
    </row>
    <row r="589" spans="1:31" x14ac:dyDescent="0.25">
      <c r="A589">
        <v>2285958</v>
      </c>
      <c r="B589">
        <v>1</v>
      </c>
      <c r="C589" t="s">
        <v>80</v>
      </c>
      <c r="D589" t="s">
        <v>94</v>
      </c>
      <c r="E589" t="s">
        <v>147</v>
      </c>
      <c r="F589" t="s">
        <v>1922</v>
      </c>
      <c r="G589" t="s">
        <v>261</v>
      </c>
      <c r="H589" t="s">
        <v>150</v>
      </c>
      <c r="I589" t="s">
        <v>136</v>
      </c>
      <c r="J589" t="s">
        <v>137</v>
      </c>
      <c r="K589" t="s">
        <v>138</v>
      </c>
      <c r="L589" t="s">
        <v>1923</v>
      </c>
      <c r="M589" t="s">
        <v>1924</v>
      </c>
      <c r="N589">
        <v>1.1074999999999999</v>
      </c>
      <c r="O589">
        <v>0</v>
      </c>
      <c r="P589">
        <v>81</v>
      </c>
      <c r="Q589">
        <v>0</v>
      </c>
      <c r="R589">
        <v>2</v>
      </c>
      <c r="S589">
        <v>0</v>
      </c>
      <c r="T589">
        <v>8</v>
      </c>
      <c r="U589">
        <v>0</v>
      </c>
      <c r="V589">
        <v>0</v>
      </c>
      <c r="W589">
        <v>0</v>
      </c>
      <c r="X589">
        <v>28.623242256247362</v>
      </c>
      <c r="Y589">
        <v>0</v>
      </c>
      <c r="Z589">
        <v>0.11357446444785002</v>
      </c>
      <c r="AA589">
        <v>0</v>
      </c>
      <c r="AB589">
        <v>6.2950399373989763</v>
      </c>
      <c r="AC589">
        <v>0</v>
      </c>
      <c r="AD589">
        <v>0</v>
      </c>
      <c r="AE589">
        <v>35.031856658094192</v>
      </c>
    </row>
    <row r="590" spans="1:31" x14ac:dyDescent="0.25">
      <c r="A590">
        <v>2285629</v>
      </c>
      <c r="B590">
        <v>1</v>
      </c>
      <c r="C590" t="s">
        <v>80</v>
      </c>
      <c r="D590" t="s">
        <v>98</v>
      </c>
      <c r="E590" t="s">
        <v>141</v>
      </c>
      <c r="F590" t="s">
        <v>1925</v>
      </c>
      <c r="G590" t="s">
        <v>143</v>
      </c>
      <c r="H590" t="s">
        <v>135</v>
      </c>
      <c r="I590" t="s">
        <v>136</v>
      </c>
      <c r="J590" t="s">
        <v>137</v>
      </c>
      <c r="K590" t="s">
        <v>144</v>
      </c>
      <c r="L590" t="s">
        <v>1926</v>
      </c>
      <c r="M590" t="s">
        <v>1927</v>
      </c>
      <c r="N590">
        <v>7.1902777770000004</v>
      </c>
      <c r="O590">
        <v>0</v>
      </c>
      <c r="P590">
        <v>2</v>
      </c>
      <c r="Q590">
        <v>0</v>
      </c>
      <c r="R590">
        <v>12</v>
      </c>
      <c r="S590">
        <v>0</v>
      </c>
      <c r="T590">
        <v>2</v>
      </c>
      <c r="U590">
        <v>0</v>
      </c>
      <c r="V590">
        <v>0</v>
      </c>
      <c r="W590">
        <v>0</v>
      </c>
      <c r="X590">
        <v>2.9849063123879995</v>
      </c>
      <c r="Y590">
        <v>0</v>
      </c>
      <c r="Z590">
        <v>144.0497497020045</v>
      </c>
      <c r="AA590">
        <v>0</v>
      </c>
      <c r="AB590">
        <v>3.3579414236875</v>
      </c>
      <c r="AC590">
        <v>0</v>
      </c>
      <c r="AD590">
        <v>0</v>
      </c>
      <c r="AE590">
        <v>150.39259743808</v>
      </c>
    </row>
    <row r="591" spans="1:31" x14ac:dyDescent="0.25">
      <c r="A591">
        <v>2285715</v>
      </c>
      <c r="B591">
        <v>1</v>
      </c>
      <c r="C591" t="s">
        <v>80</v>
      </c>
      <c r="D591" t="s">
        <v>85</v>
      </c>
      <c r="E591" t="s">
        <v>147</v>
      </c>
      <c r="F591" t="s">
        <v>1928</v>
      </c>
      <c r="G591" t="s">
        <v>143</v>
      </c>
      <c r="H591" t="s">
        <v>150</v>
      </c>
      <c r="I591" t="s">
        <v>136</v>
      </c>
      <c r="J591" t="s">
        <v>137</v>
      </c>
      <c r="K591" t="s">
        <v>144</v>
      </c>
      <c r="L591" t="s">
        <v>1929</v>
      </c>
      <c r="M591" t="s">
        <v>1930</v>
      </c>
      <c r="N591">
        <v>3.250277777</v>
      </c>
      <c r="O591">
        <v>0</v>
      </c>
      <c r="P591">
        <v>118</v>
      </c>
      <c r="Q591">
        <v>0</v>
      </c>
      <c r="R591">
        <v>0</v>
      </c>
      <c r="S591">
        <v>0</v>
      </c>
      <c r="T591">
        <v>8</v>
      </c>
      <c r="U591">
        <v>0</v>
      </c>
      <c r="V591">
        <v>0</v>
      </c>
      <c r="W591">
        <v>0</v>
      </c>
      <c r="X591">
        <v>128.56218943461218</v>
      </c>
      <c r="Y591">
        <v>0</v>
      </c>
      <c r="Z591">
        <v>0</v>
      </c>
      <c r="AA591">
        <v>0</v>
      </c>
      <c r="AB591">
        <v>5968.0921826164104</v>
      </c>
      <c r="AC591">
        <v>0</v>
      </c>
      <c r="AD591">
        <v>0</v>
      </c>
      <c r="AE591">
        <v>6096.6543720510226</v>
      </c>
    </row>
    <row r="592" spans="1:31" x14ac:dyDescent="0.25">
      <c r="A592">
        <v>2285772</v>
      </c>
      <c r="B592">
        <v>1</v>
      </c>
      <c r="C592" t="s">
        <v>81</v>
      </c>
      <c r="D592" t="s">
        <v>118</v>
      </c>
      <c r="E592" t="s">
        <v>165</v>
      </c>
      <c r="F592" t="s">
        <v>1931</v>
      </c>
      <c r="G592" t="s">
        <v>261</v>
      </c>
      <c r="H592" t="s">
        <v>150</v>
      </c>
      <c r="I592" t="s">
        <v>136</v>
      </c>
      <c r="J592" t="s">
        <v>137</v>
      </c>
      <c r="K592" t="s">
        <v>138</v>
      </c>
      <c r="L592" t="s">
        <v>1932</v>
      </c>
      <c r="M592" t="s">
        <v>1933</v>
      </c>
      <c r="N592">
        <v>1.4522222220000001</v>
      </c>
      <c r="O592">
        <v>0</v>
      </c>
      <c r="P592">
        <v>1</v>
      </c>
      <c r="Q592">
        <v>0</v>
      </c>
      <c r="R592">
        <v>4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0.11732327617160002</v>
      </c>
      <c r="Y592">
        <v>0</v>
      </c>
      <c r="Z592">
        <v>2.2333856966200001</v>
      </c>
      <c r="AA592">
        <v>0</v>
      </c>
      <c r="AB592">
        <v>0</v>
      </c>
      <c r="AC592">
        <v>0</v>
      </c>
      <c r="AD592">
        <v>0</v>
      </c>
      <c r="AE592">
        <v>2.3507089727916002</v>
      </c>
    </row>
    <row r="593" spans="1:31" x14ac:dyDescent="0.25">
      <c r="A593">
        <v>2285815</v>
      </c>
      <c r="B593">
        <v>1</v>
      </c>
      <c r="C593" t="s">
        <v>80</v>
      </c>
      <c r="D593" t="s">
        <v>95</v>
      </c>
      <c r="E593" t="s">
        <v>141</v>
      </c>
      <c r="F593" t="s">
        <v>1934</v>
      </c>
      <c r="G593" t="s">
        <v>143</v>
      </c>
      <c r="H593" t="s">
        <v>135</v>
      </c>
      <c r="I593" t="s">
        <v>136</v>
      </c>
      <c r="J593" t="s">
        <v>137</v>
      </c>
      <c r="K593" t="s">
        <v>144</v>
      </c>
      <c r="L593" t="s">
        <v>1935</v>
      </c>
      <c r="M593" t="s">
        <v>1936</v>
      </c>
      <c r="N593">
        <v>0.8</v>
      </c>
      <c r="O593">
        <v>0</v>
      </c>
      <c r="P593">
        <v>0</v>
      </c>
      <c r="Q593">
        <v>0</v>
      </c>
      <c r="R593">
        <v>0</v>
      </c>
      <c r="S593">
        <v>7</v>
      </c>
      <c r="T593">
        <v>1</v>
      </c>
      <c r="U593">
        <v>1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57.960180577344005</v>
      </c>
      <c r="AB593">
        <v>2.6719871627520004</v>
      </c>
      <c r="AC593">
        <v>72.244512457919996</v>
      </c>
      <c r="AD593">
        <v>0</v>
      </c>
      <c r="AE593">
        <v>132.876680198016</v>
      </c>
    </row>
    <row r="594" spans="1:31" x14ac:dyDescent="0.25">
      <c r="A594">
        <v>2285781</v>
      </c>
      <c r="B594">
        <v>1</v>
      </c>
      <c r="C594" t="s">
        <v>81</v>
      </c>
      <c r="D594" t="s">
        <v>112</v>
      </c>
      <c r="E594" t="s">
        <v>147</v>
      </c>
      <c r="F594" t="s">
        <v>1937</v>
      </c>
      <c r="G594" t="s">
        <v>149</v>
      </c>
      <c r="H594" t="s">
        <v>150</v>
      </c>
      <c r="I594" t="s">
        <v>136</v>
      </c>
      <c r="J594" t="s">
        <v>137</v>
      </c>
      <c r="K594" t="s">
        <v>138</v>
      </c>
      <c r="L594" t="s">
        <v>1938</v>
      </c>
      <c r="M594" t="s">
        <v>1939</v>
      </c>
      <c r="N594">
        <v>1.155</v>
      </c>
      <c r="O594">
        <v>0</v>
      </c>
      <c r="P594">
        <v>0</v>
      </c>
      <c r="Q594">
        <v>0</v>
      </c>
      <c r="R594">
        <v>6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2.8097711993010011</v>
      </c>
      <c r="AA594">
        <v>0</v>
      </c>
      <c r="AB594">
        <v>0</v>
      </c>
      <c r="AC594">
        <v>0</v>
      </c>
      <c r="AD594">
        <v>0</v>
      </c>
      <c r="AE594">
        <v>2.8097711993010011</v>
      </c>
    </row>
    <row r="595" spans="1:31" x14ac:dyDescent="0.25">
      <c r="A595">
        <v>2285635</v>
      </c>
      <c r="B595">
        <v>1</v>
      </c>
      <c r="C595" t="s">
        <v>81</v>
      </c>
      <c r="D595" t="s">
        <v>118</v>
      </c>
      <c r="E595" t="s">
        <v>141</v>
      </c>
      <c r="F595" t="s">
        <v>1940</v>
      </c>
      <c r="G595" t="s">
        <v>1881</v>
      </c>
      <c r="H595" t="s">
        <v>135</v>
      </c>
      <c r="I595" t="s">
        <v>136</v>
      </c>
      <c r="J595" t="s">
        <v>137</v>
      </c>
      <c r="K595" t="s">
        <v>138</v>
      </c>
      <c r="L595" t="s">
        <v>1941</v>
      </c>
      <c r="M595" t="s">
        <v>1942</v>
      </c>
      <c r="N595">
        <v>4.2774999999999999</v>
      </c>
      <c r="O595">
        <v>0</v>
      </c>
      <c r="P595">
        <v>0</v>
      </c>
      <c r="Q595">
        <v>0</v>
      </c>
      <c r="R595">
        <v>7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73.275600053945013</v>
      </c>
      <c r="AA595">
        <v>3.7024320462902254</v>
      </c>
      <c r="AB595">
        <v>0</v>
      </c>
      <c r="AC595">
        <v>0</v>
      </c>
      <c r="AD595">
        <v>0</v>
      </c>
      <c r="AE595">
        <v>76.978032100235239</v>
      </c>
    </row>
    <row r="596" spans="1:31" x14ac:dyDescent="0.25">
      <c r="A596">
        <v>2285658</v>
      </c>
      <c r="B596">
        <v>1</v>
      </c>
      <c r="C596" t="s">
        <v>81</v>
      </c>
      <c r="D596" t="s">
        <v>115</v>
      </c>
      <c r="E596" t="s">
        <v>176</v>
      </c>
      <c r="F596" t="s">
        <v>1943</v>
      </c>
      <c r="G596" t="s">
        <v>178</v>
      </c>
      <c r="H596" t="s">
        <v>150</v>
      </c>
      <c r="I596" t="s">
        <v>136</v>
      </c>
      <c r="J596" t="s">
        <v>137</v>
      </c>
      <c r="K596" t="s">
        <v>138</v>
      </c>
      <c r="L596" t="s">
        <v>1944</v>
      </c>
      <c r="M596" t="s">
        <v>1945</v>
      </c>
      <c r="N596">
        <v>2.298611111</v>
      </c>
      <c r="O596">
        <v>0</v>
      </c>
      <c r="P596">
        <v>31</v>
      </c>
      <c r="Q596">
        <v>0</v>
      </c>
      <c r="R596">
        <v>3</v>
      </c>
      <c r="S596">
        <v>0</v>
      </c>
      <c r="T596">
        <v>2</v>
      </c>
      <c r="U596">
        <v>0</v>
      </c>
      <c r="V596">
        <v>0</v>
      </c>
      <c r="W596">
        <v>0</v>
      </c>
      <c r="X596">
        <v>5.2620092927678277</v>
      </c>
      <c r="Y596">
        <v>0</v>
      </c>
      <c r="Z596">
        <v>0.62075228057475007</v>
      </c>
      <c r="AA596">
        <v>0</v>
      </c>
      <c r="AB596">
        <v>4.121963673483333E-2</v>
      </c>
      <c r="AC596">
        <v>0</v>
      </c>
      <c r="AD596">
        <v>0</v>
      </c>
      <c r="AE596">
        <v>5.923981210077411</v>
      </c>
    </row>
    <row r="597" spans="1:31" x14ac:dyDescent="0.25">
      <c r="A597">
        <v>2285695</v>
      </c>
      <c r="B597">
        <v>1</v>
      </c>
      <c r="C597" t="s">
        <v>80</v>
      </c>
      <c r="D597" t="s">
        <v>92</v>
      </c>
      <c r="E597" t="s">
        <v>165</v>
      </c>
      <c r="F597" t="s">
        <v>1946</v>
      </c>
      <c r="G597" t="s">
        <v>198</v>
      </c>
      <c r="H597" t="s">
        <v>150</v>
      </c>
      <c r="I597" t="s">
        <v>136</v>
      </c>
      <c r="J597" t="s">
        <v>137</v>
      </c>
      <c r="K597" t="s">
        <v>138</v>
      </c>
      <c r="L597" t="s">
        <v>1947</v>
      </c>
      <c r="M597" t="s">
        <v>1948</v>
      </c>
      <c r="N597">
        <v>0.832777777</v>
      </c>
      <c r="O597">
        <v>0</v>
      </c>
      <c r="P597">
        <v>2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0.51059847905656675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0.51059847905656675</v>
      </c>
    </row>
    <row r="598" spans="1:31" x14ac:dyDescent="0.25">
      <c r="A598">
        <v>2285844</v>
      </c>
      <c r="B598">
        <v>1</v>
      </c>
      <c r="C598" t="s">
        <v>80</v>
      </c>
      <c r="D598" t="s">
        <v>94</v>
      </c>
      <c r="E598" t="s">
        <v>165</v>
      </c>
      <c r="F598" t="s">
        <v>1949</v>
      </c>
      <c r="G598" t="s">
        <v>198</v>
      </c>
      <c r="H598" t="s">
        <v>150</v>
      </c>
      <c r="I598" t="s">
        <v>136</v>
      </c>
      <c r="J598" t="s">
        <v>137</v>
      </c>
      <c r="K598" t="s">
        <v>138</v>
      </c>
      <c r="L598" t="s">
        <v>1950</v>
      </c>
      <c r="M598" t="s">
        <v>1951</v>
      </c>
      <c r="N598">
        <v>6.2024999999999997</v>
      </c>
      <c r="O598">
        <v>0</v>
      </c>
      <c r="P598">
        <v>2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0.46636325218880831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0.46636325218880831</v>
      </c>
    </row>
    <row r="599" spans="1:31" x14ac:dyDescent="0.25">
      <c r="A599">
        <v>2285887</v>
      </c>
      <c r="B599">
        <v>1</v>
      </c>
      <c r="C599" t="s">
        <v>81</v>
      </c>
      <c r="D599" t="s">
        <v>113</v>
      </c>
      <c r="E599" t="s">
        <v>165</v>
      </c>
      <c r="F599" t="s">
        <v>1952</v>
      </c>
      <c r="G599" t="s">
        <v>198</v>
      </c>
      <c r="H599" t="s">
        <v>150</v>
      </c>
      <c r="I599" t="s">
        <v>136</v>
      </c>
      <c r="J599" t="s">
        <v>137</v>
      </c>
      <c r="K599" t="s">
        <v>138</v>
      </c>
      <c r="L599" t="s">
        <v>1953</v>
      </c>
      <c r="M599" t="s">
        <v>1954</v>
      </c>
      <c r="N599">
        <v>1.366666666</v>
      </c>
      <c r="O599">
        <v>0</v>
      </c>
      <c r="P599">
        <v>1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0.31176282743130002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0.31176282743130002</v>
      </c>
    </row>
    <row r="600" spans="1:31" x14ac:dyDescent="0.25">
      <c r="A600">
        <v>2285910</v>
      </c>
      <c r="B600">
        <v>1</v>
      </c>
      <c r="C600" t="s">
        <v>80</v>
      </c>
      <c r="D600" t="s">
        <v>83</v>
      </c>
      <c r="E600" t="s">
        <v>165</v>
      </c>
      <c r="F600" t="s">
        <v>1955</v>
      </c>
      <c r="G600" t="s">
        <v>297</v>
      </c>
      <c r="H600" t="s">
        <v>150</v>
      </c>
      <c r="I600" t="s">
        <v>136</v>
      </c>
      <c r="J600" t="s">
        <v>137</v>
      </c>
      <c r="K600" t="s">
        <v>138</v>
      </c>
      <c r="L600" t="s">
        <v>1956</v>
      </c>
      <c r="M600" t="s">
        <v>1957</v>
      </c>
      <c r="N600">
        <v>1.2194444440000001</v>
      </c>
      <c r="O600">
        <v>0</v>
      </c>
      <c r="P600">
        <v>5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1.4751227134690665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1.4751227134690665</v>
      </c>
    </row>
    <row r="601" spans="1:31" x14ac:dyDescent="0.25">
      <c r="A601">
        <v>2285655</v>
      </c>
      <c r="B601">
        <v>1</v>
      </c>
      <c r="C601" t="s">
        <v>80</v>
      </c>
      <c r="D601" t="s">
        <v>88</v>
      </c>
      <c r="E601" t="s">
        <v>312</v>
      </c>
      <c r="F601" t="s">
        <v>1958</v>
      </c>
      <c r="G601" t="s">
        <v>154</v>
      </c>
      <c r="H601" t="s">
        <v>150</v>
      </c>
      <c r="I601" t="s">
        <v>136</v>
      </c>
      <c r="J601" t="s">
        <v>137</v>
      </c>
      <c r="K601" t="s">
        <v>144</v>
      </c>
      <c r="L601" t="s">
        <v>1959</v>
      </c>
      <c r="M601" t="s">
        <v>1960</v>
      </c>
      <c r="N601">
        <v>3.8627777769999998</v>
      </c>
      <c r="O601">
        <v>0</v>
      </c>
      <c r="P601">
        <v>140</v>
      </c>
      <c r="Q601">
        <v>0</v>
      </c>
      <c r="R601">
        <v>0</v>
      </c>
      <c r="S601">
        <v>0</v>
      </c>
      <c r="T601">
        <v>27</v>
      </c>
      <c r="U601">
        <v>0</v>
      </c>
      <c r="V601">
        <v>0</v>
      </c>
      <c r="W601">
        <v>0</v>
      </c>
      <c r="X601">
        <v>147.27556740192742</v>
      </c>
      <c r="Y601">
        <v>0</v>
      </c>
      <c r="Z601">
        <v>0</v>
      </c>
      <c r="AA601">
        <v>0</v>
      </c>
      <c r="AB601">
        <v>145.24198202957928</v>
      </c>
      <c r="AC601">
        <v>0</v>
      </c>
      <c r="AD601">
        <v>0</v>
      </c>
      <c r="AE601">
        <v>292.51754943150672</v>
      </c>
    </row>
    <row r="602" spans="1:31" x14ac:dyDescent="0.25">
      <c r="A602">
        <v>2285824</v>
      </c>
      <c r="B602">
        <v>1</v>
      </c>
      <c r="C602" t="s">
        <v>80</v>
      </c>
      <c r="D602" t="s">
        <v>102</v>
      </c>
      <c r="E602" t="s">
        <v>165</v>
      </c>
      <c r="F602" t="s">
        <v>1961</v>
      </c>
      <c r="G602" t="s">
        <v>198</v>
      </c>
      <c r="H602" t="s">
        <v>150</v>
      </c>
      <c r="I602" t="s">
        <v>136</v>
      </c>
      <c r="J602" t="s">
        <v>137</v>
      </c>
      <c r="K602" t="s">
        <v>138</v>
      </c>
      <c r="L602" t="s">
        <v>1962</v>
      </c>
      <c r="M602" t="s">
        <v>1963</v>
      </c>
      <c r="N602">
        <v>1.1772222219999999</v>
      </c>
      <c r="O602">
        <v>0</v>
      </c>
      <c r="P602">
        <v>1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0.23307067476000001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0.23307067476000001</v>
      </c>
    </row>
    <row r="603" spans="1:31" x14ac:dyDescent="0.25">
      <c r="A603">
        <v>2285761</v>
      </c>
      <c r="B603">
        <v>1</v>
      </c>
      <c r="C603" t="s">
        <v>80</v>
      </c>
      <c r="D603" t="s">
        <v>85</v>
      </c>
      <c r="E603" t="s">
        <v>165</v>
      </c>
      <c r="F603" t="s">
        <v>919</v>
      </c>
      <c r="G603" t="s">
        <v>297</v>
      </c>
      <c r="H603" t="s">
        <v>150</v>
      </c>
      <c r="I603" t="s">
        <v>136</v>
      </c>
      <c r="J603" t="s">
        <v>137</v>
      </c>
      <c r="K603" t="s">
        <v>138</v>
      </c>
      <c r="L603" t="s">
        <v>1964</v>
      </c>
      <c r="M603" t="s">
        <v>1965</v>
      </c>
      <c r="N603">
        <v>3.66</v>
      </c>
      <c r="O603">
        <v>0</v>
      </c>
      <c r="P603">
        <v>10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9.1727523268148214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9.1727523268148214</v>
      </c>
    </row>
    <row r="604" spans="1:31" x14ac:dyDescent="0.25">
      <c r="A604">
        <v>2285618</v>
      </c>
      <c r="B604">
        <v>1</v>
      </c>
      <c r="C604" t="s">
        <v>80</v>
      </c>
      <c r="D604" t="s">
        <v>99</v>
      </c>
      <c r="E604" t="s">
        <v>157</v>
      </c>
      <c r="F604" t="s">
        <v>1966</v>
      </c>
      <c r="G604" t="s">
        <v>143</v>
      </c>
      <c r="H604" t="s">
        <v>135</v>
      </c>
      <c r="I604" t="s">
        <v>136</v>
      </c>
      <c r="J604" t="s">
        <v>137</v>
      </c>
      <c r="K604" t="s">
        <v>144</v>
      </c>
      <c r="L604" t="s">
        <v>1967</v>
      </c>
      <c r="M604" t="s">
        <v>1968</v>
      </c>
      <c r="N604">
        <v>4.591111111</v>
      </c>
      <c r="O604">
        <v>19</v>
      </c>
      <c r="P604">
        <v>12086</v>
      </c>
      <c r="Q604">
        <v>15</v>
      </c>
      <c r="R604">
        <v>299</v>
      </c>
      <c r="S604">
        <v>55</v>
      </c>
      <c r="T604">
        <v>1408</v>
      </c>
      <c r="U604">
        <v>2</v>
      </c>
      <c r="V604">
        <v>17</v>
      </c>
      <c r="W604">
        <v>640.93426181056759</v>
      </c>
      <c r="X604">
        <v>15526.978643780703</v>
      </c>
      <c r="Y604">
        <v>89.970526364041973</v>
      </c>
      <c r="Z604">
        <v>444.63861725647445</v>
      </c>
      <c r="AA604">
        <v>1688.5691647059004</v>
      </c>
      <c r="AB604">
        <v>6801.3059953456204</v>
      </c>
      <c r="AC604">
        <v>136.53201192157547</v>
      </c>
      <c r="AD604">
        <v>7159.7307911192784</v>
      </c>
      <c r="AE604">
        <v>32488.660012304164</v>
      </c>
    </row>
    <row r="605" spans="1:31" x14ac:dyDescent="0.25">
      <c r="A605">
        <v>2285867</v>
      </c>
      <c r="B605">
        <v>1</v>
      </c>
      <c r="C605" t="s">
        <v>81</v>
      </c>
      <c r="D605" t="s">
        <v>112</v>
      </c>
      <c r="E605" t="s">
        <v>157</v>
      </c>
      <c r="F605" t="s">
        <v>1969</v>
      </c>
      <c r="G605" t="s">
        <v>134</v>
      </c>
      <c r="H605" t="s">
        <v>135</v>
      </c>
      <c r="I605" t="s">
        <v>136</v>
      </c>
      <c r="J605" t="s">
        <v>137</v>
      </c>
      <c r="K605" t="s">
        <v>138</v>
      </c>
      <c r="L605" t="s">
        <v>1970</v>
      </c>
      <c r="M605" t="s">
        <v>1971</v>
      </c>
      <c r="N605">
        <v>2.0186111109999998</v>
      </c>
      <c r="O605">
        <v>1</v>
      </c>
      <c r="P605">
        <v>2</v>
      </c>
      <c r="Q605">
        <v>50</v>
      </c>
      <c r="R605">
        <v>80</v>
      </c>
      <c r="S605">
        <v>4</v>
      </c>
      <c r="T605">
        <v>3</v>
      </c>
      <c r="U605">
        <v>1</v>
      </c>
      <c r="V605">
        <v>0</v>
      </c>
      <c r="W605">
        <v>1.4566532789650832</v>
      </c>
      <c r="X605">
        <v>1.2270402492712</v>
      </c>
      <c r="Y605">
        <v>47.666549329896938</v>
      </c>
      <c r="Z605">
        <v>123.81348894368291</v>
      </c>
      <c r="AA605">
        <v>4.689623506514633</v>
      </c>
      <c r="AB605">
        <v>72.424966079208218</v>
      </c>
      <c r="AC605">
        <v>11.2772129135246</v>
      </c>
      <c r="AD605">
        <v>0</v>
      </c>
      <c r="AE605">
        <v>262.55553430106357</v>
      </c>
    </row>
    <row r="606" spans="1:31" x14ac:dyDescent="0.25">
      <c r="A606">
        <v>2285967</v>
      </c>
      <c r="B606">
        <v>1</v>
      </c>
      <c r="C606" t="s">
        <v>80</v>
      </c>
      <c r="D606" t="s">
        <v>107</v>
      </c>
      <c r="E606" t="s">
        <v>312</v>
      </c>
      <c r="F606" t="s">
        <v>1972</v>
      </c>
      <c r="G606" t="s">
        <v>380</v>
      </c>
      <c r="H606" t="s">
        <v>150</v>
      </c>
      <c r="I606" t="s">
        <v>136</v>
      </c>
      <c r="J606" t="s">
        <v>137</v>
      </c>
      <c r="K606" t="s">
        <v>138</v>
      </c>
      <c r="L606" t="s">
        <v>1973</v>
      </c>
      <c r="M606" t="s">
        <v>1974</v>
      </c>
      <c r="N606">
        <v>1.619444444</v>
      </c>
      <c r="O606">
        <v>0</v>
      </c>
      <c r="P606">
        <v>31</v>
      </c>
      <c r="Q606">
        <v>0</v>
      </c>
      <c r="R606">
        <v>0</v>
      </c>
      <c r="S606">
        <v>0</v>
      </c>
      <c r="T606">
        <v>2</v>
      </c>
      <c r="U606">
        <v>0</v>
      </c>
      <c r="V606">
        <v>0</v>
      </c>
      <c r="W606">
        <v>0</v>
      </c>
      <c r="X606">
        <v>15.239430210762933</v>
      </c>
      <c r="Y606">
        <v>0</v>
      </c>
      <c r="Z606">
        <v>0</v>
      </c>
      <c r="AA606">
        <v>0</v>
      </c>
      <c r="AB606">
        <v>1.8905001956360667</v>
      </c>
      <c r="AC606">
        <v>0</v>
      </c>
      <c r="AD606">
        <v>0</v>
      </c>
      <c r="AE606">
        <v>17.129930406398998</v>
      </c>
    </row>
    <row r="607" spans="1:31" x14ac:dyDescent="0.25">
      <c r="A607">
        <v>2285718</v>
      </c>
      <c r="B607">
        <v>1</v>
      </c>
      <c r="C607" t="s">
        <v>80</v>
      </c>
      <c r="D607" t="s">
        <v>90</v>
      </c>
      <c r="E607" t="s">
        <v>141</v>
      </c>
      <c r="F607" t="s">
        <v>1975</v>
      </c>
      <c r="G607" t="s">
        <v>143</v>
      </c>
      <c r="H607" t="s">
        <v>135</v>
      </c>
      <c r="I607" t="s">
        <v>136</v>
      </c>
      <c r="J607" t="s">
        <v>137</v>
      </c>
      <c r="K607" t="s">
        <v>144</v>
      </c>
      <c r="L607" t="s">
        <v>1976</v>
      </c>
      <c r="M607" t="s">
        <v>1977</v>
      </c>
      <c r="N607">
        <v>1.2661111110000001</v>
      </c>
      <c r="O607">
        <v>0</v>
      </c>
      <c r="P607">
        <v>666</v>
      </c>
      <c r="Q607">
        <v>0</v>
      </c>
      <c r="R607">
        <v>0</v>
      </c>
      <c r="S607">
        <v>0</v>
      </c>
      <c r="T607">
        <v>29</v>
      </c>
      <c r="U607">
        <v>0</v>
      </c>
      <c r="V607">
        <v>0</v>
      </c>
      <c r="W607">
        <v>0</v>
      </c>
      <c r="X607">
        <v>251.33353035331248</v>
      </c>
      <c r="Y607">
        <v>0</v>
      </c>
      <c r="Z607">
        <v>0</v>
      </c>
      <c r="AA607">
        <v>0</v>
      </c>
      <c r="AB607">
        <v>14.342489585398784</v>
      </c>
      <c r="AC607">
        <v>0</v>
      </c>
      <c r="AD607">
        <v>0</v>
      </c>
      <c r="AE607">
        <v>265.67601993871125</v>
      </c>
    </row>
    <row r="608" spans="1:31" x14ac:dyDescent="0.25">
      <c r="A608">
        <v>2285615</v>
      </c>
      <c r="B608">
        <v>1</v>
      </c>
      <c r="C608" t="s">
        <v>80</v>
      </c>
      <c r="D608" t="s">
        <v>95</v>
      </c>
      <c r="E608" t="s">
        <v>322</v>
      </c>
      <c r="F608" t="s">
        <v>1978</v>
      </c>
      <c r="G608" t="s">
        <v>154</v>
      </c>
      <c r="H608" t="s">
        <v>135</v>
      </c>
      <c r="I608" t="s">
        <v>136</v>
      </c>
      <c r="J608" t="s">
        <v>137</v>
      </c>
      <c r="K608" t="s">
        <v>144</v>
      </c>
      <c r="L608" t="s">
        <v>1979</v>
      </c>
      <c r="M608" t="s">
        <v>1980</v>
      </c>
      <c r="N608">
        <v>0.3775</v>
      </c>
      <c r="O608">
        <v>0</v>
      </c>
      <c r="P608">
        <v>0</v>
      </c>
      <c r="Q608">
        <v>0</v>
      </c>
      <c r="R608">
        <v>0</v>
      </c>
      <c r="S608">
        <v>4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159.23293908347475</v>
      </c>
      <c r="AB608">
        <v>0</v>
      </c>
      <c r="AC608">
        <v>0</v>
      </c>
      <c r="AD608">
        <v>0</v>
      </c>
      <c r="AE608">
        <v>159.23293908347475</v>
      </c>
    </row>
    <row r="609" spans="1:31" x14ac:dyDescent="0.25">
      <c r="A609">
        <v>2285592</v>
      </c>
      <c r="B609">
        <v>1</v>
      </c>
      <c r="C609" t="s">
        <v>80</v>
      </c>
      <c r="D609" t="s">
        <v>83</v>
      </c>
      <c r="E609" t="s">
        <v>165</v>
      </c>
      <c r="F609" t="s">
        <v>1981</v>
      </c>
      <c r="G609" t="s">
        <v>297</v>
      </c>
      <c r="H609" t="s">
        <v>150</v>
      </c>
      <c r="I609" t="s">
        <v>136</v>
      </c>
      <c r="J609" t="s">
        <v>137</v>
      </c>
      <c r="K609" t="s">
        <v>138</v>
      </c>
      <c r="L609" t="s">
        <v>1982</v>
      </c>
      <c r="M609" t="s">
        <v>1983</v>
      </c>
      <c r="N609">
        <v>3.5366666659999999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3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4.1247129027999998</v>
      </c>
      <c r="AC609">
        <v>0</v>
      </c>
      <c r="AD609">
        <v>0</v>
      </c>
      <c r="AE609">
        <v>4.1247129027999998</v>
      </c>
    </row>
    <row r="610" spans="1:31" x14ac:dyDescent="0.25">
      <c r="A610">
        <v>2285638</v>
      </c>
      <c r="B610">
        <v>1</v>
      </c>
      <c r="C610" t="s">
        <v>80</v>
      </c>
      <c r="D610" t="s">
        <v>95</v>
      </c>
      <c r="E610" t="s">
        <v>322</v>
      </c>
      <c r="F610" t="s">
        <v>1984</v>
      </c>
      <c r="G610" t="s">
        <v>442</v>
      </c>
      <c r="H610" t="s">
        <v>135</v>
      </c>
      <c r="I610" t="s">
        <v>136</v>
      </c>
      <c r="J610" t="s">
        <v>137</v>
      </c>
      <c r="K610" t="s">
        <v>144</v>
      </c>
      <c r="L610" t="s">
        <v>1985</v>
      </c>
      <c r="M610" t="s">
        <v>1986</v>
      </c>
      <c r="N610">
        <v>0.20250000000000001</v>
      </c>
      <c r="O610">
        <v>0</v>
      </c>
      <c r="P610">
        <v>144</v>
      </c>
      <c r="Q610">
        <v>0</v>
      </c>
      <c r="R610">
        <v>1</v>
      </c>
      <c r="S610">
        <v>28</v>
      </c>
      <c r="T610">
        <v>9</v>
      </c>
      <c r="U610">
        <v>4</v>
      </c>
      <c r="V610">
        <v>0</v>
      </c>
      <c r="W610">
        <v>0</v>
      </c>
      <c r="X610">
        <v>7.9612222900265959</v>
      </c>
      <c r="Y610">
        <v>0</v>
      </c>
      <c r="Z610">
        <v>1.9652382000000003E-6</v>
      </c>
      <c r="AA610">
        <v>186.91649913959887</v>
      </c>
      <c r="AB610">
        <v>0.95527810622700016</v>
      </c>
      <c r="AC610">
        <v>370.26081131535011</v>
      </c>
      <c r="AD610">
        <v>0</v>
      </c>
      <c r="AE610">
        <v>566.09381281644073</v>
      </c>
    </row>
    <row r="611" spans="1:31" x14ac:dyDescent="0.25">
      <c r="A611">
        <v>2285778</v>
      </c>
      <c r="B611">
        <v>1</v>
      </c>
      <c r="C611" t="s">
        <v>80</v>
      </c>
      <c r="D611" t="s">
        <v>90</v>
      </c>
      <c r="E611" t="s">
        <v>141</v>
      </c>
      <c r="F611" t="s">
        <v>1987</v>
      </c>
      <c r="G611" t="s">
        <v>442</v>
      </c>
      <c r="H611" t="s">
        <v>135</v>
      </c>
      <c r="I611" t="s">
        <v>136</v>
      </c>
      <c r="J611" t="s">
        <v>137</v>
      </c>
      <c r="K611" t="s">
        <v>144</v>
      </c>
      <c r="L611" t="s">
        <v>1988</v>
      </c>
      <c r="M611" t="s">
        <v>1989</v>
      </c>
      <c r="N611">
        <v>9.5555555E-2</v>
      </c>
      <c r="O611">
        <v>0</v>
      </c>
      <c r="P611">
        <v>161</v>
      </c>
      <c r="Q611">
        <v>0</v>
      </c>
      <c r="R611">
        <v>0</v>
      </c>
      <c r="S611">
        <v>0</v>
      </c>
      <c r="T611">
        <v>4</v>
      </c>
      <c r="U611">
        <v>0</v>
      </c>
      <c r="V611">
        <v>0</v>
      </c>
      <c r="W611">
        <v>0</v>
      </c>
      <c r="X611">
        <v>3.8846850018759338</v>
      </c>
      <c r="Y611">
        <v>0</v>
      </c>
      <c r="Z611">
        <v>0</v>
      </c>
      <c r="AA611">
        <v>0</v>
      </c>
      <c r="AB611">
        <v>1.2049550945344001</v>
      </c>
      <c r="AC611">
        <v>0</v>
      </c>
      <c r="AD611">
        <v>0</v>
      </c>
      <c r="AE611">
        <v>5.0896400964103341</v>
      </c>
    </row>
    <row r="612" spans="1:31" x14ac:dyDescent="0.25">
      <c r="A612">
        <v>2285784</v>
      </c>
      <c r="B612">
        <v>1</v>
      </c>
      <c r="C612" t="s">
        <v>81</v>
      </c>
      <c r="D612" t="s">
        <v>128</v>
      </c>
      <c r="E612" t="s">
        <v>165</v>
      </c>
      <c r="F612" t="s">
        <v>1990</v>
      </c>
      <c r="G612" t="s">
        <v>225</v>
      </c>
      <c r="H612" t="s">
        <v>150</v>
      </c>
      <c r="I612" t="s">
        <v>136</v>
      </c>
      <c r="J612" t="s">
        <v>137</v>
      </c>
      <c r="K612" t="s">
        <v>138</v>
      </c>
      <c r="L612" t="s">
        <v>1991</v>
      </c>
      <c r="M612" t="s">
        <v>1992</v>
      </c>
      <c r="N612">
        <v>1.571111111</v>
      </c>
      <c r="O612">
        <v>0</v>
      </c>
      <c r="P612">
        <v>6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1.5954302405030003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1.5954302405030003</v>
      </c>
    </row>
    <row r="613" spans="1:31" x14ac:dyDescent="0.25">
      <c r="A613">
        <v>2285801</v>
      </c>
      <c r="B613">
        <v>1</v>
      </c>
      <c r="C613" t="s">
        <v>80</v>
      </c>
      <c r="D613" t="s">
        <v>96</v>
      </c>
      <c r="E613" t="s">
        <v>165</v>
      </c>
      <c r="F613" t="s">
        <v>1993</v>
      </c>
      <c r="G613" t="s">
        <v>198</v>
      </c>
      <c r="H613" t="s">
        <v>150</v>
      </c>
      <c r="I613" t="s">
        <v>136</v>
      </c>
      <c r="J613" t="s">
        <v>137</v>
      </c>
      <c r="K613" t="s">
        <v>138</v>
      </c>
      <c r="L613" t="s">
        <v>1994</v>
      </c>
      <c r="M613" t="s">
        <v>1995</v>
      </c>
      <c r="N613">
        <v>4.4180555549999996</v>
      </c>
      <c r="O613">
        <v>0</v>
      </c>
      <c r="P613">
        <v>2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8.5004026539478001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8.5004026539478001</v>
      </c>
    </row>
    <row r="614" spans="1:31" x14ac:dyDescent="0.25">
      <c r="A614">
        <v>2285598</v>
      </c>
      <c r="B614">
        <v>1</v>
      </c>
      <c r="C614" t="s">
        <v>80</v>
      </c>
      <c r="D614" t="s">
        <v>89</v>
      </c>
      <c r="E614" t="s">
        <v>147</v>
      </c>
      <c r="F614" t="s">
        <v>1996</v>
      </c>
      <c r="G614" t="s">
        <v>154</v>
      </c>
      <c r="H614" t="s">
        <v>150</v>
      </c>
      <c r="I614" t="s">
        <v>136</v>
      </c>
      <c r="J614" t="s">
        <v>137</v>
      </c>
      <c r="K614" t="s">
        <v>144</v>
      </c>
      <c r="L614" t="s">
        <v>1997</v>
      </c>
      <c r="M614" t="s">
        <v>1998</v>
      </c>
      <c r="N614">
        <v>6.1488888880000001</v>
      </c>
      <c r="O614">
        <v>0</v>
      </c>
      <c r="P614">
        <v>19</v>
      </c>
      <c r="Q614">
        <v>0</v>
      </c>
      <c r="R614">
        <v>1</v>
      </c>
      <c r="S614">
        <v>0</v>
      </c>
      <c r="T614">
        <v>3</v>
      </c>
      <c r="U614">
        <v>0</v>
      </c>
      <c r="V614">
        <v>0</v>
      </c>
      <c r="W614">
        <v>0</v>
      </c>
      <c r="X614">
        <v>179.21140969239414</v>
      </c>
      <c r="Y614">
        <v>0</v>
      </c>
      <c r="Z614">
        <v>1.4982312439180001</v>
      </c>
      <c r="AA614">
        <v>0</v>
      </c>
      <c r="AB614">
        <v>21.307939219876001</v>
      </c>
      <c r="AC614">
        <v>0</v>
      </c>
      <c r="AD614">
        <v>0</v>
      </c>
      <c r="AE614">
        <v>202.01758015618816</v>
      </c>
    </row>
    <row r="615" spans="1:31" x14ac:dyDescent="0.25">
      <c r="A615">
        <v>2285738</v>
      </c>
      <c r="B615">
        <v>1</v>
      </c>
      <c r="C615" t="s">
        <v>80</v>
      </c>
      <c r="D615" t="s">
        <v>90</v>
      </c>
      <c r="E615" t="s">
        <v>165</v>
      </c>
      <c r="F615" t="s">
        <v>1999</v>
      </c>
      <c r="G615" t="s">
        <v>225</v>
      </c>
      <c r="H615" t="s">
        <v>150</v>
      </c>
      <c r="I615" t="s">
        <v>136</v>
      </c>
      <c r="J615" t="s">
        <v>137</v>
      </c>
      <c r="K615" t="s">
        <v>138</v>
      </c>
      <c r="L615" t="s">
        <v>2000</v>
      </c>
      <c r="M615" t="s">
        <v>2001</v>
      </c>
      <c r="N615">
        <v>2.2227777770000001</v>
      </c>
      <c r="O615">
        <v>0</v>
      </c>
      <c r="P615">
        <v>6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2.1120636340531553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2.1120636340531553</v>
      </c>
    </row>
    <row r="616" spans="1:31" x14ac:dyDescent="0.25">
      <c r="A616">
        <v>2285847</v>
      </c>
      <c r="B616">
        <v>1</v>
      </c>
      <c r="C616" t="s">
        <v>80</v>
      </c>
      <c r="D616" t="s">
        <v>97</v>
      </c>
      <c r="E616" t="s">
        <v>176</v>
      </c>
      <c r="F616" t="s">
        <v>2002</v>
      </c>
      <c r="G616" t="s">
        <v>154</v>
      </c>
      <c r="H616" t="s">
        <v>150</v>
      </c>
      <c r="I616" t="s">
        <v>136</v>
      </c>
      <c r="J616" t="s">
        <v>137</v>
      </c>
      <c r="K616" t="s">
        <v>144</v>
      </c>
      <c r="L616" t="s">
        <v>2003</v>
      </c>
      <c r="M616" t="s">
        <v>2004</v>
      </c>
      <c r="N616">
        <v>4.0755555550000002</v>
      </c>
      <c r="O616">
        <v>0</v>
      </c>
      <c r="P616">
        <v>106</v>
      </c>
      <c r="Q616">
        <v>0</v>
      </c>
      <c r="R616">
        <v>2</v>
      </c>
      <c r="S616">
        <v>0</v>
      </c>
      <c r="T616">
        <v>11</v>
      </c>
      <c r="U616">
        <v>0</v>
      </c>
      <c r="V616">
        <v>0</v>
      </c>
      <c r="W616">
        <v>0</v>
      </c>
      <c r="X616">
        <v>150.74040461690626</v>
      </c>
      <c r="Y616">
        <v>0</v>
      </c>
      <c r="Z616">
        <v>6.1367052132539595</v>
      </c>
      <c r="AA616">
        <v>0</v>
      </c>
      <c r="AB616">
        <v>33.672147391703092</v>
      </c>
      <c r="AC616">
        <v>0</v>
      </c>
      <c r="AD616">
        <v>0</v>
      </c>
      <c r="AE616">
        <v>190.54925722186329</v>
      </c>
    </row>
    <row r="617" spans="1:31" x14ac:dyDescent="0.25">
      <c r="A617">
        <v>2285884</v>
      </c>
      <c r="B617">
        <v>1</v>
      </c>
      <c r="C617" t="s">
        <v>80</v>
      </c>
      <c r="D617" t="s">
        <v>99</v>
      </c>
      <c r="E617" t="s">
        <v>165</v>
      </c>
      <c r="F617" t="s">
        <v>2005</v>
      </c>
      <c r="G617" t="s">
        <v>198</v>
      </c>
      <c r="H617" t="s">
        <v>150</v>
      </c>
      <c r="I617" t="s">
        <v>136</v>
      </c>
      <c r="J617" t="s">
        <v>137</v>
      </c>
      <c r="K617" t="s">
        <v>138</v>
      </c>
      <c r="L617" t="s">
        <v>2006</v>
      </c>
      <c r="M617" t="s">
        <v>2007</v>
      </c>
      <c r="N617">
        <v>2.3483333329999998</v>
      </c>
      <c r="O617">
        <v>0</v>
      </c>
      <c r="P617">
        <v>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0.62423038613222204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0.62423038613222204</v>
      </c>
    </row>
    <row r="618" spans="1:31" x14ac:dyDescent="0.25">
      <c r="A618">
        <v>2285721</v>
      </c>
      <c r="B618">
        <v>1</v>
      </c>
      <c r="C618" t="s">
        <v>80</v>
      </c>
      <c r="D618" t="s">
        <v>106</v>
      </c>
      <c r="E618" t="s">
        <v>132</v>
      </c>
      <c r="F618" t="s">
        <v>2008</v>
      </c>
      <c r="G618" t="s">
        <v>442</v>
      </c>
      <c r="H618" t="s">
        <v>135</v>
      </c>
      <c r="I618" t="s">
        <v>136</v>
      </c>
      <c r="J618" t="s">
        <v>137</v>
      </c>
      <c r="K618" t="s">
        <v>144</v>
      </c>
      <c r="L618" t="s">
        <v>2009</v>
      </c>
      <c r="M618" t="s">
        <v>2010</v>
      </c>
      <c r="N618">
        <v>0.1</v>
      </c>
      <c r="O618">
        <v>0</v>
      </c>
      <c r="P618">
        <v>279</v>
      </c>
      <c r="Q618">
        <v>0</v>
      </c>
      <c r="R618">
        <v>70</v>
      </c>
      <c r="S618">
        <v>3</v>
      </c>
      <c r="T618">
        <v>33</v>
      </c>
      <c r="U618">
        <v>0</v>
      </c>
      <c r="V618">
        <v>0</v>
      </c>
      <c r="W618">
        <v>0</v>
      </c>
      <c r="X618">
        <v>4.5512990304960015</v>
      </c>
      <c r="Y618">
        <v>0</v>
      </c>
      <c r="Z618">
        <v>1.0349851713390001</v>
      </c>
      <c r="AA618">
        <v>0.36104886734100006</v>
      </c>
      <c r="AB618">
        <v>1.5598145245630002</v>
      </c>
      <c r="AC618">
        <v>0</v>
      </c>
      <c r="AD618">
        <v>0</v>
      </c>
      <c r="AE618">
        <v>7.5071475937390018</v>
      </c>
    </row>
    <row r="619" spans="1:31" x14ac:dyDescent="0.25">
      <c r="A619">
        <v>2285764</v>
      </c>
      <c r="B619">
        <v>1</v>
      </c>
      <c r="C619" t="s">
        <v>80</v>
      </c>
      <c r="D619" t="s">
        <v>85</v>
      </c>
      <c r="E619" t="s">
        <v>147</v>
      </c>
      <c r="F619" t="s">
        <v>2011</v>
      </c>
      <c r="G619" t="s">
        <v>143</v>
      </c>
      <c r="H619" t="s">
        <v>150</v>
      </c>
      <c r="I619" t="s">
        <v>136</v>
      </c>
      <c r="J619" t="s">
        <v>137</v>
      </c>
      <c r="K619" t="s">
        <v>144</v>
      </c>
      <c r="L619" t="s">
        <v>2012</v>
      </c>
      <c r="M619" t="s">
        <v>2013</v>
      </c>
      <c r="N619">
        <v>0.84583333299999997</v>
      </c>
      <c r="O619">
        <v>0</v>
      </c>
      <c r="P619">
        <v>235</v>
      </c>
      <c r="Q619">
        <v>0</v>
      </c>
      <c r="R619">
        <v>0</v>
      </c>
      <c r="S619">
        <v>0</v>
      </c>
      <c r="T619">
        <v>36</v>
      </c>
      <c r="U619">
        <v>0</v>
      </c>
      <c r="V619">
        <v>0</v>
      </c>
      <c r="W619">
        <v>0</v>
      </c>
      <c r="X619">
        <v>44.269609232724143</v>
      </c>
      <c r="Y619">
        <v>0</v>
      </c>
      <c r="Z619">
        <v>0</v>
      </c>
      <c r="AA619">
        <v>0</v>
      </c>
      <c r="AB619">
        <v>36.089969900224141</v>
      </c>
      <c r="AC619">
        <v>0</v>
      </c>
      <c r="AD619">
        <v>0</v>
      </c>
      <c r="AE619">
        <v>80.359579132948284</v>
      </c>
    </row>
    <row r="620" spans="1:31" x14ac:dyDescent="0.25">
      <c r="A620">
        <v>2285907</v>
      </c>
      <c r="B620">
        <v>1</v>
      </c>
      <c r="C620" t="s">
        <v>80</v>
      </c>
      <c r="D620" t="s">
        <v>94</v>
      </c>
      <c r="E620" t="s">
        <v>157</v>
      </c>
      <c r="F620" t="s">
        <v>2014</v>
      </c>
      <c r="G620" t="s">
        <v>134</v>
      </c>
      <c r="H620" t="s">
        <v>135</v>
      </c>
      <c r="I620" t="s">
        <v>136</v>
      </c>
      <c r="J620" t="s">
        <v>137</v>
      </c>
      <c r="K620" t="s">
        <v>138</v>
      </c>
      <c r="L620" t="s">
        <v>2015</v>
      </c>
      <c r="M620" t="s">
        <v>2016</v>
      </c>
      <c r="N620">
        <v>2.369722222</v>
      </c>
      <c r="O620">
        <v>0</v>
      </c>
      <c r="P620">
        <v>0</v>
      </c>
      <c r="Q620">
        <v>35</v>
      </c>
      <c r="R620">
        <v>132</v>
      </c>
      <c r="S620">
        <v>2</v>
      </c>
      <c r="T620">
        <v>6</v>
      </c>
      <c r="U620">
        <v>0</v>
      </c>
      <c r="V620">
        <v>0</v>
      </c>
      <c r="W620">
        <v>0</v>
      </c>
      <c r="X620">
        <v>0</v>
      </c>
      <c r="Y620">
        <v>52.538279786608086</v>
      </c>
      <c r="Z620">
        <v>403.8291739581137</v>
      </c>
      <c r="AA620">
        <v>76.11571439316269</v>
      </c>
      <c r="AB620">
        <v>15.247739961450677</v>
      </c>
      <c r="AC620">
        <v>0</v>
      </c>
      <c r="AD620">
        <v>0</v>
      </c>
      <c r="AE620">
        <v>547.73090809933512</v>
      </c>
    </row>
    <row r="621" spans="1:31" x14ac:dyDescent="0.25">
      <c r="A621">
        <v>2285821</v>
      </c>
      <c r="B621">
        <v>1</v>
      </c>
      <c r="C621" t="s">
        <v>80</v>
      </c>
      <c r="D621" t="s">
        <v>106</v>
      </c>
      <c r="E621" t="s">
        <v>132</v>
      </c>
      <c r="F621" t="s">
        <v>2017</v>
      </c>
      <c r="G621" t="s">
        <v>134</v>
      </c>
      <c r="H621" t="s">
        <v>135</v>
      </c>
      <c r="I621" t="s">
        <v>136</v>
      </c>
      <c r="J621" t="s">
        <v>137</v>
      </c>
      <c r="K621" t="s">
        <v>138</v>
      </c>
      <c r="L621" t="s">
        <v>2018</v>
      </c>
      <c r="M621" t="s">
        <v>2019</v>
      </c>
      <c r="N621">
        <v>0.81333333299999999</v>
      </c>
      <c r="O621">
        <v>0</v>
      </c>
      <c r="P621">
        <v>1233</v>
      </c>
      <c r="Q621">
        <v>20</v>
      </c>
      <c r="R621">
        <v>154</v>
      </c>
      <c r="S621">
        <v>12</v>
      </c>
      <c r="T621">
        <v>251</v>
      </c>
      <c r="U621">
        <v>0</v>
      </c>
      <c r="V621">
        <v>0</v>
      </c>
      <c r="W621">
        <v>0</v>
      </c>
      <c r="X621">
        <v>139.81813280149905</v>
      </c>
      <c r="Y621">
        <v>2.5143582914027998</v>
      </c>
      <c r="Z621">
        <v>14.446573817206609</v>
      </c>
      <c r="AA621">
        <v>12.906773288724446</v>
      </c>
      <c r="AB621">
        <v>62.428490688539561</v>
      </c>
      <c r="AC621">
        <v>0</v>
      </c>
      <c r="AD621">
        <v>0</v>
      </c>
      <c r="AE621">
        <v>232.11432888737247</v>
      </c>
    </row>
    <row r="622" spans="1:31" x14ac:dyDescent="0.25">
      <c r="A622">
        <v>2285710</v>
      </c>
      <c r="B622">
        <v>1</v>
      </c>
      <c r="C622" t="s">
        <v>80</v>
      </c>
      <c r="D622" t="s">
        <v>82</v>
      </c>
      <c r="E622" t="s">
        <v>147</v>
      </c>
      <c r="F622" t="s">
        <v>2020</v>
      </c>
      <c r="G622" t="s">
        <v>143</v>
      </c>
      <c r="H622" t="s">
        <v>150</v>
      </c>
      <c r="I622" t="s">
        <v>136</v>
      </c>
      <c r="J622" t="s">
        <v>137</v>
      </c>
      <c r="K622" t="s">
        <v>144</v>
      </c>
      <c r="L622" t="s">
        <v>2021</v>
      </c>
      <c r="M622" t="s">
        <v>2022</v>
      </c>
      <c r="N622">
        <v>2.6833333330000002</v>
      </c>
      <c r="O622">
        <v>0</v>
      </c>
      <c r="P622">
        <v>96</v>
      </c>
      <c r="Q622">
        <v>0</v>
      </c>
      <c r="R622">
        <v>0</v>
      </c>
      <c r="S622">
        <v>0</v>
      </c>
      <c r="T622">
        <v>19</v>
      </c>
      <c r="U622">
        <v>0</v>
      </c>
      <c r="V622">
        <v>1</v>
      </c>
      <c r="W622">
        <v>0</v>
      </c>
      <c r="X622">
        <v>72.824406514725467</v>
      </c>
      <c r="Y622">
        <v>0</v>
      </c>
      <c r="Z622">
        <v>0</v>
      </c>
      <c r="AA622">
        <v>0</v>
      </c>
      <c r="AB622">
        <v>59.678098776659354</v>
      </c>
      <c r="AC622">
        <v>0</v>
      </c>
      <c r="AD622">
        <v>2.8496508745368749</v>
      </c>
      <c r="AE622">
        <v>135.35215616592168</v>
      </c>
    </row>
    <row r="623" spans="1:31" x14ac:dyDescent="0.25">
      <c r="A623">
        <v>2285996</v>
      </c>
      <c r="B623">
        <v>1</v>
      </c>
      <c r="C623" t="s">
        <v>80</v>
      </c>
      <c r="D623" t="s">
        <v>93</v>
      </c>
      <c r="E623" t="s">
        <v>147</v>
      </c>
      <c r="F623" t="s">
        <v>2023</v>
      </c>
      <c r="G623" t="s">
        <v>233</v>
      </c>
      <c r="H623" t="s">
        <v>150</v>
      </c>
      <c r="I623" t="s">
        <v>136</v>
      </c>
      <c r="J623" t="s">
        <v>137</v>
      </c>
      <c r="K623" t="s">
        <v>138</v>
      </c>
      <c r="L623" t="s">
        <v>2024</v>
      </c>
      <c r="M623" t="s">
        <v>2025</v>
      </c>
      <c r="N623">
        <v>1.7666666660000001</v>
      </c>
      <c r="O623">
        <v>0</v>
      </c>
      <c r="P623">
        <v>3</v>
      </c>
      <c r="Q623">
        <v>0</v>
      </c>
      <c r="R623">
        <v>1</v>
      </c>
      <c r="S623">
        <v>0</v>
      </c>
      <c r="T623">
        <v>3</v>
      </c>
      <c r="U623">
        <v>0</v>
      </c>
      <c r="V623">
        <v>0</v>
      </c>
      <c r="W623">
        <v>0</v>
      </c>
      <c r="X623">
        <v>1.2968214953350501</v>
      </c>
      <c r="Y623">
        <v>0</v>
      </c>
      <c r="Z623">
        <v>0.27435743076835001</v>
      </c>
      <c r="AA623">
        <v>0</v>
      </c>
      <c r="AB623">
        <v>14.403988734317956</v>
      </c>
      <c r="AC623">
        <v>0</v>
      </c>
      <c r="AD623">
        <v>0</v>
      </c>
      <c r="AE623">
        <v>15.975167660421356</v>
      </c>
    </row>
    <row r="624" spans="1:31" x14ac:dyDescent="0.25">
      <c r="A624">
        <v>2285664</v>
      </c>
      <c r="B624">
        <v>1</v>
      </c>
      <c r="C624" t="s">
        <v>81</v>
      </c>
      <c r="D624" t="s">
        <v>128</v>
      </c>
      <c r="E624" t="s">
        <v>147</v>
      </c>
      <c r="F624" t="s">
        <v>2026</v>
      </c>
      <c r="G624" t="s">
        <v>154</v>
      </c>
      <c r="H624" t="s">
        <v>150</v>
      </c>
      <c r="I624" t="s">
        <v>136</v>
      </c>
      <c r="J624" t="s">
        <v>137</v>
      </c>
      <c r="K624" t="s">
        <v>144</v>
      </c>
      <c r="L624" t="s">
        <v>2027</v>
      </c>
      <c r="M624" t="s">
        <v>2028</v>
      </c>
      <c r="N624">
        <v>5.2102777769999999</v>
      </c>
      <c r="O624">
        <v>0</v>
      </c>
      <c r="P624">
        <v>61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61.508934391500965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61.508934391500965</v>
      </c>
    </row>
    <row r="625" spans="1:31" x14ac:dyDescent="0.25">
      <c r="A625">
        <v>2285873</v>
      </c>
      <c r="B625">
        <v>1</v>
      </c>
      <c r="C625" t="s">
        <v>80</v>
      </c>
      <c r="D625" t="s">
        <v>90</v>
      </c>
      <c r="E625" t="s">
        <v>165</v>
      </c>
      <c r="F625" t="s">
        <v>2029</v>
      </c>
      <c r="G625" t="s">
        <v>198</v>
      </c>
      <c r="H625" t="s">
        <v>150</v>
      </c>
      <c r="I625" t="s">
        <v>136</v>
      </c>
      <c r="J625" t="s">
        <v>137</v>
      </c>
      <c r="K625" t="s">
        <v>138</v>
      </c>
      <c r="L625" t="s">
        <v>2030</v>
      </c>
      <c r="M625" t="s">
        <v>2031</v>
      </c>
      <c r="N625">
        <v>2.9427777769999999</v>
      </c>
      <c r="O625">
        <v>0</v>
      </c>
      <c r="P625">
        <v>4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4.5520528937506679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4.5520528937506679</v>
      </c>
    </row>
    <row r="626" spans="1:31" x14ac:dyDescent="0.25">
      <c r="A626">
        <v>2285704</v>
      </c>
      <c r="B626">
        <v>1</v>
      </c>
      <c r="C626" t="s">
        <v>80</v>
      </c>
      <c r="D626" t="s">
        <v>96</v>
      </c>
      <c r="E626" t="s">
        <v>165</v>
      </c>
      <c r="F626" t="s">
        <v>2032</v>
      </c>
      <c r="G626" t="s">
        <v>261</v>
      </c>
      <c r="H626" t="s">
        <v>150</v>
      </c>
      <c r="I626" t="s">
        <v>136</v>
      </c>
      <c r="J626" t="s">
        <v>137</v>
      </c>
      <c r="K626" t="s">
        <v>138</v>
      </c>
      <c r="L626" t="s">
        <v>2033</v>
      </c>
      <c r="M626" t="s">
        <v>2034</v>
      </c>
      <c r="N626">
        <v>5.5061111110000001</v>
      </c>
      <c r="O626">
        <v>0</v>
      </c>
      <c r="P626">
        <v>1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1.4880388283913333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1.4880388283913333</v>
      </c>
    </row>
    <row r="627" spans="1:31" x14ac:dyDescent="0.25">
      <c r="A627">
        <v>2285833</v>
      </c>
      <c r="B627">
        <v>1</v>
      </c>
      <c r="C627" t="s">
        <v>81</v>
      </c>
      <c r="D627" t="s">
        <v>126</v>
      </c>
      <c r="E627" t="s">
        <v>132</v>
      </c>
      <c r="F627" t="s">
        <v>2035</v>
      </c>
      <c r="G627" t="s">
        <v>143</v>
      </c>
      <c r="H627" t="s">
        <v>135</v>
      </c>
      <c r="I627" t="s">
        <v>136</v>
      </c>
      <c r="J627" t="s">
        <v>137</v>
      </c>
      <c r="K627" t="s">
        <v>144</v>
      </c>
      <c r="L627" t="s">
        <v>2036</v>
      </c>
      <c r="M627" t="s">
        <v>2037</v>
      </c>
      <c r="N627">
        <v>6.9463888880000004</v>
      </c>
      <c r="O627">
        <v>0</v>
      </c>
      <c r="P627">
        <v>537</v>
      </c>
      <c r="Q627">
        <v>0</v>
      </c>
      <c r="R627">
        <v>49</v>
      </c>
      <c r="S627">
        <v>0</v>
      </c>
      <c r="T627">
        <v>51</v>
      </c>
      <c r="U627">
        <v>0</v>
      </c>
      <c r="V627">
        <v>2</v>
      </c>
      <c r="W627">
        <v>0</v>
      </c>
      <c r="X627">
        <v>306.88118817093505</v>
      </c>
      <c r="Y627">
        <v>0</v>
      </c>
      <c r="Z627">
        <v>71.202638081992859</v>
      </c>
      <c r="AA627">
        <v>0</v>
      </c>
      <c r="AB627">
        <v>291.51271554805726</v>
      </c>
      <c r="AC627">
        <v>0</v>
      </c>
      <c r="AD627">
        <v>2198.1673781729555</v>
      </c>
      <c r="AE627">
        <v>2867.7639199739406</v>
      </c>
    </row>
    <row r="628" spans="1:31" x14ac:dyDescent="0.25">
      <c r="A628">
        <v>2285750</v>
      </c>
      <c r="B628">
        <v>1</v>
      </c>
      <c r="C628" t="s">
        <v>80</v>
      </c>
      <c r="D628" t="s">
        <v>90</v>
      </c>
      <c r="E628" t="s">
        <v>165</v>
      </c>
      <c r="F628" t="s">
        <v>2038</v>
      </c>
      <c r="G628" t="s">
        <v>198</v>
      </c>
      <c r="H628" t="s">
        <v>150</v>
      </c>
      <c r="I628" t="s">
        <v>136</v>
      </c>
      <c r="J628" t="s">
        <v>137</v>
      </c>
      <c r="K628" t="s">
        <v>138</v>
      </c>
      <c r="L628" t="s">
        <v>2039</v>
      </c>
      <c r="M628" t="s">
        <v>2040</v>
      </c>
      <c r="N628">
        <v>4.4555555550000001</v>
      </c>
      <c r="O628">
        <v>0</v>
      </c>
      <c r="P628">
        <v>4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6.7958272186410689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6.7958272186410689</v>
      </c>
    </row>
    <row r="629" spans="1:31" x14ac:dyDescent="0.25">
      <c r="A629">
        <v>2285896</v>
      </c>
      <c r="B629">
        <v>1</v>
      </c>
      <c r="C629" t="s">
        <v>80</v>
      </c>
      <c r="D629" t="s">
        <v>107</v>
      </c>
      <c r="E629" t="s">
        <v>165</v>
      </c>
      <c r="F629" t="s">
        <v>2041</v>
      </c>
      <c r="G629" t="s">
        <v>225</v>
      </c>
      <c r="H629" t="s">
        <v>150</v>
      </c>
      <c r="I629" t="s">
        <v>136</v>
      </c>
      <c r="J629" t="s">
        <v>137</v>
      </c>
      <c r="K629" t="s">
        <v>138</v>
      </c>
      <c r="L629" t="s">
        <v>2042</v>
      </c>
      <c r="M629" t="s">
        <v>2043</v>
      </c>
      <c r="N629">
        <v>1.375555555</v>
      </c>
      <c r="O629">
        <v>0</v>
      </c>
      <c r="P629">
        <v>4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1.0600071261618333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1.0600071261618333</v>
      </c>
    </row>
    <row r="630" spans="1:31" x14ac:dyDescent="0.25">
      <c r="A630">
        <v>2285647</v>
      </c>
      <c r="B630">
        <v>1</v>
      </c>
      <c r="C630" t="s">
        <v>80</v>
      </c>
      <c r="D630" t="s">
        <v>108</v>
      </c>
      <c r="E630" t="s">
        <v>141</v>
      </c>
      <c r="F630" t="s">
        <v>2044</v>
      </c>
      <c r="G630" t="s">
        <v>154</v>
      </c>
      <c r="H630" t="s">
        <v>135</v>
      </c>
      <c r="I630" t="s">
        <v>136</v>
      </c>
      <c r="J630" t="s">
        <v>137</v>
      </c>
      <c r="K630" t="s">
        <v>144</v>
      </c>
      <c r="L630" t="s">
        <v>2045</v>
      </c>
      <c r="M630" t="s">
        <v>2046</v>
      </c>
      <c r="N630">
        <v>8.0474999999999994</v>
      </c>
      <c r="O630">
        <v>0</v>
      </c>
      <c r="P630">
        <v>46</v>
      </c>
      <c r="Q630">
        <v>0</v>
      </c>
      <c r="R630">
        <v>13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46.927239325104971</v>
      </c>
      <c r="Y630">
        <v>0</v>
      </c>
      <c r="Z630">
        <v>9.535003987463071</v>
      </c>
      <c r="AA630">
        <v>0</v>
      </c>
      <c r="AB630">
        <v>0</v>
      </c>
      <c r="AC630">
        <v>0</v>
      </c>
      <c r="AD630">
        <v>0</v>
      </c>
      <c r="AE630">
        <v>56.462243312568042</v>
      </c>
    </row>
    <row r="631" spans="1:31" x14ac:dyDescent="0.25">
      <c r="A631">
        <v>2285747</v>
      </c>
      <c r="B631">
        <v>1</v>
      </c>
      <c r="C631" t="s">
        <v>80</v>
      </c>
      <c r="D631" t="s">
        <v>96</v>
      </c>
      <c r="E631" t="s">
        <v>165</v>
      </c>
      <c r="F631" t="s">
        <v>2047</v>
      </c>
      <c r="G631" t="s">
        <v>167</v>
      </c>
      <c r="H631" t="s">
        <v>150</v>
      </c>
      <c r="I631" t="s">
        <v>136</v>
      </c>
      <c r="J631" t="s">
        <v>137</v>
      </c>
      <c r="K631" t="s">
        <v>138</v>
      </c>
      <c r="L631" t="s">
        <v>2048</v>
      </c>
      <c r="M631" t="s">
        <v>2049</v>
      </c>
      <c r="N631">
        <v>5.823611111</v>
      </c>
      <c r="O631">
        <v>0</v>
      </c>
      <c r="P631">
        <v>1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0.31208878529833339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0.31208878529833339</v>
      </c>
    </row>
    <row r="632" spans="1:31" x14ac:dyDescent="0.25">
      <c r="A632">
        <v>2285724</v>
      </c>
      <c r="B632">
        <v>1</v>
      </c>
      <c r="C632" t="s">
        <v>80</v>
      </c>
      <c r="D632" t="s">
        <v>106</v>
      </c>
      <c r="E632" t="s">
        <v>141</v>
      </c>
      <c r="F632" t="s">
        <v>2050</v>
      </c>
      <c r="G632" t="s">
        <v>143</v>
      </c>
      <c r="H632" t="s">
        <v>135</v>
      </c>
      <c r="I632" t="s">
        <v>136</v>
      </c>
      <c r="J632" t="s">
        <v>137</v>
      </c>
      <c r="K632" t="s">
        <v>144</v>
      </c>
      <c r="L632" t="s">
        <v>2051</v>
      </c>
      <c r="M632" t="s">
        <v>2052</v>
      </c>
      <c r="N632">
        <v>7.352777777</v>
      </c>
      <c r="O632">
        <v>0</v>
      </c>
      <c r="P632">
        <v>17</v>
      </c>
      <c r="Q632">
        <v>0</v>
      </c>
      <c r="R632">
        <v>11</v>
      </c>
      <c r="S632">
        <v>0</v>
      </c>
      <c r="T632">
        <v>3</v>
      </c>
      <c r="U632">
        <v>0</v>
      </c>
      <c r="V632">
        <v>0</v>
      </c>
      <c r="W632">
        <v>0</v>
      </c>
      <c r="X632">
        <v>12.384361481347883</v>
      </c>
      <c r="Y632">
        <v>0</v>
      </c>
      <c r="Z632">
        <v>2.7090514166562496</v>
      </c>
      <c r="AA632">
        <v>0</v>
      </c>
      <c r="AB632">
        <v>0.81089414322799991</v>
      </c>
      <c r="AC632">
        <v>0</v>
      </c>
      <c r="AD632">
        <v>0</v>
      </c>
      <c r="AE632">
        <v>15.904307041232132</v>
      </c>
    </row>
    <row r="633" spans="1:31" x14ac:dyDescent="0.25">
      <c r="A633">
        <v>2285979</v>
      </c>
      <c r="B633">
        <v>1</v>
      </c>
      <c r="C633" t="s">
        <v>80</v>
      </c>
      <c r="D633" t="s">
        <v>90</v>
      </c>
      <c r="E633" t="s">
        <v>165</v>
      </c>
      <c r="F633" t="s">
        <v>2053</v>
      </c>
      <c r="G633" t="s">
        <v>225</v>
      </c>
      <c r="H633" t="s">
        <v>150</v>
      </c>
      <c r="I633" t="s">
        <v>136</v>
      </c>
      <c r="J633" t="s">
        <v>137</v>
      </c>
      <c r="K633" t="s">
        <v>138</v>
      </c>
      <c r="L633" t="s">
        <v>2054</v>
      </c>
      <c r="M633" t="s">
        <v>2055</v>
      </c>
      <c r="N633">
        <v>1.447777777</v>
      </c>
      <c r="O633">
        <v>0</v>
      </c>
      <c r="P633">
        <v>15</v>
      </c>
      <c r="Q633">
        <v>0</v>
      </c>
      <c r="R633">
        <v>0</v>
      </c>
      <c r="S633">
        <v>0</v>
      </c>
      <c r="T633">
        <v>2</v>
      </c>
      <c r="U633">
        <v>0</v>
      </c>
      <c r="V633">
        <v>0</v>
      </c>
      <c r="W633">
        <v>0</v>
      </c>
      <c r="X633">
        <v>6.5518483446624121</v>
      </c>
      <c r="Y633">
        <v>0</v>
      </c>
      <c r="Z633">
        <v>0</v>
      </c>
      <c r="AA633">
        <v>0</v>
      </c>
      <c r="AB633">
        <v>2.9421037505221834</v>
      </c>
      <c r="AC633">
        <v>0</v>
      </c>
      <c r="AD633">
        <v>0</v>
      </c>
      <c r="AE633">
        <v>9.4939520951845964</v>
      </c>
    </row>
    <row r="634" spans="1:31" x14ac:dyDescent="0.25">
      <c r="A634">
        <v>2285953</v>
      </c>
      <c r="B634">
        <v>1</v>
      </c>
      <c r="C634" t="s">
        <v>80</v>
      </c>
      <c r="D634" t="s">
        <v>93</v>
      </c>
      <c r="E634" t="s">
        <v>165</v>
      </c>
      <c r="F634" t="s">
        <v>2056</v>
      </c>
      <c r="G634" t="s">
        <v>198</v>
      </c>
      <c r="H634" t="s">
        <v>150</v>
      </c>
      <c r="I634" t="s">
        <v>136</v>
      </c>
      <c r="J634" t="s">
        <v>137</v>
      </c>
      <c r="K634" t="s">
        <v>138</v>
      </c>
      <c r="L634" t="s">
        <v>2057</v>
      </c>
      <c r="M634" t="s">
        <v>2058</v>
      </c>
      <c r="N634">
        <v>3.3369444439999998</v>
      </c>
      <c r="O634">
        <v>0</v>
      </c>
      <c r="P634">
        <v>1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0.12528019369166668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0.12528019369166668</v>
      </c>
    </row>
    <row r="635" spans="1:31" x14ac:dyDescent="0.25">
      <c r="A635">
        <v>2285624</v>
      </c>
      <c r="B635">
        <v>1</v>
      </c>
      <c r="C635" t="s">
        <v>80</v>
      </c>
      <c r="D635" t="s">
        <v>84</v>
      </c>
      <c r="E635" t="s">
        <v>147</v>
      </c>
      <c r="F635" t="s">
        <v>2059</v>
      </c>
      <c r="G635" t="s">
        <v>149</v>
      </c>
      <c r="H635" t="s">
        <v>150</v>
      </c>
      <c r="I635" t="s">
        <v>136</v>
      </c>
      <c r="J635" t="s">
        <v>137</v>
      </c>
      <c r="K635" t="s">
        <v>138</v>
      </c>
      <c r="L635" t="s">
        <v>2060</v>
      </c>
      <c r="M635" t="s">
        <v>2061</v>
      </c>
      <c r="N635">
        <v>4.8533333330000001</v>
      </c>
      <c r="O635">
        <v>0</v>
      </c>
      <c r="P635">
        <v>89</v>
      </c>
      <c r="Q635">
        <v>0</v>
      </c>
      <c r="R635">
        <v>0</v>
      </c>
      <c r="S635">
        <v>0</v>
      </c>
      <c r="T635">
        <v>15</v>
      </c>
      <c r="U635">
        <v>0</v>
      </c>
      <c r="V635">
        <v>0</v>
      </c>
      <c r="W635">
        <v>0</v>
      </c>
      <c r="X635">
        <v>107.64519614850254</v>
      </c>
      <c r="Y635">
        <v>0</v>
      </c>
      <c r="Z635">
        <v>0</v>
      </c>
      <c r="AA635">
        <v>0</v>
      </c>
      <c r="AB635">
        <v>43.411800755755202</v>
      </c>
      <c r="AC635">
        <v>0</v>
      </c>
      <c r="AD635">
        <v>0</v>
      </c>
      <c r="AE635">
        <v>151.05699690425774</v>
      </c>
    </row>
    <row r="636" spans="1:31" x14ac:dyDescent="0.25">
      <c r="A636">
        <v>2285916</v>
      </c>
      <c r="B636">
        <v>1</v>
      </c>
      <c r="C636" t="s">
        <v>80</v>
      </c>
      <c r="D636" t="s">
        <v>83</v>
      </c>
      <c r="E636" t="s">
        <v>165</v>
      </c>
      <c r="F636" t="s">
        <v>2062</v>
      </c>
      <c r="G636" t="s">
        <v>198</v>
      </c>
      <c r="H636" t="s">
        <v>150</v>
      </c>
      <c r="I636" t="s">
        <v>136</v>
      </c>
      <c r="J636" t="s">
        <v>137</v>
      </c>
      <c r="K636" t="s">
        <v>138</v>
      </c>
      <c r="L636" t="s">
        <v>2063</v>
      </c>
      <c r="M636" t="s">
        <v>2064</v>
      </c>
      <c r="N636">
        <v>1.8374999999999999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1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2.3009701800176252</v>
      </c>
      <c r="AC636">
        <v>0</v>
      </c>
      <c r="AD636">
        <v>0</v>
      </c>
      <c r="AE636">
        <v>2.3009701800176252</v>
      </c>
    </row>
    <row r="637" spans="1:31" x14ac:dyDescent="0.25">
      <c r="A637">
        <v>2285707</v>
      </c>
      <c r="B637">
        <v>1</v>
      </c>
      <c r="C637" t="s">
        <v>80</v>
      </c>
      <c r="D637" t="s">
        <v>105</v>
      </c>
      <c r="E637" t="s">
        <v>165</v>
      </c>
      <c r="F637" t="s">
        <v>2065</v>
      </c>
      <c r="G637" t="s">
        <v>198</v>
      </c>
      <c r="H637" t="s">
        <v>150</v>
      </c>
      <c r="I637" t="s">
        <v>136</v>
      </c>
      <c r="J637" t="s">
        <v>137</v>
      </c>
      <c r="K637" t="s">
        <v>138</v>
      </c>
      <c r="L637" t="s">
        <v>2066</v>
      </c>
      <c r="M637" t="s">
        <v>2067</v>
      </c>
      <c r="N637">
        <v>2.7566666660000001</v>
      </c>
      <c r="O637">
        <v>0</v>
      </c>
      <c r="P637">
        <v>1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1.4959555769438668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1.4959555769438668</v>
      </c>
    </row>
    <row r="638" spans="1:31" x14ac:dyDescent="0.25">
      <c r="A638">
        <v>2285976</v>
      </c>
      <c r="B638">
        <v>1</v>
      </c>
      <c r="C638" t="s">
        <v>80</v>
      </c>
      <c r="D638" t="s">
        <v>110</v>
      </c>
      <c r="E638" t="s">
        <v>165</v>
      </c>
      <c r="F638" t="s">
        <v>2068</v>
      </c>
      <c r="G638" t="s">
        <v>225</v>
      </c>
      <c r="H638" t="s">
        <v>150</v>
      </c>
      <c r="I638" t="s">
        <v>136</v>
      </c>
      <c r="J638" t="s">
        <v>137</v>
      </c>
      <c r="K638" t="s">
        <v>138</v>
      </c>
      <c r="L638" t="s">
        <v>2069</v>
      </c>
      <c r="M638" t="s">
        <v>2070</v>
      </c>
      <c r="N638">
        <v>2.2088888880000002</v>
      </c>
      <c r="O638">
        <v>0</v>
      </c>
      <c r="P638">
        <v>3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</row>
    <row r="639" spans="1:31" x14ac:dyDescent="0.25">
      <c r="A639">
        <v>2285744</v>
      </c>
      <c r="B639">
        <v>1</v>
      </c>
      <c r="C639" t="s">
        <v>81</v>
      </c>
      <c r="D639" t="s">
        <v>120</v>
      </c>
      <c r="E639" t="s">
        <v>147</v>
      </c>
      <c r="F639" t="s">
        <v>2071</v>
      </c>
      <c r="G639" t="s">
        <v>297</v>
      </c>
      <c r="H639" t="s">
        <v>150</v>
      </c>
      <c r="I639" t="s">
        <v>136</v>
      </c>
      <c r="J639" t="s">
        <v>137</v>
      </c>
      <c r="K639" t="s">
        <v>138</v>
      </c>
      <c r="L639" t="s">
        <v>2072</v>
      </c>
      <c r="M639" t="s">
        <v>2073</v>
      </c>
      <c r="N639">
        <v>1.895</v>
      </c>
      <c r="O639">
        <v>0</v>
      </c>
      <c r="P639">
        <v>32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9.0281378675755484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9.0281378675755484</v>
      </c>
    </row>
    <row r="640" spans="1:31" x14ac:dyDescent="0.25">
      <c r="A640">
        <v>2285644</v>
      </c>
      <c r="B640">
        <v>1</v>
      </c>
      <c r="C640" t="s">
        <v>80</v>
      </c>
      <c r="D640" t="s">
        <v>93</v>
      </c>
      <c r="E640" t="s">
        <v>165</v>
      </c>
      <c r="F640" t="s">
        <v>2074</v>
      </c>
      <c r="G640" t="s">
        <v>225</v>
      </c>
      <c r="H640" t="s">
        <v>150</v>
      </c>
      <c r="I640" t="s">
        <v>136</v>
      </c>
      <c r="J640" t="s">
        <v>137</v>
      </c>
      <c r="K640" t="s">
        <v>138</v>
      </c>
      <c r="L640" t="s">
        <v>2075</v>
      </c>
      <c r="M640" t="s">
        <v>2076</v>
      </c>
      <c r="N640">
        <v>0.96222222199999996</v>
      </c>
      <c r="O640">
        <v>0</v>
      </c>
      <c r="P640">
        <v>1</v>
      </c>
      <c r="Q640">
        <v>0</v>
      </c>
      <c r="R640">
        <v>0</v>
      </c>
      <c r="S640">
        <v>0</v>
      </c>
      <c r="T640">
        <v>1</v>
      </c>
      <c r="U640">
        <v>0</v>
      </c>
      <c r="V640">
        <v>0</v>
      </c>
      <c r="W640">
        <v>0</v>
      </c>
      <c r="X640">
        <v>2.2867326689499999E-2</v>
      </c>
      <c r="Y640">
        <v>0</v>
      </c>
      <c r="Z640">
        <v>0</v>
      </c>
      <c r="AA640">
        <v>0</v>
      </c>
      <c r="AB640">
        <v>0.78494832249486668</v>
      </c>
      <c r="AC640">
        <v>0</v>
      </c>
      <c r="AD640">
        <v>0</v>
      </c>
      <c r="AE640">
        <v>0.80781564918436666</v>
      </c>
    </row>
    <row r="641" spans="1:31" x14ac:dyDescent="0.25">
      <c r="A641">
        <v>2285770</v>
      </c>
      <c r="B641">
        <v>1</v>
      </c>
      <c r="C641" t="s">
        <v>81</v>
      </c>
      <c r="D641" t="s">
        <v>112</v>
      </c>
      <c r="E641" t="s">
        <v>147</v>
      </c>
      <c r="F641" t="s">
        <v>2077</v>
      </c>
      <c r="G641" t="s">
        <v>149</v>
      </c>
      <c r="H641" t="s">
        <v>150</v>
      </c>
      <c r="I641" t="s">
        <v>136</v>
      </c>
      <c r="J641" t="s">
        <v>137</v>
      </c>
      <c r="K641" t="s">
        <v>138</v>
      </c>
      <c r="L641" t="s">
        <v>2078</v>
      </c>
      <c r="M641" t="s">
        <v>2079</v>
      </c>
      <c r="N641">
        <v>0.64805555500000001</v>
      </c>
      <c r="O641">
        <v>0</v>
      </c>
      <c r="P641">
        <v>2</v>
      </c>
      <c r="Q641">
        <v>0</v>
      </c>
      <c r="R641">
        <v>12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0.58482168847740001</v>
      </c>
      <c r="Y641">
        <v>0</v>
      </c>
      <c r="Z641">
        <v>2.8595412364106503</v>
      </c>
      <c r="AA641">
        <v>0</v>
      </c>
      <c r="AB641">
        <v>0</v>
      </c>
      <c r="AC641">
        <v>0</v>
      </c>
      <c r="AD641">
        <v>0</v>
      </c>
      <c r="AE641">
        <v>3.4443629248880505</v>
      </c>
    </row>
    <row r="642" spans="1:31" x14ac:dyDescent="0.25">
      <c r="A642">
        <v>2285601</v>
      </c>
      <c r="B642">
        <v>1</v>
      </c>
      <c r="C642" t="s">
        <v>80</v>
      </c>
      <c r="D642" t="s">
        <v>84</v>
      </c>
      <c r="E642" t="s">
        <v>141</v>
      </c>
      <c r="F642" t="s">
        <v>2080</v>
      </c>
      <c r="G642" t="s">
        <v>143</v>
      </c>
      <c r="H642" t="s">
        <v>135</v>
      </c>
      <c r="I642" t="s">
        <v>136</v>
      </c>
      <c r="J642" t="s">
        <v>137</v>
      </c>
      <c r="K642" t="s">
        <v>144</v>
      </c>
      <c r="L642" t="s">
        <v>2081</v>
      </c>
      <c r="M642" t="s">
        <v>2082</v>
      </c>
      <c r="N642">
        <v>9.068333333</v>
      </c>
      <c r="O642">
        <v>0</v>
      </c>
      <c r="P642">
        <v>723</v>
      </c>
      <c r="Q642">
        <v>0</v>
      </c>
      <c r="R642">
        <v>0</v>
      </c>
      <c r="S642">
        <v>1</v>
      </c>
      <c r="T642">
        <v>38</v>
      </c>
      <c r="U642">
        <v>0</v>
      </c>
      <c r="V642">
        <v>0</v>
      </c>
      <c r="W642">
        <v>0</v>
      </c>
      <c r="X642">
        <v>1734.5900027651692</v>
      </c>
      <c r="Y642">
        <v>0</v>
      </c>
      <c r="Z642">
        <v>0</v>
      </c>
      <c r="AA642">
        <v>94.393193648035719</v>
      </c>
      <c r="AB642">
        <v>495.86269111606538</v>
      </c>
      <c r="AC642">
        <v>0</v>
      </c>
      <c r="AD642">
        <v>0</v>
      </c>
      <c r="AE642">
        <v>2324.8458875292704</v>
      </c>
    </row>
    <row r="643" spans="1:31" x14ac:dyDescent="0.25">
      <c r="A643">
        <v>2285584</v>
      </c>
      <c r="B643">
        <v>1</v>
      </c>
      <c r="C643" t="s">
        <v>81</v>
      </c>
      <c r="D643" t="s">
        <v>128</v>
      </c>
      <c r="E643" t="s">
        <v>147</v>
      </c>
      <c r="F643" t="s">
        <v>1471</v>
      </c>
      <c r="G643" t="s">
        <v>154</v>
      </c>
      <c r="H643" t="s">
        <v>150</v>
      </c>
      <c r="I643" t="s">
        <v>136</v>
      </c>
      <c r="J643" t="s">
        <v>137</v>
      </c>
      <c r="K643" t="s">
        <v>144</v>
      </c>
      <c r="L643" t="s">
        <v>2083</v>
      </c>
      <c r="M643" t="s">
        <v>2084</v>
      </c>
      <c r="N643">
        <v>7.5183333330000002</v>
      </c>
      <c r="O643">
        <v>0</v>
      </c>
      <c r="P643">
        <v>277</v>
      </c>
      <c r="Q643">
        <v>0</v>
      </c>
      <c r="R643">
        <v>0</v>
      </c>
      <c r="S643">
        <v>0</v>
      </c>
      <c r="T643">
        <v>18</v>
      </c>
      <c r="U643">
        <v>0</v>
      </c>
      <c r="V643">
        <v>0</v>
      </c>
      <c r="W643">
        <v>0</v>
      </c>
      <c r="X643">
        <v>434.54029422370337</v>
      </c>
      <c r="Y643">
        <v>0</v>
      </c>
      <c r="Z643">
        <v>0</v>
      </c>
      <c r="AA643">
        <v>0</v>
      </c>
      <c r="AB643">
        <v>89.787770975672487</v>
      </c>
      <c r="AC643">
        <v>0</v>
      </c>
      <c r="AD643">
        <v>0</v>
      </c>
      <c r="AE643">
        <v>524.32806519937583</v>
      </c>
    </row>
    <row r="644" spans="1:31" x14ac:dyDescent="0.25">
      <c r="A644">
        <v>2285621</v>
      </c>
      <c r="B644">
        <v>1</v>
      </c>
      <c r="C644" t="s">
        <v>80</v>
      </c>
      <c r="D644" t="s">
        <v>110</v>
      </c>
      <c r="E644" t="s">
        <v>141</v>
      </c>
      <c r="F644" t="s">
        <v>2085</v>
      </c>
      <c r="G644" t="s">
        <v>154</v>
      </c>
      <c r="H644" t="s">
        <v>135</v>
      </c>
      <c r="I644" t="s">
        <v>136</v>
      </c>
      <c r="J644" t="s">
        <v>137</v>
      </c>
      <c r="K644" t="s">
        <v>144</v>
      </c>
      <c r="L644" t="s">
        <v>2086</v>
      </c>
      <c r="M644" t="s">
        <v>2087</v>
      </c>
      <c r="N644">
        <v>9.4002777769999994</v>
      </c>
      <c r="O644">
        <v>0</v>
      </c>
      <c r="P644">
        <v>266</v>
      </c>
      <c r="Q644">
        <v>0</v>
      </c>
      <c r="R644">
        <v>0</v>
      </c>
      <c r="S644">
        <v>0</v>
      </c>
      <c r="T644">
        <v>30</v>
      </c>
      <c r="U644">
        <v>0</v>
      </c>
      <c r="V644">
        <v>0</v>
      </c>
      <c r="W644">
        <v>0</v>
      </c>
      <c r="X644">
        <v>547.08008096292656</v>
      </c>
      <c r="Y644">
        <v>0</v>
      </c>
      <c r="Z644">
        <v>0</v>
      </c>
      <c r="AA644">
        <v>0</v>
      </c>
      <c r="AB644">
        <v>127.59192193144563</v>
      </c>
      <c r="AC644">
        <v>0</v>
      </c>
      <c r="AD644">
        <v>0</v>
      </c>
      <c r="AE644">
        <v>674.67200289437221</v>
      </c>
    </row>
    <row r="645" spans="1:31" x14ac:dyDescent="0.25">
      <c r="A645">
        <v>2285727</v>
      </c>
      <c r="B645">
        <v>1</v>
      </c>
      <c r="C645" t="s">
        <v>80</v>
      </c>
      <c r="D645" t="s">
        <v>96</v>
      </c>
      <c r="E645" t="s">
        <v>165</v>
      </c>
      <c r="F645" t="s">
        <v>2088</v>
      </c>
      <c r="G645" t="s">
        <v>167</v>
      </c>
      <c r="H645" t="s">
        <v>150</v>
      </c>
      <c r="I645" t="s">
        <v>136</v>
      </c>
      <c r="J645" t="s">
        <v>137</v>
      </c>
      <c r="K645" t="s">
        <v>138</v>
      </c>
      <c r="L645" t="s">
        <v>2089</v>
      </c>
      <c r="M645" t="s">
        <v>2090</v>
      </c>
      <c r="N645">
        <v>8.6274999999999995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35.4844638513718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35.4844638513718</v>
      </c>
    </row>
    <row r="646" spans="1:31" x14ac:dyDescent="0.25">
      <c r="A646">
        <v>2285813</v>
      </c>
      <c r="B646">
        <v>1</v>
      </c>
      <c r="C646" t="s">
        <v>81</v>
      </c>
      <c r="D646" t="s">
        <v>120</v>
      </c>
      <c r="E646" t="s">
        <v>165</v>
      </c>
      <c r="F646" t="s">
        <v>2091</v>
      </c>
      <c r="G646" t="s">
        <v>198</v>
      </c>
      <c r="H646" t="s">
        <v>150</v>
      </c>
      <c r="I646" t="s">
        <v>136</v>
      </c>
      <c r="J646" t="s">
        <v>137</v>
      </c>
      <c r="K646" t="s">
        <v>138</v>
      </c>
      <c r="L646" t="s">
        <v>2092</v>
      </c>
      <c r="M646" t="s">
        <v>2093</v>
      </c>
      <c r="N646">
        <v>2.9497222220000001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1.7875206470842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1.7875206470842</v>
      </c>
    </row>
    <row r="647" spans="1:31" x14ac:dyDescent="0.25">
      <c r="A647">
        <v>2285913</v>
      </c>
      <c r="B647">
        <v>1</v>
      </c>
      <c r="C647" t="s">
        <v>80</v>
      </c>
      <c r="D647" t="s">
        <v>84</v>
      </c>
      <c r="E647" t="s">
        <v>165</v>
      </c>
      <c r="F647" t="s">
        <v>2094</v>
      </c>
      <c r="G647" t="s">
        <v>198</v>
      </c>
      <c r="H647" t="s">
        <v>150</v>
      </c>
      <c r="I647" t="s">
        <v>136</v>
      </c>
      <c r="J647" t="s">
        <v>137</v>
      </c>
      <c r="K647" t="s">
        <v>138</v>
      </c>
      <c r="L647" t="s">
        <v>2095</v>
      </c>
      <c r="M647" t="s">
        <v>2096</v>
      </c>
      <c r="N647">
        <v>3.4436111110000001</v>
      </c>
      <c r="O647">
        <v>0</v>
      </c>
      <c r="P647">
        <v>7</v>
      </c>
      <c r="Q647">
        <v>0</v>
      </c>
      <c r="R647">
        <v>0</v>
      </c>
      <c r="S647">
        <v>0</v>
      </c>
      <c r="T647">
        <v>3</v>
      </c>
      <c r="U647">
        <v>0</v>
      </c>
      <c r="V647">
        <v>0</v>
      </c>
      <c r="W647">
        <v>0</v>
      </c>
      <c r="X647">
        <v>4.4277462196630832</v>
      </c>
      <c r="Y647">
        <v>0</v>
      </c>
      <c r="Z647">
        <v>0</v>
      </c>
      <c r="AA647">
        <v>0</v>
      </c>
      <c r="AB647">
        <v>2.9956470164277835</v>
      </c>
      <c r="AC647">
        <v>0</v>
      </c>
      <c r="AD647">
        <v>0</v>
      </c>
      <c r="AE647">
        <v>7.4233932360908668</v>
      </c>
    </row>
    <row r="648" spans="1:31" x14ac:dyDescent="0.25">
      <c r="A648">
        <v>2285733</v>
      </c>
      <c r="B648">
        <v>1</v>
      </c>
      <c r="C648" t="s">
        <v>80</v>
      </c>
      <c r="D648" t="s">
        <v>82</v>
      </c>
      <c r="E648" t="s">
        <v>165</v>
      </c>
      <c r="F648" t="s">
        <v>2097</v>
      </c>
      <c r="G648" t="s">
        <v>261</v>
      </c>
      <c r="H648" t="s">
        <v>150</v>
      </c>
      <c r="I648" t="s">
        <v>136</v>
      </c>
      <c r="J648" t="s">
        <v>137</v>
      </c>
      <c r="K648" t="s">
        <v>138</v>
      </c>
      <c r="L648" t="s">
        <v>2098</v>
      </c>
      <c r="M648" t="s">
        <v>2099</v>
      </c>
      <c r="N648">
        <v>2.3247222220000001</v>
      </c>
      <c r="O648">
        <v>0</v>
      </c>
      <c r="P648">
        <v>1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1.6113121566022002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1.6113121566022002</v>
      </c>
    </row>
    <row r="649" spans="1:31" x14ac:dyDescent="0.25">
      <c r="A649">
        <v>2285925</v>
      </c>
      <c r="B649">
        <v>1</v>
      </c>
      <c r="C649" t="s">
        <v>80</v>
      </c>
      <c r="D649" t="s">
        <v>103</v>
      </c>
      <c r="E649" t="s">
        <v>165</v>
      </c>
      <c r="F649" t="s">
        <v>2100</v>
      </c>
      <c r="G649" t="s">
        <v>198</v>
      </c>
      <c r="H649" t="s">
        <v>150</v>
      </c>
      <c r="I649" t="s">
        <v>136</v>
      </c>
      <c r="J649" t="s">
        <v>137</v>
      </c>
      <c r="K649" t="s">
        <v>138</v>
      </c>
      <c r="L649" t="s">
        <v>2101</v>
      </c>
      <c r="M649" t="s">
        <v>2102</v>
      </c>
      <c r="N649">
        <v>1.2555555549999999</v>
      </c>
      <c r="O649">
        <v>0</v>
      </c>
      <c r="P649">
        <v>1</v>
      </c>
      <c r="Q649">
        <v>0</v>
      </c>
      <c r="R649">
        <v>1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0.98111615995800006</v>
      </c>
      <c r="Y649">
        <v>0</v>
      </c>
      <c r="Z649">
        <v>1.3454949720666666E-2</v>
      </c>
      <c r="AA649">
        <v>0</v>
      </c>
      <c r="AB649">
        <v>0</v>
      </c>
      <c r="AC649">
        <v>0</v>
      </c>
      <c r="AD649">
        <v>0</v>
      </c>
      <c r="AE649">
        <v>0.99457110967866669</v>
      </c>
    </row>
    <row r="650" spans="1:31" x14ac:dyDescent="0.25">
      <c r="A650">
        <v>2286966</v>
      </c>
      <c r="B650">
        <v>1</v>
      </c>
      <c r="C650" t="s">
        <v>81</v>
      </c>
      <c r="D650" t="s">
        <v>112</v>
      </c>
      <c r="E650" t="s">
        <v>312</v>
      </c>
      <c r="F650" t="s">
        <v>2103</v>
      </c>
      <c r="G650" t="s">
        <v>1032</v>
      </c>
      <c r="H650" t="s">
        <v>150</v>
      </c>
      <c r="I650" t="s">
        <v>136</v>
      </c>
      <c r="J650" t="s">
        <v>137</v>
      </c>
      <c r="K650" t="s">
        <v>138</v>
      </c>
      <c r="L650" t="s">
        <v>2104</v>
      </c>
      <c r="M650" t="s">
        <v>2105</v>
      </c>
      <c r="N650">
        <v>0.96222222199999996</v>
      </c>
      <c r="O650">
        <v>0</v>
      </c>
      <c r="P650">
        <v>49</v>
      </c>
      <c r="Q650">
        <v>0</v>
      </c>
      <c r="R650">
        <v>0</v>
      </c>
      <c r="S650">
        <v>0</v>
      </c>
      <c r="T650">
        <v>31</v>
      </c>
      <c r="U650">
        <v>0</v>
      </c>
      <c r="V650">
        <v>0</v>
      </c>
      <c r="W650">
        <v>0</v>
      </c>
      <c r="X650">
        <v>9.6428712024866474</v>
      </c>
      <c r="Y650">
        <v>0</v>
      </c>
      <c r="Z650">
        <v>0</v>
      </c>
      <c r="AA650">
        <v>0</v>
      </c>
      <c r="AB650">
        <v>8.7638065122490634</v>
      </c>
      <c r="AC650">
        <v>0</v>
      </c>
      <c r="AD650">
        <v>0</v>
      </c>
      <c r="AE650">
        <v>18.406677714735711</v>
      </c>
    </row>
    <row r="651" spans="1:31" x14ac:dyDescent="0.25">
      <c r="A651">
        <v>2287297</v>
      </c>
      <c r="B651">
        <v>1</v>
      </c>
      <c r="C651" t="s">
        <v>80</v>
      </c>
      <c r="D651" t="s">
        <v>109</v>
      </c>
      <c r="E651" t="s">
        <v>165</v>
      </c>
      <c r="F651" t="s">
        <v>2106</v>
      </c>
      <c r="G651" t="s">
        <v>198</v>
      </c>
      <c r="H651" t="s">
        <v>150</v>
      </c>
      <c r="I651" t="s">
        <v>136</v>
      </c>
      <c r="J651" t="s">
        <v>137</v>
      </c>
      <c r="K651" t="s">
        <v>138</v>
      </c>
      <c r="L651" t="s">
        <v>2107</v>
      </c>
      <c r="M651" t="s">
        <v>2108</v>
      </c>
      <c r="N651">
        <v>1.6586111109999999</v>
      </c>
      <c r="O651">
        <v>0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1.4527874897900001E-2</v>
      </c>
      <c r="AA651">
        <v>0</v>
      </c>
      <c r="AB651">
        <v>0</v>
      </c>
      <c r="AC651">
        <v>0</v>
      </c>
      <c r="AD651">
        <v>0</v>
      </c>
      <c r="AE651">
        <v>1.4527874897900001E-2</v>
      </c>
    </row>
    <row r="652" spans="1:31" x14ac:dyDescent="0.25">
      <c r="A652">
        <v>2287274</v>
      </c>
      <c r="B652">
        <v>1</v>
      </c>
      <c r="C652" t="s">
        <v>81</v>
      </c>
      <c r="D652" t="s">
        <v>128</v>
      </c>
      <c r="E652" t="s">
        <v>157</v>
      </c>
      <c r="F652" t="s">
        <v>2109</v>
      </c>
      <c r="G652" t="s">
        <v>134</v>
      </c>
      <c r="H652" t="s">
        <v>135</v>
      </c>
      <c r="I652" t="s">
        <v>136</v>
      </c>
      <c r="J652" t="s">
        <v>137</v>
      </c>
      <c r="K652" t="s">
        <v>138</v>
      </c>
      <c r="L652" t="s">
        <v>2110</v>
      </c>
      <c r="M652" t="s">
        <v>2111</v>
      </c>
      <c r="N652">
        <v>0.46805555500000001</v>
      </c>
      <c r="O652">
        <v>10</v>
      </c>
      <c r="P652">
        <v>1540</v>
      </c>
      <c r="Q652">
        <v>67</v>
      </c>
      <c r="R652">
        <v>100</v>
      </c>
      <c r="S652">
        <v>14</v>
      </c>
      <c r="T652">
        <v>127</v>
      </c>
      <c r="U652">
        <v>3</v>
      </c>
      <c r="V652">
        <v>1</v>
      </c>
      <c r="W652">
        <v>1.4171548340903335</v>
      </c>
      <c r="X652">
        <v>96.664404841306975</v>
      </c>
      <c r="Y652">
        <v>11.265413584456171</v>
      </c>
      <c r="Z652">
        <v>8.890149381740228</v>
      </c>
      <c r="AA652">
        <v>96.945985114520241</v>
      </c>
      <c r="AB652">
        <v>20.420127972033043</v>
      </c>
      <c r="AC652">
        <v>0.86212849949563342</v>
      </c>
      <c r="AD652">
        <v>0.22415895096495</v>
      </c>
      <c r="AE652">
        <v>236.68952317860757</v>
      </c>
    </row>
    <row r="653" spans="1:31" x14ac:dyDescent="0.25">
      <c r="A653">
        <v>2287088</v>
      </c>
      <c r="B653">
        <v>1</v>
      </c>
      <c r="C653" t="s">
        <v>80</v>
      </c>
      <c r="D653" t="s">
        <v>97</v>
      </c>
      <c r="E653" t="s">
        <v>141</v>
      </c>
      <c r="F653" t="s">
        <v>2112</v>
      </c>
      <c r="G653" t="s">
        <v>143</v>
      </c>
      <c r="H653" t="s">
        <v>135</v>
      </c>
      <c r="I653" t="s">
        <v>136</v>
      </c>
      <c r="J653" t="s">
        <v>137</v>
      </c>
      <c r="K653" t="s">
        <v>144</v>
      </c>
      <c r="L653" t="s">
        <v>2113</v>
      </c>
      <c r="M653" t="s">
        <v>2114</v>
      </c>
      <c r="N653">
        <v>8.6486111109999992</v>
      </c>
      <c r="O653">
        <v>0</v>
      </c>
      <c r="P653">
        <v>359</v>
      </c>
      <c r="Q653">
        <v>0</v>
      </c>
      <c r="R653">
        <v>42</v>
      </c>
      <c r="S653">
        <v>3</v>
      </c>
      <c r="T653">
        <v>325</v>
      </c>
      <c r="U653">
        <v>0</v>
      </c>
      <c r="V653">
        <v>1</v>
      </c>
      <c r="W653">
        <v>0</v>
      </c>
      <c r="X653">
        <v>1403.8904861856699</v>
      </c>
      <c r="Y653">
        <v>0</v>
      </c>
      <c r="Z653">
        <v>144.19913867263557</v>
      </c>
      <c r="AA653">
        <v>136.36997855015656</v>
      </c>
      <c r="AB653">
        <v>1520.9967966070815</v>
      </c>
      <c r="AC653">
        <v>0</v>
      </c>
      <c r="AD653">
        <v>13.353735417093997</v>
      </c>
      <c r="AE653">
        <v>3218.8101354326373</v>
      </c>
    </row>
    <row r="654" spans="1:31" x14ac:dyDescent="0.25">
      <c r="A654">
        <v>2286988</v>
      </c>
      <c r="B654">
        <v>1</v>
      </c>
      <c r="C654" t="s">
        <v>80</v>
      </c>
      <c r="D654" t="s">
        <v>85</v>
      </c>
      <c r="E654" t="s">
        <v>322</v>
      </c>
      <c r="F654" t="s">
        <v>2115</v>
      </c>
      <c r="G654" t="s">
        <v>162</v>
      </c>
      <c r="H654" t="s">
        <v>135</v>
      </c>
      <c r="I654" t="s">
        <v>136</v>
      </c>
      <c r="J654" t="s">
        <v>137</v>
      </c>
      <c r="K654" t="s">
        <v>138</v>
      </c>
      <c r="L654" t="s">
        <v>2116</v>
      </c>
      <c r="M654" t="s">
        <v>2117</v>
      </c>
      <c r="N654">
        <v>1.2863888880000001</v>
      </c>
      <c r="O654">
        <v>0</v>
      </c>
      <c r="P654">
        <v>11152</v>
      </c>
      <c r="Q654">
        <v>0</v>
      </c>
      <c r="R654">
        <v>0</v>
      </c>
      <c r="S654">
        <v>3</v>
      </c>
      <c r="T654">
        <v>1509</v>
      </c>
      <c r="U654">
        <v>0</v>
      </c>
      <c r="V654">
        <v>1</v>
      </c>
      <c r="W654">
        <v>0</v>
      </c>
      <c r="X654">
        <v>3493.7283444588006</v>
      </c>
      <c r="Y654">
        <v>0</v>
      </c>
      <c r="Z654">
        <v>0</v>
      </c>
      <c r="AA654">
        <v>1200.8510204465124</v>
      </c>
      <c r="AB654">
        <v>2259.6448431582949</v>
      </c>
      <c r="AC654">
        <v>0</v>
      </c>
      <c r="AD654">
        <v>1.3400013984653001</v>
      </c>
      <c r="AE654">
        <v>6955.5642094620734</v>
      </c>
    </row>
    <row r="655" spans="1:31" x14ac:dyDescent="0.25">
      <c r="A655">
        <v>2287128</v>
      </c>
      <c r="B655">
        <v>1</v>
      </c>
      <c r="C655" t="s">
        <v>80</v>
      </c>
      <c r="D655" t="s">
        <v>97</v>
      </c>
      <c r="E655" t="s">
        <v>165</v>
      </c>
      <c r="F655" t="s">
        <v>2118</v>
      </c>
      <c r="G655" t="s">
        <v>167</v>
      </c>
      <c r="H655" t="s">
        <v>150</v>
      </c>
      <c r="I655" t="s">
        <v>136</v>
      </c>
      <c r="J655" t="s">
        <v>137</v>
      </c>
      <c r="K655" t="s">
        <v>138</v>
      </c>
      <c r="L655" t="s">
        <v>2119</v>
      </c>
      <c r="M655" t="s">
        <v>2120</v>
      </c>
      <c r="N655">
        <v>2.7380555549999999</v>
      </c>
      <c r="O655">
        <v>0</v>
      </c>
      <c r="P655">
        <v>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0.34848541715120834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0.34848541715120834</v>
      </c>
    </row>
    <row r="656" spans="1:31" x14ac:dyDescent="0.25">
      <c r="A656">
        <v>2287420</v>
      </c>
      <c r="B656">
        <v>1</v>
      </c>
      <c r="C656" t="s">
        <v>81</v>
      </c>
      <c r="D656" t="s">
        <v>113</v>
      </c>
      <c r="E656" t="s">
        <v>176</v>
      </c>
      <c r="F656" t="s">
        <v>2121</v>
      </c>
      <c r="G656" t="s">
        <v>178</v>
      </c>
      <c r="H656" t="s">
        <v>150</v>
      </c>
      <c r="I656" t="s">
        <v>136</v>
      </c>
      <c r="J656" t="s">
        <v>137</v>
      </c>
      <c r="K656" t="s">
        <v>138</v>
      </c>
      <c r="L656" t="s">
        <v>2122</v>
      </c>
      <c r="M656" t="s">
        <v>2123</v>
      </c>
      <c r="N656">
        <v>1.578333333</v>
      </c>
      <c r="O656">
        <v>0</v>
      </c>
      <c r="P656">
        <v>28</v>
      </c>
      <c r="Q656">
        <v>0</v>
      </c>
      <c r="R656">
        <v>5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7.1468453379398857</v>
      </c>
      <c r="Y656">
        <v>0</v>
      </c>
      <c r="Z656">
        <v>0.65992200354171671</v>
      </c>
      <c r="AA656">
        <v>0</v>
      </c>
      <c r="AB656">
        <v>0</v>
      </c>
      <c r="AC656">
        <v>0</v>
      </c>
      <c r="AD656">
        <v>0</v>
      </c>
      <c r="AE656">
        <v>7.8067673414816028</v>
      </c>
    </row>
    <row r="657" spans="1:31" x14ac:dyDescent="0.25">
      <c r="A657">
        <v>2287320</v>
      </c>
      <c r="B657">
        <v>1</v>
      </c>
      <c r="C657" t="s">
        <v>80</v>
      </c>
      <c r="D657" t="s">
        <v>92</v>
      </c>
      <c r="E657" t="s">
        <v>132</v>
      </c>
      <c r="F657" t="s">
        <v>2124</v>
      </c>
      <c r="G657" t="s">
        <v>134</v>
      </c>
      <c r="H657" t="s">
        <v>135</v>
      </c>
      <c r="I657" t="s">
        <v>738</v>
      </c>
      <c r="J657" t="s">
        <v>137</v>
      </c>
      <c r="K657" t="s">
        <v>138</v>
      </c>
      <c r="L657" t="s">
        <v>2125</v>
      </c>
      <c r="M657" t="s">
        <v>2126</v>
      </c>
      <c r="N657">
        <v>2.2222222E-2</v>
      </c>
      <c r="O657">
        <v>17</v>
      </c>
      <c r="P657">
        <v>1624</v>
      </c>
      <c r="Q657">
        <v>3</v>
      </c>
      <c r="R657">
        <v>19</v>
      </c>
      <c r="S657">
        <v>14</v>
      </c>
      <c r="T657">
        <v>134</v>
      </c>
      <c r="U657">
        <v>1</v>
      </c>
      <c r="V657">
        <v>0</v>
      </c>
      <c r="W657">
        <v>4.7923680591599993</v>
      </c>
      <c r="X657">
        <v>8.5905260501753062</v>
      </c>
      <c r="Y657">
        <v>0.42021401468200009</v>
      </c>
      <c r="Z657">
        <v>0.10501678265600002</v>
      </c>
      <c r="AA657">
        <v>0.9471205027373335</v>
      </c>
      <c r="AB657">
        <v>1.0737540906833334</v>
      </c>
      <c r="AC657">
        <v>7.0617378066666686E-3</v>
      </c>
      <c r="AD657">
        <v>0</v>
      </c>
      <c r="AE657">
        <v>15.93606123790064</v>
      </c>
    </row>
    <row r="658" spans="1:31" x14ac:dyDescent="0.25">
      <c r="A658">
        <v>2287406</v>
      </c>
      <c r="B658">
        <v>1</v>
      </c>
      <c r="C658" t="s">
        <v>80</v>
      </c>
      <c r="D658" t="s">
        <v>83</v>
      </c>
      <c r="E658" t="s">
        <v>141</v>
      </c>
      <c r="F658" t="s">
        <v>2127</v>
      </c>
      <c r="G658" t="s">
        <v>268</v>
      </c>
      <c r="H658" t="s">
        <v>135</v>
      </c>
      <c r="I658" t="s">
        <v>136</v>
      </c>
      <c r="J658" t="s">
        <v>137</v>
      </c>
      <c r="K658" t="s">
        <v>138</v>
      </c>
      <c r="L658" t="s">
        <v>2128</v>
      </c>
      <c r="M658" t="s">
        <v>2129</v>
      </c>
      <c r="N658">
        <v>2.8655555549999998</v>
      </c>
      <c r="O658">
        <v>0</v>
      </c>
      <c r="P658">
        <v>0</v>
      </c>
      <c r="Q658">
        <v>0</v>
      </c>
      <c r="R658">
        <v>0</v>
      </c>
      <c r="S658">
        <v>3</v>
      </c>
      <c r="T658">
        <v>0</v>
      </c>
      <c r="U658">
        <v>1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49.6441018414639</v>
      </c>
      <c r="AB658">
        <v>0</v>
      </c>
      <c r="AC658">
        <v>214.70645282608618</v>
      </c>
      <c r="AD658">
        <v>0</v>
      </c>
      <c r="AE658">
        <v>264.35055466755006</v>
      </c>
    </row>
    <row r="659" spans="1:31" x14ac:dyDescent="0.25">
      <c r="A659">
        <v>2287214</v>
      </c>
      <c r="B659">
        <v>1</v>
      </c>
      <c r="C659" t="s">
        <v>80</v>
      </c>
      <c r="D659" t="s">
        <v>100</v>
      </c>
      <c r="E659" t="s">
        <v>165</v>
      </c>
      <c r="F659" t="s">
        <v>2130</v>
      </c>
      <c r="G659" t="s">
        <v>198</v>
      </c>
      <c r="H659" t="s">
        <v>150</v>
      </c>
      <c r="I659" t="s">
        <v>136</v>
      </c>
      <c r="J659" t="s">
        <v>137</v>
      </c>
      <c r="K659" t="s">
        <v>138</v>
      </c>
      <c r="L659" t="s">
        <v>2131</v>
      </c>
      <c r="M659" t="s">
        <v>2132</v>
      </c>
      <c r="N659">
        <v>0.87305555499999998</v>
      </c>
      <c r="O659">
        <v>0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0.56031781300049999</v>
      </c>
      <c r="AA659">
        <v>0</v>
      </c>
      <c r="AB659">
        <v>0</v>
      </c>
      <c r="AC659">
        <v>0</v>
      </c>
      <c r="AD659">
        <v>0</v>
      </c>
      <c r="AE659">
        <v>0.56031781300049999</v>
      </c>
    </row>
    <row r="660" spans="1:31" x14ac:dyDescent="0.25">
      <c r="A660">
        <v>2287051</v>
      </c>
      <c r="B660">
        <v>1</v>
      </c>
      <c r="C660" t="s">
        <v>80</v>
      </c>
      <c r="D660" t="s">
        <v>93</v>
      </c>
      <c r="E660" t="s">
        <v>157</v>
      </c>
      <c r="F660" t="s">
        <v>2133</v>
      </c>
      <c r="G660" t="s">
        <v>134</v>
      </c>
      <c r="H660" t="s">
        <v>135</v>
      </c>
      <c r="I660" t="s">
        <v>136</v>
      </c>
      <c r="J660" t="s">
        <v>137</v>
      </c>
      <c r="K660" t="s">
        <v>138</v>
      </c>
      <c r="L660" t="s">
        <v>2134</v>
      </c>
      <c r="M660" t="s">
        <v>2135</v>
      </c>
      <c r="N660">
        <v>0.44</v>
      </c>
      <c r="O660">
        <v>3</v>
      </c>
      <c r="P660">
        <v>4</v>
      </c>
      <c r="Q660">
        <v>38</v>
      </c>
      <c r="R660">
        <v>0</v>
      </c>
      <c r="S660">
        <v>9</v>
      </c>
      <c r="T660">
        <v>12</v>
      </c>
      <c r="U660">
        <v>1</v>
      </c>
      <c r="V660">
        <v>0</v>
      </c>
      <c r="W660">
        <v>0.7271691223104001</v>
      </c>
      <c r="X660">
        <v>0.90370850032320016</v>
      </c>
      <c r="Y660">
        <v>45.013138612041594</v>
      </c>
      <c r="Z660">
        <v>0</v>
      </c>
      <c r="AA660">
        <v>9.1871134826459997</v>
      </c>
      <c r="AB660">
        <v>4.0800216419820012</v>
      </c>
      <c r="AC660">
        <v>3.9227149505280003</v>
      </c>
      <c r="AD660">
        <v>0</v>
      </c>
      <c r="AE660">
        <v>63.833866309831194</v>
      </c>
    </row>
    <row r="661" spans="1:31" x14ac:dyDescent="0.25">
      <c r="A661">
        <v>2287237</v>
      </c>
      <c r="B661">
        <v>1</v>
      </c>
      <c r="C661" t="s">
        <v>80</v>
      </c>
      <c r="D661" t="s">
        <v>99</v>
      </c>
      <c r="E661" t="s">
        <v>165</v>
      </c>
      <c r="F661" t="s">
        <v>2136</v>
      </c>
      <c r="G661" t="s">
        <v>198</v>
      </c>
      <c r="H661" t="s">
        <v>150</v>
      </c>
      <c r="I661" t="s">
        <v>136</v>
      </c>
      <c r="J661" t="s">
        <v>137</v>
      </c>
      <c r="K661" t="s">
        <v>138</v>
      </c>
      <c r="L661" t="s">
        <v>2137</v>
      </c>
      <c r="M661" t="s">
        <v>2138</v>
      </c>
      <c r="N661">
        <v>1.7255555549999999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8.7418194548385006</v>
      </c>
      <c r="AC661">
        <v>0</v>
      </c>
      <c r="AD661">
        <v>0</v>
      </c>
      <c r="AE661">
        <v>8.7418194548385006</v>
      </c>
    </row>
    <row r="662" spans="1:31" x14ac:dyDescent="0.25">
      <c r="A662">
        <v>2287337</v>
      </c>
      <c r="B662">
        <v>1</v>
      </c>
      <c r="C662" t="s">
        <v>80</v>
      </c>
      <c r="D662" t="s">
        <v>83</v>
      </c>
      <c r="E662" t="s">
        <v>132</v>
      </c>
      <c r="F662" t="s">
        <v>1801</v>
      </c>
      <c r="G662" t="s">
        <v>134</v>
      </c>
      <c r="H662" t="s">
        <v>135</v>
      </c>
      <c r="I662" t="s">
        <v>136</v>
      </c>
      <c r="J662" t="s">
        <v>137</v>
      </c>
      <c r="K662" t="s">
        <v>138</v>
      </c>
      <c r="L662" t="s">
        <v>2139</v>
      </c>
      <c r="M662" t="s">
        <v>2140</v>
      </c>
      <c r="N662">
        <v>0.58666666599999995</v>
      </c>
      <c r="O662">
        <v>0</v>
      </c>
      <c r="P662">
        <v>0</v>
      </c>
      <c r="Q662">
        <v>0</v>
      </c>
      <c r="R662">
        <v>0</v>
      </c>
      <c r="S662">
        <v>4</v>
      </c>
      <c r="T662">
        <v>0</v>
      </c>
      <c r="U662">
        <v>5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12.169957653943468</v>
      </c>
      <c r="AB662">
        <v>0</v>
      </c>
      <c r="AC662">
        <v>131.63070790707198</v>
      </c>
      <c r="AD662">
        <v>0</v>
      </c>
      <c r="AE662">
        <v>143.80066556101545</v>
      </c>
    </row>
    <row r="663" spans="1:31" x14ac:dyDescent="0.25">
      <c r="A663">
        <v>2287194</v>
      </c>
      <c r="B663">
        <v>1</v>
      </c>
      <c r="C663" t="s">
        <v>81</v>
      </c>
      <c r="D663" t="s">
        <v>120</v>
      </c>
      <c r="E663" t="s">
        <v>132</v>
      </c>
      <c r="F663" t="s">
        <v>2141</v>
      </c>
      <c r="G663" t="s">
        <v>134</v>
      </c>
      <c r="H663" t="s">
        <v>135</v>
      </c>
      <c r="I663" t="s">
        <v>136</v>
      </c>
      <c r="J663" t="s">
        <v>137</v>
      </c>
      <c r="K663" t="s">
        <v>138</v>
      </c>
      <c r="L663" t="s">
        <v>2142</v>
      </c>
      <c r="M663" t="s">
        <v>2143</v>
      </c>
      <c r="N663">
        <v>1.4711111109999999</v>
      </c>
      <c r="O663">
        <v>0</v>
      </c>
      <c r="P663">
        <v>496</v>
      </c>
      <c r="Q663">
        <v>30</v>
      </c>
      <c r="R663">
        <v>55</v>
      </c>
      <c r="S663">
        <v>5</v>
      </c>
      <c r="T663">
        <v>28</v>
      </c>
      <c r="U663">
        <v>0</v>
      </c>
      <c r="V663">
        <v>1</v>
      </c>
      <c r="W663">
        <v>0</v>
      </c>
      <c r="X663">
        <v>159.94786747990779</v>
      </c>
      <c r="Y663">
        <v>809.88993616166124</v>
      </c>
      <c r="Z663">
        <v>22.060438016519573</v>
      </c>
      <c r="AA663">
        <v>30.577532977407287</v>
      </c>
      <c r="AB663">
        <v>15.682866697034891</v>
      </c>
      <c r="AC663">
        <v>0</v>
      </c>
      <c r="AD663">
        <v>6.8487520160855997</v>
      </c>
      <c r="AE663">
        <v>1045.0073933486165</v>
      </c>
    </row>
    <row r="664" spans="1:31" x14ac:dyDescent="0.25">
      <c r="A664">
        <v>2287254</v>
      </c>
      <c r="B664">
        <v>1</v>
      </c>
      <c r="C664" t="s">
        <v>80</v>
      </c>
      <c r="D664" t="s">
        <v>103</v>
      </c>
      <c r="E664" t="s">
        <v>165</v>
      </c>
      <c r="F664" t="s">
        <v>2144</v>
      </c>
      <c r="G664" t="s">
        <v>297</v>
      </c>
      <c r="H664" t="s">
        <v>150</v>
      </c>
      <c r="I664" t="s">
        <v>136</v>
      </c>
      <c r="J664" t="s">
        <v>3</v>
      </c>
      <c r="K664" t="s">
        <v>138</v>
      </c>
      <c r="L664" t="s">
        <v>2145</v>
      </c>
      <c r="M664" t="s">
        <v>2146</v>
      </c>
      <c r="N664">
        <v>0.83527777700000005</v>
      </c>
      <c r="O664">
        <v>0</v>
      </c>
      <c r="P664">
        <v>1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0.27491659677533331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0.27491659677533331</v>
      </c>
    </row>
    <row r="665" spans="1:31" x14ac:dyDescent="0.25">
      <c r="A665">
        <v>2287154</v>
      </c>
      <c r="B665">
        <v>1</v>
      </c>
      <c r="C665" t="s">
        <v>80</v>
      </c>
      <c r="D665" t="s">
        <v>96</v>
      </c>
      <c r="E665" t="s">
        <v>165</v>
      </c>
      <c r="F665" t="s">
        <v>2147</v>
      </c>
      <c r="G665" t="s">
        <v>225</v>
      </c>
      <c r="H665" t="s">
        <v>150</v>
      </c>
      <c r="I665" t="s">
        <v>136</v>
      </c>
      <c r="J665" t="s">
        <v>137</v>
      </c>
      <c r="K665" t="s">
        <v>138</v>
      </c>
      <c r="L665" t="s">
        <v>2148</v>
      </c>
      <c r="M665" t="s">
        <v>2149</v>
      </c>
      <c r="N665">
        <v>2.2888888879999998</v>
      </c>
      <c r="O665">
        <v>0</v>
      </c>
      <c r="P665">
        <v>1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</row>
    <row r="666" spans="1:31" x14ac:dyDescent="0.25">
      <c r="A666">
        <v>2287277</v>
      </c>
      <c r="B666">
        <v>1</v>
      </c>
      <c r="C666" t="s">
        <v>80</v>
      </c>
      <c r="D666" t="s">
        <v>102</v>
      </c>
      <c r="E666" t="s">
        <v>165</v>
      </c>
      <c r="F666" t="s">
        <v>2150</v>
      </c>
      <c r="G666" t="s">
        <v>198</v>
      </c>
      <c r="H666" t="s">
        <v>150</v>
      </c>
      <c r="I666" t="s">
        <v>136</v>
      </c>
      <c r="J666" t="s">
        <v>137</v>
      </c>
      <c r="K666" t="s">
        <v>138</v>
      </c>
      <c r="L666" t="s">
        <v>2151</v>
      </c>
      <c r="M666" t="s">
        <v>2152</v>
      </c>
      <c r="N666">
        <v>0.99</v>
      </c>
      <c r="O666">
        <v>0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0.24005522366622217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0.24005522366622217</v>
      </c>
    </row>
    <row r="667" spans="1:31" x14ac:dyDescent="0.25">
      <c r="A667">
        <v>2287108</v>
      </c>
      <c r="B667">
        <v>1</v>
      </c>
      <c r="C667" t="s">
        <v>81</v>
      </c>
      <c r="D667" t="s">
        <v>118</v>
      </c>
      <c r="E667" t="s">
        <v>157</v>
      </c>
      <c r="F667" t="s">
        <v>2153</v>
      </c>
      <c r="G667" t="s">
        <v>143</v>
      </c>
      <c r="H667" t="s">
        <v>135</v>
      </c>
      <c r="I667" t="s">
        <v>136</v>
      </c>
      <c r="J667" t="s">
        <v>137</v>
      </c>
      <c r="K667" t="s">
        <v>144</v>
      </c>
      <c r="L667" t="s">
        <v>2154</v>
      </c>
      <c r="M667" t="s">
        <v>2155</v>
      </c>
      <c r="N667">
        <v>5.3713888880000003</v>
      </c>
      <c r="O667">
        <v>0</v>
      </c>
      <c r="P667">
        <v>317</v>
      </c>
      <c r="Q667">
        <v>9</v>
      </c>
      <c r="R667">
        <v>83</v>
      </c>
      <c r="S667">
        <v>12</v>
      </c>
      <c r="T667">
        <v>72</v>
      </c>
      <c r="U667">
        <v>1</v>
      </c>
      <c r="V667">
        <v>0</v>
      </c>
      <c r="W667">
        <v>0</v>
      </c>
      <c r="X667">
        <v>357.80215976369442</v>
      </c>
      <c r="Y667">
        <v>81.130909704882157</v>
      </c>
      <c r="Z667">
        <v>429.6057539097813</v>
      </c>
      <c r="AA667">
        <v>2301.6478236994508</v>
      </c>
      <c r="AB667">
        <v>283.50530574711291</v>
      </c>
      <c r="AC667">
        <v>2685.5915761849897</v>
      </c>
      <c r="AD667">
        <v>0</v>
      </c>
      <c r="AE667">
        <v>6139.283529009911</v>
      </c>
    </row>
    <row r="668" spans="1:31" x14ac:dyDescent="0.25">
      <c r="A668">
        <v>2287068</v>
      </c>
      <c r="B668">
        <v>1</v>
      </c>
      <c r="C668" t="s">
        <v>80</v>
      </c>
      <c r="D668" t="s">
        <v>90</v>
      </c>
      <c r="E668" t="s">
        <v>165</v>
      </c>
      <c r="F668" t="s">
        <v>2156</v>
      </c>
      <c r="G668" t="s">
        <v>225</v>
      </c>
      <c r="H668" t="s">
        <v>150</v>
      </c>
      <c r="I668" t="s">
        <v>136</v>
      </c>
      <c r="J668" t="s">
        <v>137</v>
      </c>
      <c r="K668" t="s">
        <v>138</v>
      </c>
      <c r="L668" t="s">
        <v>2157</v>
      </c>
      <c r="M668" t="s">
        <v>2158</v>
      </c>
      <c r="N668">
        <v>1.7852777769999999</v>
      </c>
      <c r="O668">
        <v>0</v>
      </c>
      <c r="P668">
        <v>9</v>
      </c>
      <c r="Q668">
        <v>0</v>
      </c>
      <c r="R668">
        <v>0</v>
      </c>
      <c r="S668">
        <v>0</v>
      </c>
      <c r="T668">
        <v>1</v>
      </c>
      <c r="U668">
        <v>0</v>
      </c>
      <c r="V668">
        <v>0</v>
      </c>
      <c r="W668">
        <v>0</v>
      </c>
      <c r="X668">
        <v>5.9084604009266419</v>
      </c>
      <c r="Y668">
        <v>0</v>
      </c>
      <c r="Z668">
        <v>0</v>
      </c>
      <c r="AA668">
        <v>0</v>
      </c>
      <c r="AB668">
        <v>0.3560838270354667</v>
      </c>
      <c r="AC668">
        <v>0</v>
      </c>
      <c r="AD668">
        <v>0</v>
      </c>
      <c r="AE668">
        <v>6.2645442279621086</v>
      </c>
    </row>
    <row r="669" spans="1:31" x14ac:dyDescent="0.25">
      <c r="A669">
        <v>2287217</v>
      </c>
      <c r="B669">
        <v>1</v>
      </c>
      <c r="C669" t="s">
        <v>80</v>
      </c>
      <c r="D669" t="s">
        <v>93</v>
      </c>
      <c r="E669" t="s">
        <v>147</v>
      </c>
      <c r="F669" t="s">
        <v>2159</v>
      </c>
      <c r="G669" t="s">
        <v>149</v>
      </c>
      <c r="H669" t="s">
        <v>150</v>
      </c>
      <c r="I669" t="s">
        <v>136</v>
      </c>
      <c r="J669" t="s">
        <v>137</v>
      </c>
      <c r="K669" t="s">
        <v>138</v>
      </c>
      <c r="L669" t="s">
        <v>2160</v>
      </c>
      <c r="M669" t="s">
        <v>2161</v>
      </c>
      <c r="N669">
        <v>2.8811111110000001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15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85.539284327341875</v>
      </c>
      <c r="AC669">
        <v>0</v>
      </c>
      <c r="AD669">
        <v>0</v>
      </c>
      <c r="AE669">
        <v>85.539284327341875</v>
      </c>
    </row>
    <row r="670" spans="1:31" x14ac:dyDescent="0.25">
      <c r="A670">
        <v>2287191</v>
      </c>
      <c r="B670">
        <v>1</v>
      </c>
      <c r="C670" t="s">
        <v>80</v>
      </c>
      <c r="D670" t="s">
        <v>93</v>
      </c>
      <c r="E670" t="s">
        <v>165</v>
      </c>
      <c r="F670" t="s">
        <v>2162</v>
      </c>
      <c r="G670" t="s">
        <v>198</v>
      </c>
      <c r="H670" t="s">
        <v>150</v>
      </c>
      <c r="I670" t="s">
        <v>136</v>
      </c>
      <c r="J670" t="s">
        <v>137</v>
      </c>
      <c r="K670" t="s">
        <v>138</v>
      </c>
      <c r="L670" t="s">
        <v>2163</v>
      </c>
      <c r="M670" t="s">
        <v>2164</v>
      </c>
      <c r="N670">
        <v>2.3341666659999998</v>
      </c>
      <c r="O670">
        <v>0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0.48820205223907504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0.48820205223907504</v>
      </c>
    </row>
    <row r="671" spans="1:31" x14ac:dyDescent="0.25">
      <c r="A671">
        <v>2287383</v>
      </c>
      <c r="B671">
        <v>1</v>
      </c>
      <c r="C671" t="s">
        <v>80</v>
      </c>
      <c r="D671" t="s">
        <v>93</v>
      </c>
      <c r="E671" t="s">
        <v>157</v>
      </c>
      <c r="F671" t="s">
        <v>2165</v>
      </c>
      <c r="G671" t="s">
        <v>268</v>
      </c>
      <c r="H671" t="s">
        <v>135</v>
      </c>
      <c r="I671" t="s">
        <v>136</v>
      </c>
      <c r="J671" t="s">
        <v>137</v>
      </c>
      <c r="K671" t="s">
        <v>138</v>
      </c>
      <c r="L671" t="s">
        <v>2166</v>
      </c>
      <c r="M671" t="s">
        <v>2167</v>
      </c>
      <c r="N671">
        <v>1.767222222</v>
      </c>
      <c r="O671">
        <v>0</v>
      </c>
      <c r="P671">
        <v>0</v>
      </c>
      <c r="Q671">
        <v>13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52.732615610226894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52.732615610226894</v>
      </c>
    </row>
    <row r="672" spans="1:31" x14ac:dyDescent="0.25">
      <c r="A672">
        <v>2287260</v>
      </c>
      <c r="B672">
        <v>1</v>
      </c>
      <c r="C672" t="s">
        <v>80</v>
      </c>
      <c r="D672" t="s">
        <v>100</v>
      </c>
      <c r="E672" t="s">
        <v>147</v>
      </c>
      <c r="F672" t="s">
        <v>2168</v>
      </c>
      <c r="G672" t="s">
        <v>149</v>
      </c>
      <c r="H672" t="s">
        <v>150</v>
      </c>
      <c r="I672" t="s">
        <v>136</v>
      </c>
      <c r="J672" t="s">
        <v>137</v>
      </c>
      <c r="K672" t="s">
        <v>138</v>
      </c>
      <c r="L672" t="s">
        <v>2169</v>
      </c>
      <c r="M672" t="s">
        <v>2170</v>
      </c>
      <c r="N672">
        <v>1.5336111109999999</v>
      </c>
      <c r="O672">
        <v>0</v>
      </c>
      <c r="P672">
        <v>12</v>
      </c>
      <c r="Q672">
        <v>0</v>
      </c>
      <c r="R672">
        <v>1</v>
      </c>
      <c r="S672">
        <v>0</v>
      </c>
      <c r="T672">
        <v>1</v>
      </c>
      <c r="U672">
        <v>0</v>
      </c>
      <c r="V672">
        <v>0</v>
      </c>
      <c r="W672">
        <v>0</v>
      </c>
      <c r="X672">
        <v>8.6083761603912095</v>
      </c>
      <c r="Y672">
        <v>0</v>
      </c>
      <c r="Z672">
        <v>0.4461339573075</v>
      </c>
      <c r="AA672">
        <v>0</v>
      </c>
      <c r="AB672">
        <v>5.5200992876000006E-2</v>
      </c>
      <c r="AC672">
        <v>0</v>
      </c>
      <c r="AD672">
        <v>0</v>
      </c>
      <c r="AE672">
        <v>9.1097111105747093</v>
      </c>
    </row>
    <row r="673" spans="1:31" x14ac:dyDescent="0.25">
      <c r="A673">
        <v>2287005</v>
      </c>
      <c r="B673">
        <v>1</v>
      </c>
      <c r="C673" t="s">
        <v>81</v>
      </c>
      <c r="D673" t="s">
        <v>114</v>
      </c>
      <c r="E673" t="s">
        <v>141</v>
      </c>
      <c r="F673" t="s">
        <v>2171</v>
      </c>
      <c r="G673" t="s">
        <v>268</v>
      </c>
      <c r="H673" t="s">
        <v>135</v>
      </c>
      <c r="I673" t="s">
        <v>136</v>
      </c>
      <c r="J673" t="s">
        <v>137</v>
      </c>
      <c r="K673" t="s">
        <v>138</v>
      </c>
      <c r="L673" t="s">
        <v>2172</v>
      </c>
      <c r="M673" t="s">
        <v>2173</v>
      </c>
      <c r="N673">
        <v>3.2713888880000002</v>
      </c>
      <c r="O673">
        <v>0</v>
      </c>
      <c r="P673">
        <v>182</v>
      </c>
      <c r="Q673">
        <v>1</v>
      </c>
      <c r="R673">
        <v>4</v>
      </c>
      <c r="S673">
        <v>2</v>
      </c>
      <c r="T673">
        <v>8</v>
      </c>
      <c r="U673">
        <v>1</v>
      </c>
      <c r="V673">
        <v>0</v>
      </c>
      <c r="W673">
        <v>0</v>
      </c>
      <c r="X673">
        <v>45.651954916554736</v>
      </c>
      <c r="Y673">
        <v>0</v>
      </c>
      <c r="Z673">
        <v>0.51911236187650012</v>
      </c>
      <c r="AA673">
        <v>6.7990174636235841</v>
      </c>
      <c r="AB673">
        <v>3.0074037424852582</v>
      </c>
      <c r="AC673">
        <v>2.9014480188827001</v>
      </c>
      <c r="AD673">
        <v>0</v>
      </c>
      <c r="AE673">
        <v>58.878936503422779</v>
      </c>
    </row>
    <row r="674" spans="1:31" x14ac:dyDescent="0.25">
      <c r="A674">
        <v>2287403</v>
      </c>
      <c r="B674">
        <v>1</v>
      </c>
      <c r="C674" t="s">
        <v>81</v>
      </c>
      <c r="D674" t="s">
        <v>127</v>
      </c>
      <c r="E674" t="s">
        <v>165</v>
      </c>
      <c r="F674" t="s">
        <v>2174</v>
      </c>
      <c r="G674" t="s">
        <v>261</v>
      </c>
      <c r="H674" t="s">
        <v>150</v>
      </c>
      <c r="I674" t="s">
        <v>136</v>
      </c>
      <c r="J674" t="s">
        <v>137</v>
      </c>
      <c r="K674" t="s">
        <v>138</v>
      </c>
      <c r="L674" t="s">
        <v>2175</v>
      </c>
      <c r="M674" t="s">
        <v>2176</v>
      </c>
      <c r="N674">
        <v>0.47916666600000002</v>
      </c>
      <c r="O674">
        <v>0</v>
      </c>
      <c r="P674">
        <v>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3.6789519647500005E-2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3.6789519647500005E-2</v>
      </c>
    </row>
    <row r="675" spans="1:31" x14ac:dyDescent="0.25">
      <c r="A675">
        <v>2287091</v>
      </c>
      <c r="B675">
        <v>1</v>
      </c>
      <c r="C675" t="s">
        <v>81</v>
      </c>
      <c r="D675" t="s">
        <v>115</v>
      </c>
      <c r="E675" t="s">
        <v>132</v>
      </c>
      <c r="F675" t="s">
        <v>2177</v>
      </c>
      <c r="G675" t="s">
        <v>143</v>
      </c>
      <c r="H675" t="s">
        <v>135</v>
      </c>
      <c r="I675" t="s">
        <v>136</v>
      </c>
      <c r="J675" t="s">
        <v>137</v>
      </c>
      <c r="K675" t="s">
        <v>144</v>
      </c>
      <c r="L675" t="s">
        <v>2178</v>
      </c>
      <c r="M675" t="s">
        <v>2179</v>
      </c>
      <c r="N675">
        <v>7.9283333330000003</v>
      </c>
      <c r="O675">
        <v>0</v>
      </c>
      <c r="P675">
        <v>477</v>
      </c>
      <c r="Q675">
        <v>1</v>
      </c>
      <c r="R675">
        <v>54</v>
      </c>
      <c r="S675">
        <v>9</v>
      </c>
      <c r="T675">
        <v>46</v>
      </c>
      <c r="U675">
        <v>0</v>
      </c>
      <c r="V675">
        <v>1</v>
      </c>
      <c r="W675">
        <v>0</v>
      </c>
      <c r="X675">
        <v>242.43586252934082</v>
      </c>
      <c r="Y675">
        <v>18.932873900139199</v>
      </c>
      <c r="Z675">
        <v>75.467260949206974</v>
      </c>
      <c r="AA675">
        <v>304.49155243594595</v>
      </c>
      <c r="AB675">
        <v>185.37955108683673</v>
      </c>
      <c r="AC675">
        <v>0</v>
      </c>
      <c r="AD675">
        <v>1.7419673793832</v>
      </c>
      <c r="AE675">
        <v>828.44906828085288</v>
      </c>
    </row>
    <row r="676" spans="1:31" x14ac:dyDescent="0.25">
      <c r="A676">
        <v>2287197</v>
      </c>
      <c r="B676">
        <v>1</v>
      </c>
      <c r="C676" t="s">
        <v>81</v>
      </c>
      <c r="D676" t="s">
        <v>128</v>
      </c>
      <c r="E676" t="s">
        <v>165</v>
      </c>
      <c r="F676" t="s">
        <v>2180</v>
      </c>
      <c r="G676" t="s">
        <v>297</v>
      </c>
      <c r="H676" t="s">
        <v>150</v>
      </c>
      <c r="I676" t="s">
        <v>136</v>
      </c>
      <c r="J676" t="s">
        <v>137</v>
      </c>
      <c r="K676" t="s">
        <v>138</v>
      </c>
      <c r="L676" t="s">
        <v>2181</v>
      </c>
      <c r="M676" t="s">
        <v>2182</v>
      </c>
      <c r="N676">
        <v>1.22</v>
      </c>
      <c r="O676">
        <v>0</v>
      </c>
      <c r="P676">
        <v>3</v>
      </c>
      <c r="Q676">
        <v>0</v>
      </c>
      <c r="R676">
        <v>0</v>
      </c>
      <c r="S676">
        <v>0</v>
      </c>
      <c r="T676">
        <v>1</v>
      </c>
      <c r="U676">
        <v>0</v>
      </c>
      <c r="V676">
        <v>0</v>
      </c>
      <c r="W676">
        <v>0</v>
      </c>
      <c r="X676">
        <v>0.29552432315150001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0.29552432315150001</v>
      </c>
    </row>
    <row r="677" spans="1:31" x14ac:dyDescent="0.25">
      <c r="A677">
        <v>2287180</v>
      </c>
      <c r="B677">
        <v>1</v>
      </c>
      <c r="C677" t="s">
        <v>81</v>
      </c>
      <c r="D677" t="s">
        <v>112</v>
      </c>
      <c r="E677" t="s">
        <v>165</v>
      </c>
      <c r="F677" t="s">
        <v>2183</v>
      </c>
      <c r="G677" t="s">
        <v>198</v>
      </c>
      <c r="H677" t="s">
        <v>150</v>
      </c>
      <c r="I677" t="s">
        <v>136</v>
      </c>
      <c r="J677" t="s">
        <v>137</v>
      </c>
      <c r="K677" t="s">
        <v>138</v>
      </c>
      <c r="L677" t="s">
        <v>2184</v>
      </c>
      <c r="M677" t="s">
        <v>2185</v>
      </c>
      <c r="N677">
        <v>0.68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0.12560977529023334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0.12560977529023334</v>
      </c>
    </row>
    <row r="678" spans="1:31" x14ac:dyDescent="0.25">
      <c r="A678">
        <v>2287226</v>
      </c>
      <c r="B678">
        <v>1</v>
      </c>
      <c r="C678" t="s">
        <v>81</v>
      </c>
      <c r="D678" t="s">
        <v>121</v>
      </c>
      <c r="E678" t="s">
        <v>147</v>
      </c>
      <c r="F678" t="s">
        <v>2186</v>
      </c>
      <c r="G678" t="s">
        <v>233</v>
      </c>
      <c r="H678" t="s">
        <v>150</v>
      </c>
      <c r="I678" t="s">
        <v>136</v>
      </c>
      <c r="J678" t="s">
        <v>137</v>
      </c>
      <c r="K678" t="s">
        <v>138</v>
      </c>
      <c r="L678" t="s">
        <v>2187</v>
      </c>
      <c r="M678" t="s">
        <v>2188</v>
      </c>
      <c r="N678">
        <v>7.2641666660000004</v>
      </c>
      <c r="O678">
        <v>0</v>
      </c>
      <c r="P678">
        <v>15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7.4283188793191011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7.4283188793191011</v>
      </c>
    </row>
    <row r="679" spans="1:31" x14ac:dyDescent="0.25">
      <c r="A679">
        <v>2287372</v>
      </c>
      <c r="B679">
        <v>1</v>
      </c>
      <c r="C679" t="s">
        <v>81</v>
      </c>
      <c r="D679" t="s">
        <v>116</v>
      </c>
      <c r="E679" t="s">
        <v>141</v>
      </c>
      <c r="F679" t="s">
        <v>2189</v>
      </c>
      <c r="G679" t="s">
        <v>268</v>
      </c>
      <c r="H679" t="s">
        <v>135</v>
      </c>
      <c r="I679" t="s">
        <v>136</v>
      </c>
      <c r="J679" t="s">
        <v>137</v>
      </c>
      <c r="K679" t="s">
        <v>138</v>
      </c>
      <c r="L679" t="s">
        <v>2190</v>
      </c>
      <c r="M679" t="s">
        <v>2191</v>
      </c>
      <c r="N679">
        <v>0.98277777700000002</v>
      </c>
      <c r="O679">
        <v>0</v>
      </c>
      <c r="P679">
        <v>59</v>
      </c>
      <c r="Q679">
        <v>0</v>
      </c>
      <c r="R679">
        <v>1</v>
      </c>
      <c r="S679">
        <v>0</v>
      </c>
      <c r="T679">
        <v>1</v>
      </c>
      <c r="U679">
        <v>0</v>
      </c>
      <c r="V679">
        <v>0</v>
      </c>
      <c r="W679">
        <v>0</v>
      </c>
      <c r="X679">
        <v>5.6426106210934028</v>
      </c>
      <c r="Y679">
        <v>0</v>
      </c>
      <c r="Z679">
        <v>5.3777195708333331E-4</v>
      </c>
      <c r="AA679">
        <v>0</v>
      </c>
      <c r="AB679">
        <v>6.712907972430833E-2</v>
      </c>
      <c r="AC679">
        <v>0</v>
      </c>
      <c r="AD679">
        <v>0</v>
      </c>
      <c r="AE679">
        <v>5.7102774727747949</v>
      </c>
    </row>
    <row r="680" spans="1:31" x14ac:dyDescent="0.25">
      <c r="A680">
        <v>2287303</v>
      </c>
      <c r="B680">
        <v>1</v>
      </c>
      <c r="C680" t="s">
        <v>80</v>
      </c>
      <c r="D680" t="s">
        <v>96</v>
      </c>
      <c r="E680" t="s">
        <v>165</v>
      </c>
      <c r="F680" t="s">
        <v>2192</v>
      </c>
      <c r="G680" t="s">
        <v>225</v>
      </c>
      <c r="H680" t="s">
        <v>150</v>
      </c>
      <c r="I680" t="s">
        <v>136</v>
      </c>
      <c r="J680" t="s">
        <v>137</v>
      </c>
      <c r="K680" t="s">
        <v>138</v>
      </c>
      <c r="L680" t="s">
        <v>2193</v>
      </c>
      <c r="M680" t="s">
        <v>2194</v>
      </c>
      <c r="N680">
        <v>3.432222222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1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11.6363154107658</v>
      </c>
      <c r="AC680">
        <v>0</v>
      </c>
      <c r="AD680">
        <v>0</v>
      </c>
      <c r="AE680">
        <v>11.6363154107658</v>
      </c>
    </row>
    <row r="681" spans="1:31" x14ac:dyDescent="0.25">
      <c r="A681">
        <v>2287034</v>
      </c>
      <c r="B681">
        <v>1</v>
      </c>
      <c r="C681" t="s">
        <v>80</v>
      </c>
      <c r="D681" t="s">
        <v>101</v>
      </c>
      <c r="E681" t="s">
        <v>132</v>
      </c>
      <c r="F681" t="s">
        <v>2195</v>
      </c>
      <c r="G681" t="s">
        <v>134</v>
      </c>
      <c r="H681" t="s">
        <v>135</v>
      </c>
      <c r="I681" t="s">
        <v>136</v>
      </c>
      <c r="J681" t="s">
        <v>137</v>
      </c>
      <c r="K681" t="s">
        <v>138</v>
      </c>
      <c r="L681" t="s">
        <v>2196</v>
      </c>
      <c r="M681" t="s">
        <v>2197</v>
      </c>
      <c r="N681">
        <v>1.1325000000000001</v>
      </c>
      <c r="O681">
        <v>14</v>
      </c>
      <c r="P681">
        <v>3546</v>
      </c>
      <c r="Q681">
        <v>11</v>
      </c>
      <c r="R681">
        <v>110</v>
      </c>
      <c r="S681">
        <v>32</v>
      </c>
      <c r="T681">
        <v>384</v>
      </c>
      <c r="U681">
        <v>4</v>
      </c>
      <c r="V681">
        <v>1</v>
      </c>
      <c r="W681">
        <v>7.5527035264310642</v>
      </c>
      <c r="X681">
        <v>1316.2509002526426</v>
      </c>
      <c r="Y681">
        <v>31.978525614173336</v>
      </c>
      <c r="Z681">
        <v>27.830865988247087</v>
      </c>
      <c r="AA681">
        <v>75.152706000741659</v>
      </c>
      <c r="AB681">
        <v>270.4087657364816</v>
      </c>
      <c r="AC681">
        <v>105.59520473820434</v>
      </c>
      <c r="AD681">
        <v>0.56397008467900001</v>
      </c>
      <c r="AE681">
        <v>1835.3336419416009</v>
      </c>
    </row>
    <row r="682" spans="1:31" x14ac:dyDescent="0.25">
      <c r="A682">
        <v>2287266</v>
      </c>
      <c r="B682">
        <v>1</v>
      </c>
      <c r="C682" t="s">
        <v>80</v>
      </c>
      <c r="D682" t="s">
        <v>95</v>
      </c>
      <c r="E682" t="s">
        <v>132</v>
      </c>
      <c r="F682" t="s">
        <v>2198</v>
      </c>
      <c r="G682" t="s">
        <v>134</v>
      </c>
      <c r="H682" t="s">
        <v>135</v>
      </c>
      <c r="I682" t="s">
        <v>136</v>
      </c>
      <c r="J682" t="s">
        <v>137</v>
      </c>
      <c r="K682" t="s">
        <v>138</v>
      </c>
      <c r="L682" t="s">
        <v>2199</v>
      </c>
      <c r="M682" t="s">
        <v>2200</v>
      </c>
      <c r="N682">
        <v>1.041666666</v>
      </c>
      <c r="O682">
        <v>1</v>
      </c>
      <c r="P682">
        <v>183</v>
      </c>
      <c r="Q682">
        <v>0</v>
      </c>
      <c r="R682">
        <v>2</v>
      </c>
      <c r="S682">
        <v>13</v>
      </c>
      <c r="T682">
        <v>18</v>
      </c>
      <c r="U682">
        <v>2</v>
      </c>
      <c r="V682">
        <v>0</v>
      </c>
      <c r="W682">
        <v>0.5585120477586667</v>
      </c>
      <c r="X682">
        <v>26.593875067986918</v>
      </c>
      <c r="Y682">
        <v>0</v>
      </c>
      <c r="Z682">
        <v>0.68858185444615005</v>
      </c>
      <c r="AA682">
        <v>14.178876997600963</v>
      </c>
      <c r="AB682">
        <v>7.3967273059214786</v>
      </c>
      <c r="AC682">
        <v>44.123572377555504</v>
      </c>
      <c r="AD682">
        <v>0</v>
      </c>
      <c r="AE682">
        <v>93.540145651269683</v>
      </c>
    </row>
    <row r="683" spans="1:31" x14ac:dyDescent="0.25">
      <c r="A683">
        <v>2287017</v>
      </c>
      <c r="B683">
        <v>1</v>
      </c>
      <c r="C683" t="s">
        <v>80</v>
      </c>
      <c r="D683" t="s">
        <v>88</v>
      </c>
      <c r="E683" t="s">
        <v>141</v>
      </c>
      <c r="F683" t="s">
        <v>2201</v>
      </c>
      <c r="G683" t="s">
        <v>162</v>
      </c>
      <c r="H683" t="s">
        <v>135</v>
      </c>
      <c r="I683" t="s">
        <v>136</v>
      </c>
      <c r="J683" t="s">
        <v>137</v>
      </c>
      <c r="K683" t="s">
        <v>138</v>
      </c>
      <c r="L683" t="s">
        <v>2202</v>
      </c>
      <c r="M683" t="s">
        <v>2203</v>
      </c>
      <c r="N683">
        <v>1.142222222</v>
      </c>
      <c r="O683">
        <v>0</v>
      </c>
      <c r="P683">
        <v>906</v>
      </c>
      <c r="Q683">
        <v>0</v>
      </c>
      <c r="R683">
        <v>0</v>
      </c>
      <c r="S683">
        <v>0</v>
      </c>
      <c r="T683">
        <v>37</v>
      </c>
      <c r="U683">
        <v>0</v>
      </c>
      <c r="V683">
        <v>0</v>
      </c>
      <c r="W683">
        <v>0</v>
      </c>
      <c r="X683">
        <v>249.38373535766837</v>
      </c>
      <c r="Y683">
        <v>0</v>
      </c>
      <c r="Z683">
        <v>0</v>
      </c>
      <c r="AA683">
        <v>0</v>
      </c>
      <c r="AB683">
        <v>12.694389154343787</v>
      </c>
      <c r="AC683">
        <v>0</v>
      </c>
      <c r="AD683">
        <v>0</v>
      </c>
      <c r="AE683">
        <v>262.07812451201215</v>
      </c>
    </row>
    <row r="684" spans="1:31" x14ac:dyDescent="0.25">
      <c r="A684">
        <v>2286971</v>
      </c>
      <c r="B684">
        <v>1</v>
      </c>
      <c r="C684" t="s">
        <v>80</v>
      </c>
      <c r="D684" t="s">
        <v>90</v>
      </c>
      <c r="E684" t="s">
        <v>147</v>
      </c>
      <c r="F684" t="s">
        <v>2204</v>
      </c>
      <c r="G684" t="s">
        <v>149</v>
      </c>
      <c r="H684" t="s">
        <v>150</v>
      </c>
      <c r="I684" t="s">
        <v>136</v>
      </c>
      <c r="J684" t="s">
        <v>137</v>
      </c>
      <c r="K684" t="s">
        <v>138</v>
      </c>
      <c r="L684" t="s">
        <v>2205</v>
      </c>
      <c r="M684" t="s">
        <v>2206</v>
      </c>
      <c r="N684">
        <v>1.3138888879999999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2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0.57544581277333329</v>
      </c>
      <c r="AC684">
        <v>0</v>
      </c>
      <c r="AD684">
        <v>0</v>
      </c>
      <c r="AE684">
        <v>0.57544581277333329</v>
      </c>
    </row>
    <row r="685" spans="1:31" x14ac:dyDescent="0.25">
      <c r="A685">
        <v>2287306</v>
      </c>
      <c r="B685">
        <v>1</v>
      </c>
      <c r="C685" t="s">
        <v>81</v>
      </c>
      <c r="D685" t="s">
        <v>114</v>
      </c>
      <c r="E685" t="s">
        <v>147</v>
      </c>
      <c r="F685" t="s">
        <v>2207</v>
      </c>
      <c r="G685" t="s">
        <v>149</v>
      </c>
      <c r="H685" t="s">
        <v>150</v>
      </c>
      <c r="I685" t="s">
        <v>136</v>
      </c>
      <c r="J685" t="s">
        <v>137</v>
      </c>
      <c r="K685" t="s">
        <v>138</v>
      </c>
      <c r="L685" t="s">
        <v>2208</v>
      </c>
      <c r="M685" t="s">
        <v>2209</v>
      </c>
      <c r="N685">
        <v>2.017222222</v>
      </c>
      <c r="O685">
        <v>0</v>
      </c>
      <c r="P685">
        <v>18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2.5709100482077498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2.5709100482077498</v>
      </c>
    </row>
    <row r="686" spans="1:31" x14ac:dyDescent="0.25">
      <c r="A686">
        <v>2287329</v>
      </c>
      <c r="B686">
        <v>1</v>
      </c>
      <c r="C686" t="s">
        <v>81</v>
      </c>
      <c r="D686" t="s">
        <v>115</v>
      </c>
      <c r="E686" t="s">
        <v>147</v>
      </c>
      <c r="F686" t="s">
        <v>2210</v>
      </c>
      <c r="G686" t="s">
        <v>149</v>
      </c>
      <c r="H686" t="s">
        <v>150</v>
      </c>
      <c r="I686" t="s">
        <v>136</v>
      </c>
      <c r="J686" t="s">
        <v>137</v>
      </c>
      <c r="K686" t="s">
        <v>138</v>
      </c>
      <c r="L686" t="s">
        <v>2211</v>
      </c>
      <c r="M686" t="s">
        <v>2212</v>
      </c>
      <c r="N686">
        <v>1.153888888</v>
      </c>
      <c r="O686">
        <v>0</v>
      </c>
      <c r="P686">
        <v>4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3.4807165030550001E-2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3.4807165030550001E-2</v>
      </c>
    </row>
    <row r="687" spans="1:31" x14ac:dyDescent="0.25">
      <c r="A687">
        <v>2287137</v>
      </c>
      <c r="B687">
        <v>1</v>
      </c>
      <c r="C687" t="s">
        <v>80</v>
      </c>
      <c r="D687" t="s">
        <v>92</v>
      </c>
      <c r="E687" t="s">
        <v>165</v>
      </c>
      <c r="F687" t="s">
        <v>2213</v>
      </c>
      <c r="G687" t="s">
        <v>198</v>
      </c>
      <c r="H687" t="s">
        <v>150</v>
      </c>
      <c r="I687" t="s">
        <v>136</v>
      </c>
      <c r="J687" t="s">
        <v>137</v>
      </c>
      <c r="K687" t="s">
        <v>138</v>
      </c>
      <c r="L687" t="s">
        <v>2214</v>
      </c>
      <c r="M687" t="s">
        <v>2215</v>
      </c>
      <c r="N687">
        <v>0.67638888799999997</v>
      </c>
      <c r="O687">
        <v>0</v>
      </c>
      <c r="P687">
        <v>1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0.1888423053046667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0.1888423053046667</v>
      </c>
    </row>
    <row r="688" spans="1:31" x14ac:dyDescent="0.25">
      <c r="A688">
        <v>2287200</v>
      </c>
      <c r="B688">
        <v>1</v>
      </c>
      <c r="C688" t="s">
        <v>80</v>
      </c>
      <c r="D688" t="s">
        <v>107</v>
      </c>
      <c r="E688" t="s">
        <v>165</v>
      </c>
      <c r="F688" t="s">
        <v>2216</v>
      </c>
      <c r="G688" t="s">
        <v>167</v>
      </c>
      <c r="H688" t="s">
        <v>150</v>
      </c>
      <c r="I688" t="s">
        <v>136</v>
      </c>
      <c r="J688" t="s">
        <v>137</v>
      </c>
      <c r="K688" t="s">
        <v>138</v>
      </c>
      <c r="L688" t="s">
        <v>2217</v>
      </c>
      <c r="M688" t="s">
        <v>2218</v>
      </c>
      <c r="N688">
        <v>3.0247222219999998</v>
      </c>
      <c r="O688">
        <v>0</v>
      </c>
      <c r="P688">
        <v>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1.2328201765137001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1.2328201765137001</v>
      </c>
    </row>
    <row r="689" spans="1:31" x14ac:dyDescent="0.25">
      <c r="A689">
        <v>2287100</v>
      </c>
      <c r="B689">
        <v>1</v>
      </c>
      <c r="C689" t="s">
        <v>81</v>
      </c>
      <c r="D689" t="s">
        <v>113</v>
      </c>
      <c r="E689" t="s">
        <v>141</v>
      </c>
      <c r="F689" t="s">
        <v>2219</v>
      </c>
      <c r="G689" t="s">
        <v>154</v>
      </c>
      <c r="H689" t="s">
        <v>135</v>
      </c>
      <c r="I689" t="s">
        <v>136</v>
      </c>
      <c r="J689" t="s">
        <v>137</v>
      </c>
      <c r="K689" t="s">
        <v>144</v>
      </c>
      <c r="L689" t="s">
        <v>2220</v>
      </c>
      <c r="M689" t="s">
        <v>2221</v>
      </c>
      <c r="N689">
        <v>8.4930555549999998</v>
      </c>
      <c r="O689">
        <v>0</v>
      </c>
      <c r="P689">
        <v>299</v>
      </c>
      <c r="Q689">
        <v>1</v>
      </c>
      <c r="R689">
        <v>17</v>
      </c>
      <c r="S689">
        <v>0</v>
      </c>
      <c r="T689">
        <v>20</v>
      </c>
      <c r="U689">
        <v>0</v>
      </c>
      <c r="V689">
        <v>0</v>
      </c>
      <c r="W689">
        <v>0</v>
      </c>
      <c r="X689">
        <v>437.60466458921968</v>
      </c>
      <c r="Y689">
        <v>0</v>
      </c>
      <c r="Z689">
        <v>35.480463107401746</v>
      </c>
      <c r="AA689">
        <v>0</v>
      </c>
      <c r="AB689">
        <v>30.380701290286119</v>
      </c>
      <c r="AC689">
        <v>0</v>
      </c>
      <c r="AD689">
        <v>0</v>
      </c>
      <c r="AE689">
        <v>503.46582898690758</v>
      </c>
    </row>
    <row r="690" spans="1:31" x14ac:dyDescent="0.25">
      <c r="A690">
        <v>2286994</v>
      </c>
      <c r="B690">
        <v>1</v>
      </c>
      <c r="C690" t="s">
        <v>80</v>
      </c>
      <c r="D690" t="s">
        <v>82</v>
      </c>
      <c r="E690" t="s">
        <v>157</v>
      </c>
      <c r="F690" t="s">
        <v>2222</v>
      </c>
      <c r="G690" t="s">
        <v>134</v>
      </c>
      <c r="H690" t="s">
        <v>135</v>
      </c>
      <c r="I690" t="s">
        <v>136</v>
      </c>
      <c r="J690" t="s">
        <v>137</v>
      </c>
      <c r="K690" t="s">
        <v>138</v>
      </c>
      <c r="L690" t="s">
        <v>2223</v>
      </c>
      <c r="M690" t="s">
        <v>2224</v>
      </c>
      <c r="N690">
        <v>0.18444444400000001</v>
      </c>
      <c r="O690">
        <v>0</v>
      </c>
      <c r="P690">
        <v>2782</v>
      </c>
      <c r="Q690">
        <v>0</v>
      </c>
      <c r="R690">
        <v>0</v>
      </c>
      <c r="S690">
        <v>0</v>
      </c>
      <c r="T690">
        <v>178</v>
      </c>
      <c r="U690">
        <v>0</v>
      </c>
      <c r="V690">
        <v>0</v>
      </c>
      <c r="W690">
        <v>0</v>
      </c>
      <c r="X690">
        <v>151.08012161499221</v>
      </c>
      <c r="Y690">
        <v>0</v>
      </c>
      <c r="Z690">
        <v>0</v>
      </c>
      <c r="AA690">
        <v>0</v>
      </c>
      <c r="AB690">
        <v>11.930971547012865</v>
      </c>
      <c r="AC690">
        <v>0</v>
      </c>
      <c r="AD690">
        <v>0</v>
      </c>
      <c r="AE690">
        <v>163.01109316200507</v>
      </c>
    </row>
    <row r="691" spans="1:31" x14ac:dyDescent="0.25">
      <c r="A691">
        <v>2287143</v>
      </c>
      <c r="B691">
        <v>1</v>
      </c>
      <c r="C691" t="s">
        <v>81</v>
      </c>
      <c r="D691" t="s">
        <v>122</v>
      </c>
      <c r="E691" t="s">
        <v>176</v>
      </c>
      <c r="F691" t="s">
        <v>2225</v>
      </c>
      <c r="G691" t="s">
        <v>143</v>
      </c>
      <c r="H691" t="s">
        <v>150</v>
      </c>
      <c r="I691" t="s">
        <v>136</v>
      </c>
      <c r="J691" t="s">
        <v>137</v>
      </c>
      <c r="K691" t="s">
        <v>144</v>
      </c>
      <c r="L691" t="s">
        <v>2226</v>
      </c>
      <c r="M691" t="s">
        <v>2227</v>
      </c>
      <c r="N691">
        <v>3.821666666</v>
      </c>
      <c r="O691">
        <v>0</v>
      </c>
      <c r="P691">
        <v>17</v>
      </c>
      <c r="Q691">
        <v>0</v>
      </c>
      <c r="R691">
        <v>0</v>
      </c>
      <c r="S691">
        <v>0</v>
      </c>
      <c r="T691">
        <v>1</v>
      </c>
      <c r="U691">
        <v>0</v>
      </c>
      <c r="V691">
        <v>0</v>
      </c>
      <c r="W691">
        <v>0</v>
      </c>
      <c r="X691">
        <v>6.9828321966738676</v>
      </c>
      <c r="Y691">
        <v>0</v>
      </c>
      <c r="Z691">
        <v>0</v>
      </c>
      <c r="AA691">
        <v>0</v>
      </c>
      <c r="AB691">
        <v>2.7814805727450001E-2</v>
      </c>
      <c r="AC691">
        <v>0</v>
      </c>
      <c r="AD691">
        <v>0</v>
      </c>
      <c r="AE691">
        <v>7.0106470024013179</v>
      </c>
    </row>
    <row r="692" spans="1:31" x14ac:dyDescent="0.25">
      <c r="A692">
        <v>2287223</v>
      </c>
      <c r="B692">
        <v>1</v>
      </c>
      <c r="C692" t="s">
        <v>81</v>
      </c>
      <c r="D692" t="s">
        <v>112</v>
      </c>
      <c r="E692" t="s">
        <v>141</v>
      </c>
      <c r="F692" t="s">
        <v>2228</v>
      </c>
      <c r="G692" t="s">
        <v>2229</v>
      </c>
      <c r="H692" t="s">
        <v>135</v>
      </c>
      <c r="I692" t="s">
        <v>136</v>
      </c>
      <c r="J692" t="s">
        <v>137</v>
      </c>
      <c r="K692" t="s">
        <v>138</v>
      </c>
      <c r="L692" t="s">
        <v>2230</v>
      </c>
      <c r="M692" t="s">
        <v>2231</v>
      </c>
      <c r="N692">
        <v>2.639444444</v>
      </c>
      <c r="O692">
        <v>0</v>
      </c>
      <c r="P692">
        <v>518</v>
      </c>
      <c r="Q692">
        <v>11</v>
      </c>
      <c r="R692">
        <v>49</v>
      </c>
      <c r="S692">
        <v>0</v>
      </c>
      <c r="T692">
        <v>23</v>
      </c>
      <c r="U692">
        <v>0</v>
      </c>
      <c r="V692">
        <v>0</v>
      </c>
      <c r="W692">
        <v>0</v>
      </c>
      <c r="X692">
        <v>255.89643732459842</v>
      </c>
      <c r="Y692">
        <v>4.9147581321335334</v>
      </c>
      <c r="Z692">
        <v>12.195900237357634</v>
      </c>
      <c r="AA692">
        <v>0</v>
      </c>
      <c r="AB692">
        <v>23.73199065514946</v>
      </c>
      <c r="AC692">
        <v>0</v>
      </c>
      <c r="AD692">
        <v>0</v>
      </c>
      <c r="AE692">
        <v>296.73908634923907</v>
      </c>
    </row>
    <row r="693" spans="1:31" x14ac:dyDescent="0.25">
      <c r="A693">
        <v>2287409</v>
      </c>
      <c r="B693">
        <v>1</v>
      </c>
      <c r="C693" t="s">
        <v>81</v>
      </c>
      <c r="D693" t="s">
        <v>123</v>
      </c>
      <c r="E693" t="s">
        <v>157</v>
      </c>
      <c r="F693" t="s">
        <v>2232</v>
      </c>
      <c r="G693" t="s">
        <v>134</v>
      </c>
      <c r="H693" t="s">
        <v>135</v>
      </c>
      <c r="I693" t="s">
        <v>136</v>
      </c>
      <c r="J693" t="s">
        <v>137</v>
      </c>
      <c r="K693" t="s">
        <v>138</v>
      </c>
      <c r="L693" t="s">
        <v>2233</v>
      </c>
      <c r="M693" t="s">
        <v>2234</v>
      </c>
      <c r="N693">
        <v>0.96861111099999997</v>
      </c>
      <c r="O693">
        <v>0</v>
      </c>
      <c r="P693">
        <v>2</v>
      </c>
      <c r="Q693">
        <v>0</v>
      </c>
      <c r="R693">
        <v>12</v>
      </c>
      <c r="S693">
        <v>1</v>
      </c>
      <c r="T693">
        <v>18</v>
      </c>
      <c r="U693">
        <v>7</v>
      </c>
      <c r="V693">
        <v>0</v>
      </c>
      <c r="W693">
        <v>0</v>
      </c>
      <c r="X693">
        <v>0.41541927128764444</v>
      </c>
      <c r="Y693">
        <v>0</v>
      </c>
      <c r="Z693">
        <v>2.6576714192882003</v>
      </c>
      <c r="AA693">
        <v>0</v>
      </c>
      <c r="AB693">
        <v>16.779347409248423</v>
      </c>
      <c r="AC693">
        <v>842.21694551504879</v>
      </c>
      <c r="AD693">
        <v>0</v>
      </c>
      <c r="AE693">
        <v>862.069383614873</v>
      </c>
    </row>
    <row r="694" spans="1:31" x14ac:dyDescent="0.25">
      <c r="A694">
        <v>2287077</v>
      </c>
      <c r="B694">
        <v>1</v>
      </c>
      <c r="C694" t="s">
        <v>80</v>
      </c>
      <c r="D694" t="s">
        <v>98</v>
      </c>
      <c r="E694" t="s">
        <v>165</v>
      </c>
      <c r="F694" t="s">
        <v>2235</v>
      </c>
      <c r="G694" t="s">
        <v>198</v>
      </c>
      <c r="H694" t="s">
        <v>150</v>
      </c>
      <c r="I694" t="s">
        <v>136</v>
      </c>
      <c r="J694" t="s">
        <v>137</v>
      </c>
      <c r="K694" t="s">
        <v>138</v>
      </c>
      <c r="L694" t="s">
        <v>2236</v>
      </c>
      <c r="M694" t="s">
        <v>2237</v>
      </c>
      <c r="N694">
        <v>1.6941666660000001</v>
      </c>
      <c r="O694">
        <v>0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1.0582554717317918</v>
      </c>
      <c r="AA694">
        <v>0</v>
      </c>
      <c r="AB694">
        <v>0</v>
      </c>
      <c r="AC694">
        <v>0</v>
      </c>
      <c r="AD694">
        <v>0</v>
      </c>
      <c r="AE694">
        <v>1.0582554717317918</v>
      </c>
    </row>
    <row r="695" spans="1:31" x14ac:dyDescent="0.25">
      <c r="A695">
        <v>2287120</v>
      </c>
      <c r="B695">
        <v>1</v>
      </c>
      <c r="C695" t="s">
        <v>80</v>
      </c>
      <c r="D695" t="s">
        <v>107</v>
      </c>
      <c r="E695" t="s">
        <v>176</v>
      </c>
      <c r="F695" t="s">
        <v>2238</v>
      </c>
      <c r="G695" t="s">
        <v>143</v>
      </c>
      <c r="H695" t="s">
        <v>150</v>
      </c>
      <c r="I695" t="s">
        <v>136</v>
      </c>
      <c r="J695" t="s">
        <v>137</v>
      </c>
      <c r="K695" t="s">
        <v>144</v>
      </c>
      <c r="L695" t="s">
        <v>2239</v>
      </c>
      <c r="M695" t="s">
        <v>2240</v>
      </c>
      <c r="N695">
        <v>6.9897222220000002</v>
      </c>
      <c r="O695">
        <v>0</v>
      </c>
      <c r="P695">
        <v>262</v>
      </c>
      <c r="Q695">
        <v>0</v>
      </c>
      <c r="R695">
        <v>0</v>
      </c>
      <c r="S695">
        <v>0</v>
      </c>
      <c r="T695">
        <v>6</v>
      </c>
      <c r="U695">
        <v>0</v>
      </c>
      <c r="V695">
        <v>0</v>
      </c>
      <c r="W695">
        <v>0</v>
      </c>
      <c r="X695">
        <v>255.06894676054219</v>
      </c>
      <c r="Y695">
        <v>0</v>
      </c>
      <c r="Z695">
        <v>0</v>
      </c>
      <c r="AA695">
        <v>0</v>
      </c>
      <c r="AB695">
        <v>1.9855284393573744</v>
      </c>
      <c r="AC695">
        <v>0</v>
      </c>
      <c r="AD695">
        <v>0</v>
      </c>
      <c r="AE695">
        <v>257.05447519989957</v>
      </c>
    </row>
    <row r="696" spans="1:31" x14ac:dyDescent="0.25">
      <c r="A696">
        <v>2287097</v>
      </c>
      <c r="B696">
        <v>1</v>
      </c>
      <c r="C696" t="s">
        <v>81</v>
      </c>
      <c r="D696" t="s">
        <v>112</v>
      </c>
      <c r="E696" t="s">
        <v>157</v>
      </c>
      <c r="F696" t="s">
        <v>2241</v>
      </c>
      <c r="G696" t="s">
        <v>143</v>
      </c>
      <c r="H696" t="s">
        <v>135</v>
      </c>
      <c r="I696" t="s">
        <v>136</v>
      </c>
      <c r="J696" t="s">
        <v>137</v>
      </c>
      <c r="K696" t="s">
        <v>144</v>
      </c>
      <c r="L696" t="s">
        <v>2242</v>
      </c>
      <c r="M696" t="s">
        <v>2243</v>
      </c>
      <c r="N696">
        <v>8.2216666660000008</v>
      </c>
      <c r="O696">
        <v>3</v>
      </c>
      <c r="P696">
        <v>908</v>
      </c>
      <c r="Q696">
        <v>101</v>
      </c>
      <c r="R696">
        <v>320</v>
      </c>
      <c r="S696">
        <v>15</v>
      </c>
      <c r="T696">
        <v>118</v>
      </c>
      <c r="U696">
        <v>1</v>
      </c>
      <c r="V696">
        <v>0</v>
      </c>
      <c r="W696">
        <v>3.2235511676966682</v>
      </c>
      <c r="X696">
        <v>962.4092520743277</v>
      </c>
      <c r="Y696">
        <v>454.46537297020717</v>
      </c>
      <c r="Z696">
        <v>412.05995128984205</v>
      </c>
      <c r="AA696">
        <v>471.43860999896805</v>
      </c>
      <c r="AB696">
        <v>290.28371052123185</v>
      </c>
      <c r="AC696">
        <v>13.035497319349853</v>
      </c>
      <c r="AD696">
        <v>0</v>
      </c>
      <c r="AE696">
        <v>2606.9159453416232</v>
      </c>
    </row>
    <row r="697" spans="1:31" x14ac:dyDescent="0.25">
      <c r="A697">
        <v>2287309</v>
      </c>
      <c r="B697">
        <v>1</v>
      </c>
      <c r="C697" t="s">
        <v>80</v>
      </c>
      <c r="D697" t="s">
        <v>96</v>
      </c>
      <c r="E697" t="s">
        <v>165</v>
      </c>
      <c r="F697" t="s">
        <v>2244</v>
      </c>
      <c r="G697" t="s">
        <v>198</v>
      </c>
      <c r="H697" t="s">
        <v>150</v>
      </c>
      <c r="I697" t="s">
        <v>136</v>
      </c>
      <c r="J697" t="s">
        <v>137</v>
      </c>
      <c r="K697" t="s">
        <v>138</v>
      </c>
      <c r="L697" t="s">
        <v>2245</v>
      </c>
      <c r="M697" t="s">
        <v>2246</v>
      </c>
      <c r="N697">
        <v>1.733055555</v>
      </c>
      <c r="O697">
        <v>0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7.6280512925645496</v>
      </c>
      <c r="AA697">
        <v>0</v>
      </c>
      <c r="AB697">
        <v>0</v>
      </c>
      <c r="AC697">
        <v>0</v>
      </c>
      <c r="AD697">
        <v>0</v>
      </c>
      <c r="AE697">
        <v>7.6280512925645496</v>
      </c>
    </row>
    <row r="698" spans="1:31" x14ac:dyDescent="0.25">
      <c r="A698">
        <v>2287283</v>
      </c>
      <c r="B698">
        <v>1</v>
      </c>
      <c r="C698" t="s">
        <v>80</v>
      </c>
      <c r="D698" t="s">
        <v>106</v>
      </c>
      <c r="E698" t="s">
        <v>176</v>
      </c>
      <c r="F698" t="s">
        <v>2247</v>
      </c>
      <c r="G698" t="s">
        <v>178</v>
      </c>
      <c r="H698" t="s">
        <v>150</v>
      </c>
      <c r="I698" t="s">
        <v>136</v>
      </c>
      <c r="J698" t="s">
        <v>137</v>
      </c>
      <c r="K698" t="s">
        <v>138</v>
      </c>
      <c r="L698" t="s">
        <v>2248</v>
      </c>
      <c r="M698" t="s">
        <v>2249</v>
      </c>
      <c r="N698">
        <v>4.4022222219999998</v>
      </c>
      <c r="O698">
        <v>0</v>
      </c>
      <c r="P698">
        <v>0</v>
      </c>
      <c r="Q698">
        <v>0</v>
      </c>
      <c r="R698">
        <v>9</v>
      </c>
      <c r="S698">
        <v>0</v>
      </c>
      <c r="T698">
        <v>3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4.1725210679938085</v>
      </c>
      <c r="AA698">
        <v>0</v>
      </c>
      <c r="AB698">
        <v>1.1518026857290167</v>
      </c>
      <c r="AC698">
        <v>0</v>
      </c>
      <c r="AD698">
        <v>0</v>
      </c>
      <c r="AE698">
        <v>5.3243237537228252</v>
      </c>
    </row>
    <row r="699" spans="1:31" x14ac:dyDescent="0.25">
      <c r="A699">
        <v>2287246</v>
      </c>
      <c r="B699">
        <v>1</v>
      </c>
      <c r="C699" t="s">
        <v>80</v>
      </c>
      <c r="D699" t="s">
        <v>89</v>
      </c>
      <c r="E699" t="s">
        <v>165</v>
      </c>
      <c r="F699" t="s">
        <v>2250</v>
      </c>
      <c r="G699" t="s">
        <v>198</v>
      </c>
      <c r="H699" t="s">
        <v>150</v>
      </c>
      <c r="I699" t="s">
        <v>136</v>
      </c>
      <c r="J699" t="s">
        <v>137</v>
      </c>
      <c r="K699" t="s">
        <v>138</v>
      </c>
      <c r="L699" t="s">
        <v>2251</v>
      </c>
      <c r="M699" t="s">
        <v>2252</v>
      </c>
      <c r="N699">
        <v>2.5274999999999999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1.09462676210675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1.09462676210675</v>
      </c>
    </row>
    <row r="700" spans="1:31" x14ac:dyDescent="0.25">
      <c r="A700">
        <v>2287140</v>
      </c>
      <c r="B700">
        <v>1</v>
      </c>
      <c r="C700" t="s">
        <v>80</v>
      </c>
      <c r="D700" t="s">
        <v>106</v>
      </c>
      <c r="E700" t="s">
        <v>165</v>
      </c>
      <c r="F700" t="s">
        <v>2253</v>
      </c>
      <c r="G700" t="s">
        <v>198</v>
      </c>
      <c r="H700" t="s">
        <v>150</v>
      </c>
      <c r="I700" t="s">
        <v>136</v>
      </c>
      <c r="J700" t="s">
        <v>137</v>
      </c>
      <c r="K700" t="s">
        <v>138</v>
      </c>
      <c r="L700" t="s">
        <v>2254</v>
      </c>
      <c r="M700" t="s">
        <v>2255</v>
      </c>
      <c r="N700">
        <v>2.0022222219999999</v>
      </c>
      <c r="O700">
        <v>0</v>
      </c>
      <c r="P700">
        <v>0</v>
      </c>
      <c r="Q700">
        <v>0</v>
      </c>
      <c r="R700">
        <v>1</v>
      </c>
      <c r="S700">
        <v>0</v>
      </c>
      <c r="T700">
        <v>1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</row>
    <row r="701" spans="1:31" x14ac:dyDescent="0.25">
      <c r="A701">
        <v>2287054</v>
      </c>
      <c r="B701">
        <v>1</v>
      </c>
      <c r="C701" t="s">
        <v>81</v>
      </c>
      <c r="D701" t="s">
        <v>113</v>
      </c>
      <c r="E701" t="s">
        <v>147</v>
      </c>
      <c r="F701" t="s">
        <v>2256</v>
      </c>
      <c r="G701" t="s">
        <v>149</v>
      </c>
      <c r="H701" t="s">
        <v>150</v>
      </c>
      <c r="I701" t="s">
        <v>136</v>
      </c>
      <c r="J701" t="s">
        <v>137</v>
      </c>
      <c r="K701" t="s">
        <v>138</v>
      </c>
      <c r="L701" t="s">
        <v>2257</v>
      </c>
      <c r="M701" t="s">
        <v>2258</v>
      </c>
      <c r="N701">
        <v>0.66749999999999998</v>
      </c>
      <c r="O701">
        <v>0</v>
      </c>
      <c r="P701">
        <v>4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0.28110969943206671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0.28110969943206671</v>
      </c>
    </row>
    <row r="702" spans="1:31" x14ac:dyDescent="0.25">
      <c r="A702">
        <v>2287109</v>
      </c>
      <c r="B702">
        <v>1</v>
      </c>
      <c r="C702" t="s">
        <v>80</v>
      </c>
      <c r="D702" t="s">
        <v>83</v>
      </c>
      <c r="E702" t="s">
        <v>141</v>
      </c>
      <c r="F702" t="s">
        <v>2259</v>
      </c>
      <c r="G702" t="s">
        <v>143</v>
      </c>
      <c r="H702" t="s">
        <v>135</v>
      </c>
      <c r="I702" t="s">
        <v>136</v>
      </c>
      <c r="J702" t="s">
        <v>137</v>
      </c>
      <c r="K702" t="s">
        <v>144</v>
      </c>
      <c r="L702" t="s">
        <v>2260</v>
      </c>
      <c r="M702" t="s">
        <v>2261</v>
      </c>
      <c r="N702">
        <v>9.1013888880000007</v>
      </c>
      <c r="O702">
        <v>0</v>
      </c>
      <c r="P702">
        <v>160</v>
      </c>
      <c r="Q702">
        <v>0</v>
      </c>
      <c r="R702">
        <v>0</v>
      </c>
      <c r="S702">
        <v>12</v>
      </c>
      <c r="T702">
        <v>70</v>
      </c>
      <c r="U702">
        <v>9</v>
      </c>
      <c r="V702">
        <v>11</v>
      </c>
      <c r="W702">
        <v>0</v>
      </c>
      <c r="X702">
        <v>408.33799848231877</v>
      </c>
      <c r="Y702">
        <v>0</v>
      </c>
      <c r="Z702">
        <v>0</v>
      </c>
      <c r="AA702">
        <v>3657.9336276987319</v>
      </c>
      <c r="AB702">
        <v>1780.7517731965854</v>
      </c>
      <c r="AC702">
        <v>7968.5337840136381</v>
      </c>
      <c r="AD702">
        <v>633.10308861515512</v>
      </c>
      <c r="AE702">
        <v>14448.660272006429</v>
      </c>
    </row>
    <row r="703" spans="1:31" x14ac:dyDescent="0.25">
      <c r="A703">
        <v>2287086</v>
      </c>
      <c r="B703">
        <v>1</v>
      </c>
      <c r="C703" t="s">
        <v>80</v>
      </c>
      <c r="D703" t="s">
        <v>83</v>
      </c>
      <c r="E703" t="s">
        <v>147</v>
      </c>
      <c r="F703" t="s">
        <v>2262</v>
      </c>
      <c r="G703" t="s">
        <v>2263</v>
      </c>
      <c r="H703" t="s">
        <v>150</v>
      </c>
      <c r="I703" t="s">
        <v>136</v>
      </c>
      <c r="J703" t="s">
        <v>137</v>
      </c>
      <c r="K703" t="s">
        <v>138</v>
      </c>
      <c r="L703" t="s">
        <v>2264</v>
      </c>
      <c r="M703" t="s">
        <v>2265</v>
      </c>
      <c r="N703">
        <v>5.3619444439999997</v>
      </c>
      <c r="O703">
        <v>0</v>
      </c>
      <c r="P703">
        <v>31</v>
      </c>
      <c r="Q703">
        <v>0</v>
      </c>
      <c r="R703">
        <v>0</v>
      </c>
      <c r="S703">
        <v>0</v>
      </c>
      <c r="T703">
        <v>10</v>
      </c>
      <c r="U703">
        <v>0</v>
      </c>
      <c r="V703">
        <v>0</v>
      </c>
      <c r="W703">
        <v>0</v>
      </c>
      <c r="X703">
        <v>72.417876047950656</v>
      </c>
      <c r="Y703">
        <v>0</v>
      </c>
      <c r="Z703">
        <v>0</v>
      </c>
      <c r="AA703">
        <v>0</v>
      </c>
      <c r="AB703">
        <v>89.713480406997206</v>
      </c>
      <c r="AC703">
        <v>0</v>
      </c>
      <c r="AD703">
        <v>0</v>
      </c>
      <c r="AE703">
        <v>162.13135645494788</v>
      </c>
    </row>
    <row r="704" spans="1:31" x14ac:dyDescent="0.25">
      <c r="A704">
        <v>2287063</v>
      </c>
      <c r="B704">
        <v>1</v>
      </c>
      <c r="C704" t="s">
        <v>80</v>
      </c>
      <c r="D704" t="s">
        <v>89</v>
      </c>
      <c r="E704" t="s">
        <v>141</v>
      </c>
      <c r="F704" t="s">
        <v>2266</v>
      </c>
      <c r="G704" t="s">
        <v>268</v>
      </c>
      <c r="H704" t="s">
        <v>135</v>
      </c>
      <c r="I704" t="s">
        <v>136</v>
      </c>
      <c r="J704" t="s">
        <v>137</v>
      </c>
      <c r="K704" t="s">
        <v>138</v>
      </c>
      <c r="L704" t="s">
        <v>2267</v>
      </c>
      <c r="M704" t="s">
        <v>2268</v>
      </c>
      <c r="N704">
        <v>2.957222222</v>
      </c>
      <c r="O704">
        <v>0</v>
      </c>
      <c r="P704">
        <v>9</v>
      </c>
      <c r="Q704">
        <v>0</v>
      </c>
      <c r="R704">
        <v>5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14.436402130741985</v>
      </c>
      <c r="Y704">
        <v>0</v>
      </c>
      <c r="Z704">
        <v>0.44346557779921669</v>
      </c>
      <c r="AA704">
        <v>0</v>
      </c>
      <c r="AB704">
        <v>0</v>
      </c>
      <c r="AC704">
        <v>0</v>
      </c>
      <c r="AD704">
        <v>0</v>
      </c>
      <c r="AE704">
        <v>14.879867708541202</v>
      </c>
    </row>
    <row r="705" spans="1:31" x14ac:dyDescent="0.25">
      <c r="A705">
        <v>2287249</v>
      </c>
      <c r="B705">
        <v>1</v>
      </c>
      <c r="C705" t="s">
        <v>81</v>
      </c>
      <c r="D705" t="s">
        <v>117</v>
      </c>
      <c r="E705" t="s">
        <v>141</v>
      </c>
      <c r="F705" t="s">
        <v>2269</v>
      </c>
      <c r="G705" t="s">
        <v>154</v>
      </c>
      <c r="H705" t="s">
        <v>135</v>
      </c>
      <c r="I705" t="s">
        <v>136</v>
      </c>
      <c r="J705" t="s">
        <v>137</v>
      </c>
      <c r="K705" t="s">
        <v>144</v>
      </c>
      <c r="L705" t="s">
        <v>2270</v>
      </c>
      <c r="M705" t="s">
        <v>2271</v>
      </c>
      <c r="N705">
        <v>1.1641666660000001</v>
      </c>
      <c r="O705">
        <v>0</v>
      </c>
      <c r="P705">
        <v>34</v>
      </c>
      <c r="Q705">
        <v>0</v>
      </c>
      <c r="R705">
        <v>2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2.9423395950733</v>
      </c>
      <c r="Y705">
        <v>0</v>
      </c>
      <c r="Z705">
        <v>0.84169244091549988</v>
      </c>
      <c r="AA705">
        <v>0</v>
      </c>
      <c r="AB705">
        <v>0</v>
      </c>
      <c r="AC705">
        <v>0</v>
      </c>
      <c r="AD705">
        <v>0</v>
      </c>
      <c r="AE705">
        <v>3.7840320359887998</v>
      </c>
    </row>
    <row r="706" spans="1:31" x14ac:dyDescent="0.25">
      <c r="A706">
        <v>2287255</v>
      </c>
      <c r="B706">
        <v>1</v>
      </c>
      <c r="C706" t="s">
        <v>81</v>
      </c>
      <c r="D706" t="s">
        <v>127</v>
      </c>
      <c r="E706" t="s">
        <v>176</v>
      </c>
      <c r="F706" t="s">
        <v>2272</v>
      </c>
      <c r="G706" t="s">
        <v>229</v>
      </c>
      <c r="H706" t="s">
        <v>150</v>
      </c>
      <c r="I706" t="s">
        <v>136</v>
      </c>
      <c r="J706" t="s">
        <v>137</v>
      </c>
      <c r="K706" t="s">
        <v>138</v>
      </c>
      <c r="L706" t="s">
        <v>2273</v>
      </c>
      <c r="M706" t="s">
        <v>2274</v>
      </c>
      <c r="N706">
        <v>3.5208333330000001</v>
      </c>
      <c r="O706">
        <v>0</v>
      </c>
      <c r="P706">
        <v>1</v>
      </c>
      <c r="Q706">
        <v>0</v>
      </c>
      <c r="R706">
        <v>3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11.375795635533834</v>
      </c>
      <c r="AA706">
        <v>0</v>
      </c>
      <c r="AB706">
        <v>0</v>
      </c>
      <c r="AC706">
        <v>0</v>
      </c>
      <c r="AD706">
        <v>0</v>
      </c>
      <c r="AE706">
        <v>11.375795635533834</v>
      </c>
    </row>
    <row r="707" spans="1:31" x14ac:dyDescent="0.25">
      <c r="A707">
        <v>2287209</v>
      </c>
      <c r="B707">
        <v>1</v>
      </c>
      <c r="C707" t="s">
        <v>81</v>
      </c>
      <c r="D707" t="s">
        <v>117</v>
      </c>
      <c r="E707" t="s">
        <v>165</v>
      </c>
      <c r="F707" t="s">
        <v>2275</v>
      </c>
      <c r="G707" t="s">
        <v>198</v>
      </c>
      <c r="H707" t="s">
        <v>150</v>
      </c>
      <c r="I707" t="s">
        <v>136</v>
      </c>
      <c r="J707" t="s">
        <v>137</v>
      </c>
      <c r="K707" t="s">
        <v>138</v>
      </c>
      <c r="L707" t="s">
        <v>2276</v>
      </c>
      <c r="M707" t="s">
        <v>2277</v>
      </c>
      <c r="N707">
        <v>4.7824999999999998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0.23327763800328333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0.23327763800328333</v>
      </c>
    </row>
    <row r="708" spans="1:31" x14ac:dyDescent="0.25">
      <c r="A708">
        <v>2287458</v>
      </c>
      <c r="B708">
        <v>1</v>
      </c>
      <c r="C708" t="s">
        <v>81</v>
      </c>
      <c r="D708" t="s">
        <v>126</v>
      </c>
      <c r="E708" t="s">
        <v>132</v>
      </c>
      <c r="F708" t="s">
        <v>2278</v>
      </c>
      <c r="G708" t="s">
        <v>134</v>
      </c>
      <c r="H708" t="s">
        <v>135</v>
      </c>
      <c r="I708" t="s">
        <v>136</v>
      </c>
      <c r="J708" t="s">
        <v>137</v>
      </c>
      <c r="K708" t="s">
        <v>138</v>
      </c>
      <c r="L708" t="s">
        <v>2279</v>
      </c>
      <c r="M708" t="s">
        <v>2280</v>
      </c>
      <c r="N708">
        <v>0.36694444399999998</v>
      </c>
      <c r="O708">
        <v>0</v>
      </c>
      <c r="P708">
        <v>891</v>
      </c>
      <c r="Q708">
        <v>45</v>
      </c>
      <c r="R708">
        <v>126</v>
      </c>
      <c r="S708">
        <v>14</v>
      </c>
      <c r="T708">
        <v>58</v>
      </c>
      <c r="U708">
        <v>1</v>
      </c>
      <c r="V708">
        <v>0</v>
      </c>
      <c r="W708">
        <v>0</v>
      </c>
      <c r="X708">
        <v>29.750713946489562</v>
      </c>
      <c r="Y708">
        <v>31.189052084786731</v>
      </c>
      <c r="Z708">
        <v>3.1682250115117734</v>
      </c>
      <c r="AA708">
        <v>16.820196406003127</v>
      </c>
      <c r="AB708">
        <v>4.3383326434724916</v>
      </c>
      <c r="AC708">
        <v>0.33900035829310005</v>
      </c>
      <c r="AD708">
        <v>0</v>
      </c>
      <c r="AE708">
        <v>85.605520450556796</v>
      </c>
    </row>
    <row r="709" spans="1:31" x14ac:dyDescent="0.25">
      <c r="A709">
        <v>2287126</v>
      </c>
      <c r="B709">
        <v>1</v>
      </c>
      <c r="C709" t="s">
        <v>80</v>
      </c>
      <c r="D709" t="s">
        <v>92</v>
      </c>
      <c r="E709" t="s">
        <v>165</v>
      </c>
      <c r="F709" t="s">
        <v>2281</v>
      </c>
      <c r="G709" t="s">
        <v>225</v>
      </c>
      <c r="H709" t="s">
        <v>150</v>
      </c>
      <c r="I709" t="s">
        <v>136</v>
      </c>
      <c r="J709" t="s">
        <v>137</v>
      </c>
      <c r="K709" t="s">
        <v>138</v>
      </c>
      <c r="L709" t="s">
        <v>2282</v>
      </c>
      <c r="M709" t="s">
        <v>2283</v>
      </c>
      <c r="N709">
        <v>0.96472222200000002</v>
      </c>
      <c r="O709">
        <v>0</v>
      </c>
      <c r="P709">
        <v>1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0.1317116156016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0.1317116156016</v>
      </c>
    </row>
    <row r="710" spans="1:31" x14ac:dyDescent="0.25">
      <c r="A710">
        <v>2287172</v>
      </c>
      <c r="B710">
        <v>1</v>
      </c>
      <c r="C710" t="s">
        <v>81</v>
      </c>
      <c r="D710" t="s">
        <v>120</v>
      </c>
      <c r="E710" t="s">
        <v>147</v>
      </c>
      <c r="F710" t="s">
        <v>2284</v>
      </c>
      <c r="G710" t="s">
        <v>149</v>
      </c>
      <c r="H710" t="s">
        <v>150</v>
      </c>
      <c r="I710" t="s">
        <v>136</v>
      </c>
      <c r="J710" t="s">
        <v>137</v>
      </c>
      <c r="K710" t="s">
        <v>138</v>
      </c>
      <c r="L710" t="s">
        <v>2285</v>
      </c>
      <c r="M710" t="s">
        <v>2286</v>
      </c>
      <c r="N710">
        <v>2.0080555549999999</v>
      </c>
      <c r="O710">
        <v>0</v>
      </c>
      <c r="P710">
        <v>65</v>
      </c>
      <c r="Q710">
        <v>0</v>
      </c>
      <c r="R710">
        <v>0</v>
      </c>
      <c r="S710">
        <v>0</v>
      </c>
      <c r="T710">
        <v>9</v>
      </c>
      <c r="U710">
        <v>0</v>
      </c>
      <c r="V710">
        <v>0</v>
      </c>
      <c r="W710">
        <v>0</v>
      </c>
      <c r="X710">
        <v>31.24085910033746</v>
      </c>
      <c r="Y710">
        <v>0</v>
      </c>
      <c r="Z710">
        <v>0</v>
      </c>
      <c r="AA710">
        <v>0</v>
      </c>
      <c r="AB710">
        <v>6.6631742793600424</v>
      </c>
      <c r="AC710">
        <v>0</v>
      </c>
      <c r="AD710">
        <v>0</v>
      </c>
      <c r="AE710">
        <v>37.904033379697502</v>
      </c>
    </row>
    <row r="711" spans="1:31" x14ac:dyDescent="0.25">
      <c r="A711">
        <v>2287355</v>
      </c>
      <c r="B711">
        <v>1</v>
      </c>
      <c r="C711" t="s">
        <v>81</v>
      </c>
      <c r="D711" t="s">
        <v>123</v>
      </c>
      <c r="E711" t="s">
        <v>176</v>
      </c>
      <c r="F711" t="s">
        <v>2287</v>
      </c>
      <c r="G711" t="s">
        <v>178</v>
      </c>
      <c r="H711" t="s">
        <v>150</v>
      </c>
      <c r="I711" t="s">
        <v>136</v>
      </c>
      <c r="J711" t="s">
        <v>137</v>
      </c>
      <c r="K711" t="s">
        <v>138</v>
      </c>
      <c r="L711" t="s">
        <v>2288</v>
      </c>
      <c r="M711" t="s">
        <v>2289</v>
      </c>
      <c r="N711">
        <v>1.245833333</v>
      </c>
      <c r="O711">
        <v>0</v>
      </c>
      <c r="P711">
        <v>617</v>
      </c>
      <c r="Q711">
        <v>0</v>
      </c>
      <c r="R711">
        <v>0</v>
      </c>
      <c r="S711">
        <v>0</v>
      </c>
      <c r="T711">
        <v>139</v>
      </c>
      <c r="U711">
        <v>0</v>
      </c>
      <c r="V711">
        <v>0</v>
      </c>
      <c r="W711">
        <v>0</v>
      </c>
      <c r="X711">
        <v>149.99004329844456</v>
      </c>
      <c r="Y711">
        <v>0</v>
      </c>
      <c r="Z711">
        <v>0</v>
      </c>
      <c r="AA711">
        <v>0</v>
      </c>
      <c r="AB711">
        <v>53.172999904685064</v>
      </c>
      <c r="AC711">
        <v>0</v>
      </c>
      <c r="AD711">
        <v>0</v>
      </c>
      <c r="AE711">
        <v>203.16304320312963</v>
      </c>
    </row>
    <row r="712" spans="1:31" x14ac:dyDescent="0.25">
      <c r="A712">
        <v>2287106</v>
      </c>
      <c r="B712">
        <v>1</v>
      </c>
      <c r="C712" t="s">
        <v>80</v>
      </c>
      <c r="D712" t="s">
        <v>105</v>
      </c>
      <c r="E712" t="s">
        <v>147</v>
      </c>
      <c r="F712" t="s">
        <v>2290</v>
      </c>
      <c r="G712" t="s">
        <v>1296</v>
      </c>
      <c r="H712" t="s">
        <v>150</v>
      </c>
      <c r="I712" t="s">
        <v>136</v>
      </c>
      <c r="J712" t="s">
        <v>137</v>
      </c>
      <c r="K712" t="s">
        <v>138</v>
      </c>
      <c r="L712" t="s">
        <v>2291</v>
      </c>
      <c r="M712" t="s">
        <v>2292</v>
      </c>
      <c r="N712">
        <v>1.9269444440000001</v>
      </c>
      <c r="O712">
        <v>0</v>
      </c>
      <c r="P712">
        <v>131</v>
      </c>
      <c r="Q712">
        <v>0</v>
      </c>
      <c r="R712">
        <v>0</v>
      </c>
      <c r="S712">
        <v>0</v>
      </c>
      <c r="T712">
        <v>12</v>
      </c>
      <c r="U712">
        <v>0</v>
      </c>
      <c r="V712">
        <v>0</v>
      </c>
      <c r="W712">
        <v>0</v>
      </c>
      <c r="X712">
        <v>60.818421148912073</v>
      </c>
      <c r="Y712">
        <v>0</v>
      </c>
      <c r="Z712">
        <v>0</v>
      </c>
      <c r="AA712">
        <v>0</v>
      </c>
      <c r="AB712">
        <v>11.784445469126515</v>
      </c>
      <c r="AC712">
        <v>0</v>
      </c>
      <c r="AD712">
        <v>0</v>
      </c>
      <c r="AE712">
        <v>72.60286661803859</v>
      </c>
    </row>
    <row r="713" spans="1:31" x14ac:dyDescent="0.25">
      <c r="A713">
        <v>2287129</v>
      </c>
      <c r="B713">
        <v>1</v>
      </c>
      <c r="C713" t="s">
        <v>80</v>
      </c>
      <c r="D713" t="s">
        <v>107</v>
      </c>
      <c r="E713" t="s">
        <v>165</v>
      </c>
      <c r="F713" t="s">
        <v>2293</v>
      </c>
      <c r="G713" t="s">
        <v>198</v>
      </c>
      <c r="H713" t="s">
        <v>150</v>
      </c>
      <c r="I713" t="s">
        <v>136</v>
      </c>
      <c r="J713" t="s">
        <v>137</v>
      </c>
      <c r="K713" t="s">
        <v>138</v>
      </c>
      <c r="L713" t="s">
        <v>2294</v>
      </c>
      <c r="M713" t="s">
        <v>2295</v>
      </c>
      <c r="N713">
        <v>2.6077777769999999</v>
      </c>
      <c r="O713">
        <v>0</v>
      </c>
      <c r="P713">
        <v>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0.64355547963622217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0.64355547963622217</v>
      </c>
    </row>
    <row r="714" spans="1:31" x14ac:dyDescent="0.25">
      <c r="A714">
        <v>2287083</v>
      </c>
      <c r="B714">
        <v>1</v>
      </c>
      <c r="C714" t="s">
        <v>81</v>
      </c>
      <c r="D714" t="s">
        <v>119</v>
      </c>
      <c r="E714" t="s">
        <v>147</v>
      </c>
      <c r="F714" t="s">
        <v>2296</v>
      </c>
      <c r="G714" t="s">
        <v>149</v>
      </c>
      <c r="H714" t="s">
        <v>150</v>
      </c>
      <c r="I714" t="s">
        <v>136</v>
      </c>
      <c r="J714" t="s">
        <v>137</v>
      </c>
      <c r="K714" t="s">
        <v>138</v>
      </c>
      <c r="L714" t="s">
        <v>2297</v>
      </c>
      <c r="M714" t="s">
        <v>2298</v>
      </c>
      <c r="N714">
        <v>2.1916666660000002</v>
      </c>
      <c r="O714">
        <v>0</v>
      </c>
      <c r="P714">
        <v>52</v>
      </c>
      <c r="Q714">
        <v>0</v>
      </c>
      <c r="R714">
        <v>0</v>
      </c>
      <c r="S714">
        <v>0</v>
      </c>
      <c r="T714">
        <v>3</v>
      </c>
      <c r="U714">
        <v>0</v>
      </c>
      <c r="V714">
        <v>0</v>
      </c>
      <c r="W714">
        <v>0</v>
      </c>
      <c r="X714">
        <v>10.140314107870248</v>
      </c>
      <c r="Y714">
        <v>0</v>
      </c>
      <c r="Z714">
        <v>0</v>
      </c>
      <c r="AA714">
        <v>0</v>
      </c>
      <c r="AB714">
        <v>3.4361992571826678</v>
      </c>
      <c r="AC714">
        <v>0</v>
      </c>
      <c r="AD714">
        <v>0</v>
      </c>
      <c r="AE714">
        <v>13.576513365052916</v>
      </c>
    </row>
    <row r="715" spans="1:31" x14ac:dyDescent="0.25">
      <c r="A715">
        <v>2287269</v>
      </c>
      <c r="B715">
        <v>1</v>
      </c>
      <c r="C715" t="s">
        <v>81</v>
      </c>
      <c r="D715" t="s">
        <v>112</v>
      </c>
      <c r="E715" t="s">
        <v>165</v>
      </c>
      <c r="F715" t="s">
        <v>2299</v>
      </c>
      <c r="G715" t="s">
        <v>198</v>
      </c>
      <c r="H715" t="s">
        <v>150</v>
      </c>
      <c r="I715" t="s">
        <v>136</v>
      </c>
      <c r="J715" t="s">
        <v>137</v>
      </c>
      <c r="K715" t="s">
        <v>138</v>
      </c>
      <c r="L715" t="s">
        <v>2300</v>
      </c>
      <c r="M715" t="s">
        <v>2301</v>
      </c>
      <c r="N715">
        <v>3.048611111</v>
      </c>
      <c r="O715">
        <v>0</v>
      </c>
      <c r="P715">
        <v>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0.16426433940828333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0.16426433940828333</v>
      </c>
    </row>
    <row r="716" spans="1:31" x14ac:dyDescent="0.25">
      <c r="A716">
        <v>2287375</v>
      </c>
      <c r="B716">
        <v>1</v>
      </c>
      <c r="C716" t="s">
        <v>80</v>
      </c>
      <c r="D716" t="s">
        <v>103</v>
      </c>
      <c r="E716" t="s">
        <v>165</v>
      </c>
      <c r="F716" t="s">
        <v>2302</v>
      </c>
      <c r="G716" t="s">
        <v>198</v>
      </c>
      <c r="H716" t="s">
        <v>150</v>
      </c>
      <c r="I716" t="s">
        <v>136</v>
      </c>
      <c r="J716" t="s">
        <v>137</v>
      </c>
      <c r="K716" t="s">
        <v>138</v>
      </c>
      <c r="L716" t="s">
        <v>2303</v>
      </c>
      <c r="M716" t="s">
        <v>2304</v>
      </c>
      <c r="N716">
        <v>0.65694444399999996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1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0.58439826414880836</v>
      </c>
      <c r="AC716">
        <v>0</v>
      </c>
      <c r="AD716">
        <v>0</v>
      </c>
      <c r="AE716">
        <v>0.58439826414880836</v>
      </c>
    </row>
    <row r="717" spans="1:31" x14ac:dyDescent="0.25">
      <c r="A717">
        <v>2287066</v>
      </c>
      <c r="B717">
        <v>1</v>
      </c>
      <c r="C717" t="s">
        <v>80</v>
      </c>
      <c r="D717" t="s">
        <v>85</v>
      </c>
      <c r="E717" t="s">
        <v>141</v>
      </c>
      <c r="F717" t="s">
        <v>2305</v>
      </c>
      <c r="G717" t="s">
        <v>268</v>
      </c>
      <c r="H717" t="s">
        <v>135</v>
      </c>
      <c r="I717" t="s">
        <v>136</v>
      </c>
      <c r="J717" t="s">
        <v>137</v>
      </c>
      <c r="K717" t="s">
        <v>138</v>
      </c>
      <c r="L717" t="s">
        <v>2306</v>
      </c>
      <c r="M717" t="s">
        <v>2307</v>
      </c>
      <c r="N717">
        <v>2.988888888</v>
      </c>
      <c r="O717">
        <v>0</v>
      </c>
      <c r="P717">
        <v>176</v>
      </c>
      <c r="Q717">
        <v>0</v>
      </c>
      <c r="R717">
        <v>0</v>
      </c>
      <c r="S717">
        <v>0</v>
      </c>
      <c r="T717">
        <v>127</v>
      </c>
      <c r="U717">
        <v>0</v>
      </c>
      <c r="V717">
        <v>0</v>
      </c>
      <c r="W717">
        <v>0</v>
      </c>
      <c r="X717">
        <v>163.03063155303914</v>
      </c>
      <c r="Y717">
        <v>0</v>
      </c>
      <c r="Z717">
        <v>0</v>
      </c>
      <c r="AA717">
        <v>0</v>
      </c>
      <c r="AB717">
        <v>302.38957797188209</v>
      </c>
      <c r="AC717">
        <v>0</v>
      </c>
      <c r="AD717">
        <v>0</v>
      </c>
      <c r="AE717">
        <v>465.42020952492123</v>
      </c>
    </row>
    <row r="718" spans="1:31" x14ac:dyDescent="0.25">
      <c r="A718">
        <v>2287421</v>
      </c>
      <c r="B718">
        <v>1</v>
      </c>
      <c r="C718" t="s">
        <v>80</v>
      </c>
      <c r="D718" t="s">
        <v>96</v>
      </c>
      <c r="E718" t="s">
        <v>147</v>
      </c>
      <c r="F718" t="s">
        <v>2308</v>
      </c>
      <c r="G718" t="s">
        <v>233</v>
      </c>
      <c r="H718" t="s">
        <v>150</v>
      </c>
      <c r="I718" t="s">
        <v>136</v>
      </c>
      <c r="J718" t="s">
        <v>137</v>
      </c>
      <c r="K718" t="s">
        <v>138</v>
      </c>
      <c r="L718" t="s">
        <v>2309</v>
      </c>
      <c r="M718" t="s">
        <v>2310</v>
      </c>
      <c r="N718">
        <v>3.12</v>
      </c>
      <c r="O718">
        <v>0</v>
      </c>
      <c r="P718">
        <v>57</v>
      </c>
      <c r="Q718">
        <v>0</v>
      </c>
      <c r="R718">
        <v>0</v>
      </c>
      <c r="S718">
        <v>0</v>
      </c>
      <c r="T718">
        <v>2</v>
      </c>
      <c r="U718">
        <v>0</v>
      </c>
      <c r="V718">
        <v>0</v>
      </c>
      <c r="W718">
        <v>0</v>
      </c>
      <c r="X718">
        <v>80.464197870355832</v>
      </c>
      <c r="Y718">
        <v>0</v>
      </c>
      <c r="Z718">
        <v>0</v>
      </c>
      <c r="AA718">
        <v>0</v>
      </c>
      <c r="AB718">
        <v>3.1859493930004219</v>
      </c>
      <c r="AC718">
        <v>0</v>
      </c>
      <c r="AD718">
        <v>0</v>
      </c>
      <c r="AE718">
        <v>83.65014726335626</v>
      </c>
    </row>
    <row r="719" spans="1:31" x14ac:dyDescent="0.25">
      <c r="A719">
        <v>2287212</v>
      </c>
      <c r="B719">
        <v>1</v>
      </c>
      <c r="C719" t="s">
        <v>81</v>
      </c>
      <c r="D719" t="s">
        <v>118</v>
      </c>
      <c r="E719" t="s">
        <v>165</v>
      </c>
      <c r="F719" t="s">
        <v>2311</v>
      </c>
      <c r="G719" t="s">
        <v>198</v>
      </c>
      <c r="H719" t="s">
        <v>150</v>
      </c>
      <c r="I719" t="s">
        <v>136</v>
      </c>
      <c r="J719" t="s">
        <v>137</v>
      </c>
      <c r="K719" t="s">
        <v>138</v>
      </c>
      <c r="L719" t="s">
        <v>2312</v>
      </c>
      <c r="M719" t="s">
        <v>2313</v>
      </c>
      <c r="N719">
        <v>3.4827777769999999</v>
      </c>
      <c r="O719">
        <v>0</v>
      </c>
      <c r="P719">
        <v>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0.52265742155289996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0.52265742155289996</v>
      </c>
    </row>
    <row r="720" spans="1:31" x14ac:dyDescent="0.25">
      <c r="A720">
        <v>2287123</v>
      </c>
      <c r="B720">
        <v>1</v>
      </c>
      <c r="C720" t="s">
        <v>80</v>
      </c>
      <c r="D720" t="s">
        <v>95</v>
      </c>
      <c r="E720" t="s">
        <v>147</v>
      </c>
      <c r="F720" t="s">
        <v>2314</v>
      </c>
      <c r="G720" t="s">
        <v>143</v>
      </c>
      <c r="H720" t="s">
        <v>150</v>
      </c>
      <c r="I720" t="s">
        <v>136</v>
      </c>
      <c r="J720" t="s">
        <v>137</v>
      </c>
      <c r="K720" t="s">
        <v>144</v>
      </c>
      <c r="L720" t="s">
        <v>2315</v>
      </c>
      <c r="M720" t="s">
        <v>2316</v>
      </c>
      <c r="N720">
        <v>5.8377777770000003</v>
      </c>
      <c r="O720">
        <v>0</v>
      </c>
      <c r="P720">
        <v>49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83.642703940444264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83.642703940444264</v>
      </c>
    </row>
    <row r="721" spans="1:31" x14ac:dyDescent="0.25">
      <c r="A721">
        <v>2287315</v>
      </c>
      <c r="B721">
        <v>1</v>
      </c>
      <c r="C721" t="s">
        <v>81</v>
      </c>
      <c r="D721" t="s">
        <v>125</v>
      </c>
      <c r="E721" t="s">
        <v>147</v>
      </c>
      <c r="F721" t="s">
        <v>2317</v>
      </c>
      <c r="G721" t="s">
        <v>149</v>
      </c>
      <c r="H721" t="s">
        <v>150</v>
      </c>
      <c r="I721" t="s">
        <v>136</v>
      </c>
      <c r="J721" t="s">
        <v>137</v>
      </c>
      <c r="K721" t="s">
        <v>138</v>
      </c>
      <c r="L721" t="s">
        <v>2318</v>
      </c>
      <c r="M721" t="s">
        <v>2319</v>
      </c>
      <c r="N721">
        <v>3.1958333329999999</v>
      </c>
      <c r="O721">
        <v>0</v>
      </c>
      <c r="P721">
        <v>5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2.5721017321776252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2.5721017321776252</v>
      </c>
    </row>
    <row r="722" spans="1:31" x14ac:dyDescent="0.25">
      <c r="A722">
        <v>2288218</v>
      </c>
      <c r="B722">
        <v>1</v>
      </c>
      <c r="C722" t="s">
        <v>80</v>
      </c>
      <c r="D722" t="s">
        <v>84</v>
      </c>
      <c r="E722" t="s">
        <v>165</v>
      </c>
      <c r="F722" t="s">
        <v>2320</v>
      </c>
      <c r="G722" t="s">
        <v>297</v>
      </c>
      <c r="H722" t="s">
        <v>150</v>
      </c>
      <c r="I722" t="s">
        <v>136</v>
      </c>
      <c r="J722" t="s">
        <v>137</v>
      </c>
      <c r="K722" t="s">
        <v>138</v>
      </c>
      <c r="L722" t="s">
        <v>2321</v>
      </c>
      <c r="M722" t="s">
        <v>2322</v>
      </c>
      <c r="N722">
        <v>1.3005555550000001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1.9677668538694333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1.9677668538694333</v>
      </c>
    </row>
    <row r="723" spans="1:31" x14ac:dyDescent="0.25">
      <c r="A723">
        <v>2288175</v>
      </c>
      <c r="B723">
        <v>1</v>
      </c>
      <c r="C723" t="s">
        <v>80</v>
      </c>
      <c r="D723" t="s">
        <v>82</v>
      </c>
      <c r="E723" t="s">
        <v>157</v>
      </c>
      <c r="F723" t="s">
        <v>2323</v>
      </c>
      <c r="G723" t="s">
        <v>162</v>
      </c>
      <c r="H723" t="s">
        <v>135</v>
      </c>
      <c r="I723" t="s">
        <v>136</v>
      </c>
      <c r="J723" t="s">
        <v>137</v>
      </c>
      <c r="K723" t="s">
        <v>138</v>
      </c>
      <c r="L723" t="s">
        <v>2324</v>
      </c>
      <c r="M723" t="s">
        <v>2325</v>
      </c>
      <c r="N723">
        <v>1.6855555550000001</v>
      </c>
      <c r="O723">
        <v>0</v>
      </c>
      <c r="P723">
        <v>1178</v>
      </c>
      <c r="Q723">
        <v>0</v>
      </c>
      <c r="R723">
        <v>0</v>
      </c>
      <c r="S723">
        <v>2</v>
      </c>
      <c r="T723">
        <v>794</v>
      </c>
      <c r="U723">
        <v>1</v>
      </c>
      <c r="V723">
        <v>8</v>
      </c>
      <c r="W723">
        <v>0</v>
      </c>
      <c r="X723">
        <v>513.0016570404315</v>
      </c>
      <c r="Y723">
        <v>0</v>
      </c>
      <c r="Z723">
        <v>0</v>
      </c>
      <c r="AA723">
        <v>13.02116102974777</v>
      </c>
      <c r="AB723">
        <v>1156.5735849869361</v>
      </c>
      <c r="AC723">
        <v>142.14592739438001</v>
      </c>
      <c r="AD723">
        <v>656.20983025664827</v>
      </c>
      <c r="AE723">
        <v>2480.9521607081438</v>
      </c>
    </row>
    <row r="724" spans="1:31" x14ac:dyDescent="0.25">
      <c r="A724">
        <v>2288324</v>
      </c>
      <c r="B724">
        <v>1</v>
      </c>
      <c r="C724" t="s">
        <v>80</v>
      </c>
      <c r="D724" t="s">
        <v>100</v>
      </c>
      <c r="E724" t="s">
        <v>157</v>
      </c>
      <c r="F724" t="s">
        <v>2326</v>
      </c>
      <c r="G724" t="s">
        <v>1881</v>
      </c>
      <c r="H724" t="s">
        <v>135</v>
      </c>
      <c r="I724" t="s">
        <v>136</v>
      </c>
      <c r="J724" t="s">
        <v>137</v>
      </c>
      <c r="K724" t="s">
        <v>138</v>
      </c>
      <c r="L724" t="s">
        <v>2327</v>
      </c>
      <c r="M724" t="s">
        <v>2328</v>
      </c>
      <c r="N724">
        <v>1.1483333330000001</v>
      </c>
      <c r="O724">
        <v>0</v>
      </c>
      <c r="P724">
        <v>254</v>
      </c>
      <c r="Q724">
        <v>0</v>
      </c>
      <c r="R724">
        <v>24</v>
      </c>
      <c r="S724">
        <v>9</v>
      </c>
      <c r="T724">
        <v>239</v>
      </c>
      <c r="U724">
        <v>7</v>
      </c>
      <c r="V724">
        <v>22</v>
      </c>
      <c r="W724">
        <v>0</v>
      </c>
      <c r="X724">
        <v>70.715257464746159</v>
      </c>
      <c r="Y724">
        <v>0</v>
      </c>
      <c r="Z724">
        <v>7.9833990905763841</v>
      </c>
      <c r="AA724">
        <v>106.24314339636568</v>
      </c>
      <c r="AB724">
        <v>383.04527034890361</v>
      </c>
      <c r="AC724">
        <v>433.49092697710972</v>
      </c>
      <c r="AD724">
        <v>1014.5839032684385</v>
      </c>
      <c r="AE724">
        <v>2016.0619005461399</v>
      </c>
    </row>
    <row r="725" spans="1:31" x14ac:dyDescent="0.25">
      <c r="A725">
        <v>2288224</v>
      </c>
      <c r="B725">
        <v>1</v>
      </c>
      <c r="C725" t="s">
        <v>80</v>
      </c>
      <c r="D725" t="s">
        <v>93</v>
      </c>
      <c r="E725" t="s">
        <v>165</v>
      </c>
      <c r="F725" t="s">
        <v>2329</v>
      </c>
      <c r="G725" t="s">
        <v>225</v>
      </c>
      <c r="H725" t="s">
        <v>150</v>
      </c>
      <c r="I725" t="s">
        <v>136</v>
      </c>
      <c r="J725" t="s">
        <v>137</v>
      </c>
      <c r="K725" t="s">
        <v>138</v>
      </c>
      <c r="L725" t="s">
        <v>2330</v>
      </c>
      <c r="M725" t="s">
        <v>2331</v>
      </c>
      <c r="N725">
        <v>2.511111111</v>
      </c>
      <c r="O725">
        <v>0</v>
      </c>
      <c r="P725">
        <v>1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0.64218953188777772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0.64218953188777772</v>
      </c>
    </row>
    <row r="726" spans="1:31" x14ac:dyDescent="0.25">
      <c r="A726">
        <v>2288247</v>
      </c>
      <c r="B726">
        <v>1</v>
      </c>
      <c r="C726" t="s">
        <v>80</v>
      </c>
      <c r="D726" t="s">
        <v>90</v>
      </c>
      <c r="E726" t="s">
        <v>165</v>
      </c>
      <c r="F726" t="s">
        <v>2332</v>
      </c>
      <c r="G726" t="s">
        <v>198</v>
      </c>
      <c r="H726" t="s">
        <v>150</v>
      </c>
      <c r="I726" t="s">
        <v>136</v>
      </c>
      <c r="J726" t="s">
        <v>137</v>
      </c>
      <c r="K726" t="s">
        <v>138</v>
      </c>
      <c r="L726" t="s">
        <v>2333</v>
      </c>
      <c r="M726" t="s">
        <v>2334</v>
      </c>
      <c r="N726">
        <v>3.74</v>
      </c>
      <c r="O726">
        <v>0</v>
      </c>
      <c r="P726">
        <v>2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1.1332555770609167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1.1332555770609167</v>
      </c>
    </row>
    <row r="727" spans="1:31" x14ac:dyDescent="0.25">
      <c r="A727">
        <v>2288084</v>
      </c>
      <c r="B727">
        <v>1</v>
      </c>
      <c r="C727" t="s">
        <v>80</v>
      </c>
      <c r="D727" t="s">
        <v>104</v>
      </c>
      <c r="E727" t="s">
        <v>141</v>
      </c>
      <c r="F727" t="s">
        <v>2335</v>
      </c>
      <c r="G727" t="s">
        <v>134</v>
      </c>
      <c r="H727" t="s">
        <v>135</v>
      </c>
      <c r="I727" t="s">
        <v>136</v>
      </c>
      <c r="J727" t="s">
        <v>137</v>
      </c>
      <c r="K727" t="s">
        <v>138</v>
      </c>
      <c r="L727" t="s">
        <v>2336</v>
      </c>
      <c r="M727" t="s">
        <v>2337</v>
      </c>
      <c r="N727">
        <v>0.133333333</v>
      </c>
      <c r="O727">
        <v>5</v>
      </c>
      <c r="P727">
        <v>170</v>
      </c>
      <c r="Q727">
        <v>5</v>
      </c>
      <c r="R727">
        <v>12</v>
      </c>
      <c r="S727">
        <v>3</v>
      </c>
      <c r="T727">
        <v>15</v>
      </c>
      <c r="U727">
        <v>0</v>
      </c>
      <c r="V727">
        <v>0</v>
      </c>
      <c r="W727">
        <v>4.7835493920000006E-2</v>
      </c>
      <c r="X727">
        <v>4.6740428646026686</v>
      </c>
      <c r="Y727">
        <v>0.18754456609600001</v>
      </c>
      <c r="Z727">
        <v>0.24478447231200004</v>
      </c>
      <c r="AA727">
        <v>0.51358507553599997</v>
      </c>
      <c r="AB727">
        <v>0.83518494186400005</v>
      </c>
      <c r="AC727">
        <v>0</v>
      </c>
      <c r="AD727">
        <v>0</v>
      </c>
      <c r="AE727">
        <v>6.5029774143306689</v>
      </c>
    </row>
    <row r="728" spans="1:31" x14ac:dyDescent="0.25">
      <c r="A728">
        <v>2288293</v>
      </c>
      <c r="B728">
        <v>1</v>
      </c>
      <c r="C728" t="s">
        <v>80</v>
      </c>
      <c r="D728" t="s">
        <v>90</v>
      </c>
      <c r="E728" t="s">
        <v>147</v>
      </c>
      <c r="F728" t="s">
        <v>2338</v>
      </c>
      <c r="G728" t="s">
        <v>2263</v>
      </c>
      <c r="H728" t="s">
        <v>150</v>
      </c>
      <c r="I728" t="s">
        <v>136</v>
      </c>
      <c r="J728" t="s">
        <v>137</v>
      </c>
      <c r="K728" t="s">
        <v>138</v>
      </c>
      <c r="L728" t="s">
        <v>2339</v>
      </c>
      <c r="M728" t="s">
        <v>2340</v>
      </c>
      <c r="N728">
        <v>2.8908333329999998</v>
      </c>
      <c r="O728">
        <v>0</v>
      </c>
      <c r="P728">
        <v>93</v>
      </c>
      <c r="Q728">
        <v>0</v>
      </c>
      <c r="R728">
        <v>0</v>
      </c>
      <c r="S728">
        <v>0</v>
      </c>
      <c r="T728">
        <v>5</v>
      </c>
      <c r="U728">
        <v>0</v>
      </c>
      <c r="V728">
        <v>1</v>
      </c>
      <c r="W728">
        <v>0</v>
      </c>
      <c r="X728">
        <v>83.194603612111081</v>
      </c>
      <c r="Y728">
        <v>0</v>
      </c>
      <c r="Z728">
        <v>0</v>
      </c>
      <c r="AA728">
        <v>0</v>
      </c>
      <c r="AB728">
        <v>13.467356562944001</v>
      </c>
      <c r="AC728">
        <v>0</v>
      </c>
      <c r="AD728">
        <v>13.102429176511002</v>
      </c>
      <c r="AE728">
        <v>109.76438935156608</v>
      </c>
    </row>
    <row r="729" spans="1:31" x14ac:dyDescent="0.25">
      <c r="A729">
        <v>2288038</v>
      </c>
      <c r="B729">
        <v>1</v>
      </c>
      <c r="C729" t="s">
        <v>80</v>
      </c>
      <c r="D729" t="s">
        <v>88</v>
      </c>
      <c r="E729" t="s">
        <v>165</v>
      </c>
      <c r="F729" t="s">
        <v>2341</v>
      </c>
      <c r="G729" t="s">
        <v>225</v>
      </c>
      <c r="H729" t="s">
        <v>150</v>
      </c>
      <c r="I729" t="s">
        <v>136</v>
      </c>
      <c r="J729" t="s">
        <v>137</v>
      </c>
      <c r="K729" t="s">
        <v>138</v>
      </c>
      <c r="L729" t="s">
        <v>2342</v>
      </c>
      <c r="M729" t="s">
        <v>2343</v>
      </c>
      <c r="N729">
        <v>0.78055555499999996</v>
      </c>
      <c r="O729">
        <v>0</v>
      </c>
      <c r="P729">
        <v>2</v>
      </c>
      <c r="Q729">
        <v>0</v>
      </c>
      <c r="R729">
        <v>0</v>
      </c>
      <c r="S729">
        <v>0</v>
      </c>
      <c r="T729">
        <v>1</v>
      </c>
      <c r="U729">
        <v>0</v>
      </c>
      <c r="V729">
        <v>0</v>
      </c>
      <c r="W729">
        <v>0</v>
      </c>
      <c r="X729">
        <v>0.51207362843700011</v>
      </c>
      <c r="Y729">
        <v>0</v>
      </c>
      <c r="Z729">
        <v>0</v>
      </c>
      <c r="AA729">
        <v>0</v>
      </c>
      <c r="AB729">
        <v>0.12975571682905002</v>
      </c>
      <c r="AC729">
        <v>0</v>
      </c>
      <c r="AD729">
        <v>0</v>
      </c>
      <c r="AE729">
        <v>0.64182934526605018</v>
      </c>
    </row>
    <row r="730" spans="1:31" x14ac:dyDescent="0.25">
      <c r="A730">
        <v>2288433</v>
      </c>
      <c r="B730">
        <v>1</v>
      </c>
      <c r="C730" t="s">
        <v>81</v>
      </c>
      <c r="D730" t="s">
        <v>127</v>
      </c>
      <c r="E730" t="s">
        <v>141</v>
      </c>
      <c r="F730" t="s">
        <v>2344</v>
      </c>
      <c r="G730" t="s">
        <v>134</v>
      </c>
      <c r="H730" t="s">
        <v>135</v>
      </c>
      <c r="I730" t="s">
        <v>136</v>
      </c>
      <c r="J730" t="s">
        <v>137</v>
      </c>
      <c r="K730" t="s">
        <v>138</v>
      </c>
      <c r="L730" t="s">
        <v>2345</v>
      </c>
      <c r="M730" t="s">
        <v>2346</v>
      </c>
      <c r="N730">
        <v>1.372777777</v>
      </c>
      <c r="O730">
        <v>0</v>
      </c>
      <c r="P730">
        <v>364</v>
      </c>
      <c r="Q730">
        <v>6</v>
      </c>
      <c r="R730">
        <v>16</v>
      </c>
      <c r="S730">
        <v>4</v>
      </c>
      <c r="T730">
        <v>92</v>
      </c>
      <c r="U730">
        <v>6</v>
      </c>
      <c r="V730">
        <v>2</v>
      </c>
      <c r="W730">
        <v>0</v>
      </c>
      <c r="X730">
        <v>118.82834302370729</v>
      </c>
      <c r="Y730">
        <v>5.092689965290667</v>
      </c>
      <c r="Z730">
        <v>11.922171712917034</v>
      </c>
      <c r="AA730">
        <v>478.3152639217015</v>
      </c>
      <c r="AB730">
        <v>72.586054374571461</v>
      </c>
      <c r="AC730">
        <v>415.78085388302941</v>
      </c>
      <c r="AD730">
        <v>4.0278819262695338</v>
      </c>
      <c r="AE730">
        <v>1106.5532588074868</v>
      </c>
    </row>
    <row r="731" spans="1:31" x14ac:dyDescent="0.25">
      <c r="A731">
        <v>2288456</v>
      </c>
      <c r="B731">
        <v>1</v>
      </c>
      <c r="C731" t="s">
        <v>80</v>
      </c>
      <c r="D731" t="s">
        <v>95</v>
      </c>
      <c r="E731" t="s">
        <v>132</v>
      </c>
      <c r="F731" t="s">
        <v>2347</v>
      </c>
      <c r="G731" t="s">
        <v>134</v>
      </c>
      <c r="H731" t="s">
        <v>135</v>
      </c>
      <c r="I731" t="s">
        <v>136</v>
      </c>
      <c r="J731" t="s">
        <v>137</v>
      </c>
      <c r="K731" t="s">
        <v>138</v>
      </c>
      <c r="L731" t="s">
        <v>2348</v>
      </c>
      <c r="M731" t="s">
        <v>2349</v>
      </c>
      <c r="N731">
        <v>0.81027777700000003</v>
      </c>
      <c r="O731">
        <v>3</v>
      </c>
      <c r="P731">
        <v>1003</v>
      </c>
      <c r="Q731">
        <v>15</v>
      </c>
      <c r="R731">
        <v>15</v>
      </c>
      <c r="S731">
        <v>9</v>
      </c>
      <c r="T731">
        <v>60</v>
      </c>
      <c r="U731">
        <v>0</v>
      </c>
      <c r="V731">
        <v>0</v>
      </c>
      <c r="W731">
        <v>5.9700851173846674</v>
      </c>
      <c r="X731">
        <v>163.21232512797746</v>
      </c>
      <c r="Y731">
        <v>43.117614912907506</v>
      </c>
      <c r="Z731">
        <v>4.5134871261435991</v>
      </c>
      <c r="AA731">
        <v>55.497635897151312</v>
      </c>
      <c r="AB731">
        <v>27.125085162836157</v>
      </c>
      <c r="AC731">
        <v>0</v>
      </c>
      <c r="AD731">
        <v>0</v>
      </c>
      <c r="AE731">
        <v>299.4362333444007</v>
      </c>
    </row>
    <row r="732" spans="1:31" x14ac:dyDescent="0.25">
      <c r="A732">
        <v>2288101</v>
      </c>
      <c r="B732">
        <v>1</v>
      </c>
      <c r="C732" t="s">
        <v>80</v>
      </c>
      <c r="D732" t="s">
        <v>105</v>
      </c>
      <c r="E732" t="s">
        <v>132</v>
      </c>
      <c r="F732" t="s">
        <v>2350</v>
      </c>
      <c r="G732" t="s">
        <v>2229</v>
      </c>
      <c r="H732" t="s">
        <v>135</v>
      </c>
      <c r="I732" t="s">
        <v>136</v>
      </c>
      <c r="J732" t="s">
        <v>137</v>
      </c>
      <c r="K732" t="s">
        <v>138</v>
      </c>
      <c r="L732" t="s">
        <v>2351</v>
      </c>
      <c r="M732" t="s">
        <v>2352</v>
      </c>
      <c r="N732">
        <v>2.7908333330000001</v>
      </c>
      <c r="O732">
        <v>0</v>
      </c>
      <c r="P732">
        <v>365</v>
      </c>
      <c r="Q732">
        <v>0</v>
      </c>
      <c r="R732">
        <v>0</v>
      </c>
      <c r="S732">
        <v>14</v>
      </c>
      <c r="T732">
        <v>138</v>
      </c>
      <c r="U732">
        <v>14</v>
      </c>
      <c r="V732">
        <v>33</v>
      </c>
      <c r="W732">
        <v>0</v>
      </c>
      <c r="X732">
        <v>393.76509361102143</v>
      </c>
      <c r="Y732">
        <v>0</v>
      </c>
      <c r="Z732">
        <v>0</v>
      </c>
      <c r="AA732">
        <v>249.1738962673314</v>
      </c>
      <c r="AB732">
        <v>1335.0429935958764</v>
      </c>
      <c r="AC732">
        <v>7213.7459327924989</v>
      </c>
      <c r="AD732">
        <v>8408.512856291145</v>
      </c>
      <c r="AE732">
        <v>17600.240772557874</v>
      </c>
    </row>
    <row r="733" spans="1:31" x14ac:dyDescent="0.25">
      <c r="A733">
        <v>2288141</v>
      </c>
      <c r="B733">
        <v>1</v>
      </c>
      <c r="C733" t="s">
        <v>80</v>
      </c>
      <c r="D733" t="s">
        <v>107</v>
      </c>
      <c r="E733" t="s">
        <v>176</v>
      </c>
      <c r="F733" t="s">
        <v>2353</v>
      </c>
      <c r="G733" t="s">
        <v>143</v>
      </c>
      <c r="H733" t="s">
        <v>150</v>
      </c>
      <c r="I733" t="s">
        <v>136</v>
      </c>
      <c r="J733" t="s">
        <v>137</v>
      </c>
      <c r="K733" t="s">
        <v>144</v>
      </c>
      <c r="L733" t="s">
        <v>2354</v>
      </c>
      <c r="M733" t="s">
        <v>2355</v>
      </c>
      <c r="N733">
        <v>7.5680555549999999</v>
      </c>
      <c r="O733">
        <v>0</v>
      </c>
      <c r="P733">
        <v>317</v>
      </c>
      <c r="Q733">
        <v>0</v>
      </c>
      <c r="R733">
        <v>1</v>
      </c>
      <c r="S733">
        <v>0</v>
      </c>
      <c r="T733">
        <v>31</v>
      </c>
      <c r="U733">
        <v>0</v>
      </c>
      <c r="V733">
        <v>0</v>
      </c>
      <c r="W733">
        <v>0</v>
      </c>
      <c r="X733">
        <v>440.8428960241028</v>
      </c>
      <c r="Y733">
        <v>0</v>
      </c>
      <c r="Z733">
        <v>0.61979719000732503</v>
      </c>
      <c r="AA733">
        <v>0</v>
      </c>
      <c r="AB733">
        <v>164.53071117442272</v>
      </c>
      <c r="AC733">
        <v>0</v>
      </c>
      <c r="AD733">
        <v>0</v>
      </c>
      <c r="AE733">
        <v>605.99340438853278</v>
      </c>
    </row>
    <row r="734" spans="1:31" x14ac:dyDescent="0.25">
      <c r="A734">
        <v>2288021</v>
      </c>
      <c r="B734">
        <v>1</v>
      </c>
      <c r="C734" t="s">
        <v>80</v>
      </c>
      <c r="D734" t="s">
        <v>90</v>
      </c>
      <c r="E734" t="s">
        <v>165</v>
      </c>
      <c r="F734" t="s">
        <v>2356</v>
      </c>
      <c r="G734" t="s">
        <v>198</v>
      </c>
      <c r="H734" t="s">
        <v>150</v>
      </c>
      <c r="I734" t="s">
        <v>136</v>
      </c>
      <c r="J734" t="s">
        <v>137</v>
      </c>
      <c r="K734" t="s">
        <v>138</v>
      </c>
      <c r="L734" t="s">
        <v>2357</v>
      </c>
      <c r="M734" t="s">
        <v>2358</v>
      </c>
      <c r="N734">
        <v>0.93694444399999999</v>
      </c>
      <c r="O734">
        <v>0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0.56712044319437505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0.56712044319437505</v>
      </c>
    </row>
    <row r="735" spans="1:31" x14ac:dyDescent="0.25">
      <c r="A735">
        <v>2288333</v>
      </c>
      <c r="B735">
        <v>1</v>
      </c>
      <c r="C735" t="s">
        <v>81</v>
      </c>
      <c r="D735" t="s">
        <v>112</v>
      </c>
      <c r="E735" t="s">
        <v>165</v>
      </c>
      <c r="F735" t="s">
        <v>2359</v>
      </c>
      <c r="G735" t="s">
        <v>261</v>
      </c>
      <c r="H735" t="s">
        <v>150</v>
      </c>
      <c r="I735" t="s">
        <v>136</v>
      </c>
      <c r="J735" t="s">
        <v>137</v>
      </c>
      <c r="K735" t="s">
        <v>138</v>
      </c>
      <c r="L735" t="s">
        <v>2360</v>
      </c>
      <c r="M735" t="s">
        <v>2361</v>
      </c>
      <c r="N735">
        <v>6.0763888880000003</v>
      </c>
      <c r="O735">
        <v>0</v>
      </c>
      <c r="P735">
        <v>1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0.61231000503420008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0.61231000503420008</v>
      </c>
    </row>
    <row r="736" spans="1:31" x14ac:dyDescent="0.25">
      <c r="A736">
        <v>2288164</v>
      </c>
      <c r="B736">
        <v>1</v>
      </c>
      <c r="C736" t="s">
        <v>80</v>
      </c>
      <c r="D736" t="s">
        <v>95</v>
      </c>
      <c r="E736" t="s">
        <v>322</v>
      </c>
      <c r="F736" t="s">
        <v>2362</v>
      </c>
      <c r="G736" t="s">
        <v>143</v>
      </c>
      <c r="H736" t="s">
        <v>135</v>
      </c>
      <c r="I736" t="s">
        <v>136</v>
      </c>
      <c r="J736" t="s">
        <v>137</v>
      </c>
      <c r="K736" t="s">
        <v>144</v>
      </c>
      <c r="L736" t="s">
        <v>2363</v>
      </c>
      <c r="M736" t="s">
        <v>2364</v>
      </c>
      <c r="N736">
        <v>6.4180555549999996</v>
      </c>
      <c r="O736">
        <v>7</v>
      </c>
      <c r="P736">
        <v>4108</v>
      </c>
      <c r="Q736">
        <v>1</v>
      </c>
      <c r="R736">
        <v>58</v>
      </c>
      <c r="S736">
        <v>17</v>
      </c>
      <c r="T736">
        <v>272</v>
      </c>
      <c r="U736">
        <v>3</v>
      </c>
      <c r="V736">
        <v>0</v>
      </c>
      <c r="W736">
        <v>45.686453311824515</v>
      </c>
      <c r="X736">
        <v>5713.346000485516</v>
      </c>
      <c r="Y736">
        <v>13.636188626852135</v>
      </c>
      <c r="Z736">
        <v>120.9605219948976</v>
      </c>
      <c r="AA736">
        <v>318.02898301691602</v>
      </c>
      <c r="AB736">
        <v>2072.8860493635279</v>
      </c>
      <c r="AC736">
        <v>3285.7914837780677</v>
      </c>
      <c r="AD736">
        <v>0</v>
      </c>
      <c r="AE736">
        <v>11570.335680577602</v>
      </c>
    </row>
    <row r="737" spans="1:31" x14ac:dyDescent="0.25">
      <c r="A737">
        <v>2288313</v>
      </c>
      <c r="B737">
        <v>1</v>
      </c>
      <c r="C737" t="s">
        <v>80</v>
      </c>
      <c r="D737" t="s">
        <v>99</v>
      </c>
      <c r="E737" t="s">
        <v>165</v>
      </c>
      <c r="F737" t="s">
        <v>2365</v>
      </c>
      <c r="G737" t="s">
        <v>198</v>
      </c>
      <c r="H737" t="s">
        <v>150</v>
      </c>
      <c r="I737" t="s">
        <v>136</v>
      </c>
      <c r="J737" t="s">
        <v>137</v>
      </c>
      <c r="K737" t="s">
        <v>138</v>
      </c>
      <c r="L737" t="s">
        <v>2366</v>
      </c>
      <c r="M737" t="s">
        <v>2367</v>
      </c>
      <c r="N737">
        <v>1.0069444439999999</v>
      </c>
      <c r="O737">
        <v>0</v>
      </c>
      <c r="P737">
        <v>1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0.53486238832999999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0.53486238832999999</v>
      </c>
    </row>
    <row r="738" spans="1:31" x14ac:dyDescent="0.25">
      <c r="A738">
        <v>2288184</v>
      </c>
      <c r="B738">
        <v>1</v>
      </c>
      <c r="C738" t="s">
        <v>80</v>
      </c>
      <c r="D738" t="s">
        <v>96</v>
      </c>
      <c r="E738" t="s">
        <v>165</v>
      </c>
      <c r="F738" t="s">
        <v>2368</v>
      </c>
      <c r="G738" t="s">
        <v>167</v>
      </c>
      <c r="H738" t="s">
        <v>150</v>
      </c>
      <c r="I738" t="s">
        <v>136</v>
      </c>
      <c r="J738" t="s">
        <v>137</v>
      </c>
      <c r="K738" t="s">
        <v>138</v>
      </c>
      <c r="L738" t="s">
        <v>2369</v>
      </c>
      <c r="M738" t="s">
        <v>2370</v>
      </c>
      <c r="N738">
        <v>2.1105555549999999</v>
      </c>
      <c r="O738">
        <v>0</v>
      </c>
      <c r="P738">
        <v>1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2.302183412670642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2.302183412670642</v>
      </c>
    </row>
    <row r="739" spans="1:31" x14ac:dyDescent="0.25">
      <c r="A739">
        <v>2288121</v>
      </c>
      <c r="B739">
        <v>1</v>
      </c>
      <c r="C739" t="s">
        <v>80</v>
      </c>
      <c r="D739" t="s">
        <v>88</v>
      </c>
      <c r="E739" t="s">
        <v>157</v>
      </c>
      <c r="F739" t="s">
        <v>1243</v>
      </c>
      <c r="G739" t="s">
        <v>134</v>
      </c>
      <c r="H739" t="s">
        <v>135</v>
      </c>
      <c r="I739" t="s">
        <v>136</v>
      </c>
      <c r="J739" t="s">
        <v>137</v>
      </c>
      <c r="K739" t="s">
        <v>138</v>
      </c>
      <c r="L739" t="s">
        <v>2371</v>
      </c>
      <c r="M739" t="s">
        <v>2372</v>
      </c>
      <c r="N739">
        <v>0.53305555500000001</v>
      </c>
      <c r="O739">
        <v>0</v>
      </c>
      <c r="P739">
        <v>9330</v>
      </c>
      <c r="Q739">
        <v>0</v>
      </c>
      <c r="R739">
        <v>1</v>
      </c>
      <c r="S739">
        <v>1</v>
      </c>
      <c r="T739">
        <v>533</v>
      </c>
      <c r="U739">
        <v>0</v>
      </c>
      <c r="V739">
        <v>0</v>
      </c>
      <c r="W739">
        <v>0</v>
      </c>
      <c r="X739">
        <v>1239.7787697035117</v>
      </c>
      <c r="Y739">
        <v>0</v>
      </c>
      <c r="Z739">
        <v>2.2384954603616669E-2</v>
      </c>
      <c r="AA739">
        <v>15.242246292551135</v>
      </c>
      <c r="AB739">
        <v>213.25307134679687</v>
      </c>
      <c r="AC739">
        <v>0</v>
      </c>
      <c r="AD739">
        <v>0</v>
      </c>
      <c r="AE739">
        <v>1468.2964722974632</v>
      </c>
    </row>
    <row r="740" spans="1:31" x14ac:dyDescent="0.25">
      <c r="A740">
        <v>2288476</v>
      </c>
      <c r="B740">
        <v>1</v>
      </c>
      <c r="C740" t="s">
        <v>80</v>
      </c>
      <c r="D740" t="s">
        <v>103</v>
      </c>
      <c r="E740" t="s">
        <v>165</v>
      </c>
      <c r="F740" t="s">
        <v>2373</v>
      </c>
      <c r="G740" t="s">
        <v>198</v>
      </c>
      <c r="H740" t="s">
        <v>150</v>
      </c>
      <c r="I740" t="s">
        <v>136</v>
      </c>
      <c r="J740" t="s">
        <v>137</v>
      </c>
      <c r="K740" t="s">
        <v>138</v>
      </c>
      <c r="L740" t="s">
        <v>2374</v>
      </c>
      <c r="M740" t="s">
        <v>2375</v>
      </c>
      <c r="N740">
        <v>2.5605555550000001</v>
      </c>
      <c r="O740">
        <v>0</v>
      </c>
      <c r="P740">
        <v>1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1.2740634215760915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1.2740634215760915</v>
      </c>
    </row>
    <row r="741" spans="1:31" x14ac:dyDescent="0.25">
      <c r="A741">
        <v>2288376</v>
      </c>
      <c r="B741">
        <v>1</v>
      </c>
      <c r="C741" t="s">
        <v>80</v>
      </c>
      <c r="D741" t="s">
        <v>108</v>
      </c>
      <c r="E741" t="s">
        <v>147</v>
      </c>
      <c r="F741" t="s">
        <v>2376</v>
      </c>
      <c r="G741" t="s">
        <v>149</v>
      </c>
      <c r="H741" t="s">
        <v>150</v>
      </c>
      <c r="I741" t="s">
        <v>136</v>
      </c>
      <c r="J741" t="s">
        <v>137</v>
      </c>
      <c r="K741" t="s">
        <v>138</v>
      </c>
      <c r="L741" t="s">
        <v>2377</v>
      </c>
      <c r="M741" t="s">
        <v>2378</v>
      </c>
      <c r="N741">
        <v>1.4225000000000001</v>
      </c>
      <c r="O741">
        <v>0</v>
      </c>
      <c r="P741">
        <v>24</v>
      </c>
      <c r="Q741">
        <v>0</v>
      </c>
      <c r="R741">
        <v>4</v>
      </c>
      <c r="S741">
        <v>0</v>
      </c>
      <c r="T741">
        <v>10</v>
      </c>
      <c r="U741">
        <v>0</v>
      </c>
      <c r="V741">
        <v>0</v>
      </c>
      <c r="W741">
        <v>0</v>
      </c>
      <c r="X741">
        <v>6.4218181498802984</v>
      </c>
      <c r="Y741">
        <v>0</v>
      </c>
      <c r="Z741">
        <v>1.5805175896558501</v>
      </c>
      <c r="AA741">
        <v>0</v>
      </c>
      <c r="AB741">
        <v>1.8680188422105002</v>
      </c>
      <c r="AC741">
        <v>0</v>
      </c>
      <c r="AD741">
        <v>0</v>
      </c>
      <c r="AE741">
        <v>9.870354581746648</v>
      </c>
    </row>
    <row r="742" spans="1:31" x14ac:dyDescent="0.25">
      <c r="A742">
        <v>2288536</v>
      </c>
      <c r="B742">
        <v>1</v>
      </c>
      <c r="C742" t="s">
        <v>80</v>
      </c>
      <c r="D742" t="s">
        <v>99</v>
      </c>
      <c r="E742" t="s">
        <v>165</v>
      </c>
      <c r="F742" t="s">
        <v>2379</v>
      </c>
      <c r="G742" t="s">
        <v>198</v>
      </c>
      <c r="H742" t="s">
        <v>150</v>
      </c>
      <c r="I742" t="s">
        <v>136</v>
      </c>
      <c r="J742" t="s">
        <v>137</v>
      </c>
      <c r="K742" t="s">
        <v>138</v>
      </c>
      <c r="L742" t="s">
        <v>2380</v>
      </c>
      <c r="M742" t="s">
        <v>2381</v>
      </c>
      <c r="N742">
        <v>2.4300000000000002</v>
      </c>
      <c r="O742">
        <v>0</v>
      </c>
      <c r="P742">
        <v>1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3.70917021491E-2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3.70917021491E-2</v>
      </c>
    </row>
    <row r="743" spans="1:31" x14ac:dyDescent="0.25">
      <c r="A743">
        <v>2288459</v>
      </c>
      <c r="B743">
        <v>1</v>
      </c>
      <c r="C743" t="s">
        <v>80</v>
      </c>
      <c r="D743" t="s">
        <v>85</v>
      </c>
      <c r="E743" t="s">
        <v>141</v>
      </c>
      <c r="F743" t="s">
        <v>2305</v>
      </c>
      <c r="G743" t="s">
        <v>268</v>
      </c>
      <c r="H743" t="s">
        <v>135</v>
      </c>
      <c r="I743" t="s">
        <v>136</v>
      </c>
      <c r="J743" t="s">
        <v>137</v>
      </c>
      <c r="K743" t="s">
        <v>138</v>
      </c>
      <c r="L743" t="s">
        <v>2382</v>
      </c>
      <c r="M743" t="s">
        <v>2383</v>
      </c>
      <c r="N743">
        <v>2.8744444439999999</v>
      </c>
      <c r="O743">
        <v>0</v>
      </c>
      <c r="P743">
        <v>178</v>
      </c>
      <c r="Q743">
        <v>0</v>
      </c>
      <c r="R743">
        <v>0</v>
      </c>
      <c r="S743">
        <v>0</v>
      </c>
      <c r="T743">
        <v>129</v>
      </c>
      <c r="U743">
        <v>0</v>
      </c>
      <c r="V743">
        <v>0</v>
      </c>
      <c r="W743">
        <v>0</v>
      </c>
      <c r="X743">
        <v>186.07883554995891</v>
      </c>
      <c r="Y743">
        <v>0</v>
      </c>
      <c r="Z743">
        <v>0</v>
      </c>
      <c r="AA743">
        <v>0</v>
      </c>
      <c r="AB743">
        <v>321.13707676015935</v>
      </c>
      <c r="AC743">
        <v>0</v>
      </c>
      <c r="AD743">
        <v>0</v>
      </c>
      <c r="AE743">
        <v>507.21591231011826</v>
      </c>
    </row>
    <row r="744" spans="1:31" x14ac:dyDescent="0.25">
      <c r="A744">
        <v>2288064</v>
      </c>
      <c r="B744">
        <v>1</v>
      </c>
      <c r="C744" t="s">
        <v>80</v>
      </c>
      <c r="D744" t="s">
        <v>84</v>
      </c>
      <c r="E744" t="s">
        <v>147</v>
      </c>
      <c r="F744" t="s">
        <v>2384</v>
      </c>
      <c r="G744" t="s">
        <v>149</v>
      </c>
      <c r="H744" t="s">
        <v>150</v>
      </c>
      <c r="I744" t="s">
        <v>136</v>
      </c>
      <c r="J744" t="s">
        <v>137</v>
      </c>
      <c r="K744" t="s">
        <v>138</v>
      </c>
      <c r="L744" t="s">
        <v>2385</v>
      </c>
      <c r="M744" t="s">
        <v>2386</v>
      </c>
      <c r="N744">
        <v>3.7258333330000002</v>
      </c>
      <c r="O744">
        <v>0</v>
      </c>
      <c r="P744">
        <v>4</v>
      </c>
      <c r="Q744">
        <v>0</v>
      </c>
      <c r="R744">
        <v>1</v>
      </c>
      <c r="S744">
        <v>0</v>
      </c>
      <c r="T744">
        <v>2</v>
      </c>
      <c r="U744">
        <v>0</v>
      </c>
      <c r="V744">
        <v>0</v>
      </c>
      <c r="W744">
        <v>0</v>
      </c>
      <c r="X744">
        <v>0.89588771632020014</v>
      </c>
      <c r="Y744">
        <v>0</v>
      </c>
      <c r="Z744">
        <v>0.38302003220626663</v>
      </c>
      <c r="AA744">
        <v>0</v>
      </c>
      <c r="AB744">
        <v>4.4997586108057339</v>
      </c>
      <c r="AC744">
        <v>0</v>
      </c>
      <c r="AD744">
        <v>0</v>
      </c>
      <c r="AE744">
        <v>5.7786663593322007</v>
      </c>
    </row>
    <row r="745" spans="1:31" x14ac:dyDescent="0.25">
      <c r="A745">
        <v>2288453</v>
      </c>
      <c r="B745">
        <v>1</v>
      </c>
      <c r="C745" t="s">
        <v>81</v>
      </c>
      <c r="D745" t="s">
        <v>116</v>
      </c>
      <c r="E745" t="s">
        <v>141</v>
      </c>
      <c r="F745" t="s">
        <v>2387</v>
      </c>
      <c r="G745" t="s">
        <v>134</v>
      </c>
      <c r="H745" t="s">
        <v>135</v>
      </c>
      <c r="I745" t="s">
        <v>136</v>
      </c>
      <c r="J745" t="s">
        <v>137</v>
      </c>
      <c r="K745" t="s">
        <v>138</v>
      </c>
      <c r="L745" t="s">
        <v>2388</v>
      </c>
      <c r="M745" t="s">
        <v>2389</v>
      </c>
      <c r="N745">
        <v>0.16666666599999999</v>
      </c>
      <c r="O745">
        <v>0</v>
      </c>
      <c r="P745">
        <v>1582</v>
      </c>
      <c r="Q745">
        <v>0</v>
      </c>
      <c r="R745">
        <v>4</v>
      </c>
      <c r="S745">
        <v>5</v>
      </c>
      <c r="T745">
        <v>181</v>
      </c>
      <c r="U745">
        <v>1</v>
      </c>
      <c r="V745">
        <v>0</v>
      </c>
      <c r="W745">
        <v>0</v>
      </c>
      <c r="X745">
        <v>50.394551152586629</v>
      </c>
      <c r="Y745">
        <v>0</v>
      </c>
      <c r="Z745">
        <v>2.9909995700000001E-2</v>
      </c>
      <c r="AA745">
        <v>2.544195067</v>
      </c>
      <c r="AB745">
        <v>13.014895952166672</v>
      </c>
      <c r="AC745">
        <v>3.4932444402600002</v>
      </c>
      <c r="AD745">
        <v>0</v>
      </c>
      <c r="AE745">
        <v>69.476796607713297</v>
      </c>
    </row>
    <row r="746" spans="1:31" x14ac:dyDescent="0.25">
      <c r="A746">
        <v>2288499</v>
      </c>
      <c r="B746">
        <v>1</v>
      </c>
      <c r="C746" t="s">
        <v>81</v>
      </c>
      <c r="D746" t="s">
        <v>112</v>
      </c>
      <c r="E746" t="s">
        <v>165</v>
      </c>
      <c r="F746" t="s">
        <v>2390</v>
      </c>
      <c r="G746" t="s">
        <v>198</v>
      </c>
      <c r="H746" t="s">
        <v>150</v>
      </c>
      <c r="I746" t="s">
        <v>136</v>
      </c>
      <c r="J746" t="s">
        <v>137</v>
      </c>
      <c r="K746" t="s">
        <v>138</v>
      </c>
      <c r="L746" t="s">
        <v>2391</v>
      </c>
      <c r="M746" t="s">
        <v>2392</v>
      </c>
      <c r="N746">
        <v>1.8672222220000001</v>
      </c>
      <c r="O746">
        <v>0</v>
      </c>
      <c r="P746">
        <v>2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0.74499744746765839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0.74499744746765839</v>
      </c>
    </row>
    <row r="747" spans="1:31" x14ac:dyDescent="0.25">
      <c r="A747">
        <v>2288350</v>
      </c>
      <c r="B747">
        <v>1</v>
      </c>
      <c r="C747" t="s">
        <v>80</v>
      </c>
      <c r="D747" t="s">
        <v>97</v>
      </c>
      <c r="E747" t="s">
        <v>165</v>
      </c>
      <c r="F747" t="s">
        <v>2393</v>
      </c>
      <c r="G747" t="s">
        <v>225</v>
      </c>
      <c r="H747" t="s">
        <v>150</v>
      </c>
      <c r="I747" t="s">
        <v>136</v>
      </c>
      <c r="J747" t="s">
        <v>137</v>
      </c>
      <c r="K747" t="s">
        <v>138</v>
      </c>
      <c r="L747" t="s">
        <v>2394</v>
      </c>
      <c r="M747" t="s">
        <v>2395</v>
      </c>
      <c r="N747">
        <v>6.3163888879999996</v>
      </c>
      <c r="O747">
        <v>0</v>
      </c>
      <c r="P747">
        <v>1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0.50518798208165006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0.50518798208165006</v>
      </c>
    </row>
    <row r="748" spans="1:31" x14ac:dyDescent="0.25">
      <c r="A748">
        <v>2288250</v>
      </c>
      <c r="B748">
        <v>1</v>
      </c>
      <c r="C748" t="s">
        <v>80</v>
      </c>
      <c r="D748" t="s">
        <v>107</v>
      </c>
      <c r="E748" t="s">
        <v>165</v>
      </c>
      <c r="F748" t="s">
        <v>2396</v>
      </c>
      <c r="G748" t="s">
        <v>167</v>
      </c>
      <c r="H748" t="s">
        <v>150</v>
      </c>
      <c r="I748" t="s">
        <v>136</v>
      </c>
      <c r="J748" t="s">
        <v>137</v>
      </c>
      <c r="K748" t="s">
        <v>138</v>
      </c>
      <c r="L748" t="s">
        <v>2397</v>
      </c>
      <c r="M748" t="s">
        <v>2398</v>
      </c>
      <c r="N748">
        <v>3.284166666</v>
      </c>
      <c r="O748">
        <v>0</v>
      </c>
      <c r="P748">
        <v>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9.5968121419800004E-2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9.5968121419800004E-2</v>
      </c>
    </row>
    <row r="749" spans="1:31" x14ac:dyDescent="0.25">
      <c r="A749">
        <v>2288473</v>
      </c>
      <c r="B749">
        <v>1</v>
      </c>
      <c r="C749" t="s">
        <v>81</v>
      </c>
      <c r="D749" t="s">
        <v>128</v>
      </c>
      <c r="E749" t="s">
        <v>165</v>
      </c>
      <c r="F749" t="s">
        <v>2399</v>
      </c>
      <c r="G749" t="s">
        <v>225</v>
      </c>
      <c r="H749" t="s">
        <v>150</v>
      </c>
      <c r="I749" t="s">
        <v>136</v>
      </c>
      <c r="J749" t="s">
        <v>137</v>
      </c>
      <c r="K749" t="s">
        <v>138</v>
      </c>
      <c r="L749" t="s">
        <v>2400</v>
      </c>
      <c r="M749" t="s">
        <v>2401</v>
      </c>
      <c r="N749">
        <v>2.9327777770000001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3.5960756273233998</v>
      </c>
      <c r="AC749">
        <v>0</v>
      </c>
      <c r="AD749">
        <v>0</v>
      </c>
      <c r="AE749">
        <v>3.5960756273233998</v>
      </c>
    </row>
    <row r="750" spans="1:31" x14ac:dyDescent="0.25">
      <c r="A750">
        <v>2288353</v>
      </c>
      <c r="B750">
        <v>1</v>
      </c>
      <c r="C750" t="s">
        <v>80</v>
      </c>
      <c r="D750" t="s">
        <v>110</v>
      </c>
      <c r="E750" t="s">
        <v>157</v>
      </c>
      <c r="F750" t="s">
        <v>2402</v>
      </c>
      <c r="G750" t="s">
        <v>442</v>
      </c>
      <c r="H750" t="s">
        <v>135</v>
      </c>
      <c r="I750" t="s">
        <v>136</v>
      </c>
      <c r="J750" t="s">
        <v>137</v>
      </c>
      <c r="K750" t="s">
        <v>138</v>
      </c>
      <c r="L750" t="s">
        <v>2403</v>
      </c>
      <c r="M750" t="s">
        <v>2404</v>
      </c>
      <c r="N750">
        <v>0.119444444</v>
      </c>
      <c r="O750">
        <v>0</v>
      </c>
      <c r="P750">
        <v>22567</v>
      </c>
      <c r="Q750">
        <v>0</v>
      </c>
      <c r="R750">
        <v>2</v>
      </c>
      <c r="S750">
        <v>2</v>
      </c>
      <c r="T750">
        <v>1444</v>
      </c>
      <c r="U750">
        <v>0</v>
      </c>
      <c r="V750">
        <v>5</v>
      </c>
      <c r="W750">
        <v>0</v>
      </c>
      <c r="X750">
        <v>676.42868583256814</v>
      </c>
      <c r="Y750">
        <v>0</v>
      </c>
      <c r="Z750">
        <v>0.25242337265600001</v>
      </c>
      <c r="AA750">
        <v>117.81776940295001</v>
      </c>
      <c r="AB750">
        <v>160.79294931463281</v>
      </c>
      <c r="AC750">
        <v>0</v>
      </c>
      <c r="AD750">
        <v>8.5290595937085012</v>
      </c>
      <c r="AE750">
        <v>963.82088751651554</v>
      </c>
    </row>
    <row r="751" spans="1:31" x14ac:dyDescent="0.25">
      <c r="A751">
        <v>2288330</v>
      </c>
      <c r="B751">
        <v>1</v>
      </c>
      <c r="C751" t="s">
        <v>80</v>
      </c>
      <c r="D751" t="s">
        <v>93</v>
      </c>
      <c r="E751" t="s">
        <v>157</v>
      </c>
      <c r="F751" t="s">
        <v>2405</v>
      </c>
      <c r="G751" t="s">
        <v>134</v>
      </c>
      <c r="H751" t="s">
        <v>135</v>
      </c>
      <c r="I751" t="s">
        <v>738</v>
      </c>
      <c r="J751" t="s">
        <v>137</v>
      </c>
      <c r="K751" t="s">
        <v>138</v>
      </c>
      <c r="L751" t="s">
        <v>2406</v>
      </c>
      <c r="M751" t="s">
        <v>2407</v>
      </c>
      <c r="N751">
        <v>9.1666660000000004E-3</v>
      </c>
      <c r="O751">
        <v>0</v>
      </c>
      <c r="P751">
        <v>191</v>
      </c>
      <c r="Q751">
        <v>37</v>
      </c>
      <c r="R751">
        <v>272</v>
      </c>
      <c r="S751">
        <v>3</v>
      </c>
      <c r="T751">
        <v>114</v>
      </c>
      <c r="U751">
        <v>0</v>
      </c>
      <c r="V751">
        <v>0</v>
      </c>
      <c r="W751">
        <v>0</v>
      </c>
      <c r="X751">
        <v>0.51377570929849992</v>
      </c>
      <c r="Y751">
        <v>0.62963859159300029</v>
      </c>
      <c r="Z751">
        <v>2.8496148053760759</v>
      </c>
      <c r="AA751">
        <v>0.12523737969040835</v>
      </c>
      <c r="AB751">
        <v>1.1165519251732996</v>
      </c>
      <c r="AC751">
        <v>0</v>
      </c>
      <c r="AD751">
        <v>0</v>
      </c>
      <c r="AE751">
        <v>5.2348184111312843</v>
      </c>
    </row>
    <row r="752" spans="1:31" x14ac:dyDescent="0.25">
      <c r="A752">
        <v>2288144</v>
      </c>
      <c r="B752">
        <v>1</v>
      </c>
      <c r="C752" t="s">
        <v>80</v>
      </c>
      <c r="D752" t="s">
        <v>95</v>
      </c>
      <c r="E752" t="s">
        <v>176</v>
      </c>
      <c r="F752" t="s">
        <v>2408</v>
      </c>
      <c r="G752" t="s">
        <v>143</v>
      </c>
      <c r="H752" t="s">
        <v>150</v>
      </c>
      <c r="I752" t="s">
        <v>136</v>
      </c>
      <c r="J752" t="s">
        <v>137</v>
      </c>
      <c r="K752" t="s">
        <v>144</v>
      </c>
      <c r="L752" t="s">
        <v>2409</v>
      </c>
      <c r="M752" t="s">
        <v>2410</v>
      </c>
      <c r="N752">
        <v>6.4869444439999997</v>
      </c>
      <c r="O752">
        <v>0</v>
      </c>
      <c r="P752">
        <v>158</v>
      </c>
      <c r="Q752">
        <v>0</v>
      </c>
      <c r="R752">
        <v>0</v>
      </c>
      <c r="S752">
        <v>0</v>
      </c>
      <c r="T752">
        <v>14</v>
      </c>
      <c r="U752">
        <v>0</v>
      </c>
      <c r="V752">
        <v>0</v>
      </c>
      <c r="W752">
        <v>0</v>
      </c>
      <c r="X752">
        <v>265.67119853506205</v>
      </c>
      <c r="Y752">
        <v>0</v>
      </c>
      <c r="Z752">
        <v>0</v>
      </c>
      <c r="AA752">
        <v>0</v>
      </c>
      <c r="AB752">
        <v>27.408251466119747</v>
      </c>
      <c r="AC752">
        <v>0</v>
      </c>
      <c r="AD752">
        <v>0</v>
      </c>
      <c r="AE752">
        <v>293.07945000118178</v>
      </c>
    </row>
    <row r="753" spans="1:31" x14ac:dyDescent="0.25">
      <c r="A753">
        <v>2288210</v>
      </c>
      <c r="B753">
        <v>1</v>
      </c>
      <c r="C753" t="s">
        <v>80</v>
      </c>
      <c r="D753" t="s">
        <v>83</v>
      </c>
      <c r="E753" t="s">
        <v>141</v>
      </c>
      <c r="F753" t="s">
        <v>2127</v>
      </c>
      <c r="G753" t="s">
        <v>268</v>
      </c>
      <c r="H753" t="s">
        <v>135</v>
      </c>
      <c r="I753" t="s">
        <v>136</v>
      </c>
      <c r="J753" t="s">
        <v>137</v>
      </c>
      <c r="K753" t="s">
        <v>138</v>
      </c>
      <c r="L753" t="s">
        <v>2411</v>
      </c>
      <c r="M753" t="s">
        <v>2412</v>
      </c>
      <c r="N753">
        <v>2.1675</v>
      </c>
      <c r="O753">
        <v>0</v>
      </c>
      <c r="P753">
        <v>0</v>
      </c>
      <c r="Q753">
        <v>0</v>
      </c>
      <c r="R753">
        <v>0</v>
      </c>
      <c r="S753">
        <v>3</v>
      </c>
      <c r="T753">
        <v>0</v>
      </c>
      <c r="U753">
        <v>1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50.510147530362836</v>
      </c>
      <c r="AB753">
        <v>0</v>
      </c>
      <c r="AC753">
        <v>558.47115829911172</v>
      </c>
      <c r="AD753">
        <v>0</v>
      </c>
      <c r="AE753">
        <v>608.98130582947454</v>
      </c>
    </row>
    <row r="754" spans="1:31" x14ac:dyDescent="0.25">
      <c r="A754">
        <v>2288161</v>
      </c>
      <c r="B754">
        <v>1</v>
      </c>
      <c r="C754" t="s">
        <v>81</v>
      </c>
      <c r="D754" t="s">
        <v>127</v>
      </c>
      <c r="E754" t="s">
        <v>165</v>
      </c>
      <c r="F754" t="s">
        <v>2413</v>
      </c>
      <c r="G754" t="s">
        <v>167</v>
      </c>
      <c r="H754" t="s">
        <v>150</v>
      </c>
      <c r="I754" t="s">
        <v>136</v>
      </c>
      <c r="J754" t="s">
        <v>137</v>
      </c>
      <c r="K754" t="s">
        <v>138</v>
      </c>
      <c r="L754" t="s">
        <v>2414</v>
      </c>
      <c r="M754" t="s">
        <v>2415</v>
      </c>
      <c r="N754">
        <v>0.81916666599999999</v>
      </c>
      <c r="O754">
        <v>0</v>
      </c>
      <c r="P754">
        <v>1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0.14474597881720003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0.14474597881720003</v>
      </c>
    </row>
    <row r="755" spans="1:31" x14ac:dyDescent="0.25">
      <c r="A755">
        <v>2288230</v>
      </c>
      <c r="B755">
        <v>1</v>
      </c>
      <c r="C755" t="s">
        <v>80</v>
      </c>
      <c r="D755" t="s">
        <v>94</v>
      </c>
      <c r="E755" t="s">
        <v>141</v>
      </c>
      <c r="F755" t="s">
        <v>277</v>
      </c>
      <c r="G755" t="s">
        <v>268</v>
      </c>
      <c r="H755" t="s">
        <v>135</v>
      </c>
      <c r="I755" t="s">
        <v>136</v>
      </c>
      <c r="J755" t="s">
        <v>137</v>
      </c>
      <c r="K755" t="s">
        <v>138</v>
      </c>
      <c r="L755" t="s">
        <v>2416</v>
      </c>
      <c r="M755" t="s">
        <v>2417</v>
      </c>
      <c r="N755">
        <v>2.304166666</v>
      </c>
      <c r="O755">
        <v>0</v>
      </c>
      <c r="P755">
        <v>84</v>
      </c>
      <c r="Q755">
        <v>0</v>
      </c>
      <c r="R755">
        <v>1</v>
      </c>
      <c r="S755">
        <v>0</v>
      </c>
      <c r="T755">
        <v>6</v>
      </c>
      <c r="U755">
        <v>0</v>
      </c>
      <c r="V755">
        <v>0</v>
      </c>
      <c r="W755">
        <v>0</v>
      </c>
      <c r="X755">
        <v>19.803625250982478</v>
      </c>
      <c r="Y755">
        <v>0</v>
      </c>
      <c r="Z755">
        <v>0.27432868763177504</v>
      </c>
      <c r="AA755">
        <v>0</v>
      </c>
      <c r="AB755">
        <v>5.3595948385827539</v>
      </c>
      <c r="AC755">
        <v>0</v>
      </c>
      <c r="AD755">
        <v>0</v>
      </c>
      <c r="AE755">
        <v>25.437548777197009</v>
      </c>
    </row>
    <row r="756" spans="1:31" x14ac:dyDescent="0.25">
      <c r="A756">
        <v>2288479</v>
      </c>
      <c r="B756">
        <v>1</v>
      </c>
      <c r="C756" t="s">
        <v>80</v>
      </c>
      <c r="D756" t="s">
        <v>85</v>
      </c>
      <c r="E756" t="s">
        <v>165</v>
      </c>
      <c r="F756" t="s">
        <v>2418</v>
      </c>
      <c r="G756" t="s">
        <v>198</v>
      </c>
      <c r="H756" t="s">
        <v>150</v>
      </c>
      <c r="I756" t="s">
        <v>136</v>
      </c>
      <c r="J756" t="s">
        <v>137</v>
      </c>
      <c r="K756" t="s">
        <v>138</v>
      </c>
      <c r="L756" t="s">
        <v>2419</v>
      </c>
      <c r="M756" t="s">
        <v>2420</v>
      </c>
      <c r="N756">
        <v>3.0108333329999999</v>
      </c>
      <c r="O756">
        <v>0</v>
      </c>
      <c r="P756">
        <v>8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6.1005658534456435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6.1005658534456435</v>
      </c>
    </row>
    <row r="757" spans="1:31" x14ac:dyDescent="0.25">
      <c r="A757">
        <v>2288267</v>
      </c>
      <c r="B757">
        <v>1</v>
      </c>
      <c r="C757" t="s">
        <v>80</v>
      </c>
      <c r="D757" t="s">
        <v>105</v>
      </c>
      <c r="E757" t="s">
        <v>132</v>
      </c>
      <c r="F757" t="s">
        <v>2421</v>
      </c>
      <c r="G757" t="s">
        <v>134</v>
      </c>
      <c r="H757" t="s">
        <v>135</v>
      </c>
      <c r="I757" t="s">
        <v>136</v>
      </c>
      <c r="J757" t="s">
        <v>137</v>
      </c>
      <c r="K757" t="s">
        <v>138</v>
      </c>
      <c r="L757" t="s">
        <v>2422</v>
      </c>
      <c r="M757" t="s">
        <v>2423</v>
      </c>
      <c r="N757">
        <v>0.57888888800000005</v>
      </c>
      <c r="O757">
        <v>0</v>
      </c>
      <c r="P757">
        <v>4950</v>
      </c>
      <c r="Q757">
        <v>0</v>
      </c>
      <c r="R757">
        <v>0</v>
      </c>
      <c r="S757">
        <v>1</v>
      </c>
      <c r="T757">
        <v>381</v>
      </c>
      <c r="U757">
        <v>0</v>
      </c>
      <c r="V757">
        <v>1</v>
      </c>
      <c r="W757">
        <v>0</v>
      </c>
      <c r="X757">
        <v>821.05496376597853</v>
      </c>
      <c r="Y757">
        <v>0</v>
      </c>
      <c r="Z757">
        <v>0</v>
      </c>
      <c r="AA757">
        <v>2.2730402957653331</v>
      </c>
      <c r="AB757">
        <v>200.68632868293076</v>
      </c>
      <c r="AC757">
        <v>0</v>
      </c>
      <c r="AD757">
        <v>3.3311639793011665</v>
      </c>
      <c r="AE757">
        <v>1027.3454967239759</v>
      </c>
    </row>
    <row r="758" spans="1:31" x14ac:dyDescent="0.25">
      <c r="A758">
        <v>2288840</v>
      </c>
      <c r="B758">
        <v>1</v>
      </c>
      <c r="C758" t="s">
        <v>80</v>
      </c>
      <c r="D758" t="s">
        <v>88</v>
      </c>
      <c r="E758" t="s">
        <v>165</v>
      </c>
      <c r="F758" t="s">
        <v>2424</v>
      </c>
      <c r="G758" t="s">
        <v>225</v>
      </c>
      <c r="H758" t="s">
        <v>150</v>
      </c>
      <c r="I758" t="s">
        <v>136</v>
      </c>
      <c r="J758" t="s">
        <v>137</v>
      </c>
      <c r="K758" t="s">
        <v>138</v>
      </c>
      <c r="L758" t="s">
        <v>2425</v>
      </c>
      <c r="M758" t="s">
        <v>2426</v>
      </c>
      <c r="N758">
        <v>1.7636111109999999</v>
      </c>
      <c r="O758">
        <v>0</v>
      </c>
      <c r="P758">
        <v>9</v>
      </c>
      <c r="Q758">
        <v>0</v>
      </c>
      <c r="R758">
        <v>0</v>
      </c>
      <c r="S758">
        <v>0</v>
      </c>
      <c r="T758">
        <v>1</v>
      </c>
      <c r="U758">
        <v>0</v>
      </c>
      <c r="V758">
        <v>0</v>
      </c>
      <c r="W758">
        <v>0</v>
      </c>
      <c r="X758">
        <v>5.4067728593889992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5.4067728593889992</v>
      </c>
    </row>
    <row r="759" spans="1:31" x14ac:dyDescent="0.25">
      <c r="A759">
        <v>2288631</v>
      </c>
      <c r="B759">
        <v>1</v>
      </c>
      <c r="C759" t="s">
        <v>81</v>
      </c>
      <c r="D759" t="s">
        <v>120</v>
      </c>
      <c r="E759" t="s">
        <v>132</v>
      </c>
      <c r="F759" t="s">
        <v>2427</v>
      </c>
      <c r="G759" t="s">
        <v>134</v>
      </c>
      <c r="H759" t="s">
        <v>135</v>
      </c>
      <c r="I759" t="s">
        <v>136</v>
      </c>
      <c r="J759" t="s">
        <v>137</v>
      </c>
      <c r="K759" t="s">
        <v>138</v>
      </c>
      <c r="L759" t="s">
        <v>2428</v>
      </c>
      <c r="M759" t="s">
        <v>2429</v>
      </c>
      <c r="N759">
        <v>0.75527777699999998</v>
      </c>
      <c r="O759">
        <v>0</v>
      </c>
      <c r="P759">
        <v>0</v>
      </c>
      <c r="Q759">
        <v>49</v>
      </c>
      <c r="R759">
        <v>0</v>
      </c>
      <c r="S759">
        <v>4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15.539590933647114</v>
      </c>
      <c r="Z759">
        <v>0</v>
      </c>
      <c r="AA759">
        <v>3.9110217737180695</v>
      </c>
      <c r="AB759">
        <v>0</v>
      </c>
      <c r="AC759">
        <v>0</v>
      </c>
      <c r="AD759">
        <v>0</v>
      </c>
      <c r="AE759">
        <v>19.450612707365185</v>
      </c>
    </row>
    <row r="760" spans="1:31" x14ac:dyDescent="0.25">
      <c r="A760">
        <v>2288608</v>
      </c>
      <c r="B760">
        <v>1</v>
      </c>
      <c r="C760" t="s">
        <v>80</v>
      </c>
      <c r="D760" t="s">
        <v>83</v>
      </c>
      <c r="E760" t="s">
        <v>165</v>
      </c>
      <c r="F760" t="s">
        <v>2430</v>
      </c>
      <c r="G760" t="s">
        <v>225</v>
      </c>
      <c r="H760" t="s">
        <v>150</v>
      </c>
      <c r="I760" t="s">
        <v>136</v>
      </c>
      <c r="J760" t="s">
        <v>137</v>
      </c>
      <c r="K760" t="s">
        <v>138</v>
      </c>
      <c r="L760" t="s">
        <v>2431</v>
      </c>
      <c r="M760" t="s">
        <v>2432</v>
      </c>
      <c r="N760">
        <v>0.86166666599999997</v>
      </c>
      <c r="O760">
        <v>0</v>
      </c>
      <c r="P760">
        <v>4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0.72970898349653335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0.72970898349653335</v>
      </c>
    </row>
    <row r="761" spans="1:31" x14ac:dyDescent="0.25">
      <c r="A761">
        <v>2288585</v>
      </c>
      <c r="B761">
        <v>1</v>
      </c>
      <c r="C761" t="s">
        <v>80</v>
      </c>
      <c r="D761" t="s">
        <v>110</v>
      </c>
      <c r="E761" t="s">
        <v>165</v>
      </c>
      <c r="F761" t="s">
        <v>2433</v>
      </c>
      <c r="G761" t="s">
        <v>198</v>
      </c>
      <c r="H761" t="s">
        <v>150</v>
      </c>
      <c r="I761" t="s">
        <v>136</v>
      </c>
      <c r="J761" t="s">
        <v>137</v>
      </c>
      <c r="K761" t="s">
        <v>138</v>
      </c>
      <c r="L761" t="s">
        <v>2434</v>
      </c>
      <c r="M761" t="s">
        <v>2435</v>
      </c>
      <c r="N761">
        <v>3.1927777769999999</v>
      </c>
      <c r="O761">
        <v>0</v>
      </c>
      <c r="P761">
        <v>3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3.2203740675036006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3.2203740675036006</v>
      </c>
    </row>
    <row r="762" spans="1:31" x14ac:dyDescent="0.25">
      <c r="A762">
        <v>2288986</v>
      </c>
      <c r="B762">
        <v>1</v>
      </c>
      <c r="C762" t="s">
        <v>80</v>
      </c>
      <c r="D762" t="s">
        <v>97</v>
      </c>
      <c r="E762" t="s">
        <v>165</v>
      </c>
      <c r="F762" t="s">
        <v>2436</v>
      </c>
      <c r="G762" t="s">
        <v>198</v>
      </c>
      <c r="H762" t="s">
        <v>150</v>
      </c>
      <c r="I762" t="s">
        <v>136</v>
      </c>
      <c r="J762" t="s">
        <v>137</v>
      </c>
      <c r="K762" t="s">
        <v>138</v>
      </c>
      <c r="L762" t="s">
        <v>2437</v>
      </c>
      <c r="M762" t="s">
        <v>2438</v>
      </c>
      <c r="N762">
        <v>2.224444444</v>
      </c>
      <c r="O762">
        <v>0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1.3469177556969749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1.3469177556969749</v>
      </c>
    </row>
    <row r="763" spans="1:31" x14ac:dyDescent="0.25">
      <c r="A763">
        <v>2288694</v>
      </c>
      <c r="B763">
        <v>1</v>
      </c>
      <c r="C763" t="s">
        <v>80</v>
      </c>
      <c r="D763" t="s">
        <v>107</v>
      </c>
      <c r="E763" t="s">
        <v>176</v>
      </c>
      <c r="F763" t="s">
        <v>2439</v>
      </c>
      <c r="G763" t="s">
        <v>143</v>
      </c>
      <c r="H763" t="s">
        <v>150</v>
      </c>
      <c r="I763" t="s">
        <v>136</v>
      </c>
      <c r="J763" t="s">
        <v>137</v>
      </c>
      <c r="K763" t="s">
        <v>144</v>
      </c>
      <c r="L763" t="s">
        <v>2440</v>
      </c>
      <c r="M763" t="s">
        <v>2441</v>
      </c>
      <c r="N763">
        <v>7.1158333330000003</v>
      </c>
      <c r="O763">
        <v>0</v>
      </c>
      <c r="P763">
        <v>29</v>
      </c>
      <c r="Q763">
        <v>0</v>
      </c>
      <c r="R763">
        <v>0</v>
      </c>
      <c r="S763">
        <v>0</v>
      </c>
      <c r="T763">
        <v>26</v>
      </c>
      <c r="U763">
        <v>0</v>
      </c>
      <c r="V763">
        <v>0</v>
      </c>
      <c r="W763">
        <v>0</v>
      </c>
      <c r="X763">
        <v>44.267705180097131</v>
      </c>
      <c r="Y763">
        <v>0</v>
      </c>
      <c r="Z763">
        <v>0</v>
      </c>
      <c r="AA763">
        <v>0</v>
      </c>
      <c r="AB763">
        <v>101.51874294716696</v>
      </c>
      <c r="AC763">
        <v>0</v>
      </c>
      <c r="AD763">
        <v>0</v>
      </c>
      <c r="AE763">
        <v>145.78644812726409</v>
      </c>
    </row>
    <row r="764" spans="1:31" x14ac:dyDescent="0.25">
      <c r="A764">
        <v>2288711</v>
      </c>
      <c r="B764">
        <v>1</v>
      </c>
      <c r="C764" t="s">
        <v>81</v>
      </c>
      <c r="D764" t="s">
        <v>112</v>
      </c>
      <c r="E764" t="s">
        <v>132</v>
      </c>
      <c r="F764" t="s">
        <v>2442</v>
      </c>
      <c r="G764" t="s">
        <v>134</v>
      </c>
      <c r="H764" t="s">
        <v>135</v>
      </c>
      <c r="I764" t="s">
        <v>136</v>
      </c>
      <c r="J764" t="s">
        <v>137</v>
      </c>
      <c r="K764" t="s">
        <v>138</v>
      </c>
      <c r="L764" t="s">
        <v>2443</v>
      </c>
      <c r="M764" t="s">
        <v>2444</v>
      </c>
      <c r="N764">
        <v>2.034166666</v>
      </c>
      <c r="O764">
        <v>0</v>
      </c>
      <c r="P764">
        <v>1632</v>
      </c>
      <c r="Q764">
        <v>220</v>
      </c>
      <c r="R764">
        <v>82</v>
      </c>
      <c r="S764">
        <v>20</v>
      </c>
      <c r="T764">
        <v>173</v>
      </c>
      <c r="U764">
        <v>3</v>
      </c>
      <c r="V764">
        <v>2</v>
      </c>
      <c r="W764">
        <v>0</v>
      </c>
      <c r="X764">
        <v>413.628055371166</v>
      </c>
      <c r="Y764">
        <v>43.527909877389213</v>
      </c>
      <c r="Z764">
        <v>36.081843321241884</v>
      </c>
      <c r="AA764">
        <v>33.108388654934323</v>
      </c>
      <c r="AB764">
        <v>94.399837326529266</v>
      </c>
      <c r="AC764">
        <v>287.87544690353803</v>
      </c>
      <c r="AD764">
        <v>352.05005553543083</v>
      </c>
      <c r="AE764">
        <v>1260.6715369902295</v>
      </c>
    </row>
    <row r="765" spans="1:31" x14ac:dyDescent="0.25">
      <c r="A765">
        <v>2288946</v>
      </c>
      <c r="B765">
        <v>1</v>
      </c>
      <c r="C765" t="s">
        <v>80</v>
      </c>
      <c r="D765" t="s">
        <v>93</v>
      </c>
      <c r="E765" t="s">
        <v>147</v>
      </c>
      <c r="F765" t="s">
        <v>2445</v>
      </c>
      <c r="G765" t="s">
        <v>149</v>
      </c>
      <c r="H765" t="s">
        <v>150</v>
      </c>
      <c r="I765" t="s">
        <v>136</v>
      </c>
      <c r="J765" t="s">
        <v>137</v>
      </c>
      <c r="K765" t="s">
        <v>138</v>
      </c>
      <c r="L765" t="s">
        <v>2446</v>
      </c>
      <c r="M765" t="s">
        <v>2447</v>
      </c>
      <c r="N765">
        <v>0.98222222199999998</v>
      </c>
      <c r="O765">
        <v>0</v>
      </c>
      <c r="P765">
        <v>2</v>
      </c>
      <c r="Q765">
        <v>0</v>
      </c>
      <c r="R765">
        <v>4</v>
      </c>
      <c r="S765">
        <v>0</v>
      </c>
      <c r="T765">
        <v>6</v>
      </c>
      <c r="U765">
        <v>0</v>
      </c>
      <c r="V765">
        <v>0</v>
      </c>
      <c r="W765">
        <v>0</v>
      </c>
      <c r="X765">
        <v>0.14825005687726667</v>
      </c>
      <c r="Y765">
        <v>0</v>
      </c>
      <c r="Z765">
        <v>2.9283079325716668</v>
      </c>
      <c r="AA765">
        <v>0</v>
      </c>
      <c r="AB765">
        <v>1.7591775434514665</v>
      </c>
      <c r="AC765">
        <v>0</v>
      </c>
      <c r="AD765">
        <v>0</v>
      </c>
      <c r="AE765">
        <v>4.8357355329003999</v>
      </c>
    </row>
    <row r="766" spans="1:31" x14ac:dyDescent="0.25">
      <c r="A766">
        <v>2288731</v>
      </c>
      <c r="B766">
        <v>1</v>
      </c>
      <c r="C766" t="s">
        <v>81</v>
      </c>
      <c r="D766" t="s">
        <v>120</v>
      </c>
      <c r="E766" t="s">
        <v>147</v>
      </c>
      <c r="F766" t="s">
        <v>2448</v>
      </c>
      <c r="G766" t="s">
        <v>149</v>
      </c>
      <c r="H766" t="s">
        <v>150</v>
      </c>
      <c r="I766" t="s">
        <v>136</v>
      </c>
      <c r="J766" t="s">
        <v>137</v>
      </c>
      <c r="K766" t="s">
        <v>138</v>
      </c>
      <c r="L766" t="s">
        <v>2449</v>
      </c>
      <c r="M766" t="s">
        <v>2450</v>
      </c>
      <c r="N766">
        <v>0.77638888800000005</v>
      </c>
      <c r="O766">
        <v>0</v>
      </c>
      <c r="P766">
        <v>45</v>
      </c>
      <c r="Q766">
        <v>0</v>
      </c>
      <c r="R766">
        <v>0</v>
      </c>
      <c r="S766">
        <v>0</v>
      </c>
      <c r="T766">
        <v>5</v>
      </c>
      <c r="U766">
        <v>0</v>
      </c>
      <c r="V766">
        <v>0</v>
      </c>
      <c r="W766">
        <v>0</v>
      </c>
      <c r="X766">
        <v>8.3721315191182502</v>
      </c>
      <c r="Y766">
        <v>0</v>
      </c>
      <c r="Z766">
        <v>0</v>
      </c>
      <c r="AA766">
        <v>0</v>
      </c>
      <c r="AB766">
        <v>0.87764884682475008</v>
      </c>
      <c r="AC766">
        <v>0</v>
      </c>
      <c r="AD766">
        <v>0</v>
      </c>
      <c r="AE766">
        <v>9.2497803659429998</v>
      </c>
    </row>
    <row r="767" spans="1:31" x14ac:dyDescent="0.25">
      <c r="A767">
        <v>2288668</v>
      </c>
      <c r="B767">
        <v>1</v>
      </c>
      <c r="C767" t="s">
        <v>81</v>
      </c>
      <c r="D767" t="s">
        <v>122</v>
      </c>
      <c r="E767" t="s">
        <v>132</v>
      </c>
      <c r="F767" t="s">
        <v>2451</v>
      </c>
      <c r="G767" t="s">
        <v>143</v>
      </c>
      <c r="H767" t="s">
        <v>135</v>
      </c>
      <c r="I767" t="s">
        <v>136</v>
      </c>
      <c r="J767" t="s">
        <v>137</v>
      </c>
      <c r="K767" t="s">
        <v>144</v>
      </c>
      <c r="L767" t="s">
        <v>2452</v>
      </c>
      <c r="M767" t="s">
        <v>2453</v>
      </c>
      <c r="N767">
        <v>8.5947222219999997</v>
      </c>
      <c r="O767">
        <v>1</v>
      </c>
      <c r="P767">
        <v>515</v>
      </c>
      <c r="Q767">
        <v>4</v>
      </c>
      <c r="R767">
        <v>0</v>
      </c>
      <c r="S767">
        <v>3</v>
      </c>
      <c r="T767">
        <v>22</v>
      </c>
      <c r="U767">
        <v>1</v>
      </c>
      <c r="V767">
        <v>0</v>
      </c>
      <c r="W767">
        <v>0.79420551538887496</v>
      </c>
      <c r="X767">
        <v>342.26871701145421</v>
      </c>
      <c r="Y767">
        <v>34.474240635058003</v>
      </c>
      <c r="Z767">
        <v>0</v>
      </c>
      <c r="AA767">
        <v>113.69949527025294</v>
      </c>
      <c r="AB767">
        <v>64.056463627503845</v>
      </c>
      <c r="AC767">
        <v>1299.3381205523567</v>
      </c>
      <c r="AD767">
        <v>0</v>
      </c>
      <c r="AE767">
        <v>1854.6312426120146</v>
      </c>
    </row>
    <row r="768" spans="1:31" x14ac:dyDescent="0.25">
      <c r="A768">
        <v>2288860</v>
      </c>
      <c r="B768">
        <v>1</v>
      </c>
      <c r="C768" t="s">
        <v>80</v>
      </c>
      <c r="D768" t="s">
        <v>103</v>
      </c>
      <c r="E768" t="s">
        <v>165</v>
      </c>
      <c r="F768" t="s">
        <v>2454</v>
      </c>
      <c r="G768" t="s">
        <v>198</v>
      </c>
      <c r="H768" t="s">
        <v>150</v>
      </c>
      <c r="I768" t="s">
        <v>136</v>
      </c>
      <c r="J768" t="s">
        <v>137</v>
      </c>
      <c r="K768" t="s">
        <v>138</v>
      </c>
      <c r="L768" t="s">
        <v>2455</v>
      </c>
      <c r="M768" t="s">
        <v>2456</v>
      </c>
      <c r="N768">
        <v>1.853611111</v>
      </c>
      <c r="O768">
        <v>0</v>
      </c>
      <c r="P768">
        <v>1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0.17605252883699996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0.17605252883699996</v>
      </c>
    </row>
    <row r="769" spans="1:31" x14ac:dyDescent="0.25">
      <c r="A769">
        <v>2288717</v>
      </c>
      <c r="B769">
        <v>1</v>
      </c>
      <c r="C769" t="s">
        <v>80</v>
      </c>
      <c r="D769" t="s">
        <v>84</v>
      </c>
      <c r="E769" t="s">
        <v>147</v>
      </c>
      <c r="F769" t="s">
        <v>2457</v>
      </c>
      <c r="G769" t="s">
        <v>143</v>
      </c>
      <c r="H769" t="s">
        <v>150</v>
      </c>
      <c r="I769" t="s">
        <v>136</v>
      </c>
      <c r="J769" t="s">
        <v>137</v>
      </c>
      <c r="K769" t="s">
        <v>144</v>
      </c>
      <c r="L769" t="s">
        <v>2458</v>
      </c>
      <c r="M769" t="s">
        <v>2459</v>
      </c>
      <c r="N769">
        <v>3.3050000000000002</v>
      </c>
      <c r="O769">
        <v>0</v>
      </c>
      <c r="P769">
        <v>283</v>
      </c>
      <c r="Q769">
        <v>0</v>
      </c>
      <c r="R769">
        <v>0</v>
      </c>
      <c r="S769">
        <v>0</v>
      </c>
      <c r="T769">
        <v>25</v>
      </c>
      <c r="U769">
        <v>0</v>
      </c>
      <c r="V769">
        <v>0</v>
      </c>
      <c r="W769">
        <v>0</v>
      </c>
      <c r="X769">
        <v>210.16016508068702</v>
      </c>
      <c r="Y769">
        <v>0</v>
      </c>
      <c r="Z769">
        <v>0</v>
      </c>
      <c r="AA769">
        <v>0</v>
      </c>
      <c r="AB769">
        <v>56.816249551665017</v>
      </c>
      <c r="AC769">
        <v>0</v>
      </c>
      <c r="AD769">
        <v>0</v>
      </c>
      <c r="AE769">
        <v>266.97641463235203</v>
      </c>
    </row>
    <row r="770" spans="1:31" x14ac:dyDescent="0.25">
      <c r="A770">
        <v>2288817</v>
      </c>
      <c r="B770">
        <v>1</v>
      </c>
      <c r="C770" t="s">
        <v>81</v>
      </c>
      <c r="D770" t="s">
        <v>128</v>
      </c>
      <c r="E770" t="s">
        <v>141</v>
      </c>
      <c r="F770" t="s">
        <v>2460</v>
      </c>
      <c r="G770" t="s">
        <v>701</v>
      </c>
      <c r="H770" t="s">
        <v>135</v>
      </c>
      <c r="I770" t="s">
        <v>136</v>
      </c>
      <c r="J770" t="s">
        <v>137</v>
      </c>
      <c r="K770" t="s">
        <v>138</v>
      </c>
      <c r="L770" t="s">
        <v>2461</v>
      </c>
      <c r="M770" t="s">
        <v>2462</v>
      </c>
      <c r="N770">
        <v>2.3577777769999999</v>
      </c>
      <c r="O770">
        <v>0</v>
      </c>
      <c r="P770">
        <v>86</v>
      </c>
      <c r="Q770">
        <v>0</v>
      </c>
      <c r="R770">
        <v>1</v>
      </c>
      <c r="S770">
        <v>0</v>
      </c>
      <c r="T770">
        <v>5</v>
      </c>
      <c r="U770">
        <v>0</v>
      </c>
      <c r="V770">
        <v>0</v>
      </c>
      <c r="W770">
        <v>0</v>
      </c>
      <c r="X770">
        <v>19.111714809375641</v>
      </c>
      <c r="Y770">
        <v>0</v>
      </c>
      <c r="Z770">
        <v>0</v>
      </c>
      <c r="AA770">
        <v>0</v>
      </c>
      <c r="AB770">
        <v>5.5845813468501344</v>
      </c>
      <c r="AC770">
        <v>0</v>
      </c>
      <c r="AD770">
        <v>0</v>
      </c>
      <c r="AE770">
        <v>24.696296156225777</v>
      </c>
    </row>
    <row r="771" spans="1:31" x14ac:dyDescent="0.25">
      <c r="A771">
        <v>2289029</v>
      </c>
      <c r="B771">
        <v>1</v>
      </c>
      <c r="C771" t="s">
        <v>80</v>
      </c>
      <c r="D771" t="s">
        <v>103</v>
      </c>
      <c r="E771" t="s">
        <v>176</v>
      </c>
      <c r="F771" t="s">
        <v>2463</v>
      </c>
      <c r="G771" t="s">
        <v>1871</v>
      </c>
      <c r="H771" t="s">
        <v>150</v>
      </c>
      <c r="I771" t="s">
        <v>136</v>
      </c>
      <c r="J771" t="s">
        <v>137</v>
      </c>
      <c r="K771" t="s">
        <v>138</v>
      </c>
      <c r="L771" t="s">
        <v>2464</v>
      </c>
      <c r="M771" t="s">
        <v>2465</v>
      </c>
      <c r="N771">
        <v>0.32722222200000001</v>
      </c>
      <c r="O771">
        <v>0</v>
      </c>
      <c r="P771">
        <v>473</v>
      </c>
      <c r="Q771">
        <v>0</v>
      </c>
      <c r="R771">
        <v>0</v>
      </c>
      <c r="S771">
        <v>0</v>
      </c>
      <c r="T771">
        <v>9</v>
      </c>
      <c r="U771">
        <v>0</v>
      </c>
      <c r="V771">
        <v>0</v>
      </c>
      <c r="W771">
        <v>0</v>
      </c>
      <c r="X771">
        <v>38.70216486467541</v>
      </c>
      <c r="Y771">
        <v>0</v>
      </c>
      <c r="Z771">
        <v>0</v>
      </c>
      <c r="AA771">
        <v>0</v>
      </c>
      <c r="AB771">
        <v>4.7458350238626101</v>
      </c>
      <c r="AC771">
        <v>0</v>
      </c>
      <c r="AD771">
        <v>0</v>
      </c>
      <c r="AE771">
        <v>43.447999888538021</v>
      </c>
    </row>
    <row r="772" spans="1:31" x14ac:dyDescent="0.25">
      <c r="A772">
        <v>2288691</v>
      </c>
      <c r="B772">
        <v>1</v>
      </c>
      <c r="C772" t="s">
        <v>80</v>
      </c>
      <c r="D772" t="s">
        <v>99</v>
      </c>
      <c r="E772" t="s">
        <v>147</v>
      </c>
      <c r="F772" t="s">
        <v>2466</v>
      </c>
      <c r="G772" t="s">
        <v>143</v>
      </c>
      <c r="H772" t="s">
        <v>150</v>
      </c>
      <c r="I772" t="s">
        <v>136</v>
      </c>
      <c r="J772" t="s">
        <v>137</v>
      </c>
      <c r="K772" t="s">
        <v>144</v>
      </c>
      <c r="L772" t="s">
        <v>2467</v>
      </c>
      <c r="M772" t="s">
        <v>2468</v>
      </c>
      <c r="N772">
        <v>1.310277777</v>
      </c>
      <c r="O772">
        <v>0</v>
      </c>
      <c r="P772">
        <v>55</v>
      </c>
      <c r="Q772">
        <v>0</v>
      </c>
      <c r="R772">
        <v>1</v>
      </c>
      <c r="S772">
        <v>0</v>
      </c>
      <c r="T772">
        <v>5</v>
      </c>
      <c r="U772">
        <v>0</v>
      </c>
      <c r="V772">
        <v>0</v>
      </c>
      <c r="W772">
        <v>0</v>
      </c>
      <c r="X772">
        <v>9.6409185912434818</v>
      </c>
      <c r="Y772">
        <v>0</v>
      </c>
      <c r="Z772">
        <v>5.267215569915E-2</v>
      </c>
      <c r="AA772">
        <v>0</v>
      </c>
      <c r="AB772">
        <v>4.5137593511378329</v>
      </c>
      <c r="AC772">
        <v>0</v>
      </c>
      <c r="AD772">
        <v>0</v>
      </c>
      <c r="AE772">
        <v>14.207350098080465</v>
      </c>
    </row>
    <row r="773" spans="1:31" x14ac:dyDescent="0.25">
      <c r="A773">
        <v>2288797</v>
      </c>
      <c r="B773">
        <v>1</v>
      </c>
      <c r="C773" t="s">
        <v>80</v>
      </c>
      <c r="D773" t="s">
        <v>100</v>
      </c>
      <c r="E773" t="s">
        <v>147</v>
      </c>
      <c r="F773" t="s">
        <v>2469</v>
      </c>
      <c r="G773" t="s">
        <v>1296</v>
      </c>
      <c r="H773" t="s">
        <v>150</v>
      </c>
      <c r="I773" t="s">
        <v>136</v>
      </c>
      <c r="J773" t="s">
        <v>137</v>
      </c>
      <c r="K773" t="s">
        <v>138</v>
      </c>
      <c r="L773" t="s">
        <v>2470</v>
      </c>
      <c r="M773" t="s">
        <v>2471</v>
      </c>
      <c r="N773">
        <v>2.548611111</v>
      </c>
      <c r="O773">
        <v>0</v>
      </c>
      <c r="P773">
        <v>4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2.4848359973826661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2.4848359973826661</v>
      </c>
    </row>
    <row r="774" spans="1:31" x14ac:dyDescent="0.25">
      <c r="A774">
        <v>2288737</v>
      </c>
      <c r="B774">
        <v>1</v>
      </c>
      <c r="C774" t="s">
        <v>80</v>
      </c>
      <c r="D774" t="s">
        <v>90</v>
      </c>
      <c r="E774" t="s">
        <v>147</v>
      </c>
      <c r="F774" t="s">
        <v>2472</v>
      </c>
      <c r="G774" t="s">
        <v>149</v>
      </c>
      <c r="H774" t="s">
        <v>150</v>
      </c>
      <c r="I774" t="s">
        <v>136</v>
      </c>
      <c r="J774" t="s">
        <v>137</v>
      </c>
      <c r="K774" t="s">
        <v>138</v>
      </c>
      <c r="L774" t="s">
        <v>2473</v>
      </c>
      <c r="M774" t="s">
        <v>2474</v>
      </c>
      <c r="N774">
        <v>1.9422222220000001</v>
      </c>
      <c r="O774">
        <v>0</v>
      </c>
      <c r="P774">
        <v>157</v>
      </c>
      <c r="Q774">
        <v>0</v>
      </c>
      <c r="R774">
        <v>0</v>
      </c>
      <c r="S774">
        <v>0</v>
      </c>
      <c r="T774">
        <v>11</v>
      </c>
      <c r="U774">
        <v>0</v>
      </c>
      <c r="V774">
        <v>0</v>
      </c>
      <c r="W774">
        <v>0</v>
      </c>
      <c r="X774">
        <v>85.255890544731955</v>
      </c>
      <c r="Y774">
        <v>0</v>
      </c>
      <c r="Z774">
        <v>0</v>
      </c>
      <c r="AA774">
        <v>0</v>
      </c>
      <c r="AB774">
        <v>5.2635127087089257</v>
      </c>
      <c r="AC774">
        <v>0</v>
      </c>
      <c r="AD774">
        <v>0</v>
      </c>
      <c r="AE774">
        <v>90.519403253440885</v>
      </c>
    </row>
    <row r="775" spans="1:31" x14ac:dyDescent="0.25">
      <c r="A775">
        <v>2288837</v>
      </c>
      <c r="B775">
        <v>1</v>
      </c>
      <c r="C775" t="s">
        <v>80</v>
      </c>
      <c r="D775" t="s">
        <v>96</v>
      </c>
      <c r="E775" t="s">
        <v>165</v>
      </c>
      <c r="F775" t="s">
        <v>2475</v>
      </c>
      <c r="G775" t="s">
        <v>167</v>
      </c>
      <c r="H775" t="s">
        <v>150</v>
      </c>
      <c r="I775" t="s">
        <v>136</v>
      </c>
      <c r="J775" t="s">
        <v>137</v>
      </c>
      <c r="K775" t="s">
        <v>138</v>
      </c>
      <c r="L775" t="s">
        <v>2476</v>
      </c>
      <c r="M775" t="s">
        <v>2477</v>
      </c>
      <c r="N775">
        <v>5.9736111110000003</v>
      </c>
      <c r="O775">
        <v>0</v>
      </c>
      <c r="P775">
        <v>1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3.7441138226891664E-2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3.7441138226891664E-2</v>
      </c>
    </row>
    <row r="776" spans="1:31" x14ac:dyDescent="0.25">
      <c r="A776">
        <v>2288591</v>
      </c>
      <c r="B776">
        <v>1</v>
      </c>
      <c r="C776" t="s">
        <v>81</v>
      </c>
      <c r="D776" t="s">
        <v>126</v>
      </c>
      <c r="E776" t="s">
        <v>141</v>
      </c>
      <c r="F776" t="s">
        <v>2478</v>
      </c>
      <c r="G776" t="s">
        <v>134</v>
      </c>
      <c r="H776" t="s">
        <v>135</v>
      </c>
      <c r="I776" t="s">
        <v>738</v>
      </c>
      <c r="J776" t="s">
        <v>137</v>
      </c>
      <c r="K776" t="s">
        <v>138</v>
      </c>
      <c r="L776" t="s">
        <v>2479</v>
      </c>
      <c r="M776" t="s">
        <v>2480</v>
      </c>
      <c r="N776">
        <v>1.9166665999999999E-2</v>
      </c>
      <c r="O776">
        <v>2</v>
      </c>
      <c r="P776">
        <v>271</v>
      </c>
      <c r="Q776">
        <v>34</v>
      </c>
      <c r="R776">
        <v>110</v>
      </c>
      <c r="S776">
        <v>11</v>
      </c>
      <c r="T776">
        <v>30</v>
      </c>
      <c r="U776">
        <v>0</v>
      </c>
      <c r="V776">
        <v>2</v>
      </c>
      <c r="W776">
        <v>7.1656423754999999E-3</v>
      </c>
      <c r="X776">
        <v>0.49957526386720014</v>
      </c>
      <c r="Y776">
        <v>2.4434020828139742</v>
      </c>
      <c r="Z776">
        <v>0.47535318850040009</v>
      </c>
      <c r="AA776">
        <v>0.59569799965473313</v>
      </c>
      <c r="AB776">
        <v>1.2070940072775</v>
      </c>
      <c r="AC776">
        <v>0</v>
      </c>
      <c r="AD776">
        <v>3.5727301629613999</v>
      </c>
      <c r="AE776">
        <v>8.8010183474507073</v>
      </c>
    </row>
    <row r="777" spans="1:31" x14ac:dyDescent="0.25">
      <c r="A777">
        <v>2288900</v>
      </c>
      <c r="B777">
        <v>1</v>
      </c>
      <c r="C777" t="s">
        <v>81</v>
      </c>
      <c r="D777" t="s">
        <v>113</v>
      </c>
      <c r="E777" t="s">
        <v>322</v>
      </c>
      <c r="F777" t="s">
        <v>2481</v>
      </c>
      <c r="G777" t="s">
        <v>2482</v>
      </c>
      <c r="H777" t="s">
        <v>135</v>
      </c>
      <c r="I777" t="s">
        <v>136</v>
      </c>
      <c r="J777" t="s">
        <v>137</v>
      </c>
      <c r="K777" t="s">
        <v>144</v>
      </c>
      <c r="L777" t="s">
        <v>2483</v>
      </c>
      <c r="M777" t="s">
        <v>2484</v>
      </c>
      <c r="N777">
        <v>1.109722222</v>
      </c>
      <c r="O777">
        <v>1</v>
      </c>
      <c r="P777">
        <v>1358</v>
      </c>
      <c r="Q777">
        <v>137</v>
      </c>
      <c r="R777">
        <v>409</v>
      </c>
      <c r="S777">
        <v>9</v>
      </c>
      <c r="T777">
        <v>150</v>
      </c>
      <c r="U777">
        <v>1</v>
      </c>
      <c r="V777">
        <v>0</v>
      </c>
      <c r="W777">
        <v>0.24583076187311112</v>
      </c>
      <c r="X777">
        <v>295.61785822685039</v>
      </c>
      <c r="Y777">
        <v>248.12186454424824</v>
      </c>
      <c r="Z777">
        <v>944.37357438069444</v>
      </c>
      <c r="AA777">
        <v>12.067984413261902</v>
      </c>
      <c r="AB777">
        <v>70.022301303468197</v>
      </c>
      <c r="AC777">
        <v>135.03856311894057</v>
      </c>
      <c r="AD777">
        <v>0</v>
      </c>
      <c r="AE777">
        <v>1705.4879767493369</v>
      </c>
    </row>
    <row r="778" spans="1:31" x14ac:dyDescent="0.25">
      <c r="A778">
        <v>2288734</v>
      </c>
      <c r="B778">
        <v>1</v>
      </c>
      <c r="C778" t="s">
        <v>80</v>
      </c>
      <c r="D778" t="s">
        <v>110</v>
      </c>
      <c r="E778" t="s">
        <v>165</v>
      </c>
      <c r="F778" t="s">
        <v>2485</v>
      </c>
      <c r="G778" t="s">
        <v>167</v>
      </c>
      <c r="H778" t="s">
        <v>150</v>
      </c>
      <c r="I778" t="s">
        <v>136</v>
      </c>
      <c r="J778" t="s">
        <v>137</v>
      </c>
      <c r="K778" t="s">
        <v>138</v>
      </c>
      <c r="L778" t="s">
        <v>2486</v>
      </c>
      <c r="M778" t="s">
        <v>2487</v>
      </c>
      <c r="N778">
        <v>6.6166666660000004</v>
      </c>
      <c r="O778">
        <v>0</v>
      </c>
      <c r="P778">
        <v>11</v>
      </c>
      <c r="Q778">
        <v>0</v>
      </c>
      <c r="R778">
        <v>0</v>
      </c>
      <c r="S778">
        <v>0</v>
      </c>
      <c r="T778">
        <v>15</v>
      </c>
      <c r="U778">
        <v>0</v>
      </c>
      <c r="V778">
        <v>0</v>
      </c>
      <c r="W778">
        <v>0</v>
      </c>
      <c r="X778">
        <v>15.318000332404674</v>
      </c>
      <c r="Y778">
        <v>0</v>
      </c>
      <c r="Z778">
        <v>0</v>
      </c>
      <c r="AA778">
        <v>0</v>
      </c>
      <c r="AB778">
        <v>78.882549069479253</v>
      </c>
      <c r="AC778">
        <v>0</v>
      </c>
      <c r="AD778">
        <v>0</v>
      </c>
      <c r="AE778">
        <v>94.200549401883933</v>
      </c>
    </row>
    <row r="779" spans="1:31" x14ac:dyDescent="0.25">
      <c r="A779">
        <v>2288857</v>
      </c>
      <c r="B779">
        <v>1</v>
      </c>
      <c r="C779" t="s">
        <v>80</v>
      </c>
      <c r="D779" t="s">
        <v>100</v>
      </c>
      <c r="E779" t="s">
        <v>165</v>
      </c>
      <c r="F779" t="s">
        <v>2488</v>
      </c>
      <c r="G779" t="s">
        <v>225</v>
      </c>
      <c r="H779" t="s">
        <v>150</v>
      </c>
      <c r="I779" t="s">
        <v>136</v>
      </c>
      <c r="J779" t="s">
        <v>137</v>
      </c>
      <c r="K779" t="s">
        <v>138</v>
      </c>
      <c r="L779" t="s">
        <v>2489</v>
      </c>
      <c r="M779" t="s">
        <v>2490</v>
      </c>
      <c r="N779">
        <v>1.5336111109999999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1.3958079850587084</v>
      </c>
      <c r="AC779">
        <v>0</v>
      </c>
      <c r="AD779">
        <v>0</v>
      </c>
      <c r="AE779">
        <v>1.3958079850587084</v>
      </c>
    </row>
    <row r="780" spans="1:31" x14ac:dyDescent="0.25">
      <c r="A780">
        <v>2288714</v>
      </c>
      <c r="B780">
        <v>1</v>
      </c>
      <c r="C780" t="s">
        <v>80</v>
      </c>
      <c r="D780" t="s">
        <v>96</v>
      </c>
      <c r="E780" t="s">
        <v>165</v>
      </c>
      <c r="F780" t="s">
        <v>2491</v>
      </c>
      <c r="G780" t="s">
        <v>198</v>
      </c>
      <c r="H780" t="s">
        <v>150</v>
      </c>
      <c r="I780" t="s">
        <v>136</v>
      </c>
      <c r="J780" t="s">
        <v>137</v>
      </c>
      <c r="K780" t="s">
        <v>138</v>
      </c>
      <c r="L780" t="s">
        <v>2492</v>
      </c>
      <c r="M780" t="s">
        <v>2493</v>
      </c>
      <c r="N780">
        <v>3.6105555549999999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0.40006159781480005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0.40006159781480005</v>
      </c>
    </row>
    <row r="781" spans="1:31" x14ac:dyDescent="0.25">
      <c r="A781">
        <v>2288671</v>
      </c>
      <c r="B781">
        <v>1</v>
      </c>
      <c r="C781" t="s">
        <v>80</v>
      </c>
      <c r="D781" t="s">
        <v>89</v>
      </c>
      <c r="E781" t="s">
        <v>141</v>
      </c>
      <c r="F781" t="s">
        <v>2494</v>
      </c>
      <c r="G781" t="s">
        <v>143</v>
      </c>
      <c r="H781" t="s">
        <v>135</v>
      </c>
      <c r="I781" t="s">
        <v>136</v>
      </c>
      <c r="J781" t="s">
        <v>137</v>
      </c>
      <c r="K781" t="s">
        <v>144</v>
      </c>
      <c r="L781" t="s">
        <v>2495</v>
      </c>
      <c r="M781" t="s">
        <v>2496</v>
      </c>
      <c r="N781">
        <v>8.0044444440000007</v>
      </c>
      <c r="O781">
        <v>0</v>
      </c>
      <c r="P781">
        <v>765</v>
      </c>
      <c r="Q781">
        <v>1</v>
      </c>
      <c r="R781">
        <v>9</v>
      </c>
      <c r="S781">
        <v>3</v>
      </c>
      <c r="T781">
        <v>181</v>
      </c>
      <c r="U781">
        <v>0</v>
      </c>
      <c r="V781">
        <v>3</v>
      </c>
      <c r="W781">
        <v>0</v>
      </c>
      <c r="X781">
        <v>3583.9944382263297</v>
      </c>
      <c r="Y781">
        <v>9.518295789233699</v>
      </c>
      <c r="Z781">
        <v>12.502591484302334</v>
      </c>
      <c r="AA781">
        <v>49.024213991623341</v>
      </c>
      <c r="AB781">
        <v>1543.3538978814802</v>
      </c>
      <c r="AC781">
        <v>0</v>
      </c>
      <c r="AD781">
        <v>1576.8658994399846</v>
      </c>
      <c r="AE781">
        <v>6775.2593368129537</v>
      </c>
    </row>
    <row r="782" spans="1:31" x14ac:dyDescent="0.25">
      <c r="A782">
        <v>2288920</v>
      </c>
      <c r="B782">
        <v>1</v>
      </c>
      <c r="C782" t="s">
        <v>81</v>
      </c>
      <c r="D782" t="s">
        <v>125</v>
      </c>
      <c r="E782" t="s">
        <v>165</v>
      </c>
      <c r="F782" t="s">
        <v>2497</v>
      </c>
      <c r="G782" t="s">
        <v>198</v>
      </c>
      <c r="H782" t="s">
        <v>150</v>
      </c>
      <c r="I782" t="s">
        <v>136</v>
      </c>
      <c r="J782" t="s">
        <v>137</v>
      </c>
      <c r="K782" t="s">
        <v>138</v>
      </c>
      <c r="L782" t="s">
        <v>2498</v>
      </c>
      <c r="M782" t="s">
        <v>2499</v>
      </c>
      <c r="N782">
        <v>3.38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0.91499481697400009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0.91499481697400009</v>
      </c>
    </row>
    <row r="783" spans="1:31" x14ac:dyDescent="0.25">
      <c r="A783">
        <v>2288820</v>
      </c>
      <c r="B783">
        <v>1</v>
      </c>
      <c r="C783" t="s">
        <v>80</v>
      </c>
      <c r="D783" t="s">
        <v>103</v>
      </c>
      <c r="E783" t="s">
        <v>147</v>
      </c>
      <c r="F783" t="s">
        <v>2500</v>
      </c>
      <c r="G783" t="s">
        <v>149</v>
      </c>
      <c r="H783" t="s">
        <v>150</v>
      </c>
      <c r="I783" t="s">
        <v>136</v>
      </c>
      <c r="J783" t="s">
        <v>137</v>
      </c>
      <c r="K783" t="s">
        <v>138</v>
      </c>
      <c r="L783" t="s">
        <v>2501</v>
      </c>
      <c r="M783" t="s">
        <v>2502</v>
      </c>
      <c r="N783">
        <v>3.366666666</v>
      </c>
      <c r="O783">
        <v>0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</row>
    <row r="784" spans="1:31" x14ac:dyDescent="0.25">
      <c r="A784">
        <v>2288886</v>
      </c>
      <c r="B784">
        <v>1</v>
      </c>
      <c r="C784" t="s">
        <v>80</v>
      </c>
      <c r="D784" t="s">
        <v>102</v>
      </c>
      <c r="E784" t="s">
        <v>147</v>
      </c>
      <c r="F784" t="s">
        <v>2503</v>
      </c>
      <c r="G784" t="s">
        <v>149</v>
      </c>
      <c r="H784" t="s">
        <v>150</v>
      </c>
      <c r="I784" t="s">
        <v>136</v>
      </c>
      <c r="J784" t="s">
        <v>137</v>
      </c>
      <c r="K784" t="s">
        <v>138</v>
      </c>
      <c r="L784" t="s">
        <v>2504</v>
      </c>
      <c r="M784" t="s">
        <v>2505</v>
      </c>
      <c r="N784">
        <v>2.5113888879999999</v>
      </c>
      <c r="O784">
        <v>0</v>
      </c>
      <c r="P784">
        <v>0</v>
      </c>
      <c r="Q784">
        <v>0</v>
      </c>
      <c r="R784">
        <v>3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2.2684754477895499</v>
      </c>
      <c r="AA784">
        <v>0</v>
      </c>
      <c r="AB784">
        <v>0</v>
      </c>
      <c r="AC784">
        <v>0</v>
      </c>
      <c r="AD784">
        <v>0</v>
      </c>
      <c r="AE784">
        <v>2.2684754477895499</v>
      </c>
    </row>
    <row r="785" spans="1:31" x14ac:dyDescent="0.25">
      <c r="A785">
        <v>2289055</v>
      </c>
      <c r="B785">
        <v>1</v>
      </c>
      <c r="C785" t="s">
        <v>80</v>
      </c>
      <c r="D785" t="s">
        <v>82</v>
      </c>
      <c r="E785" t="s">
        <v>147</v>
      </c>
      <c r="F785" t="s">
        <v>2506</v>
      </c>
      <c r="G785" t="s">
        <v>1689</v>
      </c>
      <c r="H785" t="s">
        <v>150</v>
      </c>
      <c r="I785" t="s">
        <v>136</v>
      </c>
      <c r="J785" t="s">
        <v>137</v>
      </c>
      <c r="K785" t="s">
        <v>138</v>
      </c>
      <c r="L785" t="s">
        <v>2507</v>
      </c>
      <c r="M785" t="s">
        <v>2508</v>
      </c>
      <c r="N785">
        <v>1.855</v>
      </c>
      <c r="O785">
        <v>0</v>
      </c>
      <c r="P785">
        <v>158</v>
      </c>
      <c r="Q785">
        <v>0</v>
      </c>
      <c r="R785">
        <v>0</v>
      </c>
      <c r="S785">
        <v>0</v>
      </c>
      <c r="T785">
        <v>1</v>
      </c>
      <c r="U785">
        <v>0</v>
      </c>
      <c r="V785">
        <v>0</v>
      </c>
      <c r="W785">
        <v>0</v>
      </c>
      <c r="X785">
        <v>64.366393374174351</v>
      </c>
      <c r="Y785">
        <v>0</v>
      </c>
      <c r="Z785">
        <v>0</v>
      </c>
      <c r="AA785">
        <v>0</v>
      </c>
      <c r="AB785">
        <v>1.6731796411703277</v>
      </c>
      <c r="AC785">
        <v>0</v>
      </c>
      <c r="AD785">
        <v>0</v>
      </c>
      <c r="AE785">
        <v>66.039573015344672</v>
      </c>
    </row>
    <row r="786" spans="1:31" x14ac:dyDescent="0.25">
      <c r="A786">
        <v>2288909</v>
      </c>
      <c r="B786">
        <v>1</v>
      </c>
      <c r="C786" t="s">
        <v>81</v>
      </c>
      <c r="D786" t="s">
        <v>119</v>
      </c>
      <c r="E786" t="s">
        <v>157</v>
      </c>
      <c r="F786" t="s">
        <v>2509</v>
      </c>
      <c r="G786" t="s">
        <v>134</v>
      </c>
      <c r="H786" t="s">
        <v>135</v>
      </c>
      <c r="I786" t="s">
        <v>136</v>
      </c>
      <c r="J786" t="s">
        <v>137</v>
      </c>
      <c r="K786" t="s">
        <v>138</v>
      </c>
      <c r="L786" t="s">
        <v>2510</v>
      </c>
      <c r="M786" t="s">
        <v>2511</v>
      </c>
      <c r="N786">
        <v>0.83916666600000001</v>
      </c>
      <c r="O786">
        <v>0</v>
      </c>
      <c r="P786">
        <v>1652</v>
      </c>
      <c r="Q786">
        <v>106</v>
      </c>
      <c r="R786">
        <v>381</v>
      </c>
      <c r="S786">
        <v>9</v>
      </c>
      <c r="T786">
        <v>93</v>
      </c>
      <c r="U786">
        <v>0</v>
      </c>
      <c r="V786">
        <v>0</v>
      </c>
      <c r="W786">
        <v>0</v>
      </c>
      <c r="X786">
        <v>167.55291327762882</v>
      </c>
      <c r="Y786">
        <v>97.031842409446185</v>
      </c>
      <c r="Z786">
        <v>424.84127634731936</v>
      </c>
      <c r="AA786">
        <v>32.638828331207975</v>
      </c>
      <c r="AB786">
        <v>40.4293390124122</v>
      </c>
      <c r="AC786">
        <v>0</v>
      </c>
      <c r="AD786">
        <v>0</v>
      </c>
      <c r="AE786">
        <v>762.49419937801463</v>
      </c>
    </row>
    <row r="787" spans="1:31" x14ac:dyDescent="0.25">
      <c r="A787">
        <v>2288577</v>
      </c>
      <c r="B787">
        <v>1</v>
      </c>
      <c r="C787" t="s">
        <v>80</v>
      </c>
      <c r="D787" t="s">
        <v>95</v>
      </c>
      <c r="E787" t="s">
        <v>322</v>
      </c>
      <c r="F787" t="s">
        <v>1889</v>
      </c>
      <c r="G787" t="s">
        <v>134</v>
      </c>
      <c r="H787" t="s">
        <v>135</v>
      </c>
      <c r="I787" t="s">
        <v>136</v>
      </c>
      <c r="J787" t="s">
        <v>137</v>
      </c>
      <c r="K787" t="s">
        <v>138</v>
      </c>
      <c r="L787" t="s">
        <v>2512</v>
      </c>
      <c r="M787" t="s">
        <v>2513</v>
      </c>
      <c r="N787">
        <v>7.9166665999999997E-2</v>
      </c>
      <c r="O787">
        <v>9</v>
      </c>
      <c r="P787">
        <v>4106</v>
      </c>
      <c r="Q787">
        <v>15</v>
      </c>
      <c r="R787">
        <v>167</v>
      </c>
      <c r="S787">
        <v>88</v>
      </c>
      <c r="T787">
        <v>375</v>
      </c>
      <c r="U787">
        <v>16</v>
      </c>
      <c r="V787">
        <v>2</v>
      </c>
      <c r="W787">
        <v>0.2582705411285417</v>
      </c>
      <c r="X787">
        <v>85.954665848308892</v>
      </c>
      <c r="Y787">
        <v>9.6832617313046665</v>
      </c>
      <c r="Z787">
        <v>2.5526509017814996</v>
      </c>
      <c r="AA787">
        <v>103.28502902367586</v>
      </c>
      <c r="AB787">
        <v>17.935450020927714</v>
      </c>
      <c r="AC787">
        <v>63.899534147753748</v>
      </c>
      <c r="AD787">
        <v>0.69065231245499992</v>
      </c>
      <c r="AE787">
        <v>284.25951452733591</v>
      </c>
    </row>
    <row r="788" spans="1:31" x14ac:dyDescent="0.25">
      <c r="A788">
        <v>2288677</v>
      </c>
      <c r="B788">
        <v>1</v>
      </c>
      <c r="C788" t="s">
        <v>81</v>
      </c>
      <c r="D788" t="s">
        <v>128</v>
      </c>
      <c r="E788" t="s">
        <v>165</v>
      </c>
      <c r="F788" t="s">
        <v>2514</v>
      </c>
      <c r="G788" t="s">
        <v>167</v>
      </c>
      <c r="H788" t="s">
        <v>150</v>
      </c>
      <c r="I788" t="s">
        <v>136</v>
      </c>
      <c r="J788" t="s">
        <v>137</v>
      </c>
      <c r="K788" t="s">
        <v>138</v>
      </c>
      <c r="L788" t="s">
        <v>2515</v>
      </c>
      <c r="M788" t="s">
        <v>2516</v>
      </c>
      <c r="N788">
        <v>0.709166666</v>
      </c>
      <c r="O788">
        <v>0</v>
      </c>
      <c r="P788">
        <v>11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1.8581638846314943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1.8581638846314943</v>
      </c>
    </row>
    <row r="789" spans="1:31" x14ac:dyDescent="0.25">
      <c r="A789">
        <v>2288992</v>
      </c>
      <c r="B789">
        <v>1</v>
      </c>
      <c r="C789" t="s">
        <v>81</v>
      </c>
      <c r="D789" t="s">
        <v>128</v>
      </c>
      <c r="E789" t="s">
        <v>165</v>
      </c>
      <c r="F789" t="s">
        <v>2517</v>
      </c>
      <c r="G789" t="s">
        <v>225</v>
      </c>
      <c r="H789" t="s">
        <v>150</v>
      </c>
      <c r="I789" t="s">
        <v>136</v>
      </c>
      <c r="J789" t="s">
        <v>137</v>
      </c>
      <c r="K789" t="s">
        <v>138</v>
      </c>
      <c r="L789" t="s">
        <v>2518</v>
      </c>
      <c r="M789" t="s">
        <v>2519</v>
      </c>
      <c r="N789">
        <v>1.1841666660000001</v>
      </c>
      <c r="O789">
        <v>0</v>
      </c>
      <c r="P789">
        <v>6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1.107785337671475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1.107785337671475</v>
      </c>
    </row>
    <row r="790" spans="1:31" x14ac:dyDescent="0.25">
      <c r="A790">
        <v>2288637</v>
      </c>
      <c r="B790">
        <v>1</v>
      </c>
      <c r="C790" t="s">
        <v>80</v>
      </c>
      <c r="D790" t="s">
        <v>83</v>
      </c>
      <c r="E790" t="s">
        <v>147</v>
      </c>
      <c r="F790" t="s">
        <v>2520</v>
      </c>
      <c r="G790" t="s">
        <v>297</v>
      </c>
      <c r="H790" t="s">
        <v>150</v>
      </c>
      <c r="I790" t="s">
        <v>136</v>
      </c>
      <c r="J790" t="s">
        <v>3</v>
      </c>
      <c r="K790" t="s">
        <v>138</v>
      </c>
      <c r="L790" t="s">
        <v>2521</v>
      </c>
      <c r="M790" t="s">
        <v>2522</v>
      </c>
      <c r="N790">
        <v>4.4769444439999999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51</v>
      </c>
      <c r="U790">
        <v>0</v>
      </c>
      <c r="V790">
        <v>1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229.07716473819892</v>
      </c>
      <c r="AC790">
        <v>0</v>
      </c>
      <c r="AD790">
        <v>25.647289342225001</v>
      </c>
      <c r="AE790">
        <v>254.72445408042393</v>
      </c>
    </row>
    <row r="791" spans="1:31" x14ac:dyDescent="0.25">
      <c r="A791">
        <v>2288972</v>
      </c>
      <c r="B791">
        <v>1</v>
      </c>
      <c r="C791" t="s">
        <v>80</v>
      </c>
      <c r="D791" t="s">
        <v>90</v>
      </c>
      <c r="E791" t="s">
        <v>165</v>
      </c>
      <c r="F791" t="s">
        <v>2523</v>
      </c>
      <c r="G791" t="s">
        <v>198</v>
      </c>
      <c r="H791" t="s">
        <v>150</v>
      </c>
      <c r="I791" t="s">
        <v>136</v>
      </c>
      <c r="J791" t="s">
        <v>137</v>
      </c>
      <c r="K791" t="s">
        <v>138</v>
      </c>
      <c r="L791" t="s">
        <v>2524</v>
      </c>
      <c r="M791" t="s">
        <v>2525</v>
      </c>
      <c r="N791">
        <v>2.1463888880000002</v>
      </c>
      <c r="O791">
        <v>0</v>
      </c>
      <c r="P791">
        <v>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2.4712628322095918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2.4712628322095918</v>
      </c>
    </row>
    <row r="792" spans="1:31" x14ac:dyDescent="0.25">
      <c r="A792">
        <v>2288660</v>
      </c>
      <c r="B792">
        <v>1</v>
      </c>
      <c r="C792" t="s">
        <v>80</v>
      </c>
      <c r="D792" t="s">
        <v>110</v>
      </c>
      <c r="E792" t="s">
        <v>157</v>
      </c>
      <c r="F792" t="s">
        <v>2526</v>
      </c>
      <c r="G792" t="s">
        <v>134</v>
      </c>
      <c r="H792" t="s">
        <v>135</v>
      </c>
      <c r="I792" t="s">
        <v>136</v>
      </c>
      <c r="J792" t="s">
        <v>137</v>
      </c>
      <c r="K792" t="s">
        <v>138</v>
      </c>
      <c r="L792" t="s">
        <v>2527</v>
      </c>
      <c r="M792" t="s">
        <v>2528</v>
      </c>
      <c r="N792">
        <v>0.71611111100000002</v>
      </c>
      <c r="O792">
        <v>0</v>
      </c>
      <c r="P792">
        <v>23543</v>
      </c>
      <c r="Q792">
        <v>0</v>
      </c>
      <c r="R792">
        <v>0</v>
      </c>
      <c r="S792">
        <v>3</v>
      </c>
      <c r="T792">
        <v>2061</v>
      </c>
      <c r="U792">
        <v>0</v>
      </c>
      <c r="V792">
        <v>6</v>
      </c>
      <c r="W792">
        <v>0</v>
      </c>
      <c r="X792">
        <v>5037.822031348519</v>
      </c>
      <c r="Y792">
        <v>0</v>
      </c>
      <c r="Z792">
        <v>0</v>
      </c>
      <c r="AA792">
        <v>69.332986543828483</v>
      </c>
      <c r="AB792">
        <v>2381.3887040810159</v>
      </c>
      <c r="AC792">
        <v>0</v>
      </c>
      <c r="AD792">
        <v>170.87312195980837</v>
      </c>
      <c r="AE792">
        <v>7659.4168439331715</v>
      </c>
    </row>
    <row r="793" spans="1:31" x14ac:dyDescent="0.25">
      <c r="A793">
        <v>2288680</v>
      </c>
      <c r="B793">
        <v>1</v>
      </c>
      <c r="C793" t="s">
        <v>80</v>
      </c>
      <c r="D793" t="s">
        <v>96</v>
      </c>
      <c r="E793" t="s">
        <v>165</v>
      </c>
      <c r="F793" t="s">
        <v>2529</v>
      </c>
      <c r="G793" t="s">
        <v>167</v>
      </c>
      <c r="H793" t="s">
        <v>150</v>
      </c>
      <c r="I793" t="s">
        <v>136</v>
      </c>
      <c r="J793" t="s">
        <v>137</v>
      </c>
      <c r="K793" t="s">
        <v>138</v>
      </c>
      <c r="L793" t="s">
        <v>2530</v>
      </c>
      <c r="M793" t="s">
        <v>2531</v>
      </c>
      <c r="N793">
        <v>1.1363888879999999</v>
      </c>
      <c r="O793">
        <v>0</v>
      </c>
      <c r="P793">
        <v>1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1.9462132870766667E-2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1.9462132870766667E-2</v>
      </c>
    </row>
    <row r="794" spans="1:31" x14ac:dyDescent="0.25">
      <c r="A794">
        <v>2290755</v>
      </c>
      <c r="B794">
        <v>1</v>
      </c>
      <c r="C794" t="s">
        <v>81</v>
      </c>
      <c r="D794" t="s">
        <v>120</v>
      </c>
      <c r="E794" t="s">
        <v>176</v>
      </c>
      <c r="F794" t="s">
        <v>2532</v>
      </c>
      <c r="G794" t="s">
        <v>178</v>
      </c>
      <c r="H794" t="s">
        <v>150</v>
      </c>
      <c r="I794" t="s">
        <v>136</v>
      </c>
      <c r="J794" t="s">
        <v>137</v>
      </c>
      <c r="K794" t="s">
        <v>138</v>
      </c>
      <c r="L794" t="s">
        <v>2533</v>
      </c>
      <c r="M794" t="s">
        <v>2534</v>
      </c>
      <c r="N794">
        <v>0.55055555499999997</v>
      </c>
      <c r="O794">
        <v>0</v>
      </c>
      <c r="P794">
        <v>0</v>
      </c>
      <c r="Q794">
        <v>0</v>
      </c>
      <c r="R794">
        <v>5</v>
      </c>
      <c r="S794">
        <v>0</v>
      </c>
      <c r="T794">
        <v>1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1.6239429476201332</v>
      </c>
      <c r="AA794">
        <v>0</v>
      </c>
      <c r="AB794">
        <v>0</v>
      </c>
      <c r="AC794">
        <v>0</v>
      </c>
      <c r="AD794">
        <v>0</v>
      </c>
      <c r="AE794">
        <v>1.6239429476201332</v>
      </c>
    </row>
    <row r="795" spans="1:31" x14ac:dyDescent="0.25">
      <c r="A795">
        <v>2290460</v>
      </c>
      <c r="B795">
        <v>1</v>
      </c>
      <c r="C795" t="s">
        <v>80</v>
      </c>
      <c r="D795" t="s">
        <v>107</v>
      </c>
      <c r="E795" t="s">
        <v>165</v>
      </c>
      <c r="F795" t="s">
        <v>2535</v>
      </c>
      <c r="G795" t="s">
        <v>225</v>
      </c>
      <c r="H795" t="s">
        <v>150</v>
      </c>
      <c r="I795" t="s">
        <v>136</v>
      </c>
      <c r="J795" t="s">
        <v>137</v>
      </c>
      <c r="K795" t="s">
        <v>138</v>
      </c>
      <c r="L795" t="s">
        <v>2536</v>
      </c>
      <c r="M795" t="s">
        <v>2537</v>
      </c>
      <c r="N795">
        <v>5.4422222219999998</v>
      </c>
      <c r="O795">
        <v>0</v>
      </c>
      <c r="P795">
        <v>7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9.8377536309515534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9.8377536309515534</v>
      </c>
    </row>
    <row r="796" spans="1:31" x14ac:dyDescent="0.25">
      <c r="A796">
        <v>2290815</v>
      </c>
      <c r="B796">
        <v>1</v>
      </c>
      <c r="C796" t="s">
        <v>80</v>
      </c>
      <c r="D796" t="s">
        <v>106</v>
      </c>
      <c r="E796" t="s">
        <v>147</v>
      </c>
      <c r="F796" t="s">
        <v>2538</v>
      </c>
      <c r="G796" t="s">
        <v>149</v>
      </c>
      <c r="H796" t="s">
        <v>150</v>
      </c>
      <c r="I796" t="s">
        <v>136</v>
      </c>
      <c r="J796" t="s">
        <v>137</v>
      </c>
      <c r="K796" t="s">
        <v>138</v>
      </c>
      <c r="L796" t="s">
        <v>2539</v>
      </c>
      <c r="M796" t="s">
        <v>2540</v>
      </c>
      <c r="N796">
        <v>0.97611111100000003</v>
      </c>
      <c r="O796">
        <v>0</v>
      </c>
      <c r="P796">
        <v>57</v>
      </c>
      <c r="Q796">
        <v>0</v>
      </c>
      <c r="R796">
        <v>4</v>
      </c>
      <c r="S796">
        <v>0</v>
      </c>
      <c r="T796">
        <v>6</v>
      </c>
      <c r="U796">
        <v>0</v>
      </c>
      <c r="V796">
        <v>0</v>
      </c>
      <c r="W796">
        <v>0</v>
      </c>
      <c r="X796">
        <v>8.93727018579375</v>
      </c>
      <c r="Y796">
        <v>0</v>
      </c>
      <c r="Z796">
        <v>1.3167776710072501</v>
      </c>
      <c r="AA796">
        <v>0</v>
      </c>
      <c r="AB796">
        <v>1.0289350541770224</v>
      </c>
      <c r="AC796">
        <v>0</v>
      </c>
      <c r="AD796">
        <v>0</v>
      </c>
      <c r="AE796">
        <v>11.282982910978022</v>
      </c>
    </row>
    <row r="797" spans="1:31" x14ac:dyDescent="0.25">
      <c r="A797">
        <v>2290709</v>
      </c>
      <c r="B797">
        <v>1</v>
      </c>
      <c r="C797" t="s">
        <v>80</v>
      </c>
      <c r="D797" t="s">
        <v>98</v>
      </c>
      <c r="E797" t="s">
        <v>165</v>
      </c>
      <c r="F797" t="s">
        <v>2541</v>
      </c>
      <c r="G797" t="s">
        <v>198</v>
      </c>
      <c r="H797" t="s">
        <v>150</v>
      </c>
      <c r="I797" t="s">
        <v>136</v>
      </c>
      <c r="J797" t="s">
        <v>137</v>
      </c>
      <c r="K797" t="s">
        <v>138</v>
      </c>
      <c r="L797" t="s">
        <v>2542</v>
      </c>
      <c r="M797" t="s">
        <v>2543</v>
      </c>
      <c r="N797">
        <v>0.94138888799999998</v>
      </c>
      <c r="O797">
        <v>0</v>
      </c>
      <c r="P797">
        <v>1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2.2765179054333333E-2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2.2765179054333333E-2</v>
      </c>
    </row>
    <row r="798" spans="1:31" x14ac:dyDescent="0.25">
      <c r="A798">
        <v>2290563</v>
      </c>
      <c r="B798">
        <v>1</v>
      </c>
      <c r="C798" t="s">
        <v>80</v>
      </c>
      <c r="D798" t="s">
        <v>102</v>
      </c>
      <c r="E798" t="s">
        <v>165</v>
      </c>
      <c r="F798" t="s">
        <v>2544</v>
      </c>
      <c r="G798" t="s">
        <v>198</v>
      </c>
      <c r="H798" t="s">
        <v>150</v>
      </c>
      <c r="I798" t="s">
        <v>136</v>
      </c>
      <c r="J798" t="s">
        <v>137</v>
      </c>
      <c r="K798" t="s">
        <v>138</v>
      </c>
      <c r="L798" t="s">
        <v>2545</v>
      </c>
      <c r="M798" t="s">
        <v>2546</v>
      </c>
      <c r="N798">
        <v>1.8358333330000001</v>
      </c>
      <c r="O798">
        <v>0</v>
      </c>
      <c r="P798">
        <v>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0.4733564849952222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0.4733564849952222</v>
      </c>
    </row>
    <row r="799" spans="1:31" x14ac:dyDescent="0.25">
      <c r="A799">
        <v>2290775</v>
      </c>
      <c r="B799">
        <v>1</v>
      </c>
      <c r="C799" t="s">
        <v>80</v>
      </c>
      <c r="D799" t="s">
        <v>97</v>
      </c>
      <c r="E799" t="s">
        <v>165</v>
      </c>
      <c r="F799" t="s">
        <v>2547</v>
      </c>
      <c r="G799" t="s">
        <v>198</v>
      </c>
      <c r="H799" t="s">
        <v>150</v>
      </c>
      <c r="I799" t="s">
        <v>136</v>
      </c>
      <c r="J799" t="s">
        <v>137</v>
      </c>
      <c r="K799" t="s">
        <v>138</v>
      </c>
      <c r="L799" t="s">
        <v>2548</v>
      </c>
      <c r="M799" t="s">
        <v>2549</v>
      </c>
      <c r="N799">
        <v>0.83833333300000001</v>
      </c>
      <c r="O799">
        <v>0</v>
      </c>
      <c r="P799">
        <v>1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0.43668853165622501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0.43668853165622501</v>
      </c>
    </row>
    <row r="800" spans="1:31" x14ac:dyDescent="0.25">
      <c r="A800">
        <v>2290818</v>
      </c>
      <c r="B800">
        <v>1</v>
      </c>
      <c r="C800" t="s">
        <v>80</v>
      </c>
      <c r="D800" t="s">
        <v>107</v>
      </c>
      <c r="E800" t="s">
        <v>165</v>
      </c>
      <c r="F800" t="s">
        <v>2550</v>
      </c>
      <c r="G800" t="s">
        <v>198</v>
      </c>
      <c r="H800" t="s">
        <v>150</v>
      </c>
      <c r="I800" t="s">
        <v>136</v>
      </c>
      <c r="J800" t="s">
        <v>137</v>
      </c>
      <c r="K800" t="s">
        <v>138</v>
      </c>
      <c r="L800" t="s">
        <v>2551</v>
      </c>
      <c r="M800" t="s">
        <v>2552</v>
      </c>
      <c r="N800">
        <v>5.1847222220000004</v>
      </c>
      <c r="O800">
        <v>0</v>
      </c>
      <c r="P800">
        <v>1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0.57560751018667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0.57560751018667</v>
      </c>
    </row>
    <row r="801" spans="1:31" x14ac:dyDescent="0.25">
      <c r="A801">
        <v>2290795</v>
      </c>
      <c r="B801">
        <v>1</v>
      </c>
      <c r="C801" t="s">
        <v>80</v>
      </c>
      <c r="D801" t="s">
        <v>98</v>
      </c>
      <c r="E801" t="s">
        <v>165</v>
      </c>
      <c r="F801" t="s">
        <v>2541</v>
      </c>
      <c r="G801" t="s">
        <v>198</v>
      </c>
      <c r="H801" t="s">
        <v>150</v>
      </c>
      <c r="I801" t="s">
        <v>136</v>
      </c>
      <c r="J801" t="s">
        <v>137</v>
      </c>
      <c r="K801" t="s">
        <v>138</v>
      </c>
      <c r="L801" t="s">
        <v>2553</v>
      </c>
      <c r="M801" t="s">
        <v>2554</v>
      </c>
      <c r="N801">
        <v>0.91249999999999998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2.3363303140158335E-2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2.3363303140158335E-2</v>
      </c>
    </row>
    <row r="802" spans="1:31" x14ac:dyDescent="0.25">
      <c r="A802">
        <v>2290589</v>
      </c>
      <c r="B802">
        <v>1</v>
      </c>
      <c r="C802" t="s">
        <v>81</v>
      </c>
      <c r="D802" t="s">
        <v>127</v>
      </c>
      <c r="E802" t="s">
        <v>322</v>
      </c>
      <c r="F802" t="s">
        <v>2555</v>
      </c>
      <c r="G802" t="s">
        <v>134</v>
      </c>
      <c r="H802" t="s">
        <v>135</v>
      </c>
      <c r="I802" t="s">
        <v>136</v>
      </c>
      <c r="J802" t="s">
        <v>137</v>
      </c>
      <c r="K802" t="s">
        <v>138</v>
      </c>
      <c r="L802" t="s">
        <v>2556</v>
      </c>
      <c r="M802" t="s">
        <v>2557</v>
      </c>
      <c r="N802">
        <v>0.12472222199999999</v>
      </c>
      <c r="O802">
        <v>11</v>
      </c>
      <c r="P802">
        <v>1708</v>
      </c>
      <c r="Q802">
        <v>429</v>
      </c>
      <c r="R802">
        <v>598</v>
      </c>
      <c r="S802">
        <v>66</v>
      </c>
      <c r="T802">
        <v>248</v>
      </c>
      <c r="U802">
        <v>11</v>
      </c>
      <c r="V802">
        <v>5</v>
      </c>
      <c r="W802">
        <v>0.67072876280423055</v>
      </c>
      <c r="X802">
        <v>62.731236128573457</v>
      </c>
      <c r="Y802">
        <v>27.846092141368434</v>
      </c>
      <c r="Z802">
        <v>30.763979340585859</v>
      </c>
      <c r="AA802">
        <v>70.118926788668588</v>
      </c>
      <c r="AB802">
        <v>17.447901243065154</v>
      </c>
      <c r="AC802">
        <v>102.0563940114542</v>
      </c>
      <c r="AD802">
        <v>14.286925985164599</v>
      </c>
      <c r="AE802">
        <v>325.92218440168455</v>
      </c>
    </row>
    <row r="803" spans="1:31" x14ac:dyDescent="0.25">
      <c r="A803">
        <v>2290881</v>
      </c>
      <c r="B803">
        <v>1</v>
      </c>
      <c r="C803" t="s">
        <v>81</v>
      </c>
      <c r="D803" t="s">
        <v>113</v>
      </c>
      <c r="E803" t="s">
        <v>165</v>
      </c>
      <c r="F803" t="s">
        <v>2558</v>
      </c>
      <c r="G803" t="s">
        <v>198</v>
      </c>
      <c r="H803" t="s">
        <v>150</v>
      </c>
      <c r="I803" t="s">
        <v>136</v>
      </c>
      <c r="J803" t="s">
        <v>137</v>
      </c>
      <c r="K803" t="s">
        <v>138</v>
      </c>
      <c r="L803" t="s">
        <v>2559</v>
      </c>
      <c r="M803" t="s">
        <v>2560</v>
      </c>
      <c r="N803">
        <v>1.1625000000000001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0.58213994594875762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0.58213994594875762</v>
      </c>
    </row>
    <row r="804" spans="1:31" x14ac:dyDescent="0.25">
      <c r="A804">
        <v>2290526</v>
      </c>
      <c r="B804">
        <v>1</v>
      </c>
      <c r="C804" t="s">
        <v>80</v>
      </c>
      <c r="D804" t="s">
        <v>85</v>
      </c>
      <c r="E804" t="s">
        <v>165</v>
      </c>
      <c r="F804" t="s">
        <v>2561</v>
      </c>
      <c r="G804" t="s">
        <v>225</v>
      </c>
      <c r="H804" t="s">
        <v>150</v>
      </c>
      <c r="I804" t="s">
        <v>136</v>
      </c>
      <c r="J804" t="s">
        <v>137</v>
      </c>
      <c r="K804" t="s">
        <v>138</v>
      </c>
      <c r="L804" t="s">
        <v>2562</v>
      </c>
      <c r="M804" t="s">
        <v>2563</v>
      </c>
      <c r="N804">
        <v>2.5072222219999998</v>
      </c>
      <c r="O804">
        <v>0</v>
      </c>
      <c r="P804">
        <v>6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2.9104175232940657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2.9104175232940657</v>
      </c>
    </row>
    <row r="805" spans="1:31" x14ac:dyDescent="0.25">
      <c r="A805">
        <v>2290566</v>
      </c>
      <c r="B805">
        <v>1</v>
      </c>
      <c r="C805" t="s">
        <v>80</v>
      </c>
      <c r="D805" t="s">
        <v>103</v>
      </c>
      <c r="E805" t="s">
        <v>165</v>
      </c>
      <c r="F805" t="s">
        <v>2564</v>
      </c>
      <c r="G805" t="s">
        <v>198</v>
      </c>
      <c r="H805" t="s">
        <v>150</v>
      </c>
      <c r="I805" t="s">
        <v>136</v>
      </c>
      <c r="J805" t="s">
        <v>137</v>
      </c>
      <c r="K805" t="s">
        <v>138</v>
      </c>
      <c r="L805" t="s">
        <v>2565</v>
      </c>
      <c r="M805" t="s">
        <v>2566</v>
      </c>
      <c r="N805">
        <v>0.80666666600000003</v>
      </c>
      <c r="O805">
        <v>0</v>
      </c>
      <c r="P805">
        <v>3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0.73592569207999992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0.73592569207999992</v>
      </c>
    </row>
    <row r="806" spans="1:31" x14ac:dyDescent="0.25">
      <c r="A806">
        <v>2290712</v>
      </c>
      <c r="B806">
        <v>1</v>
      </c>
      <c r="C806" t="s">
        <v>80</v>
      </c>
      <c r="D806" t="s">
        <v>103</v>
      </c>
      <c r="E806" t="s">
        <v>165</v>
      </c>
      <c r="F806" t="s">
        <v>2567</v>
      </c>
      <c r="G806" t="s">
        <v>198</v>
      </c>
      <c r="H806" t="s">
        <v>150</v>
      </c>
      <c r="I806" t="s">
        <v>136</v>
      </c>
      <c r="J806" t="s">
        <v>137</v>
      </c>
      <c r="K806" t="s">
        <v>138</v>
      </c>
      <c r="L806" t="s">
        <v>2568</v>
      </c>
      <c r="M806" t="s">
        <v>2569</v>
      </c>
      <c r="N806">
        <v>2.7669444439999999</v>
      </c>
      <c r="O806">
        <v>0</v>
      </c>
      <c r="P806">
        <v>2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1.6715646778804001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1.6715646778804001</v>
      </c>
    </row>
    <row r="807" spans="1:31" x14ac:dyDescent="0.25">
      <c r="A807">
        <v>2290417</v>
      </c>
      <c r="B807">
        <v>1</v>
      </c>
      <c r="C807" t="s">
        <v>80</v>
      </c>
      <c r="D807" t="s">
        <v>97</v>
      </c>
      <c r="E807" t="s">
        <v>147</v>
      </c>
      <c r="F807" t="s">
        <v>2570</v>
      </c>
      <c r="G807" t="s">
        <v>233</v>
      </c>
      <c r="H807" t="s">
        <v>150</v>
      </c>
      <c r="I807" t="s">
        <v>136</v>
      </c>
      <c r="J807" t="s">
        <v>137</v>
      </c>
      <c r="K807" t="s">
        <v>138</v>
      </c>
      <c r="L807" t="s">
        <v>2571</v>
      </c>
      <c r="M807" t="s">
        <v>2572</v>
      </c>
      <c r="N807">
        <v>1.0758333330000001</v>
      </c>
      <c r="O807">
        <v>0</v>
      </c>
      <c r="P807">
        <v>14</v>
      </c>
      <c r="Q807">
        <v>0</v>
      </c>
      <c r="R807">
        <v>7</v>
      </c>
      <c r="S807">
        <v>0</v>
      </c>
      <c r="T807">
        <v>3</v>
      </c>
      <c r="U807">
        <v>0</v>
      </c>
      <c r="V807">
        <v>1</v>
      </c>
      <c r="W807">
        <v>0</v>
      </c>
      <c r="X807">
        <v>14.50061002101388</v>
      </c>
      <c r="Y807">
        <v>0</v>
      </c>
      <c r="Z807">
        <v>5.0351169725925748</v>
      </c>
      <c r="AA807">
        <v>0</v>
      </c>
      <c r="AB807">
        <v>3.5716311291576526</v>
      </c>
      <c r="AC807">
        <v>0</v>
      </c>
      <c r="AD807">
        <v>2.0670296277896001</v>
      </c>
      <c r="AE807">
        <v>25.174387750553709</v>
      </c>
    </row>
    <row r="808" spans="1:31" x14ac:dyDescent="0.25">
      <c r="A808">
        <v>2290749</v>
      </c>
      <c r="B808">
        <v>1</v>
      </c>
      <c r="C808" t="s">
        <v>80</v>
      </c>
      <c r="D808" t="s">
        <v>97</v>
      </c>
      <c r="E808" t="s">
        <v>165</v>
      </c>
      <c r="F808" t="s">
        <v>2573</v>
      </c>
      <c r="G808" t="s">
        <v>198</v>
      </c>
      <c r="H808" t="s">
        <v>150</v>
      </c>
      <c r="I808" t="s">
        <v>136</v>
      </c>
      <c r="J808" t="s">
        <v>137</v>
      </c>
      <c r="K808" t="s">
        <v>138</v>
      </c>
      <c r="L808" t="s">
        <v>2574</v>
      </c>
      <c r="M808" t="s">
        <v>2575</v>
      </c>
      <c r="N808">
        <v>0.96972222200000002</v>
      </c>
      <c r="O808">
        <v>0</v>
      </c>
      <c r="P808">
        <v>1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0.25097045413355551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0.25097045413355551</v>
      </c>
    </row>
    <row r="809" spans="1:31" x14ac:dyDescent="0.25">
      <c r="A809">
        <v>2290629</v>
      </c>
      <c r="B809">
        <v>1</v>
      </c>
      <c r="C809" t="s">
        <v>80</v>
      </c>
      <c r="D809" t="s">
        <v>93</v>
      </c>
      <c r="E809" t="s">
        <v>165</v>
      </c>
      <c r="F809" t="s">
        <v>2576</v>
      </c>
      <c r="G809" t="s">
        <v>198</v>
      </c>
      <c r="H809" t="s">
        <v>150</v>
      </c>
      <c r="I809" t="s">
        <v>136</v>
      </c>
      <c r="J809" t="s">
        <v>137</v>
      </c>
      <c r="K809" t="s">
        <v>138</v>
      </c>
      <c r="L809" t="s">
        <v>2577</v>
      </c>
      <c r="M809" t="s">
        <v>2578</v>
      </c>
      <c r="N809">
        <v>3.9311111109999999</v>
      </c>
      <c r="O809">
        <v>0</v>
      </c>
      <c r="P809">
        <v>1</v>
      </c>
      <c r="Q809">
        <v>0</v>
      </c>
      <c r="R809">
        <v>1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1.8124978268694167</v>
      </c>
      <c r="Y809">
        <v>0</v>
      </c>
      <c r="Z809">
        <v>3.3213201330094</v>
      </c>
      <c r="AA809">
        <v>0</v>
      </c>
      <c r="AB809">
        <v>0</v>
      </c>
      <c r="AC809">
        <v>0</v>
      </c>
      <c r="AD809">
        <v>0</v>
      </c>
      <c r="AE809">
        <v>5.1338179598788169</v>
      </c>
    </row>
    <row r="810" spans="1:31" x14ac:dyDescent="0.25">
      <c r="A810">
        <v>2290798</v>
      </c>
      <c r="B810">
        <v>1</v>
      </c>
      <c r="C810" t="s">
        <v>80</v>
      </c>
      <c r="D810" t="s">
        <v>107</v>
      </c>
      <c r="E810" t="s">
        <v>312</v>
      </c>
      <c r="F810" t="s">
        <v>2579</v>
      </c>
      <c r="G810" t="s">
        <v>1032</v>
      </c>
      <c r="H810" t="s">
        <v>150</v>
      </c>
      <c r="I810" t="s">
        <v>136</v>
      </c>
      <c r="J810" t="s">
        <v>137</v>
      </c>
      <c r="K810" t="s">
        <v>138</v>
      </c>
      <c r="L810" t="s">
        <v>2580</v>
      </c>
      <c r="M810" t="s">
        <v>2581</v>
      </c>
      <c r="N810">
        <v>4.3405555549999999</v>
      </c>
      <c r="O810">
        <v>0</v>
      </c>
      <c r="P810">
        <v>20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11.011931913176156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11.011931913176156</v>
      </c>
    </row>
    <row r="811" spans="1:31" x14ac:dyDescent="0.25">
      <c r="A811">
        <v>2290772</v>
      </c>
      <c r="B811">
        <v>1</v>
      </c>
      <c r="C811" t="s">
        <v>81</v>
      </c>
      <c r="D811" t="s">
        <v>112</v>
      </c>
      <c r="E811" t="s">
        <v>165</v>
      </c>
      <c r="F811" t="s">
        <v>2582</v>
      </c>
      <c r="G811" t="s">
        <v>198</v>
      </c>
      <c r="H811" t="s">
        <v>150</v>
      </c>
      <c r="I811" t="s">
        <v>136</v>
      </c>
      <c r="J811" t="s">
        <v>137</v>
      </c>
      <c r="K811" t="s">
        <v>138</v>
      </c>
      <c r="L811" t="s">
        <v>2583</v>
      </c>
      <c r="M811" t="s">
        <v>2584</v>
      </c>
      <c r="N811">
        <v>1.9655555549999999</v>
      </c>
      <c r="O811">
        <v>0</v>
      </c>
      <c r="P811">
        <v>11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3.6336098559941918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3.6336098559941918</v>
      </c>
    </row>
    <row r="812" spans="1:31" x14ac:dyDescent="0.25">
      <c r="A812">
        <v>2290792</v>
      </c>
      <c r="B812">
        <v>1</v>
      </c>
      <c r="C812" t="s">
        <v>80</v>
      </c>
      <c r="D812" t="s">
        <v>107</v>
      </c>
      <c r="E812" t="s">
        <v>165</v>
      </c>
      <c r="F812" t="s">
        <v>2585</v>
      </c>
      <c r="G812" t="s">
        <v>167</v>
      </c>
      <c r="H812" t="s">
        <v>150</v>
      </c>
      <c r="I812" t="s">
        <v>136</v>
      </c>
      <c r="J812" t="s">
        <v>137</v>
      </c>
      <c r="K812" t="s">
        <v>138</v>
      </c>
      <c r="L812" t="s">
        <v>2586</v>
      </c>
      <c r="M812" t="s">
        <v>2587</v>
      </c>
      <c r="N812">
        <v>4.1224999999999996</v>
      </c>
      <c r="O812">
        <v>0</v>
      </c>
      <c r="P812">
        <v>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0.322267535726175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0.322267535726175</v>
      </c>
    </row>
    <row r="813" spans="1:31" x14ac:dyDescent="0.25">
      <c r="A813">
        <v>2290443</v>
      </c>
      <c r="B813">
        <v>1</v>
      </c>
      <c r="C813" t="s">
        <v>81</v>
      </c>
      <c r="D813" t="s">
        <v>128</v>
      </c>
      <c r="E813" t="s">
        <v>132</v>
      </c>
      <c r="F813" t="s">
        <v>2588</v>
      </c>
      <c r="G813" t="s">
        <v>134</v>
      </c>
      <c r="H813" t="s">
        <v>135</v>
      </c>
      <c r="I813" t="s">
        <v>136</v>
      </c>
      <c r="J813" t="s">
        <v>137</v>
      </c>
      <c r="K813" t="s">
        <v>138</v>
      </c>
      <c r="L813" t="s">
        <v>2589</v>
      </c>
      <c r="M813" t="s">
        <v>2590</v>
      </c>
      <c r="N813">
        <v>0.44416666599999999</v>
      </c>
      <c r="O813">
        <v>5</v>
      </c>
      <c r="P813">
        <v>298</v>
      </c>
      <c r="Q813">
        <v>2</v>
      </c>
      <c r="R813">
        <v>16</v>
      </c>
      <c r="S813">
        <v>14</v>
      </c>
      <c r="T813">
        <v>14</v>
      </c>
      <c r="U813">
        <v>0</v>
      </c>
      <c r="V813">
        <v>0</v>
      </c>
      <c r="W813">
        <v>0.58014618852417499</v>
      </c>
      <c r="X813">
        <v>28.513628827871759</v>
      </c>
      <c r="Y813">
        <v>0.38760223346227496</v>
      </c>
      <c r="Z813">
        <v>2.2623093367839253</v>
      </c>
      <c r="AA813">
        <v>29.120393404361351</v>
      </c>
      <c r="AB813">
        <v>2.2063765601117504</v>
      </c>
      <c r="AC813">
        <v>0</v>
      </c>
      <c r="AD813">
        <v>0</v>
      </c>
      <c r="AE813">
        <v>63.070456551115235</v>
      </c>
    </row>
    <row r="814" spans="1:31" x14ac:dyDescent="0.25">
      <c r="A814">
        <v>2290437</v>
      </c>
      <c r="B814">
        <v>1</v>
      </c>
      <c r="C814" t="s">
        <v>80</v>
      </c>
      <c r="D814" t="s">
        <v>104</v>
      </c>
      <c r="E814" t="s">
        <v>147</v>
      </c>
      <c r="F814" t="s">
        <v>2591</v>
      </c>
      <c r="G814" t="s">
        <v>1712</v>
      </c>
      <c r="H814" t="s">
        <v>150</v>
      </c>
      <c r="I814" t="s">
        <v>136</v>
      </c>
      <c r="J814" t="s">
        <v>137</v>
      </c>
      <c r="K814" t="s">
        <v>138</v>
      </c>
      <c r="L814" t="s">
        <v>2592</v>
      </c>
      <c r="M814" t="s">
        <v>2593</v>
      </c>
      <c r="N814">
        <v>3.8305555550000001</v>
      </c>
      <c r="O814">
        <v>0</v>
      </c>
      <c r="P814">
        <v>17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8.9031889204228492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8.9031889204228492</v>
      </c>
    </row>
    <row r="815" spans="1:31" x14ac:dyDescent="0.25">
      <c r="A815">
        <v>2290429</v>
      </c>
      <c r="B815">
        <v>1</v>
      </c>
      <c r="C815" t="s">
        <v>80</v>
      </c>
      <c r="D815" t="s">
        <v>111</v>
      </c>
      <c r="E815" t="s">
        <v>165</v>
      </c>
      <c r="F815" t="s">
        <v>2594</v>
      </c>
      <c r="G815" t="s">
        <v>225</v>
      </c>
      <c r="H815" t="s">
        <v>150</v>
      </c>
      <c r="I815" t="s">
        <v>136</v>
      </c>
      <c r="J815" t="s">
        <v>137</v>
      </c>
      <c r="K815" t="s">
        <v>138</v>
      </c>
      <c r="L815" t="s">
        <v>2595</v>
      </c>
      <c r="M815" t="s">
        <v>2596</v>
      </c>
      <c r="N815">
        <v>2.4902777770000002</v>
      </c>
      <c r="O815">
        <v>0</v>
      </c>
      <c r="P815">
        <v>2</v>
      </c>
      <c r="Q815">
        <v>0</v>
      </c>
      <c r="R815">
        <v>0</v>
      </c>
      <c r="S815">
        <v>0</v>
      </c>
      <c r="T815">
        <v>1</v>
      </c>
      <c r="U815">
        <v>0</v>
      </c>
      <c r="V815">
        <v>0</v>
      </c>
      <c r="W815">
        <v>0</v>
      </c>
      <c r="X815">
        <v>1.7881333502429997</v>
      </c>
      <c r="Y815">
        <v>0</v>
      </c>
      <c r="Z815">
        <v>0</v>
      </c>
      <c r="AA815">
        <v>0</v>
      </c>
      <c r="AB815">
        <v>2.5074288247286249</v>
      </c>
      <c r="AC815">
        <v>0</v>
      </c>
      <c r="AD815">
        <v>0</v>
      </c>
      <c r="AE815">
        <v>4.2955621749716251</v>
      </c>
    </row>
    <row r="816" spans="1:31" x14ac:dyDescent="0.25">
      <c r="A816">
        <v>2290406</v>
      </c>
      <c r="B816">
        <v>1</v>
      </c>
      <c r="C816" t="s">
        <v>80</v>
      </c>
      <c r="D816" t="s">
        <v>91</v>
      </c>
      <c r="E816" t="s">
        <v>165</v>
      </c>
      <c r="F816" t="s">
        <v>2597</v>
      </c>
      <c r="G816" t="s">
        <v>167</v>
      </c>
      <c r="H816" t="s">
        <v>150</v>
      </c>
      <c r="I816" t="s">
        <v>136</v>
      </c>
      <c r="J816" t="s">
        <v>137</v>
      </c>
      <c r="K816" t="s">
        <v>138</v>
      </c>
      <c r="L816" t="s">
        <v>2598</v>
      </c>
      <c r="M816" t="s">
        <v>2599</v>
      </c>
      <c r="N816">
        <v>7.2486111109999998</v>
      </c>
      <c r="O816">
        <v>0</v>
      </c>
      <c r="P816">
        <v>2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3.439145407619534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3.439145407619534</v>
      </c>
    </row>
    <row r="817" spans="1:31" x14ac:dyDescent="0.25">
      <c r="A817">
        <v>2290260</v>
      </c>
      <c r="B817">
        <v>1</v>
      </c>
      <c r="C817" t="s">
        <v>80</v>
      </c>
      <c r="D817" t="s">
        <v>110</v>
      </c>
      <c r="E817" t="s">
        <v>322</v>
      </c>
      <c r="F817" t="s">
        <v>2600</v>
      </c>
      <c r="G817" t="s">
        <v>442</v>
      </c>
      <c r="H817" t="s">
        <v>135</v>
      </c>
      <c r="I817" t="s">
        <v>136</v>
      </c>
      <c r="J817" t="s">
        <v>137</v>
      </c>
      <c r="K817" t="s">
        <v>138</v>
      </c>
      <c r="L817" t="s">
        <v>2601</v>
      </c>
      <c r="M817" t="s">
        <v>2602</v>
      </c>
      <c r="N817">
        <v>0.128611111</v>
      </c>
      <c r="O817">
        <v>0</v>
      </c>
      <c r="P817">
        <v>2218</v>
      </c>
      <c r="Q817">
        <v>0</v>
      </c>
      <c r="R817">
        <v>0</v>
      </c>
      <c r="S817">
        <v>0</v>
      </c>
      <c r="T817">
        <v>247</v>
      </c>
      <c r="U817">
        <v>0</v>
      </c>
      <c r="V817">
        <v>0</v>
      </c>
      <c r="W817">
        <v>0</v>
      </c>
      <c r="X817">
        <v>65.900724023433781</v>
      </c>
      <c r="Y817">
        <v>0</v>
      </c>
      <c r="Z817">
        <v>0</v>
      </c>
      <c r="AA817">
        <v>0</v>
      </c>
      <c r="AB817">
        <v>11.919767342003823</v>
      </c>
      <c r="AC817">
        <v>0</v>
      </c>
      <c r="AD817">
        <v>0</v>
      </c>
      <c r="AE817">
        <v>77.820491365437604</v>
      </c>
    </row>
    <row r="818" spans="1:31" x14ac:dyDescent="0.25">
      <c r="A818">
        <v>2290552</v>
      </c>
      <c r="B818">
        <v>1</v>
      </c>
      <c r="C818" t="s">
        <v>80</v>
      </c>
      <c r="D818" t="s">
        <v>107</v>
      </c>
      <c r="E818" t="s">
        <v>147</v>
      </c>
      <c r="F818" t="s">
        <v>2603</v>
      </c>
      <c r="G818" t="s">
        <v>149</v>
      </c>
      <c r="H818" t="s">
        <v>150</v>
      </c>
      <c r="I818" t="s">
        <v>136</v>
      </c>
      <c r="J818" t="s">
        <v>137</v>
      </c>
      <c r="K818" t="s">
        <v>138</v>
      </c>
      <c r="L818" t="s">
        <v>2604</v>
      </c>
      <c r="M818" t="s">
        <v>2605</v>
      </c>
      <c r="N818">
        <v>0.81944444400000005</v>
      </c>
      <c r="O818">
        <v>0</v>
      </c>
      <c r="P818">
        <v>50</v>
      </c>
      <c r="Q818">
        <v>0</v>
      </c>
      <c r="R818">
        <v>0</v>
      </c>
      <c r="S818">
        <v>0</v>
      </c>
      <c r="T818">
        <v>6</v>
      </c>
      <c r="U818">
        <v>0</v>
      </c>
      <c r="V818">
        <v>0</v>
      </c>
      <c r="W818">
        <v>0</v>
      </c>
      <c r="X818">
        <v>5.6131887190396004</v>
      </c>
      <c r="Y818">
        <v>0</v>
      </c>
      <c r="Z818">
        <v>0</v>
      </c>
      <c r="AA818">
        <v>0</v>
      </c>
      <c r="AB818">
        <v>2.1316140740531</v>
      </c>
      <c r="AC818">
        <v>0</v>
      </c>
      <c r="AD818">
        <v>0</v>
      </c>
      <c r="AE818">
        <v>7.7448027930927008</v>
      </c>
    </row>
    <row r="819" spans="1:31" x14ac:dyDescent="0.25">
      <c r="A819">
        <v>2290452</v>
      </c>
      <c r="B819">
        <v>1</v>
      </c>
      <c r="C819" t="s">
        <v>81</v>
      </c>
      <c r="D819" t="s">
        <v>112</v>
      </c>
      <c r="E819" t="s">
        <v>157</v>
      </c>
      <c r="F819" t="s">
        <v>2606</v>
      </c>
      <c r="G819" t="s">
        <v>134</v>
      </c>
      <c r="H819" t="s">
        <v>135</v>
      </c>
      <c r="I819" t="s">
        <v>136</v>
      </c>
      <c r="J819" t="s">
        <v>137</v>
      </c>
      <c r="K819" t="s">
        <v>138</v>
      </c>
      <c r="L819" t="s">
        <v>2607</v>
      </c>
      <c r="M819" t="s">
        <v>2608</v>
      </c>
      <c r="N819">
        <v>2.5322222220000001</v>
      </c>
      <c r="O819">
        <v>0</v>
      </c>
      <c r="P819">
        <v>1282</v>
      </c>
      <c r="Q819">
        <v>5</v>
      </c>
      <c r="R819">
        <v>38</v>
      </c>
      <c r="S819">
        <v>8</v>
      </c>
      <c r="T819">
        <v>69</v>
      </c>
      <c r="U819">
        <v>1</v>
      </c>
      <c r="V819">
        <v>1</v>
      </c>
      <c r="W819">
        <v>0</v>
      </c>
      <c r="X819">
        <v>231.49367034776665</v>
      </c>
      <c r="Y819">
        <v>68.186498556462098</v>
      </c>
      <c r="Z819">
        <v>8.613787569726</v>
      </c>
      <c r="AA819">
        <v>43.494013255466228</v>
      </c>
      <c r="AB819">
        <v>38.547498075908017</v>
      </c>
      <c r="AC819">
        <v>287.39257758178121</v>
      </c>
      <c r="AD819">
        <v>284.09600053903034</v>
      </c>
      <c r="AE819">
        <v>961.82404592614057</v>
      </c>
    </row>
    <row r="820" spans="1:31" x14ac:dyDescent="0.25">
      <c r="A820">
        <v>2290801</v>
      </c>
      <c r="B820">
        <v>1</v>
      </c>
      <c r="C820" t="s">
        <v>80</v>
      </c>
      <c r="D820" t="s">
        <v>91</v>
      </c>
      <c r="E820" t="s">
        <v>165</v>
      </c>
      <c r="F820" t="s">
        <v>2609</v>
      </c>
      <c r="G820" t="s">
        <v>225</v>
      </c>
      <c r="H820" t="s">
        <v>150</v>
      </c>
      <c r="I820" t="s">
        <v>136</v>
      </c>
      <c r="J820" t="s">
        <v>137</v>
      </c>
      <c r="K820" t="s">
        <v>138</v>
      </c>
      <c r="L820" t="s">
        <v>2610</v>
      </c>
      <c r="M820" t="s">
        <v>2611</v>
      </c>
      <c r="N820">
        <v>1.4652777770000001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1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0.13243355875541668</v>
      </c>
      <c r="AC820">
        <v>0</v>
      </c>
      <c r="AD820">
        <v>0</v>
      </c>
      <c r="AE820">
        <v>0.13243355875541668</v>
      </c>
    </row>
    <row r="821" spans="1:31" x14ac:dyDescent="0.25">
      <c r="A821">
        <v>2290469</v>
      </c>
      <c r="B821">
        <v>1</v>
      </c>
      <c r="C821" t="s">
        <v>81</v>
      </c>
      <c r="D821" t="s">
        <v>128</v>
      </c>
      <c r="E821" t="s">
        <v>141</v>
      </c>
      <c r="F821" t="s">
        <v>2612</v>
      </c>
      <c r="G821" t="s">
        <v>268</v>
      </c>
      <c r="H821" t="s">
        <v>135</v>
      </c>
      <c r="I821" t="s">
        <v>136</v>
      </c>
      <c r="J821" t="s">
        <v>137</v>
      </c>
      <c r="K821" t="s">
        <v>138</v>
      </c>
      <c r="L821" t="s">
        <v>2613</v>
      </c>
      <c r="M821" t="s">
        <v>2614</v>
      </c>
      <c r="N821">
        <v>5.0838888879999997</v>
      </c>
      <c r="O821">
        <v>0</v>
      </c>
      <c r="P821">
        <v>36</v>
      </c>
      <c r="Q821">
        <v>0</v>
      </c>
      <c r="R821">
        <v>7</v>
      </c>
      <c r="S821">
        <v>0</v>
      </c>
      <c r="T821">
        <v>1</v>
      </c>
      <c r="U821">
        <v>0</v>
      </c>
      <c r="V821">
        <v>0</v>
      </c>
      <c r="W821">
        <v>0</v>
      </c>
      <c r="X821">
        <v>33.676245164734411</v>
      </c>
      <c r="Y821">
        <v>0</v>
      </c>
      <c r="Z821">
        <v>10.93571855653548</v>
      </c>
      <c r="AA821">
        <v>0</v>
      </c>
      <c r="AB821">
        <v>0</v>
      </c>
      <c r="AC821">
        <v>0</v>
      </c>
      <c r="AD821">
        <v>0</v>
      </c>
      <c r="AE821">
        <v>44.611963721269888</v>
      </c>
    </row>
    <row r="822" spans="1:31" x14ac:dyDescent="0.25">
      <c r="A822">
        <v>2290615</v>
      </c>
      <c r="B822">
        <v>1</v>
      </c>
      <c r="C822" t="s">
        <v>80</v>
      </c>
      <c r="D822" t="s">
        <v>110</v>
      </c>
      <c r="E822" t="s">
        <v>147</v>
      </c>
      <c r="F822" t="s">
        <v>2615</v>
      </c>
      <c r="G822" t="s">
        <v>149</v>
      </c>
      <c r="H822" t="s">
        <v>150</v>
      </c>
      <c r="I822" t="s">
        <v>136</v>
      </c>
      <c r="J822" t="s">
        <v>137</v>
      </c>
      <c r="K822" t="s">
        <v>138</v>
      </c>
      <c r="L822" t="s">
        <v>2616</v>
      </c>
      <c r="M822" t="s">
        <v>2617</v>
      </c>
      <c r="N822">
        <v>2.5361111109999999</v>
      </c>
      <c r="O822">
        <v>0</v>
      </c>
      <c r="P822">
        <v>89</v>
      </c>
      <c r="Q822">
        <v>0</v>
      </c>
      <c r="R822">
        <v>0</v>
      </c>
      <c r="S822">
        <v>0</v>
      </c>
      <c r="T822">
        <v>4</v>
      </c>
      <c r="U822">
        <v>0</v>
      </c>
      <c r="V822">
        <v>0</v>
      </c>
      <c r="W822">
        <v>0</v>
      </c>
      <c r="X822">
        <v>60.258646917549342</v>
      </c>
      <c r="Y822">
        <v>0</v>
      </c>
      <c r="Z822">
        <v>0</v>
      </c>
      <c r="AA822">
        <v>0</v>
      </c>
      <c r="AB822">
        <v>16.826407950553218</v>
      </c>
      <c r="AC822">
        <v>0</v>
      </c>
      <c r="AD822">
        <v>0</v>
      </c>
      <c r="AE822">
        <v>77.08505486810256</v>
      </c>
    </row>
    <row r="823" spans="1:31" x14ac:dyDescent="0.25">
      <c r="A823">
        <v>2290366</v>
      </c>
      <c r="B823">
        <v>1</v>
      </c>
      <c r="C823" t="s">
        <v>81</v>
      </c>
      <c r="D823" t="s">
        <v>127</v>
      </c>
      <c r="E823" t="s">
        <v>147</v>
      </c>
      <c r="F823" t="s">
        <v>2618</v>
      </c>
      <c r="G823" t="s">
        <v>149</v>
      </c>
      <c r="H823" t="s">
        <v>150</v>
      </c>
      <c r="I823" t="s">
        <v>136</v>
      </c>
      <c r="J823" t="s">
        <v>137</v>
      </c>
      <c r="K823" t="s">
        <v>138</v>
      </c>
      <c r="L823" t="s">
        <v>2619</v>
      </c>
      <c r="M823" t="s">
        <v>2620</v>
      </c>
      <c r="N823">
        <v>0.87194444400000004</v>
      </c>
      <c r="O823">
        <v>0</v>
      </c>
      <c r="P823">
        <v>5</v>
      </c>
      <c r="Q823">
        <v>0</v>
      </c>
      <c r="R823">
        <v>8</v>
      </c>
      <c r="S823">
        <v>0</v>
      </c>
      <c r="T823">
        <v>1</v>
      </c>
      <c r="U823">
        <v>0</v>
      </c>
      <c r="V823">
        <v>0</v>
      </c>
      <c r="W823">
        <v>0</v>
      </c>
      <c r="X823">
        <v>1.5238718099000001E-2</v>
      </c>
      <c r="Y823">
        <v>0</v>
      </c>
      <c r="Z823">
        <v>7.2500072334707921</v>
      </c>
      <c r="AA823">
        <v>0</v>
      </c>
      <c r="AB823">
        <v>0.80163817999098341</v>
      </c>
      <c r="AC823">
        <v>0</v>
      </c>
      <c r="AD823">
        <v>0</v>
      </c>
      <c r="AE823">
        <v>8.0668841315607747</v>
      </c>
    </row>
    <row r="824" spans="1:31" x14ac:dyDescent="0.25">
      <c r="A824">
        <v>2290346</v>
      </c>
      <c r="B824">
        <v>1</v>
      </c>
      <c r="C824" t="s">
        <v>81</v>
      </c>
      <c r="D824" t="s">
        <v>118</v>
      </c>
      <c r="E824" t="s">
        <v>322</v>
      </c>
      <c r="F824" t="s">
        <v>2621</v>
      </c>
      <c r="G824" t="s">
        <v>134</v>
      </c>
      <c r="H824" t="s">
        <v>135</v>
      </c>
      <c r="I824" t="s">
        <v>136</v>
      </c>
      <c r="J824" t="s">
        <v>137</v>
      </c>
      <c r="K824" t="s">
        <v>138</v>
      </c>
      <c r="L824" t="s">
        <v>2622</v>
      </c>
      <c r="M824" t="s">
        <v>2623</v>
      </c>
      <c r="N824">
        <v>0.90972222199999997</v>
      </c>
      <c r="O824">
        <v>0</v>
      </c>
      <c r="P824">
        <v>21344</v>
      </c>
      <c r="Q824">
        <v>1</v>
      </c>
      <c r="R824">
        <v>74</v>
      </c>
      <c r="S824">
        <v>68</v>
      </c>
      <c r="T824">
        <v>2828</v>
      </c>
      <c r="U824">
        <v>2</v>
      </c>
      <c r="V824">
        <v>10</v>
      </c>
      <c r="W824">
        <v>0</v>
      </c>
      <c r="X824">
        <v>4215.2081104369863</v>
      </c>
      <c r="Y824">
        <v>0</v>
      </c>
      <c r="Z824">
        <v>25.671645348832595</v>
      </c>
      <c r="AA824">
        <v>1522.0440946382025</v>
      </c>
      <c r="AB824">
        <v>1076.2454597095539</v>
      </c>
      <c r="AC824">
        <v>74.299106044576874</v>
      </c>
      <c r="AD824">
        <v>75.385726608408532</v>
      </c>
      <c r="AE824">
        <v>6988.8541427865603</v>
      </c>
    </row>
    <row r="825" spans="1:31" x14ac:dyDescent="0.25">
      <c r="A825">
        <v>2290844</v>
      </c>
      <c r="B825">
        <v>1</v>
      </c>
      <c r="C825" t="s">
        <v>80</v>
      </c>
      <c r="D825" t="s">
        <v>82</v>
      </c>
      <c r="E825" t="s">
        <v>147</v>
      </c>
      <c r="F825" t="s">
        <v>2624</v>
      </c>
      <c r="G825" t="s">
        <v>1689</v>
      </c>
      <c r="H825" t="s">
        <v>150</v>
      </c>
      <c r="I825" t="s">
        <v>136</v>
      </c>
      <c r="J825" t="s">
        <v>137</v>
      </c>
      <c r="K825" t="s">
        <v>138</v>
      </c>
      <c r="L825" t="s">
        <v>2625</v>
      </c>
      <c r="M825" t="s">
        <v>2626</v>
      </c>
      <c r="N825">
        <v>1.9783333329999999</v>
      </c>
      <c r="O825">
        <v>0</v>
      </c>
      <c r="P825">
        <v>144</v>
      </c>
      <c r="Q825">
        <v>0</v>
      </c>
      <c r="R825">
        <v>0</v>
      </c>
      <c r="S825">
        <v>0</v>
      </c>
      <c r="T825">
        <v>10</v>
      </c>
      <c r="U825">
        <v>0</v>
      </c>
      <c r="V825">
        <v>0</v>
      </c>
      <c r="W825">
        <v>0</v>
      </c>
      <c r="X825">
        <v>73.963558663959915</v>
      </c>
      <c r="Y825">
        <v>0</v>
      </c>
      <c r="Z825">
        <v>0</v>
      </c>
      <c r="AA825">
        <v>0</v>
      </c>
      <c r="AB825">
        <v>3.563031789305688</v>
      </c>
      <c r="AC825">
        <v>0</v>
      </c>
      <c r="AD825">
        <v>0</v>
      </c>
      <c r="AE825">
        <v>77.526590453265598</v>
      </c>
    </row>
    <row r="826" spans="1:31" x14ac:dyDescent="0.25">
      <c r="A826">
        <v>2290701</v>
      </c>
      <c r="B826">
        <v>1</v>
      </c>
      <c r="C826" t="s">
        <v>80</v>
      </c>
      <c r="D826" t="s">
        <v>96</v>
      </c>
      <c r="E826" t="s">
        <v>165</v>
      </c>
      <c r="F826" t="s">
        <v>2627</v>
      </c>
      <c r="G826" t="s">
        <v>225</v>
      </c>
      <c r="H826" t="s">
        <v>150</v>
      </c>
      <c r="I826" t="s">
        <v>136</v>
      </c>
      <c r="J826" t="s">
        <v>137</v>
      </c>
      <c r="K826" t="s">
        <v>138</v>
      </c>
      <c r="L826" t="s">
        <v>2628</v>
      </c>
      <c r="M826" t="s">
        <v>2629</v>
      </c>
      <c r="N826">
        <v>6.9463888880000004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1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1.2158976561013333</v>
      </c>
      <c r="AC826">
        <v>0</v>
      </c>
      <c r="AD826">
        <v>0</v>
      </c>
      <c r="AE826">
        <v>1.2158976561013333</v>
      </c>
    </row>
    <row r="827" spans="1:31" x14ac:dyDescent="0.25">
      <c r="A827">
        <v>2290867</v>
      </c>
      <c r="B827">
        <v>1</v>
      </c>
      <c r="C827" t="s">
        <v>81</v>
      </c>
      <c r="D827" t="s">
        <v>127</v>
      </c>
      <c r="E827" t="s">
        <v>147</v>
      </c>
      <c r="F827" t="s">
        <v>2630</v>
      </c>
      <c r="G827" t="s">
        <v>149</v>
      </c>
      <c r="H827" t="s">
        <v>150</v>
      </c>
      <c r="I827" t="s">
        <v>136</v>
      </c>
      <c r="J827" t="s">
        <v>137</v>
      </c>
      <c r="K827" t="s">
        <v>138</v>
      </c>
      <c r="L827" t="s">
        <v>2631</v>
      </c>
      <c r="M827" t="s">
        <v>2632</v>
      </c>
      <c r="N827">
        <v>2.5036111110000001</v>
      </c>
      <c r="O827">
        <v>0</v>
      </c>
      <c r="P827">
        <v>0</v>
      </c>
      <c r="Q827">
        <v>0</v>
      </c>
      <c r="R827">
        <v>2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0.75569072891065836</v>
      </c>
      <c r="AA827">
        <v>0</v>
      </c>
      <c r="AB827">
        <v>0</v>
      </c>
      <c r="AC827">
        <v>0</v>
      </c>
      <c r="AD827">
        <v>0</v>
      </c>
      <c r="AE827">
        <v>0.75569072891065836</v>
      </c>
    </row>
    <row r="828" spans="1:31" x14ac:dyDescent="0.25">
      <c r="A828">
        <v>2290632</v>
      </c>
      <c r="B828">
        <v>1</v>
      </c>
      <c r="C828" t="s">
        <v>80</v>
      </c>
      <c r="D828" t="s">
        <v>96</v>
      </c>
      <c r="E828" t="s">
        <v>165</v>
      </c>
      <c r="F828" t="s">
        <v>2633</v>
      </c>
      <c r="G828" t="s">
        <v>194</v>
      </c>
      <c r="H828" t="s">
        <v>150</v>
      </c>
      <c r="I828" t="s">
        <v>136</v>
      </c>
      <c r="J828" t="s">
        <v>137</v>
      </c>
      <c r="K828" t="s">
        <v>138</v>
      </c>
      <c r="L828" t="s">
        <v>2634</v>
      </c>
      <c r="M828" t="s">
        <v>2635</v>
      </c>
      <c r="N828">
        <v>3.136111111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0.60791240689841664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0.60791240689841664</v>
      </c>
    </row>
    <row r="829" spans="1:31" x14ac:dyDescent="0.25">
      <c r="A829">
        <v>2290695</v>
      </c>
      <c r="B829">
        <v>1</v>
      </c>
      <c r="C829" t="s">
        <v>80</v>
      </c>
      <c r="D829" t="s">
        <v>100</v>
      </c>
      <c r="E829" t="s">
        <v>157</v>
      </c>
      <c r="F829" t="s">
        <v>2636</v>
      </c>
      <c r="G829" t="s">
        <v>134</v>
      </c>
      <c r="H829" t="s">
        <v>135</v>
      </c>
      <c r="I829" t="s">
        <v>136</v>
      </c>
      <c r="J829" t="s">
        <v>137</v>
      </c>
      <c r="K829" t="s">
        <v>138</v>
      </c>
      <c r="L829" t="s">
        <v>2637</v>
      </c>
      <c r="M829" t="s">
        <v>2638</v>
      </c>
      <c r="N829">
        <v>8.3333332999999996E-2</v>
      </c>
      <c r="O829">
        <v>5</v>
      </c>
      <c r="P829">
        <v>369</v>
      </c>
      <c r="Q829">
        <v>4</v>
      </c>
      <c r="R829">
        <v>65</v>
      </c>
      <c r="S829">
        <v>17</v>
      </c>
      <c r="T829">
        <v>101</v>
      </c>
      <c r="U829">
        <v>4</v>
      </c>
      <c r="V829">
        <v>1</v>
      </c>
      <c r="W829">
        <v>0.19102605757666666</v>
      </c>
      <c r="X829">
        <v>11.451510609613324</v>
      </c>
      <c r="Y829">
        <v>0.282045438165</v>
      </c>
      <c r="Z829">
        <v>3.5838359698525002</v>
      </c>
      <c r="AA829">
        <v>5.7779247023691669</v>
      </c>
      <c r="AB829">
        <v>5.3656858743316711</v>
      </c>
      <c r="AC829">
        <v>19.350619056749998</v>
      </c>
      <c r="AD829">
        <v>6.4922323027050002</v>
      </c>
      <c r="AE829">
        <v>52.494880011363328</v>
      </c>
    </row>
    <row r="830" spans="1:31" x14ac:dyDescent="0.25">
      <c r="A830">
        <v>2290681</v>
      </c>
      <c r="B830">
        <v>1</v>
      </c>
      <c r="C830" t="s">
        <v>80</v>
      </c>
      <c r="D830" t="s">
        <v>83</v>
      </c>
      <c r="E830" t="s">
        <v>147</v>
      </c>
      <c r="F830" t="s">
        <v>2639</v>
      </c>
      <c r="G830" t="s">
        <v>725</v>
      </c>
      <c r="H830" t="s">
        <v>150</v>
      </c>
      <c r="I830" t="s">
        <v>136</v>
      </c>
      <c r="J830" t="s">
        <v>137</v>
      </c>
      <c r="K830" t="s">
        <v>138</v>
      </c>
      <c r="L830" t="s">
        <v>2640</v>
      </c>
      <c r="M830" t="s">
        <v>2641</v>
      </c>
      <c r="N830">
        <v>3.3933333330000002</v>
      </c>
      <c r="O830">
        <v>0</v>
      </c>
      <c r="P830">
        <v>66</v>
      </c>
      <c r="Q830">
        <v>0</v>
      </c>
      <c r="R830">
        <v>1</v>
      </c>
      <c r="S830">
        <v>0</v>
      </c>
      <c r="T830">
        <v>10</v>
      </c>
      <c r="U830">
        <v>0</v>
      </c>
      <c r="V830">
        <v>0</v>
      </c>
      <c r="W830">
        <v>0</v>
      </c>
      <c r="X830">
        <v>67.075943218148169</v>
      </c>
      <c r="Y830">
        <v>0</v>
      </c>
      <c r="Z830">
        <v>9.542412509678333E-2</v>
      </c>
      <c r="AA830">
        <v>0</v>
      </c>
      <c r="AB830">
        <v>8.4415376049354389</v>
      </c>
      <c r="AC830">
        <v>0</v>
      </c>
      <c r="AD830">
        <v>0</v>
      </c>
      <c r="AE830">
        <v>75.612904948180386</v>
      </c>
    </row>
    <row r="831" spans="1:31" x14ac:dyDescent="0.25">
      <c r="A831">
        <v>2290595</v>
      </c>
      <c r="B831">
        <v>1</v>
      </c>
      <c r="C831" t="s">
        <v>80</v>
      </c>
      <c r="D831" t="s">
        <v>96</v>
      </c>
      <c r="E831" t="s">
        <v>165</v>
      </c>
      <c r="F831" t="s">
        <v>2642</v>
      </c>
      <c r="G831" t="s">
        <v>167</v>
      </c>
      <c r="H831" t="s">
        <v>150</v>
      </c>
      <c r="I831" t="s">
        <v>136</v>
      </c>
      <c r="J831" t="s">
        <v>137</v>
      </c>
      <c r="K831" t="s">
        <v>138</v>
      </c>
      <c r="L831" t="s">
        <v>2643</v>
      </c>
      <c r="M831" t="s">
        <v>2644</v>
      </c>
      <c r="N831">
        <v>3.2733333330000001</v>
      </c>
      <c r="O831">
        <v>0</v>
      </c>
      <c r="P831">
        <v>1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0.66239958221579998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0.66239958221579998</v>
      </c>
    </row>
    <row r="832" spans="1:31" x14ac:dyDescent="0.25">
      <c r="A832">
        <v>2290240</v>
      </c>
      <c r="B832">
        <v>1</v>
      </c>
      <c r="C832" t="s">
        <v>80</v>
      </c>
      <c r="D832" t="s">
        <v>88</v>
      </c>
      <c r="E832" t="s">
        <v>141</v>
      </c>
      <c r="F832" t="s">
        <v>2645</v>
      </c>
      <c r="G832" t="s">
        <v>442</v>
      </c>
      <c r="H832" t="s">
        <v>135</v>
      </c>
      <c r="I832" t="s">
        <v>136</v>
      </c>
      <c r="J832" t="s">
        <v>137</v>
      </c>
      <c r="K832" t="s">
        <v>144</v>
      </c>
      <c r="L832" t="s">
        <v>2646</v>
      </c>
      <c r="M832" t="s">
        <v>2647</v>
      </c>
      <c r="N832">
        <v>8.8333333E-2</v>
      </c>
      <c r="O832">
        <v>0</v>
      </c>
      <c r="P832">
        <v>3567</v>
      </c>
      <c r="Q832">
        <v>0</v>
      </c>
      <c r="R832">
        <v>0</v>
      </c>
      <c r="S832">
        <v>1</v>
      </c>
      <c r="T832">
        <v>80</v>
      </c>
      <c r="U832">
        <v>0</v>
      </c>
      <c r="V832">
        <v>0</v>
      </c>
      <c r="W832">
        <v>0</v>
      </c>
      <c r="X832">
        <v>79.585134622932941</v>
      </c>
      <c r="Y832">
        <v>0</v>
      </c>
      <c r="Z832">
        <v>0</v>
      </c>
      <c r="AA832">
        <v>8.8726241666849989E-2</v>
      </c>
      <c r="AB832">
        <v>5.4778200979957949</v>
      </c>
      <c r="AC832">
        <v>0</v>
      </c>
      <c r="AD832">
        <v>0</v>
      </c>
      <c r="AE832">
        <v>85.151680962595577</v>
      </c>
    </row>
    <row r="833" spans="1:31" x14ac:dyDescent="0.25">
      <c r="A833">
        <v>2290572</v>
      </c>
      <c r="B833">
        <v>1</v>
      </c>
      <c r="C833" t="s">
        <v>81</v>
      </c>
      <c r="D833" t="s">
        <v>113</v>
      </c>
      <c r="E833" t="s">
        <v>165</v>
      </c>
      <c r="F833" t="s">
        <v>2648</v>
      </c>
      <c r="G833" t="s">
        <v>198</v>
      </c>
      <c r="H833" t="s">
        <v>150</v>
      </c>
      <c r="I833" t="s">
        <v>136</v>
      </c>
      <c r="J833" t="s">
        <v>137</v>
      </c>
      <c r="K833" t="s">
        <v>138</v>
      </c>
      <c r="L833" t="s">
        <v>2649</v>
      </c>
      <c r="M833" t="s">
        <v>2650</v>
      </c>
      <c r="N833">
        <v>2.5138888879999999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0.18277606597419999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0.18277606597419999</v>
      </c>
    </row>
    <row r="834" spans="1:31" x14ac:dyDescent="0.25">
      <c r="A834">
        <v>2290426</v>
      </c>
      <c r="B834">
        <v>1</v>
      </c>
      <c r="C834" t="s">
        <v>81</v>
      </c>
      <c r="D834" t="s">
        <v>112</v>
      </c>
      <c r="E834" t="s">
        <v>132</v>
      </c>
      <c r="F834" t="s">
        <v>2651</v>
      </c>
      <c r="G834" t="s">
        <v>134</v>
      </c>
      <c r="H834" t="s">
        <v>135</v>
      </c>
      <c r="I834" t="s">
        <v>136</v>
      </c>
      <c r="J834" t="s">
        <v>137</v>
      </c>
      <c r="K834" t="s">
        <v>138</v>
      </c>
      <c r="L834" t="s">
        <v>2652</v>
      </c>
      <c r="M834" t="s">
        <v>2653</v>
      </c>
      <c r="N834">
        <v>2.7733333330000001</v>
      </c>
      <c r="O834">
        <v>0</v>
      </c>
      <c r="P834">
        <v>465</v>
      </c>
      <c r="Q834">
        <v>0</v>
      </c>
      <c r="R834">
        <v>61</v>
      </c>
      <c r="S834">
        <v>2</v>
      </c>
      <c r="T834">
        <v>61</v>
      </c>
      <c r="U834">
        <v>0</v>
      </c>
      <c r="V834">
        <v>2</v>
      </c>
      <c r="W834">
        <v>0</v>
      </c>
      <c r="X834">
        <v>202.78370076329546</v>
      </c>
      <c r="Y834">
        <v>0</v>
      </c>
      <c r="Z834">
        <v>24.248282748744472</v>
      </c>
      <c r="AA834">
        <v>6.2753490014162328</v>
      </c>
      <c r="AB834">
        <v>59.802199373434064</v>
      </c>
      <c r="AC834">
        <v>0</v>
      </c>
      <c r="AD834">
        <v>36.056720602693709</v>
      </c>
      <c r="AE834">
        <v>329.16625248958388</v>
      </c>
    </row>
    <row r="835" spans="1:31" x14ac:dyDescent="0.25">
      <c r="A835">
        <v>2290449</v>
      </c>
      <c r="B835">
        <v>1</v>
      </c>
      <c r="C835" t="s">
        <v>81</v>
      </c>
      <c r="D835" t="s">
        <v>127</v>
      </c>
      <c r="E835" t="s">
        <v>165</v>
      </c>
      <c r="F835" t="s">
        <v>2654</v>
      </c>
      <c r="G835" t="s">
        <v>198</v>
      </c>
      <c r="H835" t="s">
        <v>150</v>
      </c>
      <c r="I835" t="s">
        <v>136</v>
      </c>
      <c r="J835" t="s">
        <v>137</v>
      </c>
      <c r="K835" t="s">
        <v>138</v>
      </c>
      <c r="L835" t="s">
        <v>2655</v>
      </c>
      <c r="M835" t="s">
        <v>2656</v>
      </c>
      <c r="N835">
        <v>7.5433333329999996</v>
      </c>
      <c r="O835">
        <v>0</v>
      </c>
      <c r="P835">
        <v>1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4.6394936682568328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4.6394936682568328</v>
      </c>
    </row>
    <row r="836" spans="1:31" x14ac:dyDescent="0.25">
      <c r="A836">
        <v>2290718</v>
      </c>
      <c r="B836">
        <v>1</v>
      </c>
      <c r="C836" t="s">
        <v>80</v>
      </c>
      <c r="D836" t="s">
        <v>100</v>
      </c>
      <c r="E836" t="s">
        <v>165</v>
      </c>
      <c r="F836" t="s">
        <v>2657</v>
      </c>
      <c r="G836" t="s">
        <v>261</v>
      </c>
      <c r="H836" t="s">
        <v>150</v>
      </c>
      <c r="I836" t="s">
        <v>136</v>
      </c>
      <c r="J836" t="s">
        <v>137</v>
      </c>
      <c r="K836" t="s">
        <v>138</v>
      </c>
      <c r="L836" t="s">
        <v>2658</v>
      </c>
      <c r="M836" t="s">
        <v>2659</v>
      </c>
      <c r="N836">
        <v>1.6744444439999999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1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1.6947368322817222</v>
      </c>
      <c r="AC836">
        <v>0</v>
      </c>
      <c r="AD836">
        <v>0</v>
      </c>
      <c r="AE836">
        <v>1.6947368322817222</v>
      </c>
    </row>
    <row r="837" spans="1:31" x14ac:dyDescent="0.25">
      <c r="A837">
        <v>2290804</v>
      </c>
      <c r="B837">
        <v>1</v>
      </c>
      <c r="C837" t="s">
        <v>80</v>
      </c>
      <c r="D837" t="s">
        <v>97</v>
      </c>
      <c r="E837" t="s">
        <v>147</v>
      </c>
      <c r="F837" t="s">
        <v>2660</v>
      </c>
      <c r="G837" t="s">
        <v>149</v>
      </c>
      <c r="H837" t="s">
        <v>150</v>
      </c>
      <c r="I837" t="s">
        <v>136</v>
      </c>
      <c r="J837" t="s">
        <v>137</v>
      </c>
      <c r="K837" t="s">
        <v>138</v>
      </c>
      <c r="L837" t="s">
        <v>2661</v>
      </c>
      <c r="M837" t="s">
        <v>2662</v>
      </c>
      <c r="N837">
        <v>0.74583333299999999</v>
      </c>
      <c r="O837">
        <v>0</v>
      </c>
      <c r="P837">
        <v>102</v>
      </c>
      <c r="Q837">
        <v>0</v>
      </c>
      <c r="R837">
        <v>2</v>
      </c>
      <c r="S837">
        <v>0</v>
      </c>
      <c r="T837">
        <v>10</v>
      </c>
      <c r="U837">
        <v>0</v>
      </c>
      <c r="V837">
        <v>0</v>
      </c>
      <c r="W837">
        <v>0</v>
      </c>
      <c r="X837">
        <v>29.990991895256879</v>
      </c>
      <c r="Y837">
        <v>0</v>
      </c>
      <c r="Z837">
        <v>0.988107898828125</v>
      </c>
      <c r="AA837">
        <v>0</v>
      </c>
      <c r="AB837">
        <v>3.4333386182208754</v>
      </c>
      <c r="AC837">
        <v>0</v>
      </c>
      <c r="AD837">
        <v>0</v>
      </c>
      <c r="AE837">
        <v>34.412438412305882</v>
      </c>
    </row>
    <row r="838" spans="1:31" x14ac:dyDescent="0.25">
      <c r="A838">
        <v>2290555</v>
      </c>
      <c r="B838">
        <v>1</v>
      </c>
      <c r="C838" t="s">
        <v>80</v>
      </c>
      <c r="D838" t="s">
        <v>106</v>
      </c>
      <c r="E838" t="s">
        <v>165</v>
      </c>
      <c r="F838" t="s">
        <v>2663</v>
      </c>
      <c r="G838" t="s">
        <v>198</v>
      </c>
      <c r="H838" t="s">
        <v>150</v>
      </c>
      <c r="I838" t="s">
        <v>136</v>
      </c>
      <c r="J838" t="s">
        <v>137</v>
      </c>
      <c r="K838" t="s">
        <v>138</v>
      </c>
      <c r="L838" t="s">
        <v>2664</v>
      </c>
      <c r="M838" t="s">
        <v>2665</v>
      </c>
      <c r="N838">
        <v>1.121111111</v>
      </c>
      <c r="O838">
        <v>0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0.14117817740851665</v>
      </c>
      <c r="AA838">
        <v>0</v>
      </c>
      <c r="AB838">
        <v>0</v>
      </c>
      <c r="AC838">
        <v>0</v>
      </c>
      <c r="AD838">
        <v>0</v>
      </c>
      <c r="AE838">
        <v>0.14117817740851665</v>
      </c>
    </row>
    <row r="839" spans="1:31" x14ac:dyDescent="0.25">
      <c r="A839">
        <v>2290821</v>
      </c>
      <c r="B839">
        <v>1</v>
      </c>
      <c r="C839" t="s">
        <v>80</v>
      </c>
      <c r="D839" t="s">
        <v>84</v>
      </c>
      <c r="E839" t="s">
        <v>165</v>
      </c>
      <c r="F839" t="s">
        <v>2666</v>
      </c>
      <c r="G839" t="s">
        <v>198</v>
      </c>
      <c r="H839" t="s">
        <v>150</v>
      </c>
      <c r="I839" t="s">
        <v>136</v>
      </c>
      <c r="J839" t="s">
        <v>137</v>
      </c>
      <c r="K839" t="s">
        <v>138</v>
      </c>
      <c r="L839" t="s">
        <v>2667</v>
      </c>
      <c r="M839" t="s">
        <v>2668</v>
      </c>
      <c r="N839">
        <v>1.7524999999999999</v>
      </c>
      <c r="O839">
        <v>0</v>
      </c>
      <c r="P839">
        <v>11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5.0634546120158017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5.0634546120158017</v>
      </c>
    </row>
    <row r="840" spans="1:31" x14ac:dyDescent="0.25">
      <c r="A840">
        <v>2290698</v>
      </c>
      <c r="B840">
        <v>1</v>
      </c>
      <c r="C840" t="s">
        <v>80</v>
      </c>
      <c r="D840" t="s">
        <v>105</v>
      </c>
      <c r="E840" t="s">
        <v>165</v>
      </c>
      <c r="F840" t="s">
        <v>2669</v>
      </c>
      <c r="G840" t="s">
        <v>225</v>
      </c>
      <c r="H840" t="s">
        <v>150</v>
      </c>
      <c r="I840" t="s">
        <v>136</v>
      </c>
      <c r="J840" t="s">
        <v>137</v>
      </c>
      <c r="K840" t="s">
        <v>138</v>
      </c>
      <c r="L840" t="s">
        <v>2670</v>
      </c>
      <c r="M840" t="s">
        <v>2671</v>
      </c>
      <c r="N840">
        <v>1.352777777</v>
      </c>
      <c r="O840">
        <v>0</v>
      </c>
      <c r="P840">
        <v>9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2.6894917831408338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2.6894917831408338</v>
      </c>
    </row>
    <row r="841" spans="1:31" x14ac:dyDescent="0.25">
      <c r="A841">
        <v>2290778</v>
      </c>
      <c r="B841">
        <v>1</v>
      </c>
      <c r="C841" t="s">
        <v>80</v>
      </c>
      <c r="D841" t="s">
        <v>97</v>
      </c>
      <c r="E841" t="s">
        <v>147</v>
      </c>
      <c r="F841" t="s">
        <v>2672</v>
      </c>
      <c r="G841" t="s">
        <v>149</v>
      </c>
      <c r="H841" t="s">
        <v>150</v>
      </c>
      <c r="I841" t="s">
        <v>136</v>
      </c>
      <c r="J841" t="s">
        <v>137</v>
      </c>
      <c r="K841" t="s">
        <v>138</v>
      </c>
      <c r="L841" t="s">
        <v>2673</v>
      </c>
      <c r="M841" t="s">
        <v>2674</v>
      </c>
      <c r="N841">
        <v>1.058333333</v>
      </c>
      <c r="O841">
        <v>0</v>
      </c>
      <c r="P841">
        <v>61</v>
      </c>
      <c r="Q841">
        <v>0</v>
      </c>
      <c r="R841">
        <v>18</v>
      </c>
      <c r="S841">
        <v>0</v>
      </c>
      <c r="T841">
        <v>15</v>
      </c>
      <c r="U841">
        <v>0</v>
      </c>
      <c r="V841">
        <v>0</v>
      </c>
      <c r="W841">
        <v>0</v>
      </c>
      <c r="X841">
        <v>28.58544056817831</v>
      </c>
      <c r="Y841">
        <v>0</v>
      </c>
      <c r="Z841">
        <v>3.4195134408770658</v>
      </c>
      <c r="AA841">
        <v>0</v>
      </c>
      <c r="AB841">
        <v>20.415762933432045</v>
      </c>
      <c r="AC841">
        <v>0</v>
      </c>
      <c r="AD841">
        <v>0</v>
      </c>
      <c r="AE841">
        <v>52.420716942487417</v>
      </c>
    </row>
    <row r="842" spans="1:31" x14ac:dyDescent="0.25">
      <c r="A842">
        <v>2290741</v>
      </c>
      <c r="B842">
        <v>1</v>
      </c>
      <c r="C842" t="s">
        <v>80</v>
      </c>
      <c r="D842" t="s">
        <v>98</v>
      </c>
      <c r="E842" t="s">
        <v>165</v>
      </c>
      <c r="F842" t="s">
        <v>2675</v>
      </c>
      <c r="G842" t="s">
        <v>198</v>
      </c>
      <c r="H842" t="s">
        <v>150</v>
      </c>
      <c r="I842" t="s">
        <v>136</v>
      </c>
      <c r="J842" t="s">
        <v>137</v>
      </c>
      <c r="K842" t="s">
        <v>138</v>
      </c>
      <c r="L842" t="s">
        <v>2676</v>
      </c>
      <c r="M842" t="s">
        <v>2677</v>
      </c>
      <c r="N842">
        <v>1.0552777769999999</v>
      </c>
      <c r="O842">
        <v>0</v>
      </c>
      <c r="P842">
        <v>0</v>
      </c>
      <c r="Q842">
        <v>0</v>
      </c>
      <c r="R842">
        <v>2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0.1912790771631</v>
      </c>
      <c r="AA842">
        <v>0</v>
      </c>
      <c r="AB842">
        <v>0</v>
      </c>
      <c r="AC842">
        <v>0</v>
      </c>
      <c r="AD842">
        <v>0</v>
      </c>
      <c r="AE842">
        <v>0.1912790771631</v>
      </c>
    </row>
    <row r="843" spans="1:31" x14ac:dyDescent="0.25">
      <c r="A843">
        <v>2290492</v>
      </c>
      <c r="B843">
        <v>1</v>
      </c>
      <c r="C843" t="s">
        <v>81</v>
      </c>
      <c r="D843" t="s">
        <v>122</v>
      </c>
      <c r="E843" t="s">
        <v>141</v>
      </c>
      <c r="F843" t="s">
        <v>2678</v>
      </c>
      <c r="G843" t="s">
        <v>134</v>
      </c>
      <c r="H843" t="s">
        <v>135</v>
      </c>
      <c r="I843" t="s">
        <v>136</v>
      </c>
      <c r="J843" t="s">
        <v>137</v>
      </c>
      <c r="K843" t="s">
        <v>138</v>
      </c>
      <c r="L843" t="s">
        <v>2679</v>
      </c>
      <c r="M843" t="s">
        <v>2680</v>
      </c>
      <c r="N843">
        <v>0.35972222199999998</v>
      </c>
      <c r="O843">
        <v>0</v>
      </c>
      <c r="P843">
        <v>945</v>
      </c>
      <c r="Q843">
        <v>0</v>
      </c>
      <c r="R843">
        <v>4</v>
      </c>
      <c r="S843">
        <v>1</v>
      </c>
      <c r="T843">
        <v>27</v>
      </c>
      <c r="U843">
        <v>0</v>
      </c>
      <c r="V843">
        <v>0</v>
      </c>
      <c r="W843">
        <v>0</v>
      </c>
      <c r="X843">
        <v>76.615132126294526</v>
      </c>
      <c r="Y843">
        <v>0</v>
      </c>
      <c r="Z843">
        <v>0.27999789749254167</v>
      </c>
      <c r="AA843">
        <v>3.6542889667900003</v>
      </c>
      <c r="AB843">
        <v>5.9190477133170845</v>
      </c>
      <c r="AC843">
        <v>0</v>
      </c>
      <c r="AD843">
        <v>0</v>
      </c>
      <c r="AE843">
        <v>86.468466703894151</v>
      </c>
    </row>
    <row r="844" spans="1:31" x14ac:dyDescent="0.25">
      <c r="A844">
        <v>2290784</v>
      </c>
      <c r="B844">
        <v>1</v>
      </c>
      <c r="C844" t="s">
        <v>80</v>
      </c>
      <c r="D844" t="s">
        <v>99</v>
      </c>
      <c r="E844" t="s">
        <v>147</v>
      </c>
      <c r="F844" t="s">
        <v>2681</v>
      </c>
      <c r="G844" t="s">
        <v>1712</v>
      </c>
      <c r="H844" t="s">
        <v>150</v>
      </c>
      <c r="I844" t="s">
        <v>136</v>
      </c>
      <c r="J844" t="s">
        <v>137</v>
      </c>
      <c r="K844" t="s">
        <v>138</v>
      </c>
      <c r="L844" t="s">
        <v>2682</v>
      </c>
      <c r="M844" t="s">
        <v>2683</v>
      </c>
      <c r="N844">
        <v>3.9827777769999999</v>
      </c>
      <c r="O844">
        <v>0</v>
      </c>
      <c r="P844">
        <v>24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7.9317220160432012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7.9317220160432012</v>
      </c>
    </row>
    <row r="845" spans="1:31" x14ac:dyDescent="0.25">
      <c r="A845">
        <v>2290521</v>
      </c>
      <c r="B845">
        <v>1</v>
      </c>
      <c r="C845" t="s">
        <v>80</v>
      </c>
      <c r="D845" t="s">
        <v>103</v>
      </c>
      <c r="E845" t="s">
        <v>147</v>
      </c>
      <c r="F845" t="s">
        <v>2684</v>
      </c>
      <c r="G845" t="s">
        <v>2685</v>
      </c>
      <c r="H845" t="s">
        <v>150</v>
      </c>
      <c r="I845" t="s">
        <v>136</v>
      </c>
      <c r="J845" t="s">
        <v>137</v>
      </c>
      <c r="K845" t="s">
        <v>138</v>
      </c>
      <c r="L845" t="s">
        <v>2686</v>
      </c>
      <c r="M845" t="s">
        <v>2687</v>
      </c>
      <c r="N845">
        <v>1.696111111</v>
      </c>
      <c r="O845">
        <v>0</v>
      </c>
      <c r="P845">
        <v>32</v>
      </c>
      <c r="Q845">
        <v>0</v>
      </c>
      <c r="R845">
        <v>3</v>
      </c>
      <c r="S845">
        <v>0</v>
      </c>
      <c r="T845">
        <v>9</v>
      </c>
      <c r="U845">
        <v>0</v>
      </c>
      <c r="V845">
        <v>0</v>
      </c>
      <c r="W845">
        <v>0</v>
      </c>
      <c r="X845">
        <v>9.1180736757664604</v>
      </c>
      <c r="Y845">
        <v>0</v>
      </c>
      <c r="Z845">
        <v>0.38126855700422502</v>
      </c>
      <c r="AA845">
        <v>0</v>
      </c>
      <c r="AB845">
        <v>5.4942949561801386</v>
      </c>
      <c r="AC845">
        <v>0</v>
      </c>
      <c r="AD845">
        <v>0</v>
      </c>
      <c r="AE845">
        <v>14.993637188950824</v>
      </c>
    </row>
    <row r="846" spans="1:31" x14ac:dyDescent="0.25">
      <c r="A846">
        <v>2290621</v>
      </c>
      <c r="B846">
        <v>1</v>
      </c>
      <c r="C846" t="s">
        <v>80</v>
      </c>
      <c r="D846" t="s">
        <v>110</v>
      </c>
      <c r="E846" t="s">
        <v>147</v>
      </c>
      <c r="F846" t="s">
        <v>2688</v>
      </c>
      <c r="G846" t="s">
        <v>149</v>
      </c>
      <c r="H846" t="s">
        <v>150</v>
      </c>
      <c r="I846" t="s">
        <v>136</v>
      </c>
      <c r="J846" t="s">
        <v>137</v>
      </c>
      <c r="K846" t="s">
        <v>138</v>
      </c>
      <c r="L846" t="s">
        <v>2689</v>
      </c>
      <c r="M846" t="s">
        <v>2690</v>
      </c>
      <c r="N846">
        <v>3.7919444439999999</v>
      </c>
      <c r="O846">
        <v>0</v>
      </c>
      <c r="P846">
        <v>120</v>
      </c>
      <c r="Q846">
        <v>0</v>
      </c>
      <c r="R846">
        <v>0</v>
      </c>
      <c r="S846">
        <v>0</v>
      </c>
      <c r="T846">
        <v>11</v>
      </c>
      <c r="U846">
        <v>0</v>
      </c>
      <c r="V846">
        <v>0</v>
      </c>
      <c r="W846">
        <v>0</v>
      </c>
      <c r="X846">
        <v>182.75444693843315</v>
      </c>
      <c r="Y846">
        <v>0</v>
      </c>
      <c r="Z846">
        <v>0</v>
      </c>
      <c r="AA846">
        <v>0</v>
      </c>
      <c r="AB846">
        <v>24.906594025740702</v>
      </c>
      <c r="AC846">
        <v>0</v>
      </c>
      <c r="AD846">
        <v>0</v>
      </c>
      <c r="AE846">
        <v>207.66104096417385</v>
      </c>
    </row>
    <row r="847" spans="1:31" x14ac:dyDescent="0.25">
      <c r="A847">
        <v>2290707</v>
      </c>
      <c r="B847">
        <v>1</v>
      </c>
      <c r="C847" t="s">
        <v>80</v>
      </c>
      <c r="D847" t="s">
        <v>103</v>
      </c>
      <c r="E847" t="s">
        <v>165</v>
      </c>
      <c r="F847" t="s">
        <v>2691</v>
      </c>
      <c r="G847" t="s">
        <v>225</v>
      </c>
      <c r="H847" t="s">
        <v>150</v>
      </c>
      <c r="I847" t="s">
        <v>136</v>
      </c>
      <c r="J847" t="s">
        <v>137</v>
      </c>
      <c r="K847" t="s">
        <v>138</v>
      </c>
      <c r="L847" t="s">
        <v>2692</v>
      </c>
      <c r="M847" t="s">
        <v>2693</v>
      </c>
      <c r="N847">
        <v>1.0138888880000001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1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0.44333756706802496</v>
      </c>
      <c r="AC847">
        <v>0</v>
      </c>
      <c r="AD847">
        <v>0</v>
      </c>
      <c r="AE847">
        <v>0.44333756706802496</v>
      </c>
    </row>
    <row r="848" spans="1:31" x14ac:dyDescent="0.25">
      <c r="A848">
        <v>2290813</v>
      </c>
      <c r="B848">
        <v>1</v>
      </c>
      <c r="C848" t="s">
        <v>80</v>
      </c>
      <c r="D848" t="s">
        <v>96</v>
      </c>
      <c r="E848" t="s">
        <v>165</v>
      </c>
      <c r="F848" t="s">
        <v>2694</v>
      </c>
      <c r="G848" t="s">
        <v>198</v>
      </c>
      <c r="H848" t="s">
        <v>150</v>
      </c>
      <c r="I848" t="s">
        <v>136</v>
      </c>
      <c r="J848" t="s">
        <v>137</v>
      </c>
      <c r="K848" t="s">
        <v>138</v>
      </c>
      <c r="L848" t="s">
        <v>2695</v>
      </c>
      <c r="M848" t="s">
        <v>2696</v>
      </c>
      <c r="N848">
        <v>3.4713888879999999</v>
      </c>
      <c r="O848">
        <v>0</v>
      </c>
      <c r="P848">
        <v>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0.2011023733158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0.2011023733158</v>
      </c>
    </row>
    <row r="849" spans="1:31" x14ac:dyDescent="0.25">
      <c r="A849">
        <v>2290458</v>
      </c>
      <c r="B849">
        <v>1</v>
      </c>
      <c r="C849" t="s">
        <v>80</v>
      </c>
      <c r="D849" t="s">
        <v>100</v>
      </c>
      <c r="E849" t="s">
        <v>157</v>
      </c>
      <c r="F849" t="s">
        <v>2697</v>
      </c>
      <c r="G849" t="s">
        <v>134</v>
      </c>
      <c r="H849" t="s">
        <v>135</v>
      </c>
      <c r="I849" t="s">
        <v>136</v>
      </c>
      <c r="J849" t="s">
        <v>137</v>
      </c>
      <c r="K849" t="s">
        <v>138</v>
      </c>
      <c r="L849" t="s">
        <v>2698</v>
      </c>
      <c r="M849" t="s">
        <v>2699</v>
      </c>
      <c r="N849">
        <v>5.3333332999999997E-2</v>
      </c>
      <c r="O849">
        <v>4</v>
      </c>
      <c r="P849">
        <v>916</v>
      </c>
      <c r="Q849">
        <v>26</v>
      </c>
      <c r="R849">
        <v>382</v>
      </c>
      <c r="S849">
        <v>12</v>
      </c>
      <c r="T849">
        <v>188</v>
      </c>
      <c r="U849">
        <v>2</v>
      </c>
      <c r="V849">
        <v>0</v>
      </c>
      <c r="W849">
        <v>0.13309926736960004</v>
      </c>
      <c r="X849">
        <v>10.902795995977593</v>
      </c>
      <c r="Y849">
        <v>0.76784235247200017</v>
      </c>
      <c r="Z849">
        <v>6.0635902960954677</v>
      </c>
      <c r="AA849">
        <v>11.219805025399999</v>
      </c>
      <c r="AB849">
        <v>5.6091563264640003</v>
      </c>
      <c r="AC849">
        <v>1.2491601783888</v>
      </c>
      <c r="AD849">
        <v>0</v>
      </c>
      <c r="AE849">
        <v>35.945449442167458</v>
      </c>
    </row>
    <row r="850" spans="1:31" x14ac:dyDescent="0.25">
      <c r="A850">
        <v>2290853</v>
      </c>
      <c r="B850">
        <v>1</v>
      </c>
      <c r="C850" t="s">
        <v>80</v>
      </c>
      <c r="D850" t="s">
        <v>97</v>
      </c>
      <c r="E850" t="s">
        <v>147</v>
      </c>
      <c r="F850" t="s">
        <v>2700</v>
      </c>
      <c r="G850" t="s">
        <v>149</v>
      </c>
      <c r="H850" t="s">
        <v>150</v>
      </c>
      <c r="I850" t="s">
        <v>136</v>
      </c>
      <c r="J850" t="s">
        <v>137</v>
      </c>
      <c r="K850" t="s">
        <v>138</v>
      </c>
      <c r="L850" t="s">
        <v>2701</v>
      </c>
      <c r="M850" t="s">
        <v>2702</v>
      </c>
      <c r="N850">
        <v>1.4941666659999999</v>
      </c>
      <c r="O850">
        <v>0</v>
      </c>
      <c r="P850">
        <v>59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9.0013920216287566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9.0013920216287566</v>
      </c>
    </row>
    <row r="851" spans="1:31" x14ac:dyDescent="0.25">
      <c r="A851">
        <v>2290418</v>
      </c>
      <c r="B851">
        <v>1</v>
      </c>
      <c r="C851" t="s">
        <v>80</v>
      </c>
      <c r="D851" t="s">
        <v>94</v>
      </c>
      <c r="E851" t="s">
        <v>157</v>
      </c>
      <c r="F851" t="s">
        <v>2703</v>
      </c>
      <c r="G851" t="s">
        <v>134</v>
      </c>
      <c r="H851" t="s">
        <v>135</v>
      </c>
      <c r="I851" t="s">
        <v>136</v>
      </c>
      <c r="J851" t="s">
        <v>137</v>
      </c>
      <c r="K851" t="s">
        <v>138</v>
      </c>
      <c r="L851" t="s">
        <v>2704</v>
      </c>
      <c r="M851" t="s">
        <v>2705</v>
      </c>
      <c r="N851">
        <v>0.60638888800000001</v>
      </c>
      <c r="O851">
        <v>0</v>
      </c>
      <c r="P851">
        <v>514</v>
      </c>
      <c r="Q851">
        <v>4</v>
      </c>
      <c r="R851">
        <v>46</v>
      </c>
      <c r="S851">
        <v>3</v>
      </c>
      <c r="T851">
        <v>45</v>
      </c>
      <c r="U851">
        <v>2</v>
      </c>
      <c r="V851">
        <v>0</v>
      </c>
      <c r="W851">
        <v>0</v>
      </c>
      <c r="X851">
        <v>40.936417680899602</v>
      </c>
      <c r="Y851">
        <v>0.16069351259692499</v>
      </c>
      <c r="Z851">
        <v>8.0929313878380764</v>
      </c>
      <c r="AA851">
        <v>4.2849066277489589</v>
      </c>
      <c r="AB851">
        <v>10.143122377569615</v>
      </c>
      <c r="AC851">
        <v>6.8074371975756662</v>
      </c>
      <c r="AD851">
        <v>0</v>
      </c>
      <c r="AE851">
        <v>70.425508784228839</v>
      </c>
    </row>
    <row r="852" spans="1:31" x14ac:dyDescent="0.25">
      <c r="A852">
        <v>2290750</v>
      </c>
      <c r="B852">
        <v>1</v>
      </c>
      <c r="C852" t="s">
        <v>80</v>
      </c>
      <c r="D852" t="s">
        <v>99</v>
      </c>
      <c r="E852" t="s">
        <v>312</v>
      </c>
      <c r="F852" t="s">
        <v>2706</v>
      </c>
      <c r="G852" t="s">
        <v>380</v>
      </c>
      <c r="H852" t="s">
        <v>150</v>
      </c>
      <c r="I852" t="s">
        <v>136</v>
      </c>
      <c r="J852" t="s">
        <v>137</v>
      </c>
      <c r="K852" t="s">
        <v>138</v>
      </c>
      <c r="L852" t="s">
        <v>2707</v>
      </c>
      <c r="M852" t="s">
        <v>2708</v>
      </c>
      <c r="N852">
        <v>5.3927777770000001</v>
      </c>
      <c r="O852">
        <v>0</v>
      </c>
      <c r="P852">
        <v>26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20.27953660693051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20.27953660693051</v>
      </c>
    </row>
    <row r="853" spans="1:31" x14ac:dyDescent="0.25">
      <c r="A853">
        <v>2290581</v>
      </c>
      <c r="B853">
        <v>1</v>
      </c>
      <c r="C853" t="s">
        <v>80</v>
      </c>
      <c r="D853" t="s">
        <v>93</v>
      </c>
      <c r="E853" t="s">
        <v>147</v>
      </c>
      <c r="F853" t="s">
        <v>2709</v>
      </c>
      <c r="G853" t="s">
        <v>229</v>
      </c>
      <c r="H853" t="s">
        <v>150</v>
      </c>
      <c r="I853" t="s">
        <v>136</v>
      </c>
      <c r="J853" t="s">
        <v>137</v>
      </c>
      <c r="K853" t="s">
        <v>138</v>
      </c>
      <c r="L853" t="s">
        <v>2710</v>
      </c>
      <c r="M853" t="s">
        <v>2711</v>
      </c>
      <c r="N853">
        <v>1.9636111110000001</v>
      </c>
      <c r="O853">
        <v>0</v>
      </c>
      <c r="P853">
        <v>276</v>
      </c>
      <c r="Q853">
        <v>0</v>
      </c>
      <c r="R853">
        <v>0</v>
      </c>
      <c r="S853">
        <v>0</v>
      </c>
      <c r="T853">
        <v>5</v>
      </c>
      <c r="U853">
        <v>0</v>
      </c>
      <c r="V853">
        <v>0</v>
      </c>
      <c r="W853">
        <v>0</v>
      </c>
      <c r="X853">
        <v>119.83481476628317</v>
      </c>
      <c r="Y853">
        <v>0</v>
      </c>
      <c r="Z853">
        <v>0</v>
      </c>
      <c r="AA853">
        <v>0</v>
      </c>
      <c r="AB853">
        <v>0.69334307378350002</v>
      </c>
      <c r="AC853">
        <v>0</v>
      </c>
      <c r="AD853">
        <v>0</v>
      </c>
      <c r="AE853">
        <v>120.52815784006667</v>
      </c>
    </row>
    <row r="854" spans="1:31" x14ac:dyDescent="0.25">
      <c r="A854">
        <v>2290793</v>
      </c>
      <c r="B854">
        <v>1</v>
      </c>
      <c r="C854" t="s">
        <v>81</v>
      </c>
      <c r="D854" t="s">
        <v>127</v>
      </c>
      <c r="E854" t="s">
        <v>176</v>
      </c>
      <c r="F854" t="s">
        <v>2712</v>
      </c>
      <c r="G854" t="s">
        <v>178</v>
      </c>
      <c r="H854" t="s">
        <v>150</v>
      </c>
      <c r="I854" t="s">
        <v>136</v>
      </c>
      <c r="J854" t="s">
        <v>137</v>
      </c>
      <c r="K854" t="s">
        <v>138</v>
      </c>
      <c r="L854" t="s">
        <v>2713</v>
      </c>
      <c r="M854" t="s">
        <v>2714</v>
      </c>
      <c r="N854">
        <v>0.71472222200000002</v>
      </c>
      <c r="O854">
        <v>0</v>
      </c>
      <c r="P854">
        <v>366</v>
      </c>
      <c r="Q854">
        <v>0</v>
      </c>
      <c r="R854">
        <v>0</v>
      </c>
      <c r="S854">
        <v>0</v>
      </c>
      <c r="T854">
        <v>15</v>
      </c>
      <c r="U854">
        <v>0</v>
      </c>
      <c r="V854">
        <v>0</v>
      </c>
      <c r="W854">
        <v>0</v>
      </c>
      <c r="X854">
        <v>65.006087599155208</v>
      </c>
      <c r="Y854">
        <v>0</v>
      </c>
      <c r="Z854">
        <v>0</v>
      </c>
      <c r="AA854">
        <v>0</v>
      </c>
      <c r="AB854">
        <v>1.8805072872527502</v>
      </c>
      <c r="AC854">
        <v>0</v>
      </c>
      <c r="AD854">
        <v>0</v>
      </c>
      <c r="AE854">
        <v>66.886594886407963</v>
      </c>
    </row>
    <row r="855" spans="1:31" x14ac:dyDescent="0.25">
      <c r="A855">
        <v>2290724</v>
      </c>
      <c r="B855">
        <v>1</v>
      </c>
      <c r="C855" t="s">
        <v>80</v>
      </c>
      <c r="D855" t="s">
        <v>107</v>
      </c>
      <c r="E855" t="s">
        <v>165</v>
      </c>
      <c r="F855" t="s">
        <v>2715</v>
      </c>
      <c r="G855" t="s">
        <v>225</v>
      </c>
      <c r="H855" t="s">
        <v>150</v>
      </c>
      <c r="I855" t="s">
        <v>136</v>
      </c>
      <c r="J855" t="s">
        <v>137</v>
      </c>
      <c r="K855" t="s">
        <v>138</v>
      </c>
      <c r="L855" t="s">
        <v>2716</v>
      </c>
      <c r="M855" t="s">
        <v>2717</v>
      </c>
      <c r="N855">
        <v>1.5349999999999999</v>
      </c>
      <c r="O855">
        <v>0</v>
      </c>
      <c r="P855">
        <v>7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0.97439800360980011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0.97439800360980011</v>
      </c>
    </row>
    <row r="856" spans="1:31" x14ac:dyDescent="0.25">
      <c r="A856">
        <v>2290730</v>
      </c>
      <c r="B856">
        <v>1</v>
      </c>
      <c r="C856" t="s">
        <v>80</v>
      </c>
      <c r="D856" t="s">
        <v>107</v>
      </c>
      <c r="E856" t="s">
        <v>165</v>
      </c>
      <c r="F856" t="s">
        <v>2718</v>
      </c>
      <c r="G856" t="s">
        <v>167</v>
      </c>
      <c r="H856" t="s">
        <v>150</v>
      </c>
      <c r="I856" t="s">
        <v>136</v>
      </c>
      <c r="J856" t="s">
        <v>137</v>
      </c>
      <c r="K856" t="s">
        <v>138</v>
      </c>
      <c r="L856" t="s">
        <v>2719</v>
      </c>
      <c r="M856" t="s">
        <v>2720</v>
      </c>
      <c r="N856">
        <v>2.3791666660000002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1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0.40070470740955</v>
      </c>
      <c r="AC856">
        <v>0</v>
      </c>
      <c r="AD856">
        <v>0</v>
      </c>
      <c r="AE856">
        <v>0.40070470740955</v>
      </c>
    </row>
    <row r="857" spans="1:31" x14ac:dyDescent="0.25">
      <c r="A857">
        <v>2290438</v>
      </c>
      <c r="B857">
        <v>1</v>
      </c>
      <c r="C857" t="s">
        <v>80</v>
      </c>
      <c r="D857" t="s">
        <v>86</v>
      </c>
      <c r="E857" t="s">
        <v>165</v>
      </c>
      <c r="F857" t="s">
        <v>2721</v>
      </c>
      <c r="G857" t="s">
        <v>225</v>
      </c>
      <c r="H857" t="s">
        <v>150</v>
      </c>
      <c r="I857" t="s">
        <v>136</v>
      </c>
      <c r="J857" t="s">
        <v>137</v>
      </c>
      <c r="K857" t="s">
        <v>138</v>
      </c>
      <c r="L857" t="s">
        <v>2722</v>
      </c>
      <c r="M857" t="s">
        <v>2723</v>
      </c>
      <c r="N857">
        <v>1.440833333</v>
      </c>
      <c r="O857">
        <v>0</v>
      </c>
      <c r="P857">
        <v>2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0.70566496798065836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0.70566496798065836</v>
      </c>
    </row>
    <row r="858" spans="1:31" x14ac:dyDescent="0.25">
      <c r="A858">
        <v>2290787</v>
      </c>
      <c r="B858">
        <v>1</v>
      </c>
      <c r="C858" t="s">
        <v>81</v>
      </c>
      <c r="D858" t="s">
        <v>127</v>
      </c>
      <c r="E858" t="s">
        <v>147</v>
      </c>
      <c r="F858" t="s">
        <v>2724</v>
      </c>
      <c r="G858" t="s">
        <v>2685</v>
      </c>
      <c r="H858" t="s">
        <v>150</v>
      </c>
      <c r="I858" t="s">
        <v>136</v>
      </c>
      <c r="J858" t="s">
        <v>137</v>
      </c>
      <c r="K858" t="s">
        <v>138</v>
      </c>
      <c r="L858" t="s">
        <v>2725</v>
      </c>
      <c r="M858" t="s">
        <v>2726</v>
      </c>
      <c r="N858">
        <v>1.7150000000000001</v>
      </c>
      <c r="O858">
        <v>0</v>
      </c>
      <c r="P858">
        <v>127</v>
      </c>
      <c r="Q858">
        <v>0</v>
      </c>
      <c r="R858">
        <v>1</v>
      </c>
      <c r="S858">
        <v>0</v>
      </c>
      <c r="T858">
        <v>3</v>
      </c>
      <c r="U858">
        <v>0</v>
      </c>
      <c r="V858">
        <v>0</v>
      </c>
      <c r="W858">
        <v>0</v>
      </c>
      <c r="X858">
        <v>41.119647293351001</v>
      </c>
      <c r="Y858">
        <v>0</v>
      </c>
      <c r="Z858">
        <v>4.0540438284299998E-2</v>
      </c>
      <c r="AA858">
        <v>0</v>
      </c>
      <c r="AB858">
        <v>2.7235367354223001</v>
      </c>
      <c r="AC858">
        <v>0</v>
      </c>
      <c r="AD858">
        <v>0</v>
      </c>
      <c r="AE858">
        <v>43.883724467057604</v>
      </c>
    </row>
    <row r="859" spans="1:31" x14ac:dyDescent="0.25">
      <c r="A859">
        <v>2290355</v>
      </c>
      <c r="B859">
        <v>1</v>
      </c>
      <c r="C859" t="s">
        <v>80</v>
      </c>
      <c r="D859" t="s">
        <v>94</v>
      </c>
      <c r="E859" t="s">
        <v>322</v>
      </c>
      <c r="F859" t="s">
        <v>1692</v>
      </c>
      <c r="G859" t="s">
        <v>134</v>
      </c>
      <c r="H859" t="s">
        <v>135</v>
      </c>
      <c r="I859" t="s">
        <v>136</v>
      </c>
      <c r="J859" t="s">
        <v>137</v>
      </c>
      <c r="K859" t="s">
        <v>138</v>
      </c>
      <c r="L859" t="s">
        <v>2727</v>
      </c>
      <c r="M859" t="s">
        <v>2728</v>
      </c>
      <c r="N859">
        <v>0.11083333300000001</v>
      </c>
      <c r="O859">
        <v>0</v>
      </c>
      <c r="P859">
        <v>984</v>
      </c>
      <c r="Q859">
        <v>97</v>
      </c>
      <c r="R859">
        <v>410</v>
      </c>
      <c r="S859">
        <v>24</v>
      </c>
      <c r="T859">
        <v>172</v>
      </c>
      <c r="U859">
        <v>9</v>
      </c>
      <c r="V859">
        <v>0</v>
      </c>
      <c r="W859">
        <v>0</v>
      </c>
      <c r="X859">
        <v>28.965149642387317</v>
      </c>
      <c r="Y859">
        <v>6.5803424652010518</v>
      </c>
      <c r="Z859">
        <v>29.370608232015947</v>
      </c>
      <c r="AA859">
        <v>5.4846764362377156</v>
      </c>
      <c r="AB859">
        <v>7.6744642086397263</v>
      </c>
      <c r="AC859">
        <v>32.335606386802958</v>
      </c>
      <c r="AD859">
        <v>0</v>
      </c>
      <c r="AE859">
        <v>110.41084737128472</v>
      </c>
    </row>
    <row r="860" spans="1:31" x14ac:dyDescent="0.25">
      <c r="A860">
        <v>2290478</v>
      </c>
      <c r="B860">
        <v>1</v>
      </c>
      <c r="C860" t="s">
        <v>80</v>
      </c>
      <c r="D860" t="s">
        <v>105</v>
      </c>
      <c r="E860" t="s">
        <v>165</v>
      </c>
      <c r="F860" t="s">
        <v>2729</v>
      </c>
      <c r="G860" t="s">
        <v>225</v>
      </c>
      <c r="H860" t="s">
        <v>150</v>
      </c>
      <c r="I860" t="s">
        <v>136</v>
      </c>
      <c r="J860" t="s">
        <v>137</v>
      </c>
      <c r="K860" t="s">
        <v>138</v>
      </c>
      <c r="L860" t="s">
        <v>2730</v>
      </c>
      <c r="M860" t="s">
        <v>2731</v>
      </c>
      <c r="N860">
        <v>0.52305555500000001</v>
      </c>
      <c r="O860">
        <v>0</v>
      </c>
      <c r="P860">
        <v>7</v>
      </c>
      <c r="Q860">
        <v>0</v>
      </c>
      <c r="R860">
        <v>0</v>
      </c>
      <c r="S860">
        <v>0</v>
      </c>
      <c r="T860">
        <v>1</v>
      </c>
      <c r="U860">
        <v>0</v>
      </c>
      <c r="V860">
        <v>0</v>
      </c>
      <c r="W860">
        <v>0</v>
      </c>
      <c r="X860">
        <v>1.3448497056691113</v>
      </c>
      <c r="Y860">
        <v>0</v>
      </c>
      <c r="Z860">
        <v>0</v>
      </c>
      <c r="AA860">
        <v>0</v>
      </c>
      <c r="AB860">
        <v>6.2188644240235007</v>
      </c>
      <c r="AC860">
        <v>0</v>
      </c>
      <c r="AD860">
        <v>0</v>
      </c>
      <c r="AE860">
        <v>7.5637141296926123</v>
      </c>
    </row>
    <row r="861" spans="1:31" x14ac:dyDescent="0.25">
      <c r="A861">
        <v>2290518</v>
      </c>
      <c r="B861">
        <v>1</v>
      </c>
      <c r="C861" t="s">
        <v>80</v>
      </c>
      <c r="D861" t="s">
        <v>98</v>
      </c>
      <c r="E861" t="s">
        <v>132</v>
      </c>
      <c r="F861" t="s">
        <v>2732</v>
      </c>
      <c r="G861" t="s">
        <v>134</v>
      </c>
      <c r="H861" t="s">
        <v>135</v>
      </c>
      <c r="I861" t="s">
        <v>136</v>
      </c>
      <c r="J861" t="s">
        <v>137</v>
      </c>
      <c r="K861" t="s">
        <v>138</v>
      </c>
      <c r="L861" t="s">
        <v>2733</v>
      </c>
      <c r="M861" t="s">
        <v>2734</v>
      </c>
      <c r="N861">
        <v>0.60055555500000002</v>
      </c>
      <c r="O861">
        <v>0</v>
      </c>
      <c r="P861">
        <v>85</v>
      </c>
      <c r="Q861">
        <v>0</v>
      </c>
      <c r="R861">
        <v>20</v>
      </c>
      <c r="S861">
        <v>0</v>
      </c>
      <c r="T861">
        <v>29</v>
      </c>
      <c r="U861">
        <v>0</v>
      </c>
      <c r="V861">
        <v>0</v>
      </c>
      <c r="W861">
        <v>0</v>
      </c>
      <c r="X861">
        <v>19.669584229267301</v>
      </c>
      <c r="Y861">
        <v>0</v>
      </c>
      <c r="Z861">
        <v>6.133479291811315</v>
      </c>
      <c r="AA861">
        <v>0</v>
      </c>
      <c r="AB861">
        <v>11.052852571321766</v>
      </c>
      <c r="AC861">
        <v>0</v>
      </c>
      <c r="AD861">
        <v>0</v>
      </c>
      <c r="AE861">
        <v>36.855916092400385</v>
      </c>
    </row>
    <row r="862" spans="1:31" x14ac:dyDescent="0.25">
      <c r="A862">
        <v>2290727</v>
      </c>
      <c r="B862">
        <v>1</v>
      </c>
      <c r="C862" t="s">
        <v>80</v>
      </c>
      <c r="D862" t="s">
        <v>99</v>
      </c>
      <c r="E862" t="s">
        <v>165</v>
      </c>
      <c r="F862" t="s">
        <v>2735</v>
      </c>
      <c r="G862" t="s">
        <v>198</v>
      </c>
      <c r="H862" t="s">
        <v>150</v>
      </c>
      <c r="I862" t="s">
        <v>136</v>
      </c>
      <c r="J862" t="s">
        <v>137</v>
      </c>
      <c r="K862" t="s">
        <v>138</v>
      </c>
      <c r="L862" t="s">
        <v>2736</v>
      </c>
      <c r="M862" t="s">
        <v>2737</v>
      </c>
      <c r="N862">
        <v>2.4950000000000001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1.3631821563580999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1.3631821563580999</v>
      </c>
    </row>
    <row r="863" spans="1:31" x14ac:dyDescent="0.25">
      <c r="A863">
        <v>2290704</v>
      </c>
      <c r="B863">
        <v>1</v>
      </c>
      <c r="C863" t="s">
        <v>80</v>
      </c>
      <c r="D863" t="s">
        <v>104</v>
      </c>
      <c r="E863" t="s">
        <v>165</v>
      </c>
      <c r="F863" t="s">
        <v>2738</v>
      </c>
      <c r="G863" t="s">
        <v>198</v>
      </c>
      <c r="H863" t="s">
        <v>150</v>
      </c>
      <c r="I863" t="s">
        <v>136</v>
      </c>
      <c r="J863" t="s">
        <v>137</v>
      </c>
      <c r="K863" t="s">
        <v>138</v>
      </c>
      <c r="L863" t="s">
        <v>2739</v>
      </c>
      <c r="M863" t="s">
        <v>2740</v>
      </c>
      <c r="N863">
        <v>1.6044444440000001</v>
      </c>
      <c r="O863">
        <v>0</v>
      </c>
      <c r="P863">
        <v>2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4.7979730432216003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4.7979730432216003</v>
      </c>
    </row>
    <row r="864" spans="1:31" x14ac:dyDescent="0.25">
      <c r="A864">
        <v>2290604</v>
      </c>
      <c r="B864">
        <v>1</v>
      </c>
      <c r="C864" t="s">
        <v>81</v>
      </c>
      <c r="D864" t="s">
        <v>128</v>
      </c>
      <c r="E864" t="s">
        <v>157</v>
      </c>
      <c r="F864" t="s">
        <v>2741</v>
      </c>
      <c r="G864" t="s">
        <v>134</v>
      </c>
      <c r="H864" t="s">
        <v>135</v>
      </c>
      <c r="I864" t="s">
        <v>136</v>
      </c>
      <c r="J864" t="s">
        <v>137</v>
      </c>
      <c r="K864" t="s">
        <v>138</v>
      </c>
      <c r="L864" t="s">
        <v>2742</v>
      </c>
      <c r="M864" t="s">
        <v>2743</v>
      </c>
      <c r="N864">
        <v>0.21361111099999999</v>
      </c>
      <c r="O864">
        <v>47</v>
      </c>
      <c r="P864">
        <v>4485</v>
      </c>
      <c r="Q864">
        <v>537</v>
      </c>
      <c r="R864">
        <v>371</v>
      </c>
      <c r="S864">
        <v>68</v>
      </c>
      <c r="T864">
        <v>523</v>
      </c>
      <c r="U864">
        <v>5</v>
      </c>
      <c r="V864">
        <v>1</v>
      </c>
      <c r="W864">
        <v>3.4119986768017121</v>
      </c>
      <c r="X864">
        <v>155.17319953490218</v>
      </c>
      <c r="Y864">
        <v>56.316926000462956</v>
      </c>
      <c r="Z864">
        <v>21.884142089071542</v>
      </c>
      <c r="AA864">
        <v>81.044245509432756</v>
      </c>
      <c r="AB864">
        <v>41.314888671705077</v>
      </c>
      <c r="AC864">
        <v>49.694523899449585</v>
      </c>
      <c r="AD864">
        <v>21.031061451877534</v>
      </c>
      <c r="AE864">
        <v>429.87098583370334</v>
      </c>
    </row>
    <row r="865" spans="1:31" x14ac:dyDescent="0.25">
      <c r="A865">
        <v>2290770</v>
      </c>
      <c r="B865">
        <v>1</v>
      </c>
      <c r="C865" t="s">
        <v>80</v>
      </c>
      <c r="D865" t="s">
        <v>89</v>
      </c>
      <c r="E865" t="s">
        <v>165</v>
      </c>
      <c r="F865" t="s">
        <v>2744</v>
      </c>
      <c r="G865" t="s">
        <v>198</v>
      </c>
      <c r="H865" t="s">
        <v>150</v>
      </c>
      <c r="I865" t="s">
        <v>136</v>
      </c>
      <c r="J865" t="s">
        <v>137</v>
      </c>
      <c r="K865" t="s">
        <v>138</v>
      </c>
      <c r="L865" t="s">
        <v>2745</v>
      </c>
      <c r="M865" t="s">
        <v>2746</v>
      </c>
      <c r="N865">
        <v>3.781666666</v>
      </c>
      <c r="O865">
        <v>0</v>
      </c>
      <c r="P865">
        <v>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6.7979096723999998E-3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6.7979096723999998E-3</v>
      </c>
    </row>
    <row r="866" spans="1:31" x14ac:dyDescent="0.25">
      <c r="A866">
        <v>2273685</v>
      </c>
      <c r="B866">
        <v>1</v>
      </c>
      <c r="C866" t="s">
        <v>81</v>
      </c>
      <c r="D866" t="s">
        <v>120</v>
      </c>
      <c r="E866" t="s">
        <v>141</v>
      </c>
      <c r="F866" t="s">
        <v>756</v>
      </c>
      <c r="G866" t="s">
        <v>134</v>
      </c>
      <c r="H866" t="s">
        <v>135</v>
      </c>
      <c r="I866" t="s">
        <v>136</v>
      </c>
      <c r="J866" t="s">
        <v>137</v>
      </c>
      <c r="K866" t="s">
        <v>138</v>
      </c>
      <c r="L866" t="s">
        <v>2747</v>
      </c>
      <c r="M866" t="s">
        <v>2748</v>
      </c>
      <c r="N866">
        <v>0.41194444400000002</v>
      </c>
      <c r="O866">
        <v>1</v>
      </c>
      <c r="P866">
        <v>1172</v>
      </c>
      <c r="Q866">
        <v>89</v>
      </c>
      <c r="R866">
        <v>65</v>
      </c>
      <c r="S866">
        <v>21</v>
      </c>
      <c r="T866">
        <v>66</v>
      </c>
      <c r="U866">
        <v>2</v>
      </c>
      <c r="V866">
        <v>0</v>
      </c>
      <c r="W866">
        <v>3.9575331210050003E-2</v>
      </c>
      <c r="X866">
        <v>73.008663014934768</v>
      </c>
      <c r="Y866">
        <v>18.014321428757782</v>
      </c>
      <c r="Z866">
        <v>4.7011322274148322</v>
      </c>
      <c r="AA866">
        <v>14.767698659904589</v>
      </c>
      <c r="AB866">
        <v>12.079056450023689</v>
      </c>
      <c r="AC866">
        <v>12.84834941561135</v>
      </c>
      <c r="AD866">
        <v>0</v>
      </c>
      <c r="AE866">
        <v>135.45879652785703</v>
      </c>
    </row>
    <row r="867" spans="1:31" x14ac:dyDescent="0.25">
      <c r="A867">
        <v>2273662</v>
      </c>
      <c r="B867">
        <v>1</v>
      </c>
      <c r="C867" t="s">
        <v>80</v>
      </c>
      <c r="D867" t="s">
        <v>105</v>
      </c>
      <c r="E867" t="s">
        <v>141</v>
      </c>
      <c r="F867" t="s">
        <v>2749</v>
      </c>
      <c r="G867" t="s">
        <v>701</v>
      </c>
      <c r="H867" t="s">
        <v>135</v>
      </c>
      <c r="I867" t="s">
        <v>136</v>
      </c>
      <c r="J867" t="s">
        <v>137</v>
      </c>
      <c r="K867" t="s">
        <v>138</v>
      </c>
      <c r="L867" t="s">
        <v>2750</v>
      </c>
      <c r="M867" t="s">
        <v>2751</v>
      </c>
      <c r="N867">
        <v>2.9430555549999999</v>
      </c>
      <c r="O867">
        <v>0</v>
      </c>
      <c r="P867">
        <v>91</v>
      </c>
      <c r="Q867">
        <v>0</v>
      </c>
      <c r="R867">
        <v>0</v>
      </c>
      <c r="S867">
        <v>0</v>
      </c>
      <c r="T867">
        <v>24</v>
      </c>
      <c r="U867">
        <v>0</v>
      </c>
      <c r="V867">
        <v>0</v>
      </c>
      <c r="W867">
        <v>0</v>
      </c>
      <c r="X867">
        <v>73.378966169051836</v>
      </c>
      <c r="Y867">
        <v>0</v>
      </c>
      <c r="Z867">
        <v>0</v>
      </c>
      <c r="AA867">
        <v>0</v>
      </c>
      <c r="AB867">
        <v>47.122419835567605</v>
      </c>
      <c r="AC867">
        <v>0</v>
      </c>
      <c r="AD867">
        <v>0</v>
      </c>
      <c r="AE867">
        <v>120.50138600461943</v>
      </c>
    </row>
    <row r="868" spans="1:31" x14ac:dyDescent="0.25">
      <c r="A868">
        <v>2273808</v>
      </c>
      <c r="B868">
        <v>1</v>
      </c>
      <c r="C868" t="s">
        <v>80</v>
      </c>
      <c r="D868" t="s">
        <v>82</v>
      </c>
      <c r="E868" t="s">
        <v>157</v>
      </c>
      <c r="F868" t="s">
        <v>2752</v>
      </c>
      <c r="G868" t="s">
        <v>442</v>
      </c>
      <c r="H868" t="s">
        <v>135</v>
      </c>
      <c r="I868" t="s">
        <v>136</v>
      </c>
      <c r="J868" t="s">
        <v>137</v>
      </c>
      <c r="K868" t="s">
        <v>138</v>
      </c>
      <c r="L868" t="s">
        <v>2753</v>
      </c>
      <c r="M868" t="s">
        <v>2754</v>
      </c>
      <c r="N868">
        <v>5.3888888000000003E-2</v>
      </c>
      <c r="O868">
        <v>0</v>
      </c>
      <c r="P868">
        <v>2091</v>
      </c>
      <c r="Q868">
        <v>0</v>
      </c>
      <c r="R868">
        <v>0</v>
      </c>
      <c r="S868">
        <v>0</v>
      </c>
      <c r="T868">
        <v>127</v>
      </c>
      <c r="U868">
        <v>0</v>
      </c>
      <c r="V868">
        <v>0</v>
      </c>
      <c r="W868">
        <v>0</v>
      </c>
      <c r="X868">
        <v>26.925223160509063</v>
      </c>
      <c r="Y868">
        <v>0</v>
      </c>
      <c r="Z868">
        <v>0</v>
      </c>
      <c r="AA868">
        <v>0</v>
      </c>
      <c r="AB868">
        <v>4.2212794723170326</v>
      </c>
      <c r="AC868">
        <v>0</v>
      </c>
      <c r="AD868">
        <v>0</v>
      </c>
      <c r="AE868">
        <v>31.146502632826095</v>
      </c>
    </row>
    <row r="869" spans="1:31" x14ac:dyDescent="0.25">
      <c r="A869">
        <v>2273831</v>
      </c>
      <c r="B869">
        <v>1</v>
      </c>
      <c r="C869" t="s">
        <v>80</v>
      </c>
      <c r="D869" t="s">
        <v>94</v>
      </c>
      <c r="E869" t="s">
        <v>157</v>
      </c>
      <c r="F869" t="s">
        <v>2755</v>
      </c>
      <c r="G869" t="s">
        <v>134</v>
      </c>
      <c r="H869" t="s">
        <v>135</v>
      </c>
      <c r="I869" t="s">
        <v>136</v>
      </c>
      <c r="J869" t="s">
        <v>137</v>
      </c>
      <c r="K869" t="s">
        <v>138</v>
      </c>
      <c r="L869" t="s">
        <v>2756</v>
      </c>
      <c r="M869" t="s">
        <v>2757</v>
      </c>
      <c r="N869">
        <v>1.3005555550000001</v>
      </c>
      <c r="O869">
        <v>0</v>
      </c>
      <c r="P869">
        <v>806</v>
      </c>
      <c r="Q869">
        <v>0</v>
      </c>
      <c r="R869">
        <v>57</v>
      </c>
      <c r="S869">
        <v>2</v>
      </c>
      <c r="T869">
        <v>149</v>
      </c>
      <c r="U869">
        <v>1</v>
      </c>
      <c r="V869">
        <v>2</v>
      </c>
      <c r="W869">
        <v>0</v>
      </c>
      <c r="X869">
        <v>164.83925070530898</v>
      </c>
      <c r="Y869">
        <v>0</v>
      </c>
      <c r="Z869">
        <v>25.319291456079128</v>
      </c>
      <c r="AA869">
        <v>2.6628016358925888</v>
      </c>
      <c r="AB869">
        <v>62.690075974680717</v>
      </c>
      <c r="AC869">
        <v>1.8514424740007502</v>
      </c>
      <c r="AD869">
        <v>1.6342775115936501</v>
      </c>
      <c r="AE869">
        <v>258.99713975755583</v>
      </c>
    </row>
    <row r="870" spans="1:31" x14ac:dyDescent="0.25">
      <c r="A870">
        <v>2273854</v>
      </c>
      <c r="B870">
        <v>1</v>
      </c>
      <c r="C870" t="s">
        <v>81</v>
      </c>
      <c r="D870" t="s">
        <v>113</v>
      </c>
      <c r="E870" t="s">
        <v>147</v>
      </c>
      <c r="F870" t="s">
        <v>2758</v>
      </c>
      <c r="G870" t="s">
        <v>149</v>
      </c>
      <c r="H870" t="s">
        <v>150</v>
      </c>
      <c r="I870" t="s">
        <v>136</v>
      </c>
      <c r="J870" t="s">
        <v>137</v>
      </c>
      <c r="K870" t="s">
        <v>138</v>
      </c>
      <c r="L870" t="s">
        <v>2759</v>
      </c>
      <c r="M870" t="s">
        <v>2760</v>
      </c>
      <c r="N870">
        <v>4.28</v>
      </c>
      <c r="O870">
        <v>0</v>
      </c>
      <c r="P870">
        <v>27</v>
      </c>
      <c r="Q870">
        <v>0</v>
      </c>
      <c r="R870">
        <v>0</v>
      </c>
      <c r="S870">
        <v>0</v>
      </c>
      <c r="T870">
        <v>4</v>
      </c>
      <c r="U870">
        <v>0</v>
      </c>
      <c r="V870">
        <v>0</v>
      </c>
      <c r="W870">
        <v>0</v>
      </c>
      <c r="X870">
        <v>12.561436996913706</v>
      </c>
      <c r="Y870">
        <v>0</v>
      </c>
      <c r="Z870">
        <v>0</v>
      </c>
      <c r="AA870">
        <v>0</v>
      </c>
      <c r="AB870">
        <v>5.9758747035750008E-2</v>
      </c>
      <c r="AC870">
        <v>0</v>
      </c>
      <c r="AD870">
        <v>0</v>
      </c>
      <c r="AE870">
        <v>12.621195743949455</v>
      </c>
    </row>
    <row r="871" spans="1:31" x14ac:dyDescent="0.25">
      <c r="A871">
        <v>2274000</v>
      </c>
      <c r="B871">
        <v>1</v>
      </c>
      <c r="C871" t="s">
        <v>80</v>
      </c>
      <c r="D871" t="s">
        <v>97</v>
      </c>
      <c r="E871" t="s">
        <v>147</v>
      </c>
      <c r="F871" t="s">
        <v>2761</v>
      </c>
      <c r="G871" t="s">
        <v>233</v>
      </c>
      <c r="H871" t="s">
        <v>150</v>
      </c>
      <c r="I871" t="s">
        <v>136</v>
      </c>
      <c r="J871" t="s">
        <v>137</v>
      </c>
      <c r="K871" t="s">
        <v>138</v>
      </c>
      <c r="L871" t="s">
        <v>2762</v>
      </c>
      <c r="M871" t="s">
        <v>2763</v>
      </c>
      <c r="N871">
        <v>3.9019444440000002</v>
      </c>
      <c r="O871">
        <v>0</v>
      </c>
      <c r="P871">
        <v>9</v>
      </c>
      <c r="Q871">
        <v>0</v>
      </c>
      <c r="R871">
        <v>15</v>
      </c>
      <c r="S871">
        <v>0</v>
      </c>
      <c r="T871">
        <v>5</v>
      </c>
      <c r="U871">
        <v>0</v>
      </c>
      <c r="V871">
        <v>0</v>
      </c>
      <c r="W871">
        <v>0</v>
      </c>
      <c r="X871">
        <v>12.573071926224213</v>
      </c>
      <c r="Y871">
        <v>0</v>
      </c>
      <c r="Z871">
        <v>37.908067979073593</v>
      </c>
      <c r="AA871">
        <v>0</v>
      </c>
      <c r="AB871">
        <v>5.2480530338949993</v>
      </c>
      <c r="AC871">
        <v>0</v>
      </c>
      <c r="AD871">
        <v>0</v>
      </c>
      <c r="AE871">
        <v>55.729192939192806</v>
      </c>
    </row>
    <row r="872" spans="1:31" x14ac:dyDescent="0.25">
      <c r="A872">
        <v>2273739</v>
      </c>
      <c r="B872">
        <v>1</v>
      </c>
      <c r="C872" t="s">
        <v>81</v>
      </c>
      <c r="D872" t="s">
        <v>112</v>
      </c>
      <c r="E872" t="s">
        <v>176</v>
      </c>
      <c r="F872" t="s">
        <v>2764</v>
      </c>
      <c r="G872" t="s">
        <v>178</v>
      </c>
      <c r="H872" t="s">
        <v>150</v>
      </c>
      <c r="I872" t="s">
        <v>136</v>
      </c>
      <c r="J872" t="s">
        <v>137</v>
      </c>
      <c r="K872" t="s">
        <v>138</v>
      </c>
      <c r="L872" t="s">
        <v>2765</v>
      </c>
      <c r="M872" t="s">
        <v>2766</v>
      </c>
      <c r="N872">
        <v>1.7069444439999999</v>
      </c>
      <c r="O872">
        <v>0</v>
      </c>
      <c r="P872">
        <v>21</v>
      </c>
      <c r="Q872">
        <v>0</v>
      </c>
      <c r="R872">
        <v>58</v>
      </c>
      <c r="S872">
        <v>0</v>
      </c>
      <c r="T872">
        <v>2</v>
      </c>
      <c r="U872">
        <v>0</v>
      </c>
      <c r="V872">
        <v>0</v>
      </c>
      <c r="W872">
        <v>0</v>
      </c>
      <c r="X872">
        <v>2.5658844465152413</v>
      </c>
      <c r="Y872">
        <v>0</v>
      </c>
      <c r="Z872">
        <v>8.0229111732901863</v>
      </c>
      <c r="AA872">
        <v>0</v>
      </c>
      <c r="AB872">
        <v>2.7620374028578505</v>
      </c>
      <c r="AC872">
        <v>0</v>
      </c>
      <c r="AD872">
        <v>0</v>
      </c>
      <c r="AE872">
        <v>13.350833022663277</v>
      </c>
    </row>
    <row r="873" spans="1:31" x14ac:dyDescent="0.25">
      <c r="A873">
        <v>2273785</v>
      </c>
      <c r="B873">
        <v>1</v>
      </c>
      <c r="C873" t="s">
        <v>81</v>
      </c>
      <c r="D873" t="s">
        <v>113</v>
      </c>
      <c r="E873" t="s">
        <v>176</v>
      </c>
      <c r="F873" t="s">
        <v>2767</v>
      </c>
      <c r="G873" t="s">
        <v>178</v>
      </c>
      <c r="H873" t="s">
        <v>150</v>
      </c>
      <c r="I873" t="s">
        <v>136</v>
      </c>
      <c r="J873" t="s">
        <v>137</v>
      </c>
      <c r="K873" t="s">
        <v>138</v>
      </c>
      <c r="L873" t="s">
        <v>2768</v>
      </c>
      <c r="M873" t="s">
        <v>2769</v>
      </c>
      <c r="N873">
        <v>1.0830555550000001</v>
      </c>
      <c r="O873">
        <v>0</v>
      </c>
      <c r="P873">
        <v>232</v>
      </c>
      <c r="Q873">
        <v>0</v>
      </c>
      <c r="R873">
        <v>0</v>
      </c>
      <c r="S873">
        <v>0</v>
      </c>
      <c r="T873">
        <v>55</v>
      </c>
      <c r="U873">
        <v>0</v>
      </c>
      <c r="V873">
        <v>0</v>
      </c>
      <c r="W873">
        <v>0</v>
      </c>
      <c r="X873">
        <v>46.969402424216462</v>
      </c>
      <c r="Y873">
        <v>0</v>
      </c>
      <c r="Z873">
        <v>0</v>
      </c>
      <c r="AA873">
        <v>0</v>
      </c>
      <c r="AB873">
        <v>33.895821546662042</v>
      </c>
      <c r="AC873">
        <v>0</v>
      </c>
      <c r="AD873">
        <v>0</v>
      </c>
      <c r="AE873">
        <v>80.865223970878503</v>
      </c>
    </row>
    <row r="874" spans="1:31" x14ac:dyDescent="0.25">
      <c r="A874">
        <v>2274575</v>
      </c>
      <c r="B874">
        <v>1</v>
      </c>
      <c r="C874" t="s">
        <v>80</v>
      </c>
      <c r="D874" t="s">
        <v>94</v>
      </c>
      <c r="E874" t="s">
        <v>147</v>
      </c>
      <c r="F874" t="s">
        <v>2770</v>
      </c>
      <c r="G874" t="s">
        <v>149</v>
      </c>
      <c r="H874" t="s">
        <v>150</v>
      </c>
      <c r="I874" t="s">
        <v>136</v>
      </c>
      <c r="J874" t="s">
        <v>137</v>
      </c>
      <c r="K874" t="s">
        <v>138</v>
      </c>
      <c r="L874" t="s">
        <v>2771</v>
      </c>
      <c r="M874" t="s">
        <v>2772</v>
      </c>
      <c r="N874">
        <v>2.0841666659999998</v>
      </c>
      <c r="O874">
        <v>0</v>
      </c>
      <c r="P874">
        <v>21</v>
      </c>
      <c r="Q874">
        <v>0</v>
      </c>
      <c r="R874">
        <v>0</v>
      </c>
      <c r="S874">
        <v>0</v>
      </c>
      <c r="T874">
        <v>1</v>
      </c>
      <c r="U874">
        <v>0</v>
      </c>
      <c r="V874">
        <v>0</v>
      </c>
      <c r="W874">
        <v>0</v>
      </c>
      <c r="X874">
        <v>5.129498171080269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5.129498171080269</v>
      </c>
    </row>
    <row r="875" spans="1:31" x14ac:dyDescent="0.25">
      <c r="A875">
        <v>2274008</v>
      </c>
      <c r="B875">
        <v>1</v>
      </c>
      <c r="C875" t="s">
        <v>80</v>
      </c>
      <c r="D875" t="s">
        <v>101</v>
      </c>
      <c r="E875" t="s">
        <v>176</v>
      </c>
      <c r="F875" t="s">
        <v>2773</v>
      </c>
      <c r="G875" t="s">
        <v>143</v>
      </c>
      <c r="H875" t="s">
        <v>150</v>
      </c>
      <c r="I875" t="s">
        <v>136</v>
      </c>
      <c r="J875" t="s">
        <v>137</v>
      </c>
      <c r="K875" t="s">
        <v>144</v>
      </c>
      <c r="L875" t="s">
        <v>2774</v>
      </c>
      <c r="M875" t="s">
        <v>2775</v>
      </c>
      <c r="N875">
        <v>6.8333333329999997</v>
      </c>
      <c r="O875">
        <v>0</v>
      </c>
      <c r="P875">
        <v>89</v>
      </c>
      <c r="Q875">
        <v>0</v>
      </c>
      <c r="R875">
        <v>0</v>
      </c>
      <c r="S875">
        <v>0</v>
      </c>
      <c r="T875">
        <v>4</v>
      </c>
      <c r="U875">
        <v>0</v>
      </c>
      <c r="V875">
        <v>0</v>
      </c>
      <c r="W875">
        <v>0</v>
      </c>
      <c r="X875">
        <v>157.07554104644927</v>
      </c>
      <c r="Y875">
        <v>0</v>
      </c>
      <c r="Z875">
        <v>0</v>
      </c>
      <c r="AA875">
        <v>0</v>
      </c>
      <c r="AB875">
        <v>111.80741262258489</v>
      </c>
      <c r="AC875">
        <v>0</v>
      </c>
      <c r="AD875">
        <v>0</v>
      </c>
      <c r="AE875">
        <v>268.88295366903418</v>
      </c>
    </row>
    <row r="876" spans="1:31" x14ac:dyDescent="0.25">
      <c r="A876">
        <v>2274269</v>
      </c>
      <c r="B876">
        <v>1</v>
      </c>
      <c r="C876" t="s">
        <v>81</v>
      </c>
      <c r="D876" t="s">
        <v>128</v>
      </c>
      <c r="E876" t="s">
        <v>165</v>
      </c>
      <c r="F876" t="s">
        <v>2776</v>
      </c>
      <c r="G876" t="s">
        <v>225</v>
      </c>
      <c r="H876" t="s">
        <v>150</v>
      </c>
      <c r="I876" t="s">
        <v>136</v>
      </c>
      <c r="J876" t="s">
        <v>137</v>
      </c>
      <c r="K876" t="s">
        <v>138</v>
      </c>
      <c r="L876" t="s">
        <v>2777</v>
      </c>
      <c r="M876" t="s">
        <v>2778</v>
      </c>
      <c r="N876">
        <v>9.5852777769999999</v>
      </c>
      <c r="O876">
        <v>0</v>
      </c>
      <c r="P876">
        <v>13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59.00234309716793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59.00234309716793</v>
      </c>
    </row>
    <row r="877" spans="1:31" x14ac:dyDescent="0.25">
      <c r="A877">
        <v>2274498</v>
      </c>
      <c r="B877">
        <v>1</v>
      </c>
      <c r="C877" t="s">
        <v>80</v>
      </c>
      <c r="D877" t="s">
        <v>91</v>
      </c>
      <c r="E877" t="s">
        <v>141</v>
      </c>
      <c r="F877" t="s">
        <v>2779</v>
      </c>
      <c r="G877" t="s">
        <v>134</v>
      </c>
      <c r="H877" t="s">
        <v>135</v>
      </c>
      <c r="I877" t="s">
        <v>136</v>
      </c>
      <c r="J877" t="s">
        <v>137</v>
      </c>
      <c r="K877" t="s">
        <v>138</v>
      </c>
      <c r="L877" t="s">
        <v>2780</v>
      </c>
      <c r="M877" t="s">
        <v>2781</v>
      </c>
      <c r="N877">
        <v>1.44</v>
      </c>
      <c r="O877">
        <v>0</v>
      </c>
      <c r="P877">
        <v>1</v>
      </c>
      <c r="Q877">
        <v>0</v>
      </c>
      <c r="R877">
        <v>10</v>
      </c>
      <c r="S877">
        <v>0</v>
      </c>
      <c r="T877">
        <v>5</v>
      </c>
      <c r="U877">
        <v>0</v>
      </c>
      <c r="V877">
        <v>0</v>
      </c>
      <c r="W877">
        <v>0</v>
      </c>
      <c r="X877">
        <v>0.80105767563068342</v>
      </c>
      <c r="Y877">
        <v>0</v>
      </c>
      <c r="Z877">
        <v>1.4193772239551332</v>
      </c>
      <c r="AA877">
        <v>0</v>
      </c>
      <c r="AB877">
        <v>9.1531919631752778</v>
      </c>
      <c r="AC877">
        <v>0</v>
      </c>
      <c r="AD877">
        <v>0</v>
      </c>
      <c r="AE877">
        <v>11.373626862761094</v>
      </c>
    </row>
    <row r="878" spans="1:31" x14ac:dyDescent="0.25">
      <c r="A878">
        <v>2273908</v>
      </c>
      <c r="B878">
        <v>1</v>
      </c>
      <c r="C878" t="s">
        <v>81</v>
      </c>
      <c r="D878" t="s">
        <v>123</v>
      </c>
      <c r="E878" t="s">
        <v>147</v>
      </c>
      <c r="F878" t="s">
        <v>2782</v>
      </c>
      <c r="G878" t="s">
        <v>149</v>
      </c>
      <c r="H878" t="s">
        <v>150</v>
      </c>
      <c r="I878" t="s">
        <v>136</v>
      </c>
      <c r="J878" t="s">
        <v>137</v>
      </c>
      <c r="K878" t="s">
        <v>138</v>
      </c>
      <c r="L878" t="s">
        <v>2783</v>
      </c>
      <c r="M878" t="s">
        <v>2784</v>
      </c>
      <c r="N878">
        <v>1.2050000000000001</v>
      </c>
      <c r="O878">
        <v>0</v>
      </c>
      <c r="P878">
        <v>44</v>
      </c>
      <c r="Q878">
        <v>0</v>
      </c>
      <c r="R878">
        <v>4</v>
      </c>
      <c r="S878">
        <v>0</v>
      </c>
      <c r="T878">
        <v>2</v>
      </c>
      <c r="U878">
        <v>0</v>
      </c>
      <c r="V878">
        <v>0</v>
      </c>
      <c r="W878">
        <v>0</v>
      </c>
      <c r="X878">
        <v>4.0113436427981997</v>
      </c>
      <c r="Y878">
        <v>0</v>
      </c>
      <c r="Z878">
        <v>6.3793252171500003E-2</v>
      </c>
      <c r="AA878">
        <v>0</v>
      </c>
      <c r="AB878">
        <v>0.81614265794600005</v>
      </c>
      <c r="AC878">
        <v>0</v>
      </c>
      <c r="AD878">
        <v>0</v>
      </c>
      <c r="AE878">
        <v>4.8912795529156998</v>
      </c>
    </row>
    <row r="879" spans="1:31" x14ac:dyDescent="0.25">
      <c r="A879">
        <v>2274406</v>
      </c>
      <c r="B879">
        <v>1</v>
      </c>
      <c r="C879" t="s">
        <v>80</v>
      </c>
      <c r="D879" t="s">
        <v>98</v>
      </c>
      <c r="E879" t="s">
        <v>165</v>
      </c>
      <c r="F879" t="s">
        <v>2785</v>
      </c>
      <c r="G879" t="s">
        <v>198</v>
      </c>
      <c r="H879" t="s">
        <v>150</v>
      </c>
      <c r="I879" t="s">
        <v>136</v>
      </c>
      <c r="J879" t="s">
        <v>137</v>
      </c>
      <c r="K879" t="s">
        <v>138</v>
      </c>
      <c r="L879" t="s">
        <v>2786</v>
      </c>
      <c r="M879" t="s">
        <v>2787</v>
      </c>
      <c r="N879">
        <v>1.7580555550000001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1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1.7304919345571363</v>
      </c>
      <c r="AC879">
        <v>0</v>
      </c>
      <c r="AD879">
        <v>0</v>
      </c>
      <c r="AE879">
        <v>1.7304919345571363</v>
      </c>
    </row>
    <row r="880" spans="1:31" x14ac:dyDescent="0.25">
      <c r="A880">
        <v>2274114</v>
      </c>
      <c r="B880">
        <v>1</v>
      </c>
      <c r="C880" t="s">
        <v>81</v>
      </c>
      <c r="D880" t="s">
        <v>112</v>
      </c>
      <c r="E880" t="s">
        <v>147</v>
      </c>
      <c r="F880" t="s">
        <v>2788</v>
      </c>
      <c r="G880" t="s">
        <v>178</v>
      </c>
      <c r="H880" t="s">
        <v>150</v>
      </c>
      <c r="I880" t="s">
        <v>136</v>
      </c>
      <c r="J880" t="s">
        <v>137</v>
      </c>
      <c r="K880" t="s">
        <v>138</v>
      </c>
      <c r="L880" t="s">
        <v>2789</v>
      </c>
      <c r="M880" t="s">
        <v>2790</v>
      </c>
      <c r="N880">
        <v>1.815555555</v>
      </c>
      <c r="O880">
        <v>0</v>
      </c>
      <c r="P880">
        <v>59</v>
      </c>
      <c r="Q880">
        <v>0</v>
      </c>
      <c r="R880">
        <v>0</v>
      </c>
      <c r="S880">
        <v>0</v>
      </c>
      <c r="T880">
        <v>1</v>
      </c>
      <c r="U880">
        <v>0</v>
      </c>
      <c r="V880">
        <v>0</v>
      </c>
      <c r="W880">
        <v>0</v>
      </c>
      <c r="X880">
        <v>14.245827189460714</v>
      </c>
      <c r="Y880">
        <v>0</v>
      </c>
      <c r="Z880">
        <v>0</v>
      </c>
      <c r="AA880">
        <v>0</v>
      </c>
      <c r="AB880">
        <v>5.5213003560000001E-3</v>
      </c>
      <c r="AC880">
        <v>0</v>
      </c>
      <c r="AD880">
        <v>0</v>
      </c>
      <c r="AE880">
        <v>14.251348489816714</v>
      </c>
    </row>
    <row r="881" spans="1:31" x14ac:dyDescent="0.25">
      <c r="A881">
        <v>2274091</v>
      </c>
      <c r="B881">
        <v>1</v>
      </c>
      <c r="C881" t="s">
        <v>81</v>
      </c>
      <c r="D881" t="s">
        <v>127</v>
      </c>
      <c r="E881" t="s">
        <v>132</v>
      </c>
      <c r="F881" t="s">
        <v>2791</v>
      </c>
      <c r="G881" t="s">
        <v>134</v>
      </c>
      <c r="H881" t="s">
        <v>135</v>
      </c>
      <c r="I881" t="s">
        <v>136</v>
      </c>
      <c r="J881" t="s">
        <v>137</v>
      </c>
      <c r="K881" t="s">
        <v>138</v>
      </c>
      <c r="L881" t="s">
        <v>2792</v>
      </c>
      <c r="M881" t="s">
        <v>2793</v>
      </c>
      <c r="N881">
        <v>2.9358333330000002</v>
      </c>
      <c r="O881">
        <v>4</v>
      </c>
      <c r="P881">
        <v>59</v>
      </c>
      <c r="Q881">
        <v>95</v>
      </c>
      <c r="R881">
        <v>89</v>
      </c>
      <c r="S881">
        <v>2</v>
      </c>
      <c r="T881">
        <v>7</v>
      </c>
      <c r="U881">
        <v>1</v>
      </c>
      <c r="V881">
        <v>1</v>
      </c>
      <c r="W881">
        <v>1.7630559596034807</v>
      </c>
      <c r="X881">
        <v>34.985629347050804</v>
      </c>
      <c r="Y881">
        <v>175.20228390055104</v>
      </c>
      <c r="Z881">
        <v>236.35348618648223</v>
      </c>
      <c r="AA881">
        <v>19.717994518168361</v>
      </c>
      <c r="AB881">
        <v>10.459658560818202</v>
      </c>
      <c r="AC881">
        <v>517.01004205966501</v>
      </c>
      <c r="AD881">
        <v>0</v>
      </c>
      <c r="AE881">
        <v>995.49215053233911</v>
      </c>
    </row>
    <row r="882" spans="1:31" x14ac:dyDescent="0.25">
      <c r="A882">
        <v>2274300</v>
      </c>
      <c r="B882">
        <v>1</v>
      </c>
      <c r="C882" t="s">
        <v>81</v>
      </c>
      <c r="D882" t="s">
        <v>127</v>
      </c>
      <c r="E882" t="s">
        <v>147</v>
      </c>
      <c r="F882" t="s">
        <v>2794</v>
      </c>
      <c r="G882" t="s">
        <v>233</v>
      </c>
      <c r="H882" t="s">
        <v>150</v>
      </c>
      <c r="I882" t="s">
        <v>136</v>
      </c>
      <c r="J882" t="s">
        <v>137</v>
      </c>
      <c r="K882" t="s">
        <v>138</v>
      </c>
      <c r="L882" t="s">
        <v>2795</v>
      </c>
      <c r="M882" t="s">
        <v>2796</v>
      </c>
      <c r="N882">
        <v>1.7108333330000001</v>
      </c>
      <c r="O882">
        <v>0</v>
      </c>
      <c r="P882">
        <v>21</v>
      </c>
      <c r="Q882">
        <v>0</v>
      </c>
      <c r="R882">
        <v>0</v>
      </c>
      <c r="S882">
        <v>0</v>
      </c>
      <c r="T882">
        <v>2</v>
      </c>
      <c r="U882">
        <v>0</v>
      </c>
      <c r="V882">
        <v>0</v>
      </c>
      <c r="W882">
        <v>0</v>
      </c>
      <c r="X882">
        <v>9.1962306776275256</v>
      </c>
      <c r="Y882">
        <v>0</v>
      </c>
      <c r="Z882">
        <v>0</v>
      </c>
      <c r="AA882">
        <v>0</v>
      </c>
      <c r="AB882">
        <v>0.12531405297015002</v>
      </c>
      <c r="AC882">
        <v>0</v>
      </c>
      <c r="AD882">
        <v>0</v>
      </c>
      <c r="AE882">
        <v>9.321544730597676</v>
      </c>
    </row>
    <row r="883" spans="1:31" x14ac:dyDescent="0.25">
      <c r="A883">
        <v>2274323</v>
      </c>
      <c r="B883">
        <v>1</v>
      </c>
      <c r="C883" t="s">
        <v>80</v>
      </c>
      <c r="D883" t="s">
        <v>98</v>
      </c>
      <c r="E883" t="s">
        <v>147</v>
      </c>
      <c r="F883" t="s">
        <v>598</v>
      </c>
      <c r="G883" t="s">
        <v>149</v>
      </c>
      <c r="H883" t="s">
        <v>150</v>
      </c>
      <c r="I883" t="s">
        <v>136</v>
      </c>
      <c r="J883" t="s">
        <v>137</v>
      </c>
      <c r="K883" t="s">
        <v>138</v>
      </c>
      <c r="L883" t="s">
        <v>2797</v>
      </c>
      <c r="M883" t="s">
        <v>2798</v>
      </c>
      <c r="N883">
        <v>2.3772222219999999</v>
      </c>
      <c r="O883">
        <v>0</v>
      </c>
      <c r="P883">
        <v>0</v>
      </c>
      <c r="Q883">
        <v>0</v>
      </c>
      <c r="R883">
        <v>5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4.5431718994496757</v>
      </c>
      <c r="AA883">
        <v>0</v>
      </c>
      <c r="AB883">
        <v>0</v>
      </c>
      <c r="AC883">
        <v>0</v>
      </c>
      <c r="AD883">
        <v>0</v>
      </c>
      <c r="AE883">
        <v>4.5431718994496757</v>
      </c>
    </row>
    <row r="884" spans="1:31" x14ac:dyDescent="0.25">
      <c r="A884">
        <v>2274346</v>
      </c>
      <c r="B884">
        <v>1</v>
      </c>
      <c r="C884" t="s">
        <v>81</v>
      </c>
      <c r="D884" t="s">
        <v>128</v>
      </c>
      <c r="E884" t="s">
        <v>147</v>
      </c>
      <c r="F884" t="s">
        <v>2799</v>
      </c>
      <c r="G884" t="s">
        <v>149</v>
      </c>
      <c r="H884" t="s">
        <v>150</v>
      </c>
      <c r="I884" t="s">
        <v>136</v>
      </c>
      <c r="J884" t="s">
        <v>137</v>
      </c>
      <c r="K884" t="s">
        <v>138</v>
      </c>
      <c r="L884" t="s">
        <v>2800</v>
      </c>
      <c r="M884" t="s">
        <v>2801</v>
      </c>
      <c r="N884">
        <v>5.9530555549999997</v>
      </c>
      <c r="O884">
        <v>0</v>
      </c>
      <c r="P884">
        <v>39</v>
      </c>
      <c r="Q884">
        <v>0</v>
      </c>
      <c r="R884">
        <v>0</v>
      </c>
      <c r="S884">
        <v>0</v>
      </c>
      <c r="T884">
        <v>1</v>
      </c>
      <c r="U884">
        <v>0</v>
      </c>
      <c r="V884">
        <v>0</v>
      </c>
      <c r="W884">
        <v>0</v>
      </c>
      <c r="X884">
        <v>39.61746246844168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39.61746246844168</v>
      </c>
    </row>
    <row r="885" spans="1:31" x14ac:dyDescent="0.25">
      <c r="A885">
        <v>2274369</v>
      </c>
      <c r="B885">
        <v>1</v>
      </c>
      <c r="C885" t="s">
        <v>80</v>
      </c>
      <c r="D885" t="s">
        <v>82</v>
      </c>
      <c r="E885" t="s">
        <v>147</v>
      </c>
      <c r="F885" t="s">
        <v>2802</v>
      </c>
      <c r="G885" t="s">
        <v>261</v>
      </c>
      <c r="H885" t="s">
        <v>150</v>
      </c>
      <c r="I885" t="s">
        <v>136</v>
      </c>
      <c r="J885" t="s">
        <v>137</v>
      </c>
      <c r="K885" t="s">
        <v>138</v>
      </c>
      <c r="L885" t="s">
        <v>2803</v>
      </c>
      <c r="M885" t="s">
        <v>2804</v>
      </c>
      <c r="N885">
        <v>1.6233333329999999</v>
      </c>
      <c r="O885">
        <v>0</v>
      </c>
      <c r="P885">
        <v>82</v>
      </c>
      <c r="Q885">
        <v>0</v>
      </c>
      <c r="R885">
        <v>0</v>
      </c>
      <c r="S885">
        <v>0</v>
      </c>
      <c r="T885">
        <v>1</v>
      </c>
      <c r="U885">
        <v>0</v>
      </c>
      <c r="V885">
        <v>0</v>
      </c>
      <c r="W885">
        <v>0</v>
      </c>
      <c r="X885">
        <v>38.43002454166205</v>
      </c>
      <c r="Y885">
        <v>0</v>
      </c>
      <c r="Z885">
        <v>0</v>
      </c>
      <c r="AA885">
        <v>0</v>
      </c>
      <c r="AB885">
        <v>0.32509353670431673</v>
      </c>
      <c r="AC885">
        <v>0</v>
      </c>
      <c r="AD885">
        <v>0</v>
      </c>
      <c r="AE885">
        <v>38.755118078366365</v>
      </c>
    </row>
    <row r="886" spans="1:31" x14ac:dyDescent="0.25">
      <c r="A886">
        <v>2274492</v>
      </c>
      <c r="B886">
        <v>1</v>
      </c>
      <c r="C886" t="s">
        <v>80</v>
      </c>
      <c r="D886" t="s">
        <v>98</v>
      </c>
      <c r="E886" t="s">
        <v>132</v>
      </c>
      <c r="F886" t="s">
        <v>2805</v>
      </c>
      <c r="G886" t="s">
        <v>134</v>
      </c>
      <c r="H886" t="s">
        <v>135</v>
      </c>
      <c r="I886" t="s">
        <v>136</v>
      </c>
      <c r="J886" t="s">
        <v>137</v>
      </c>
      <c r="K886" t="s">
        <v>138</v>
      </c>
      <c r="L886" t="s">
        <v>2806</v>
      </c>
      <c r="M886" t="s">
        <v>2807</v>
      </c>
      <c r="N886">
        <v>0.334166666</v>
      </c>
      <c r="O886">
        <v>0</v>
      </c>
      <c r="P886">
        <v>200</v>
      </c>
      <c r="Q886">
        <v>0</v>
      </c>
      <c r="R886">
        <v>73</v>
      </c>
      <c r="S886">
        <v>2</v>
      </c>
      <c r="T886">
        <v>51</v>
      </c>
      <c r="U886">
        <v>0</v>
      </c>
      <c r="V886">
        <v>0</v>
      </c>
      <c r="W886">
        <v>0</v>
      </c>
      <c r="X886">
        <v>21.120112064675538</v>
      </c>
      <c r="Y886">
        <v>0</v>
      </c>
      <c r="Z886">
        <v>10.196134164711999</v>
      </c>
      <c r="AA886">
        <v>0.44950335989569995</v>
      </c>
      <c r="AB886">
        <v>8.8507585773051503</v>
      </c>
      <c r="AC886">
        <v>0</v>
      </c>
      <c r="AD886">
        <v>0</v>
      </c>
      <c r="AE886">
        <v>40.616508166588389</v>
      </c>
    </row>
    <row r="887" spans="1:31" x14ac:dyDescent="0.25">
      <c r="A887">
        <v>2274475</v>
      </c>
      <c r="B887">
        <v>1</v>
      </c>
      <c r="C887" t="s">
        <v>80</v>
      </c>
      <c r="D887" t="s">
        <v>86</v>
      </c>
      <c r="E887" t="s">
        <v>147</v>
      </c>
      <c r="F887" t="s">
        <v>2808</v>
      </c>
      <c r="G887" t="s">
        <v>1493</v>
      </c>
      <c r="H887" t="s">
        <v>150</v>
      </c>
      <c r="I887" t="s">
        <v>136</v>
      </c>
      <c r="J887" t="s">
        <v>137</v>
      </c>
      <c r="K887" t="s">
        <v>138</v>
      </c>
      <c r="L887" t="s">
        <v>2809</v>
      </c>
      <c r="M887" t="s">
        <v>2810</v>
      </c>
      <c r="N887">
        <v>1.471944444</v>
      </c>
      <c r="O887">
        <v>0</v>
      </c>
      <c r="P887">
        <v>41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18.963304116607421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18.963304116607421</v>
      </c>
    </row>
    <row r="888" spans="1:31" x14ac:dyDescent="0.25">
      <c r="A888">
        <v>2274237</v>
      </c>
      <c r="B888">
        <v>1</v>
      </c>
      <c r="C888" t="s">
        <v>80</v>
      </c>
      <c r="D888" t="s">
        <v>103</v>
      </c>
      <c r="E888" t="s">
        <v>165</v>
      </c>
      <c r="F888" t="s">
        <v>2811</v>
      </c>
      <c r="G888" t="s">
        <v>297</v>
      </c>
      <c r="H888" t="s">
        <v>150</v>
      </c>
      <c r="I888" t="s">
        <v>136</v>
      </c>
      <c r="J888" t="s">
        <v>3</v>
      </c>
      <c r="K888" t="s">
        <v>138</v>
      </c>
      <c r="L888" t="s">
        <v>2812</v>
      </c>
      <c r="M888" t="s">
        <v>2813</v>
      </c>
      <c r="N888">
        <v>5.2258333329999997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</row>
    <row r="889" spans="1:31" x14ac:dyDescent="0.25">
      <c r="A889">
        <v>2274177</v>
      </c>
      <c r="B889">
        <v>1</v>
      </c>
      <c r="C889" t="s">
        <v>81</v>
      </c>
      <c r="D889" t="s">
        <v>127</v>
      </c>
      <c r="E889" t="s">
        <v>147</v>
      </c>
      <c r="F889" t="s">
        <v>2814</v>
      </c>
      <c r="G889" t="s">
        <v>149</v>
      </c>
      <c r="H889" t="s">
        <v>150</v>
      </c>
      <c r="I889" t="s">
        <v>136</v>
      </c>
      <c r="J889" t="s">
        <v>137</v>
      </c>
      <c r="K889" t="s">
        <v>138</v>
      </c>
      <c r="L889" t="s">
        <v>2815</v>
      </c>
      <c r="M889" t="s">
        <v>2816</v>
      </c>
      <c r="N889">
        <v>5.5638888880000001</v>
      </c>
      <c r="O889">
        <v>0</v>
      </c>
      <c r="P889">
        <v>17</v>
      </c>
      <c r="Q889">
        <v>0</v>
      </c>
      <c r="R889">
        <v>0</v>
      </c>
      <c r="S889">
        <v>0</v>
      </c>
      <c r="T889">
        <v>2</v>
      </c>
      <c r="U889">
        <v>0</v>
      </c>
      <c r="V889">
        <v>0</v>
      </c>
      <c r="W889">
        <v>0</v>
      </c>
      <c r="X889">
        <v>18.1487658345543</v>
      </c>
      <c r="Y889">
        <v>0</v>
      </c>
      <c r="Z889">
        <v>0</v>
      </c>
      <c r="AA889">
        <v>0</v>
      </c>
      <c r="AB889">
        <v>0.27060400775507498</v>
      </c>
      <c r="AC889">
        <v>0</v>
      </c>
      <c r="AD889">
        <v>0</v>
      </c>
      <c r="AE889">
        <v>18.419369842309376</v>
      </c>
    </row>
    <row r="890" spans="1:31" x14ac:dyDescent="0.25">
      <c r="A890">
        <v>2273845</v>
      </c>
      <c r="B890">
        <v>1</v>
      </c>
      <c r="C890" t="s">
        <v>80</v>
      </c>
      <c r="D890" t="s">
        <v>92</v>
      </c>
      <c r="E890" t="s">
        <v>147</v>
      </c>
      <c r="F890" t="s">
        <v>2817</v>
      </c>
      <c r="G890" t="s">
        <v>149</v>
      </c>
      <c r="H890" t="s">
        <v>150</v>
      </c>
      <c r="I890" t="s">
        <v>136</v>
      </c>
      <c r="J890" t="s">
        <v>137</v>
      </c>
      <c r="K890" t="s">
        <v>138</v>
      </c>
      <c r="L890" t="s">
        <v>2818</v>
      </c>
      <c r="M890" t="s">
        <v>2819</v>
      </c>
      <c r="N890">
        <v>1.616666666</v>
      </c>
      <c r="O890">
        <v>0</v>
      </c>
      <c r="P890">
        <v>3</v>
      </c>
      <c r="Q890">
        <v>0</v>
      </c>
      <c r="R890">
        <v>0</v>
      </c>
      <c r="S890">
        <v>0</v>
      </c>
      <c r="T890">
        <v>2</v>
      </c>
      <c r="U890">
        <v>0</v>
      </c>
      <c r="V890">
        <v>0</v>
      </c>
      <c r="W890">
        <v>0</v>
      </c>
      <c r="X890">
        <v>0.5212582595443056</v>
      </c>
      <c r="Y890">
        <v>0</v>
      </c>
      <c r="Z890">
        <v>0</v>
      </c>
      <c r="AA890">
        <v>0</v>
      </c>
      <c r="AB890">
        <v>3.6211142432096945</v>
      </c>
      <c r="AC890">
        <v>0</v>
      </c>
      <c r="AD890">
        <v>0</v>
      </c>
      <c r="AE890">
        <v>4.1423725027540002</v>
      </c>
    </row>
    <row r="891" spans="1:31" x14ac:dyDescent="0.25">
      <c r="A891">
        <v>2274229</v>
      </c>
      <c r="B891">
        <v>1</v>
      </c>
      <c r="C891" t="s">
        <v>80</v>
      </c>
      <c r="D891" t="s">
        <v>83</v>
      </c>
      <c r="E891" t="s">
        <v>141</v>
      </c>
      <c r="F891" t="s">
        <v>2820</v>
      </c>
      <c r="G891" t="s">
        <v>2821</v>
      </c>
      <c r="H891" t="s">
        <v>135</v>
      </c>
      <c r="I891" t="s">
        <v>136</v>
      </c>
      <c r="J891" t="s">
        <v>137</v>
      </c>
      <c r="K891" t="s">
        <v>138</v>
      </c>
      <c r="L891" t="s">
        <v>2822</v>
      </c>
      <c r="M891" t="s">
        <v>2823</v>
      </c>
      <c r="N891">
        <v>1.1372222219999999</v>
      </c>
      <c r="O891">
        <v>0</v>
      </c>
      <c r="P891">
        <v>1454</v>
      </c>
      <c r="Q891">
        <v>0</v>
      </c>
      <c r="R891">
        <v>0</v>
      </c>
      <c r="S891">
        <v>10</v>
      </c>
      <c r="T891">
        <v>178</v>
      </c>
      <c r="U891">
        <v>11</v>
      </c>
      <c r="V891">
        <v>0</v>
      </c>
      <c r="W891">
        <v>0</v>
      </c>
      <c r="X891">
        <v>549.13844264657314</v>
      </c>
      <c r="Y891">
        <v>0</v>
      </c>
      <c r="Z891">
        <v>0</v>
      </c>
      <c r="AA891">
        <v>230.40472996228797</v>
      </c>
      <c r="AB891">
        <v>120.59103477951075</v>
      </c>
      <c r="AC891">
        <v>822.42484535658741</v>
      </c>
      <c r="AD891">
        <v>0</v>
      </c>
      <c r="AE891">
        <v>1722.5590527449594</v>
      </c>
    </row>
    <row r="892" spans="1:31" x14ac:dyDescent="0.25">
      <c r="A892">
        <v>2274037</v>
      </c>
      <c r="B892">
        <v>1</v>
      </c>
      <c r="C892" t="s">
        <v>80</v>
      </c>
      <c r="D892" t="s">
        <v>96</v>
      </c>
      <c r="E892" t="s">
        <v>147</v>
      </c>
      <c r="F892" t="s">
        <v>2824</v>
      </c>
      <c r="G892" t="s">
        <v>2825</v>
      </c>
      <c r="H892" t="s">
        <v>150</v>
      </c>
      <c r="I892" t="s">
        <v>136</v>
      </c>
      <c r="J892" t="s">
        <v>137</v>
      </c>
      <c r="K892" t="s">
        <v>138</v>
      </c>
      <c r="L892" t="s">
        <v>2826</v>
      </c>
      <c r="M892" t="s">
        <v>2827</v>
      </c>
      <c r="N892">
        <v>3.3055555550000002</v>
      </c>
      <c r="O892">
        <v>0</v>
      </c>
      <c r="P892">
        <v>35</v>
      </c>
      <c r="Q892">
        <v>0</v>
      </c>
      <c r="R892">
        <v>0</v>
      </c>
      <c r="S892">
        <v>0</v>
      </c>
      <c r="T892">
        <v>5</v>
      </c>
      <c r="U892">
        <v>0</v>
      </c>
      <c r="V892">
        <v>0</v>
      </c>
      <c r="W892">
        <v>0</v>
      </c>
      <c r="X892">
        <v>188.95776809910203</v>
      </c>
      <c r="Y892">
        <v>0</v>
      </c>
      <c r="Z892">
        <v>0</v>
      </c>
      <c r="AA892">
        <v>0</v>
      </c>
      <c r="AB892">
        <v>16.896108410130989</v>
      </c>
      <c r="AC892">
        <v>0</v>
      </c>
      <c r="AD892">
        <v>0</v>
      </c>
      <c r="AE892">
        <v>205.853876509233</v>
      </c>
    </row>
    <row r="893" spans="1:31" x14ac:dyDescent="0.25">
      <c r="A893">
        <v>2274060</v>
      </c>
      <c r="B893">
        <v>1</v>
      </c>
      <c r="C893" t="s">
        <v>81</v>
      </c>
      <c r="D893" t="s">
        <v>124</v>
      </c>
      <c r="E893" t="s">
        <v>147</v>
      </c>
      <c r="F893" t="s">
        <v>2828</v>
      </c>
      <c r="G893" t="s">
        <v>233</v>
      </c>
      <c r="H893" t="s">
        <v>150</v>
      </c>
      <c r="I893" t="s">
        <v>136</v>
      </c>
      <c r="J893" t="s">
        <v>137</v>
      </c>
      <c r="K893" t="s">
        <v>138</v>
      </c>
      <c r="L893" t="s">
        <v>2829</v>
      </c>
      <c r="M893" t="s">
        <v>2830</v>
      </c>
      <c r="N893">
        <v>0.81583333300000005</v>
      </c>
      <c r="O893">
        <v>0</v>
      </c>
      <c r="P893">
        <v>72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15.054850752571777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15.054850752571777</v>
      </c>
    </row>
    <row r="894" spans="1:31" x14ac:dyDescent="0.25">
      <c r="A894">
        <v>2274452</v>
      </c>
      <c r="B894">
        <v>1</v>
      </c>
      <c r="C894" t="s">
        <v>80</v>
      </c>
      <c r="D894" t="s">
        <v>110</v>
      </c>
      <c r="E894" t="s">
        <v>141</v>
      </c>
      <c r="F894" t="s">
        <v>2831</v>
      </c>
      <c r="G894" t="s">
        <v>787</v>
      </c>
      <c r="H894" t="s">
        <v>135</v>
      </c>
      <c r="I894" t="s">
        <v>136</v>
      </c>
      <c r="J894" t="s">
        <v>137</v>
      </c>
      <c r="K894" t="s">
        <v>138</v>
      </c>
      <c r="L894" t="s">
        <v>2832</v>
      </c>
      <c r="M894" t="s">
        <v>2833</v>
      </c>
      <c r="N894">
        <v>2.5213888880000002</v>
      </c>
      <c r="O894">
        <v>0</v>
      </c>
      <c r="P894">
        <v>383</v>
      </c>
      <c r="Q894">
        <v>0</v>
      </c>
      <c r="R894">
        <v>0</v>
      </c>
      <c r="S894">
        <v>0</v>
      </c>
      <c r="T894">
        <v>40</v>
      </c>
      <c r="U894">
        <v>0</v>
      </c>
      <c r="V894">
        <v>0</v>
      </c>
      <c r="W894">
        <v>0</v>
      </c>
      <c r="X894">
        <v>233.94914502787057</v>
      </c>
      <c r="Y894">
        <v>0</v>
      </c>
      <c r="Z894">
        <v>0</v>
      </c>
      <c r="AA894">
        <v>0</v>
      </c>
      <c r="AB894">
        <v>29.840341332260621</v>
      </c>
      <c r="AC894">
        <v>0</v>
      </c>
      <c r="AD894">
        <v>0</v>
      </c>
      <c r="AE894">
        <v>263.78948636013121</v>
      </c>
    </row>
    <row r="895" spans="1:31" x14ac:dyDescent="0.25">
      <c r="A895">
        <v>2273868</v>
      </c>
      <c r="B895">
        <v>1</v>
      </c>
      <c r="C895" t="s">
        <v>80</v>
      </c>
      <c r="D895" t="s">
        <v>106</v>
      </c>
      <c r="E895" t="s">
        <v>147</v>
      </c>
      <c r="F895" t="s">
        <v>2834</v>
      </c>
      <c r="G895" t="s">
        <v>149</v>
      </c>
      <c r="H895" t="s">
        <v>150</v>
      </c>
      <c r="I895" t="s">
        <v>136</v>
      </c>
      <c r="J895" t="s">
        <v>137</v>
      </c>
      <c r="K895" t="s">
        <v>138</v>
      </c>
      <c r="L895" t="s">
        <v>2835</v>
      </c>
      <c r="M895" t="s">
        <v>2836</v>
      </c>
      <c r="N895">
        <v>1.5677777770000001</v>
      </c>
      <c r="O895">
        <v>0</v>
      </c>
      <c r="P895">
        <v>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1.1314655294695499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1.1314655294695499</v>
      </c>
    </row>
    <row r="896" spans="1:31" x14ac:dyDescent="0.25">
      <c r="A896">
        <v>2274260</v>
      </c>
      <c r="B896">
        <v>1</v>
      </c>
      <c r="C896" t="s">
        <v>80</v>
      </c>
      <c r="D896" t="s">
        <v>103</v>
      </c>
      <c r="E896" t="s">
        <v>176</v>
      </c>
      <c r="F896" t="s">
        <v>2837</v>
      </c>
      <c r="G896" t="s">
        <v>178</v>
      </c>
      <c r="H896" t="s">
        <v>150</v>
      </c>
      <c r="I896" t="s">
        <v>136</v>
      </c>
      <c r="J896" t="s">
        <v>137</v>
      </c>
      <c r="K896" t="s">
        <v>138</v>
      </c>
      <c r="L896" t="s">
        <v>2838</v>
      </c>
      <c r="M896" t="s">
        <v>2839</v>
      </c>
      <c r="N896">
        <v>1.151944444</v>
      </c>
      <c r="O896">
        <v>0</v>
      </c>
      <c r="P896">
        <v>84</v>
      </c>
      <c r="Q896">
        <v>0</v>
      </c>
      <c r="R896">
        <v>5</v>
      </c>
      <c r="S896">
        <v>0</v>
      </c>
      <c r="T896">
        <v>19</v>
      </c>
      <c r="U896">
        <v>0</v>
      </c>
      <c r="V896">
        <v>0</v>
      </c>
      <c r="W896">
        <v>0</v>
      </c>
      <c r="X896">
        <v>22.625190097558644</v>
      </c>
      <c r="Y896">
        <v>0</v>
      </c>
      <c r="Z896">
        <v>0.20459302543501667</v>
      </c>
      <c r="AA896">
        <v>0</v>
      </c>
      <c r="AB896">
        <v>61.234760844423164</v>
      </c>
      <c r="AC896">
        <v>0</v>
      </c>
      <c r="AD896">
        <v>0</v>
      </c>
      <c r="AE896">
        <v>84.064543967416824</v>
      </c>
    </row>
    <row r="897" spans="1:31" x14ac:dyDescent="0.25">
      <c r="A897">
        <v>2273825</v>
      </c>
      <c r="B897">
        <v>1</v>
      </c>
      <c r="C897" t="s">
        <v>81</v>
      </c>
      <c r="D897" t="s">
        <v>113</v>
      </c>
      <c r="E897" t="s">
        <v>141</v>
      </c>
      <c r="F897" t="s">
        <v>2840</v>
      </c>
      <c r="G897" t="s">
        <v>134</v>
      </c>
      <c r="H897" t="s">
        <v>135</v>
      </c>
      <c r="I897" t="s">
        <v>136</v>
      </c>
      <c r="J897" t="s">
        <v>137</v>
      </c>
      <c r="K897" t="s">
        <v>138</v>
      </c>
      <c r="L897" t="s">
        <v>2841</v>
      </c>
      <c r="M897" t="s">
        <v>2842</v>
      </c>
      <c r="N897">
        <v>0.68472222199999999</v>
      </c>
      <c r="O897">
        <v>4</v>
      </c>
      <c r="P897">
        <v>119</v>
      </c>
      <c r="Q897">
        <v>18</v>
      </c>
      <c r="R897">
        <v>38</v>
      </c>
      <c r="S897">
        <v>3</v>
      </c>
      <c r="T897">
        <v>47</v>
      </c>
      <c r="U897">
        <v>1</v>
      </c>
      <c r="V897">
        <v>0</v>
      </c>
      <c r="W897">
        <v>4.5092156903829004</v>
      </c>
      <c r="X897">
        <v>11.728175109378951</v>
      </c>
      <c r="Y897">
        <v>28.748747275568689</v>
      </c>
      <c r="Z897">
        <v>12.91636165653234</v>
      </c>
      <c r="AA897">
        <v>4.0113334571218884</v>
      </c>
      <c r="AB897">
        <v>9.1808800123019285</v>
      </c>
      <c r="AC897">
        <v>0.68830195076309997</v>
      </c>
      <c r="AD897">
        <v>0</v>
      </c>
      <c r="AE897">
        <v>71.783015152049799</v>
      </c>
    </row>
    <row r="898" spans="1:31" x14ac:dyDescent="0.25">
      <c r="A898">
        <v>2274094</v>
      </c>
      <c r="B898">
        <v>1</v>
      </c>
      <c r="C898" t="s">
        <v>80</v>
      </c>
      <c r="D898" t="s">
        <v>93</v>
      </c>
      <c r="E898" t="s">
        <v>165</v>
      </c>
      <c r="F898" t="s">
        <v>2843</v>
      </c>
      <c r="G898" t="s">
        <v>261</v>
      </c>
      <c r="H898" t="s">
        <v>150</v>
      </c>
      <c r="I898" t="s">
        <v>136</v>
      </c>
      <c r="J898" t="s">
        <v>137</v>
      </c>
      <c r="K898" t="s">
        <v>138</v>
      </c>
      <c r="L898" t="s">
        <v>2844</v>
      </c>
      <c r="M898" t="s">
        <v>2845</v>
      </c>
      <c r="N898">
        <v>1.106666666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1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1.3794506682659002</v>
      </c>
      <c r="AC898">
        <v>0</v>
      </c>
      <c r="AD898">
        <v>0</v>
      </c>
      <c r="AE898">
        <v>1.3794506682659002</v>
      </c>
    </row>
    <row r="899" spans="1:31" x14ac:dyDescent="0.25">
      <c r="A899">
        <v>2274432</v>
      </c>
      <c r="B899">
        <v>1</v>
      </c>
      <c r="C899" t="s">
        <v>80</v>
      </c>
      <c r="D899" t="s">
        <v>96</v>
      </c>
      <c r="E899" t="s">
        <v>157</v>
      </c>
      <c r="F899" t="s">
        <v>2846</v>
      </c>
      <c r="G899" t="s">
        <v>134</v>
      </c>
      <c r="H899" t="s">
        <v>135</v>
      </c>
      <c r="I899" t="s">
        <v>136</v>
      </c>
      <c r="J899" t="s">
        <v>137</v>
      </c>
      <c r="K899" t="s">
        <v>138</v>
      </c>
      <c r="L899" t="s">
        <v>2847</v>
      </c>
      <c r="M899" t="s">
        <v>2848</v>
      </c>
      <c r="N899">
        <v>5.1944443999999999E-2</v>
      </c>
      <c r="O899">
        <v>2</v>
      </c>
      <c r="P899">
        <v>763</v>
      </c>
      <c r="Q899">
        <v>5</v>
      </c>
      <c r="R899">
        <v>18</v>
      </c>
      <c r="S899">
        <v>15</v>
      </c>
      <c r="T899">
        <v>159</v>
      </c>
      <c r="U899">
        <v>0</v>
      </c>
      <c r="V899">
        <v>0</v>
      </c>
      <c r="W899">
        <v>1.5769870421066666E-2</v>
      </c>
      <c r="X899">
        <v>27.362067850110524</v>
      </c>
      <c r="Y899">
        <v>0.49653235821750008</v>
      </c>
      <c r="Z899">
        <v>1.0021325974450999</v>
      </c>
      <c r="AA899">
        <v>25.969541535881195</v>
      </c>
      <c r="AB899">
        <v>16.577781694129268</v>
      </c>
      <c r="AC899">
        <v>0</v>
      </c>
      <c r="AD899">
        <v>0</v>
      </c>
      <c r="AE899">
        <v>71.423825906204655</v>
      </c>
    </row>
    <row r="900" spans="1:31" x14ac:dyDescent="0.25">
      <c r="A900">
        <v>2273702</v>
      </c>
      <c r="B900">
        <v>1</v>
      </c>
      <c r="C900" t="s">
        <v>80</v>
      </c>
      <c r="D900" t="s">
        <v>99</v>
      </c>
      <c r="E900" t="s">
        <v>157</v>
      </c>
      <c r="F900" t="s">
        <v>2849</v>
      </c>
      <c r="G900" t="s">
        <v>442</v>
      </c>
      <c r="H900" t="s">
        <v>135</v>
      </c>
      <c r="I900" t="s">
        <v>136</v>
      </c>
      <c r="J900" t="s">
        <v>137</v>
      </c>
      <c r="K900" t="s">
        <v>138</v>
      </c>
      <c r="L900" t="s">
        <v>2850</v>
      </c>
      <c r="M900" t="s">
        <v>2851</v>
      </c>
      <c r="N900">
        <v>0.15472222199999999</v>
      </c>
      <c r="O900">
        <v>3</v>
      </c>
      <c r="P900">
        <v>1739</v>
      </c>
      <c r="Q900">
        <v>1</v>
      </c>
      <c r="R900">
        <v>30</v>
      </c>
      <c r="S900">
        <v>7</v>
      </c>
      <c r="T900">
        <v>151</v>
      </c>
      <c r="U900">
        <v>0</v>
      </c>
      <c r="V900">
        <v>3</v>
      </c>
      <c r="W900">
        <v>0.81508998469912508</v>
      </c>
      <c r="X900">
        <v>50.933097619203359</v>
      </c>
      <c r="Y900">
        <v>3.2097469458083339E-2</v>
      </c>
      <c r="Z900">
        <v>0.61388683885750839</v>
      </c>
      <c r="AA900">
        <v>1.9524192815770196</v>
      </c>
      <c r="AB900">
        <v>6.62147485477501</v>
      </c>
      <c r="AC900">
        <v>0</v>
      </c>
      <c r="AD900">
        <v>20.003793386763135</v>
      </c>
      <c r="AE900">
        <v>80.971859435333243</v>
      </c>
    </row>
    <row r="901" spans="1:31" x14ac:dyDescent="0.25">
      <c r="A901">
        <v>2273679</v>
      </c>
      <c r="B901">
        <v>1</v>
      </c>
      <c r="C901" t="s">
        <v>80</v>
      </c>
      <c r="D901" t="s">
        <v>96</v>
      </c>
      <c r="E901" t="s">
        <v>157</v>
      </c>
      <c r="F901" t="s">
        <v>2852</v>
      </c>
      <c r="G901" t="s">
        <v>134</v>
      </c>
      <c r="H901" t="s">
        <v>135</v>
      </c>
      <c r="I901" t="s">
        <v>136</v>
      </c>
      <c r="J901" t="s">
        <v>137</v>
      </c>
      <c r="K901" t="s">
        <v>138</v>
      </c>
      <c r="L901" t="s">
        <v>2853</v>
      </c>
      <c r="M901" t="s">
        <v>2854</v>
      </c>
      <c r="N901">
        <v>0.4375</v>
      </c>
      <c r="O901">
        <v>0</v>
      </c>
      <c r="P901">
        <v>60</v>
      </c>
      <c r="Q901">
        <v>0</v>
      </c>
      <c r="R901">
        <v>3</v>
      </c>
      <c r="S901">
        <v>1</v>
      </c>
      <c r="T901">
        <v>8</v>
      </c>
      <c r="U901">
        <v>0</v>
      </c>
      <c r="V901">
        <v>0</v>
      </c>
      <c r="W901">
        <v>0</v>
      </c>
      <c r="X901">
        <v>4.8819073055375011</v>
      </c>
      <c r="Y901">
        <v>0</v>
      </c>
      <c r="Z901">
        <v>0.19640622192187501</v>
      </c>
      <c r="AA901">
        <v>6.3591749466918754</v>
      </c>
      <c r="AB901">
        <v>1.0214502207000002</v>
      </c>
      <c r="AC901">
        <v>0</v>
      </c>
      <c r="AD901">
        <v>0</v>
      </c>
      <c r="AE901">
        <v>12.458938694851252</v>
      </c>
    </row>
    <row r="902" spans="1:31" x14ac:dyDescent="0.25">
      <c r="A902">
        <v>2274071</v>
      </c>
      <c r="B902">
        <v>1</v>
      </c>
      <c r="C902" t="s">
        <v>81</v>
      </c>
      <c r="D902" t="s">
        <v>121</v>
      </c>
      <c r="E902" t="s">
        <v>147</v>
      </c>
      <c r="F902" t="s">
        <v>2855</v>
      </c>
      <c r="G902" t="s">
        <v>154</v>
      </c>
      <c r="H902" t="s">
        <v>150</v>
      </c>
      <c r="I902" t="s">
        <v>136</v>
      </c>
      <c r="J902" t="s">
        <v>137</v>
      </c>
      <c r="K902" t="s">
        <v>144</v>
      </c>
      <c r="L902" t="s">
        <v>2856</v>
      </c>
      <c r="M902" t="s">
        <v>2857</v>
      </c>
      <c r="N902">
        <v>10.534166666000001</v>
      </c>
      <c r="O902">
        <v>0</v>
      </c>
      <c r="P902">
        <v>70</v>
      </c>
      <c r="Q902">
        <v>0</v>
      </c>
      <c r="R902">
        <v>0</v>
      </c>
      <c r="S902">
        <v>0</v>
      </c>
      <c r="T902">
        <v>4</v>
      </c>
      <c r="U902">
        <v>0</v>
      </c>
      <c r="V902">
        <v>0</v>
      </c>
      <c r="W902">
        <v>0</v>
      </c>
      <c r="X902">
        <v>78.624249849628512</v>
      </c>
      <c r="Y902">
        <v>0</v>
      </c>
      <c r="Z902">
        <v>0</v>
      </c>
      <c r="AA902">
        <v>0</v>
      </c>
      <c r="AB902">
        <v>16.664177461494621</v>
      </c>
      <c r="AC902">
        <v>0</v>
      </c>
      <c r="AD902">
        <v>0</v>
      </c>
      <c r="AE902">
        <v>95.288427311123129</v>
      </c>
    </row>
    <row r="903" spans="1:31" x14ac:dyDescent="0.25">
      <c r="A903">
        <v>2274312</v>
      </c>
      <c r="B903">
        <v>1</v>
      </c>
      <c r="C903" t="s">
        <v>81</v>
      </c>
      <c r="D903" t="s">
        <v>125</v>
      </c>
      <c r="E903" t="s">
        <v>141</v>
      </c>
      <c r="F903" t="s">
        <v>2858</v>
      </c>
      <c r="G903" t="s">
        <v>268</v>
      </c>
      <c r="H903" t="s">
        <v>135</v>
      </c>
      <c r="I903" t="s">
        <v>136</v>
      </c>
      <c r="J903" t="s">
        <v>137</v>
      </c>
      <c r="K903" t="s">
        <v>138</v>
      </c>
      <c r="L903" t="s">
        <v>2859</v>
      </c>
      <c r="M903" t="s">
        <v>2860</v>
      </c>
      <c r="N903">
        <v>1.5149999999999999</v>
      </c>
      <c r="O903">
        <v>0</v>
      </c>
      <c r="P903">
        <v>52</v>
      </c>
      <c r="Q903">
        <v>4</v>
      </c>
      <c r="R903">
        <v>88</v>
      </c>
      <c r="S903">
        <v>1</v>
      </c>
      <c r="T903">
        <v>5</v>
      </c>
      <c r="U903">
        <v>0</v>
      </c>
      <c r="V903">
        <v>0</v>
      </c>
      <c r="W903">
        <v>0</v>
      </c>
      <c r="X903">
        <v>10.051456248610773</v>
      </c>
      <c r="Y903">
        <v>4.4280770793751341</v>
      </c>
      <c r="Z903">
        <v>71.345825564460483</v>
      </c>
      <c r="AA903">
        <v>1.9824520431223331</v>
      </c>
      <c r="AB903">
        <v>2.8165974908553051</v>
      </c>
      <c r="AC903">
        <v>0</v>
      </c>
      <c r="AD903">
        <v>0</v>
      </c>
      <c r="AE903">
        <v>90.624408426424026</v>
      </c>
    </row>
    <row r="904" spans="1:31" x14ac:dyDescent="0.25">
      <c r="A904">
        <v>2274063</v>
      </c>
      <c r="B904">
        <v>1</v>
      </c>
      <c r="C904" t="s">
        <v>81</v>
      </c>
      <c r="D904" t="s">
        <v>128</v>
      </c>
      <c r="E904" t="s">
        <v>147</v>
      </c>
      <c r="F904" t="s">
        <v>2861</v>
      </c>
      <c r="G904" t="s">
        <v>149</v>
      </c>
      <c r="H904" t="s">
        <v>150</v>
      </c>
      <c r="I904" t="s">
        <v>136</v>
      </c>
      <c r="J904" t="s">
        <v>137</v>
      </c>
      <c r="K904" t="s">
        <v>138</v>
      </c>
      <c r="L904" t="s">
        <v>2862</v>
      </c>
      <c r="M904" t="s">
        <v>2863</v>
      </c>
      <c r="N904">
        <v>10.091944443999999</v>
      </c>
      <c r="O904">
        <v>0</v>
      </c>
      <c r="P904">
        <v>13</v>
      </c>
      <c r="Q904">
        <v>0</v>
      </c>
      <c r="R904">
        <v>0</v>
      </c>
      <c r="S904">
        <v>0</v>
      </c>
      <c r="T904">
        <v>3</v>
      </c>
      <c r="U904">
        <v>0</v>
      </c>
      <c r="V904">
        <v>0</v>
      </c>
      <c r="W904">
        <v>0</v>
      </c>
      <c r="X904">
        <v>15.763095573661158</v>
      </c>
      <c r="Y904">
        <v>0</v>
      </c>
      <c r="Z904">
        <v>0</v>
      </c>
      <c r="AA904">
        <v>0</v>
      </c>
      <c r="AB904">
        <v>3.7731781770419586</v>
      </c>
      <c r="AC904">
        <v>0</v>
      </c>
      <c r="AD904">
        <v>0</v>
      </c>
      <c r="AE904">
        <v>19.536273750703117</v>
      </c>
    </row>
    <row r="905" spans="1:31" x14ac:dyDescent="0.25">
      <c r="A905">
        <v>2274163</v>
      </c>
      <c r="B905">
        <v>1</v>
      </c>
      <c r="C905" t="s">
        <v>80</v>
      </c>
      <c r="D905" t="s">
        <v>90</v>
      </c>
      <c r="E905" t="s">
        <v>165</v>
      </c>
      <c r="F905" t="s">
        <v>2864</v>
      </c>
      <c r="G905" t="s">
        <v>198</v>
      </c>
      <c r="H905" t="s">
        <v>150</v>
      </c>
      <c r="I905" t="s">
        <v>136</v>
      </c>
      <c r="J905" t="s">
        <v>137</v>
      </c>
      <c r="K905" t="s">
        <v>138</v>
      </c>
      <c r="L905" t="s">
        <v>2865</v>
      </c>
      <c r="M905" t="s">
        <v>2866</v>
      </c>
      <c r="N905">
        <v>2.8877777770000002</v>
      </c>
      <c r="O905">
        <v>0</v>
      </c>
      <c r="P905">
        <v>2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2.2571267240157997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2.2571267240157997</v>
      </c>
    </row>
    <row r="906" spans="1:31" x14ac:dyDescent="0.25">
      <c r="A906">
        <v>2274014</v>
      </c>
      <c r="B906">
        <v>1</v>
      </c>
      <c r="C906" t="s">
        <v>81</v>
      </c>
      <c r="D906" t="s">
        <v>116</v>
      </c>
      <c r="E906" t="s">
        <v>141</v>
      </c>
      <c r="F906" t="s">
        <v>2867</v>
      </c>
      <c r="G906" t="s">
        <v>154</v>
      </c>
      <c r="H906" t="s">
        <v>135</v>
      </c>
      <c r="I906" t="s">
        <v>136</v>
      </c>
      <c r="J906" t="s">
        <v>137</v>
      </c>
      <c r="K906" t="s">
        <v>144</v>
      </c>
      <c r="L906" t="s">
        <v>2868</v>
      </c>
      <c r="M906" t="s">
        <v>2869</v>
      </c>
      <c r="N906">
        <v>4.0491666659999996</v>
      </c>
      <c r="O906">
        <v>0</v>
      </c>
      <c r="P906">
        <v>45</v>
      </c>
      <c r="Q906">
        <v>0</v>
      </c>
      <c r="R906">
        <v>0</v>
      </c>
      <c r="S906">
        <v>0</v>
      </c>
      <c r="T906">
        <v>1</v>
      </c>
      <c r="U906">
        <v>0</v>
      </c>
      <c r="V906">
        <v>0</v>
      </c>
      <c r="W906">
        <v>0</v>
      </c>
      <c r="X906">
        <v>22.784810474726239</v>
      </c>
      <c r="Y906">
        <v>0</v>
      </c>
      <c r="Z906">
        <v>0</v>
      </c>
      <c r="AA906">
        <v>0</v>
      </c>
      <c r="AB906">
        <v>1.21315574877</v>
      </c>
      <c r="AC906">
        <v>0</v>
      </c>
      <c r="AD906">
        <v>0</v>
      </c>
      <c r="AE906">
        <v>23.997966223496238</v>
      </c>
    </row>
    <row r="907" spans="1:31" x14ac:dyDescent="0.25">
      <c r="A907">
        <v>2274455</v>
      </c>
      <c r="B907">
        <v>1</v>
      </c>
      <c r="C907" t="s">
        <v>80</v>
      </c>
      <c r="D907" t="s">
        <v>106</v>
      </c>
      <c r="E907" t="s">
        <v>157</v>
      </c>
      <c r="F907" t="s">
        <v>2870</v>
      </c>
      <c r="G907" t="s">
        <v>442</v>
      </c>
      <c r="H907" t="s">
        <v>135</v>
      </c>
      <c r="I907" t="s">
        <v>136</v>
      </c>
      <c r="J907" t="s">
        <v>137</v>
      </c>
      <c r="K907" t="s">
        <v>138</v>
      </c>
      <c r="L907" t="s">
        <v>2871</v>
      </c>
      <c r="M907" t="s">
        <v>2872</v>
      </c>
      <c r="N907">
        <v>0.325833333</v>
      </c>
      <c r="O907">
        <v>0</v>
      </c>
      <c r="P907">
        <v>3</v>
      </c>
      <c r="Q907">
        <v>19</v>
      </c>
      <c r="R907">
        <v>74</v>
      </c>
      <c r="S907">
        <v>6</v>
      </c>
      <c r="T907">
        <v>16</v>
      </c>
      <c r="U907">
        <v>0</v>
      </c>
      <c r="V907">
        <v>0</v>
      </c>
      <c r="W907">
        <v>0</v>
      </c>
      <c r="X907">
        <v>0.50005177623086672</v>
      </c>
      <c r="Y907">
        <v>108.70574144860755</v>
      </c>
      <c r="Z907">
        <v>35.982369427345567</v>
      </c>
      <c r="AA907">
        <v>1.3738514460875915</v>
      </c>
      <c r="AB907">
        <v>8.3170406061943503</v>
      </c>
      <c r="AC907">
        <v>0</v>
      </c>
      <c r="AD907">
        <v>0</v>
      </c>
      <c r="AE907">
        <v>154.87905470446594</v>
      </c>
    </row>
    <row r="908" spans="1:31" x14ac:dyDescent="0.25">
      <c r="A908">
        <v>2273914</v>
      </c>
      <c r="B908">
        <v>1</v>
      </c>
      <c r="C908" t="s">
        <v>81</v>
      </c>
      <c r="D908" t="s">
        <v>117</v>
      </c>
      <c r="E908" t="s">
        <v>165</v>
      </c>
      <c r="F908" t="s">
        <v>2873</v>
      </c>
      <c r="G908" t="s">
        <v>198</v>
      </c>
      <c r="H908" t="s">
        <v>150</v>
      </c>
      <c r="I908" t="s">
        <v>136</v>
      </c>
      <c r="J908" t="s">
        <v>137</v>
      </c>
      <c r="K908" t="s">
        <v>138</v>
      </c>
      <c r="L908" t="s">
        <v>2874</v>
      </c>
      <c r="M908" t="s">
        <v>2875</v>
      </c>
      <c r="N908">
        <v>3.8219444440000001</v>
      </c>
      <c r="O908">
        <v>0</v>
      </c>
      <c r="P908">
        <v>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0.11804426486233333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0.11804426486233333</v>
      </c>
    </row>
    <row r="909" spans="1:31" x14ac:dyDescent="0.25">
      <c r="A909">
        <v>2274446</v>
      </c>
      <c r="B909">
        <v>1</v>
      </c>
      <c r="C909" t="s">
        <v>81</v>
      </c>
      <c r="D909" t="s">
        <v>127</v>
      </c>
      <c r="E909" t="s">
        <v>147</v>
      </c>
      <c r="F909" t="s">
        <v>2876</v>
      </c>
      <c r="G909" t="s">
        <v>149</v>
      </c>
      <c r="H909" t="s">
        <v>150</v>
      </c>
      <c r="I909" t="s">
        <v>136</v>
      </c>
      <c r="J909" t="s">
        <v>137</v>
      </c>
      <c r="K909" t="s">
        <v>138</v>
      </c>
      <c r="L909" t="s">
        <v>2877</v>
      </c>
      <c r="M909" t="s">
        <v>2878</v>
      </c>
      <c r="N909">
        <v>2.310277777</v>
      </c>
      <c r="O909">
        <v>0</v>
      </c>
      <c r="P909">
        <v>119</v>
      </c>
      <c r="Q909">
        <v>0</v>
      </c>
      <c r="R909">
        <v>3</v>
      </c>
      <c r="S909">
        <v>0</v>
      </c>
      <c r="T909">
        <v>1</v>
      </c>
      <c r="U909">
        <v>0</v>
      </c>
      <c r="V909">
        <v>0</v>
      </c>
      <c r="W909">
        <v>0</v>
      </c>
      <c r="X909">
        <v>80.236514152836293</v>
      </c>
      <c r="Y909">
        <v>0</v>
      </c>
      <c r="Z909">
        <v>1.12053773363825</v>
      </c>
      <c r="AA909">
        <v>0</v>
      </c>
      <c r="AB909">
        <v>0</v>
      </c>
      <c r="AC909">
        <v>0</v>
      </c>
      <c r="AD909">
        <v>0</v>
      </c>
      <c r="AE909">
        <v>81.357051886474537</v>
      </c>
    </row>
    <row r="910" spans="1:31" x14ac:dyDescent="0.25">
      <c r="A910">
        <v>2273897</v>
      </c>
      <c r="B910">
        <v>1</v>
      </c>
      <c r="C910" t="s">
        <v>80</v>
      </c>
      <c r="D910" t="s">
        <v>83</v>
      </c>
      <c r="E910" t="s">
        <v>147</v>
      </c>
      <c r="F910" t="s">
        <v>2879</v>
      </c>
      <c r="G910" t="s">
        <v>297</v>
      </c>
      <c r="H910" t="s">
        <v>150</v>
      </c>
      <c r="I910" t="s">
        <v>136</v>
      </c>
      <c r="J910" t="s">
        <v>137</v>
      </c>
      <c r="K910" t="s">
        <v>138</v>
      </c>
      <c r="L910" t="s">
        <v>2880</v>
      </c>
      <c r="M910" t="s">
        <v>2881</v>
      </c>
      <c r="N910">
        <v>6.0836111109999997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13</v>
      </c>
      <c r="U910">
        <v>0</v>
      </c>
      <c r="V910">
        <v>5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129.46992992113414</v>
      </c>
      <c r="AC910">
        <v>0</v>
      </c>
      <c r="AD910">
        <v>827.684653953968</v>
      </c>
      <c r="AE910">
        <v>957.15458387510216</v>
      </c>
    </row>
    <row r="911" spans="1:31" x14ac:dyDescent="0.25">
      <c r="A911">
        <v>2273874</v>
      </c>
      <c r="B911">
        <v>1</v>
      </c>
      <c r="C911" t="s">
        <v>81</v>
      </c>
      <c r="D911" t="s">
        <v>113</v>
      </c>
      <c r="E911" t="s">
        <v>176</v>
      </c>
      <c r="F911" t="s">
        <v>2882</v>
      </c>
      <c r="G911" t="s">
        <v>178</v>
      </c>
      <c r="H911" t="s">
        <v>150</v>
      </c>
      <c r="I911" t="s">
        <v>136</v>
      </c>
      <c r="J911" t="s">
        <v>137</v>
      </c>
      <c r="K911" t="s">
        <v>138</v>
      </c>
      <c r="L911" t="s">
        <v>2883</v>
      </c>
      <c r="M911" t="s">
        <v>2884</v>
      </c>
      <c r="N911">
        <v>5.3441666659999996</v>
      </c>
      <c r="O911">
        <v>0</v>
      </c>
      <c r="P911">
        <v>100</v>
      </c>
      <c r="Q911">
        <v>0</v>
      </c>
      <c r="R911">
        <v>0</v>
      </c>
      <c r="S911">
        <v>0</v>
      </c>
      <c r="T911">
        <v>5</v>
      </c>
      <c r="U911">
        <v>0</v>
      </c>
      <c r="V911">
        <v>0</v>
      </c>
      <c r="W911">
        <v>0</v>
      </c>
      <c r="X911">
        <v>78.862559704454412</v>
      </c>
      <c r="Y911">
        <v>0</v>
      </c>
      <c r="Z911">
        <v>0</v>
      </c>
      <c r="AA911">
        <v>0</v>
      </c>
      <c r="AB911">
        <v>4.6702029801795</v>
      </c>
      <c r="AC911">
        <v>0</v>
      </c>
      <c r="AD911">
        <v>0</v>
      </c>
      <c r="AE911">
        <v>83.532762684633909</v>
      </c>
    </row>
    <row r="912" spans="1:31" x14ac:dyDescent="0.25">
      <c r="A912">
        <v>2273928</v>
      </c>
      <c r="B912">
        <v>1</v>
      </c>
      <c r="C912" t="s">
        <v>81</v>
      </c>
      <c r="D912" t="s">
        <v>120</v>
      </c>
      <c r="E912" t="s">
        <v>157</v>
      </c>
      <c r="F912" t="s">
        <v>2885</v>
      </c>
      <c r="G912" t="s">
        <v>143</v>
      </c>
      <c r="H912" t="s">
        <v>135</v>
      </c>
      <c r="I912" t="s">
        <v>136</v>
      </c>
      <c r="J912" t="s">
        <v>137</v>
      </c>
      <c r="K912" t="s">
        <v>144</v>
      </c>
      <c r="L912" t="s">
        <v>2886</v>
      </c>
      <c r="M912" t="s">
        <v>2887</v>
      </c>
      <c r="N912">
        <v>8.2013888880000003</v>
      </c>
      <c r="O912">
        <v>0</v>
      </c>
      <c r="P912">
        <v>522</v>
      </c>
      <c r="Q912">
        <v>0</v>
      </c>
      <c r="R912">
        <v>8</v>
      </c>
      <c r="S912">
        <v>0</v>
      </c>
      <c r="T912">
        <v>59</v>
      </c>
      <c r="U912">
        <v>0</v>
      </c>
      <c r="V912">
        <v>1</v>
      </c>
      <c r="W912">
        <v>0</v>
      </c>
      <c r="X912">
        <v>1195.986378153862</v>
      </c>
      <c r="Y912">
        <v>0</v>
      </c>
      <c r="Z912">
        <v>29.359143739976254</v>
      </c>
      <c r="AA912">
        <v>0</v>
      </c>
      <c r="AB912">
        <v>316.50904672796537</v>
      </c>
      <c r="AC912">
        <v>0</v>
      </c>
      <c r="AD912">
        <v>20.167683363753749</v>
      </c>
      <c r="AE912">
        <v>1562.0222519855572</v>
      </c>
    </row>
    <row r="913" spans="1:31" x14ac:dyDescent="0.25">
      <c r="A913">
        <v>2273851</v>
      </c>
      <c r="B913">
        <v>1</v>
      </c>
      <c r="C913" t="s">
        <v>80</v>
      </c>
      <c r="D913" t="s">
        <v>105</v>
      </c>
      <c r="E913" t="s">
        <v>132</v>
      </c>
      <c r="F913" t="s">
        <v>2888</v>
      </c>
      <c r="G913" t="s">
        <v>134</v>
      </c>
      <c r="H913" t="s">
        <v>135</v>
      </c>
      <c r="I913" t="s">
        <v>136</v>
      </c>
      <c r="J913" t="s">
        <v>137</v>
      </c>
      <c r="K913" t="s">
        <v>138</v>
      </c>
      <c r="L913" t="s">
        <v>2889</v>
      </c>
      <c r="M913" t="s">
        <v>2890</v>
      </c>
      <c r="N913">
        <v>0.628611111</v>
      </c>
      <c r="O913">
        <v>0</v>
      </c>
      <c r="P913">
        <v>4923</v>
      </c>
      <c r="Q913">
        <v>0</v>
      </c>
      <c r="R913">
        <v>0</v>
      </c>
      <c r="S913">
        <v>1</v>
      </c>
      <c r="T913">
        <v>382</v>
      </c>
      <c r="U913">
        <v>0</v>
      </c>
      <c r="V913">
        <v>1</v>
      </c>
      <c r="W913">
        <v>0</v>
      </c>
      <c r="X913">
        <v>859.36506142862834</v>
      </c>
      <c r="Y913">
        <v>0</v>
      </c>
      <c r="Z913">
        <v>0</v>
      </c>
      <c r="AA913">
        <v>1.8807913210559997</v>
      </c>
      <c r="AB913">
        <v>147.71438600791745</v>
      </c>
      <c r="AC913">
        <v>0</v>
      </c>
      <c r="AD913">
        <v>2.2916013996927918</v>
      </c>
      <c r="AE913">
        <v>1011.2518401572946</v>
      </c>
    </row>
    <row r="914" spans="1:31" x14ac:dyDescent="0.25">
      <c r="A914">
        <v>2273882</v>
      </c>
      <c r="B914">
        <v>1</v>
      </c>
      <c r="C914" t="s">
        <v>80</v>
      </c>
      <c r="D914" t="s">
        <v>99</v>
      </c>
      <c r="E914" t="s">
        <v>147</v>
      </c>
      <c r="F914" t="s">
        <v>2891</v>
      </c>
      <c r="G914" t="s">
        <v>149</v>
      </c>
      <c r="H914" t="s">
        <v>150</v>
      </c>
      <c r="I914" t="s">
        <v>136</v>
      </c>
      <c r="J914" t="s">
        <v>137</v>
      </c>
      <c r="K914" t="s">
        <v>138</v>
      </c>
      <c r="L914" t="s">
        <v>2892</v>
      </c>
      <c r="M914" t="s">
        <v>2893</v>
      </c>
      <c r="N914">
        <v>6.6169444439999996</v>
      </c>
      <c r="O914">
        <v>0</v>
      </c>
      <c r="P914">
        <v>25</v>
      </c>
      <c r="Q914">
        <v>0</v>
      </c>
      <c r="R914">
        <v>1</v>
      </c>
      <c r="S914">
        <v>0</v>
      </c>
      <c r="T914">
        <v>8</v>
      </c>
      <c r="U914">
        <v>0</v>
      </c>
      <c r="V914">
        <v>0</v>
      </c>
      <c r="W914">
        <v>0</v>
      </c>
      <c r="X914">
        <v>113.93475890625447</v>
      </c>
      <c r="Y914">
        <v>0</v>
      </c>
      <c r="Z914">
        <v>1.4508335002745252</v>
      </c>
      <c r="AA914">
        <v>0</v>
      </c>
      <c r="AB914">
        <v>22.885516669864902</v>
      </c>
      <c r="AC914">
        <v>0</v>
      </c>
      <c r="AD914">
        <v>0</v>
      </c>
      <c r="AE914">
        <v>138.27110907639391</v>
      </c>
    </row>
    <row r="915" spans="1:31" x14ac:dyDescent="0.25">
      <c r="A915">
        <v>2274438</v>
      </c>
      <c r="B915">
        <v>1</v>
      </c>
      <c r="C915" t="s">
        <v>81</v>
      </c>
      <c r="D915" t="s">
        <v>115</v>
      </c>
      <c r="E915" t="s">
        <v>147</v>
      </c>
      <c r="F915" t="s">
        <v>2894</v>
      </c>
      <c r="G915" t="s">
        <v>149</v>
      </c>
      <c r="H915" t="s">
        <v>150</v>
      </c>
      <c r="I915" t="s">
        <v>136</v>
      </c>
      <c r="J915" t="s">
        <v>137</v>
      </c>
      <c r="K915" t="s">
        <v>138</v>
      </c>
      <c r="L915" t="s">
        <v>2895</v>
      </c>
      <c r="M915" t="s">
        <v>2896</v>
      </c>
      <c r="N915">
        <v>0.79833333299999998</v>
      </c>
      <c r="O915">
        <v>0</v>
      </c>
      <c r="P915">
        <v>19</v>
      </c>
      <c r="Q915">
        <v>0</v>
      </c>
      <c r="R915">
        <v>2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3.1536138116538677</v>
      </c>
      <c r="Y915">
        <v>0</v>
      </c>
      <c r="Z915">
        <v>0.18732717736210003</v>
      </c>
      <c r="AA915">
        <v>0</v>
      </c>
      <c r="AB915">
        <v>0</v>
      </c>
      <c r="AC915">
        <v>0</v>
      </c>
      <c r="AD915">
        <v>0</v>
      </c>
      <c r="AE915">
        <v>3.3409409890159676</v>
      </c>
    </row>
    <row r="916" spans="1:31" x14ac:dyDescent="0.25">
      <c r="A916">
        <v>2273834</v>
      </c>
      <c r="B916">
        <v>1</v>
      </c>
      <c r="C916" t="s">
        <v>81</v>
      </c>
      <c r="D916" t="s">
        <v>127</v>
      </c>
      <c r="E916" t="s">
        <v>147</v>
      </c>
      <c r="F916" t="s">
        <v>2897</v>
      </c>
      <c r="G916" t="s">
        <v>149</v>
      </c>
      <c r="H916" t="s">
        <v>150</v>
      </c>
      <c r="I916" t="s">
        <v>136</v>
      </c>
      <c r="J916" t="s">
        <v>137</v>
      </c>
      <c r="K916" t="s">
        <v>138</v>
      </c>
      <c r="L916" t="s">
        <v>2898</v>
      </c>
      <c r="M916" t="s">
        <v>2899</v>
      </c>
      <c r="N916">
        <v>5.364166666</v>
      </c>
      <c r="O916">
        <v>0</v>
      </c>
      <c r="P916">
        <v>6</v>
      </c>
      <c r="Q916">
        <v>0</v>
      </c>
      <c r="R916">
        <v>0</v>
      </c>
      <c r="S916">
        <v>0</v>
      </c>
      <c r="T916">
        <v>1</v>
      </c>
      <c r="U916">
        <v>0</v>
      </c>
      <c r="V916">
        <v>0</v>
      </c>
      <c r="W916">
        <v>0</v>
      </c>
      <c r="X916">
        <v>1.9813716496912506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1.9813716496912506</v>
      </c>
    </row>
    <row r="917" spans="1:31" x14ac:dyDescent="0.25">
      <c r="A917">
        <v>2274486</v>
      </c>
      <c r="B917">
        <v>1</v>
      </c>
      <c r="C917" t="s">
        <v>80</v>
      </c>
      <c r="D917" t="s">
        <v>99</v>
      </c>
      <c r="E917" t="s">
        <v>147</v>
      </c>
      <c r="F917" t="s">
        <v>2900</v>
      </c>
      <c r="G917" t="s">
        <v>149</v>
      </c>
      <c r="H917" t="s">
        <v>150</v>
      </c>
      <c r="I917" t="s">
        <v>136</v>
      </c>
      <c r="J917" t="s">
        <v>137</v>
      </c>
      <c r="K917" t="s">
        <v>138</v>
      </c>
      <c r="L917" t="s">
        <v>2901</v>
      </c>
      <c r="M917" t="s">
        <v>2902</v>
      </c>
      <c r="N917">
        <v>9.1150000000000002</v>
      </c>
      <c r="O917">
        <v>0</v>
      </c>
      <c r="P917">
        <v>123</v>
      </c>
      <c r="Q917">
        <v>0</v>
      </c>
      <c r="R917">
        <v>1</v>
      </c>
      <c r="S917">
        <v>0</v>
      </c>
      <c r="T917">
        <v>6</v>
      </c>
      <c r="U917">
        <v>0</v>
      </c>
      <c r="V917">
        <v>0</v>
      </c>
      <c r="W917">
        <v>0</v>
      </c>
      <c r="X917">
        <v>308.24976061212789</v>
      </c>
      <c r="Y917">
        <v>0</v>
      </c>
      <c r="Z917">
        <v>2.5995639148266671E-2</v>
      </c>
      <c r="AA917">
        <v>0</v>
      </c>
      <c r="AB917">
        <v>51.089259463643607</v>
      </c>
      <c r="AC917">
        <v>0</v>
      </c>
      <c r="AD917">
        <v>0</v>
      </c>
      <c r="AE917">
        <v>359.36501571491976</v>
      </c>
    </row>
    <row r="918" spans="1:31" x14ac:dyDescent="0.25">
      <c r="A918">
        <v>2274383</v>
      </c>
      <c r="B918">
        <v>1</v>
      </c>
      <c r="C918" t="s">
        <v>80</v>
      </c>
      <c r="D918" t="s">
        <v>88</v>
      </c>
      <c r="E918" t="s">
        <v>165</v>
      </c>
      <c r="F918" t="s">
        <v>2903</v>
      </c>
      <c r="G918" t="s">
        <v>198</v>
      </c>
      <c r="H918" t="s">
        <v>150</v>
      </c>
      <c r="I918" t="s">
        <v>136</v>
      </c>
      <c r="J918" t="s">
        <v>137</v>
      </c>
      <c r="K918" t="s">
        <v>138</v>
      </c>
      <c r="L918" t="s">
        <v>2904</v>
      </c>
      <c r="M918" t="s">
        <v>2905</v>
      </c>
      <c r="N918">
        <v>1.7633333330000001</v>
      </c>
      <c r="O918">
        <v>0</v>
      </c>
      <c r="P918">
        <v>3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1.6019788060836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1.6019788060836</v>
      </c>
    </row>
    <row r="919" spans="1:31" x14ac:dyDescent="0.25">
      <c r="A919">
        <v>2274532</v>
      </c>
      <c r="B919">
        <v>1</v>
      </c>
      <c r="C919" t="s">
        <v>80</v>
      </c>
      <c r="D919" t="s">
        <v>84</v>
      </c>
      <c r="E919" t="s">
        <v>147</v>
      </c>
      <c r="F919" t="s">
        <v>2906</v>
      </c>
      <c r="G919" t="s">
        <v>261</v>
      </c>
      <c r="H919" t="s">
        <v>150</v>
      </c>
      <c r="I919" t="s">
        <v>136</v>
      </c>
      <c r="J919" t="s">
        <v>137</v>
      </c>
      <c r="K919" t="s">
        <v>138</v>
      </c>
      <c r="L919" t="s">
        <v>2907</v>
      </c>
      <c r="M919" t="s">
        <v>2908</v>
      </c>
      <c r="N919">
        <v>0.92305555500000003</v>
      </c>
      <c r="O919">
        <v>0</v>
      </c>
      <c r="P919">
        <v>198</v>
      </c>
      <c r="Q919">
        <v>0</v>
      </c>
      <c r="R919">
        <v>0</v>
      </c>
      <c r="S919">
        <v>0</v>
      </c>
      <c r="T919">
        <v>6</v>
      </c>
      <c r="U919">
        <v>0</v>
      </c>
      <c r="V919">
        <v>0</v>
      </c>
      <c r="W919">
        <v>0</v>
      </c>
      <c r="X919">
        <v>46.168190316092875</v>
      </c>
      <c r="Y919">
        <v>0</v>
      </c>
      <c r="Z919">
        <v>0</v>
      </c>
      <c r="AA919">
        <v>0</v>
      </c>
      <c r="AB919">
        <v>2.7837783504113607</v>
      </c>
      <c r="AC919">
        <v>0</v>
      </c>
      <c r="AD919">
        <v>0</v>
      </c>
      <c r="AE919">
        <v>48.951968666504236</v>
      </c>
    </row>
    <row r="920" spans="1:31" x14ac:dyDescent="0.25">
      <c r="A920">
        <v>2274054</v>
      </c>
      <c r="B920">
        <v>1</v>
      </c>
      <c r="C920" t="s">
        <v>80</v>
      </c>
      <c r="D920" t="s">
        <v>95</v>
      </c>
      <c r="E920" t="s">
        <v>157</v>
      </c>
      <c r="F920" t="s">
        <v>2909</v>
      </c>
      <c r="G920" t="s">
        <v>154</v>
      </c>
      <c r="H920" t="s">
        <v>135</v>
      </c>
      <c r="I920" t="s">
        <v>136</v>
      </c>
      <c r="J920" t="s">
        <v>137</v>
      </c>
      <c r="K920" t="s">
        <v>144</v>
      </c>
      <c r="L920" t="s">
        <v>2910</v>
      </c>
      <c r="M920" t="s">
        <v>2911</v>
      </c>
      <c r="N920">
        <v>1.9588888879999999</v>
      </c>
      <c r="O920">
        <v>0</v>
      </c>
      <c r="P920">
        <v>97</v>
      </c>
      <c r="Q920">
        <v>0</v>
      </c>
      <c r="R920">
        <v>0</v>
      </c>
      <c r="S920">
        <v>6</v>
      </c>
      <c r="T920">
        <v>8</v>
      </c>
      <c r="U920">
        <v>3</v>
      </c>
      <c r="V920">
        <v>0</v>
      </c>
      <c r="W920">
        <v>0</v>
      </c>
      <c r="X920">
        <v>71.218883295770439</v>
      </c>
      <c r="Y920">
        <v>0</v>
      </c>
      <c r="Z920">
        <v>0</v>
      </c>
      <c r="AA920">
        <v>155.29177660214313</v>
      </c>
      <c r="AB920">
        <v>8.0543034918560998</v>
      </c>
      <c r="AC920">
        <v>640.8247257617129</v>
      </c>
      <c r="AD920">
        <v>0</v>
      </c>
      <c r="AE920">
        <v>875.38968915148257</v>
      </c>
    </row>
    <row r="921" spans="1:31" x14ac:dyDescent="0.25">
      <c r="A921">
        <v>2274266</v>
      </c>
      <c r="B921">
        <v>1</v>
      </c>
      <c r="C921" t="s">
        <v>80</v>
      </c>
      <c r="D921" t="s">
        <v>99</v>
      </c>
      <c r="E921" t="s">
        <v>165</v>
      </c>
      <c r="F921" t="s">
        <v>2912</v>
      </c>
      <c r="G921" t="s">
        <v>198</v>
      </c>
      <c r="H921" t="s">
        <v>150</v>
      </c>
      <c r="I921" t="s">
        <v>136</v>
      </c>
      <c r="J921" t="s">
        <v>137</v>
      </c>
      <c r="K921" t="s">
        <v>138</v>
      </c>
      <c r="L921" t="s">
        <v>2913</v>
      </c>
      <c r="M921" t="s">
        <v>2914</v>
      </c>
      <c r="N921">
        <v>5.8219444439999997</v>
      </c>
      <c r="O921">
        <v>0</v>
      </c>
      <c r="P921">
        <v>4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4.9764358723190973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4.9764358723190973</v>
      </c>
    </row>
    <row r="922" spans="1:31" x14ac:dyDescent="0.25">
      <c r="A922">
        <v>2273748</v>
      </c>
      <c r="B922">
        <v>1</v>
      </c>
      <c r="C922" t="s">
        <v>80</v>
      </c>
      <c r="D922" t="s">
        <v>84</v>
      </c>
      <c r="E922" t="s">
        <v>165</v>
      </c>
      <c r="F922" t="s">
        <v>2915</v>
      </c>
      <c r="G922" t="s">
        <v>198</v>
      </c>
      <c r="H922" t="s">
        <v>150</v>
      </c>
      <c r="I922" t="s">
        <v>136</v>
      </c>
      <c r="J922" t="s">
        <v>137</v>
      </c>
      <c r="K922" t="s">
        <v>138</v>
      </c>
      <c r="L922" t="s">
        <v>2916</v>
      </c>
      <c r="M922" t="s">
        <v>2917</v>
      </c>
      <c r="N922">
        <v>1.595555555</v>
      </c>
      <c r="O922">
        <v>0</v>
      </c>
      <c r="P922">
        <v>3</v>
      </c>
      <c r="Q922">
        <v>0</v>
      </c>
      <c r="R922">
        <v>0</v>
      </c>
      <c r="S922">
        <v>0</v>
      </c>
      <c r="T922">
        <v>1</v>
      </c>
      <c r="U922">
        <v>0</v>
      </c>
      <c r="V922">
        <v>0</v>
      </c>
      <c r="W922">
        <v>0</v>
      </c>
      <c r="X922">
        <v>1.2407282892018334</v>
      </c>
      <c r="Y922">
        <v>0</v>
      </c>
      <c r="Z922">
        <v>0</v>
      </c>
      <c r="AA922">
        <v>0</v>
      </c>
      <c r="AB922">
        <v>0.69141656411643337</v>
      </c>
      <c r="AC922">
        <v>0</v>
      </c>
      <c r="AD922">
        <v>0</v>
      </c>
      <c r="AE922">
        <v>1.9321448533182668</v>
      </c>
    </row>
    <row r="923" spans="1:31" x14ac:dyDescent="0.25">
      <c r="A923">
        <v>2273725</v>
      </c>
      <c r="B923">
        <v>1</v>
      </c>
      <c r="C923" t="s">
        <v>81</v>
      </c>
      <c r="D923" t="s">
        <v>127</v>
      </c>
      <c r="E923" t="s">
        <v>157</v>
      </c>
      <c r="F923" t="s">
        <v>2918</v>
      </c>
      <c r="G923" t="s">
        <v>134</v>
      </c>
      <c r="H923" t="s">
        <v>135</v>
      </c>
      <c r="I923" t="s">
        <v>136</v>
      </c>
      <c r="J923" t="s">
        <v>137</v>
      </c>
      <c r="K923" t="s">
        <v>138</v>
      </c>
      <c r="L923" t="s">
        <v>2919</v>
      </c>
      <c r="M923" t="s">
        <v>2920</v>
      </c>
      <c r="N923">
        <v>0.31583333299999999</v>
      </c>
      <c r="O923">
        <v>0</v>
      </c>
      <c r="P923">
        <v>1323</v>
      </c>
      <c r="Q923">
        <v>0</v>
      </c>
      <c r="R923">
        <v>8</v>
      </c>
      <c r="S923">
        <v>15</v>
      </c>
      <c r="T923">
        <v>206</v>
      </c>
      <c r="U923">
        <v>0</v>
      </c>
      <c r="V923">
        <v>4</v>
      </c>
      <c r="W923">
        <v>0</v>
      </c>
      <c r="X923">
        <v>105.28517569793945</v>
      </c>
      <c r="Y923">
        <v>0</v>
      </c>
      <c r="Z923">
        <v>0.28269797595525004</v>
      </c>
      <c r="AA923">
        <v>34.070226313481903</v>
      </c>
      <c r="AB923">
        <v>39.084612234083579</v>
      </c>
      <c r="AC923">
        <v>0</v>
      </c>
      <c r="AD923">
        <v>24.223199860090276</v>
      </c>
      <c r="AE923">
        <v>202.94591208155043</v>
      </c>
    </row>
    <row r="924" spans="1:31" x14ac:dyDescent="0.25">
      <c r="A924">
        <v>2274203</v>
      </c>
      <c r="B924">
        <v>1</v>
      </c>
      <c r="C924" t="s">
        <v>81</v>
      </c>
      <c r="D924" t="s">
        <v>119</v>
      </c>
      <c r="E924" t="s">
        <v>157</v>
      </c>
      <c r="F924" t="s">
        <v>2921</v>
      </c>
      <c r="G924" t="s">
        <v>134</v>
      </c>
      <c r="H924" t="s">
        <v>135</v>
      </c>
      <c r="I924" t="s">
        <v>136</v>
      </c>
      <c r="J924" t="s">
        <v>137</v>
      </c>
      <c r="K924" t="s">
        <v>138</v>
      </c>
      <c r="L924" t="s">
        <v>2922</v>
      </c>
      <c r="M924" t="s">
        <v>2923</v>
      </c>
      <c r="N924">
        <v>0.21249999999999999</v>
      </c>
      <c r="O924">
        <v>3</v>
      </c>
      <c r="P924">
        <v>1443</v>
      </c>
      <c r="Q924">
        <v>27</v>
      </c>
      <c r="R924">
        <v>131</v>
      </c>
      <c r="S924">
        <v>12</v>
      </c>
      <c r="T924">
        <v>209</v>
      </c>
      <c r="U924">
        <v>0</v>
      </c>
      <c r="V924">
        <v>1</v>
      </c>
      <c r="W924">
        <v>0.17717062399125</v>
      </c>
      <c r="X924">
        <v>35.028987469978638</v>
      </c>
      <c r="Y924">
        <v>4.8445617251377513</v>
      </c>
      <c r="Z924">
        <v>12.193821248522253</v>
      </c>
      <c r="AA924">
        <v>6.2826467707934999</v>
      </c>
      <c r="AB924">
        <v>13.582659323397872</v>
      </c>
      <c r="AC924">
        <v>0</v>
      </c>
      <c r="AD924">
        <v>0.16556423964</v>
      </c>
      <c r="AE924">
        <v>72.27541140146127</v>
      </c>
    </row>
    <row r="925" spans="1:31" x14ac:dyDescent="0.25">
      <c r="A925">
        <v>2274117</v>
      </c>
      <c r="B925">
        <v>1</v>
      </c>
      <c r="C925" t="s">
        <v>80</v>
      </c>
      <c r="D925" t="s">
        <v>83</v>
      </c>
      <c r="E925" t="s">
        <v>147</v>
      </c>
      <c r="F925" t="s">
        <v>2924</v>
      </c>
      <c r="G925" t="s">
        <v>154</v>
      </c>
      <c r="H925" t="s">
        <v>150</v>
      </c>
      <c r="I925" t="s">
        <v>136</v>
      </c>
      <c r="J925" t="s">
        <v>137</v>
      </c>
      <c r="K925" t="s">
        <v>144</v>
      </c>
      <c r="L925" t="s">
        <v>2925</v>
      </c>
      <c r="M925" t="s">
        <v>2926</v>
      </c>
      <c r="N925">
        <v>3.7547222219999998</v>
      </c>
      <c r="O925">
        <v>0</v>
      </c>
      <c r="P925">
        <v>262</v>
      </c>
      <c r="Q925">
        <v>0</v>
      </c>
      <c r="R925">
        <v>0</v>
      </c>
      <c r="S925">
        <v>0</v>
      </c>
      <c r="T925">
        <v>6</v>
      </c>
      <c r="U925">
        <v>0</v>
      </c>
      <c r="V925">
        <v>0</v>
      </c>
      <c r="W925">
        <v>0</v>
      </c>
      <c r="X925">
        <v>253.51502656917435</v>
      </c>
      <c r="Y925">
        <v>0</v>
      </c>
      <c r="Z925">
        <v>0</v>
      </c>
      <c r="AA925">
        <v>0</v>
      </c>
      <c r="AB925">
        <v>1.1027896482529</v>
      </c>
      <c r="AC925">
        <v>0</v>
      </c>
      <c r="AD925">
        <v>0</v>
      </c>
      <c r="AE925">
        <v>254.61781621742725</v>
      </c>
    </row>
    <row r="926" spans="1:31" x14ac:dyDescent="0.25">
      <c r="A926">
        <v>2273968</v>
      </c>
      <c r="B926">
        <v>1</v>
      </c>
      <c r="C926" t="s">
        <v>80</v>
      </c>
      <c r="D926" t="s">
        <v>82</v>
      </c>
      <c r="E926" t="s">
        <v>165</v>
      </c>
      <c r="F926" t="s">
        <v>2927</v>
      </c>
      <c r="G926" t="s">
        <v>198</v>
      </c>
      <c r="H926" t="s">
        <v>150</v>
      </c>
      <c r="I926" t="s">
        <v>136</v>
      </c>
      <c r="J926" t="s">
        <v>137</v>
      </c>
      <c r="K926" t="s">
        <v>138</v>
      </c>
      <c r="L926" t="s">
        <v>2928</v>
      </c>
      <c r="M926" t="s">
        <v>2929</v>
      </c>
      <c r="N926">
        <v>4.2594444439999997</v>
      </c>
      <c r="O926">
        <v>0</v>
      </c>
      <c r="P926">
        <v>1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0.96758222447487519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0.96758222447487519</v>
      </c>
    </row>
    <row r="927" spans="1:31" x14ac:dyDescent="0.25">
      <c r="A927">
        <v>2274501</v>
      </c>
      <c r="B927">
        <v>1</v>
      </c>
      <c r="C927" t="s">
        <v>80</v>
      </c>
      <c r="D927" t="s">
        <v>88</v>
      </c>
      <c r="E927" t="s">
        <v>165</v>
      </c>
      <c r="F927" t="s">
        <v>2930</v>
      </c>
      <c r="G927" t="s">
        <v>198</v>
      </c>
      <c r="H927" t="s">
        <v>150</v>
      </c>
      <c r="I927" t="s">
        <v>136</v>
      </c>
      <c r="J927" t="s">
        <v>137</v>
      </c>
      <c r="K927" t="s">
        <v>138</v>
      </c>
      <c r="L927" t="s">
        <v>2931</v>
      </c>
      <c r="M927" t="s">
        <v>2932</v>
      </c>
      <c r="N927">
        <v>0.66666666600000002</v>
      </c>
      <c r="O927">
        <v>0</v>
      </c>
      <c r="P927">
        <v>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0.33864754730875002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0.33864754730875002</v>
      </c>
    </row>
    <row r="928" spans="1:31" x14ac:dyDescent="0.25">
      <c r="A928">
        <v>2274303</v>
      </c>
      <c r="B928">
        <v>1</v>
      </c>
      <c r="C928" t="s">
        <v>81</v>
      </c>
      <c r="D928" t="s">
        <v>113</v>
      </c>
      <c r="E928" t="s">
        <v>147</v>
      </c>
      <c r="F928" t="s">
        <v>2933</v>
      </c>
      <c r="G928" t="s">
        <v>229</v>
      </c>
      <c r="H928" t="s">
        <v>150</v>
      </c>
      <c r="I928" t="s">
        <v>136</v>
      </c>
      <c r="J928" t="s">
        <v>137</v>
      </c>
      <c r="K928" t="s">
        <v>138</v>
      </c>
      <c r="L928" t="s">
        <v>2934</v>
      </c>
      <c r="M928" t="s">
        <v>2935</v>
      </c>
      <c r="N928">
        <v>4.4411111109999997</v>
      </c>
      <c r="O928">
        <v>0</v>
      </c>
      <c r="P928">
        <v>15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16.043308119359587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16.043308119359587</v>
      </c>
    </row>
    <row r="929" spans="1:31" x14ac:dyDescent="0.25">
      <c r="A929">
        <v>2274349</v>
      </c>
      <c r="B929">
        <v>1</v>
      </c>
      <c r="C929" t="s">
        <v>80</v>
      </c>
      <c r="D929" t="s">
        <v>92</v>
      </c>
      <c r="E929" t="s">
        <v>312</v>
      </c>
      <c r="F929" t="s">
        <v>2936</v>
      </c>
      <c r="G929" t="s">
        <v>297</v>
      </c>
      <c r="H929" t="s">
        <v>150</v>
      </c>
      <c r="I929" t="s">
        <v>136</v>
      </c>
      <c r="J929" t="s">
        <v>137</v>
      </c>
      <c r="K929" t="s">
        <v>138</v>
      </c>
      <c r="L929" t="s">
        <v>2937</v>
      </c>
      <c r="M929" t="s">
        <v>2938</v>
      </c>
      <c r="N929">
        <v>7.0436111109999997</v>
      </c>
      <c r="O929">
        <v>0</v>
      </c>
      <c r="P929">
        <v>30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45.113325687752642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45.113325687752642</v>
      </c>
    </row>
    <row r="930" spans="1:31" x14ac:dyDescent="0.25">
      <c r="A930">
        <v>2274326</v>
      </c>
      <c r="B930">
        <v>1</v>
      </c>
      <c r="C930" t="s">
        <v>80</v>
      </c>
      <c r="D930" t="s">
        <v>105</v>
      </c>
      <c r="E930" t="s">
        <v>157</v>
      </c>
      <c r="F930" t="s">
        <v>2939</v>
      </c>
      <c r="G930" t="s">
        <v>134</v>
      </c>
      <c r="H930" t="s">
        <v>135</v>
      </c>
      <c r="I930" t="s">
        <v>136</v>
      </c>
      <c r="J930" t="s">
        <v>137</v>
      </c>
      <c r="K930" t="s">
        <v>138</v>
      </c>
      <c r="L930" t="s">
        <v>2940</v>
      </c>
      <c r="M930" t="s">
        <v>2941</v>
      </c>
      <c r="N930">
        <v>0.71916666600000001</v>
      </c>
      <c r="O930">
        <v>0</v>
      </c>
      <c r="P930">
        <v>2093</v>
      </c>
      <c r="Q930">
        <v>0</v>
      </c>
      <c r="R930">
        <v>9</v>
      </c>
      <c r="S930">
        <v>8</v>
      </c>
      <c r="T930">
        <v>113</v>
      </c>
      <c r="U930">
        <v>6</v>
      </c>
      <c r="V930">
        <v>3</v>
      </c>
      <c r="W930">
        <v>0</v>
      </c>
      <c r="X930">
        <v>374.97156748287762</v>
      </c>
      <c r="Y930">
        <v>0</v>
      </c>
      <c r="Z930">
        <v>1.8157289779215997</v>
      </c>
      <c r="AA930">
        <v>55.352416217618249</v>
      </c>
      <c r="AB930">
        <v>88.990981660810206</v>
      </c>
      <c r="AC930">
        <v>257.04834067468437</v>
      </c>
      <c r="AD930">
        <v>5.4415424296433752</v>
      </c>
      <c r="AE930">
        <v>783.62057744355548</v>
      </c>
    </row>
    <row r="931" spans="1:31" x14ac:dyDescent="0.25">
      <c r="A931">
        <v>2274472</v>
      </c>
      <c r="B931">
        <v>1</v>
      </c>
      <c r="C931" t="s">
        <v>80</v>
      </c>
      <c r="D931" t="s">
        <v>97</v>
      </c>
      <c r="E931" t="s">
        <v>165</v>
      </c>
      <c r="F931" t="s">
        <v>2942</v>
      </c>
      <c r="G931" t="s">
        <v>167</v>
      </c>
      <c r="H931" t="s">
        <v>150</v>
      </c>
      <c r="I931" t="s">
        <v>136</v>
      </c>
      <c r="J931" t="s">
        <v>137</v>
      </c>
      <c r="K931" t="s">
        <v>138</v>
      </c>
      <c r="L931" t="s">
        <v>2943</v>
      </c>
      <c r="M931" t="s">
        <v>2944</v>
      </c>
      <c r="N931">
        <v>2.1472222219999999</v>
      </c>
      <c r="O931">
        <v>0</v>
      </c>
      <c r="P931">
        <v>1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0.84516749119916668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0.84516749119916668</v>
      </c>
    </row>
    <row r="932" spans="1:31" x14ac:dyDescent="0.25">
      <c r="A932">
        <v>2274372</v>
      </c>
      <c r="B932">
        <v>1</v>
      </c>
      <c r="C932" t="s">
        <v>80</v>
      </c>
      <c r="D932" t="s">
        <v>83</v>
      </c>
      <c r="E932" t="s">
        <v>141</v>
      </c>
      <c r="F932" t="s">
        <v>2127</v>
      </c>
      <c r="G932" t="s">
        <v>154</v>
      </c>
      <c r="H932" t="s">
        <v>135</v>
      </c>
      <c r="I932" t="s">
        <v>136</v>
      </c>
      <c r="J932" t="s">
        <v>137</v>
      </c>
      <c r="K932" t="s">
        <v>144</v>
      </c>
      <c r="L932" t="s">
        <v>2945</v>
      </c>
      <c r="M932" t="s">
        <v>2946</v>
      </c>
      <c r="N932">
        <v>0.64444444400000001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0</v>
      </c>
      <c r="U932">
        <v>1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11.606947809888668</v>
      </c>
      <c r="AB932">
        <v>0</v>
      </c>
      <c r="AC932">
        <v>105.228303119892</v>
      </c>
      <c r="AD932">
        <v>0</v>
      </c>
      <c r="AE932">
        <v>116.83525092978067</v>
      </c>
    </row>
    <row r="933" spans="1:31" x14ac:dyDescent="0.25">
      <c r="A933">
        <v>2274518</v>
      </c>
      <c r="B933">
        <v>1</v>
      </c>
      <c r="C933" t="s">
        <v>80</v>
      </c>
      <c r="D933" t="s">
        <v>82</v>
      </c>
      <c r="E933" t="s">
        <v>165</v>
      </c>
      <c r="F933" t="s">
        <v>2947</v>
      </c>
      <c r="G933" t="s">
        <v>198</v>
      </c>
      <c r="H933" t="s">
        <v>150</v>
      </c>
      <c r="I933" t="s">
        <v>136</v>
      </c>
      <c r="J933" t="s">
        <v>137</v>
      </c>
      <c r="K933" t="s">
        <v>138</v>
      </c>
      <c r="L933" t="s">
        <v>2948</v>
      </c>
      <c r="M933" t="s">
        <v>2949</v>
      </c>
      <c r="N933">
        <v>1.674722222</v>
      </c>
      <c r="O933">
        <v>0</v>
      </c>
      <c r="P933">
        <v>1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0.24216435896788335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0.24216435896788335</v>
      </c>
    </row>
    <row r="934" spans="1:31" x14ac:dyDescent="0.25">
      <c r="A934">
        <v>2274226</v>
      </c>
      <c r="B934">
        <v>1</v>
      </c>
      <c r="C934" t="s">
        <v>80</v>
      </c>
      <c r="D934" t="s">
        <v>93</v>
      </c>
      <c r="E934" t="s">
        <v>147</v>
      </c>
      <c r="F934" t="s">
        <v>2950</v>
      </c>
      <c r="G934" t="s">
        <v>149</v>
      </c>
      <c r="H934" t="s">
        <v>150</v>
      </c>
      <c r="I934" t="s">
        <v>136</v>
      </c>
      <c r="J934" t="s">
        <v>137</v>
      </c>
      <c r="K934" t="s">
        <v>138</v>
      </c>
      <c r="L934" t="s">
        <v>2951</v>
      </c>
      <c r="M934" t="s">
        <v>2952</v>
      </c>
      <c r="N934">
        <v>2.5580555550000001</v>
      </c>
      <c r="O934">
        <v>0</v>
      </c>
      <c r="P934">
        <v>9</v>
      </c>
      <c r="Q934">
        <v>0</v>
      </c>
      <c r="R934">
        <v>3</v>
      </c>
      <c r="S934">
        <v>0</v>
      </c>
      <c r="T934">
        <v>1</v>
      </c>
      <c r="U934">
        <v>0</v>
      </c>
      <c r="V934">
        <v>0</v>
      </c>
      <c r="W934">
        <v>0</v>
      </c>
      <c r="X934">
        <v>2.8537222000824993</v>
      </c>
      <c r="Y934">
        <v>0</v>
      </c>
      <c r="Z934">
        <v>0.34336791202116668</v>
      </c>
      <c r="AA934">
        <v>0</v>
      </c>
      <c r="AB934">
        <v>0.79061535804618344</v>
      </c>
      <c r="AC934">
        <v>0</v>
      </c>
      <c r="AD934">
        <v>0</v>
      </c>
      <c r="AE934">
        <v>3.9877054701498498</v>
      </c>
    </row>
    <row r="935" spans="1:31" x14ac:dyDescent="0.25">
      <c r="A935">
        <v>2274180</v>
      </c>
      <c r="B935">
        <v>1</v>
      </c>
      <c r="C935" t="s">
        <v>81</v>
      </c>
      <c r="D935" t="s">
        <v>127</v>
      </c>
      <c r="E935" t="s">
        <v>147</v>
      </c>
      <c r="F935" t="s">
        <v>2953</v>
      </c>
      <c r="G935" t="s">
        <v>233</v>
      </c>
      <c r="H935" t="s">
        <v>150</v>
      </c>
      <c r="I935" t="s">
        <v>136</v>
      </c>
      <c r="J935" t="s">
        <v>137</v>
      </c>
      <c r="K935" t="s">
        <v>138</v>
      </c>
      <c r="L935" t="s">
        <v>2954</v>
      </c>
      <c r="M935" t="s">
        <v>2955</v>
      </c>
      <c r="N935">
        <v>6.2019444439999996</v>
      </c>
      <c r="O935">
        <v>0</v>
      </c>
      <c r="P935">
        <v>92</v>
      </c>
      <c r="Q935">
        <v>0</v>
      </c>
      <c r="R935">
        <v>2</v>
      </c>
      <c r="S935">
        <v>0</v>
      </c>
      <c r="T935">
        <v>20</v>
      </c>
      <c r="U935">
        <v>0</v>
      </c>
      <c r="V935">
        <v>0</v>
      </c>
      <c r="W935">
        <v>0</v>
      </c>
      <c r="X935">
        <v>143.18829831985011</v>
      </c>
      <c r="Y935">
        <v>0</v>
      </c>
      <c r="Z935">
        <v>0.19800163678370833</v>
      </c>
      <c r="AA935">
        <v>0</v>
      </c>
      <c r="AB935">
        <v>39.662832829379745</v>
      </c>
      <c r="AC935">
        <v>0</v>
      </c>
      <c r="AD935">
        <v>0</v>
      </c>
      <c r="AE935">
        <v>183.04913278601356</v>
      </c>
    </row>
    <row r="936" spans="1:31" x14ac:dyDescent="0.25">
      <c r="A936">
        <v>2274426</v>
      </c>
      <c r="B936">
        <v>1</v>
      </c>
      <c r="C936" t="s">
        <v>80</v>
      </c>
      <c r="D936" t="s">
        <v>107</v>
      </c>
      <c r="E936" t="s">
        <v>147</v>
      </c>
      <c r="F936" t="s">
        <v>2956</v>
      </c>
      <c r="G936" t="s">
        <v>2825</v>
      </c>
      <c r="H936" t="s">
        <v>150</v>
      </c>
      <c r="I936" t="s">
        <v>136</v>
      </c>
      <c r="J936" t="s">
        <v>137</v>
      </c>
      <c r="K936" t="s">
        <v>138</v>
      </c>
      <c r="L936" t="s">
        <v>2957</v>
      </c>
      <c r="M936" t="s">
        <v>2958</v>
      </c>
      <c r="N936">
        <v>1.4475</v>
      </c>
      <c r="O936">
        <v>0</v>
      </c>
      <c r="P936">
        <v>50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9.9011833413519881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9.9011833413519881</v>
      </c>
    </row>
    <row r="937" spans="1:31" x14ac:dyDescent="0.25">
      <c r="A937">
        <v>2274134</v>
      </c>
      <c r="B937">
        <v>1</v>
      </c>
      <c r="C937" t="s">
        <v>80</v>
      </c>
      <c r="D937" t="s">
        <v>84</v>
      </c>
      <c r="E937" t="s">
        <v>165</v>
      </c>
      <c r="F937" t="s">
        <v>2959</v>
      </c>
      <c r="G937" t="s">
        <v>167</v>
      </c>
      <c r="H937" t="s">
        <v>150</v>
      </c>
      <c r="I937" t="s">
        <v>136</v>
      </c>
      <c r="J937" t="s">
        <v>137</v>
      </c>
      <c r="K937" t="s">
        <v>138</v>
      </c>
      <c r="L937" t="s">
        <v>2960</v>
      </c>
      <c r="M937" t="s">
        <v>2961</v>
      </c>
      <c r="N937">
        <v>8.5713888879999995</v>
      </c>
      <c r="O937">
        <v>0</v>
      </c>
      <c r="P937">
        <v>9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11.950010564757452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11.950010564757452</v>
      </c>
    </row>
    <row r="938" spans="1:31" x14ac:dyDescent="0.25">
      <c r="A938">
        <v>2274762</v>
      </c>
      <c r="B938">
        <v>1</v>
      </c>
      <c r="C938" t="s">
        <v>81</v>
      </c>
      <c r="D938" t="s">
        <v>127</v>
      </c>
      <c r="E938" t="s">
        <v>141</v>
      </c>
      <c r="F938" t="s">
        <v>2962</v>
      </c>
      <c r="G938" t="s">
        <v>268</v>
      </c>
      <c r="H938" t="s">
        <v>135</v>
      </c>
      <c r="I938" t="s">
        <v>136</v>
      </c>
      <c r="J938" t="s">
        <v>137</v>
      </c>
      <c r="K938" t="s">
        <v>138</v>
      </c>
      <c r="L938" t="s">
        <v>2963</v>
      </c>
      <c r="M938" t="s">
        <v>2964</v>
      </c>
      <c r="N938">
        <v>6.6272222220000003</v>
      </c>
      <c r="O938">
        <v>0</v>
      </c>
      <c r="P938">
        <v>1</v>
      </c>
      <c r="Q938">
        <v>0</v>
      </c>
      <c r="R938">
        <v>10</v>
      </c>
      <c r="S938">
        <v>0</v>
      </c>
      <c r="T938">
        <v>2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26.542238142097403</v>
      </c>
      <c r="AA938">
        <v>0</v>
      </c>
      <c r="AB938">
        <v>0</v>
      </c>
      <c r="AC938">
        <v>0</v>
      </c>
      <c r="AD938">
        <v>0</v>
      </c>
      <c r="AE938">
        <v>26.542238142097403</v>
      </c>
    </row>
    <row r="939" spans="1:31" x14ac:dyDescent="0.25">
      <c r="A939">
        <v>2275140</v>
      </c>
      <c r="B939">
        <v>1</v>
      </c>
      <c r="C939" t="s">
        <v>80</v>
      </c>
      <c r="D939" t="s">
        <v>104</v>
      </c>
      <c r="E939" t="s">
        <v>165</v>
      </c>
      <c r="F939" t="s">
        <v>2965</v>
      </c>
      <c r="G939" t="s">
        <v>198</v>
      </c>
      <c r="H939" t="s">
        <v>150</v>
      </c>
      <c r="I939" t="s">
        <v>136</v>
      </c>
      <c r="J939" t="s">
        <v>137</v>
      </c>
      <c r="K939" t="s">
        <v>138</v>
      </c>
      <c r="L939" t="s">
        <v>2966</v>
      </c>
      <c r="M939" t="s">
        <v>2967</v>
      </c>
      <c r="N939">
        <v>3.3283333329999998</v>
      </c>
      <c r="O939">
        <v>0</v>
      </c>
      <c r="P939">
        <v>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5.6311260493033331E-2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5.6311260493033331E-2</v>
      </c>
    </row>
    <row r="940" spans="1:31" x14ac:dyDescent="0.25">
      <c r="A940">
        <v>2274805</v>
      </c>
      <c r="B940">
        <v>1</v>
      </c>
      <c r="C940" t="s">
        <v>80</v>
      </c>
      <c r="D940" t="s">
        <v>83</v>
      </c>
      <c r="E940" t="s">
        <v>157</v>
      </c>
      <c r="F940" t="s">
        <v>2968</v>
      </c>
      <c r="G940" t="s">
        <v>442</v>
      </c>
      <c r="H940" t="s">
        <v>135</v>
      </c>
      <c r="I940" t="s">
        <v>738</v>
      </c>
      <c r="J940" t="s">
        <v>137</v>
      </c>
      <c r="K940" t="s">
        <v>138</v>
      </c>
      <c r="L940" t="s">
        <v>2969</v>
      </c>
      <c r="M940" t="s">
        <v>2970</v>
      </c>
      <c r="N940">
        <v>1.6111111000000001E-2</v>
      </c>
      <c r="O940">
        <v>0</v>
      </c>
      <c r="P940">
        <v>0</v>
      </c>
      <c r="Q940">
        <v>0</v>
      </c>
      <c r="R940">
        <v>0</v>
      </c>
      <c r="S940">
        <v>24</v>
      </c>
      <c r="T940">
        <v>23</v>
      </c>
      <c r="U940">
        <v>6</v>
      </c>
      <c r="V940">
        <v>3</v>
      </c>
      <c r="W940">
        <v>0</v>
      </c>
      <c r="X940">
        <v>0</v>
      </c>
      <c r="Y940">
        <v>0</v>
      </c>
      <c r="Z940">
        <v>0</v>
      </c>
      <c r="AA940">
        <v>3.3636309577090726</v>
      </c>
      <c r="AB940">
        <v>0.52285560599902781</v>
      </c>
      <c r="AC940">
        <v>7.7984916855419986</v>
      </c>
      <c r="AD940">
        <v>0.19760076192429998</v>
      </c>
      <c r="AE940">
        <v>11.882579011174398</v>
      </c>
    </row>
    <row r="941" spans="1:31" x14ac:dyDescent="0.25">
      <c r="A941">
        <v>2274842</v>
      </c>
      <c r="B941">
        <v>1</v>
      </c>
      <c r="C941" t="s">
        <v>81</v>
      </c>
      <c r="D941" t="s">
        <v>122</v>
      </c>
      <c r="E941" t="s">
        <v>165</v>
      </c>
      <c r="F941" t="s">
        <v>2971</v>
      </c>
      <c r="G941" t="s">
        <v>198</v>
      </c>
      <c r="H941" t="s">
        <v>150</v>
      </c>
      <c r="I941" t="s">
        <v>136</v>
      </c>
      <c r="J941" t="s">
        <v>137</v>
      </c>
      <c r="K941" t="s">
        <v>138</v>
      </c>
      <c r="L941" t="s">
        <v>2972</v>
      </c>
      <c r="M941" t="s">
        <v>2973</v>
      </c>
      <c r="N941">
        <v>0.88527777699999999</v>
      </c>
      <c r="O941">
        <v>0</v>
      </c>
      <c r="P941">
        <v>2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0.38467063372356675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0.38467063372356675</v>
      </c>
    </row>
    <row r="942" spans="1:31" x14ac:dyDescent="0.25">
      <c r="A942">
        <v>2274891</v>
      </c>
      <c r="B942">
        <v>1</v>
      </c>
      <c r="C942" t="s">
        <v>81</v>
      </c>
      <c r="D942" t="s">
        <v>122</v>
      </c>
      <c r="E942" t="s">
        <v>147</v>
      </c>
      <c r="F942" t="s">
        <v>2974</v>
      </c>
      <c r="G942" t="s">
        <v>149</v>
      </c>
      <c r="H942" t="s">
        <v>150</v>
      </c>
      <c r="I942" t="s">
        <v>136</v>
      </c>
      <c r="J942" t="s">
        <v>137</v>
      </c>
      <c r="K942" t="s">
        <v>138</v>
      </c>
      <c r="L942" t="s">
        <v>2975</v>
      </c>
      <c r="M942" t="s">
        <v>2976</v>
      </c>
      <c r="N942">
        <v>6.5869444440000002</v>
      </c>
      <c r="O942">
        <v>0</v>
      </c>
      <c r="P942">
        <v>11</v>
      </c>
      <c r="Q942">
        <v>0</v>
      </c>
      <c r="R942">
        <v>0</v>
      </c>
      <c r="S942">
        <v>0</v>
      </c>
      <c r="T942">
        <v>1</v>
      </c>
      <c r="U942">
        <v>0</v>
      </c>
      <c r="V942">
        <v>0</v>
      </c>
      <c r="W942">
        <v>0</v>
      </c>
      <c r="X942">
        <v>11.310585288591188</v>
      </c>
      <c r="Y942">
        <v>0</v>
      </c>
      <c r="Z942">
        <v>0</v>
      </c>
      <c r="AA942">
        <v>0</v>
      </c>
      <c r="AB942">
        <v>0.59767876140070841</v>
      </c>
      <c r="AC942">
        <v>0</v>
      </c>
      <c r="AD942">
        <v>0</v>
      </c>
      <c r="AE942">
        <v>11.908264049991896</v>
      </c>
    </row>
    <row r="943" spans="1:31" x14ac:dyDescent="0.25">
      <c r="A943">
        <v>2274699</v>
      </c>
      <c r="B943">
        <v>1</v>
      </c>
      <c r="C943" t="s">
        <v>80</v>
      </c>
      <c r="D943" t="s">
        <v>82</v>
      </c>
      <c r="E943" t="s">
        <v>157</v>
      </c>
      <c r="F943" t="s">
        <v>2977</v>
      </c>
      <c r="G943" t="s">
        <v>442</v>
      </c>
      <c r="H943" t="s">
        <v>135</v>
      </c>
      <c r="I943" t="s">
        <v>136</v>
      </c>
      <c r="J943" t="s">
        <v>137</v>
      </c>
      <c r="K943" t="s">
        <v>144</v>
      </c>
      <c r="L943" t="s">
        <v>2978</v>
      </c>
      <c r="M943" t="s">
        <v>2979</v>
      </c>
      <c r="N943">
        <v>0.11805555500000001</v>
      </c>
      <c r="O943">
        <v>0</v>
      </c>
      <c r="P943">
        <v>2694</v>
      </c>
      <c r="Q943">
        <v>0</v>
      </c>
      <c r="R943">
        <v>0</v>
      </c>
      <c r="S943">
        <v>1</v>
      </c>
      <c r="T943">
        <v>270</v>
      </c>
      <c r="U943">
        <v>0</v>
      </c>
      <c r="V943">
        <v>0</v>
      </c>
      <c r="W943">
        <v>0</v>
      </c>
      <c r="X943">
        <v>87.052249947097792</v>
      </c>
      <c r="Y943">
        <v>0</v>
      </c>
      <c r="Z943">
        <v>0</v>
      </c>
      <c r="AA943">
        <v>0.11095206484527777</v>
      </c>
      <c r="AB943">
        <v>15.439386761257078</v>
      </c>
      <c r="AC943">
        <v>0</v>
      </c>
      <c r="AD943">
        <v>0</v>
      </c>
      <c r="AE943">
        <v>102.60258877320015</v>
      </c>
    </row>
    <row r="944" spans="1:31" x14ac:dyDescent="0.25">
      <c r="A944">
        <v>2275750</v>
      </c>
      <c r="B944">
        <v>1</v>
      </c>
      <c r="C944" t="s">
        <v>80</v>
      </c>
      <c r="D944" t="s">
        <v>83</v>
      </c>
      <c r="E944" t="s">
        <v>165</v>
      </c>
      <c r="F944" t="s">
        <v>2980</v>
      </c>
      <c r="G944" t="s">
        <v>387</v>
      </c>
      <c r="H944" t="s">
        <v>150</v>
      </c>
      <c r="I944" t="s">
        <v>136</v>
      </c>
      <c r="J944" t="s">
        <v>137</v>
      </c>
      <c r="K944" t="s">
        <v>138</v>
      </c>
      <c r="L944" t="s">
        <v>2981</v>
      </c>
      <c r="M944" t="s">
        <v>2982</v>
      </c>
      <c r="N944">
        <v>2.8566666660000002</v>
      </c>
      <c r="O944">
        <v>0</v>
      </c>
      <c r="P944">
        <v>3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3.7512817097792435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3.7512817097792435</v>
      </c>
    </row>
    <row r="945" spans="1:31" x14ac:dyDescent="0.25">
      <c r="A945">
        <v>2275558</v>
      </c>
      <c r="B945">
        <v>1</v>
      </c>
      <c r="C945" t="s">
        <v>80</v>
      </c>
      <c r="D945" t="s">
        <v>96</v>
      </c>
      <c r="E945" t="s">
        <v>141</v>
      </c>
      <c r="F945" t="s">
        <v>2983</v>
      </c>
      <c r="G945" t="s">
        <v>143</v>
      </c>
      <c r="H945" t="s">
        <v>135</v>
      </c>
      <c r="I945" t="s">
        <v>136</v>
      </c>
      <c r="J945" t="s">
        <v>137</v>
      </c>
      <c r="K945" t="s">
        <v>144</v>
      </c>
      <c r="L945" t="s">
        <v>2984</v>
      </c>
      <c r="M945" t="s">
        <v>2985</v>
      </c>
      <c r="N945">
        <v>7.5041666659999997</v>
      </c>
      <c r="O945">
        <v>2</v>
      </c>
      <c r="P945">
        <v>933</v>
      </c>
      <c r="Q945">
        <v>5</v>
      </c>
      <c r="R945">
        <v>8</v>
      </c>
      <c r="S945">
        <v>7</v>
      </c>
      <c r="T945">
        <v>134</v>
      </c>
      <c r="U945">
        <v>1</v>
      </c>
      <c r="V945">
        <v>0</v>
      </c>
      <c r="W945">
        <v>46.810593583897209</v>
      </c>
      <c r="X945">
        <v>3617.9856232017332</v>
      </c>
      <c r="Y945">
        <v>21.908126359225786</v>
      </c>
      <c r="Z945">
        <v>39.558772035324317</v>
      </c>
      <c r="AA945">
        <v>615.50096336369893</v>
      </c>
      <c r="AB945">
        <v>1407.5746097360536</v>
      </c>
      <c r="AC945">
        <v>403.99382318724844</v>
      </c>
      <c r="AD945">
        <v>0</v>
      </c>
      <c r="AE945">
        <v>6153.3325114671807</v>
      </c>
    </row>
    <row r="946" spans="1:31" x14ac:dyDescent="0.25">
      <c r="A946">
        <v>2275727</v>
      </c>
      <c r="B946">
        <v>1</v>
      </c>
      <c r="C946" t="s">
        <v>81</v>
      </c>
      <c r="D946" t="s">
        <v>127</v>
      </c>
      <c r="E946" t="s">
        <v>141</v>
      </c>
      <c r="F946" t="s">
        <v>2986</v>
      </c>
      <c r="G946" t="s">
        <v>268</v>
      </c>
      <c r="H946" t="s">
        <v>135</v>
      </c>
      <c r="I946" t="s">
        <v>136</v>
      </c>
      <c r="J946" t="s">
        <v>137</v>
      </c>
      <c r="K946" t="s">
        <v>138</v>
      </c>
      <c r="L946" t="s">
        <v>2987</v>
      </c>
      <c r="M946" t="s">
        <v>2988</v>
      </c>
      <c r="N946">
        <v>6.67</v>
      </c>
      <c r="O946">
        <v>0</v>
      </c>
      <c r="P946">
        <v>0</v>
      </c>
      <c r="Q946">
        <v>2</v>
      </c>
      <c r="R946">
        <v>0</v>
      </c>
      <c r="S946">
        <v>1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3.1474507444634998</v>
      </c>
      <c r="Z946">
        <v>0</v>
      </c>
      <c r="AA946">
        <v>519.56751227189204</v>
      </c>
      <c r="AB946">
        <v>0</v>
      </c>
      <c r="AC946">
        <v>0</v>
      </c>
      <c r="AD946">
        <v>0</v>
      </c>
      <c r="AE946">
        <v>522.71496301635557</v>
      </c>
    </row>
    <row r="947" spans="1:31" x14ac:dyDescent="0.25">
      <c r="A947">
        <v>2275913</v>
      </c>
      <c r="B947">
        <v>1</v>
      </c>
      <c r="C947" t="s">
        <v>81</v>
      </c>
      <c r="D947" t="s">
        <v>112</v>
      </c>
      <c r="E947" t="s">
        <v>165</v>
      </c>
      <c r="F947" t="s">
        <v>2989</v>
      </c>
      <c r="G947" t="s">
        <v>198</v>
      </c>
      <c r="H947" t="s">
        <v>150</v>
      </c>
      <c r="I947" t="s">
        <v>136</v>
      </c>
      <c r="J947" t="s">
        <v>137</v>
      </c>
      <c r="K947" t="s">
        <v>138</v>
      </c>
      <c r="L947" t="s">
        <v>2990</v>
      </c>
      <c r="M947" t="s">
        <v>2991</v>
      </c>
      <c r="N947">
        <v>0.97833333300000003</v>
      </c>
      <c r="O947">
        <v>0</v>
      </c>
      <c r="P947">
        <v>1</v>
      </c>
      <c r="Q947">
        <v>0</v>
      </c>
      <c r="R947">
        <v>0</v>
      </c>
      <c r="S947">
        <v>0</v>
      </c>
      <c r="T947">
        <v>2</v>
      </c>
      <c r="U947">
        <v>0</v>
      </c>
      <c r="V947">
        <v>0</v>
      </c>
      <c r="W947">
        <v>0</v>
      </c>
      <c r="X947">
        <v>5.463852013999999E-4</v>
      </c>
      <c r="Y947">
        <v>0</v>
      </c>
      <c r="Z947">
        <v>0</v>
      </c>
      <c r="AA947">
        <v>0</v>
      </c>
      <c r="AB947">
        <v>0.62531990276849991</v>
      </c>
      <c r="AC947">
        <v>0</v>
      </c>
      <c r="AD947">
        <v>0</v>
      </c>
      <c r="AE947">
        <v>0.62586628796989996</v>
      </c>
    </row>
    <row r="948" spans="1:31" x14ac:dyDescent="0.25">
      <c r="A948">
        <v>2275518</v>
      </c>
      <c r="B948">
        <v>1</v>
      </c>
      <c r="C948" t="s">
        <v>80</v>
      </c>
      <c r="D948" t="s">
        <v>106</v>
      </c>
      <c r="E948" t="s">
        <v>176</v>
      </c>
      <c r="F948" t="s">
        <v>2992</v>
      </c>
      <c r="G948" t="s">
        <v>154</v>
      </c>
      <c r="H948" t="s">
        <v>150</v>
      </c>
      <c r="I948" t="s">
        <v>136</v>
      </c>
      <c r="J948" t="s">
        <v>137</v>
      </c>
      <c r="K948" t="s">
        <v>144</v>
      </c>
      <c r="L948" t="s">
        <v>2993</v>
      </c>
      <c r="M948" t="s">
        <v>2994</v>
      </c>
      <c r="N948">
        <v>6.465833333</v>
      </c>
      <c r="O948">
        <v>0</v>
      </c>
      <c r="P948">
        <v>495</v>
      </c>
      <c r="Q948">
        <v>0</v>
      </c>
      <c r="R948">
        <v>0</v>
      </c>
      <c r="S948">
        <v>0</v>
      </c>
      <c r="T948">
        <v>39</v>
      </c>
      <c r="U948">
        <v>0</v>
      </c>
      <c r="V948">
        <v>0</v>
      </c>
      <c r="W948">
        <v>0</v>
      </c>
      <c r="X948">
        <v>659.01676470833604</v>
      </c>
      <c r="Y948">
        <v>0</v>
      </c>
      <c r="Z948">
        <v>0</v>
      </c>
      <c r="AA948">
        <v>0</v>
      </c>
      <c r="AB948">
        <v>132.8368806430428</v>
      </c>
      <c r="AC948">
        <v>0</v>
      </c>
      <c r="AD948">
        <v>0</v>
      </c>
      <c r="AE948">
        <v>791.85364535137887</v>
      </c>
    </row>
    <row r="949" spans="1:31" x14ac:dyDescent="0.25">
      <c r="A949">
        <v>2275458</v>
      </c>
      <c r="B949">
        <v>1</v>
      </c>
      <c r="C949" t="s">
        <v>80</v>
      </c>
      <c r="D949" t="s">
        <v>93</v>
      </c>
      <c r="E949" t="s">
        <v>157</v>
      </c>
      <c r="F949" t="s">
        <v>2995</v>
      </c>
      <c r="G949" t="s">
        <v>134</v>
      </c>
      <c r="H949" t="s">
        <v>135</v>
      </c>
      <c r="I949" t="s">
        <v>136</v>
      </c>
      <c r="J949" t="s">
        <v>137</v>
      </c>
      <c r="K949" t="s">
        <v>138</v>
      </c>
      <c r="L949" t="s">
        <v>2996</v>
      </c>
      <c r="M949" t="s">
        <v>2997</v>
      </c>
      <c r="N949">
        <v>0.29055555500000002</v>
      </c>
      <c r="O949">
        <v>1</v>
      </c>
      <c r="P949">
        <v>332</v>
      </c>
      <c r="Q949">
        <v>39</v>
      </c>
      <c r="R949">
        <v>177</v>
      </c>
      <c r="S949">
        <v>10</v>
      </c>
      <c r="T949">
        <v>106</v>
      </c>
      <c r="U949">
        <v>0</v>
      </c>
      <c r="V949">
        <v>0</v>
      </c>
      <c r="W949">
        <v>0.54984007471875007</v>
      </c>
      <c r="X949">
        <v>16.241049825881213</v>
      </c>
      <c r="Y949">
        <v>63.322977032294617</v>
      </c>
      <c r="Z949">
        <v>32.377921362074517</v>
      </c>
      <c r="AA949">
        <v>42.826632887961452</v>
      </c>
      <c r="AB949">
        <v>17.568992191309317</v>
      </c>
      <c r="AC949">
        <v>0</v>
      </c>
      <c r="AD949">
        <v>0</v>
      </c>
      <c r="AE949">
        <v>172.88741337423986</v>
      </c>
    </row>
    <row r="950" spans="1:31" x14ac:dyDescent="0.25">
      <c r="A950">
        <v>2275664</v>
      </c>
      <c r="B950">
        <v>1</v>
      </c>
      <c r="C950" t="s">
        <v>81</v>
      </c>
      <c r="D950" t="s">
        <v>118</v>
      </c>
      <c r="E950" t="s">
        <v>141</v>
      </c>
      <c r="F950" t="s">
        <v>2998</v>
      </c>
      <c r="G950" t="s">
        <v>134</v>
      </c>
      <c r="H950" t="s">
        <v>135</v>
      </c>
      <c r="I950" t="s">
        <v>136</v>
      </c>
      <c r="J950" t="s">
        <v>137</v>
      </c>
      <c r="K950" t="s">
        <v>138</v>
      </c>
      <c r="L950" t="s">
        <v>2999</v>
      </c>
      <c r="M950" t="s">
        <v>3000</v>
      </c>
      <c r="N950">
        <v>0.41166666600000001</v>
      </c>
      <c r="O950">
        <v>1</v>
      </c>
      <c r="P950">
        <v>456</v>
      </c>
      <c r="Q950">
        <v>4</v>
      </c>
      <c r="R950">
        <v>14</v>
      </c>
      <c r="S950">
        <v>0</v>
      </c>
      <c r="T950">
        <v>51</v>
      </c>
      <c r="U950">
        <v>0</v>
      </c>
      <c r="V950">
        <v>0</v>
      </c>
      <c r="W950">
        <v>9.477449329400002E-2</v>
      </c>
      <c r="X950">
        <v>34.278241598339065</v>
      </c>
      <c r="Y950">
        <v>2.7255108059867998</v>
      </c>
      <c r="Z950">
        <v>3.4203525211283998</v>
      </c>
      <c r="AA950">
        <v>0</v>
      </c>
      <c r="AB950">
        <v>15.432958277150702</v>
      </c>
      <c r="AC950">
        <v>0</v>
      </c>
      <c r="AD950">
        <v>0</v>
      </c>
      <c r="AE950">
        <v>55.951837695898966</v>
      </c>
    </row>
    <row r="951" spans="1:31" x14ac:dyDescent="0.25">
      <c r="A951">
        <v>2275953</v>
      </c>
      <c r="B951">
        <v>1</v>
      </c>
      <c r="C951" t="s">
        <v>81</v>
      </c>
      <c r="D951" t="s">
        <v>117</v>
      </c>
      <c r="E951" t="s">
        <v>157</v>
      </c>
      <c r="F951" t="s">
        <v>3001</v>
      </c>
      <c r="G951" t="s">
        <v>134</v>
      </c>
      <c r="H951" t="s">
        <v>135</v>
      </c>
      <c r="I951" t="s">
        <v>136</v>
      </c>
      <c r="J951" t="s">
        <v>137</v>
      </c>
      <c r="K951" t="s">
        <v>138</v>
      </c>
      <c r="L951" t="s">
        <v>3002</v>
      </c>
      <c r="M951" t="s">
        <v>3003</v>
      </c>
      <c r="N951">
        <v>0.33361111100000002</v>
      </c>
      <c r="O951">
        <v>5</v>
      </c>
      <c r="P951">
        <v>2859</v>
      </c>
      <c r="Q951">
        <v>99</v>
      </c>
      <c r="R951">
        <v>350</v>
      </c>
      <c r="S951">
        <v>30</v>
      </c>
      <c r="T951">
        <v>545</v>
      </c>
      <c r="U951">
        <v>7</v>
      </c>
      <c r="V951">
        <v>11</v>
      </c>
      <c r="W951">
        <v>1.4041769270883002</v>
      </c>
      <c r="X951">
        <v>195.68101026550499</v>
      </c>
      <c r="Y951">
        <v>31.620224472925063</v>
      </c>
      <c r="Z951">
        <v>28.395637814307975</v>
      </c>
      <c r="AA951">
        <v>60.85891062874154</v>
      </c>
      <c r="AB951">
        <v>124.95704027570045</v>
      </c>
      <c r="AC951">
        <v>111.08316506573534</v>
      </c>
      <c r="AD951">
        <v>77.947489830745297</v>
      </c>
      <c r="AE951">
        <v>631.94765528074902</v>
      </c>
    </row>
    <row r="952" spans="1:31" x14ac:dyDescent="0.25">
      <c r="A952">
        <v>2275976</v>
      </c>
      <c r="B952">
        <v>1</v>
      </c>
      <c r="C952" t="s">
        <v>80</v>
      </c>
      <c r="D952" t="s">
        <v>108</v>
      </c>
      <c r="E952" t="s">
        <v>147</v>
      </c>
      <c r="F952" t="s">
        <v>3004</v>
      </c>
      <c r="G952" t="s">
        <v>1712</v>
      </c>
      <c r="H952" t="s">
        <v>150</v>
      </c>
      <c r="I952" t="s">
        <v>136</v>
      </c>
      <c r="J952" t="s">
        <v>137</v>
      </c>
      <c r="K952" t="s">
        <v>138</v>
      </c>
      <c r="L952" t="s">
        <v>3005</v>
      </c>
      <c r="M952" t="s">
        <v>3006</v>
      </c>
      <c r="N952">
        <v>0.82527777700000005</v>
      </c>
      <c r="O952">
        <v>0</v>
      </c>
      <c r="P952">
        <v>20</v>
      </c>
      <c r="Q952">
        <v>0</v>
      </c>
      <c r="R952">
        <v>2</v>
      </c>
      <c r="S952">
        <v>0</v>
      </c>
      <c r="T952">
        <v>1</v>
      </c>
      <c r="U952">
        <v>0</v>
      </c>
      <c r="V952">
        <v>0</v>
      </c>
      <c r="W952">
        <v>0</v>
      </c>
      <c r="X952">
        <v>2.2199078268264003</v>
      </c>
      <c r="Y952">
        <v>0</v>
      </c>
      <c r="Z952">
        <v>9.3363250184899993E-2</v>
      </c>
      <c r="AA952">
        <v>0</v>
      </c>
      <c r="AB952">
        <v>7.9957432806383344E-2</v>
      </c>
      <c r="AC952">
        <v>0</v>
      </c>
      <c r="AD952">
        <v>0</v>
      </c>
      <c r="AE952">
        <v>2.3932285098176838</v>
      </c>
    </row>
    <row r="953" spans="1:31" x14ac:dyDescent="0.25">
      <c r="A953">
        <v>2275521</v>
      </c>
      <c r="B953">
        <v>1</v>
      </c>
      <c r="C953" t="s">
        <v>81</v>
      </c>
      <c r="D953" t="s">
        <v>128</v>
      </c>
      <c r="E953" t="s">
        <v>141</v>
      </c>
      <c r="F953" t="s">
        <v>3007</v>
      </c>
      <c r="G953" t="s">
        <v>143</v>
      </c>
      <c r="H953" t="s">
        <v>135</v>
      </c>
      <c r="I953" t="s">
        <v>136</v>
      </c>
      <c r="J953" t="s">
        <v>137</v>
      </c>
      <c r="K953" t="s">
        <v>144</v>
      </c>
      <c r="L953" t="s">
        <v>3008</v>
      </c>
      <c r="M953" t="s">
        <v>3009</v>
      </c>
      <c r="N953">
        <v>3.0886111110000001</v>
      </c>
      <c r="O953">
        <v>0</v>
      </c>
      <c r="P953">
        <v>2043</v>
      </c>
      <c r="Q953">
        <v>0</v>
      </c>
      <c r="R953">
        <v>0</v>
      </c>
      <c r="S953">
        <v>0</v>
      </c>
      <c r="T953">
        <v>112</v>
      </c>
      <c r="U953">
        <v>0</v>
      </c>
      <c r="V953">
        <v>0</v>
      </c>
      <c r="W953">
        <v>0</v>
      </c>
      <c r="X953">
        <v>1543.8688515368467</v>
      </c>
      <c r="Y953">
        <v>0</v>
      </c>
      <c r="Z953">
        <v>0</v>
      </c>
      <c r="AA953">
        <v>0</v>
      </c>
      <c r="AB953">
        <v>475.02776287893448</v>
      </c>
      <c r="AC953">
        <v>0</v>
      </c>
      <c r="AD953">
        <v>0</v>
      </c>
      <c r="AE953">
        <v>2018.8966144157812</v>
      </c>
    </row>
    <row r="954" spans="1:31" x14ac:dyDescent="0.25">
      <c r="A954">
        <v>2275498</v>
      </c>
      <c r="B954">
        <v>1</v>
      </c>
      <c r="C954" t="s">
        <v>81</v>
      </c>
      <c r="D954" t="s">
        <v>127</v>
      </c>
      <c r="E954" t="s">
        <v>147</v>
      </c>
      <c r="F954" t="s">
        <v>3010</v>
      </c>
      <c r="G954" t="s">
        <v>229</v>
      </c>
      <c r="H954" t="s">
        <v>150</v>
      </c>
      <c r="I954" t="s">
        <v>136</v>
      </c>
      <c r="J954" t="s">
        <v>137</v>
      </c>
      <c r="K954" t="s">
        <v>138</v>
      </c>
      <c r="L954" t="s">
        <v>3011</v>
      </c>
      <c r="M954" t="s">
        <v>3012</v>
      </c>
      <c r="N954">
        <v>2.0049999999999999</v>
      </c>
      <c r="O954">
        <v>0</v>
      </c>
      <c r="P954">
        <v>36</v>
      </c>
      <c r="Q954">
        <v>0</v>
      </c>
      <c r="R954">
        <v>7</v>
      </c>
      <c r="S954">
        <v>0</v>
      </c>
      <c r="T954">
        <v>6</v>
      </c>
      <c r="U954">
        <v>0</v>
      </c>
      <c r="V954">
        <v>1</v>
      </c>
      <c r="W954">
        <v>0</v>
      </c>
      <c r="X954">
        <v>16.239368463664459</v>
      </c>
      <c r="Y954">
        <v>0</v>
      </c>
      <c r="Z954">
        <v>7.0406510522256012</v>
      </c>
      <c r="AA954">
        <v>0</v>
      </c>
      <c r="AB954">
        <v>10.047952038059304</v>
      </c>
      <c r="AC954">
        <v>0</v>
      </c>
      <c r="AD954">
        <v>2.0973769164855001</v>
      </c>
      <c r="AE954">
        <v>35.425348470434869</v>
      </c>
    </row>
    <row r="955" spans="1:31" x14ac:dyDescent="0.25">
      <c r="A955">
        <v>2275455</v>
      </c>
      <c r="B955">
        <v>1</v>
      </c>
      <c r="C955" t="s">
        <v>80</v>
      </c>
      <c r="D955" t="s">
        <v>85</v>
      </c>
      <c r="E955" t="s">
        <v>165</v>
      </c>
      <c r="F955" t="s">
        <v>3013</v>
      </c>
      <c r="G955" t="s">
        <v>149</v>
      </c>
      <c r="H955" t="s">
        <v>150</v>
      </c>
      <c r="I955" t="s">
        <v>136</v>
      </c>
      <c r="J955" t="s">
        <v>137</v>
      </c>
      <c r="K955" t="s">
        <v>138</v>
      </c>
      <c r="L955" t="s">
        <v>3014</v>
      </c>
      <c r="M955" t="s">
        <v>3015</v>
      </c>
      <c r="N955">
        <v>1.151944444</v>
      </c>
      <c r="O955">
        <v>0</v>
      </c>
      <c r="P955">
        <v>19</v>
      </c>
      <c r="Q955">
        <v>0</v>
      </c>
      <c r="R955">
        <v>0</v>
      </c>
      <c r="S955">
        <v>0</v>
      </c>
      <c r="T955">
        <v>18</v>
      </c>
      <c r="U955">
        <v>0</v>
      </c>
      <c r="V955">
        <v>0</v>
      </c>
      <c r="W955">
        <v>0</v>
      </c>
      <c r="X955">
        <v>10.981989463817637</v>
      </c>
      <c r="Y955">
        <v>0</v>
      </c>
      <c r="Z955">
        <v>0</v>
      </c>
      <c r="AA955">
        <v>0</v>
      </c>
      <c r="AB955">
        <v>66.68884510272224</v>
      </c>
      <c r="AC955">
        <v>0</v>
      </c>
      <c r="AD955">
        <v>0</v>
      </c>
      <c r="AE955">
        <v>77.670834566539881</v>
      </c>
    </row>
    <row r="956" spans="1:31" x14ac:dyDescent="0.25">
      <c r="A956">
        <v>2275478</v>
      </c>
      <c r="B956">
        <v>1</v>
      </c>
      <c r="C956" t="s">
        <v>80</v>
      </c>
      <c r="D956" t="s">
        <v>92</v>
      </c>
      <c r="E956" t="s">
        <v>132</v>
      </c>
      <c r="F956" t="s">
        <v>3016</v>
      </c>
      <c r="G956" t="s">
        <v>134</v>
      </c>
      <c r="H956" t="s">
        <v>135</v>
      </c>
      <c r="I956" t="s">
        <v>136</v>
      </c>
      <c r="J956" t="s">
        <v>137</v>
      </c>
      <c r="K956" t="s">
        <v>138</v>
      </c>
      <c r="L956" t="s">
        <v>3017</v>
      </c>
      <c r="M956" t="s">
        <v>3018</v>
      </c>
      <c r="N956">
        <v>0.49888888799999997</v>
      </c>
      <c r="O956">
        <v>0</v>
      </c>
      <c r="P956">
        <v>719</v>
      </c>
      <c r="Q956">
        <v>0</v>
      </c>
      <c r="R956">
        <v>7</v>
      </c>
      <c r="S956">
        <v>1</v>
      </c>
      <c r="T956">
        <v>74</v>
      </c>
      <c r="U956">
        <v>0</v>
      </c>
      <c r="V956">
        <v>1</v>
      </c>
      <c r="W956">
        <v>0</v>
      </c>
      <c r="X956">
        <v>79.4359641299191</v>
      </c>
      <c r="Y956">
        <v>0</v>
      </c>
      <c r="Z956">
        <v>0.41303344199266667</v>
      </c>
      <c r="AA956">
        <v>0.6479847765532778</v>
      </c>
      <c r="AB956">
        <v>28.998867936999524</v>
      </c>
      <c r="AC956">
        <v>0</v>
      </c>
      <c r="AD956">
        <v>0</v>
      </c>
      <c r="AE956">
        <v>109.49585028546457</v>
      </c>
    </row>
    <row r="957" spans="1:31" x14ac:dyDescent="0.25">
      <c r="A957">
        <v>2275647</v>
      </c>
      <c r="B957">
        <v>1</v>
      </c>
      <c r="C957" t="s">
        <v>80</v>
      </c>
      <c r="D957" t="s">
        <v>100</v>
      </c>
      <c r="E957" t="s">
        <v>141</v>
      </c>
      <c r="F957" t="s">
        <v>3019</v>
      </c>
      <c r="G957" t="s">
        <v>1493</v>
      </c>
      <c r="H957" t="s">
        <v>135</v>
      </c>
      <c r="I957" t="s">
        <v>136</v>
      </c>
      <c r="J957" t="s">
        <v>137</v>
      </c>
      <c r="K957" t="s">
        <v>138</v>
      </c>
      <c r="L957" t="s">
        <v>3020</v>
      </c>
      <c r="M957" t="s">
        <v>3021</v>
      </c>
      <c r="N957">
        <v>1.9472222219999999</v>
      </c>
      <c r="O957">
        <v>0</v>
      </c>
      <c r="P957">
        <v>515</v>
      </c>
      <c r="Q957">
        <v>0</v>
      </c>
      <c r="R957">
        <v>4</v>
      </c>
      <c r="S957">
        <v>0</v>
      </c>
      <c r="T957">
        <v>42</v>
      </c>
      <c r="U957">
        <v>0</v>
      </c>
      <c r="V957">
        <v>0</v>
      </c>
      <c r="W957">
        <v>0</v>
      </c>
      <c r="X957">
        <v>236.20113961415714</v>
      </c>
      <c r="Y957">
        <v>0</v>
      </c>
      <c r="Z957">
        <v>0.50970056645874173</v>
      </c>
      <c r="AA957">
        <v>0</v>
      </c>
      <c r="AB957">
        <v>79.016729566454899</v>
      </c>
      <c r="AC957">
        <v>0</v>
      </c>
      <c r="AD957">
        <v>0</v>
      </c>
      <c r="AE957">
        <v>315.72756974707079</v>
      </c>
    </row>
    <row r="958" spans="1:31" x14ac:dyDescent="0.25">
      <c r="A958">
        <v>2275684</v>
      </c>
      <c r="B958">
        <v>1</v>
      </c>
      <c r="C958" t="s">
        <v>81</v>
      </c>
      <c r="D958" t="s">
        <v>112</v>
      </c>
      <c r="E958" t="s">
        <v>141</v>
      </c>
      <c r="F958" t="s">
        <v>3022</v>
      </c>
      <c r="G958" t="s">
        <v>134</v>
      </c>
      <c r="H958" t="s">
        <v>135</v>
      </c>
      <c r="I958" t="s">
        <v>136</v>
      </c>
      <c r="J958" t="s">
        <v>137</v>
      </c>
      <c r="K958" t="s">
        <v>138</v>
      </c>
      <c r="L958" t="s">
        <v>3023</v>
      </c>
      <c r="M958" t="s">
        <v>3024</v>
      </c>
      <c r="N958">
        <v>1.1388888880000001</v>
      </c>
      <c r="O958">
        <v>1</v>
      </c>
      <c r="P958">
        <v>0</v>
      </c>
      <c r="Q958">
        <v>17</v>
      </c>
      <c r="R958">
        <v>1</v>
      </c>
      <c r="S958">
        <v>2</v>
      </c>
      <c r="T958">
        <v>0</v>
      </c>
      <c r="U958">
        <v>0</v>
      </c>
      <c r="V958">
        <v>0</v>
      </c>
      <c r="W958">
        <v>0.39838624145606671</v>
      </c>
      <c r="X958">
        <v>0</v>
      </c>
      <c r="Y958">
        <v>3.4241273710542917</v>
      </c>
      <c r="Z958">
        <v>7.0239195712999997E-2</v>
      </c>
      <c r="AA958">
        <v>4.8387179954972499</v>
      </c>
      <c r="AB958">
        <v>0</v>
      </c>
      <c r="AC958">
        <v>0</v>
      </c>
      <c r="AD958">
        <v>0</v>
      </c>
      <c r="AE958">
        <v>8.7314708037206081</v>
      </c>
    </row>
    <row r="959" spans="1:31" x14ac:dyDescent="0.25">
      <c r="A959">
        <v>2275578</v>
      </c>
      <c r="B959">
        <v>1</v>
      </c>
      <c r="C959" t="s">
        <v>80</v>
      </c>
      <c r="D959" t="s">
        <v>101</v>
      </c>
      <c r="E959" t="s">
        <v>165</v>
      </c>
      <c r="F959" t="s">
        <v>3025</v>
      </c>
      <c r="G959" t="s">
        <v>198</v>
      </c>
      <c r="H959" t="s">
        <v>150</v>
      </c>
      <c r="I959" t="s">
        <v>136</v>
      </c>
      <c r="J959" t="s">
        <v>137</v>
      </c>
      <c r="K959" t="s">
        <v>138</v>
      </c>
      <c r="L959" t="s">
        <v>3026</v>
      </c>
      <c r="M959" t="s">
        <v>3027</v>
      </c>
      <c r="N959">
        <v>1.6297222220000001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0.39403493064912498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0.39403493064912498</v>
      </c>
    </row>
    <row r="960" spans="1:31" x14ac:dyDescent="0.25">
      <c r="A960">
        <v>2275541</v>
      </c>
      <c r="B960">
        <v>1</v>
      </c>
      <c r="C960" t="s">
        <v>80</v>
      </c>
      <c r="D960" t="s">
        <v>107</v>
      </c>
      <c r="E960" t="s">
        <v>141</v>
      </c>
      <c r="F960" t="s">
        <v>3028</v>
      </c>
      <c r="G960" t="s">
        <v>143</v>
      </c>
      <c r="H960" t="s">
        <v>135</v>
      </c>
      <c r="I960" t="s">
        <v>136</v>
      </c>
      <c r="J960" t="s">
        <v>137</v>
      </c>
      <c r="K960" t="s">
        <v>144</v>
      </c>
      <c r="L960" t="s">
        <v>3029</v>
      </c>
      <c r="M960" t="s">
        <v>3030</v>
      </c>
      <c r="N960">
        <v>4.5347222220000001</v>
      </c>
      <c r="O960">
        <v>0</v>
      </c>
      <c r="P960">
        <v>1137</v>
      </c>
      <c r="Q960">
        <v>0</v>
      </c>
      <c r="R960">
        <v>0</v>
      </c>
      <c r="S960">
        <v>0</v>
      </c>
      <c r="T960">
        <v>41</v>
      </c>
      <c r="U960">
        <v>0</v>
      </c>
      <c r="V960">
        <v>0</v>
      </c>
      <c r="W960">
        <v>0</v>
      </c>
      <c r="X960">
        <v>1238.7176304091902</v>
      </c>
      <c r="Y960">
        <v>0</v>
      </c>
      <c r="Z960">
        <v>0</v>
      </c>
      <c r="AA960">
        <v>0</v>
      </c>
      <c r="AB960">
        <v>206.8824938415425</v>
      </c>
      <c r="AC960">
        <v>0</v>
      </c>
      <c r="AD960">
        <v>0</v>
      </c>
      <c r="AE960">
        <v>1445.6001242507327</v>
      </c>
    </row>
    <row r="961" spans="1:31" x14ac:dyDescent="0.25">
      <c r="A961">
        <v>2275876</v>
      </c>
      <c r="B961">
        <v>1</v>
      </c>
      <c r="C961" t="s">
        <v>80</v>
      </c>
      <c r="D961" t="s">
        <v>88</v>
      </c>
      <c r="E961" t="s">
        <v>141</v>
      </c>
      <c r="F961" t="s">
        <v>3031</v>
      </c>
      <c r="G961" t="s">
        <v>297</v>
      </c>
      <c r="H961" t="s">
        <v>135</v>
      </c>
      <c r="I961" t="s">
        <v>136</v>
      </c>
      <c r="J961" t="s">
        <v>3</v>
      </c>
      <c r="K961" t="s">
        <v>138</v>
      </c>
      <c r="L961" t="s">
        <v>3032</v>
      </c>
      <c r="M961" t="s">
        <v>3033</v>
      </c>
      <c r="N961">
        <v>0.591388888</v>
      </c>
      <c r="O961">
        <v>0</v>
      </c>
      <c r="P961">
        <v>776</v>
      </c>
      <c r="Q961">
        <v>0</v>
      </c>
      <c r="R961">
        <v>0</v>
      </c>
      <c r="S961">
        <v>0</v>
      </c>
      <c r="T961">
        <v>132</v>
      </c>
      <c r="U961">
        <v>0</v>
      </c>
      <c r="V961">
        <v>2</v>
      </c>
      <c r="W961">
        <v>0</v>
      </c>
      <c r="X961">
        <v>122.22429414179578</v>
      </c>
      <c r="Y961">
        <v>0</v>
      </c>
      <c r="Z961">
        <v>0</v>
      </c>
      <c r="AA961">
        <v>0</v>
      </c>
      <c r="AB961">
        <v>131.16893866484332</v>
      </c>
      <c r="AC961">
        <v>0</v>
      </c>
      <c r="AD961">
        <v>186.58757757971762</v>
      </c>
      <c r="AE961">
        <v>439.98081038635672</v>
      </c>
    </row>
    <row r="962" spans="1:31" x14ac:dyDescent="0.25">
      <c r="A962">
        <v>2275833</v>
      </c>
      <c r="B962">
        <v>1</v>
      </c>
      <c r="C962" t="s">
        <v>80</v>
      </c>
      <c r="D962" t="s">
        <v>99</v>
      </c>
      <c r="E962" t="s">
        <v>165</v>
      </c>
      <c r="F962" t="s">
        <v>3034</v>
      </c>
      <c r="G962" t="s">
        <v>261</v>
      </c>
      <c r="H962" t="s">
        <v>150</v>
      </c>
      <c r="I962" t="s">
        <v>136</v>
      </c>
      <c r="J962" t="s">
        <v>137</v>
      </c>
      <c r="K962" t="s">
        <v>138</v>
      </c>
      <c r="L962" t="s">
        <v>3035</v>
      </c>
      <c r="M962" t="s">
        <v>3036</v>
      </c>
      <c r="N962">
        <v>2.7208333329999999</v>
      </c>
      <c r="O962">
        <v>0</v>
      </c>
      <c r="P962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1.2354334711151167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1.2354334711151167</v>
      </c>
    </row>
    <row r="963" spans="1:31" x14ac:dyDescent="0.25">
      <c r="A963">
        <v>2275939</v>
      </c>
      <c r="B963">
        <v>1</v>
      </c>
      <c r="C963" t="s">
        <v>80</v>
      </c>
      <c r="D963" t="s">
        <v>98</v>
      </c>
      <c r="E963" t="s">
        <v>147</v>
      </c>
      <c r="F963" t="s">
        <v>3037</v>
      </c>
      <c r="G963" t="s">
        <v>149</v>
      </c>
      <c r="H963" t="s">
        <v>150</v>
      </c>
      <c r="I963" t="s">
        <v>136</v>
      </c>
      <c r="J963" t="s">
        <v>137</v>
      </c>
      <c r="K963" t="s">
        <v>138</v>
      </c>
      <c r="L963" t="s">
        <v>3038</v>
      </c>
      <c r="M963" t="s">
        <v>3039</v>
      </c>
      <c r="N963">
        <v>0.50388888799999998</v>
      </c>
      <c r="O963">
        <v>0</v>
      </c>
      <c r="P963">
        <v>40</v>
      </c>
      <c r="Q963">
        <v>0</v>
      </c>
      <c r="R963">
        <v>0</v>
      </c>
      <c r="S963">
        <v>0</v>
      </c>
      <c r="T963">
        <v>4</v>
      </c>
      <c r="U963">
        <v>0</v>
      </c>
      <c r="V963">
        <v>0</v>
      </c>
      <c r="W963">
        <v>0</v>
      </c>
      <c r="X963">
        <v>5.2221299721003671</v>
      </c>
      <c r="Y963">
        <v>0</v>
      </c>
      <c r="Z963">
        <v>0</v>
      </c>
      <c r="AA963">
        <v>0</v>
      </c>
      <c r="AB963">
        <v>0.31332482628716668</v>
      </c>
      <c r="AC963">
        <v>0</v>
      </c>
      <c r="AD963">
        <v>0</v>
      </c>
      <c r="AE963">
        <v>5.5354547983875335</v>
      </c>
    </row>
    <row r="964" spans="1:31" x14ac:dyDescent="0.25">
      <c r="A964">
        <v>2275584</v>
      </c>
      <c r="B964">
        <v>1</v>
      </c>
      <c r="C964" t="s">
        <v>81</v>
      </c>
      <c r="D964" t="s">
        <v>123</v>
      </c>
      <c r="E964" t="s">
        <v>132</v>
      </c>
      <c r="F964" t="s">
        <v>3040</v>
      </c>
      <c r="G964" t="s">
        <v>134</v>
      </c>
      <c r="H964" t="s">
        <v>135</v>
      </c>
      <c r="I964" t="s">
        <v>136</v>
      </c>
      <c r="J964" t="s">
        <v>137</v>
      </c>
      <c r="K964" t="s">
        <v>138</v>
      </c>
      <c r="L964" t="s">
        <v>3041</v>
      </c>
      <c r="M964" t="s">
        <v>3042</v>
      </c>
      <c r="N964">
        <v>0.97861111099999998</v>
      </c>
      <c r="O964">
        <v>2</v>
      </c>
      <c r="P964">
        <v>405</v>
      </c>
      <c r="Q964">
        <v>92</v>
      </c>
      <c r="R964">
        <v>42</v>
      </c>
      <c r="S964">
        <v>5</v>
      </c>
      <c r="T964">
        <v>72</v>
      </c>
      <c r="U964">
        <v>1</v>
      </c>
      <c r="V964">
        <v>1</v>
      </c>
      <c r="W964">
        <v>0.53728591830044437</v>
      </c>
      <c r="X964">
        <v>84.856808206640224</v>
      </c>
      <c r="Y964">
        <v>55.959724749034017</v>
      </c>
      <c r="Z964">
        <v>11.509429741902178</v>
      </c>
      <c r="AA964">
        <v>6.5073465389083109</v>
      </c>
      <c r="AB964">
        <v>47.693395222035747</v>
      </c>
      <c r="AC964">
        <v>79.291591584894462</v>
      </c>
      <c r="AD964">
        <v>0.96194368673606667</v>
      </c>
      <c r="AE964">
        <v>287.31752564845146</v>
      </c>
    </row>
    <row r="965" spans="1:31" x14ac:dyDescent="0.25">
      <c r="A965">
        <v>2275916</v>
      </c>
      <c r="B965">
        <v>1</v>
      </c>
      <c r="C965" t="s">
        <v>80</v>
      </c>
      <c r="D965" t="s">
        <v>86</v>
      </c>
      <c r="E965" t="s">
        <v>165</v>
      </c>
      <c r="F965" t="s">
        <v>3043</v>
      </c>
      <c r="G965" t="s">
        <v>198</v>
      </c>
      <c r="H965" t="s">
        <v>150</v>
      </c>
      <c r="I965" t="s">
        <v>136</v>
      </c>
      <c r="J965" t="s">
        <v>137</v>
      </c>
      <c r="K965" t="s">
        <v>138</v>
      </c>
      <c r="L965" t="s">
        <v>3044</v>
      </c>
      <c r="M965" t="s">
        <v>3045</v>
      </c>
      <c r="N965">
        <v>1.1391666659999999</v>
      </c>
      <c r="O965">
        <v>0</v>
      </c>
      <c r="P965">
        <v>1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0.19005466342559998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0.19005466342559998</v>
      </c>
    </row>
    <row r="966" spans="1:31" x14ac:dyDescent="0.25">
      <c r="A966">
        <v>2275770</v>
      </c>
      <c r="B966">
        <v>1</v>
      </c>
      <c r="C966" t="s">
        <v>80</v>
      </c>
      <c r="D966" t="s">
        <v>92</v>
      </c>
      <c r="E966" t="s">
        <v>165</v>
      </c>
      <c r="F966" t="s">
        <v>3046</v>
      </c>
      <c r="G966" t="s">
        <v>198</v>
      </c>
      <c r="H966" t="s">
        <v>150</v>
      </c>
      <c r="I966" t="s">
        <v>136</v>
      </c>
      <c r="J966" t="s">
        <v>137</v>
      </c>
      <c r="K966" t="s">
        <v>138</v>
      </c>
      <c r="L966" t="s">
        <v>3047</v>
      </c>
      <c r="M966" t="s">
        <v>3048</v>
      </c>
      <c r="N966">
        <v>5.7827777769999997</v>
      </c>
      <c r="O966">
        <v>0</v>
      </c>
      <c r="P966">
        <v>1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2.7372401526360006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2.7372401526360006</v>
      </c>
    </row>
    <row r="967" spans="1:31" x14ac:dyDescent="0.25">
      <c r="A967">
        <v>2275793</v>
      </c>
      <c r="B967">
        <v>1</v>
      </c>
      <c r="C967" t="s">
        <v>80</v>
      </c>
      <c r="D967" t="s">
        <v>105</v>
      </c>
      <c r="E967" t="s">
        <v>132</v>
      </c>
      <c r="F967" t="s">
        <v>3049</v>
      </c>
      <c r="G967" t="s">
        <v>134</v>
      </c>
      <c r="H967" t="s">
        <v>135</v>
      </c>
      <c r="I967" t="s">
        <v>136</v>
      </c>
      <c r="J967" t="s">
        <v>137</v>
      </c>
      <c r="K967" t="s">
        <v>138</v>
      </c>
      <c r="L967" t="s">
        <v>3050</v>
      </c>
      <c r="M967" t="s">
        <v>3051</v>
      </c>
      <c r="N967">
        <v>1.4016666659999999</v>
      </c>
      <c r="O967">
        <v>0</v>
      </c>
      <c r="P967">
        <v>0</v>
      </c>
      <c r="Q967">
        <v>0</v>
      </c>
      <c r="R967">
        <v>0</v>
      </c>
      <c r="S967">
        <v>1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78.265400726688</v>
      </c>
      <c r="AB967">
        <v>0</v>
      </c>
      <c r="AC967">
        <v>0</v>
      </c>
      <c r="AD967">
        <v>0</v>
      </c>
      <c r="AE967">
        <v>78.265400726688</v>
      </c>
    </row>
    <row r="968" spans="1:31" x14ac:dyDescent="0.25">
      <c r="A968">
        <v>2275893</v>
      </c>
      <c r="B968">
        <v>1</v>
      </c>
      <c r="C968" t="s">
        <v>80</v>
      </c>
      <c r="D968" t="s">
        <v>96</v>
      </c>
      <c r="E968" t="s">
        <v>147</v>
      </c>
      <c r="F968" t="s">
        <v>3052</v>
      </c>
      <c r="G968" t="s">
        <v>149</v>
      </c>
      <c r="H968" t="s">
        <v>150</v>
      </c>
      <c r="I968" t="s">
        <v>136</v>
      </c>
      <c r="J968" t="s">
        <v>137</v>
      </c>
      <c r="K968" t="s">
        <v>138</v>
      </c>
      <c r="L968" t="s">
        <v>3053</v>
      </c>
      <c r="M968" t="s">
        <v>3054</v>
      </c>
      <c r="N968">
        <v>4.4127777769999996</v>
      </c>
      <c r="O968">
        <v>0</v>
      </c>
      <c r="P968">
        <v>53</v>
      </c>
      <c r="Q968">
        <v>0</v>
      </c>
      <c r="R968">
        <v>0</v>
      </c>
      <c r="S968">
        <v>0</v>
      </c>
      <c r="T968">
        <v>1</v>
      </c>
      <c r="U968">
        <v>0</v>
      </c>
      <c r="V968">
        <v>0</v>
      </c>
      <c r="W968">
        <v>0</v>
      </c>
      <c r="X968">
        <v>60.494994919733706</v>
      </c>
      <c r="Y968">
        <v>0</v>
      </c>
      <c r="Z968">
        <v>0</v>
      </c>
      <c r="AA968">
        <v>0</v>
      </c>
      <c r="AB968">
        <v>0.32423005883913336</v>
      </c>
      <c r="AC968">
        <v>0</v>
      </c>
      <c r="AD968">
        <v>0</v>
      </c>
      <c r="AE968">
        <v>60.819224978572841</v>
      </c>
    </row>
    <row r="969" spans="1:31" x14ac:dyDescent="0.25">
      <c r="A969">
        <v>2275870</v>
      </c>
      <c r="B969">
        <v>1</v>
      </c>
      <c r="C969" t="s">
        <v>81</v>
      </c>
      <c r="D969" t="s">
        <v>121</v>
      </c>
      <c r="E969" t="s">
        <v>147</v>
      </c>
      <c r="F969" t="s">
        <v>3055</v>
      </c>
      <c r="G969" t="s">
        <v>149</v>
      </c>
      <c r="H969" t="s">
        <v>150</v>
      </c>
      <c r="I969" t="s">
        <v>136</v>
      </c>
      <c r="J969" t="s">
        <v>137</v>
      </c>
      <c r="K969" t="s">
        <v>138</v>
      </c>
      <c r="L969" t="s">
        <v>3056</v>
      </c>
      <c r="M969" t="s">
        <v>3057</v>
      </c>
      <c r="N969">
        <v>4.5619444439999999</v>
      </c>
      <c r="O969">
        <v>0</v>
      </c>
      <c r="P969">
        <v>1</v>
      </c>
      <c r="Q969">
        <v>0</v>
      </c>
      <c r="R969">
        <v>1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2.1528531531850005E-2</v>
      </c>
      <c r="Y969">
        <v>0</v>
      </c>
      <c r="Z969">
        <v>1.1091389938830833</v>
      </c>
      <c r="AA969">
        <v>0</v>
      </c>
      <c r="AB969">
        <v>0</v>
      </c>
      <c r="AC969">
        <v>0</v>
      </c>
      <c r="AD969">
        <v>0</v>
      </c>
      <c r="AE969">
        <v>1.1306675254149334</v>
      </c>
    </row>
    <row r="970" spans="1:31" x14ac:dyDescent="0.25">
      <c r="A970">
        <v>2275747</v>
      </c>
      <c r="B970">
        <v>1</v>
      </c>
      <c r="C970" t="s">
        <v>80</v>
      </c>
      <c r="D970" t="s">
        <v>96</v>
      </c>
      <c r="E970" t="s">
        <v>165</v>
      </c>
      <c r="F970" t="s">
        <v>3058</v>
      </c>
      <c r="G970" t="s">
        <v>225</v>
      </c>
      <c r="H970" t="s">
        <v>150</v>
      </c>
      <c r="I970" t="s">
        <v>136</v>
      </c>
      <c r="J970" t="s">
        <v>137</v>
      </c>
      <c r="K970" t="s">
        <v>138</v>
      </c>
      <c r="L970" t="s">
        <v>3059</v>
      </c>
      <c r="M970" t="s">
        <v>3060</v>
      </c>
      <c r="N970">
        <v>7.3855555549999998</v>
      </c>
      <c r="O970">
        <v>0</v>
      </c>
      <c r="P970">
        <v>1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3.4899471542000002E-2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3.4899471542000002E-2</v>
      </c>
    </row>
    <row r="971" spans="1:31" x14ac:dyDescent="0.25">
      <c r="A971">
        <v>2275601</v>
      </c>
      <c r="B971">
        <v>1</v>
      </c>
      <c r="C971" t="s">
        <v>80</v>
      </c>
      <c r="D971" t="s">
        <v>96</v>
      </c>
      <c r="E971" t="s">
        <v>165</v>
      </c>
      <c r="F971" t="s">
        <v>3061</v>
      </c>
      <c r="G971" t="s">
        <v>167</v>
      </c>
      <c r="H971" t="s">
        <v>150</v>
      </c>
      <c r="I971" t="s">
        <v>136</v>
      </c>
      <c r="J971" t="s">
        <v>137</v>
      </c>
      <c r="K971" t="s">
        <v>138</v>
      </c>
      <c r="L971" t="s">
        <v>3062</v>
      </c>
      <c r="M971" t="s">
        <v>3063</v>
      </c>
      <c r="N971">
        <v>9.631388888</v>
      </c>
      <c r="O971">
        <v>0</v>
      </c>
      <c r="P971">
        <v>1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1.7640010073906667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1.7640010073906667</v>
      </c>
    </row>
    <row r="972" spans="1:31" x14ac:dyDescent="0.25">
      <c r="A972">
        <v>2275707</v>
      </c>
      <c r="B972">
        <v>1</v>
      </c>
      <c r="C972" t="s">
        <v>81</v>
      </c>
      <c r="D972" t="s">
        <v>125</v>
      </c>
      <c r="E972" t="s">
        <v>132</v>
      </c>
      <c r="F972" t="s">
        <v>3064</v>
      </c>
      <c r="G972" t="s">
        <v>134</v>
      </c>
      <c r="H972" t="s">
        <v>135</v>
      </c>
      <c r="I972" t="s">
        <v>136</v>
      </c>
      <c r="J972" t="s">
        <v>137</v>
      </c>
      <c r="K972" t="s">
        <v>138</v>
      </c>
      <c r="L972" t="s">
        <v>3065</v>
      </c>
      <c r="M972" t="s">
        <v>3066</v>
      </c>
      <c r="N972">
        <v>0.55500000000000005</v>
      </c>
      <c r="O972">
        <v>0</v>
      </c>
      <c r="P972">
        <v>0</v>
      </c>
      <c r="Q972">
        <v>43</v>
      </c>
      <c r="R972">
        <v>34</v>
      </c>
      <c r="S972">
        <v>2</v>
      </c>
      <c r="T972">
        <v>1</v>
      </c>
      <c r="U972">
        <v>0</v>
      </c>
      <c r="V972">
        <v>0</v>
      </c>
      <c r="W972">
        <v>0</v>
      </c>
      <c r="X972">
        <v>0</v>
      </c>
      <c r="Y972">
        <v>8.8743732226875025</v>
      </c>
      <c r="Z972">
        <v>10.356986126769755</v>
      </c>
      <c r="AA972">
        <v>13.605224766839552</v>
      </c>
      <c r="AB972">
        <v>0.92419207681155024</v>
      </c>
      <c r="AC972">
        <v>0</v>
      </c>
      <c r="AD972">
        <v>0</v>
      </c>
      <c r="AE972">
        <v>33.760776193108356</v>
      </c>
    </row>
    <row r="973" spans="1:31" x14ac:dyDescent="0.25">
      <c r="A973">
        <v>2275375</v>
      </c>
      <c r="B973">
        <v>1</v>
      </c>
      <c r="C973" t="s">
        <v>81</v>
      </c>
      <c r="D973" t="s">
        <v>128</v>
      </c>
      <c r="E973" t="s">
        <v>141</v>
      </c>
      <c r="F973" t="s">
        <v>3067</v>
      </c>
      <c r="G973" t="s">
        <v>134</v>
      </c>
      <c r="H973" t="s">
        <v>135</v>
      </c>
      <c r="I973" t="s">
        <v>136</v>
      </c>
      <c r="J973" t="s">
        <v>137</v>
      </c>
      <c r="K973" t="s">
        <v>138</v>
      </c>
      <c r="L973" t="s">
        <v>3068</v>
      </c>
      <c r="M973" t="s">
        <v>3069</v>
      </c>
      <c r="N973">
        <v>0.950555555</v>
      </c>
      <c r="O973">
        <v>5</v>
      </c>
      <c r="P973">
        <v>41</v>
      </c>
      <c r="Q973">
        <v>15</v>
      </c>
      <c r="R973">
        <v>96</v>
      </c>
      <c r="S973">
        <v>10</v>
      </c>
      <c r="T973">
        <v>4</v>
      </c>
      <c r="U973">
        <v>2</v>
      </c>
      <c r="V973">
        <v>0</v>
      </c>
      <c r="W973">
        <v>1.9291423678848498</v>
      </c>
      <c r="X973">
        <v>5.4620890225111172</v>
      </c>
      <c r="Y973">
        <v>8.525190070825019</v>
      </c>
      <c r="Z973">
        <v>23.143599018115449</v>
      </c>
      <c r="AA973">
        <v>73.901938578447215</v>
      </c>
      <c r="AB973">
        <v>3.7595320123370999</v>
      </c>
      <c r="AC973">
        <v>6.1744297757122659</v>
      </c>
      <c r="AD973">
        <v>0</v>
      </c>
      <c r="AE973">
        <v>122.89592084583302</v>
      </c>
    </row>
    <row r="974" spans="1:31" x14ac:dyDescent="0.25">
      <c r="A974">
        <v>2275853</v>
      </c>
      <c r="B974">
        <v>1</v>
      </c>
      <c r="C974" t="s">
        <v>80</v>
      </c>
      <c r="D974" t="s">
        <v>98</v>
      </c>
      <c r="E974" t="s">
        <v>147</v>
      </c>
      <c r="F974" t="s">
        <v>3070</v>
      </c>
      <c r="G974" t="s">
        <v>149</v>
      </c>
      <c r="H974" t="s">
        <v>150</v>
      </c>
      <c r="I974" t="s">
        <v>136</v>
      </c>
      <c r="J974" t="s">
        <v>137</v>
      </c>
      <c r="K974" t="s">
        <v>138</v>
      </c>
      <c r="L974" t="s">
        <v>3071</v>
      </c>
      <c r="M974" t="s">
        <v>3072</v>
      </c>
      <c r="N974">
        <v>1.4227777770000001</v>
      </c>
      <c r="O974">
        <v>0</v>
      </c>
      <c r="P974">
        <v>0</v>
      </c>
      <c r="Q974">
        <v>0</v>
      </c>
      <c r="R974">
        <v>13</v>
      </c>
      <c r="S974">
        <v>0</v>
      </c>
      <c r="T974">
        <v>1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3.9653032305263332</v>
      </c>
      <c r="AA974">
        <v>0</v>
      </c>
      <c r="AB974">
        <v>1.9087733759951999</v>
      </c>
      <c r="AC974">
        <v>0</v>
      </c>
      <c r="AD974">
        <v>0</v>
      </c>
      <c r="AE974">
        <v>5.8740766065215331</v>
      </c>
    </row>
    <row r="975" spans="1:31" x14ac:dyDescent="0.25">
      <c r="A975">
        <v>2275807</v>
      </c>
      <c r="B975">
        <v>1</v>
      </c>
      <c r="C975" t="s">
        <v>80</v>
      </c>
      <c r="D975" t="s">
        <v>93</v>
      </c>
      <c r="E975" t="s">
        <v>147</v>
      </c>
      <c r="F975" t="s">
        <v>3073</v>
      </c>
      <c r="G975" t="s">
        <v>149</v>
      </c>
      <c r="H975" t="s">
        <v>150</v>
      </c>
      <c r="I975" t="s">
        <v>136</v>
      </c>
      <c r="J975" t="s">
        <v>137</v>
      </c>
      <c r="K975" t="s">
        <v>138</v>
      </c>
      <c r="L975" t="s">
        <v>3074</v>
      </c>
      <c r="M975" t="s">
        <v>3075</v>
      </c>
      <c r="N975">
        <v>0.35</v>
      </c>
      <c r="O975">
        <v>0</v>
      </c>
      <c r="P975">
        <v>0</v>
      </c>
      <c r="Q975">
        <v>0</v>
      </c>
      <c r="R975">
        <v>4</v>
      </c>
      <c r="S975">
        <v>0</v>
      </c>
      <c r="T975">
        <v>1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0.40839175756050006</v>
      </c>
      <c r="AA975">
        <v>0</v>
      </c>
      <c r="AB975">
        <v>8.8966908334499994E-2</v>
      </c>
      <c r="AC975">
        <v>0</v>
      </c>
      <c r="AD975">
        <v>0</v>
      </c>
      <c r="AE975">
        <v>0.49735866589500005</v>
      </c>
    </row>
    <row r="976" spans="1:31" x14ac:dyDescent="0.25">
      <c r="A976">
        <v>2275561</v>
      </c>
      <c r="B976">
        <v>1</v>
      </c>
      <c r="C976" t="s">
        <v>81</v>
      </c>
      <c r="D976" t="s">
        <v>114</v>
      </c>
      <c r="E976" t="s">
        <v>176</v>
      </c>
      <c r="F976" t="s">
        <v>3076</v>
      </c>
      <c r="G976" t="s">
        <v>154</v>
      </c>
      <c r="H976" t="s">
        <v>150</v>
      </c>
      <c r="I976" t="s">
        <v>136</v>
      </c>
      <c r="J976" t="s">
        <v>137</v>
      </c>
      <c r="K976" t="s">
        <v>144</v>
      </c>
      <c r="L976" t="s">
        <v>3077</v>
      </c>
      <c r="M976" t="s">
        <v>3078</v>
      </c>
      <c r="N976">
        <v>6.068333333</v>
      </c>
      <c r="O976">
        <v>0</v>
      </c>
      <c r="P976">
        <v>46</v>
      </c>
      <c r="Q976">
        <v>0</v>
      </c>
      <c r="R976">
        <v>3</v>
      </c>
      <c r="S976">
        <v>0</v>
      </c>
      <c r="T976">
        <v>5</v>
      </c>
      <c r="U976">
        <v>0</v>
      </c>
      <c r="V976">
        <v>0</v>
      </c>
      <c r="W976">
        <v>0</v>
      </c>
      <c r="X976">
        <v>30.710867429018109</v>
      </c>
      <c r="Y976">
        <v>0</v>
      </c>
      <c r="Z976">
        <v>0.42557349312660003</v>
      </c>
      <c r="AA976">
        <v>0</v>
      </c>
      <c r="AB976">
        <v>0.60690148498472496</v>
      </c>
      <c r="AC976">
        <v>0</v>
      </c>
      <c r="AD976">
        <v>0</v>
      </c>
      <c r="AE976">
        <v>31.743342407129433</v>
      </c>
    </row>
    <row r="977" spans="1:31" x14ac:dyDescent="0.25">
      <c r="A977">
        <v>2275956</v>
      </c>
      <c r="B977">
        <v>1</v>
      </c>
      <c r="C977" t="s">
        <v>80</v>
      </c>
      <c r="D977" t="s">
        <v>92</v>
      </c>
      <c r="E977" t="s">
        <v>165</v>
      </c>
      <c r="F977" t="s">
        <v>3079</v>
      </c>
      <c r="G977" t="s">
        <v>167</v>
      </c>
      <c r="H977" t="s">
        <v>150</v>
      </c>
      <c r="I977" t="s">
        <v>136</v>
      </c>
      <c r="J977" t="s">
        <v>137</v>
      </c>
      <c r="K977" t="s">
        <v>138</v>
      </c>
      <c r="L977" t="s">
        <v>3080</v>
      </c>
      <c r="M977" t="s">
        <v>3081</v>
      </c>
      <c r="N977">
        <v>2.042777777</v>
      </c>
      <c r="O977">
        <v>0</v>
      </c>
      <c r="P977">
        <v>2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0.43619728706851674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0.43619728706851674</v>
      </c>
    </row>
    <row r="978" spans="1:31" x14ac:dyDescent="0.25">
      <c r="A978">
        <v>2275667</v>
      </c>
      <c r="B978">
        <v>1</v>
      </c>
      <c r="C978" t="s">
        <v>81</v>
      </c>
      <c r="D978" t="s">
        <v>119</v>
      </c>
      <c r="E978" t="s">
        <v>147</v>
      </c>
      <c r="F978" t="s">
        <v>3082</v>
      </c>
      <c r="G978" t="s">
        <v>149</v>
      </c>
      <c r="H978" t="s">
        <v>150</v>
      </c>
      <c r="I978" t="s">
        <v>136</v>
      </c>
      <c r="J978" t="s">
        <v>137</v>
      </c>
      <c r="K978" t="s">
        <v>138</v>
      </c>
      <c r="L978" t="s">
        <v>3083</v>
      </c>
      <c r="M978" t="s">
        <v>3084</v>
      </c>
      <c r="N978">
        <v>0.84277777700000001</v>
      </c>
      <c r="O978">
        <v>0</v>
      </c>
      <c r="P978">
        <v>5</v>
      </c>
      <c r="Q978">
        <v>0</v>
      </c>
      <c r="R978">
        <v>1</v>
      </c>
      <c r="S978">
        <v>0</v>
      </c>
      <c r="T978">
        <v>1</v>
      </c>
      <c r="U978">
        <v>0</v>
      </c>
      <c r="V978">
        <v>0</v>
      </c>
      <c r="W978">
        <v>0</v>
      </c>
      <c r="X978">
        <v>1.1592438620214502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1.1592438620214502</v>
      </c>
    </row>
    <row r="979" spans="1:31" x14ac:dyDescent="0.25">
      <c r="A979">
        <v>2275624</v>
      </c>
      <c r="B979">
        <v>1</v>
      </c>
      <c r="C979" t="s">
        <v>80</v>
      </c>
      <c r="D979" t="s">
        <v>95</v>
      </c>
      <c r="E979" t="s">
        <v>312</v>
      </c>
      <c r="F979" t="s">
        <v>3085</v>
      </c>
      <c r="G979" t="s">
        <v>143</v>
      </c>
      <c r="H979" t="s">
        <v>150</v>
      </c>
      <c r="I979" t="s">
        <v>136</v>
      </c>
      <c r="J979" t="s">
        <v>137</v>
      </c>
      <c r="K979" t="s">
        <v>144</v>
      </c>
      <c r="L979" t="s">
        <v>3086</v>
      </c>
      <c r="M979" t="s">
        <v>3087</v>
      </c>
      <c r="N979">
        <v>5.2094444439999998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7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120.31525721347657</v>
      </c>
      <c r="AC979">
        <v>0</v>
      </c>
      <c r="AD979">
        <v>0</v>
      </c>
      <c r="AE979">
        <v>120.31525721347657</v>
      </c>
    </row>
    <row r="980" spans="1:31" x14ac:dyDescent="0.25">
      <c r="A980">
        <v>2275501</v>
      </c>
      <c r="B980">
        <v>1</v>
      </c>
      <c r="C980" t="s">
        <v>80</v>
      </c>
      <c r="D980" t="s">
        <v>100</v>
      </c>
      <c r="E980" t="s">
        <v>165</v>
      </c>
      <c r="F980" t="s">
        <v>3088</v>
      </c>
      <c r="G980" t="s">
        <v>198</v>
      </c>
      <c r="H980" t="s">
        <v>150</v>
      </c>
      <c r="I980" t="s">
        <v>136</v>
      </c>
      <c r="J980" t="s">
        <v>137</v>
      </c>
      <c r="K980" t="s">
        <v>138</v>
      </c>
      <c r="L980" t="s">
        <v>3089</v>
      </c>
      <c r="M980" t="s">
        <v>3090</v>
      </c>
      <c r="N980">
        <v>1.618333333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1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3.1860259249400003E-2</v>
      </c>
      <c r="AC980">
        <v>0</v>
      </c>
      <c r="AD980">
        <v>0</v>
      </c>
      <c r="AE980">
        <v>3.1860259249400003E-2</v>
      </c>
    </row>
    <row r="981" spans="1:31" x14ac:dyDescent="0.25">
      <c r="A981">
        <v>2275730</v>
      </c>
      <c r="B981">
        <v>1</v>
      </c>
      <c r="C981" t="s">
        <v>80</v>
      </c>
      <c r="D981" t="s">
        <v>83</v>
      </c>
      <c r="E981" t="s">
        <v>141</v>
      </c>
      <c r="F981" t="s">
        <v>3091</v>
      </c>
      <c r="G981" t="s">
        <v>268</v>
      </c>
      <c r="H981" t="s">
        <v>135</v>
      </c>
      <c r="I981" t="s">
        <v>136</v>
      </c>
      <c r="J981" t="s">
        <v>137</v>
      </c>
      <c r="K981" t="s">
        <v>138</v>
      </c>
      <c r="L981" t="s">
        <v>3092</v>
      </c>
      <c r="M981" t="s">
        <v>3093</v>
      </c>
      <c r="N981">
        <v>0.41499999999999998</v>
      </c>
      <c r="O981">
        <v>0</v>
      </c>
      <c r="P981">
        <v>0</v>
      </c>
      <c r="Q981">
        <v>1</v>
      </c>
      <c r="R981">
        <v>0</v>
      </c>
      <c r="S981">
        <v>6</v>
      </c>
      <c r="T981">
        <v>0</v>
      </c>
      <c r="U981">
        <v>8</v>
      </c>
      <c r="V981">
        <v>0</v>
      </c>
      <c r="W981">
        <v>0</v>
      </c>
      <c r="X981">
        <v>0</v>
      </c>
      <c r="Y981">
        <v>0.53423014042799999</v>
      </c>
      <c r="Z981">
        <v>0</v>
      </c>
      <c r="AA981">
        <v>11.230284900539701</v>
      </c>
      <c r="AB981">
        <v>0</v>
      </c>
      <c r="AC981">
        <v>335.84366696156633</v>
      </c>
      <c r="AD981">
        <v>0</v>
      </c>
      <c r="AE981">
        <v>347.60818200253402</v>
      </c>
    </row>
    <row r="982" spans="1:31" x14ac:dyDescent="0.25">
      <c r="A982">
        <v>2275481</v>
      </c>
      <c r="B982">
        <v>1</v>
      </c>
      <c r="C982" t="s">
        <v>80</v>
      </c>
      <c r="D982" t="s">
        <v>105</v>
      </c>
      <c r="E982" t="s">
        <v>141</v>
      </c>
      <c r="F982" t="s">
        <v>3094</v>
      </c>
      <c r="G982" t="s">
        <v>268</v>
      </c>
      <c r="H982" t="s">
        <v>135</v>
      </c>
      <c r="I982" t="s">
        <v>136</v>
      </c>
      <c r="J982" t="s">
        <v>137</v>
      </c>
      <c r="K982" t="s">
        <v>138</v>
      </c>
      <c r="L982" t="s">
        <v>3095</v>
      </c>
      <c r="M982" t="s">
        <v>3096</v>
      </c>
      <c r="N982">
        <v>1.1802777769999999</v>
      </c>
      <c r="O982">
        <v>1</v>
      </c>
      <c r="P982">
        <v>0</v>
      </c>
      <c r="Q982">
        <v>7</v>
      </c>
      <c r="R982">
        <v>0</v>
      </c>
      <c r="S982">
        <v>5</v>
      </c>
      <c r="T982">
        <v>0</v>
      </c>
      <c r="U982">
        <v>1</v>
      </c>
      <c r="V982">
        <v>0</v>
      </c>
      <c r="W982">
        <v>0.54421845104900013</v>
      </c>
      <c r="X982">
        <v>0</v>
      </c>
      <c r="Y982">
        <v>11.220786176828867</v>
      </c>
      <c r="Z982">
        <v>0</v>
      </c>
      <c r="AA982">
        <v>18.158212420496611</v>
      </c>
      <c r="AB982">
        <v>0</v>
      </c>
      <c r="AC982">
        <v>173.90399810569588</v>
      </c>
      <c r="AD982">
        <v>0</v>
      </c>
      <c r="AE982">
        <v>203.82721515407036</v>
      </c>
    </row>
    <row r="983" spans="1:31" x14ac:dyDescent="0.25">
      <c r="A983">
        <v>2275495</v>
      </c>
      <c r="B983">
        <v>1</v>
      </c>
      <c r="C983" t="s">
        <v>81</v>
      </c>
      <c r="D983" t="s">
        <v>122</v>
      </c>
      <c r="E983" t="s">
        <v>157</v>
      </c>
      <c r="F983" t="s">
        <v>158</v>
      </c>
      <c r="G983" t="s">
        <v>134</v>
      </c>
      <c r="H983" t="s">
        <v>135</v>
      </c>
      <c r="I983" t="s">
        <v>136</v>
      </c>
      <c r="J983" t="s">
        <v>137</v>
      </c>
      <c r="K983" t="s">
        <v>138</v>
      </c>
      <c r="L983" t="s">
        <v>3097</v>
      </c>
      <c r="M983" t="s">
        <v>3098</v>
      </c>
      <c r="N983">
        <v>0.251111111</v>
      </c>
      <c r="O983">
        <v>14</v>
      </c>
      <c r="P983">
        <v>904</v>
      </c>
      <c r="Q983">
        <v>1</v>
      </c>
      <c r="R983">
        <v>23</v>
      </c>
      <c r="S983">
        <v>5</v>
      </c>
      <c r="T983">
        <v>65</v>
      </c>
      <c r="U983">
        <v>1</v>
      </c>
      <c r="V983">
        <v>0</v>
      </c>
      <c r="W983">
        <v>0.70316331103424723</v>
      </c>
      <c r="X983">
        <v>23.780385725870346</v>
      </c>
      <c r="Y983">
        <v>9.8377168313416689E-3</v>
      </c>
      <c r="Z983">
        <v>0.82713864049127495</v>
      </c>
      <c r="AA983">
        <v>25.676909801059008</v>
      </c>
      <c r="AB983">
        <v>3.5958264719591249</v>
      </c>
      <c r="AC983">
        <v>0.42652991815829999</v>
      </c>
      <c r="AD983">
        <v>0</v>
      </c>
      <c r="AE983">
        <v>55.019791585403645</v>
      </c>
    </row>
    <row r="984" spans="1:31" x14ac:dyDescent="0.25">
      <c r="A984">
        <v>2275787</v>
      </c>
      <c r="B984">
        <v>1</v>
      </c>
      <c r="C984" t="s">
        <v>81</v>
      </c>
      <c r="D984" t="s">
        <v>123</v>
      </c>
      <c r="E984" t="s">
        <v>165</v>
      </c>
      <c r="F984" t="s">
        <v>3099</v>
      </c>
      <c r="G984" t="s">
        <v>198</v>
      </c>
      <c r="H984" t="s">
        <v>150</v>
      </c>
      <c r="I984" t="s">
        <v>136</v>
      </c>
      <c r="J984" t="s">
        <v>137</v>
      </c>
      <c r="K984" t="s">
        <v>138</v>
      </c>
      <c r="L984" t="s">
        <v>3100</v>
      </c>
      <c r="M984" t="s">
        <v>3101</v>
      </c>
      <c r="N984">
        <v>1.3186111110000001</v>
      </c>
      <c r="O984">
        <v>0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0.12346237185544168</v>
      </c>
      <c r="AA984">
        <v>0</v>
      </c>
      <c r="AB984">
        <v>0</v>
      </c>
      <c r="AC984">
        <v>0</v>
      </c>
      <c r="AD984">
        <v>0</v>
      </c>
      <c r="AE984">
        <v>0.12346237185544168</v>
      </c>
    </row>
    <row r="985" spans="1:31" x14ac:dyDescent="0.25">
      <c r="A985">
        <v>2275538</v>
      </c>
      <c r="B985">
        <v>1</v>
      </c>
      <c r="C985" t="s">
        <v>81</v>
      </c>
      <c r="D985" t="s">
        <v>122</v>
      </c>
      <c r="E985" t="s">
        <v>132</v>
      </c>
      <c r="F985" t="s">
        <v>3102</v>
      </c>
      <c r="G985" t="s">
        <v>134</v>
      </c>
      <c r="H985" t="s">
        <v>135</v>
      </c>
      <c r="I985" t="s">
        <v>136</v>
      </c>
      <c r="J985" t="s">
        <v>137</v>
      </c>
      <c r="K985" t="s">
        <v>138</v>
      </c>
      <c r="L985" t="s">
        <v>3103</v>
      </c>
      <c r="M985" t="s">
        <v>3104</v>
      </c>
      <c r="N985">
        <v>2.631388888</v>
      </c>
      <c r="O985">
        <v>0</v>
      </c>
      <c r="P985">
        <v>0</v>
      </c>
      <c r="Q985">
        <v>0</v>
      </c>
      <c r="R985">
        <v>0</v>
      </c>
      <c r="S985">
        <v>3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851.00884364744138</v>
      </c>
      <c r="AB985">
        <v>0</v>
      </c>
      <c r="AC985">
        <v>0</v>
      </c>
      <c r="AD985">
        <v>0</v>
      </c>
      <c r="AE985">
        <v>851.00884364744138</v>
      </c>
    </row>
    <row r="986" spans="1:31" x14ac:dyDescent="0.25">
      <c r="A986">
        <v>2275441</v>
      </c>
      <c r="B986">
        <v>1</v>
      </c>
      <c r="C986" t="s">
        <v>81</v>
      </c>
      <c r="D986" t="s">
        <v>113</v>
      </c>
      <c r="E986" t="s">
        <v>132</v>
      </c>
      <c r="F986" t="s">
        <v>3105</v>
      </c>
      <c r="G986" t="s">
        <v>134</v>
      </c>
      <c r="H986" t="s">
        <v>135</v>
      </c>
      <c r="I986" t="s">
        <v>738</v>
      </c>
      <c r="J986" t="s">
        <v>137</v>
      </c>
      <c r="K986" t="s">
        <v>138</v>
      </c>
      <c r="L986" t="s">
        <v>3106</v>
      </c>
      <c r="M986" t="s">
        <v>3107</v>
      </c>
      <c r="N986">
        <v>1.0833333000000001E-2</v>
      </c>
      <c r="O986">
        <v>0</v>
      </c>
      <c r="P986">
        <v>830</v>
      </c>
      <c r="Q986">
        <v>5</v>
      </c>
      <c r="R986">
        <v>178</v>
      </c>
      <c r="S986">
        <v>7</v>
      </c>
      <c r="T986">
        <v>39</v>
      </c>
      <c r="U986">
        <v>0</v>
      </c>
      <c r="V986">
        <v>0</v>
      </c>
      <c r="W986">
        <v>0</v>
      </c>
      <c r="X986">
        <v>1.268100475612099</v>
      </c>
      <c r="Y986">
        <v>0.17620161607100002</v>
      </c>
      <c r="Z986">
        <v>0.40983015141899992</v>
      </c>
      <c r="AA986">
        <v>0.50567296838077502</v>
      </c>
      <c r="AB986">
        <v>0.23751383108505</v>
      </c>
      <c r="AC986">
        <v>0</v>
      </c>
      <c r="AD986">
        <v>0</v>
      </c>
      <c r="AE986">
        <v>2.597319042567924</v>
      </c>
    </row>
    <row r="987" spans="1:31" x14ac:dyDescent="0.25">
      <c r="A987">
        <v>2275656</v>
      </c>
      <c r="B987">
        <v>1</v>
      </c>
      <c r="C987" t="s">
        <v>80</v>
      </c>
      <c r="D987" t="s">
        <v>109</v>
      </c>
      <c r="E987" t="s">
        <v>141</v>
      </c>
      <c r="F987" t="s">
        <v>3108</v>
      </c>
      <c r="G987" t="s">
        <v>387</v>
      </c>
      <c r="H987" t="s">
        <v>135</v>
      </c>
      <c r="I987" t="s">
        <v>136</v>
      </c>
      <c r="J987" t="s">
        <v>3</v>
      </c>
      <c r="K987" t="s">
        <v>138</v>
      </c>
      <c r="L987" t="s">
        <v>3109</v>
      </c>
      <c r="M987" t="s">
        <v>3110</v>
      </c>
      <c r="N987">
        <v>8.7511111110000002</v>
      </c>
      <c r="O987">
        <v>0</v>
      </c>
      <c r="P987">
        <v>2</v>
      </c>
      <c r="Q987">
        <v>0</v>
      </c>
      <c r="R987">
        <v>9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2.7328487874763336</v>
      </c>
      <c r="Y987">
        <v>0</v>
      </c>
      <c r="Z987">
        <v>12.790581079138253</v>
      </c>
      <c r="AA987">
        <v>0</v>
      </c>
      <c r="AB987">
        <v>0</v>
      </c>
      <c r="AC987">
        <v>0</v>
      </c>
      <c r="AD987">
        <v>0</v>
      </c>
      <c r="AE987">
        <v>15.523429866614586</v>
      </c>
    </row>
    <row r="988" spans="1:31" x14ac:dyDescent="0.25">
      <c r="A988">
        <v>2275942</v>
      </c>
      <c r="B988">
        <v>1</v>
      </c>
      <c r="C988" t="s">
        <v>80</v>
      </c>
      <c r="D988" t="s">
        <v>104</v>
      </c>
      <c r="E988" t="s">
        <v>165</v>
      </c>
      <c r="F988" t="s">
        <v>3111</v>
      </c>
      <c r="G988" t="s">
        <v>198</v>
      </c>
      <c r="H988" t="s">
        <v>150</v>
      </c>
      <c r="I988" t="s">
        <v>136</v>
      </c>
      <c r="J988" t="s">
        <v>137</v>
      </c>
      <c r="K988" t="s">
        <v>138</v>
      </c>
      <c r="L988" t="s">
        <v>3112</v>
      </c>
      <c r="M988" t="s">
        <v>3113</v>
      </c>
      <c r="N988">
        <v>9.1941666659999992</v>
      </c>
      <c r="O988">
        <v>0</v>
      </c>
      <c r="P988">
        <v>1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0.41998341627712499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0.41998341627712499</v>
      </c>
    </row>
    <row r="989" spans="1:31" x14ac:dyDescent="0.25">
      <c r="A989">
        <v>2275673</v>
      </c>
      <c r="B989">
        <v>1</v>
      </c>
      <c r="C989" t="s">
        <v>80</v>
      </c>
      <c r="D989" t="s">
        <v>99</v>
      </c>
      <c r="E989" t="s">
        <v>165</v>
      </c>
      <c r="F989" t="s">
        <v>3114</v>
      </c>
      <c r="G989" t="s">
        <v>261</v>
      </c>
      <c r="H989" t="s">
        <v>150</v>
      </c>
      <c r="I989" t="s">
        <v>136</v>
      </c>
      <c r="J989" t="s">
        <v>137</v>
      </c>
      <c r="K989" t="s">
        <v>138</v>
      </c>
      <c r="L989" t="s">
        <v>3115</v>
      </c>
      <c r="M989" t="s">
        <v>3116</v>
      </c>
      <c r="N989">
        <v>1.1711111110000001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1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0.57372202433700015</v>
      </c>
      <c r="AC989">
        <v>0</v>
      </c>
      <c r="AD989">
        <v>0</v>
      </c>
      <c r="AE989">
        <v>0.57372202433700015</v>
      </c>
    </row>
    <row r="990" spans="1:31" x14ac:dyDescent="0.25">
      <c r="A990">
        <v>2275796</v>
      </c>
      <c r="B990">
        <v>1</v>
      </c>
      <c r="C990" t="s">
        <v>80</v>
      </c>
      <c r="D990" t="s">
        <v>93</v>
      </c>
      <c r="E990" t="s">
        <v>165</v>
      </c>
      <c r="F990" t="s">
        <v>3117</v>
      </c>
      <c r="G990" t="s">
        <v>198</v>
      </c>
      <c r="H990" t="s">
        <v>150</v>
      </c>
      <c r="I990" t="s">
        <v>136</v>
      </c>
      <c r="J990" t="s">
        <v>137</v>
      </c>
      <c r="K990" t="s">
        <v>138</v>
      </c>
      <c r="L990" t="s">
        <v>3118</v>
      </c>
      <c r="M990" t="s">
        <v>3119</v>
      </c>
      <c r="N990">
        <v>2.4750000000000001</v>
      </c>
      <c r="O990">
        <v>0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18.786569137496919</v>
      </c>
      <c r="AA990">
        <v>0</v>
      </c>
      <c r="AB990">
        <v>0</v>
      </c>
      <c r="AC990">
        <v>0</v>
      </c>
      <c r="AD990">
        <v>0</v>
      </c>
      <c r="AE990">
        <v>18.786569137496919</v>
      </c>
    </row>
    <row r="991" spans="1:31" x14ac:dyDescent="0.25">
      <c r="A991">
        <v>2275756</v>
      </c>
      <c r="B991">
        <v>1</v>
      </c>
      <c r="C991" t="s">
        <v>81</v>
      </c>
      <c r="D991" t="s">
        <v>113</v>
      </c>
      <c r="E991" t="s">
        <v>165</v>
      </c>
      <c r="F991" t="s">
        <v>3120</v>
      </c>
      <c r="G991" t="s">
        <v>261</v>
      </c>
      <c r="H991" t="s">
        <v>150</v>
      </c>
      <c r="I991" t="s">
        <v>136</v>
      </c>
      <c r="J991" t="s">
        <v>137</v>
      </c>
      <c r="K991" t="s">
        <v>138</v>
      </c>
      <c r="L991" t="s">
        <v>3121</v>
      </c>
      <c r="M991" t="s">
        <v>3122</v>
      </c>
      <c r="N991">
        <v>0.74527777699999997</v>
      </c>
      <c r="O991">
        <v>0</v>
      </c>
      <c r="P991">
        <v>2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0.409872295833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0.409872295833</v>
      </c>
    </row>
    <row r="992" spans="1:31" x14ac:dyDescent="0.25">
      <c r="A992">
        <v>2275610</v>
      </c>
      <c r="B992">
        <v>1</v>
      </c>
      <c r="C992" t="s">
        <v>80</v>
      </c>
      <c r="D992" t="s">
        <v>83</v>
      </c>
      <c r="E992" t="s">
        <v>165</v>
      </c>
      <c r="F992" t="s">
        <v>3123</v>
      </c>
      <c r="G992" t="s">
        <v>198</v>
      </c>
      <c r="H992" t="s">
        <v>150</v>
      </c>
      <c r="I992" t="s">
        <v>136</v>
      </c>
      <c r="J992" t="s">
        <v>137</v>
      </c>
      <c r="K992" t="s">
        <v>138</v>
      </c>
      <c r="L992" t="s">
        <v>3124</v>
      </c>
      <c r="M992" t="s">
        <v>3125</v>
      </c>
      <c r="N992">
        <v>2.2880555550000001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2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4.1749232986834919</v>
      </c>
      <c r="AC992">
        <v>0</v>
      </c>
      <c r="AD992">
        <v>0</v>
      </c>
      <c r="AE992">
        <v>4.1749232986834919</v>
      </c>
    </row>
    <row r="993" spans="1:31" x14ac:dyDescent="0.25">
      <c r="A993">
        <v>2275859</v>
      </c>
      <c r="B993">
        <v>1</v>
      </c>
      <c r="C993" t="s">
        <v>81</v>
      </c>
      <c r="D993" t="s">
        <v>120</v>
      </c>
      <c r="E993" t="s">
        <v>176</v>
      </c>
      <c r="F993" t="s">
        <v>3126</v>
      </c>
      <c r="G993" t="s">
        <v>178</v>
      </c>
      <c r="H993" t="s">
        <v>150</v>
      </c>
      <c r="I993" t="s">
        <v>136</v>
      </c>
      <c r="J993" t="s">
        <v>137</v>
      </c>
      <c r="K993" t="s">
        <v>138</v>
      </c>
      <c r="L993" t="s">
        <v>3127</v>
      </c>
      <c r="M993" t="s">
        <v>3128</v>
      </c>
      <c r="N993">
        <v>1.894722222</v>
      </c>
      <c r="O993">
        <v>0</v>
      </c>
      <c r="P993">
        <v>0</v>
      </c>
      <c r="Q993">
        <v>0</v>
      </c>
      <c r="R993">
        <v>5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6.7224016633330672</v>
      </c>
      <c r="AA993">
        <v>0</v>
      </c>
      <c r="AB993">
        <v>0</v>
      </c>
      <c r="AC993">
        <v>0</v>
      </c>
      <c r="AD993">
        <v>0</v>
      </c>
      <c r="AE993">
        <v>6.7224016633330672</v>
      </c>
    </row>
    <row r="994" spans="1:31" x14ac:dyDescent="0.25">
      <c r="A994">
        <v>2275510</v>
      </c>
      <c r="B994">
        <v>1</v>
      </c>
      <c r="C994" t="s">
        <v>81</v>
      </c>
      <c r="D994" t="s">
        <v>123</v>
      </c>
      <c r="E994" t="s">
        <v>165</v>
      </c>
      <c r="F994" t="s">
        <v>3129</v>
      </c>
      <c r="G994" t="s">
        <v>198</v>
      </c>
      <c r="H994" t="s">
        <v>150</v>
      </c>
      <c r="I994" t="s">
        <v>136</v>
      </c>
      <c r="J994" t="s">
        <v>137</v>
      </c>
      <c r="K994" t="s">
        <v>138</v>
      </c>
      <c r="L994" t="s">
        <v>3130</v>
      </c>
      <c r="M994" t="s">
        <v>3131</v>
      </c>
      <c r="N994">
        <v>1.5236111109999999</v>
      </c>
      <c r="O994">
        <v>0</v>
      </c>
      <c r="P994">
        <v>9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2.1106474340566748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2.1106474340566748</v>
      </c>
    </row>
    <row r="995" spans="1:31" x14ac:dyDescent="0.25">
      <c r="A995">
        <v>2275905</v>
      </c>
      <c r="B995">
        <v>1</v>
      </c>
      <c r="C995" t="s">
        <v>80</v>
      </c>
      <c r="D995" t="s">
        <v>98</v>
      </c>
      <c r="E995" t="s">
        <v>165</v>
      </c>
      <c r="F995" t="s">
        <v>3132</v>
      </c>
      <c r="G995" t="s">
        <v>198</v>
      </c>
      <c r="H995" t="s">
        <v>150</v>
      </c>
      <c r="I995" t="s">
        <v>136</v>
      </c>
      <c r="J995" t="s">
        <v>137</v>
      </c>
      <c r="K995" t="s">
        <v>138</v>
      </c>
      <c r="L995" t="s">
        <v>3133</v>
      </c>
      <c r="M995" t="s">
        <v>3134</v>
      </c>
      <c r="N995">
        <v>3.9575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2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4.9250905099416693</v>
      </c>
      <c r="AC995">
        <v>0</v>
      </c>
      <c r="AD995">
        <v>0</v>
      </c>
      <c r="AE995">
        <v>4.9250905099416693</v>
      </c>
    </row>
    <row r="996" spans="1:31" x14ac:dyDescent="0.25">
      <c r="A996">
        <v>2275464</v>
      </c>
      <c r="B996">
        <v>1</v>
      </c>
      <c r="C996" t="s">
        <v>81</v>
      </c>
      <c r="D996" t="s">
        <v>117</v>
      </c>
      <c r="E996" t="s">
        <v>165</v>
      </c>
      <c r="F996" t="s">
        <v>3135</v>
      </c>
      <c r="G996" t="s">
        <v>198</v>
      </c>
      <c r="H996" t="s">
        <v>150</v>
      </c>
      <c r="I996" t="s">
        <v>136</v>
      </c>
      <c r="J996" t="s">
        <v>137</v>
      </c>
      <c r="K996" t="s">
        <v>138</v>
      </c>
      <c r="L996" t="s">
        <v>3136</v>
      </c>
      <c r="M996" t="s">
        <v>3137</v>
      </c>
      <c r="N996">
        <v>7.2852777770000001</v>
      </c>
      <c r="O996">
        <v>0</v>
      </c>
      <c r="P996">
        <v>1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0.26863377268291672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0.26863377268291672</v>
      </c>
    </row>
    <row r="997" spans="1:31" x14ac:dyDescent="0.25">
      <c r="A997">
        <v>2275690</v>
      </c>
      <c r="B997">
        <v>1</v>
      </c>
      <c r="C997" t="s">
        <v>80</v>
      </c>
      <c r="D997" t="s">
        <v>84</v>
      </c>
      <c r="E997" t="s">
        <v>147</v>
      </c>
      <c r="F997" t="s">
        <v>2906</v>
      </c>
      <c r="G997" t="s">
        <v>1689</v>
      </c>
      <c r="H997" t="s">
        <v>150</v>
      </c>
      <c r="I997" t="s">
        <v>136</v>
      </c>
      <c r="J997" t="s">
        <v>137</v>
      </c>
      <c r="K997" t="s">
        <v>138</v>
      </c>
      <c r="L997" t="s">
        <v>3138</v>
      </c>
      <c r="M997" t="s">
        <v>3139</v>
      </c>
      <c r="N997">
        <v>6.2424999999999997</v>
      </c>
      <c r="O997">
        <v>0</v>
      </c>
      <c r="P997">
        <v>198</v>
      </c>
      <c r="Q997">
        <v>0</v>
      </c>
      <c r="R997">
        <v>0</v>
      </c>
      <c r="S997">
        <v>0</v>
      </c>
      <c r="T997">
        <v>6</v>
      </c>
      <c r="U997">
        <v>0</v>
      </c>
      <c r="V997">
        <v>0</v>
      </c>
      <c r="W997">
        <v>0</v>
      </c>
      <c r="X997">
        <v>288.08652576739757</v>
      </c>
      <c r="Y997">
        <v>0</v>
      </c>
      <c r="Z997">
        <v>0</v>
      </c>
      <c r="AA997">
        <v>0</v>
      </c>
      <c r="AB997">
        <v>31.00651626721551</v>
      </c>
      <c r="AC997">
        <v>0</v>
      </c>
      <c r="AD997">
        <v>0</v>
      </c>
      <c r="AE997">
        <v>319.09304203461306</v>
      </c>
    </row>
    <row r="998" spans="1:31" x14ac:dyDescent="0.25">
      <c r="A998">
        <v>2275547</v>
      </c>
      <c r="B998">
        <v>1</v>
      </c>
      <c r="C998" t="s">
        <v>80</v>
      </c>
      <c r="D998" t="s">
        <v>106</v>
      </c>
      <c r="E998" t="s">
        <v>147</v>
      </c>
      <c r="F998" t="s">
        <v>3140</v>
      </c>
      <c r="G998" t="s">
        <v>233</v>
      </c>
      <c r="H998" t="s">
        <v>150</v>
      </c>
      <c r="I998" t="s">
        <v>136</v>
      </c>
      <c r="J998" t="s">
        <v>137</v>
      </c>
      <c r="K998" t="s">
        <v>138</v>
      </c>
      <c r="L998" t="s">
        <v>3141</v>
      </c>
      <c r="M998" t="s">
        <v>3142</v>
      </c>
      <c r="N998">
        <v>1.849722222</v>
      </c>
      <c r="O998">
        <v>0</v>
      </c>
      <c r="P998">
        <v>8</v>
      </c>
      <c r="Q998">
        <v>0</v>
      </c>
      <c r="R998">
        <v>0</v>
      </c>
      <c r="S998">
        <v>0</v>
      </c>
      <c r="T998">
        <v>6</v>
      </c>
      <c r="U998">
        <v>0</v>
      </c>
      <c r="V998">
        <v>0</v>
      </c>
      <c r="W998">
        <v>0</v>
      </c>
      <c r="X998">
        <v>4.2581717561398165</v>
      </c>
      <c r="Y998">
        <v>0</v>
      </c>
      <c r="Z998">
        <v>0</v>
      </c>
      <c r="AA998">
        <v>0</v>
      </c>
      <c r="AB998">
        <v>2.4049702476625003</v>
      </c>
      <c r="AC998">
        <v>0</v>
      </c>
      <c r="AD998">
        <v>0</v>
      </c>
      <c r="AE998">
        <v>6.6631420038023172</v>
      </c>
    </row>
    <row r="999" spans="1:31" x14ac:dyDescent="0.25">
      <c r="A999">
        <v>2275902</v>
      </c>
      <c r="B999">
        <v>1</v>
      </c>
      <c r="C999" t="s">
        <v>80</v>
      </c>
      <c r="D999" t="s">
        <v>94</v>
      </c>
      <c r="E999" t="s">
        <v>147</v>
      </c>
      <c r="F999" t="s">
        <v>3143</v>
      </c>
      <c r="G999" t="s">
        <v>261</v>
      </c>
      <c r="H999" t="s">
        <v>150</v>
      </c>
      <c r="I999" t="s">
        <v>136</v>
      </c>
      <c r="J999" t="s">
        <v>137</v>
      </c>
      <c r="K999" t="s">
        <v>138</v>
      </c>
      <c r="L999" t="s">
        <v>3144</v>
      </c>
      <c r="M999" t="s">
        <v>3145</v>
      </c>
      <c r="N999">
        <v>0.78722222200000003</v>
      </c>
      <c r="O999">
        <v>0</v>
      </c>
      <c r="P999">
        <v>63</v>
      </c>
      <c r="Q999">
        <v>0</v>
      </c>
      <c r="R999">
        <v>0</v>
      </c>
      <c r="S999">
        <v>0</v>
      </c>
      <c r="T999">
        <v>13</v>
      </c>
      <c r="U999">
        <v>0</v>
      </c>
      <c r="V999">
        <v>0</v>
      </c>
      <c r="W999">
        <v>0</v>
      </c>
      <c r="X999">
        <v>11.977310747993743</v>
      </c>
      <c r="Y999">
        <v>0</v>
      </c>
      <c r="Z999">
        <v>0</v>
      </c>
      <c r="AA999">
        <v>0</v>
      </c>
      <c r="AB999">
        <v>6.4058189560151115</v>
      </c>
      <c r="AC999">
        <v>0</v>
      </c>
      <c r="AD999">
        <v>0</v>
      </c>
      <c r="AE999">
        <v>18.383129704008855</v>
      </c>
    </row>
    <row r="1000" spans="1:31" x14ac:dyDescent="0.25">
      <c r="A1000">
        <v>2275570</v>
      </c>
      <c r="B1000">
        <v>1</v>
      </c>
      <c r="C1000" t="s">
        <v>80</v>
      </c>
      <c r="D1000" t="s">
        <v>102</v>
      </c>
      <c r="E1000" t="s">
        <v>176</v>
      </c>
      <c r="F1000" t="s">
        <v>3146</v>
      </c>
      <c r="G1000" t="s">
        <v>149</v>
      </c>
      <c r="H1000" t="s">
        <v>150</v>
      </c>
      <c r="I1000" t="s">
        <v>136</v>
      </c>
      <c r="J1000" t="s">
        <v>137</v>
      </c>
      <c r="K1000" t="s">
        <v>138</v>
      </c>
      <c r="L1000" t="s">
        <v>3147</v>
      </c>
      <c r="M1000" t="s">
        <v>3148</v>
      </c>
      <c r="N1000">
        <v>5.1133333329999999</v>
      </c>
      <c r="O1000">
        <v>0</v>
      </c>
      <c r="P1000">
        <v>17</v>
      </c>
      <c r="Q1000">
        <v>0</v>
      </c>
      <c r="R1000">
        <v>0</v>
      </c>
      <c r="S1000">
        <v>0</v>
      </c>
      <c r="T1000">
        <v>1</v>
      </c>
      <c r="U1000">
        <v>0</v>
      </c>
      <c r="V1000">
        <v>0</v>
      </c>
      <c r="W1000">
        <v>0</v>
      </c>
      <c r="X1000">
        <v>3.1811932191579175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3.1811932191579175</v>
      </c>
    </row>
    <row r="1001" spans="1:31" x14ac:dyDescent="0.25">
      <c r="A1001">
        <v>2275925</v>
      </c>
      <c r="B1001">
        <v>1</v>
      </c>
      <c r="C1001" t="s">
        <v>81</v>
      </c>
      <c r="D1001" t="s">
        <v>118</v>
      </c>
      <c r="E1001" t="s">
        <v>132</v>
      </c>
      <c r="F1001" t="s">
        <v>1739</v>
      </c>
      <c r="G1001" t="s">
        <v>1804</v>
      </c>
      <c r="H1001" t="s">
        <v>135</v>
      </c>
      <c r="I1001" t="s">
        <v>136</v>
      </c>
      <c r="J1001" t="s">
        <v>137</v>
      </c>
      <c r="K1001" t="s">
        <v>138</v>
      </c>
      <c r="L1001" t="s">
        <v>3149</v>
      </c>
      <c r="M1001" t="s">
        <v>3150</v>
      </c>
      <c r="N1001">
        <v>1.352222222</v>
      </c>
      <c r="O1001">
        <v>3</v>
      </c>
      <c r="P1001">
        <v>59</v>
      </c>
      <c r="Q1001">
        <v>41</v>
      </c>
      <c r="R1001">
        <v>94</v>
      </c>
      <c r="S1001">
        <v>2</v>
      </c>
      <c r="T1001">
        <v>27</v>
      </c>
      <c r="U1001">
        <v>0</v>
      </c>
      <c r="V1001">
        <v>0</v>
      </c>
      <c r="W1001">
        <v>2.6973104836335251</v>
      </c>
      <c r="X1001">
        <v>13.348914136435956</v>
      </c>
      <c r="Y1001">
        <v>25.592778164465702</v>
      </c>
      <c r="Z1001">
        <v>102.89923713454473</v>
      </c>
      <c r="AA1001">
        <v>3.0325969755586</v>
      </c>
      <c r="AB1001">
        <v>35.716784629832468</v>
      </c>
      <c r="AC1001">
        <v>0</v>
      </c>
      <c r="AD1001">
        <v>0</v>
      </c>
      <c r="AE1001">
        <v>183.28762152447095</v>
      </c>
    </row>
    <row r="1002" spans="1:31" x14ac:dyDescent="0.25">
      <c r="A1002">
        <v>2275527</v>
      </c>
      <c r="B1002">
        <v>1</v>
      </c>
      <c r="C1002" t="s">
        <v>80</v>
      </c>
      <c r="D1002" t="s">
        <v>83</v>
      </c>
      <c r="E1002" t="s">
        <v>322</v>
      </c>
      <c r="F1002" t="s">
        <v>3151</v>
      </c>
      <c r="G1002" t="s">
        <v>442</v>
      </c>
      <c r="H1002" t="s">
        <v>135</v>
      </c>
      <c r="I1002" t="s">
        <v>136</v>
      </c>
      <c r="J1002" t="s">
        <v>137</v>
      </c>
      <c r="K1002" t="s">
        <v>138</v>
      </c>
      <c r="L1002" t="s">
        <v>3152</v>
      </c>
      <c r="M1002" t="s">
        <v>3153</v>
      </c>
      <c r="N1002">
        <v>0.100277777</v>
      </c>
      <c r="O1002">
        <v>0</v>
      </c>
      <c r="P1002">
        <v>2117</v>
      </c>
      <c r="Q1002">
        <v>0</v>
      </c>
      <c r="R1002">
        <v>0</v>
      </c>
      <c r="S1002">
        <v>0</v>
      </c>
      <c r="T1002">
        <v>58</v>
      </c>
      <c r="U1002">
        <v>0</v>
      </c>
      <c r="V1002">
        <v>0</v>
      </c>
      <c r="W1002">
        <v>0</v>
      </c>
      <c r="X1002">
        <v>67.852052301554849</v>
      </c>
      <c r="Y1002">
        <v>0</v>
      </c>
      <c r="Z1002">
        <v>0</v>
      </c>
      <c r="AA1002">
        <v>0</v>
      </c>
      <c r="AB1002">
        <v>6.9107037983401156</v>
      </c>
      <c r="AC1002">
        <v>0</v>
      </c>
      <c r="AD1002">
        <v>0</v>
      </c>
      <c r="AE1002">
        <v>74.762756099894972</v>
      </c>
    </row>
    <row r="1003" spans="1:31" x14ac:dyDescent="0.25">
      <c r="A1003">
        <v>2275696</v>
      </c>
      <c r="B1003">
        <v>1</v>
      </c>
      <c r="C1003" t="s">
        <v>81</v>
      </c>
      <c r="D1003" t="s">
        <v>123</v>
      </c>
      <c r="E1003" t="s">
        <v>132</v>
      </c>
      <c r="F1003" t="s">
        <v>3154</v>
      </c>
      <c r="G1003" t="s">
        <v>134</v>
      </c>
      <c r="H1003" t="s">
        <v>135</v>
      </c>
      <c r="I1003" t="s">
        <v>136</v>
      </c>
      <c r="J1003" t="s">
        <v>137</v>
      </c>
      <c r="K1003" t="s">
        <v>138</v>
      </c>
      <c r="L1003" t="s">
        <v>3155</v>
      </c>
      <c r="M1003" t="s">
        <v>3156</v>
      </c>
      <c r="N1003">
        <v>0.70083333299999995</v>
      </c>
      <c r="O1003">
        <v>0</v>
      </c>
      <c r="P1003">
        <v>662</v>
      </c>
      <c r="Q1003">
        <v>0</v>
      </c>
      <c r="R1003">
        <v>18</v>
      </c>
      <c r="S1003">
        <v>0</v>
      </c>
      <c r="T1003">
        <v>133</v>
      </c>
      <c r="U1003">
        <v>0</v>
      </c>
      <c r="V1003">
        <v>0</v>
      </c>
      <c r="W1003">
        <v>0</v>
      </c>
      <c r="X1003">
        <v>92.102321647639556</v>
      </c>
      <c r="Y1003">
        <v>0</v>
      </c>
      <c r="Z1003">
        <v>2.6457648107527003</v>
      </c>
      <c r="AA1003">
        <v>0</v>
      </c>
      <c r="AB1003">
        <v>80.930262929133235</v>
      </c>
      <c r="AC1003">
        <v>0</v>
      </c>
      <c r="AD1003">
        <v>0</v>
      </c>
      <c r="AE1003">
        <v>175.67834938752549</v>
      </c>
    </row>
    <row r="1004" spans="1:31" x14ac:dyDescent="0.25">
      <c r="A1004">
        <v>2275484</v>
      </c>
      <c r="B1004">
        <v>1</v>
      </c>
      <c r="C1004" t="s">
        <v>81</v>
      </c>
      <c r="D1004" t="s">
        <v>119</v>
      </c>
      <c r="E1004" t="s">
        <v>157</v>
      </c>
      <c r="F1004" t="s">
        <v>3157</v>
      </c>
      <c r="G1004" t="s">
        <v>134</v>
      </c>
      <c r="H1004" t="s">
        <v>135</v>
      </c>
      <c r="I1004" t="s">
        <v>136</v>
      </c>
      <c r="J1004" t="s">
        <v>137</v>
      </c>
      <c r="K1004" t="s">
        <v>138</v>
      </c>
      <c r="L1004" t="s">
        <v>3158</v>
      </c>
      <c r="M1004" t="s">
        <v>3159</v>
      </c>
      <c r="N1004">
        <v>5.3611111000000003E-2</v>
      </c>
      <c r="O1004">
        <v>0</v>
      </c>
      <c r="P1004">
        <v>1004</v>
      </c>
      <c r="Q1004">
        <v>19</v>
      </c>
      <c r="R1004">
        <v>240</v>
      </c>
      <c r="S1004">
        <v>2</v>
      </c>
      <c r="T1004">
        <v>63</v>
      </c>
      <c r="U1004">
        <v>0</v>
      </c>
      <c r="V1004">
        <v>0</v>
      </c>
      <c r="W1004">
        <v>0</v>
      </c>
      <c r="X1004">
        <v>9.4342682851945323</v>
      </c>
      <c r="Y1004">
        <v>1.1457873669437166</v>
      </c>
      <c r="Z1004">
        <v>8.2989188511749727</v>
      </c>
      <c r="AA1004">
        <v>1.321377345455292</v>
      </c>
      <c r="AB1004">
        <v>1.7640762575490911</v>
      </c>
      <c r="AC1004">
        <v>0</v>
      </c>
      <c r="AD1004">
        <v>0</v>
      </c>
      <c r="AE1004">
        <v>21.964428106317609</v>
      </c>
    </row>
    <row r="1005" spans="1:31" x14ac:dyDescent="0.25">
      <c r="A1005">
        <v>2275839</v>
      </c>
      <c r="B1005">
        <v>1</v>
      </c>
      <c r="C1005" t="s">
        <v>80</v>
      </c>
      <c r="D1005" t="s">
        <v>96</v>
      </c>
      <c r="E1005" t="s">
        <v>165</v>
      </c>
      <c r="F1005" t="s">
        <v>3160</v>
      </c>
      <c r="G1005" t="s">
        <v>198</v>
      </c>
      <c r="H1005" t="s">
        <v>150</v>
      </c>
      <c r="I1005" t="s">
        <v>136</v>
      </c>
      <c r="J1005" t="s">
        <v>137</v>
      </c>
      <c r="K1005" t="s">
        <v>138</v>
      </c>
      <c r="L1005" t="s">
        <v>3161</v>
      </c>
      <c r="M1005" t="s">
        <v>3162</v>
      </c>
      <c r="N1005">
        <v>2.6133333329999999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1.8584922978360334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1.8584922978360334</v>
      </c>
    </row>
    <row r="1006" spans="1:31" x14ac:dyDescent="0.25">
      <c r="A1006">
        <v>2275982</v>
      </c>
      <c r="B1006">
        <v>1</v>
      </c>
      <c r="C1006" t="s">
        <v>81</v>
      </c>
      <c r="D1006" t="s">
        <v>128</v>
      </c>
      <c r="E1006" t="s">
        <v>132</v>
      </c>
      <c r="F1006" t="s">
        <v>3163</v>
      </c>
      <c r="G1006" t="s">
        <v>134</v>
      </c>
      <c r="H1006" t="s">
        <v>135</v>
      </c>
      <c r="I1006" t="s">
        <v>136</v>
      </c>
      <c r="J1006" t="s">
        <v>137</v>
      </c>
      <c r="K1006" t="s">
        <v>138</v>
      </c>
      <c r="L1006" t="s">
        <v>3164</v>
      </c>
      <c r="M1006" t="s">
        <v>3165</v>
      </c>
      <c r="N1006">
        <v>8.8888887999999999E-2</v>
      </c>
      <c r="O1006">
        <v>0</v>
      </c>
      <c r="P1006">
        <v>1225</v>
      </c>
      <c r="Q1006">
        <v>4</v>
      </c>
      <c r="R1006">
        <v>2</v>
      </c>
      <c r="S1006">
        <v>10</v>
      </c>
      <c r="T1006">
        <v>90</v>
      </c>
      <c r="U1006">
        <v>1</v>
      </c>
      <c r="V1006">
        <v>0</v>
      </c>
      <c r="W1006">
        <v>0</v>
      </c>
      <c r="X1006">
        <v>12.491861749498781</v>
      </c>
      <c r="Y1006">
        <v>0.20505676282666663</v>
      </c>
      <c r="Z1006">
        <v>1.4789635134999999E-3</v>
      </c>
      <c r="AA1006">
        <v>2.9901737944666671</v>
      </c>
      <c r="AB1006">
        <v>0.88056204489816658</v>
      </c>
      <c r="AC1006">
        <v>0.17922647061999997</v>
      </c>
      <c r="AD1006">
        <v>0</v>
      </c>
      <c r="AE1006">
        <v>16.748359785823784</v>
      </c>
    </row>
    <row r="1007" spans="1:31" x14ac:dyDescent="0.25">
      <c r="A1007">
        <v>2275733</v>
      </c>
      <c r="B1007">
        <v>1</v>
      </c>
      <c r="C1007" t="s">
        <v>80</v>
      </c>
      <c r="D1007" t="s">
        <v>105</v>
      </c>
      <c r="E1007" t="s">
        <v>147</v>
      </c>
      <c r="F1007" t="s">
        <v>3166</v>
      </c>
      <c r="G1007" t="s">
        <v>149</v>
      </c>
      <c r="H1007" t="s">
        <v>150</v>
      </c>
      <c r="I1007" t="s">
        <v>136</v>
      </c>
      <c r="J1007" t="s">
        <v>137</v>
      </c>
      <c r="K1007" t="s">
        <v>138</v>
      </c>
      <c r="L1007" t="s">
        <v>3167</v>
      </c>
      <c r="M1007" t="s">
        <v>3168</v>
      </c>
      <c r="N1007">
        <v>1.794166666</v>
      </c>
      <c r="O1007">
        <v>0</v>
      </c>
      <c r="P1007">
        <v>24</v>
      </c>
      <c r="Q1007">
        <v>0</v>
      </c>
      <c r="R1007">
        <v>19</v>
      </c>
      <c r="S1007">
        <v>0</v>
      </c>
      <c r="T1007">
        <v>2</v>
      </c>
      <c r="U1007">
        <v>0</v>
      </c>
      <c r="V1007">
        <v>0</v>
      </c>
      <c r="W1007">
        <v>0</v>
      </c>
      <c r="X1007">
        <v>18.5420457187506</v>
      </c>
      <c r="Y1007">
        <v>0</v>
      </c>
      <c r="Z1007">
        <v>3.5736726171730262</v>
      </c>
      <c r="AA1007">
        <v>0</v>
      </c>
      <c r="AB1007">
        <v>5.884075091353834</v>
      </c>
      <c r="AC1007">
        <v>0</v>
      </c>
      <c r="AD1007">
        <v>0</v>
      </c>
      <c r="AE1007">
        <v>27.99979342727746</v>
      </c>
    </row>
    <row r="1008" spans="1:31" x14ac:dyDescent="0.25">
      <c r="A1008">
        <v>2275882</v>
      </c>
      <c r="B1008">
        <v>1</v>
      </c>
      <c r="C1008" t="s">
        <v>81</v>
      </c>
      <c r="D1008" t="s">
        <v>112</v>
      </c>
      <c r="E1008" t="s">
        <v>165</v>
      </c>
      <c r="F1008" t="s">
        <v>3169</v>
      </c>
      <c r="G1008" t="s">
        <v>198</v>
      </c>
      <c r="H1008" t="s">
        <v>150</v>
      </c>
      <c r="I1008" t="s">
        <v>136</v>
      </c>
      <c r="J1008" t="s">
        <v>137</v>
      </c>
      <c r="K1008" t="s">
        <v>138</v>
      </c>
      <c r="L1008" t="s">
        <v>3170</v>
      </c>
      <c r="M1008" t="s">
        <v>3171</v>
      </c>
      <c r="N1008">
        <v>1.0191666660000001</v>
      </c>
      <c r="O1008">
        <v>0</v>
      </c>
      <c r="P1008">
        <v>5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0.98288608550686674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0.98288608550686674</v>
      </c>
    </row>
    <row r="1009" spans="1:31" x14ac:dyDescent="0.25">
      <c r="A1009">
        <v>2275630</v>
      </c>
      <c r="B1009">
        <v>1</v>
      </c>
      <c r="C1009" t="s">
        <v>81</v>
      </c>
      <c r="D1009" t="s">
        <v>117</v>
      </c>
      <c r="E1009" t="s">
        <v>157</v>
      </c>
      <c r="F1009" t="s">
        <v>3172</v>
      </c>
      <c r="G1009" t="s">
        <v>134</v>
      </c>
      <c r="H1009" t="s">
        <v>135</v>
      </c>
      <c r="I1009" t="s">
        <v>738</v>
      </c>
      <c r="J1009" t="s">
        <v>137</v>
      </c>
      <c r="K1009" t="s">
        <v>138</v>
      </c>
      <c r="L1009" t="s">
        <v>3173</v>
      </c>
      <c r="M1009" t="s">
        <v>3174</v>
      </c>
      <c r="N1009">
        <v>3.8333332999999997E-2</v>
      </c>
      <c r="O1009">
        <v>5</v>
      </c>
      <c r="P1009">
        <v>2827</v>
      </c>
      <c r="Q1009">
        <v>99</v>
      </c>
      <c r="R1009">
        <v>332</v>
      </c>
      <c r="S1009">
        <v>30</v>
      </c>
      <c r="T1009">
        <v>527</v>
      </c>
      <c r="U1009">
        <v>7</v>
      </c>
      <c r="V1009">
        <v>11</v>
      </c>
      <c r="W1009">
        <v>0.14653983741029999</v>
      </c>
      <c r="X1009">
        <v>21.817227505703556</v>
      </c>
      <c r="Y1009">
        <v>3.8129924689054771</v>
      </c>
      <c r="Z1009">
        <v>3.1732009767277249</v>
      </c>
      <c r="AA1009">
        <v>9.2496343220512909</v>
      </c>
      <c r="AB1009">
        <v>20.625403599402848</v>
      </c>
      <c r="AC1009">
        <v>23.297775032661676</v>
      </c>
      <c r="AD1009">
        <v>18.698003384198977</v>
      </c>
      <c r="AE1009">
        <v>100.82077712706186</v>
      </c>
    </row>
    <row r="1010" spans="1:31" x14ac:dyDescent="0.25">
      <c r="A1010">
        <v>2276329</v>
      </c>
      <c r="B1010">
        <v>1</v>
      </c>
      <c r="C1010" t="s">
        <v>80</v>
      </c>
      <c r="D1010" t="s">
        <v>92</v>
      </c>
      <c r="E1010" t="s">
        <v>165</v>
      </c>
      <c r="F1010" t="s">
        <v>3175</v>
      </c>
      <c r="G1010" t="s">
        <v>261</v>
      </c>
      <c r="H1010" t="s">
        <v>150</v>
      </c>
      <c r="I1010" t="s">
        <v>136</v>
      </c>
      <c r="J1010" t="s">
        <v>137</v>
      </c>
      <c r="K1010" t="s">
        <v>138</v>
      </c>
      <c r="L1010" t="s">
        <v>3176</v>
      </c>
      <c r="M1010" t="s">
        <v>3177</v>
      </c>
      <c r="N1010">
        <v>2.0791666659999999</v>
      </c>
      <c r="O1010">
        <v>0</v>
      </c>
      <c r="P1010">
        <v>7</v>
      </c>
      <c r="Q1010">
        <v>0</v>
      </c>
      <c r="R1010">
        <v>0</v>
      </c>
      <c r="S1010">
        <v>0</v>
      </c>
      <c r="T1010">
        <v>1</v>
      </c>
      <c r="U1010">
        <v>0</v>
      </c>
      <c r="V1010">
        <v>0</v>
      </c>
      <c r="W1010">
        <v>0</v>
      </c>
      <c r="X1010">
        <v>2.3879947178283976</v>
      </c>
      <c r="Y1010">
        <v>0</v>
      </c>
      <c r="Z1010">
        <v>0</v>
      </c>
      <c r="AA1010">
        <v>0</v>
      </c>
      <c r="AB1010">
        <v>2.8222507639789756</v>
      </c>
      <c r="AC1010">
        <v>0</v>
      </c>
      <c r="AD1010">
        <v>0</v>
      </c>
      <c r="AE1010">
        <v>5.2102454818073731</v>
      </c>
    </row>
    <row r="1011" spans="1:31" x14ac:dyDescent="0.25">
      <c r="A1011">
        <v>2276266</v>
      </c>
      <c r="B1011">
        <v>1</v>
      </c>
      <c r="C1011" t="s">
        <v>80</v>
      </c>
      <c r="D1011" t="s">
        <v>110</v>
      </c>
      <c r="E1011" t="s">
        <v>165</v>
      </c>
      <c r="F1011" t="s">
        <v>3178</v>
      </c>
      <c r="G1011" t="s">
        <v>198</v>
      </c>
      <c r="H1011" t="s">
        <v>150</v>
      </c>
      <c r="I1011" t="s">
        <v>136</v>
      </c>
      <c r="J1011" t="s">
        <v>137</v>
      </c>
      <c r="K1011" t="s">
        <v>138</v>
      </c>
      <c r="L1011" t="s">
        <v>3179</v>
      </c>
      <c r="M1011" t="s">
        <v>3180</v>
      </c>
      <c r="N1011">
        <v>1.903611111</v>
      </c>
      <c r="O1011">
        <v>0</v>
      </c>
      <c r="P1011">
        <v>2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3.3006770455306667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3.3006770455306667</v>
      </c>
    </row>
    <row r="1012" spans="1:31" x14ac:dyDescent="0.25">
      <c r="A1012">
        <v>2276180</v>
      </c>
      <c r="B1012">
        <v>1</v>
      </c>
      <c r="C1012" t="s">
        <v>80</v>
      </c>
      <c r="D1012" t="s">
        <v>97</v>
      </c>
      <c r="E1012" t="s">
        <v>141</v>
      </c>
      <c r="F1012" t="s">
        <v>3181</v>
      </c>
      <c r="G1012" t="s">
        <v>268</v>
      </c>
      <c r="H1012" t="s">
        <v>135</v>
      </c>
      <c r="I1012" t="s">
        <v>136</v>
      </c>
      <c r="J1012" t="s">
        <v>137</v>
      </c>
      <c r="K1012" t="s">
        <v>138</v>
      </c>
      <c r="L1012" t="s">
        <v>3182</v>
      </c>
      <c r="M1012" t="s">
        <v>3183</v>
      </c>
      <c r="N1012">
        <v>0.648888888</v>
      </c>
      <c r="O1012">
        <v>1</v>
      </c>
      <c r="P1012">
        <v>0</v>
      </c>
      <c r="Q1012">
        <v>0</v>
      </c>
      <c r="R1012">
        <v>0</v>
      </c>
      <c r="S1012">
        <v>1</v>
      </c>
      <c r="T1012">
        <v>0</v>
      </c>
      <c r="U1012">
        <v>0</v>
      </c>
      <c r="V1012">
        <v>0</v>
      </c>
      <c r="W1012">
        <v>2.5230934369049667</v>
      </c>
      <c r="X1012">
        <v>0</v>
      </c>
      <c r="Y1012">
        <v>0</v>
      </c>
      <c r="Z1012">
        <v>0</v>
      </c>
      <c r="AA1012">
        <v>0.9433322618629888</v>
      </c>
      <c r="AB1012">
        <v>0</v>
      </c>
      <c r="AC1012">
        <v>0</v>
      </c>
      <c r="AD1012">
        <v>0</v>
      </c>
      <c r="AE1012">
        <v>3.4664256987679556</v>
      </c>
    </row>
    <row r="1013" spans="1:31" x14ac:dyDescent="0.25">
      <c r="A1013">
        <v>2276080</v>
      </c>
      <c r="B1013">
        <v>1</v>
      </c>
      <c r="C1013" t="s">
        <v>81</v>
      </c>
      <c r="D1013" t="s">
        <v>120</v>
      </c>
      <c r="E1013" t="s">
        <v>132</v>
      </c>
      <c r="F1013" t="s">
        <v>2141</v>
      </c>
      <c r="G1013" t="s">
        <v>134</v>
      </c>
      <c r="H1013" t="s">
        <v>135</v>
      </c>
      <c r="I1013" t="s">
        <v>136</v>
      </c>
      <c r="J1013" t="s">
        <v>137</v>
      </c>
      <c r="K1013" t="s">
        <v>138</v>
      </c>
      <c r="L1013" t="s">
        <v>3184</v>
      </c>
      <c r="M1013" t="s">
        <v>3185</v>
      </c>
      <c r="N1013">
        <v>1.1713888880000001</v>
      </c>
      <c r="O1013">
        <v>0</v>
      </c>
      <c r="P1013">
        <v>496</v>
      </c>
      <c r="Q1013">
        <v>30</v>
      </c>
      <c r="R1013">
        <v>55</v>
      </c>
      <c r="S1013">
        <v>5</v>
      </c>
      <c r="T1013">
        <v>28</v>
      </c>
      <c r="U1013">
        <v>0</v>
      </c>
      <c r="V1013">
        <v>1</v>
      </c>
      <c r="W1013">
        <v>0</v>
      </c>
      <c r="X1013">
        <v>131.58807875178451</v>
      </c>
      <c r="Y1013">
        <v>727.73946888198338</v>
      </c>
      <c r="Z1013">
        <v>16.933782578259521</v>
      </c>
      <c r="AA1013">
        <v>30.318293174277692</v>
      </c>
      <c r="AB1013">
        <v>15.1106249233308</v>
      </c>
      <c r="AC1013">
        <v>0</v>
      </c>
      <c r="AD1013">
        <v>17.5571049355224</v>
      </c>
      <c r="AE1013">
        <v>939.24735324515814</v>
      </c>
    </row>
    <row r="1014" spans="1:31" x14ac:dyDescent="0.25">
      <c r="A1014">
        <v>2276472</v>
      </c>
      <c r="B1014">
        <v>1</v>
      </c>
      <c r="C1014" t="s">
        <v>80</v>
      </c>
      <c r="D1014" t="s">
        <v>96</v>
      </c>
      <c r="E1014" t="s">
        <v>176</v>
      </c>
      <c r="F1014" t="s">
        <v>3186</v>
      </c>
      <c r="G1014" t="s">
        <v>533</v>
      </c>
      <c r="H1014" t="s">
        <v>150</v>
      </c>
      <c r="I1014" t="s">
        <v>136</v>
      </c>
      <c r="J1014" t="s">
        <v>137</v>
      </c>
      <c r="K1014" t="s">
        <v>138</v>
      </c>
      <c r="L1014" t="s">
        <v>3187</v>
      </c>
      <c r="M1014" t="s">
        <v>3188</v>
      </c>
      <c r="N1014">
        <v>1.1063888879999999</v>
      </c>
      <c r="O1014">
        <v>0</v>
      </c>
      <c r="P1014">
        <v>265</v>
      </c>
      <c r="Q1014">
        <v>0</v>
      </c>
      <c r="R1014">
        <v>0</v>
      </c>
      <c r="S1014">
        <v>0</v>
      </c>
      <c r="T1014">
        <v>27</v>
      </c>
      <c r="U1014">
        <v>0</v>
      </c>
      <c r="V1014">
        <v>0</v>
      </c>
      <c r="W1014">
        <v>0</v>
      </c>
      <c r="X1014">
        <v>72.833661003876259</v>
      </c>
      <c r="Y1014">
        <v>0</v>
      </c>
      <c r="Z1014">
        <v>0</v>
      </c>
      <c r="AA1014">
        <v>0</v>
      </c>
      <c r="AB1014">
        <v>31.678216712080051</v>
      </c>
      <c r="AC1014">
        <v>0</v>
      </c>
      <c r="AD1014">
        <v>0</v>
      </c>
      <c r="AE1014">
        <v>104.5118777159563</v>
      </c>
    </row>
    <row r="1015" spans="1:31" x14ac:dyDescent="0.25">
      <c r="A1015">
        <v>2276200</v>
      </c>
      <c r="B1015">
        <v>1</v>
      </c>
      <c r="C1015" t="s">
        <v>80</v>
      </c>
      <c r="D1015" t="s">
        <v>82</v>
      </c>
      <c r="E1015" t="s">
        <v>165</v>
      </c>
      <c r="F1015" t="s">
        <v>3189</v>
      </c>
      <c r="G1015" t="s">
        <v>198</v>
      </c>
      <c r="H1015" t="s">
        <v>150</v>
      </c>
      <c r="I1015" t="s">
        <v>136</v>
      </c>
      <c r="J1015" t="s">
        <v>137</v>
      </c>
      <c r="K1015" t="s">
        <v>138</v>
      </c>
      <c r="L1015" t="s">
        <v>3190</v>
      </c>
      <c r="M1015" t="s">
        <v>3191</v>
      </c>
      <c r="N1015">
        <v>1.9950000000000001</v>
      </c>
      <c r="O1015">
        <v>0</v>
      </c>
      <c r="P1015">
        <v>4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1.9225386015819748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1.9225386015819748</v>
      </c>
    </row>
    <row r="1016" spans="1:31" x14ac:dyDescent="0.25">
      <c r="A1016">
        <v>2276223</v>
      </c>
      <c r="B1016">
        <v>1</v>
      </c>
      <c r="C1016" t="s">
        <v>80</v>
      </c>
      <c r="D1016" t="s">
        <v>93</v>
      </c>
      <c r="E1016" t="s">
        <v>157</v>
      </c>
      <c r="F1016" t="s">
        <v>3192</v>
      </c>
      <c r="G1016" t="s">
        <v>134</v>
      </c>
      <c r="H1016" t="s">
        <v>135</v>
      </c>
      <c r="I1016" t="s">
        <v>136</v>
      </c>
      <c r="J1016" t="s">
        <v>137</v>
      </c>
      <c r="K1016" t="s">
        <v>138</v>
      </c>
      <c r="L1016" t="s">
        <v>3193</v>
      </c>
      <c r="M1016" t="s">
        <v>3194</v>
      </c>
      <c r="N1016">
        <v>0.60333333300000003</v>
      </c>
      <c r="O1016">
        <v>0</v>
      </c>
      <c r="P1016">
        <v>563</v>
      </c>
      <c r="Q1016">
        <v>5</v>
      </c>
      <c r="R1016">
        <v>5</v>
      </c>
      <c r="S1016">
        <v>2</v>
      </c>
      <c r="T1016">
        <v>49</v>
      </c>
      <c r="U1016">
        <v>0</v>
      </c>
      <c r="V1016">
        <v>0</v>
      </c>
      <c r="W1016">
        <v>0</v>
      </c>
      <c r="X1016">
        <v>48.574249038223755</v>
      </c>
      <c r="Y1016">
        <v>31.121594884222503</v>
      </c>
      <c r="Z1016">
        <v>0.46457624868600006</v>
      </c>
      <c r="AA1016">
        <v>0.41601848128800012</v>
      </c>
      <c r="AB1016">
        <v>18.155430310465196</v>
      </c>
      <c r="AC1016">
        <v>0</v>
      </c>
      <c r="AD1016">
        <v>0</v>
      </c>
      <c r="AE1016">
        <v>98.731868962885457</v>
      </c>
    </row>
    <row r="1017" spans="1:31" x14ac:dyDescent="0.25">
      <c r="A1017">
        <v>2276246</v>
      </c>
      <c r="B1017">
        <v>1</v>
      </c>
      <c r="C1017" t="s">
        <v>80</v>
      </c>
      <c r="D1017" t="s">
        <v>96</v>
      </c>
      <c r="E1017" t="s">
        <v>157</v>
      </c>
      <c r="F1017" t="s">
        <v>3195</v>
      </c>
      <c r="G1017" t="s">
        <v>297</v>
      </c>
      <c r="H1017" t="s">
        <v>135</v>
      </c>
      <c r="I1017" t="s">
        <v>136</v>
      </c>
      <c r="J1017" t="s">
        <v>3</v>
      </c>
      <c r="K1017" t="s">
        <v>138</v>
      </c>
      <c r="L1017" t="s">
        <v>3196</v>
      </c>
      <c r="M1017" t="s">
        <v>3197</v>
      </c>
      <c r="N1017">
        <v>0.1</v>
      </c>
      <c r="O1017">
        <v>0</v>
      </c>
      <c r="P1017">
        <v>3653</v>
      </c>
      <c r="Q1017">
        <v>0</v>
      </c>
      <c r="R1017">
        <v>9</v>
      </c>
      <c r="S1017">
        <v>6</v>
      </c>
      <c r="T1017">
        <v>491</v>
      </c>
      <c r="U1017">
        <v>0</v>
      </c>
      <c r="V1017">
        <v>0</v>
      </c>
      <c r="W1017">
        <v>0</v>
      </c>
      <c r="X1017">
        <v>167.94965779373072</v>
      </c>
      <c r="Y1017">
        <v>0</v>
      </c>
      <c r="Z1017">
        <v>6.1120427732999999E-2</v>
      </c>
      <c r="AA1017">
        <v>10.009735863196001</v>
      </c>
      <c r="AB1017">
        <v>168.45395423558818</v>
      </c>
      <c r="AC1017">
        <v>0</v>
      </c>
      <c r="AD1017">
        <v>0</v>
      </c>
      <c r="AE1017">
        <v>346.47446832024787</v>
      </c>
    </row>
    <row r="1018" spans="1:31" x14ac:dyDescent="0.25">
      <c r="A1018">
        <v>2276392</v>
      </c>
      <c r="B1018">
        <v>1</v>
      </c>
      <c r="C1018" t="s">
        <v>81</v>
      </c>
      <c r="D1018" t="s">
        <v>113</v>
      </c>
      <c r="E1018" t="s">
        <v>165</v>
      </c>
      <c r="F1018" t="s">
        <v>3198</v>
      </c>
      <c r="G1018" t="s">
        <v>198</v>
      </c>
      <c r="H1018" t="s">
        <v>150</v>
      </c>
      <c r="I1018" t="s">
        <v>136</v>
      </c>
      <c r="J1018" t="s">
        <v>137</v>
      </c>
      <c r="K1018" t="s">
        <v>138</v>
      </c>
      <c r="L1018" t="s">
        <v>3199</v>
      </c>
      <c r="M1018" t="s">
        <v>3200</v>
      </c>
      <c r="N1018">
        <v>1.7513888879999999</v>
      </c>
      <c r="O1018">
        <v>0</v>
      </c>
      <c r="P1018">
        <v>1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0.42848899147544439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0.42848899147544439</v>
      </c>
    </row>
    <row r="1019" spans="1:31" x14ac:dyDescent="0.25">
      <c r="A1019">
        <v>2276386</v>
      </c>
      <c r="B1019">
        <v>1</v>
      </c>
      <c r="C1019" t="s">
        <v>81</v>
      </c>
      <c r="D1019" t="s">
        <v>128</v>
      </c>
      <c r="E1019" t="s">
        <v>147</v>
      </c>
      <c r="F1019" t="s">
        <v>3201</v>
      </c>
      <c r="G1019" t="s">
        <v>149</v>
      </c>
      <c r="H1019" t="s">
        <v>150</v>
      </c>
      <c r="I1019" t="s">
        <v>136</v>
      </c>
      <c r="J1019" t="s">
        <v>137</v>
      </c>
      <c r="K1019" t="s">
        <v>138</v>
      </c>
      <c r="L1019" t="s">
        <v>3202</v>
      </c>
      <c r="M1019" t="s">
        <v>3203</v>
      </c>
      <c r="N1019">
        <v>6.3619444439999997</v>
      </c>
      <c r="O1019">
        <v>0</v>
      </c>
      <c r="P1019">
        <v>25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21.222033699311424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21.222033699311424</v>
      </c>
    </row>
    <row r="1020" spans="1:31" x14ac:dyDescent="0.25">
      <c r="A1020">
        <v>2276100</v>
      </c>
      <c r="B1020">
        <v>1</v>
      </c>
      <c r="C1020" t="s">
        <v>80</v>
      </c>
      <c r="D1020" t="s">
        <v>103</v>
      </c>
      <c r="E1020" t="s">
        <v>176</v>
      </c>
      <c r="F1020" t="s">
        <v>3204</v>
      </c>
      <c r="G1020" t="s">
        <v>143</v>
      </c>
      <c r="H1020" t="s">
        <v>150</v>
      </c>
      <c r="I1020" t="s">
        <v>136</v>
      </c>
      <c r="J1020" t="s">
        <v>137</v>
      </c>
      <c r="K1020" t="s">
        <v>144</v>
      </c>
      <c r="L1020" t="s">
        <v>3205</v>
      </c>
      <c r="M1020" t="s">
        <v>3206</v>
      </c>
      <c r="N1020">
        <v>7.5241666660000002</v>
      </c>
      <c r="O1020">
        <v>0</v>
      </c>
      <c r="P1020">
        <v>64</v>
      </c>
      <c r="Q1020">
        <v>0</v>
      </c>
      <c r="R1020">
        <v>10</v>
      </c>
      <c r="S1020">
        <v>0</v>
      </c>
      <c r="T1020">
        <v>26</v>
      </c>
      <c r="U1020">
        <v>0</v>
      </c>
      <c r="V1020">
        <v>0</v>
      </c>
      <c r="W1020">
        <v>0</v>
      </c>
      <c r="X1020">
        <v>68.723641758292032</v>
      </c>
      <c r="Y1020">
        <v>0</v>
      </c>
      <c r="Z1020">
        <v>81.274645777407599</v>
      </c>
      <c r="AA1020">
        <v>0</v>
      </c>
      <c r="AB1020">
        <v>205.45691389477031</v>
      </c>
      <c r="AC1020">
        <v>0</v>
      </c>
      <c r="AD1020">
        <v>0</v>
      </c>
      <c r="AE1020">
        <v>355.45520143046997</v>
      </c>
    </row>
    <row r="1021" spans="1:31" x14ac:dyDescent="0.25">
      <c r="A1021">
        <v>2276160</v>
      </c>
      <c r="B1021">
        <v>1</v>
      </c>
      <c r="C1021" t="s">
        <v>80</v>
      </c>
      <c r="D1021" t="s">
        <v>108</v>
      </c>
      <c r="E1021" t="s">
        <v>176</v>
      </c>
      <c r="F1021" t="s">
        <v>3207</v>
      </c>
      <c r="G1021" t="s">
        <v>143</v>
      </c>
      <c r="H1021" t="s">
        <v>150</v>
      </c>
      <c r="I1021" t="s">
        <v>136</v>
      </c>
      <c r="J1021" t="s">
        <v>137</v>
      </c>
      <c r="K1021" t="s">
        <v>144</v>
      </c>
      <c r="L1021" t="s">
        <v>3208</v>
      </c>
      <c r="M1021" t="s">
        <v>3209</v>
      </c>
      <c r="N1021">
        <v>3.5083333329999999</v>
      </c>
      <c r="O1021">
        <v>0</v>
      </c>
      <c r="P1021">
        <v>133</v>
      </c>
      <c r="Q1021">
        <v>0</v>
      </c>
      <c r="R1021">
        <v>33</v>
      </c>
      <c r="S1021">
        <v>0</v>
      </c>
      <c r="T1021">
        <v>20</v>
      </c>
      <c r="U1021">
        <v>0</v>
      </c>
      <c r="V1021">
        <v>0</v>
      </c>
      <c r="W1021">
        <v>0</v>
      </c>
      <c r="X1021">
        <v>104.41278429242763</v>
      </c>
      <c r="Y1021">
        <v>0</v>
      </c>
      <c r="Z1021">
        <v>29.296547462835498</v>
      </c>
      <c r="AA1021">
        <v>0</v>
      </c>
      <c r="AB1021">
        <v>87.844282819373191</v>
      </c>
      <c r="AC1021">
        <v>0</v>
      </c>
      <c r="AD1021">
        <v>0</v>
      </c>
      <c r="AE1021">
        <v>221.5536145746363</v>
      </c>
    </row>
    <row r="1022" spans="1:31" x14ac:dyDescent="0.25">
      <c r="A1022">
        <v>2276449</v>
      </c>
      <c r="B1022">
        <v>1</v>
      </c>
      <c r="C1022" t="s">
        <v>80</v>
      </c>
      <c r="D1022" t="s">
        <v>102</v>
      </c>
      <c r="E1022" t="s">
        <v>176</v>
      </c>
      <c r="F1022" t="s">
        <v>3210</v>
      </c>
      <c r="G1022" t="s">
        <v>149</v>
      </c>
      <c r="H1022" t="s">
        <v>150</v>
      </c>
      <c r="I1022" t="s">
        <v>136</v>
      </c>
      <c r="J1022" t="s">
        <v>137</v>
      </c>
      <c r="K1022" t="s">
        <v>138</v>
      </c>
      <c r="L1022" t="s">
        <v>3211</v>
      </c>
      <c r="M1022" t="s">
        <v>3212</v>
      </c>
      <c r="N1022">
        <v>1.0774999999999999</v>
      </c>
      <c r="O1022">
        <v>0</v>
      </c>
      <c r="P1022">
        <v>0</v>
      </c>
      <c r="Q1022">
        <v>0</v>
      </c>
      <c r="R1022">
        <v>13</v>
      </c>
      <c r="S1022">
        <v>0</v>
      </c>
      <c r="T1022">
        <v>1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6.0392658090822842</v>
      </c>
      <c r="AA1022">
        <v>0</v>
      </c>
      <c r="AB1022">
        <v>13.297276643961402</v>
      </c>
      <c r="AC1022">
        <v>0</v>
      </c>
      <c r="AD1022">
        <v>0</v>
      </c>
      <c r="AE1022">
        <v>19.336542453043684</v>
      </c>
    </row>
    <row r="1023" spans="1:31" x14ac:dyDescent="0.25">
      <c r="A1023">
        <v>2276240</v>
      </c>
      <c r="B1023">
        <v>1</v>
      </c>
      <c r="C1023" t="s">
        <v>80</v>
      </c>
      <c r="D1023" t="s">
        <v>90</v>
      </c>
      <c r="E1023" t="s">
        <v>165</v>
      </c>
      <c r="F1023" t="s">
        <v>3213</v>
      </c>
      <c r="G1023" t="s">
        <v>167</v>
      </c>
      <c r="H1023" t="s">
        <v>150</v>
      </c>
      <c r="I1023" t="s">
        <v>136</v>
      </c>
      <c r="J1023" t="s">
        <v>137</v>
      </c>
      <c r="K1023" t="s">
        <v>138</v>
      </c>
      <c r="L1023" t="s">
        <v>3214</v>
      </c>
      <c r="M1023" t="s">
        <v>3215</v>
      </c>
      <c r="N1023">
        <v>6.8238888879999999</v>
      </c>
      <c r="O1023">
        <v>0</v>
      </c>
      <c r="P1023">
        <v>3</v>
      </c>
      <c r="Q1023">
        <v>0</v>
      </c>
      <c r="R1023">
        <v>0</v>
      </c>
      <c r="S1023">
        <v>0</v>
      </c>
      <c r="T1023">
        <v>1</v>
      </c>
      <c r="U1023">
        <v>0</v>
      </c>
      <c r="V1023">
        <v>0</v>
      </c>
      <c r="W1023">
        <v>0</v>
      </c>
      <c r="X1023">
        <v>4.9019955804026676</v>
      </c>
      <c r="Y1023">
        <v>0</v>
      </c>
      <c r="Z1023">
        <v>0</v>
      </c>
      <c r="AA1023">
        <v>0</v>
      </c>
      <c r="AB1023">
        <v>0.31093325487840001</v>
      </c>
      <c r="AC1023">
        <v>0</v>
      </c>
      <c r="AD1023">
        <v>0</v>
      </c>
      <c r="AE1023">
        <v>5.2129288352810672</v>
      </c>
    </row>
    <row r="1024" spans="1:31" x14ac:dyDescent="0.25">
      <c r="A1024">
        <v>2276163</v>
      </c>
      <c r="B1024">
        <v>1</v>
      </c>
      <c r="C1024" t="s">
        <v>81</v>
      </c>
      <c r="D1024" t="s">
        <v>127</v>
      </c>
      <c r="E1024" t="s">
        <v>165</v>
      </c>
      <c r="F1024" t="s">
        <v>3216</v>
      </c>
      <c r="G1024" t="s">
        <v>225</v>
      </c>
      <c r="H1024" t="s">
        <v>150</v>
      </c>
      <c r="I1024" t="s">
        <v>136</v>
      </c>
      <c r="J1024" t="s">
        <v>137</v>
      </c>
      <c r="K1024" t="s">
        <v>138</v>
      </c>
      <c r="L1024" t="s">
        <v>3217</v>
      </c>
      <c r="M1024" t="s">
        <v>3218</v>
      </c>
      <c r="N1024">
        <v>1.9494444440000001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1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6.4681705068487503</v>
      </c>
      <c r="AC1024">
        <v>0</v>
      </c>
      <c r="AD1024">
        <v>0</v>
      </c>
      <c r="AE1024">
        <v>6.4681705068487503</v>
      </c>
    </row>
    <row r="1025" spans="1:31" x14ac:dyDescent="0.25">
      <c r="A1025">
        <v>2276432</v>
      </c>
      <c r="B1025">
        <v>1</v>
      </c>
      <c r="C1025" t="s">
        <v>80</v>
      </c>
      <c r="D1025" t="s">
        <v>99</v>
      </c>
      <c r="E1025" t="s">
        <v>165</v>
      </c>
      <c r="F1025" t="s">
        <v>3219</v>
      </c>
      <c r="G1025" t="s">
        <v>198</v>
      </c>
      <c r="H1025" t="s">
        <v>150</v>
      </c>
      <c r="I1025" t="s">
        <v>136</v>
      </c>
      <c r="J1025" t="s">
        <v>137</v>
      </c>
      <c r="K1025" t="s">
        <v>138</v>
      </c>
      <c r="L1025" t="s">
        <v>3220</v>
      </c>
      <c r="M1025" t="s">
        <v>3221</v>
      </c>
      <c r="N1025">
        <v>2.1836111109999998</v>
      </c>
      <c r="O1025">
        <v>0</v>
      </c>
      <c r="P1025">
        <v>1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</row>
    <row r="1026" spans="1:31" x14ac:dyDescent="0.25">
      <c r="A1026">
        <v>2276220</v>
      </c>
      <c r="B1026">
        <v>1</v>
      </c>
      <c r="C1026" t="s">
        <v>80</v>
      </c>
      <c r="D1026" t="s">
        <v>83</v>
      </c>
      <c r="E1026" t="s">
        <v>141</v>
      </c>
      <c r="F1026" t="s">
        <v>838</v>
      </c>
      <c r="G1026" t="s">
        <v>134</v>
      </c>
      <c r="H1026" t="s">
        <v>135</v>
      </c>
      <c r="I1026" t="s">
        <v>136</v>
      </c>
      <c r="J1026" t="s">
        <v>137</v>
      </c>
      <c r="K1026" t="s">
        <v>138</v>
      </c>
      <c r="L1026" t="s">
        <v>3222</v>
      </c>
      <c r="M1026" t="s">
        <v>3223</v>
      </c>
      <c r="N1026">
        <v>0.34305555500000001</v>
      </c>
      <c r="O1026">
        <v>0</v>
      </c>
      <c r="P1026">
        <v>132</v>
      </c>
      <c r="Q1026">
        <v>0</v>
      </c>
      <c r="R1026">
        <v>1</v>
      </c>
      <c r="S1026">
        <v>33</v>
      </c>
      <c r="T1026">
        <v>18</v>
      </c>
      <c r="U1026">
        <v>20</v>
      </c>
      <c r="V1026">
        <v>3</v>
      </c>
      <c r="W1026">
        <v>0</v>
      </c>
      <c r="X1026">
        <v>14.090835281777222</v>
      </c>
      <c r="Y1026">
        <v>0</v>
      </c>
      <c r="Z1026">
        <v>0.1733636801325</v>
      </c>
      <c r="AA1026">
        <v>160.06450375553374</v>
      </c>
      <c r="AB1026">
        <v>8.2791280783553329</v>
      </c>
      <c r="AC1026">
        <v>590.44801387166899</v>
      </c>
      <c r="AD1026">
        <v>95.480890713517283</v>
      </c>
      <c r="AE1026">
        <v>868.53673538098508</v>
      </c>
    </row>
    <row r="1027" spans="1:31" x14ac:dyDescent="0.25">
      <c r="A1027">
        <v>2276469</v>
      </c>
      <c r="B1027">
        <v>1</v>
      </c>
      <c r="C1027" t="s">
        <v>80</v>
      </c>
      <c r="D1027" t="s">
        <v>104</v>
      </c>
      <c r="E1027" t="s">
        <v>157</v>
      </c>
      <c r="F1027" t="s">
        <v>3224</v>
      </c>
      <c r="G1027" t="s">
        <v>134</v>
      </c>
      <c r="H1027" t="s">
        <v>135</v>
      </c>
      <c r="I1027" t="s">
        <v>136</v>
      </c>
      <c r="J1027" t="s">
        <v>137</v>
      </c>
      <c r="K1027" t="s">
        <v>138</v>
      </c>
      <c r="L1027" t="s">
        <v>3225</v>
      </c>
      <c r="M1027" t="s">
        <v>3226</v>
      </c>
      <c r="N1027">
        <v>1.114166666</v>
      </c>
      <c r="O1027">
        <v>0</v>
      </c>
      <c r="P1027">
        <v>0</v>
      </c>
      <c r="Q1027">
        <v>0</v>
      </c>
      <c r="R1027">
        <v>0</v>
      </c>
      <c r="S1027">
        <v>1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</row>
    <row r="1028" spans="1:31" x14ac:dyDescent="0.25">
      <c r="A1028">
        <v>2276077</v>
      </c>
      <c r="B1028">
        <v>1</v>
      </c>
      <c r="C1028" t="s">
        <v>81</v>
      </c>
      <c r="D1028" t="s">
        <v>128</v>
      </c>
      <c r="E1028" t="s">
        <v>132</v>
      </c>
      <c r="F1028" t="s">
        <v>3227</v>
      </c>
      <c r="G1028" t="s">
        <v>134</v>
      </c>
      <c r="H1028" t="s">
        <v>135</v>
      </c>
      <c r="I1028" t="s">
        <v>136</v>
      </c>
      <c r="J1028" t="s">
        <v>137</v>
      </c>
      <c r="K1028" t="s">
        <v>138</v>
      </c>
      <c r="L1028" t="s">
        <v>3228</v>
      </c>
      <c r="M1028" t="s">
        <v>3229</v>
      </c>
      <c r="N1028">
        <v>1.4202777769999999</v>
      </c>
      <c r="O1028">
        <v>0</v>
      </c>
      <c r="P1028">
        <v>234</v>
      </c>
      <c r="Q1028">
        <v>4</v>
      </c>
      <c r="R1028">
        <v>4</v>
      </c>
      <c r="S1028">
        <v>13</v>
      </c>
      <c r="T1028">
        <v>27</v>
      </c>
      <c r="U1028">
        <v>2</v>
      </c>
      <c r="V1028">
        <v>0</v>
      </c>
      <c r="W1028">
        <v>0</v>
      </c>
      <c r="X1028">
        <v>76.606737613126114</v>
      </c>
      <c r="Y1028">
        <v>8.8943461821833267</v>
      </c>
      <c r="Z1028">
        <v>6.937480381407334</v>
      </c>
      <c r="AA1028">
        <v>47.782459343210093</v>
      </c>
      <c r="AB1028">
        <v>17.732651532379517</v>
      </c>
      <c r="AC1028">
        <v>594.2166556194552</v>
      </c>
      <c r="AD1028">
        <v>0</v>
      </c>
      <c r="AE1028">
        <v>752.17033067176158</v>
      </c>
    </row>
    <row r="1029" spans="1:31" x14ac:dyDescent="0.25">
      <c r="A1029">
        <v>2276326</v>
      </c>
      <c r="B1029">
        <v>1</v>
      </c>
      <c r="C1029" t="s">
        <v>80</v>
      </c>
      <c r="D1029" t="s">
        <v>96</v>
      </c>
      <c r="E1029" t="s">
        <v>165</v>
      </c>
      <c r="F1029" t="s">
        <v>3230</v>
      </c>
      <c r="G1029" t="s">
        <v>167</v>
      </c>
      <c r="H1029" t="s">
        <v>150</v>
      </c>
      <c r="I1029" t="s">
        <v>136</v>
      </c>
      <c r="J1029" t="s">
        <v>137</v>
      </c>
      <c r="K1029" t="s">
        <v>138</v>
      </c>
      <c r="L1029" t="s">
        <v>3231</v>
      </c>
      <c r="M1029" t="s">
        <v>3232</v>
      </c>
      <c r="N1029">
        <v>5.9227777770000003</v>
      </c>
      <c r="O1029">
        <v>0</v>
      </c>
      <c r="P1029">
        <v>1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1.4851992784624444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1.4851992784624444</v>
      </c>
    </row>
    <row r="1030" spans="1:31" x14ac:dyDescent="0.25">
      <c r="A1030">
        <v>2276177</v>
      </c>
      <c r="B1030">
        <v>1</v>
      </c>
      <c r="C1030" t="s">
        <v>80</v>
      </c>
      <c r="D1030" t="s">
        <v>107</v>
      </c>
      <c r="E1030" t="s">
        <v>176</v>
      </c>
      <c r="F1030" t="s">
        <v>3233</v>
      </c>
      <c r="G1030" t="s">
        <v>314</v>
      </c>
      <c r="H1030" t="s">
        <v>150</v>
      </c>
      <c r="I1030" t="s">
        <v>136</v>
      </c>
      <c r="J1030" t="s">
        <v>137</v>
      </c>
      <c r="K1030" t="s">
        <v>138</v>
      </c>
      <c r="L1030" t="s">
        <v>3234</v>
      </c>
      <c r="M1030" t="s">
        <v>3235</v>
      </c>
      <c r="N1030">
        <v>1.7719444440000001</v>
      </c>
      <c r="O1030">
        <v>0</v>
      </c>
      <c r="P1030">
        <v>0</v>
      </c>
      <c r="Q1030">
        <v>0</v>
      </c>
      <c r="R1030">
        <v>2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0.22123345358408333</v>
      </c>
      <c r="AA1030">
        <v>0</v>
      </c>
      <c r="AB1030">
        <v>0</v>
      </c>
      <c r="AC1030">
        <v>0</v>
      </c>
      <c r="AD1030">
        <v>0</v>
      </c>
      <c r="AE1030">
        <v>0.22123345358408333</v>
      </c>
    </row>
    <row r="1031" spans="1:31" x14ac:dyDescent="0.25">
      <c r="A1031">
        <v>2276289</v>
      </c>
      <c r="B1031">
        <v>1</v>
      </c>
      <c r="C1031" t="s">
        <v>80</v>
      </c>
      <c r="D1031" t="s">
        <v>85</v>
      </c>
      <c r="E1031" t="s">
        <v>147</v>
      </c>
      <c r="F1031" t="s">
        <v>3236</v>
      </c>
      <c r="G1031" t="s">
        <v>143</v>
      </c>
      <c r="H1031" t="s">
        <v>150</v>
      </c>
      <c r="I1031" t="s">
        <v>136</v>
      </c>
      <c r="J1031" t="s">
        <v>137</v>
      </c>
      <c r="K1031" t="s">
        <v>144</v>
      </c>
      <c r="L1031" t="s">
        <v>3237</v>
      </c>
      <c r="M1031" t="s">
        <v>3238</v>
      </c>
      <c r="N1031">
        <v>0.29611111099999998</v>
      </c>
      <c r="O1031">
        <v>0</v>
      </c>
      <c r="P1031">
        <v>270</v>
      </c>
      <c r="Q1031">
        <v>0</v>
      </c>
      <c r="R1031">
        <v>0</v>
      </c>
      <c r="S1031">
        <v>0</v>
      </c>
      <c r="T1031">
        <v>38</v>
      </c>
      <c r="U1031">
        <v>0</v>
      </c>
      <c r="V1031">
        <v>0</v>
      </c>
      <c r="W1031">
        <v>0</v>
      </c>
      <c r="X1031">
        <v>18.909034381945315</v>
      </c>
      <c r="Y1031">
        <v>0</v>
      </c>
      <c r="Z1031">
        <v>0</v>
      </c>
      <c r="AA1031">
        <v>0</v>
      </c>
      <c r="AB1031">
        <v>4.8367223229565894</v>
      </c>
      <c r="AC1031">
        <v>0</v>
      </c>
      <c r="AD1031">
        <v>0</v>
      </c>
      <c r="AE1031">
        <v>23.745756704901904</v>
      </c>
    </row>
    <row r="1032" spans="1:31" x14ac:dyDescent="0.25">
      <c r="A1032">
        <v>2276395</v>
      </c>
      <c r="B1032">
        <v>1</v>
      </c>
      <c r="C1032" t="s">
        <v>80</v>
      </c>
      <c r="D1032" t="s">
        <v>107</v>
      </c>
      <c r="E1032" t="s">
        <v>141</v>
      </c>
      <c r="F1032" t="s">
        <v>3239</v>
      </c>
      <c r="G1032" t="s">
        <v>134</v>
      </c>
      <c r="H1032" t="s">
        <v>135</v>
      </c>
      <c r="I1032" t="s">
        <v>136</v>
      </c>
      <c r="J1032" t="s">
        <v>137</v>
      </c>
      <c r="K1032" t="s">
        <v>138</v>
      </c>
      <c r="L1032" t="s">
        <v>3240</v>
      </c>
      <c r="M1032" t="s">
        <v>3241</v>
      </c>
      <c r="N1032">
        <v>0.99166666599999997</v>
      </c>
      <c r="O1032">
        <v>0</v>
      </c>
      <c r="P1032">
        <v>1828</v>
      </c>
      <c r="Q1032">
        <v>1</v>
      </c>
      <c r="R1032">
        <v>4</v>
      </c>
      <c r="S1032">
        <v>1</v>
      </c>
      <c r="T1032">
        <v>59</v>
      </c>
      <c r="U1032">
        <v>0</v>
      </c>
      <c r="V1032">
        <v>0</v>
      </c>
      <c r="W1032">
        <v>0</v>
      </c>
      <c r="X1032">
        <v>421.15716607623727</v>
      </c>
      <c r="Y1032">
        <v>0.69661658789362513</v>
      </c>
      <c r="Z1032">
        <v>1.0626788695614002</v>
      </c>
      <c r="AA1032">
        <v>35.855296373960009</v>
      </c>
      <c r="AB1032">
        <v>47.866700466132805</v>
      </c>
      <c r="AC1032">
        <v>0</v>
      </c>
      <c r="AD1032">
        <v>0</v>
      </c>
      <c r="AE1032">
        <v>506.63845837378511</v>
      </c>
    </row>
    <row r="1033" spans="1:31" x14ac:dyDescent="0.25">
      <c r="A1033">
        <v>2276504</v>
      </c>
      <c r="B1033">
        <v>1</v>
      </c>
      <c r="C1033" t="s">
        <v>81</v>
      </c>
      <c r="D1033" t="s">
        <v>115</v>
      </c>
      <c r="E1033" t="s">
        <v>147</v>
      </c>
      <c r="F1033" t="s">
        <v>3242</v>
      </c>
      <c r="G1033" t="s">
        <v>149</v>
      </c>
      <c r="H1033" t="s">
        <v>150</v>
      </c>
      <c r="I1033" t="s">
        <v>136</v>
      </c>
      <c r="J1033" t="s">
        <v>137</v>
      </c>
      <c r="K1033" t="s">
        <v>138</v>
      </c>
      <c r="L1033" t="s">
        <v>3243</v>
      </c>
      <c r="M1033" t="s">
        <v>3244</v>
      </c>
      <c r="N1033">
        <v>1.055555555</v>
      </c>
      <c r="O1033">
        <v>0</v>
      </c>
      <c r="P1033">
        <v>13</v>
      </c>
      <c r="Q1033">
        <v>0</v>
      </c>
      <c r="R1033">
        <v>2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3.3168111668433337E-2</v>
      </c>
      <c r="Y1033">
        <v>0</v>
      </c>
      <c r="Z1033">
        <v>9.0664273700000013E-4</v>
      </c>
      <c r="AA1033">
        <v>0</v>
      </c>
      <c r="AB1033">
        <v>0</v>
      </c>
      <c r="AC1033">
        <v>0</v>
      </c>
      <c r="AD1033">
        <v>0</v>
      </c>
      <c r="AE1033">
        <v>3.4074754405433338E-2</v>
      </c>
    </row>
    <row r="1034" spans="1:31" x14ac:dyDescent="0.25">
      <c r="A1034">
        <v>2276441</v>
      </c>
      <c r="B1034">
        <v>1</v>
      </c>
      <c r="C1034" t="s">
        <v>80</v>
      </c>
      <c r="D1034" t="s">
        <v>96</v>
      </c>
      <c r="E1034" t="s">
        <v>147</v>
      </c>
      <c r="F1034" t="s">
        <v>3245</v>
      </c>
      <c r="G1034" t="s">
        <v>233</v>
      </c>
      <c r="H1034" t="s">
        <v>150</v>
      </c>
      <c r="I1034" t="s">
        <v>136</v>
      </c>
      <c r="J1034" t="s">
        <v>137</v>
      </c>
      <c r="K1034" t="s">
        <v>138</v>
      </c>
      <c r="L1034" t="s">
        <v>3246</v>
      </c>
      <c r="M1034" t="s">
        <v>3247</v>
      </c>
      <c r="N1034">
        <v>0.67944444400000004</v>
      </c>
      <c r="O1034">
        <v>0</v>
      </c>
      <c r="P1034">
        <v>22</v>
      </c>
      <c r="Q1034">
        <v>0</v>
      </c>
      <c r="R1034">
        <v>0</v>
      </c>
      <c r="S1034">
        <v>0</v>
      </c>
      <c r="T1034">
        <v>4</v>
      </c>
      <c r="U1034">
        <v>0</v>
      </c>
      <c r="V1034">
        <v>0</v>
      </c>
      <c r="W1034">
        <v>0</v>
      </c>
      <c r="X1034">
        <v>15.535102512323304</v>
      </c>
      <c r="Y1034">
        <v>0</v>
      </c>
      <c r="Z1034">
        <v>0</v>
      </c>
      <c r="AA1034">
        <v>0</v>
      </c>
      <c r="AB1034">
        <v>4.3163547633200672</v>
      </c>
      <c r="AC1034">
        <v>0</v>
      </c>
      <c r="AD1034">
        <v>0</v>
      </c>
      <c r="AE1034">
        <v>19.851457275643369</v>
      </c>
    </row>
    <row r="1035" spans="1:31" x14ac:dyDescent="0.25">
      <c r="A1035">
        <v>2276149</v>
      </c>
      <c r="B1035">
        <v>1</v>
      </c>
      <c r="C1035" t="s">
        <v>81</v>
      </c>
      <c r="D1035" t="s">
        <v>115</v>
      </c>
      <c r="E1035" t="s">
        <v>147</v>
      </c>
      <c r="F1035" t="s">
        <v>3248</v>
      </c>
      <c r="G1035" t="s">
        <v>149</v>
      </c>
      <c r="H1035" t="s">
        <v>150</v>
      </c>
      <c r="I1035" t="s">
        <v>136</v>
      </c>
      <c r="J1035" t="s">
        <v>137</v>
      </c>
      <c r="K1035" t="s">
        <v>138</v>
      </c>
      <c r="L1035" t="s">
        <v>3249</v>
      </c>
      <c r="M1035" t="s">
        <v>3250</v>
      </c>
      <c r="N1035">
        <v>1.1825000000000001</v>
      </c>
      <c r="O1035">
        <v>0</v>
      </c>
      <c r="P1035">
        <v>5</v>
      </c>
      <c r="Q1035">
        <v>0</v>
      </c>
      <c r="R1035">
        <v>2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0.15971978582077503</v>
      </c>
      <c r="Y1035">
        <v>0</v>
      </c>
      <c r="Z1035">
        <v>0.1633030810485</v>
      </c>
      <c r="AA1035">
        <v>0</v>
      </c>
      <c r="AB1035">
        <v>0</v>
      </c>
      <c r="AC1035">
        <v>0</v>
      </c>
      <c r="AD1035">
        <v>0</v>
      </c>
      <c r="AE1035">
        <v>0.32302286686927506</v>
      </c>
    </row>
    <row r="1036" spans="1:31" x14ac:dyDescent="0.25">
      <c r="A1036">
        <v>2276249</v>
      </c>
      <c r="B1036">
        <v>1</v>
      </c>
      <c r="C1036" t="s">
        <v>81</v>
      </c>
      <c r="D1036" t="s">
        <v>122</v>
      </c>
      <c r="E1036" t="s">
        <v>141</v>
      </c>
      <c r="F1036" t="s">
        <v>3251</v>
      </c>
      <c r="G1036" t="s">
        <v>134</v>
      </c>
      <c r="H1036" t="s">
        <v>135</v>
      </c>
      <c r="I1036" t="s">
        <v>136</v>
      </c>
      <c r="J1036" t="s">
        <v>137</v>
      </c>
      <c r="K1036" t="s">
        <v>138</v>
      </c>
      <c r="L1036" t="s">
        <v>3252</v>
      </c>
      <c r="M1036" t="s">
        <v>3253</v>
      </c>
      <c r="N1036">
        <v>0.233055555</v>
      </c>
      <c r="O1036">
        <v>0</v>
      </c>
      <c r="P1036">
        <v>1317</v>
      </c>
      <c r="Q1036">
        <v>0</v>
      </c>
      <c r="R1036">
        <v>0</v>
      </c>
      <c r="S1036">
        <v>0</v>
      </c>
      <c r="T1036">
        <v>121</v>
      </c>
      <c r="U1036">
        <v>0</v>
      </c>
      <c r="V1036">
        <v>0</v>
      </c>
      <c r="W1036">
        <v>0</v>
      </c>
      <c r="X1036">
        <v>56.880307950982321</v>
      </c>
      <c r="Y1036">
        <v>0</v>
      </c>
      <c r="Z1036">
        <v>0</v>
      </c>
      <c r="AA1036">
        <v>0</v>
      </c>
      <c r="AB1036">
        <v>8.2786915227893161</v>
      </c>
      <c r="AC1036">
        <v>0</v>
      </c>
      <c r="AD1036">
        <v>0</v>
      </c>
      <c r="AE1036">
        <v>65.158999473771644</v>
      </c>
    </row>
    <row r="1037" spans="1:31" x14ac:dyDescent="0.25">
      <c r="A1037">
        <v>2276103</v>
      </c>
      <c r="B1037">
        <v>1</v>
      </c>
      <c r="C1037" t="s">
        <v>80</v>
      </c>
      <c r="D1037" t="s">
        <v>88</v>
      </c>
      <c r="E1037" t="s">
        <v>141</v>
      </c>
      <c r="F1037" t="s">
        <v>3254</v>
      </c>
      <c r="G1037" t="s">
        <v>154</v>
      </c>
      <c r="H1037" t="s">
        <v>135</v>
      </c>
      <c r="I1037" t="s">
        <v>136</v>
      </c>
      <c r="J1037" t="s">
        <v>137</v>
      </c>
      <c r="K1037" t="s">
        <v>144</v>
      </c>
      <c r="L1037" t="s">
        <v>3255</v>
      </c>
      <c r="M1037" t="s">
        <v>3256</v>
      </c>
      <c r="N1037">
        <v>10.048055554999999</v>
      </c>
      <c r="O1037">
        <v>0</v>
      </c>
      <c r="P1037">
        <v>343</v>
      </c>
      <c r="Q1037">
        <v>0</v>
      </c>
      <c r="R1037">
        <v>0</v>
      </c>
      <c r="S1037">
        <v>0</v>
      </c>
      <c r="T1037">
        <v>16</v>
      </c>
      <c r="U1037">
        <v>0</v>
      </c>
      <c r="V1037">
        <v>0</v>
      </c>
      <c r="W1037">
        <v>0</v>
      </c>
      <c r="X1037">
        <v>759.32287602140127</v>
      </c>
      <c r="Y1037">
        <v>0</v>
      </c>
      <c r="Z1037">
        <v>0</v>
      </c>
      <c r="AA1037">
        <v>0</v>
      </c>
      <c r="AB1037">
        <v>159.35135171663975</v>
      </c>
      <c r="AC1037">
        <v>0</v>
      </c>
      <c r="AD1037">
        <v>0</v>
      </c>
      <c r="AE1037">
        <v>918.67422773804105</v>
      </c>
    </row>
    <row r="1038" spans="1:31" x14ac:dyDescent="0.25">
      <c r="A1038">
        <v>2276378</v>
      </c>
      <c r="B1038">
        <v>1</v>
      </c>
      <c r="C1038" t="s">
        <v>80</v>
      </c>
      <c r="D1038" t="s">
        <v>96</v>
      </c>
      <c r="E1038" t="s">
        <v>165</v>
      </c>
      <c r="F1038" t="s">
        <v>3257</v>
      </c>
      <c r="G1038" t="s">
        <v>198</v>
      </c>
      <c r="H1038" t="s">
        <v>150</v>
      </c>
      <c r="I1038" t="s">
        <v>136</v>
      </c>
      <c r="J1038" t="s">
        <v>137</v>
      </c>
      <c r="K1038" t="s">
        <v>138</v>
      </c>
      <c r="L1038" t="s">
        <v>3258</v>
      </c>
      <c r="M1038" t="s">
        <v>3259</v>
      </c>
      <c r="N1038">
        <v>3.1058333330000001</v>
      </c>
      <c r="O1038">
        <v>0</v>
      </c>
      <c r="P1038">
        <v>1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</row>
    <row r="1039" spans="1:31" x14ac:dyDescent="0.25">
      <c r="A1039">
        <v>2276043</v>
      </c>
      <c r="B1039">
        <v>1</v>
      </c>
      <c r="C1039" t="s">
        <v>80</v>
      </c>
      <c r="D1039" t="s">
        <v>100</v>
      </c>
      <c r="E1039" t="s">
        <v>132</v>
      </c>
      <c r="F1039" t="s">
        <v>3260</v>
      </c>
      <c r="G1039" t="s">
        <v>1881</v>
      </c>
      <c r="H1039" t="s">
        <v>135</v>
      </c>
      <c r="I1039" t="s">
        <v>136</v>
      </c>
      <c r="J1039" t="s">
        <v>137</v>
      </c>
      <c r="K1039" t="s">
        <v>138</v>
      </c>
      <c r="L1039" t="s">
        <v>3261</v>
      </c>
      <c r="M1039" t="s">
        <v>3262</v>
      </c>
      <c r="N1039">
        <v>1.1775</v>
      </c>
      <c r="O1039">
        <v>0</v>
      </c>
      <c r="P1039">
        <v>18</v>
      </c>
      <c r="Q1039">
        <v>2</v>
      </c>
      <c r="R1039">
        <v>12</v>
      </c>
      <c r="S1039">
        <v>5</v>
      </c>
      <c r="T1039">
        <v>14</v>
      </c>
      <c r="U1039">
        <v>5</v>
      </c>
      <c r="V1039">
        <v>0</v>
      </c>
      <c r="W1039">
        <v>0</v>
      </c>
      <c r="X1039">
        <v>2.9086797505016242</v>
      </c>
      <c r="Y1039">
        <v>17.142852937377377</v>
      </c>
      <c r="Z1039">
        <v>3.6058210194593996</v>
      </c>
      <c r="AA1039">
        <v>13.686038799940375</v>
      </c>
      <c r="AB1039">
        <v>3.593299730232224</v>
      </c>
      <c r="AC1039">
        <v>106.32500885874106</v>
      </c>
      <c r="AD1039">
        <v>0</v>
      </c>
      <c r="AE1039">
        <v>147.26170109625207</v>
      </c>
    </row>
    <row r="1040" spans="1:31" x14ac:dyDescent="0.25">
      <c r="A1040">
        <v>2276143</v>
      </c>
      <c r="B1040">
        <v>1</v>
      </c>
      <c r="C1040" t="s">
        <v>80</v>
      </c>
      <c r="D1040" t="s">
        <v>90</v>
      </c>
      <c r="E1040" t="s">
        <v>141</v>
      </c>
      <c r="F1040" t="s">
        <v>3263</v>
      </c>
      <c r="G1040" t="s">
        <v>268</v>
      </c>
      <c r="H1040" t="s">
        <v>135</v>
      </c>
      <c r="I1040" t="s">
        <v>136</v>
      </c>
      <c r="J1040" t="s">
        <v>137</v>
      </c>
      <c r="K1040" t="s">
        <v>138</v>
      </c>
      <c r="L1040" t="s">
        <v>3264</v>
      </c>
      <c r="M1040" t="s">
        <v>3265</v>
      </c>
      <c r="N1040">
        <v>3.315833333</v>
      </c>
      <c r="O1040">
        <v>0</v>
      </c>
      <c r="P1040">
        <v>275</v>
      </c>
      <c r="Q1040">
        <v>0</v>
      </c>
      <c r="R1040">
        <v>0</v>
      </c>
      <c r="S1040">
        <v>0</v>
      </c>
      <c r="T1040">
        <v>21</v>
      </c>
      <c r="U1040">
        <v>0</v>
      </c>
      <c r="V1040">
        <v>0</v>
      </c>
      <c r="W1040">
        <v>0</v>
      </c>
      <c r="X1040">
        <v>316.37732346426401</v>
      </c>
      <c r="Y1040">
        <v>0</v>
      </c>
      <c r="Z1040">
        <v>0</v>
      </c>
      <c r="AA1040">
        <v>0</v>
      </c>
      <c r="AB1040">
        <v>41.904449723379571</v>
      </c>
      <c r="AC1040">
        <v>0</v>
      </c>
      <c r="AD1040">
        <v>0</v>
      </c>
      <c r="AE1040">
        <v>358.28177318764358</v>
      </c>
    </row>
    <row r="1041" spans="1:31" x14ac:dyDescent="0.25">
      <c r="A1041">
        <v>2276309</v>
      </c>
      <c r="B1041">
        <v>1</v>
      </c>
      <c r="C1041" t="s">
        <v>80</v>
      </c>
      <c r="D1041" t="s">
        <v>100</v>
      </c>
      <c r="E1041" t="s">
        <v>165</v>
      </c>
      <c r="F1041" t="s">
        <v>3266</v>
      </c>
      <c r="G1041" t="s">
        <v>261</v>
      </c>
      <c r="H1041" t="s">
        <v>150</v>
      </c>
      <c r="I1041" t="s">
        <v>136</v>
      </c>
      <c r="J1041" t="s">
        <v>137</v>
      </c>
      <c r="K1041" t="s">
        <v>138</v>
      </c>
      <c r="L1041" t="s">
        <v>3267</v>
      </c>
      <c r="M1041" t="s">
        <v>3268</v>
      </c>
      <c r="N1041">
        <v>2.4191666660000002</v>
      </c>
      <c r="O1041">
        <v>0</v>
      </c>
      <c r="P1041">
        <v>2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0.72170266332850008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0.72170266332850008</v>
      </c>
    </row>
    <row r="1042" spans="1:31" x14ac:dyDescent="0.25">
      <c r="A1042">
        <v>2276166</v>
      </c>
      <c r="B1042">
        <v>1</v>
      </c>
      <c r="C1042" t="s">
        <v>80</v>
      </c>
      <c r="D1042" t="s">
        <v>107</v>
      </c>
      <c r="E1042" t="s">
        <v>176</v>
      </c>
      <c r="F1042" t="s">
        <v>3269</v>
      </c>
      <c r="G1042" t="s">
        <v>143</v>
      </c>
      <c r="H1042" t="s">
        <v>150</v>
      </c>
      <c r="I1042" t="s">
        <v>136</v>
      </c>
      <c r="J1042" t="s">
        <v>137</v>
      </c>
      <c r="K1042" t="s">
        <v>144</v>
      </c>
      <c r="L1042" t="s">
        <v>3270</v>
      </c>
      <c r="M1042" t="s">
        <v>3271</v>
      </c>
      <c r="N1042">
        <v>5.3658333330000003</v>
      </c>
      <c r="O1042">
        <v>0</v>
      </c>
      <c r="P1042">
        <v>199</v>
      </c>
      <c r="Q1042">
        <v>0</v>
      </c>
      <c r="R1042">
        <v>1</v>
      </c>
      <c r="S1042">
        <v>0</v>
      </c>
      <c r="T1042">
        <v>8</v>
      </c>
      <c r="U1042">
        <v>0</v>
      </c>
      <c r="V1042">
        <v>0</v>
      </c>
      <c r="W1042">
        <v>0</v>
      </c>
      <c r="X1042">
        <v>196.33262263052583</v>
      </c>
      <c r="Y1042">
        <v>0</v>
      </c>
      <c r="Z1042">
        <v>0.58816705207200015</v>
      </c>
      <c r="AA1042">
        <v>0</v>
      </c>
      <c r="AB1042">
        <v>20.437478215843964</v>
      </c>
      <c r="AC1042">
        <v>0</v>
      </c>
      <c r="AD1042">
        <v>0</v>
      </c>
      <c r="AE1042">
        <v>217.3582678984418</v>
      </c>
    </row>
    <row r="1043" spans="1:31" x14ac:dyDescent="0.25">
      <c r="A1043">
        <v>2276335</v>
      </c>
      <c r="B1043">
        <v>1</v>
      </c>
      <c r="C1043" t="s">
        <v>81</v>
      </c>
      <c r="D1043" t="s">
        <v>127</v>
      </c>
      <c r="E1043" t="s">
        <v>147</v>
      </c>
      <c r="F1043" t="s">
        <v>3272</v>
      </c>
      <c r="G1043" t="s">
        <v>233</v>
      </c>
      <c r="H1043" t="s">
        <v>150</v>
      </c>
      <c r="I1043" t="s">
        <v>136</v>
      </c>
      <c r="J1043" t="s">
        <v>137</v>
      </c>
      <c r="K1043" t="s">
        <v>138</v>
      </c>
      <c r="L1043" t="s">
        <v>3273</v>
      </c>
      <c r="M1043" t="s">
        <v>3274</v>
      </c>
      <c r="N1043">
        <v>9.0088888879999995</v>
      </c>
      <c r="O1043">
        <v>0</v>
      </c>
      <c r="P1043">
        <v>1</v>
      </c>
      <c r="Q1043">
        <v>0</v>
      </c>
      <c r="R1043">
        <v>7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3.0808381317172833</v>
      </c>
      <c r="Y1043">
        <v>0</v>
      </c>
      <c r="Z1043">
        <v>4.3631280611950354</v>
      </c>
      <c r="AA1043">
        <v>0</v>
      </c>
      <c r="AB1043">
        <v>0</v>
      </c>
      <c r="AC1043">
        <v>0</v>
      </c>
      <c r="AD1043">
        <v>0</v>
      </c>
      <c r="AE1043">
        <v>7.4439661929123186</v>
      </c>
    </row>
    <row r="1044" spans="1:31" x14ac:dyDescent="0.25">
      <c r="A1044">
        <v>2276372</v>
      </c>
      <c r="B1044">
        <v>1</v>
      </c>
      <c r="C1044" t="s">
        <v>81</v>
      </c>
      <c r="D1044" t="s">
        <v>119</v>
      </c>
      <c r="E1044" t="s">
        <v>157</v>
      </c>
      <c r="F1044" t="s">
        <v>3275</v>
      </c>
      <c r="G1044" t="s">
        <v>134</v>
      </c>
      <c r="H1044" t="s">
        <v>135</v>
      </c>
      <c r="I1044" t="s">
        <v>136</v>
      </c>
      <c r="J1044" t="s">
        <v>137</v>
      </c>
      <c r="K1044" t="s">
        <v>138</v>
      </c>
      <c r="L1044" t="s">
        <v>3276</v>
      </c>
      <c r="M1044" t="s">
        <v>3277</v>
      </c>
      <c r="N1044">
        <v>0.50277777700000004</v>
      </c>
      <c r="O1044">
        <v>0</v>
      </c>
      <c r="P1044">
        <v>2601</v>
      </c>
      <c r="Q1044">
        <v>153</v>
      </c>
      <c r="R1044">
        <v>332</v>
      </c>
      <c r="S1044">
        <v>9</v>
      </c>
      <c r="T1044">
        <v>193</v>
      </c>
      <c r="U1044">
        <v>0</v>
      </c>
      <c r="V1044">
        <v>2</v>
      </c>
      <c r="W1044">
        <v>0</v>
      </c>
      <c r="X1044">
        <v>203.27356886386315</v>
      </c>
      <c r="Y1044">
        <v>218.00159937269606</v>
      </c>
      <c r="Z1044">
        <v>282.60620326058364</v>
      </c>
      <c r="AA1044">
        <v>24.087433047277692</v>
      </c>
      <c r="AB1044">
        <v>50.212340631427466</v>
      </c>
      <c r="AC1044">
        <v>0</v>
      </c>
      <c r="AD1044">
        <v>17.574777088941005</v>
      </c>
      <c r="AE1044">
        <v>795.75592226478909</v>
      </c>
    </row>
    <row r="1045" spans="1:31" x14ac:dyDescent="0.25">
      <c r="A1045">
        <v>2276123</v>
      </c>
      <c r="B1045">
        <v>1</v>
      </c>
      <c r="C1045" t="s">
        <v>80</v>
      </c>
      <c r="D1045" t="s">
        <v>83</v>
      </c>
      <c r="E1045" t="s">
        <v>141</v>
      </c>
      <c r="F1045" t="s">
        <v>3278</v>
      </c>
      <c r="G1045" t="s">
        <v>442</v>
      </c>
      <c r="H1045" t="s">
        <v>135</v>
      </c>
      <c r="I1045" t="s">
        <v>136</v>
      </c>
      <c r="J1045" t="s">
        <v>137</v>
      </c>
      <c r="K1045" t="s">
        <v>144</v>
      </c>
      <c r="L1045" t="s">
        <v>3279</v>
      </c>
      <c r="M1045" t="s">
        <v>3280</v>
      </c>
      <c r="N1045">
        <v>0.36333333299999998</v>
      </c>
      <c r="O1045">
        <v>0</v>
      </c>
      <c r="P1045">
        <v>126</v>
      </c>
      <c r="Q1045">
        <v>0</v>
      </c>
      <c r="R1045">
        <v>0</v>
      </c>
      <c r="S1045">
        <v>0</v>
      </c>
      <c r="T1045">
        <v>8</v>
      </c>
      <c r="U1045">
        <v>0</v>
      </c>
      <c r="V1045">
        <v>0</v>
      </c>
      <c r="W1045">
        <v>0</v>
      </c>
      <c r="X1045">
        <v>14.304844172725259</v>
      </c>
      <c r="Y1045">
        <v>0</v>
      </c>
      <c r="Z1045">
        <v>0</v>
      </c>
      <c r="AA1045">
        <v>0</v>
      </c>
      <c r="AB1045">
        <v>23.711243860310702</v>
      </c>
      <c r="AC1045">
        <v>0</v>
      </c>
      <c r="AD1045">
        <v>0</v>
      </c>
      <c r="AE1045">
        <v>38.016088033035963</v>
      </c>
    </row>
    <row r="1046" spans="1:31" x14ac:dyDescent="0.25">
      <c r="A1046">
        <v>2276229</v>
      </c>
      <c r="B1046">
        <v>1</v>
      </c>
      <c r="C1046" t="s">
        <v>80</v>
      </c>
      <c r="D1046" t="s">
        <v>107</v>
      </c>
      <c r="E1046" t="s">
        <v>176</v>
      </c>
      <c r="F1046" t="s">
        <v>3281</v>
      </c>
      <c r="G1046" t="s">
        <v>143</v>
      </c>
      <c r="H1046" t="s">
        <v>150</v>
      </c>
      <c r="I1046" t="s">
        <v>136</v>
      </c>
      <c r="J1046" t="s">
        <v>137</v>
      </c>
      <c r="K1046" t="s">
        <v>144</v>
      </c>
      <c r="L1046" t="s">
        <v>3282</v>
      </c>
      <c r="M1046" t="s">
        <v>3283</v>
      </c>
      <c r="N1046">
        <v>3.66</v>
      </c>
      <c r="O1046">
        <v>0</v>
      </c>
      <c r="P1046">
        <v>432</v>
      </c>
      <c r="Q1046">
        <v>0</v>
      </c>
      <c r="R1046">
        <v>0</v>
      </c>
      <c r="S1046">
        <v>0</v>
      </c>
      <c r="T1046">
        <v>9</v>
      </c>
      <c r="U1046">
        <v>0</v>
      </c>
      <c r="V1046">
        <v>0</v>
      </c>
      <c r="W1046">
        <v>0</v>
      </c>
      <c r="X1046">
        <v>340.89121439116809</v>
      </c>
      <c r="Y1046">
        <v>0</v>
      </c>
      <c r="Z1046">
        <v>0</v>
      </c>
      <c r="AA1046">
        <v>0</v>
      </c>
      <c r="AB1046">
        <v>40.300662033761249</v>
      </c>
      <c r="AC1046">
        <v>0</v>
      </c>
      <c r="AD1046">
        <v>0</v>
      </c>
      <c r="AE1046">
        <v>381.19187642492932</v>
      </c>
    </row>
    <row r="1047" spans="1:31" x14ac:dyDescent="0.25">
      <c r="A1047">
        <v>2276478</v>
      </c>
      <c r="B1047">
        <v>1</v>
      </c>
      <c r="C1047" t="s">
        <v>80</v>
      </c>
      <c r="D1047" t="s">
        <v>88</v>
      </c>
      <c r="E1047" t="s">
        <v>141</v>
      </c>
      <c r="F1047" t="s">
        <v>1047</v>
      </c>
      <c r="G1047" t="s">
        <v>134</v>
      </c>
      <c r="H1047" t="s">
        <v>135</v>
      </c>
      <c r="I1047" t="s">
        <v>136</v>
      </c>
      <c r="J1047" t="s">
        <v>137</v>
      </c>
      <c r="K1047" t="s">
        <v>138</v>
      </c>
      <c r="L1047" t="s">
        <v>3284</v>
      </c>
      <c r="M1047" t="s">
        <v>3285</v>
      </c>
      <c r="N1047">
        <v>0.92638888799999997</v>
      </c>
      <c r="O1047">
        <v>1</v>
      </c>
      <c r="P1047">
        <v>495</v>
      </c>
      <c r="Q1047">
        <v>0</v>
      </c>
      <c r="R1047">
        <v>0</v>
      </c>
      <c r="S1047">
        <v>8</v>
      </c>
      <c r="T1047">
        <v>106</v>
      </c>
      <c r="U1047">
        <v>4</v>
      </c>
      <c r="V1047">
        <v>3</v>
      </c>
      <c r="W1047">
        <v>9.0176168692170009</v>
      </c>
      <c r="X1047">
        <v>162.33216468044006</v>
      </c>
      <c r="Y1047">
        <v>0</v>
      </c>
      <c r="Z1047">
        <v>0</v>
      </c>
      <c r="AA1047">
        <v>68.182006718925408</v>
      </c>
      <c r="AB1047">
        <v>115.61141453072514</v>
      </c>
      <c r="AC1047">
        <v>113.93639251985333</v>
      </c>
      <c r="AD1047">
        <v>18.516638963147916</v>
      </c>
      <c r="AE1047">
        <v>487.59623428230879</v>
      </c>
    </row>
    <row r="1048" spans="1:31" x14ac:dyDescent="0.25">
      <c r="A1048">
        <v>2276129</v>
      </c>
      <c r="B1048">
        <v>1</v>
      </c>
      <c r="C1048" t="s">
        <v>80</v>
      </c>
      <c r="D1048" t="s">
        <v>90</v>
      </c>
      <c r="E1048" t="s">
        <v>165</v>
      </c>
      <c r="F1048" t="s">
        <v>3286</v>
      </c>
      <c r="G1048" t="s">
        <v>198</v>
      </c>
      <c r="H1048" t="s">
        <v>150</v>
      </c>
      <c r="I1048" t="s">
        <v>136</v>
      </c>
      <c r="J1048" t="s">
        <v>137</v>
      </c>
      <c r="K1048" t="s">
        <v>138</v>
      </c>
      <c r="L1048" t="s">
        <v>3287</v>
      </c>
      <c r="M1048" t="s">
        <v>3288</v>
      </c>
      <c r="N1048">
        <v>3.0619444439999999</v>
      </c>
      <c r="O1048">
        <v>0</v>
      </c>
      <c r="P1048">
        <v>3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3.0705798446007497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3.0705798446007497</v>
      </c>
    </row>
    <row r="1049" spans="1:31" x14ac:dyDescent="0.25">
      <c r="A1049">
        <v>2276106</v>
      </c>
      <c r="B1049">
        <v>1</v>
      </c>
      <c r="C1049" t="s">
        <v>80</v>
      </c>
      <c r="D1049" t="s">
        <v>85</v>
      </c>
      <c r="E1049" t="s">
        <v>147</v>
      </c>
      <c r="F1049" t="s">
        <v>3289</v>
      </c>
      <c r="G1049" t="s">
        <v>154</v>
      </c>
      <c r="H1049" t="s">
        <v>150</v>
      </c>
      <c r="I1049" t="s">
        <v>136</v>
      </c>
      <c r="J1049" t="s">
        <v>137</v>
      </c>
      <c r="K1049" t="s">
        <v>144</v>
      </c>
      <c r="L1049" t="s">
        <v>3290</v>
      </c>
      <c r="M1049" t="s">
        <v>3291</v>
      </c>
      <c r="N1049">
        <v>6.4052777770000002</v>
      </c>
      <c r="O1049">
        <v>0</v>
      </c>
      <c r="P1049">
        <v>106</v>
      </c>
      <c r="Q1049">
        <v>0</v>
      </c>
      <c r="R1049">
        <v>0</v>
      </c>
      <c r="S1049">
        <v>0</v>
      </c>
      <c r="T1049">
        <v>6</v>
      </c>
      <c r="U1049">
        <v>0</v>
      </c>
      <c r="V1049">
        <v>0</v>
      </c>
      <c r="W1049">
        <v>0</v>
      </c>
      <c r="X1049">
        <v>161.84511360135627</v>
      </c>
      <c r="Y1049">
        <v>0</v>
      </c>
      <c r="Z1049">
        <v>0</v>
      </c>
      <c r="AA1049">
        <v>0</v>
      </c>
      <c r="AB1049">
        <v>1.8543314379243334</v>
      </c>
      <c r="AC1049">
        <v>0</v>
      </c>
      <c r="AD1049">
        <v>0</v>
      </c>
      <c r="AE1049">
        <v>163.69944503928062</v>
      </c>
    </row>
    <row r="1050" spans="1:31" x14ac:dyDescent="0.25">
      <c r="A1050">
        <v>2276269</v>
      </c>
      <c r="B1050">
        <v>1</v>
      </c>
      <c r="C1050" t="s">
        <v>81</v>
      </c>
      <c r="D1050" t="s">
        <v>127</v>
      </c>
      <c r="E1050" t="s">
        <v>141</v>
      </c>
      <c r="F1050" t="s">
        <v>3292</v>
      </c>
      <c r="G1050" t="s">
        <v>134</v>
      </c>
      <c r="H1050" t="s">
        <v>135</v>
      </c>
      <c r="I1050" t="s">
        <v>136</v>
      </c>
      <c r="J1050" t="s">
        <v>137</v>
      </c>
      <c r="K1050" t="s">
        <v>138</v>
      </c>
      <c r="L1050" t="s">
        <v>3293</v>
      </c>
      <c r="M1050" t="s">
        <v>3294</v>
      </c>
      <c r="N1050">
        <v>3.1675</v>
      </c>
      <c r="O1050">
        <v>4</v>
      </c>
      <c r="P1050">
        <v>0</v>
      </c>
      <c r="Q1050">
        <v>155</v>
      </c>
      <c r="R1050">
        <v>6</v>
      </c>
      <c r="S1050">
        <v>8</v>
      </c>
      <c r="T1050">
        <v>0</v>
      </c>
      <c r="U1050">
        <v>0</v>
      </c>
      <c r="V1050">
        <v>0</v>
      </c>
      <c r="W1050">
        <v>3.9591819897901255</v>
      </c>
      <c r="X1050">
        <v>0</v>
      </c>
      <c r="Y1050">
        <v>168.4873930819478</v>
      </c>
      <c r="Z1050">
        <v>6.2508153101692505</v>
      </c>
      <c r="AA1050">
        <v>50.215266998936265</v>
      </c>
      <c r="AB1050">
        <v>0</v>
      </c>
      <c r="AC1050">
        <v>0</v>
      </c>
      <c r="AD1050">
        <v>0</v>
      </c>
      <c r="AE1050">
        <v>228.91265738084346</v>
      </c>
    </row>
    <row r="1051" spans="1:31" x14ac:dyDescent="0.25">
      <c r="A1051">
        <v>2276292</v>
      </c>
      <c r="B1051">
        <v>1</v>
      </c>
      <c r="C1051" t="s">
        <v>81</v>
      </c>
      <c r="D1051" t="s">
        <v>122</v>
      </c>
      <c r="E1051" t="s">
        <v>141</v>
      </c>
      <c r="F1051" t="s">
        <v>3295</v>
      </c>
      <c r="G1051" t="s">
        <v>278</v>
      </c>
      <c r="H1051" t="s">
        <v>135</v>
      </c>
      <c r="I1051" t="s">
        <v>136</v>
      </c>
      <c r="J1051" t="s">
        <v>137</v>
      </c>
      <c r="K1051" t="s">
        <v>138</v>
      </c>
      <c r="L1051" t="s">
        <v>3296</v>
      </c>
      <c r="M1051" t="s">
        <v>3297</v>
      </c>
      <c r="N1051">
        <v>1.0236111109999999</v>
      </c>
      <c r="O1051">
        <v>0</v>
      </c>
      <c r="P1051">
        <v>345</v>
      </c>
      <c r="Q1051">
        <v>1</v>
      </c>
      <c r="R1051">
        <v>15</v>
      </c>
      <c r="S1051">
        <v>2</v>
      </c>
      <c r="T1051">
        <v>42</v>
      </c>
      <c r="U1051">
        <v>0</v>
      </c>
      <c r="V1051">
        <v>0</v>
      </c>
      <c r="W1051">
        <v>0</v>
      </c>
      <c r="X1051">
        <v>39.8014385833267</v>
      </c>
      <c r="Y1051">
        <v>0.74588671361991121</v>
      </c>
      <c r="Z1051">
        <v>3.2216254873021999</v>
      </c>
      <c r="AA1051">
        <v>18.592677421389865</v>
      </c>
      <c r="AB1051">
        <v>29.052801154878104</v>
      </c>
      <c r="AC1051">
        <v>0</v>
      </c>
      <c r="AD1051">
        <v>0</v>
      </c>
      <c r="AE1051">
        <v>91.414429360516777</v>
      </c>
    </row>
    <row r="1052" spans="1:31" x14ac:dyDescent="0.25">
      <c r="A1052">
        <v>2276455</v>
      </c>
      <c r="B1052">
        <v>1</v>
      </c>
      <c r="C1052" t="s">
        <v>81</v>
      </c>
      <c r="D1052" t="s">
        <v>113</v>
      </c>
      <c r="E1052" t="s">
        <v>147</v>
      </c>
      <c r="F1052" t="s">
        <v>3298</v>
      </c>
      <c r="G1052" t="s">
        <v>233</v>
      </c>
      <c r="H1052" t="s">
        <v>150</v>
      </c>
      <c r="I1052" t="s">
        <v>136</v>
      </c>
      <c r="J1052" t="s">
        <v>137</v>
      </c>
      <c r="K1052" t="s">
        <v>138</v>
      </c>
      <c r="L1052" t="s">
        <v>3299</v>
      </c>
      <c r="M1052" t="s">
        <v>3300</v>
      </c>
      <c r="N1052">
        <v>1.896666666</v>
      </c>
      <c r="O1052">
        <v>0</v>
      </c>
      <c r="P1052">
        <v>14</v>
      </c>
      <c r="Q1052">
        <v>0</v>
      </c>
      <c r="R1052">
        <v>1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1.8358109560571667</v>
      </c>
      <c r="Y1052">
        <v>0</v>
      </c>
      <c r="Z1052">
        <v>6.4431250566700002E-2</v>
      </c>
      <c r="AA1052">
        <v>0</v>
      </c>
      <c r="AB1052">
        <v>0</v>
      </c>
      <c r="AC1052">
        <v>0</v>
      </c>
      <c r="AD1052">
        <v>0</v>
      </c>
      <c r="AE1052">
        <v>1.9002422066238667</v>
      </c>
    </row>
    <row r="1053" spans="1:31" x14ac:dyDescent="0.25">
      <c r="A1053">
        <v>2276206</v>
      </c>
      <c r="B1053">
        <v>1</v>
      </c>
      <c r="C1053" t="s">
        <v>81</v>
      </c>
      <c r="D1053" t="s">
        <v>127</v>
      </c>
      <c r="E1053" t="s">
        <v>141</v>
      </c>
      <c r="F1053" t="s">
        <v>3301</v>
      </c>
      <c r="G1053" t="s">
        <v>278</v>
      </c>
      <c r="H1053" t="s">
        <v>135</v>
      </c>
      <c r="I1053" t="s">
        <v>136</v>
      </c>
      <c r="J1053" t="s">
        <v>137</v>
      </c>
      <c r="K1053" t="s">
        <v>138</v>
      </c>
      <c r="L1053" t="s">
        <v>3302</v>
      </c>
      <c r="M1053" t="s">
        <v>3303</v>
      </c>
      <c r="N1053">
        <v>8.8611111109999996</v>
      </c>
      <c r="O1053">
        <v>0</v>
      </c>
      <c r="P1053">
        <v>0</v>
      </c>
      <c r="Q1053">
        <v>31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112.12488541799796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112.12488541799796</v>
      </c>
    </row>
    <row r="1054" spans="1:31" x14ac:dyDescent="0.25">
      <c r="A1054">
        <v>2276146</v>
      </c>
      <c r="B1054">
        <v>1</v>
      </c>
      <c r="C1054" t="s">
        <v>80</v>
      </c>
      <c r="D1054" t="s">
        <v>83</v>
      </c>
      <c r="E1054" t="s">
        <v>147</v>
      </c>
      <c r="F1054" t="s">
        <v>3304</v>
      </c>
      <c r="G1054" t="s">
        <v>233</v>
      </c>
      <c r="H1054" t="s">
        <v>150</v>
      </c>
      <c r="I1054" t="s">
        <v>136</v>
      </c>
      <c r="J1054" t="s">
        <v>137</v>
      </c>
      <c r="K1054" t="s">
        <v>138</v>
      </c>
      <c r="L1054" t="s">
        <v>3305</v>
      </c>
      <c r="M1054" t="s">
        <v>3306</v>
      </c>
      <c r="N1054">
        <v>2.6997222220000001</v>
      </c>
      <c r="O1054">
        <v>0</v>
      </c>
      <c r="P1054">
        <v>2</v>
      </c>
      <c r="Q1054">
        <v>0</v>
      </c>
      <c r="R1054">
        <v>0</v>
      </c>
      <c r="S1054">
        <v>0</v>
      </c>
      <c r="T1054">
        <v>6</v>
      </c>
      <c r="U1054">
        <v>0</v>
      </c>
      <c r="V1054">
        <v>0</v>
      </c>
      <c r="W1054">
        <v>0</v>
      </c>
      <c r="X1054">
        <v>0.77631104076060564</v>
      </c>
      <c r="Y1054">
        <v>0</v>
      </c>
      <c r="Z1054">
        <v>0</v>
      </c>
      <c r="AA1054">
        <v>0</v>
      </c>
      <c r="AB1054">
        <v>61.666616440916918</v>
      </c>
      <c r="AC1054">
        <v>0</v>
      </c>
      <c r="AD1054">
        <v>0</v>
      </c>
      <c r="AE1054">
        <v>62.442927481677522</v>
      </c>
    </row>
    <row r="1055" spans="1:31" x14ac:dyDescent="0.25">
      <c r="A1055">
        <v>2276352</v>
      </c>
      <c r="B1055">
        <v>1</v>
      </c>
      <c r="C1055" t="s">
        <v>80</v>
      </c>
      <c r="D1055" t="s">
        <v>94</v>
      </c>
      <c r="E1055" t="s">
        <v>176</v>
      </c>
      <c r="F1055" t="s">
        <v>3307</v>
      </c>
      <c r="G1055" t="s">
        <v>178</v>
      </c>
      <c r="H1055" t="s">
        <v>150</v>
      </c>
      <c r="I1055" t="s">
        <v>136</v>
      </c>
      <c r="J1055" t="s">
        <v>137</v>
      </c>
      <c r="K1055" t="s">
        <v>138</v>
      </c>
      <c r="L1055" t="s">
        <v>3308</v>
      </c>
      <c r="M1055" t="s">
        <v>3309</v>
      </c>
      <c r="N1055">
        <v>7.5133333330000003</v>
      </c>
      <c r="O1055">
        <v>0</v>
      </c>
      <c r="P1055">
        <v>0</v>
      </c>
      <c r="Q1055">
        <v>0</v>
      </c>
      <c r="R1055">
        <v>12</v>
      </c>
      <c r="S1055">
        <v>0</v>
      </c>
      <c r="T1055">
        <v>1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125.26368376807405</v>
      </c>
      <c r="AA1055">
        <v>0</v>
      </c>
      <c r="AB1055">
        <v>24.733679587714004</v>
      </c>
      <c r="AC1055">
        <v>0</v>
      </c>
      <c r="AD1055">
        <v>0</v>
      </c>
      <c r="AE1055">
        <v>149.99736335578805</v>
      </c>
    </row>
    <row r="1056" spans="1:31" x14ac:dyDescent="0.25">
      <c r="A1056">
        <v>2276398</v>
      </c>
      <c r="B1056">
        <v>1</v>
      </c>
      <c r="C1056" t="s">
        <v>81</v>
      </c>
      <c r="D1056" t="s">
        <v>118</v>
      </c>
      <c r="E1056" t="s">
        <v>165</v>
      </c>
      <c r="F1056" t="s">
        <v>3310</v>
      </c>
      <c r="G1056" t="s">
        <v>198</v>
      </c>
      <c r="H1056" t="s">
        <v>150</v>
      </c>
      <c r="I1056" t="s">
        <v>136</v>
      </c>
      <c r="J1056" t="s">
        <v>137</v>
      </c>
      <c r="K1056" t="s">
        <v>138</v>
      </c>
      <c r="L1056" t="s">
        <v>3311</v>
      </c>
      <c r="M1056" t="s">
        <v>3312</v>
      </c>
      <c r="N1056">
        <v>5.176666666</v>
      </c>
      <c r="O1056">
        <v>0</v>
      </c>
      <c r="P1056">
        <v>1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4.7496921558844996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4.7496921558844996</v>
      </c>
    </row>
    <row r="1057" spans="1:31" x14ac:dyDescent="0.25">
      <c r="A1057">
        <v>2276189</v>
      </c>
      <c r="B1057">
        <v>1</v>
      </c>
      <c r="C1057" t="s">
        <v>80</v>
      </c>
      <c r="D1057" t="s">
        <v>96</v>
      </c>
      <c r="E1057" t="s">
        <v>165</v>
      </c>
      <c r="F1057" t="s">
        <v>3313</v>
      </c>
      <c r="G1057" t="s">
        <v>225</v>
      </c>
      <c r="H1057" t="s">
        <v>150</v>
      </c>
      <c r="I1057" t="s">
        <v>136</v>
      </c>
      <c r="J1057" t="s">
        <v>137</v>
      </c>
      <c r="K1057" t="s">
        <v>138</v>
      </c>
      <c r="L1057" t="s">
        <v>3314</v>
      </c>
      <c r="M1057" t="s">
        <v>3315</v>
      </c>
      <c r="N1057">
        <v>8.6727777770000003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1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12.814942834051513</v>
      </c>
      <c r="AC1057">
        <v>0</v>
      </c>
      <c r="AD1057">
        <v>0</v>
      </c>
      <c r="AE1057">
        <v>12.814942834051513</v>
      </c>
    </row>
    <row r="1058" spans="1:31" x14ac:dyDescent="0.25">
      <c r="A1058">
        <v>2276169</v>
      </c>
      <c r="B1058">
        <v>1</v>
      </c>
      <c r="C1058" t="s">
        <v>80</v>
      </c>
      <c r="D1058" t="s">
        <v>107</v>
      </c>
      <c r="E1058" t="s">
        <v>141</v>
      </c>
      <c r="F1058" t="s">
        <v>3316</v>
      </c>
      <c r="G1058" t="s">
        <v>143</v>
      </c>
      <c r="H1058" t="s">
        <v>135</v>
      </c>
      <c r="I1058" t="s">
        <v>136</v>
      </c>
      <c r="J1058" t="s">
        <v>137</v>
      </c>
      <c r="K1058" t="s">
        <v>144</v>
      </c>
      <c r="L1058" t="s">
        <v>3317</v>
      </c>
      <c r="M1058" t="s">
        <v>3318</v>
      </c>
      <c r="N1058">
        <v>2.2938888880000001</v>
      </c>
      <c r="O1058">
        <v>0</v>
      </c>
      <c r="P1058">
        <v>826</v>
      </c>
      <c r="Q1058">
        <v>0</v>
      </c>
      <c r="R1058">
        <v>0</v>
      </c>
      <c r="S1058">
        <v>0</v>
      </c>
      <c r="T1058">
        <v>27</v>
      </c>
      <c r="U1058">
        <v>0</v>
      </c>
      <c r="V1058">
        <v>0</v>
      </c>
      <c r="W1058">
        <v>0</v>
      </c>
      <c r="X1058">
        <v>543.81453452035782</v>
      </c>
      <c r="Y1058">
        <v>0</v>
      </c>
      <c r="Z1058">
        <v>0</v>
      </c>
      <c r="AA1058">
        <v>0</v>
      </c>
      <c r="AB1058">
        <v>73.219695997193526</v>
      </c>
      <c r="AC1058">
        <v>0</v>
      </c>
      <c r="AD1058">
        <v>0</v>
      </c>
      <c r="AE1058">
        <v>617.03423051755135</v>
      </c>
    </row>
    <row r="1059" spans="1:31" x14ac:dyDescent="0.25">
      <c r="A1059">
        <v>2276126</v>
      </c>
      <c r="B1059">
        <v>1</v>
      </c>
      <c r="C1059" t="s">
        <v>80</v>
      </c>
      <c r="D1059" t="s">
        <v>108</v>
      </c>
      <c r="E1059" t="s">
        <v>165</v>
      </c>
      <c r="F1059" t="s">
        <v>3319</v>
      </c>
      <c r="G1059" t="s">
        <v>261</v>
      </c>
      <c r="H1059" t="s">
        <v>150</v>
      </c>
      <c r="I1059" t="s">
        <v>136</v>
      </c>
      <c r="J1059" t="s">
        <v>137</v>
      </c>
      <c r="K1059" t="s">
        <v>138</v>
      </c>
      <c r="L1059" t="s">
        <v>3320</v>
      </c>
      <c r="M1059" t="s">
        <v>3321</v>
      </c>
      <c r="N1059">
        <v>4.0902777769999998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0.22869140310975003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0.22869140310975003</v>
      </c>
    </row>
    <row r="1060" spans="1:31" x14ac:dyDescent="0.25">
      <c r="A1060">
        <v>2276275</v>
      </c>
      <c r="B1060">
        <v>1</v>
      </c>
      <c r="C1060" t="s">
        <v>80</v>
      </c>
      <c r="D1060" t="s">
        <v>96</v>
      </c>
      <c r="E1060" t="s">
        <v>157</v>
      </c>
      <c r="F1060" t="s">
        <v>3322</v>
      </c>
      <c r="G1060" t="s">
        <v>297</v>
      </c>
      <c r="H1060" t="s">
        <v>135</v>
      </c>
      <c r="I1060" t="s">
        <v>136</v>
      </c>
      <c r="J1060" t="s">
        <v>3</v>
      </c>
      <c r="K1060" t="s">
        <v>138</v>
      </c>
      <c r="L1060" t="s">
        <v>3323</v>
      </c>
      <c r="M1060" t="s">
        <v>3324</v>
      </c>
      <c r="N1060">
        <v>1.800277777</v>
      </c>
      <c r="O1060">
        <v>0</v>
      </c>
      <c r="P1060">
        <v>47</v>
      </c>
      <c r="Q1060">
        <v>0</v>
      </c>
      <c r="R1060">
        <v>1</v>
      </c>
      <c r="S1060">
        <v>0</v>
      </c>
      <c r="T1060">
        <v>17</v>
      </c>
      <c r="U1060">
        <v>0</v>
      </c>
      <c r="V1060">
        <v>0</v>
      </c>
      <c r="W1060">
        <v>0</v>
      </c>
      <c r="X1060">
        <v>68.418431466245977</v>
      </c>
      <c r="Y1060">
        <v>0</v>
      </c>
      <c r="Z1060">
        <v>1.6241138246729998</v>
      </c>
      <c r="AA1060">
        <v>0</v>
      </c>
      <c r="AB1060">
        <v>28.617987211180267</v>
      </c>
      <c r="AC1060">
        <v>0</v>
      </c>
      <c r="AD1060">
        <v>0</v>
      </c>
      <c r="AE1060">
        <v>98.660532502099244</v>
      </c>
    </row>
    <row r="1061" spans="1:31" x14ac:dyDescent="0.25">
      <c r="A1061">
        <v>2276226</v>
      </c>
      <c r="B1061">
        <v>1</v>
      </c>
      <c r="C1061" t="s">
        <v>81</v>
      </c>
      <c r="D1061" t="s">
        <v>112</v>
      </c>
      <c r="E1061" t="s">
        <v>165</v>
      </c>
      <c r="F1061" t="s">
        <v>3325</v>
      </c>
      <c r="G1061" t="s">
        <v>198</v>
      </c>
      <c r="H1061" t="s">
        <v>150</v>
      </c>
      <c r="I1061" t="s">
        <v>136</v>
      </c>
      <c r="J1061" t="s">
        <v>137</v>
      </c>
      <c r="K1061" t="s">
        <v>138</v>
      </c>
      <c r="L1061" t="s">
        <v>3326</v>
      </c>
      <c r="M1061" t="s">
        <v>3327</v>
      </c>
      <c r="N1061">
        <v>1.316944444</v>
      </c>
      <c r="O1061">
        <v>0</v>
      </c>
      <c r="P1061">
        <v>1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0.47428517681030002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0.47428517681030002</v>
      </c>
    </row>
    <row r="1062" spans="1:31" x14ac:dyDescent="0.25">
      <c r="A1062">
        <v>2276341</v>
      </c>
      <c r="B1062">
        <v>1</v>
      </c>
      <c r="C1062" t="s">
        <v>80</v>
      </c>
      <c r="D1062" t="s">
        <v>97</v>
      </c>
      <c r="E1062" t="s">
        <v>165</v>
      </c>
      <c r="F1062" t="s">
        <v>3328</v>
      </c>
      <c r="G1062" t="s">
        <v>198</v>
      </c>
      <c r="H1062" t="s">
        <v>150</v>
      </c>
      <c r="I1062" t="s">
        <v>136</v>
      </c>
      <c r="J1062" t="s">
        <v>137</v>
      </c>
      <c r="K1062" t="s">
        <v>138</v>
      </c>
      <c r="L1062" t="s">
        <v>3329</v>
      </c>
      <c r="M1062" t="s">
        <v>3330</v>
      </c>
      <c r="N1062">
        <v>2.9197222219999999</v>
      </c>
      <c r="O1062">
        <v>0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1.3673167169369664</v>
      </c>
      <c r="AA1062">
        <v>0</v>
      </c>
      <c r="AB1062">
        <v>0</v>
      </c>
      <c r="AC1062">
        <v>0</v>
      </c>
      <c r="AD1062">
        <v>0</v>
      </c>
      <c r="AE1062">
        <v>1.3673167169369664</v>
      </c>
    </row>
    <row r="1063" spans="1:31" x14ac:dyDescent="0.25">
      <c r="A1063">
        <v>2276318</v>
      </c>
      <c r="B1063">
        <v>1</v>
      </c>
      <c r="C1063" t="s">
        <v>81</v>
      </c>
      <c r="D1063" t="s">
        <v>128</v>
      </c>
      <c r="E1063" t="s">
        <v>165</v>
      </c>
      <c r="F1063" t="s">
        <v>3331</v>
      </c>
      <c r="G1063" t="s">
        <v>198</v>
      </c>
      <c r="H1063" t="s">
        <v>150</v>
      </c>
      <c r="I1063" t="s">
        <v>136</v>
      </c>
      <c r="J1063" t="s">
        <v>137</v>
      </c>
      <c r="K1063" t="s">
        <v>138</v>
      </c>
      <c r="L1063" t="s">
        <v>3332</v>
      </c>
      <c r="M1063" t="s">
        <v>3333</v>
      </c>
      <c r="N1063">
        <v>7.5666666659999997</v>
      </c>
      <c r="O1063">
        <v>0</v>
      </c>
      <c r="P1063">
        <v>1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0.83833884066020004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0.83833884066020004</v>
      </c>
    </row>
    <row r="1064" spans="1:31" x14ac:dyDescent="0.25">
      <c r="A1064">
        <v>2276241</v>
      </c>
      <c r="B1064">
        <v>1</v>
      </c>
      <c r="C1064" t="s">
        <v>80</v>
      </c>
      <c r="D1064" t="s">
        <v>85</v>
      </c>
      <c r="E1064" t="s">
        <v>147</v>
      </c>
      <c r="F1064" t="s">
        <v>3334</v>
      </c>
      <c r="G1064" t="s">
        <v>143</v>
      </c>
      <c r="H1064" t="s">
        <v>150</v>
      </c>
      <c r="I1064" t="s">
        <v>136</v>
      </c>
      <c r="J1064" t="s">
        <v>137</v>
      </c>
      <c r="K1064" t="s">
        <v>144</v>
      </c>
      <c r="L1064" t="s">
        <v>3335</v>
      </c>
      <c r="M1064" t="s">
        <v>3336</v>
      </c>
      <c r="N1064">
        <v>1.1813888880000001</v>
      </c>
      <c r="O1064">
        <v>0</v>
      </c>
      <c r="P1064">
        <v>113</v>
      </c>
      <c r="Q1064">
        <v>0</v>
      </c>
      <c r="R1064">
        <v>0</v>
      </c>
      <c r="S1064">
        <v>0</v>
      </c>
      <c r="T1064">
        <v>9</v>
      </c>
      <c r="U1064">
        <v>0</v>
      </c>
      <c r="V1064">
        <v>0</v>
      </c>
      <c r="W1064">
        <v>0</v>
      </c>
      <c r="X1064">
        <v>29.750957820899732</v>
      </c>
      <c r="Y1064">
        <v>0</v>
      </c>
      <c r="Z1064">
        <v>0</v>
      </c>
      <c r="AA1064">
        <v>0</v>
      </c>
      <c r="AB1064">
        <v>7.2035550497762211</v>
      </c>
      <c r="AC1064">
        <v>0</v>
      </c>
      <c r="AD1064">
        <v>0</v>
      </c>
      <c r="AE1064">
        <v>36.954512870675956</v>
      </c>
    </row>
    <row r="1065" spans="1:31" x14ac:dyDescent="0.25">
      <c r="A1065">
        <v>2276109</v>
      </c>
      <c r="B1065">
        <v>1</v>
      </c>
      <c r="C1065" t="s">
        <v>81</v>
      </c>
      <c r="D1065" t="s">
        <v>127</v>
      </c>
      <c r="E1065" t="s">
        <v>176</v>
      </c>
      <c r="F1065" t="s">
        <v>3337</v>
      </c>
      <c r="G1065" t="s">
        <v>143</v>
      </c>
      <c r="H1065" t="s">
        <v>150</v>
      </c>
      <c r="I1065" t="s">
        <v>136</v>
      </c>
      <c r="J1065" t="s">
        <v>137</v>
      </c>
      <c r="K1065" t="s">
        <v>144</v>
      </c>
      <c r="L1065" t="s">
        <v>3338</v>
      </c>
      <c r="M1065" t="s">
        <v>3339</v>
      </c>
      <c r="N1065">
        <v>1.832777777</v>
      </c>
      <c r="O1065">
        <v>0</v>
      </c>
      <c r="P1065">
        <v>59</v>
      </c>
      <c r="Q1065">
        <v>0</v>
      </c>
      <c r="R1065">
        <v>0</v>
      </c>
      <c r="S1065">
        <v>0</v>
      </c>
      <c r="T1065">
        <v>18</v>
      </c>
      <c r="U1065">
        <v>0</v>
      </c>
      <c r="V1065">
        <v>0</v>
      </c>
      <c r="W1065">
        <v>0</v>
      </c>
      <c r="X1065">
        <v>27.377283515219432</v>
      </c>
      <c r="Y1065">
        <v>0</v>
      </c>
      <c r="Z1065">
        <v>0</v>
      </c>
      <c r="AA1065">
        <v>0</v>
      </c>
      <c r="AB1065">
        <v>23.241672922554535</v>
      </c>
      <c r="AC1065">
        <v>0</v>
      </c>
      <c r="AD1065">
        <v>0</v>
      </c>
      <c r="AE1065">
        <v>50.618956437773967</v>
      </c>
    </row>
    <row r="1066" spans="1:31" x14ac:dyDescent="0.25">
      <c r="A1066">
        <v>2276195</v>
      </c>
      <c r="B1066">
        <v>1</v>
      </c>
      <c r="C1066" t="s">
        <v>81</v>
      </c>
      <c r="D1066" t="s">
        <v>120</v>
      </c>
      <c r="E1066" t="s">
        <v>176</v>
      </c>
      <c r="F1066" t="s">
        <v>3340</v>
      </c>
      <c r="G1066" t="s">
        <v>178</v>
      </c>
      <c r="H1066" t="s">
        <v>150</v>
      </c>
      <c r="I1066" t="s">
        <v>136</v>
      </c>
      <c r="J1066" t="s">
        <v>137</v>
      </c>
      <c r="K1066" t="s">
        <v>138</v>
      </c>
      <c r="L1066" t="s">
        <v>3341</v>
      </c>
      <c r="M1066" t="s">
        <v>3342</v>
      </c>
      <c r="N1066">
        <v>1.3302777770000001</v>
      </c>
      <c r="O1066">
        <v>0</v>
      </c>
      <c r="P1066">
        <v>0</v>
      </c>
      <c r="Q1066">
        <v>0</v>
      </c>
      <c r="R1066">
        <v>6</v>
      </c>
      <c r="S1066">
        <v>0</v>
      </c>
      <c r="T1066">
        <v>1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14.158218679048717</v>
      </c>
      <c r="AA1066">
        <v>0</v>
      </c>
      <c r="AB1066">
        <v>2.1672402070221919</v>
      </c>
      <c r="AC1066">
        <v>0</v>
      </c>
      <c r="AD1066">
        <v>0</v>
      </c>
      <c r="AE1066">
        <v>16.325458886070908</v>
      </c>
    </row>
    <row r="1067" spans="1:31" x14ac:dyDescent="0.25">
      <c r="A1067">
        <v>2276155</v>
      </c>
      <c r="B1067">
        <v>1</v>
      </c>
      <c r="C1067" t="s">
        <v>81</v>
      </c>
      <c r="D1067" t="s">
        <v>128</v>
      </c>
      <c r="E1067" t="s">
        <v>165</v>
      </c>
      <c r="F1067" t="s">
        <v>1661</v>
      </c>
      <c r="G1067" t="s">
        <v>167</v>
      </c>
      <c r="H1067" t="s">
        <v>150</v>
      </c>
      <c r="I1067" t="s">
        <v>136</v>
      </c>
      <c r="J1067" t="s">
        <v>137</v>
      </c>
      <c r="K1067" t="s">
        <v>138</v>
      </c>
      <c r="L1067" t="s">
        <v>3343</v>
      </c>
      <c r="M1067" t="s">
        <v>3344</v>
      </c>
      <c r="N1067">
        <v>2.0469444440000002</v>
      </c>
      <c r="O1067">
        <v>0</v>
      </c>
      <c r="P1067">
        <v>9</v>
      </c>
      <c r="Q1067">
        <v>0</v>
      </c>
      <c r="R1067">
        <v>0</v>
      </c>
      <c r="S1067">
        <v>0</v>
      </c>
      <c r="T1067">
        <v>1</v>
      </c>
      <c r="U1067">
        <v>0</v>
      </c>
      <c r="V1067">
        <v>0</v>
      </c>
      <c r="W1067">
        <v>0</v>
      </c>
      <c r="X1067">
        <v>2.8817385345162667</v>
      </c>
      <c r="Y1067">
        <v>0</v>
      </c>
      <c r="Z1067">
        <v>0</v>
      </c>
      <c r="AA1067">
        <v>0</v>
      </c>
      <c r="AB1067">
        <v>0.26117574064981663</v>
      </c>
      <c r="AC1067">
        <v>0</v>
      </c>
      <c r="AD1067">
        <v>0</v>
      </c>
      <c r="AE1067">
        <v>3.1429142751660835</v>
      </c>
    </row>
    <row r="1068" spans="1:31" x14ac:dyDescent="0.25">
      <c r="A1068">
        <v>2276447</v>
      </c>
      <c r="B1068">
        <v>1</v>
      </c>
      <c r="C1068" t="s">
        <v>80</v>
      </c>
      <c r="D1068" t="s">
        <v>95</v>
      </c>
      <c r="E1068" t="s">
        <v>176</v>
      </c>
      <c r="F1068" t="s">
        <v>3345</v>
      </c>
      <c r="G1068" t="s">
        <v>178</v>
      </c>
      <c r="H1068" t="s">
        <v>150</v>
      </c>
      <c r="I1068" t="s">
        <v>136</v>
      </c>
      <c r="J1068" t="s">
        <v>137</v>
      </c>
      <c r="K1068" t="s">
        <v>138</v>
      </c>
      <c r="L1068" t="s">
        <v>3346</v>
      </c>
      <c r="M1068" t="s">
        <v>3347</v>
      </c>
      <c r="N1068">
        <v>0.52333333299999996</v>
      </c>
      <c r="O1068">
        <v>0</v>
      </c>
      <c r="P1068">
        <v>25</v>
      </c>
      <c r="Q1068">
        <v>0</v>
      </c>
      <c r="R1068">
        <v>18</v>
      </c>
      <c r="S1068">
        <v>0</v>
      </c>
      <c r="T1068">
        <v>22</v>
      </c>
      <c r="U1068">
        <v>0</v>
      </c>
      <c r="V1068">
        <v>0</v>
      </c>
      <c r="W1068">
        <v>0</v>
      </c>
      <c r="X1068">
        <v>4.1145648166262756</v>
      </c>
      <c r="Y1068">
        <v>0</v>
      </c>
      <c r="Z1068">
        <v>4.376224875285498</v>
      </c>
      <c r="AA1068">
        <v>0</v>
      </c>
      <c r="AB1068">
        <v>24.570580881003796</v>
      </c>
      <c r="AC1068">
        <v>0</v>
      </c>
      <c r="AD1068">
        <v>0</v>
      </c>
      <c r="AE1068">
        <v>33.061370572915571</v>
      </c>
    </row>
    <row r="1069" spans="1:31" x14ac:dyDescent="0.25">
      <c r="A1069">
        <v>2276258</v>
      </c>
      <c r="B1069">
        <v>1</v>
      </c>
      <c r="C1069" t="s">
        <v>80</v>
      </c>
      <c r="D1069" t="s">
        <v>82</v>
      </c>
      <c r="E1069" t="s">
        <v>165</v>
      </c>
      <c r="F1069" t="s">
        <v>3348</v>
      </c>
      <c r="G1069" t="s">
        <v>198</v>
      </c>
      <c r="H1069" t="s">
        <v>150</v>
      </c>
      <c r="I1069" t="s">
        <v>136</v>
      </c>
      <c r="J1069" t="s">
        <v>137</v>
      </c>
      <c r="K1069" t="s">
        <v>138</v>
      </c>
      <c r="L1069" t="s">
        <v>3349</v>
      </c>
      <c r="M1069" t="s">
        <v>3350</v>
      </c>
      <c r="N1069">
        <v>1.677777777</v>
      </c>
      <c r="O1069">
        <v>0</v>
      </c>
      <c r="P1069">
        <v>3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4.4434987698186168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4.4434987698186168</v>
      </c>
    </row>
    <row r="1070" spans="1:31" x14ac:dyDescent="0.25">
      <c r="A1070">
        <v>2276072</v>
      </c>
      <c r="B1070">
        <v>1</v>
      </c>
      <c r="C1070" t="s">
        <v>80</v>
      </c>
      <c r="D1070" t="s">
        <v>103</v>
      </c>
      <c r="E1070" t="s">
        <v>322</v>
      </c>
      <c r="F1070" t="s">
        <v>3351</v>
      </c>
      <c r="G1070" t="s">
        <v>134</v>
      </c>
      <c r="H1070" t="s">
        <v>135</v>
      </c>
      <c r="I1070" t="s">
        <v>136</v>
      </c>
      <c r="J1070" t="s">
        <v>137</v>
      </c>
      <c r="K1070" t="s">
        <v>138</v>
      </c>
      <c r="L1070" t="s">
        <v>3352</v>
      </c>
      <c r="M1070" t="s">
        <v>3353</v>
      </c>
      <c r="N1070">
        <v>0.62527777699999998</v>
      </c>
      <c r="O1070">
        <v>0</v>
      </c>
      <c r="P1070">
        <v>94</v>
      </c>
      <c r="Q1070">
        <v>0</v>
      </c>
      <c r="R1070">
        <v>135</v>
      </c>
      <c r="S1070">
        <v>0</v>
      </c>
      <c r="T1070">
        <v>56</v>
      </c>
      <c r="U1070">
        <v>0</v>
      </c>
      <c r="V1070">
        <v>0</v>
      </c>
      <c r="W1070">
        <v>0</v>
      </c>
      <c r="X1070">
        <v>13.425392047965278</v>
      </c>
      <c r="Y1070">
        <v>0</v>
      </c>
      <c r="Z1070">
        <v>27.213978579815922</v>
      </c>
      <c r="AA1070">
        <v>0</v>
      </c>
      <c r="AB1070">
        <v>25.315985808306127</v>
      </c>
      <c r="AC1070">
        <v>0</v>
      </c>
      <c r="AD1070">
        <v>0</v>
      </c>
      <c r="AE1070">
        <v>65.955356436087328</v>
      </c>
    </row>
    <row r="1071" spans="1:31" x14ac:dyDescent="0.25">
      <c r="A1071">
        <v>2276215</v>
      </c>
      <c r="B1071">
        <v>1</v>
      </c>
      <c r="C1071" t="s">
        <v>81</v>
      </c>
      <c r="D1071" t="s">
        <v>128</v>
      </c>
      <c r="E1071" t="s">
        <v>132</v>
      </c>
      <c r="F1071" t="s">
        <v>3354</v>
      </c>
      <c r="G1071" t="s">
        <v>134</v>
      </c>
      <c r="H1071" t="s">
        <v>135</v>
      </c>
      <c r="I1071" t="s">
        <v>136</v>
      </c>
      <c r="J1071" t="s">
        <v>137</v>
      </c>
      <c r="K1071" t="s">
        <v>138</v>
      </c>
      <c r="L1071" t="s">
        <v>3355</v>
      </c>
      <c r="M1071" t="s">
        <v>3356</v>
      </c>
      <c r="N1071">
        <v>0.68333333299999999</v>
      </c>
      <c r="O1071">
        <v>0</v>
      </c>
      <c r="P1071">
        <v>234</v>
      </c>
      <c r="Q1071">
        <v>4</v>
      </c>
      <c r="R1071">
        <v>4</v>
      </c>
      <c r="S1071">
        <v>13</v>
      </c>
      <c r="T1071">
        <v>27</v>
      </c>
      <c r="U1071">
        <v>2</v>
      </c>
      <c r="V1071">
        <v>0</v>
      </c>
      <c r="W1071">
        <v>0</v>
      </c>
      <c r="X1071">
        <v>38.057867440780683</v>
      </c>
      <c r="Y1071">
        <v>4.4719726464315004</v>
      </c>
      <c r="Z1071">
        <v>4.1774883526200002</v>
      </c>
      <c r="AA1071">
        <v>27.709799103119334</v>
      </c>
      <c r="AB1071">
        <v>11.241949752235998</v>
      </c>
      <c r="AC1071">
        <v>380.48791482819001</v>
      </c>
      <c r="AD1071">
        <v>0</v>
      </c>
      <c r="AE1071">
        <v>466.14699212337752</v>
      </c>
    </row>
    <row r="1072" spans="1:31" x14ac:dyDescent="0.25">
      <c r="A1072">
        <v>2276092</v>
      </c>
      <c r="B1072">
        <v>1</v>
      </c>
      <c r="C1072" t="s">
        <v>80</v>
      </c>
      <c r="D1072" t="s">
        <v>97</v>
      </c>
      <c r="E1072" t="s">
        <v>322</v>
      </c>
      <c r="F1072" t="s">
        <v>3357</v>
      </c>
      <c r="G1072" t="s">
        <v>134</v>
      </c>
      <c r="H1072" t="s">
        <v>3358</v>
      </c>
      <c r="I1072" t="s">
        <v>136</v>
      </c>
      <c r="J1072" t="s">
        <v>137</v>
      </c>
      <c r="K1072" t="s">
        <v>138</v>
      </c>
      <c r="L1072" t="s">
        <v>3359</v>
      </c>
      <c r="M1072" t="s">
        <v>3360</v>
      </c>
      <c r="N1072">
        <v>0.66555555499999997</v>
      </c>
      <c r="O1072">
        <v>0</v>
      </c>
      <c r="P1072">
        <v>0</v>
      </c>
      <c r="Q1072">
        <v>0</v>
      </c>
      <c r="R1072">
        <v>0</v>
      </c>
      <c r="S1072">
        <v>10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169.6785842357296</v>
      </c>
      <c r="AB1072">
        <v>0</v>
      </c>
      <c r="AC1072">
        <v>0</v>
      </c>
      <c r="AD1072">
        <v>0</v>
      </c>
      <c r="AE1072">
        <v>169.6785842357296</v>
      </c>
    </row>
    <row r="1073" spans="1:31" x14ac:dyDescent="0.25">
      <c r="A1073">
        <v>2276115</v>
      </c>
      <c r="B1073">
        <v>1</v>
      </c>
      <c r="C1073" t="s">
        <v>80</v>
      </c>
      <c r="D1073" t="s">
        <v>104</v>
      </c>
      <c r="E1073" t="s">
        <v>165</v>
      </c>
      <c r="F1073" t="s">
        <v>3361</v>
      </c>
      <c r="G1073" t="s">
        <v>167</v>
      </c>
      <c r="H1073" t="s">
        <v>150</v>
      </c>
      <c r="I1073" t="s">
        <v>136</v>
      </c>
      <c r="J1073" t="s">
        <v>137</v>
      </c>
      <c r="K1073" t="s">
        <v>138</v>
      </c>
      <c r="L1073" t="s">
        <v>3362</v>
      </c>
      <c r="M1073" t="s">
        <v>3363</v>
      </c>
      <c r="N1073">
        <v>1.4544444439999999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1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0.32296549509408334</v>
      </c>
      <c r="AC1073">
        <v>0</v>
      </c>
      <c r="AD1073">
        <v>0</v>
      </c>
      <c r="AE1073">
        <v>0.32296549509408334</v>
      </c>
    </row>
    <row r="1074" spans="1:31" x14ac:dyDescent="0.25">
      <c r="A1074">
        <v>2276470</v>
      </c>
      <c r="B1074">
        <v>1</v>
      </c>
      <c r="C1074" t="s">
        <v>80</v>
      </c>
      <c r="D1074" t="s">
        <v>101</v>
      </c>
      <c r="E1074" t="s">
        <v>147</v>
      </c>
      <c r="F1074" t="s">
        <v>3364</v>
      </c>
      <c r="G1074" t="s">
        <v>229</v>
      </c>
      <c r="H1074" t="s">
        <v>150</v>
      </c>
      <c r="I1074" t="s">
        <v>136</v>
      </c>
      <c r="J1074" t="s">
        <v>137</v>
      </c>
      <c r="K1074" t="s">
        <v>138</v>
      </c>
      <c r="L1074" t="s">
        <v>3365</v>
      </c>
      <c r="M1074" t="s">
        <v>3366</v>
      </c>
      <c r="N1074">
        <v>2.3863888879999999</v>
      </c>
      <c r="O1074">
        <v>0</v>
      </c>
      <c r="P1074">
        <v>95</v>
      </c>
      <c r="Q1074">
        <v>0</v>
      </c>
      <c r="R1074">
        <v>0</v>
      </c>
      <c r="S1074">
        <v>0</v>
      </c>
      <c r="T1074">
        <v>2</v>
      </c>
      <c r="U1074">
        <v>0</v>
      </c>
      <c r="V1074">
        <v>0</v>
      </c>
      <c r="W1074">
        <v>0</v>
      </c>
      <c r="X1074">
        <v>58.508273534631293</v>
      </c>
      <c r="Y1074">
        <v>0</v>
      </c>
      <c r="Z1074">
        <v>0</v>
      </c>
      <c r="AA1074">
        <v>0</v>
      </c>
      <c r="AB1074">
        <v>2.7753392185595001</v>
      </c>
      <c r="AC1074">
        <v>0</v>
      </c>
      <c r="AD1074">
        <v>0</v>
      </c>
      <c r="AE1074">
        <v>61.283612753190795</v>
      </c>
    </row>
    <row r="1075" spans="1:31" x14ac:dyDescent="0.25">
      <c r="A1075">
        <v>2276421</v>
      </c>
      <c r="B1075">
        <v>1</v>
      </c>
      <c r="C1075" t="s">
        <v>80</v>
      </c>
      <c r="D1075" t="s">
        <v>96</v>
      </c>
      <c r="E1075" t="s">
        <v>165</v>
      </c>
      <c r="F1075" t="s">
        <v>3367</v>
      </c>
      <c r="G1075" t="s">
        <v>198</v>
      </c>
      <c r="H1075" t="s">
        <v>150</v>
      </c>
      <c r="I1075" t="s">
        <v>136</v>
      </c>
      <c r="J1075" t="s">
        <v>137</v>
      </c>
      <c r="K1075" t="s">
        <v>138</v>
      </c>
      <c r="L1075" t="s">
        <v>3368</v>
      </c>
      <c r="M1075" t="s">
        <v>3369</v>
      </c>
      <c r="N1075">
        <v>3.6230555550000001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1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4.6110539420947525</v>
      </c>
      <c r="AC1075">
        <v>0</v>
      </c>
      <c r="AD1075">
        <v>0</v>
      </c>
      <c r="AE1075">
        <v>4.6110539420947525</v>
      </c>
    </row>
    <row r="1076" spans="1:31" x14ac:dyDescent="0.25">
      <c r="A1076">
        <v>2276178</v>
      </c>
      <c r="B1076">
        <v>1</v>
      </c>
      <c r="C1076" t="s">
        <v>81</v>
      </c>
      <c r="D1076" t="s">
        <v>122</v>
      </c>
      <c r="E1076" t="s">
        <v>165</v>
      </c>
      <c r="F1076" t="s">
        <v>3370</v>
      </c>
      <c r="G1076" t="s">
        <v>225</v>
      </c>
      <c r="H1076" t="s">
        <v>150</v>
      </c>
      <c r="I1076" t="s">
        <v>136</v>
      </c>
      <c r="J1076" t="s">
        <v>137</v>
      </c>
      <c r="K1076" t="s">
        <v>138</v>
      </c>
      <c r="L1076" t="s">
        <v>3371</v>
      </c>
      <c r="M1076" t="s">
        <v>3372</v>
      </c>
      <c r="N1076">
        <v>0.37444444399999999</v>
      </c>
      <c r="O1076">
        <v>0</v>
      </c>
      <c r="P1076">
        <v>3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0.5641072111183334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0.5641072111183334</v>
      </c>
    </row>
    <row r="1077" spans="1:31" x14ac:dyDescent="0.25">
      <c r="A1077">
        <v>2276344</v>
      </c>
      <c r="B1077">
        <v>1</v>
      </c>
      <c r="C1077" t="s">
        <v>80</v>
      </c>
      <c r="D1077" t="s">
        <v>94</v>
      </c>
      <c r="E1077" t="s">
        <v>157</v>
      </c>
      <c r="F1077" t="s">
        <v>3373</v>
      </c>
      <c r="G1077" t="s">
        <v>297</v>
      </c>
      <c r="H1077" t="s">
        <v>135</v>
      </c>
      <c r="I1077" t="s">
        <v>136</v>
      </c>
      <c r="J1077" t="s">
        <v>3</v>
      </c>
      <c r="K1077" t="s">
        <v>138</v>
      </c>
      <c r="L1077" t="s">
        <v>3374</v>
      </c>
      <c r="M1077" t="s">
        <v>3375</v>
      </c>
      <c r="N1077">
        <v>10.870277777</v>
      </c>
      <c r="O1077">
        <v>0</v>
      </c>
      <c r="P1077">
        <v>0</v>
      </c>
      <c r="Q1077">
        <v>0</v>
      </c>
      <c r="R1077">
        <v>0</v>
      </c>
      <c r="S1077">
        <v>1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536.63822216713754</v>
      </c>
      <c r="AB1077">
        <v>0</v>
      </c>
      <c r="AC1077">
        <v>0</v>
      </c>
      <c r="AD1077">
        <v>0</v>
      </c>
      <c r="AE1077">
        <v>536.63822216713754</v>
      </c>
    </row>
    <row r="1078" spans="1:31" x14ac:dyDescent="0.25">
      <c r="A1078">
        <v>2276530</v>
      </c>
      <c r="B1078">
        <v>1</v>
      </c>
      <c r="C1078" t="s">
        <v>80</v>
      </c>
      <c r="D1078" t="s">
        <v>107</v>
      </c>
      <c r="E1078" t="s">
        <v>147</v>
      </c>
      <c r="F1078" t="s">
        <v>3376</v>
      </c>
      <c r="G1078" t="s">
        <v>149</v>
      </c>
      <c r="H1078" t="s">
        <v>150</v>
      </c>
      <c r="I1078" t="s">
        <v>136</v>
      </c>
      <c r="J1078" t="s">
        <v>137</v>
      </c>
      <c r="K1078" t="s">
        <v>138</v>
      </c>
      <c r="L1078" t="s">
        <v>3377</v>
      </c>
      <c r="M1078" t="s">
        <v>3378</v>
      </c>
      <c r="N1078">
        <v>0.72305555499999996</v>
      </c>
      <c r="O1078">
        <v>0</v>
      </c>
      <c r="P1078">
        <v>42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6.4651325334627989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6.4651325334627989</v>
      </c>
    </row>
    <row r="1079" spans="1:31" x14ac:dyDescent="0.25">
      <c r="A1079">
        <v>2276507</v>
      </c>
      <c r="B1079">
        <v>1</v>
      </c>
      <c r="C1079" t="s">
        <v>81</v>
      </c>
      <c r="D1079" t="s">
        <v>112</v>
      </c>
      <c r="E1079" t="s">
        <v>147</v>
      </c>
      <c r="F1079" t="s">
        <v>3379</v>
      </c>
      <c r="G1079" t="s">
        <v>149</v>
      </c>
      <c r="H1079" t="s">
        <v>150</v>
      </c>
      <c r="I1079" t="s">
        <v>136</v>
      </c>
      <c r="J1079" t="s">
        <v>137</v>
      </c>
      <c r="K1079" t="s">
        <v>138</v>
      </c>
      <c r="L1079" t="s">
        <v>3380</v>
      </c>
      <c r="M1079" t="s">
        <v>3381</v>
      </c>
      <c r="N1079">
        <v>1.0938888879999999</v>
      </c>
      <c r="O1079">
        <v>0</v>
      </c>
      <c r="P1079">
        <v>8</v>
      </c>
      <c r="Q1079">
        <v>0</v>
      </c>
      <c r="R1079">
        <v>0</v>
      </c>
      <c r="S1079">
        <v>0</v>
      </c>
      <c r="T1079">
        <v>2</v>
      </c>
      <c r="U1079">
        <v>0</v>
      </c>
      <c r="V1079">
        <v>0</v>
      </c>
      <c r="W1079">
        <v>0</v>
      </c>
      <c r="X1079">
        <v>1.6185117765160666</v>
      </c>
      <c r="Y1079">
        <v>0</v>
      </c>
      <c r="Z1079">
        <v>0</v>
      </c>
      <c r="AA1079">
        <v>0</v>
      </c>
      <c r="AB1079">
        <v>0.32957319752586667</v>
      </c>
      <c r="AC1079">
        <v>0</v>
      </c>
      <c r="AD1079">
        <v>0</v>
      </c>
      <c r="AE1079">
        <v>1.9480849740419333</v>
      </c>
    </row>
    <row r="1080" spans="1:31" x14ac:dyDescent="0.25">
      <c r="A1080">
        <v>2276361</v>
      </c>
      <c r="B1080">
        <v>1</v>
      </c>
      <c r="C1080" t="s">
        <v>80</v>
      </c>
      <c r="D1080" t="s">
        <v>90</v>
      </c>
      <c r="E1080" t="s">
        <v>147</v>
      </c>
      <c r="F1080" t="s">
        <v>3382</v>
      </c>
      <c r="G1080" t="s">
        <v>149</v>
      </c>
      <c r="H1080" t="s">
        <v>150</v>
      </c>
      <c r="I1080" t="s">
        <v>136</v>
      </c>
      <c r="J1080" t="s">
        <v>137</v>
      </c>
      <c r="K1080" t="s">
        <v>138</v>
      </c>
      <c r="L1080" t="s">
        <v>3383</v>
      </c>
      <c r="M1080" t="s">
        <v>3384</v>
      </c>
      <c r="N1080">
        <v>2.0225</v>
      </c>
      <c r="O1080">
        <v>0</v>
      </c>
      <c r="P1080">
        <v>45</v>
      </c>
      <c r="Q1080">
        <v>0</v>
      </c>
      <c r="R1080">
        <v>0</v>
      </c>
      <c r="S1080">
        <v>0</v>
      </c>
      <c r="T1080">
        <v>8</v>
      </c>
      <c r="U1080">
        <v>0</v>
      </c>
      <c r="V1080">
        <v>0</v>
      </c>
      <c r="W1080">
        <v>0</v>
      </c>
      <c r="X1080">
        <v>32.117581365344542</v>
      </c>
      <c r="Y1080">
        <v>0</v>
      </c>
      <c r="Z1080">
        <v>0</v>
      </c>
      <c r="AA1080">
        <v>0</v>
      </c>
      <c r="AB1080">
        <v>11.092494926715302</v>
      </c>
      <c r="AC1080">
        <v>0</v>
      </c>
      <c r="AD1080">
        <v>0</v>
      </c>
      <c r="AE1080">
        <v>43.210076292059846</v>
      </c>
    </row>
    <row r="1081" spans="1:31" x14ac:dyDescent="0.25">
      <c r="A1081">
        <v>2276484</v>
      </c>
      <c r="B1081">
        <v>1</v>
      </c>
      <c r="C1081" t="s">
        <v>80</v>
      </c>
      <c r="D1081" t="s">
        <v>92</v>
      </c>
      <c r="E1081" t="s">
        <v>165</v>
      </c>
      <c r="F1081" t="s">
        <v>3385</v>
      </c>
      <c r="G1081" t="s">
        <v>261</v>
      </c>
      <c r="H1081" t="s">
        <v>150</v>
      </c>
      <c r="I1081" t="s">
        <v>136</v>
      </c>
      <c r="J1081" t="s">
        <v>137</v>
      </c>
      <c r="K1081" t="s">
        <v>138</v>
      </c>
      <c r="L1081" t="s">
        <v>3386</v>
      </c>
      <c r="M1081" t="s">
        <v>3387</v>
      </c>
      <c r="N1081">
        <v>2.0775000000000001</v>
      </c>
      <c r="O1081">
        <v>0</v>
      </c>
      <c r="P1081">
        <v>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0.6910036038582501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0.6910036038582501</v>
      </c>
    </row>
    <row r="1082" spans="1:31" x14ac:dyDescent="0.25">
      <c r="A1082">
        <v>2277558</v>
      </c>
      <c r="B1082">
        <v>1</v>
      </c>
      <c r="C1082" t="s">
        <v>80</v>
      </c>
      <c r="D1082" t="s">
        <v>106</v>
      </c>
      <c r="E1082" t="s">
        <v>157</v>
      </c>
      <c r="F1082" t="s">
        <v>3388</v>
      </c>
      <c r="G1082" t="s">
        <v>134</v>
      </c>
      <c r="H1082" t="s">
        <v>135</v>
      </c>
      <c r="I1082" t="s">
        <v>136</v>
      </c>
      <c r="J1082" t="s">
        <v>137</v>
      </c>
      <c r="K1082" t="s">
        <v>138</v>
      </c>
      <c r="L1082" t="s">
        <v>3389</v>
      </c>
      <c r="M1082" t="s">
        <v>3390</v>
      </c>
      <c r="N1082">
        <v>1.546944444</v>
      </c>
      <c r="O1082">
        <v>0</v>
      </c>
      <c r="P1082">
        <v>4</v>
      </c>
      <c r="Q1082">
        <v>32</v>
      </c>
      <c r="R1082">
        <v>271</v>
      </c>
      <c r="S1082">
        <v>8</v>
      </c>
      <c r="T1082">
        <v>62</v>
      </c>
      <c r="U1082">
        <v>0</v>
      </c>
      <c r="V1082">
        <v>0</v>
      </c>
      <c r="W1082">
        <v>0</v>
      </c>
      <c r="X1082">
        <v>1.8897500112213335</v>
      </c>
      <c r="Y1082">
        <v>59.803695907367874</v>
      </c>
      <c r="Z1082">
        <v>315.68915943303682</v>
      </c>
      <c r="AA1082">
        <v>15.774798766355143</v>
      </c>
      <c r="AB1082">
        <v>98.43458915451636</v>
      </c>
      <c r="AC1082">
        <v>0</v>
      </c>
      <c r="AD1082">
        <v>0</v>
      </c>
      <c r="AE1082">
        <v>491.59199327249752</v>
      </c>
    </row>
    <row r="1083" spans="1:31" x14ac:dyDescent="0.25">
      <c r="A1083">
        <v>2277452</v>
      </c>
      <c r="B1083">
        <v>1</v>
      </c>
      <c r="C1083" t="s">
        <v>80</v>
      </c>
      <c r="D1083" t="s">
        <v>105</v>
      </c>
      <c r="E1083" t="s">
        <v>312</v>
      </c>
      <c r="F1083" t="s">
        <v>3391</v>
      </c>
      <c r="G1083" t="s">
        <v>380</v>
      </c>
      <c r="H1083" t="s">
        <v>150</v>
      </c>
      <c r="I1083" t="s">
        <v>136</v>
      </c>
      <c r="J1083" t="s">
        <v>137</v>
      </c>
      <c r="K1083" t="s">
        <v>138</v>
      </c>
      <c r="L1083" t="s">
        <v>3392</v>
      </c>
      <c r="M1083" t="s">
        <v>3393</v>
      </c>
      <c r="N1083">
        <v>1.3819444439999999</v>
      </c>
      <c r="O1083">
        <v>0</v>
      </c>
      <c r="P1083">
        <v>80</v>
      </c>
      <c r="Q1083">
        <v>0</v>
      </c>
      <c r="R1083">
        <v>0</v>
      </c>
      <c r="S1083">
        <v>0</v>
      </c>
      <c r="T1083">
        <v>3</v>
      </c>
      <c r="U1083">
        <v>0</v>
      </c>
      <c r="V1083">
        <v>0</v>
      </c>
      <c r="W1083">
        <v>0</v>
      </c>
      <c r="X1083">
        <v>27.004737873533752</v>
      </c>
      <c r="Y1083">
        <v>0</v>
      </c>
      <c r="Z1083">
        <v>0</v>
      </c>
      <c r="AA1083">
        <v>0</v>
      </c>
      <c r="AB1083">
        <v>4.4115465218910561</v>
      </c>
      <c r="AC1083">
        <v>0</v>
      </c>
      <c r="AD1083">
        <v>0</v>
      </c>
      <c r="AE1083">
        <v>31.41628439542481</v>
      </c>
    </row>
    <row r="1084" spans="1:31" x14ac:dyDescent="0.25">
      <c r="A1084">
        <v>2277595</v>
      </c>
      <c r="B1084">
        <v>1</v>
      </c>
      <c r="C1084" t="s">
        <v>81</v>
      </c>
      <c r="D1084" t="s">
        <v>118</v>
      </c>
      <c r="E1084" t="s">
        <v>141</v>
      </c>
      <c r="F1084" t="s">
        <v>3394</v>
      </c>
      <c r="G1084" t="s">
        <v>268</v>
      </c>
      <c r="H1084" t="s">
        <v>135</v>
      </c>
      <c r="I1084" t="s">
        <v>136</v>
      </c>
      <c r="J1084" t="s">
        <v>137</v>
      </c>
      <c r="K1084" t="s">
        <v>138</v>
      </c>
      <c r="L1084" t="s">
        <v>3395</v>
      </c>
      <c r="M1084" t="s">
        <v>3396</v>
      </c>
      <c r="N1084">
        <v>5.488888888</v>
      </c>
      <c r="O1084">
        <v>0</v>
      </c>
      <c r="P1084">
        <v>142</v>
      </c>
      <c r="Q1084">
        <v>8</v>
      </c>
      <c r="R1084">
        <v>0</v>
      </c>
      <c r="S1084">
        <v>0</v>
      </c>
      <c r="T1084">
        <v>12</v>
      </c>
      <c r="U1084">
        <v>0</v>
      </c>
      <c r="V1084">
        <v>0</v>
      </c>
      <c r="W1084">
        <v>0</v>
      </c>
      <c r="X1084">
        <v>111.17903643331307</v>
      </c>
      <c r="Y1084">
        <v>25.5285709812416</v>
      </c>
      <c r="Z1084">
        <v>0</v>
      </c>
      <c r="AA1084">
        <v>0</v>
      </c>
      <c r="AB1084">
        <v>21.810998437112595</v>
      </c>
      <c r="AC1084">
        <v>0</v>
      </c>
      <c r="AD1084">
        <v>0</v>
      </c>
      <c r="AE1084">
        <v>158.51860585166727</v>
      </c>
    </row>
    <row r="1085" spans="1:31" x14ac:dyDescent="0.25">
      <c r="A1085">
        <v>2277844</v>
      </c>
      <c r="B1085">
        <v>1</v>
      </c>
      <c r="C1085" t="s">
        <v>80</v>
      </c>
      <c r="D1085" t="s">
        <v>98</v>
      </c>
      <c r="E1085" t="s">
        <v>165</v>
      </c>
      <c r="F1085" t="s">
        <v>3397</v>
      </c>
      <c r="G1085" t="s">
        <v>167</v>
      </c>
      <c r="H1085" t="s">
        <v>150</v>
      </c>
      <c r="I1085" t="s">
        <v>136</v>
      </c>
      <c r="J1085" t="s">
        <v>137</v>
      </c>
      <c r="K1085" t="s">
        <v>138</v>
      </c>
      <c r="L1085" t="s">
        <v>3398</v>
      </c>
      <c r="M1085" t="s">
        <v>3399</v>
      </c>
      <c r="N1085">
        <v>2.7027777770000001</v>
      </c>
      <c r="O1085">
        <v>0</v>
      </c>
      <c r="P1085">
        <v>2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1.4183746210216004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1.4183746210216004</v>
      </c>
    </row>
    <row r="1086" spans="1:31" x14ac:dyDescent="0.25">
      <c r="A1086">
        <v>2277203</v>
      </c>
      <c r="B1086">
        <v>1</v>
      </c>
      <c r="C1086" t="s">
        <v>80</v>
      </c>
      <c r="D1086" t="s">
        <v>103</v>
      </c>
      <c r="E1086" t="s">
        <v>176</v>
      </c>
      <c r="F1086" t="s">
        <v>3400</v>
      </c>
      <c r="G1086" t="s">
        <v>143</v>
      </c>
      <c r="H1086" t="s">
        <v>150</v>
      </c>
      <c r="I1086" t="s">
        <v>136</v>
      </c>
      <c r="J1086" t="s">
        <v>137</v>
      </c>
      <c r="K1086" t="s">
        <v>144</v>
      </c>
      <c r="L1086" t="s">
        <v>3401</v>
      </c>
      <c r="M1086" t="s">
        <v>3402</v>
      </c>
      <c r="N1086">
        <v>8.2222222219999992</v>
      </c>
      <c r="O1086">
        <v>0</v>
      </c>
      <c r="P1086">
        <v>52</v>
      </c>
      <c r="Q1086">
        <v>0</v>
      </c>
      <c r="R1086">
        <v>21</v>
      </c>
      <c r="S1086">
        <v>0</v>
      </c>
      <c r="T1086">
        <v>48</v>
      </c>
      <c r="U1086">
        <v>0</v>
      </c>
      <c r="V1086">
        <v>0</v>
      </c>
      <c r="W1086">
        <v>0</v>
      </c>
      <c r="X1086">
        <v>51.010101714086545</v>
      </c>
      <c r="Y1086">
        <v>0</v>
      </c>
      <c r="Z1086">
        <v>26.492205827958333</v>
      </c>
      <c r="AA1086">
        <v>0</v>
      </c>
      <c r="AB1086">
        <v>174.21509086987999</v>
      </c>
      <c r="AC1086">
        <v>0</v>
      </c>
      <c r="AD1086">
        <v>0</v>
      </c>
      <c r="AE1086">
        <v>251.71739841192488</v>
      </c>
    </row>
    <row r="1087" spans="1:31" x14ac:dyDescent="0.25">
      <c r="A1087">
        <v>2277601</v>
      </c>
      <c r="B1087">
        <v>1</v>
      </c>
      <c r="C1087" t="s">
        <v>80</v>
      </c>
      <c r="D1087" t="s">
        <v>106</v>
      </c>
      <c r="E1087" t="s">
        <v>147</v>
      </c>
      <c r="F1087" t="s">
        <v>3403</v>
      </c>
      <c r="G1087" t="s">
        <v>149</v>
      </c>
      <c r="H1087" t="s">
        <v>150</v>
      </c>
      <c r="I1087" t="s">
        <v>136</v>
      </c>
      <c r="J1087" t="s">
        <v>137</v>
      </c>
      <c r="K1087" t="s">
        <v>138</v>
      </c>
      <c r="L1087" t="s">
        <v>3404</v>
      </c>
      <c r="M1087" t="s">
        <v>3405</v>
      </c>
      <c r="N1087">
        <v>2.0436111110000001</v>
      </c>
      <c r="O1087">
        <v>0</v>
      </c>
      <c r="P1087">
        <v>2</v>
      </c>
      <c r="Q1087">
        <v>0</v>
      </c>
      <c r="R1087">
        <v>0</v>
      </c>
      <c r="S1087">
        <v>0</v>
      </c>
      <c r="T1087">
        <v>2</v>
      </c>
      <c r="U1087">
        <v>0</v>
      </c>
      <c r="V1087">
        <v>0</v>
      </c>
      <c r="W1087">
        <v>0</v>
      </c>
      <c r="X1087">
        <v>0.31689591805439998</v>
      </c>
      <c r="Y1087">
        <v>0</v>
      </c>
      <c r="Z1087">
        <v>0</v>
      </c>
      <c r="AA1087">
        <v>0</v>
      </c>
      <c r="AB1087">
        <v>1.2469991694429503</v>
      </c>
      <c r="AC1087">
        <v>0</v>
      </c>
      <c r="AD1087">
        <v>0</v>
      </c>
      <c r="AE1087">
        <v>1.5638950874973503</v>
      </c>
    </row>
    <row r="1088" spans="1:31" x14ac:dyDescent="0.25">
      <c r="A1088">
        <v>2277701</v>
      </c>
      <c r="B1088">
        <v>1</v>
      </c>
      <c r="C1088" t="s">
        <v>81</v>
      </c>
      <c r="D1088" t="s">
        <v>128</v>
      </c>
      <c r="E1088" t="s">
        <v>176</v>
      </c>
      <c r="F1088" t="s">
        <v>3406</v>
      </c>
      <c r="G1088" t="s">
        <v>178</v>
      </c>
      <c r="H1088" t="s">
        <v>150</v>
      </c>
      <c r="I1088" t="s">
        <v>136</v>
      </c>
      <c r="J1088" t="s">
        <v>137</v>
      </c>
      <c r="K1088" t="s">
        <v>138</v>
      </c>
      <c r="L1088" t="s">
        <v>3407</v>
      </c>
      <c r="M1088" t="s">
        <v>3408</v>
      </c>
      <c r="N1088">
        <v>4.1872222219999999</v>
      </c>
      <c r="O1088">
        <v>0</v>
      </c>
      <c r="P1088">
        <v>723</v>
      </c>
      <c r="Q1088">
        <v>0</v>
      </c>
      <c r="R1088">
        <v>1</v>
      </c>
      <c r="S1088">
        <v>0</v>
      </c>
      <c r="T1088">
        <v>99</v>
      </c>
      <c r="U1088">
        <v>0</v>
      </c>
      <c r="V1088">
        <v>0</v>
      </c>
      <c r="W1088">
        <v>0</v>
      </c>
      <c r="X1088">
        <v>761.12363605834491</v>
      </c>
      <c r="Y1088">
        <v>0</v>
      </c>
      <c r="Z1088">
        <v>0.20164668844375003</v>
      </c>
      <c r="AA1088">
        <v>0</v>
      </c>
      <c r="AB1088">
        <v>244.17488310750824</v>
      </c>
      <c r="AC1088">
        <v>0</v>
      </c>
      <c r="AD1088">
        <v>0</v>
      </c>
      <c r="AE1088">
        <v>1005.5001658542968</v>
      </c>
    </row>
    <row r="1089" spans="1:31" x14ac:dyDescent="0.25">
      <c r="A1089">
        <v>2277160</v>
      </c>
      <c r="B1089">
        <v>1</v>
      </c>
      <c r="C1089" t="s">
        <v>81</v>
      </c>
      <c r="D1089" t="s">
        <v>112</v>
      </c>
      <c r="E1089" t="s">
        <v>165</v>
      </c>
      <c r="F1089" t="s">
        <v>3409</v>
      </c>
      <c r="G1089" t="s">
        <v>198</v>
      </c>
      <c r="H1089" t="s">
        <v>150</v>
      </c>
      <c r="I1089" t="s">
        <v>136</v>
      </c>
      <c r="J1089" t="s">
        <v>137</v>
      </c>
      <c r="K1089" t="s">
        <v>138</v>
      </c>
      <c r="L1089" t="s">
        <v>3410</v>
      </c>
      <c r="M1089" t="s">
        <v>3411</v>
      </c>
      <c r="N1089">
        <v>2.926111111</v>
      </c>
      <c r="O1089">
        <v>0</v>
      </c>
      <c r="P1089">
        <v>1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0.26619155652179999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0.26619155652179999</v>
      </c>
    </row>
    <row r="1090" spans="1:31" x14ac:dyDescent="0.25">
      <c r="A1090">
        <v>2277223</v>
      </c>
      <c r="B1090">
        <v>1</v>
      </c>
      <c r="C1090" t="s">
        <v>80</v>
      </c>
      <c r="D1090" t="s">
        <v>110</v>
      </c>
      <c r="E1090" t="s">
        <v>165</v>
      </c>
      <c r="F1090" t="s">
        <v>3412</v>
      </c>
      <c r="G1090" t="s">
        <v>198</v>
      </c>
      <c r="H1090" t="s">
        <v>150</v>
      </c>
      <c r="I1090" t="s">
        <v>136</v>
      </c>
      <c r="J1090" t="s">
        <v>137</v>
      </c>
      <c r="K1090" t="s">
        <v>138</v>
      </c>
      <c r="L1090" t="s">
        <v>3413</v>
      </c>
      <c r="M1090" t="s">
        <v>3414</v>
      </c>
      <c r="N1090">
        <v>2.5644444439999998</v>
      </c>
      <c r="O1090">
        <v>0</v>
      </c>
      <c r="P1090">
        <v>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1.8010235768490002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1.8010235768490002</v>
      </c>
    </row>
    <row r="1091" spans="1:31" x14ac:dyDescent="0.25">
      <c r="A1091">
        <v>2277200</v>
      </c>
      <c r="B1091">
        <v>1</v>
      </c>
      <c r="C1091" t="s">
        <v>81</v>
      </c>
      <c r="D1091" t="s">
        <v>118</v>
      </c>
      <c r="E1091" t="s">
        <v>322</v>
      </c>
      <c r="F1091" t="s">
        <v>3415</v>
      </c>
      <c r="G1091" t="s">
        <v>143</v>
      </c>
      <c r="H1091" t="s">
        <v>135</v>
      </c>
      <c r="I1091" t="s">
        <v>136</v>
      </c>
      <c r="J1091" t="s">
        <v>137</v>
      </c>
      <c r="K1091" t="s">
        <v>144</v>
      </c>
      <c r="L1091" t="s">
        <v>3416</v>
      </c>
      <c r="M1091" t="s">
        <v>3417</v>
      </c>
      <c r="N1091">
        <v>5.3005555549999999</v>
      </c>
      <c r="O1091">
        <v>7</v>
      </c>
      <c r="P1091">
        <v>1116</v>
      </c>
      <c r="Q1091">
        <v>186</v>
      </c>
      <c r="R1091">
        <v>73</v>
      </c>
      <c r="S1091">
        <v>49</v>
      </c>
      <c r="T1091">
        <v>103</v>
      </c>
      <c r="U1091">
        <v>0</v>
      </c>
      <c r="V1091">
        <v>0</v>
      </c>
      <c r="W1091">
        <v>9.3898023280330101</v>
      </c>
      <c r="X1091">
        <v>1019.2775599420194</v>
      </c>
      <c r="Y1091">
        <v>2641.0865126322228</v>
      </c>
      <c r="Z1091">
        <v>198.20978788691306</v>
      </c>
      <c r="AA1091">
        <v>1294.7160486389862</v>
      </c>
      <c r="AB1091">
        <v>483.16330796163822</v>
      </c>
      <c r="AC1091">
        <v>0</v>
      </c>
      <c r="AD1091">
        <v>0</v>
      </c>
      <c r="AE1091">
        <v>5645.843019389813</v>
      </c>
    </row>
    <row r="1092" spans="1:31" x14ac:dyDescent="0.25">
      <c r="A1092">
        <v>2277764</v>
      </c>
      <c r="B1092">
        <v>1</v>
      </c>
      <c r="C1092" t="s">
        <v>80</v>
      </c>
      <c r="D1092" t="s">
        <v>108</v>
      </c>
      <c r="E1092" t="s">
        <v>147</v>
      </c>
      <c r="F1092" t="s">
        <v>3418</v>
      </c>
      <c r="G1092" t="s">
        <v>233</v>
      </c>
      <c r="H1092" t="s">
        <v>150</v>
      </c>
      <c r="I1092" t="s">
        <v>136</v>
      </c>
      <c r="J1092" t="s">
        <v>137</v>
      </c>
      <c r="K1092" t="s">
        <v>138</v>
      </c>
      <c r="L1092" t="s">
        <v>3419</v>
      </c>
      <c r="M1092" t="s">
        <v>3420</v>
      </c>
      <c r="N1092">
        <v>7.9058333330000004</v>
      </c>
      <c r="O1092">
        <v>0</v>
      </c>
      <c r="P1092">
        <v>14</v>
      </c>
      <c r="Q1092">
        <v>0</v>
      </c>
      <c r="R1092">
        <v>1</v>
      </c>
      <c r="S1092">
        <v>0</v>
      </c>
      <c r="T1092">
        <v>3</v>
      </c>
      <c r="U1092">
        <v>0</v>
      </c>
      <c r="V1092">
        <v>0</v>
      </c>
      <c r="W1092">
        <v>0</v>
      </c>
      <c r="X1092">
        <v>16.735825718397958</v>
      </c>
      <c r="Y1092">
        <v>0</v>
      </c>
      <c r="Z1092">
        <v>8.4512476457150001E-2</v>
      </c>
      <c r="AA1092">
        <v>0</v>
      </c>
      <c r="AB1092">
        <v>7.417163695149763</v>
      </c>
      <c r="AC1092">
        <v>0</v>
      </c>
      <c r="AD1092">
        <v>0</v>
      </c>
      <c r="AE1092">
        <v>24.237501890004872</v>
      </c>
    </row>
    <row r="1093" spans="1:31" x14ac:dyDescent="0.25">
      <c r="A1093">
        <v>2277618</v>
      </c>
      <c r="B1093">
        <v>1</v>
      </c>
      <c r="C1093" t="s">
        <v>80</v>
      </c>
      <c r="D1093" t="s">
        <v>85</v>
      </c>
      <c r="E1093" t="s">
        <v>165</v>
      </c>
      <c r="F1093" t="s">
        <v>3421</v>
      </c>
      <c r="G1093" t="s">
        <v>198</v>
      </c>
      <c r="H1093" t="s">
        <v>150</v>
      </c>
      <c r="I1093" t="s">
        <v>136</v>
      </c>
      <c r="J1093" t="s">
        <v>137</v>
      </c>
      <c r="K1093" t="s">
        <v>138</v>
      </c>
      <c r="L1093" t="s">
        <v>3422</v>
      </c>
      <c r="M1093" t="s">
        <v>3423</v>
      </c>
      <c r="N1093">
        <v>0.76277777700000005</v>
      </c>
      <c r="O1093">
        <v>0</v>
      </c>
      <c r="P1093">
        <v>1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0.62917265387946664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0.62917265387946664</v>
      </c>
    </row>
    <row r="1094" spans="1:31" x14ac:dyDescent="0.25">
      <c r="A1094">
        <v>2277140</v>
      </c>
      <c r="B1094">
        <v>1</v>
      </c>
      <c r="C1094" t="s">
        <v>81</v>
      </c>
      <c r="D1094" t="s">
        <v>120</v>
      </c>
      <c r="E1094" t="s">
        <v>157</v>
      </c>
      <c r="F1094" t="s">
        <v>3424</v>
      </c>
      <c r="G1094" t="s">
        <v>134</v>
      </c>
      <c r="H1094" t="s">
        <v>135</v>
      </c>
      <c r="I1094" t="s">
        <v>136</v>
      </c>
      <c r="J1094" t="s">
        <v>137</v>
      </c>
      <c r="K1094" t="s">
        <v>138</v>
      </c>
      <c r="L1094" t="s">
        <v>3425</v>
      </c>
      <c r="M1094" t="s">
        <v>3426</v>
      </c>
      <c r="N1094">
        <v>1.3802777770000001</v>
      </c>
      <c r="O1094">
        <v>1</v>
      </c>
      <c r="P1094">
        <v>1172</v>
      </c>
      <c r="Q1094">
        <v>110</v>
      </c>
      <c r="R1094">
        <v>65</v>
      </c>
      <c r="S1094">
        <v>26</v>
      </c>
      <c r="T1094">
        <v>66</v>
      </c>
      <c r="U1094">
        <v>2</v>
      </c>
      <c r="V1094">
        <v>0</v>
      </c>
      <c r="W1094">
        <v>0.11666173783875</v>
      </c>
      <c r="X1094">
        <v>242.4649881834776</v>
      </c>
      <c r="Y1094">
        <v>84.728568307216548</v>
      </c>
      <c r="Z1094">
        <v>24.619089011328231</v>
      </c>
      <c r="AA1094">
        <v>99.948591728486477</v>
      </c>
      <c r="AB1094">
        <v>59.187283223358719</v>
      </c>
      <c r="AC1094">
        <v>74.826453062388282</v>
      </c>
      <c r="AD1094">
        <v>0</v>
      </c>
      <c r="AE1094">
        <v>585.89163525409458</v>
      </c>
    </row>
    <row r="1095" spans="1:31" x14ac:dyDescent="0.25">
      <c r="A1095">
        <v>2277432</v>
      </c>
      <c r="B1095">
        <v>1</v>
      </c>
      <c r="C1095" t="s">
        <v>80</v>
      </c>
      <c r="D1095" t="s">
        <v>84</v>
      </c>
      <c r="E1095" t="s">
        <v>176</v>
      </c>
      <c r="F1095" t="s">
        <v>3427</v>
      </c>
      <c r="G1095" t="s">
        <v>143</v>
      </c>
      <c r="H1095" t="s">
        <v>150</v>
      </c>
      <c r="I1095" t="s">
        <v>136</v>
      </c>
      <c r="J1095" t="s">
        <v>137</v>
      </c>
      <c r="K1095" t="s">
        <v>144</v>
      </c>
      <c r="L1095" t="s">
        <v>3428</v>
      </c>
      <c r="M1095" t="s">
        <v>3429</v>
      </c>
      <c r="N1095">
        <v>0.33333333300000001</v>
      </c>
      <c r="O1095">
        <v>0</v>
      </c>
      <c r="P1095">
        <v>600</v>
      </c>
      <c r="Q1095">
        <v>0</v>
      </c>
      <c r="R1095">
        <v>0</v>
      </c>
      <c r="S1095">
        <v>0</v>
      </c>
      <c r="T1095">
        <v>19</v>
      </c>
      <c r="U1095">
        <v>0</v>
      </c>
      <c r="V1095">
        <v>0</v>
      </c>
      <c r="W1095">
        <v>0</v>
      </c>
      <c r="X1095">
        <v>53.230046106339962</v>
      </c>
      <c r="Y1095">
        <v>0</v>
      </c>
      <c r="Z1095">
        <v>0</v>
      </c>
      <c r="AA1095">
        <v>0</v>
      </c>
      <c r="AB1095">
        <v>10.457752419000002</v>
      </c>
      <c r="AC1095">
        <v>0</v>
      </c>
      <c r="AD1095">
        <v>0</v>
      </c>
      <c r="AE1095">
        <v>63.687798525339964</v>
      </c>
    </row>
    <row r="1096" spans="1:31" x14ac:dyDescent="0.25">
      <c r="A1096">
        <v>2277578</v>
      </c>
      <c r="B1096">
        <v>1</v>
      </c>
      <c r="C1096" t="s">
        <v>81</v>
      </c>
      <c r="D1096" t="s">
        <v>127</v>
      </c>
      <c r="E1096" t="s">
        <v>132</v>
      </c>
      <c r="F1096" t="s">
        <v>3430</v>
      </c>
      <c r="G1096" t="s">
        <v>134</v>
      </c>
      <c r="H1096" t="s">
        <v>135</v>
      </c>
      <c r="I1096" t="s">
        <v>136</v>
      </c>
      <c r="J1096" t="s">
        <v>137</v>
      </c>
      <c r="K1096" t="s">
        <v>138</v>
      </c>
      <c r="L1096" t="s">
        <v>3431</v>
      </c>
      <c r="M1096" t="s">
        <v>3432</v>
      </c>
      <c r="N1096">
        <v>0.97444444399999997</v>
      </c>
      <c r="O1096">
        <v>0</v>
      </c>
      <c r="P1096">
        <v>75</v>
      </c>
      <c r="Q1096">
        <v>38</v>
      </c>
      <c r="R1096">
        <v>2</v>
      </c>
      <c r="S1096">
        <v>14</v>
      </c>
      <c r="T1096">
        <v>3</v>
      </c>
      <c r="U1096">
        <v>0</v>
      </c>
      <c r="V1096">
        <v>0</v>
      </c>
      <c r="W1096">
        <v>0</v>
      </c>
      <c r="X1096">
        <v>22.824397124219164</v>
      </c>
      <c r="Y1096">
        <v>24.370605463649696</v>
      </c>
      <c r="Z1096">
        <v>0.75271119462687497</v>
      </c>
      <c r="AA1096">
        <v>36.655865761625634</v>
      </c>
      <c r="AB1096">
        <v>0.29296246369600004</v>
      </c>
      <c r="AC1096">
        <v>0</v>
      </c>
      <c r="AD1096">
        <v>0</v>
      </c>
      <c r="AE1096">
        <v>84.896542007817374</v>
      </c>
    </row>
    <row r="1097" spans="1:31" x14ac:dyDescent="0.25">
      <c r="A1097">
        <v>2277824</v>
      </c>
      <c r="B1097">
        <v>1</v>
      </c>
      <c r="C1097" t="s">
        <v>80</v>
      </c>
      <c r="D1097" t="s">
        <v>108</v>
      </c>
      <c r="E1097" t="s">
        <v>132</v>
      </c>
      <c r="F1097" t="s">
        <v>3433</v>
      </c>
      <c r="G1097" t="s">
        <v>134</v>
      </c>
      <c r="H1097" t="s">
        <v>135</v>
      </c>
      <c r="I1097" t="s">
        <v>136</v>
      </c>
      <c r="J1097" t="s">
        <v>137</v>
      </c>
      <c r="K1097" t="s">
        <v>138</v>
      </c>
      <c r="L1097" t="s">
        <v>3434</v>
      </c>
      <c r="M1097" t="s">
        <v>3435</v>
      </c>
      <c r="N1097">
        <v>4.55</v>
      </c>
      <c r="O1097">
        <v>0</v>
      </c>
      <c r="P1097">
        <v>325</v>
      </c>
      <c r="Q1097">
        <v>0</v>
      </c>
      <c r="R1097">
        <v>136</v>
      </c>
      <c r="S1097">
        <v>3</v>
      </c>
      <c r="T1097">
        <v>74</v>
      </c>
      <c r="U1097">
        <v>0</v>
      </c>
      <c r="V1097">
        <v>0</v>
      </c>
      <c r="W1097">
        <v>0</v>
      </c>
      <c r="X1097">
        <v>182.22489440189486</v>
      </c>
      <c r="Y1097">
        <v>0</v>
      </c>
      <c r="Z1097">
        <v>80.979777215280066</v>
      </c>
      <c r="AA1097">
        <v>9.9699759225274995</v>
      </c>
      <c r="AB1097">
        <v>85.072699845503976</v>
      </c>
      <c r="AC1097">
        <v>0</v>
      </c>
      <c r="AD1097">
        <v>0</v>
      </c>
      <c r="AE1097">
        <v>358.24734738520641</v>
      </c>
    </row>
    <row r="1098" spans="1:31" x14ac:dyDescent="0.25">
      <c r="A1098">
        <v>2277684</v>
      </c>
      <c r="B1098">
        <v>1</v>
      </c>
      <c r="C1098" t="s">
        <v>80</v>
      </c>
      <c r="D1098" t="s">
        <v>104</v>
      </c>
      <c r="E1098" t="s">
        <v>141</v>
      </c>
      <c r="F1098" t="s">
        <v>3436</v>
      </c>
      <c r="G1098" t="s">
        <v>3437</v>
      </c>
      <c r="H1098" t="s">
        <v>135</v>
      </c>
      <c r="I1098" t="s">
        <v>136</v>
      </c>
      <c r="J1098" t="s">
        <v>137</v>
      </c>
      <c r="K1098" t="s">
        <v>138</v>
      </c>
      <c r="L1098" t="s">
        <v>3438</v>
      </c>
      <c r="M1098" t="s">
        <v>3439</v>
      </c>
      <c r="N1098">
        <v>3.088333333</v>
      </c>
      <c r="O1098">
        <v>0</v>
      </c>
      <c r="P1098">
        <v>378</v>
      </c>
      <c r="Q1098">
        <v>0</v>
      </c>
      <c r="R1098">
        <v>6</v>
      </c>
      <c r="S1098">
        <v>0</v>
      </c>
      <c r="T1098">
        <v>48</v>
      </c>
      <c r="U1098">
        <v>0</v>
      </c>
      <c r="V1098">
        <v>0</v>
      </c>
      <c r="W1098">
        <v>0</v>
      </c>
      <c r="X1098">
        <v>395.40842852146108</v>
      </c>
      <c r="Y1098">
        <v>0</v>
      </c>
      <c r="Z1098">
        <v>5.9516446488366341</v>
      </c>
      <c r="AA1098">
        <v>0</v>
      </c>
      <c r="AB1098">
        <v>62.482825021065487</v>
      </c>
      <c r="AC1098">
        <v>0</v>
      </c>
      <c r="AD1098">
        <v>0</v>
      </c>
      <c r="AE1098">
        <v>463.84289819136319</v>
      </c>
    </row>
    <row r="1099" spans="1:31" x14ac:dyDescent="0.25">
      <c r="A1099">
        <v>2277326</v>
      </c>
      <c r="B1099">
        <v>1</v>
      </c>
      <c r="C1099" t="s">
        <v>81</v>
      </c>
      <c r="D1099" t="s">
        <v>112</v>
      </c>
      <c r="E1099" t="s">
        <v>147</v>
      </c>
      <c r="F1099" t="s">
        <v>3440</v>
      </c>
      <c r="G1099" t="s">
        <v>1214</v>
      </c>
      <c r="H1099" t="s">
        <v>150</v>
      </c>
      <c r="I1099" t="s">
        <v>136</v>
      </c>
      <c r="J1099" t="s">
        <v>137</v>
      </c>
      <c r="K1099" t="s">
        <v>138</v>
      </c>
      <c r="L1099" t="s">
        <v>3441</v>
      </c>
      <c r="M1099" t="s">
        <v>3442</v>
      </c>
      <c r="N1099">
        <v>1.9369444440000001</v>
      </c>
      <c r="O1099">
        <v>0</v>
      </c>
      <c r="P1099">
        <v>0</v>
      </c>
      <c r="Q1099">
        <v>0</v>
      </c>
      <c r="R1099">
        <v>2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3.7920441756533335E-2</v>
      </c>
      <c r="AA1099">
        <v>0</v>
      </c>
      <c r="AB1099">
        <v>0</v>
      </c>
      <c r="AC1099">
        <v>0</v>
      </c>
      <c r="AD1099">
        <v>0</v>
      </c>
      <c r="AE1099">
        <v>3.7920441756533335E-2</v>
      </c>
    </row>
    <row r="1100" spans="1:31" x14ac:dyDescent="0.25">
      <c r="A1100">
        <v>2277661</v>
      </c>
      <c r="B1100">
        <v>1</v>
      </c>
      <c r="C1100" t="s">
        <v>80</v>
      </c>
      <c r="D1100" t="s">
        <v>93</v>
      </c>
      <c r="E1100" t="s">
        <v>147</v>
      </c>
      <c r="F1100" t="s">
        <v>3443</v>
      </c>
      <c r="G1100" t="s">
        <v>149</v>
      </c>
      <c r="H1100" t="s">
        <v>150</v>
      </c>
      <c r="I1100" t="s">
        <v>136</v>
      </c>
      <c r="J1100" t="s">
        <v>137</v>
      </c>
      <c r="K1100" t="s">
        <v>138</v>
      </c>
      <c r="L1100" t="s">
        <v>3444</v>
      </c>
      <c r="M1100" t="s">
        <v>3445</v>
      </c>
      <c r="N1100">
        <v>4.1666666660000002</v>
      </c>
      <c r="O1100">
        <v>0</v>
      </c>
      <c r="P1100">
        <v>2</v>
      </c>
      <c r="Q1100">
        <v>0</v>
      </c>
      <c r="R1100">
        <v>7</v>
      </c>
      <c r="S1100">
        <v>0</v>
      </c>
      <c r="T1100">
        <v>4</v>
      </c>
      <c r="U1100">
        <v>0</v>
      </c>
      <c r="V1100">
        <v>0</v>
      </c>
      <c r="W1100">
        <v>0</v>
      </c>
      <c r="X1100">
        <v>2.5183914491015087</v>
      </c>
      <c r="Y1100">
        <v>0</v>
      </c>
      <c r="Z1100">
        <v>14.250209649200018</v>
      </c>
      <c r="AA1100">
        <v>0</v>
      </c>
      <c r="AB1100">
        <v>1.90096781538895</v>
      </c>
      <c r="AC1100">
        <v>0</v>
      </c>
      <c r="AD1100">
        <v>0</v>
      </c>
      <c r="AE1100">
        <v>18.669568913690476</v>
      </c>
    </row>
    <row r="1101" spans="1:31" x14ac:dyDescent="0.25">
      <c r="A1101">
        <v>2277518</v>
      </c>
      <c r="B1101">
        <v>1</v>
      </c>
      <c r="C1101" t="s">
        <v>80</v>
      </c>
      <c r="D1101" t="s">
        <v>95</v>
      </c>
      <c r="E1101" t="s">
        <v>147</v>
      </c>
      <c r="F1101" t="s">
        <v>3446</v>
      </c>
      <c r="G1101" t="s">
        <v>149</v>
      </c>
      <c r="H1101" t="s">
        <v>150</v>
      </c>
      <c r="I1101" t="s">
        <v>136</v>
      </c>
      <c r="J1101" t="s">
        <v>137</v>
      </c>
      <c r="K1101" t="s">
        <v>138</v>
      </c>
      <c r="L1101" t="s">
        <v>3447</v>
      </c>
      <c r="M1101" t="s">
        <v>3448</v>
      </c>
      <c r="N1101">
        <v>0.51722222200000001</v>
      </c>
      <c r="O1101">
        <v>0</v>
      </c>
      <c r="P1101">
        <v>41</v>
      </c>
      <c r="Q1101">
        <v>0</v>
      </c>
      <c r="R1101">
        <v>2</v>
      </c>
      <c r="S1101">
        <v>0</v>
      </c>
      <c r="T1101">
        <v>1</v>
      </c>
      <c r="U1101">
        <v>0</v>
      </c>
      <c r="V1101">
        <v>0</v>
      </c>
      <c r="W1101">
        <v>0</v>
      </c>
      <c r="X1101">
        <v>2.6441024659651253</v>
      </c>
      <c r="Y1101">
        <v>0</v>
      </c>
      <c r="Z1101">
        <v>0.99092460231893342</v>
      </c>
      <c r="AA1101">
        <v>0</v>
      </c>
      <c r="AB1101">
        <v>1.3377221433786248</v>
      </c>
      <c r="AC1101">
        <v>0</v>
      </c>
      <c r="AD1101">
        <v>0</v>
      </c>
      <c r="AE1101">
        <v>4.9727492116626841</v>
      </c>
    </row>
    <row r="1102" spans="1:31" x14ac:dyDescent="0.25">
      <c r="A1102">
        <v>2277369</v>
      </c>
      <c r="B1102">
        <v>1</v>
      </c>
      <c r="C1102" t="s">
        <v>80</v>
      </c>
      <c r="D1102" t="s">
        <v>84</v>
      </c>
      <c r="E1102" t="s">
        <v>141</v>
      </c>
      <c r="F1102" t="s">
        <v>3449</v>
      </c>
      <c r="G1102" t="s">
        <v>787</v>
      </c>
      <c r="H1102" t="s">
        <v>135</v>
      </c>
      <c r="I1102" t="s">
        <v>136</v>
      </c>
      <c r="J1102" t="s">
        <v>137</v>
      </c>
      <c r="K1102" t="s">
        <v>138</v>
      </c>
      <c r="L1102" t="s">
        <v>3450</v>
      </c>
      <c r="M1102" t="s">
        <v>3451</v>
      </c>
      <c r="N1102">
        <v>3.7411111109999999</v>
      </c>
      <c r="O1102">
        <v>0</v>
      </c>
      <c r="P1102">
        <v>394</v>
      </c>
      <c r="Q1102">
        <v>0</v>
      </c>
      <c r="R1102">
        <v>0</v>
      </c>
      <c r="S1102">
        <v>0</v>
      </c>
      <c r="T1102">
        <v>70</v>
      </c>
      <c r="U1102">
        <v>0</v>
      </c>
      <c r="V1102">
        <v>1</v>
      </c>
      <c r="W1102">
        <v>0</v>
      </c>
      <c r="X1102">
        <v>359.99268597086467</v>
      </c>
      <c r="Y1102">
        <v>0</v>
      </c>
      <c r="Z1102">
        <v>0</v>
      </c>
      <c r="AA1102">
        <v>0</v>
      </c>
      <c r="AB1102">
        <v>288.5211820480821</v>
      </c>
      <c r="AC1102">
        <v>0</v>
      </c>
      <c r="AD1102">
        <v>13.280312473007999</v>
      </c>
      <c r="AE1102">
        <v>661.79418049195488</v>
      </c>
    </row>
    <row r="1103" spans="1:31" x14ac:dyDescent="0.25">
      <c r="A1103">
        <v>2277641</v>
      </c>
      <c r="B1103">
        <v>1</v>
      </c>
      <c r="C1103" t="s">
        <v>80</v>
      </c>
      <c r="D1103" t="s">
        <v>106</v>
      </c>
      <c r="E1103" t="s">
        <v>176</v>
      </c>
      <c r="F1103" t="s">
        <v>1886</v>
      </c>
      <c r="G1103" t="s">
        <v>178</v>
      </c>
      <c r="H1103" t="s">
        <v>150</v>
      </c>
      <c r="I1103" t="s">
        <v>136</v>
      </c>
      <c r="J1103" t="s">
        <v>137</v>
      </c>
      <c r="K1103" t="s">
        <v>138</v>
      </c>
      <c r="L1103" t="s">
        <v>3452</v>
      </c>
      <c r="M1103" t="s">
        <v>3453</v>
      </c>
      <c r="N1103">
        <v>0.96805555499999996</v>
      </c>
      <c r="O1103">
        <v>0</v>
      </c>
      <c r="P1103">
        <v>43</v>
      </c>
      <c r="Q1103">
        <v>0</v>
      </c>
      <c r="R1103">
        <v>10</v>
      </c>
      <c r="S1103">
        <v>0</v>
      </c>
      <c r="T1103">
        <v>17</v>
      </c>
      <c r="U1103">
        <v>0</v>
      </c>
      <c r="V1103">
        <v>0</v>
      </c>
      <c r="W1103">
        <v>0</v>
      </c>
      <c r="X1103">
        <v>13.126257700240267</v>
      </c>
      <c r="Y1103">
        <v>0</v>
      </c>
      <c r="Z1103">
        <v>3.5277908914606662</v>
      </c>
      <c r="AA1103">
        <v>0</v>
      </c>
      <c r="AB1103">
        <v>6.6811179997404402</v>
      </c>
      <c r="AC1103">
        <v>0</v>
      </c>
      <c r="AD1103">
        <v>0</v>
      </c>
      <c r="AE1103">
        <v>23.335166591441372</v>
      </c>
    </row>
    <row r="1104" spans="1:31" x14ac:dyDescent="0.25">
      <c r="A1104">
        <v>2277747</v>
      </c>
      <c r="B1104">
        <v>1</v>
      </c>
      <c r="C1104" t="s">
        <v>81</v>
      </c>
      <c r="D1104" t="s">
        <v>113</v>
      </c>
      <c r="E1104" t="s">
        <v>176</v>
      </c>
      <c r="F1104" t="s">
        <v>3454</v>
      </c>
      <c r="G1104" t="s">
        <v>178</v>
      </c>
      <c r="H1104" t="s">
        <v>150</v>
      </c>
      <c r="I1104" t="s">
        <v>136</v>
      </c>
      <c r="J1104" t="s">
        <v>137</v>
      </c>
      <c r="K1104" t="s">
        <v>138</v>
      </c>
      <c r="L1104" t="s">
        <v>3455</v>
      </c>
      <c r="M1104" t="s">
        <v>3456</v>
      </c>
      <c r="N1104">
        <v>6.4216666660000001</v>
      </c>
      <c r="O1104">
        <v>0</v>
      </c>
      <c r="P1104">
        <v>42</v>
      </c>
      <c r="Q1104">
        <v>0</v>
      </c>
      <c r="R1104">
        <v>6</v>
      </c>
      <c r="S1104">
        <v>0</v>
      </c>
      <c r="T1104">
        <v>1</v>
      </c>
      <c r="U1104">
        <v>0</v>
      </c>
      <c r="V1104">
        <v>0</v>
      </c>
      <c r="W1104">
        <v>0</v>
      </c>
      <c r="X1104">
        <v>50.683503054779621</v>
      </c>
      <c r="Y1104">
        <v>0</v>
      </c>
      <c r="Z1104">
        <v>20.630041731681221</v>
      </c>
      <c r="AA1104">
        <v>0</v>
      </c>
      <c r="AB1104">
        <v>0.85373907607283328</v>
      </c>
      <c r="AC1104">
        <v>0</v>
      </c>
      <c r="AD1104">
        <v>0</v>
      </c>
      <c r="AE1104">
        <v>72.167283862533665</v>
      </c>
    </row>
    <row r="1105" spans="1:31" x14ac:dyDescent="0.25">
      <c r="A1105">
        <v>2277263</v>
      </c>
      <c r="B1105">
        <v>1</v>
      </c>
      <c r="C1105" t="s">
        <v>81</v>
      </c>
      <c r="D1105" t="s">
        <v>118</v>
      </c>
      <c r="E1105" t="s">
        <v>132</v>
      </c>
      <c r="F1105" t="s">
        <v>3457</v>
      </c>
      <c r="G1105" t="s">
        <v>134</v>
      </c>
      <c r="H1105" t="s">
        <v>135</v>
      </c>
      <c r="I1105" t="s">
        <v>136</v>
      </c>
      <c r="J1105" t="s">
        <v>137</v>
      </c>
      <c r="K1105" t="s">
        <v>138</v>
      </c>
      <c r="L1105" t="s">
        <v>3458</v>
      </c>
      <c r="M1105" t="s">
        <v>3459</v>
      </c>
      <c r="N1105">
        <v>3.0261111110000001</v>
      </c>
      <c r="O1105">
        <v>1</v>
      </c>
      <c r="P1105">
        <v>955</v>
      </c>
      <c r="Q1105">
        <v>52</v>
      </c>
      <c r="R1105">
        <v>146</v>
      </c>
      <c r="S1105">
        <v>10</v>
      </c>
      <c r="T1105">
        <v>69</v>
      </c>
      <c r="U1105">
        <v>0</v>
      </c>
      <c r="V1105">
        <v>0</v>
      </c>
      <c r="W1105">
        <v>0.76593763809355564</v>
      </c>
      <c r="X1105">
        <v>310.48777749884266</v>
      </c>
      <c r="Y1105">
        <v>146.29882191646007</v>
      </c>
      <c r="Z1105">
        <v>88.448463382904137</v>
      </c>
      <c r="AA1105">
        <v>154.09191131161279</v>
      </c>
      <c r="AB1105">
        <v>93.108221065587003</v>
      </c>
      <c r="AC1105">
        <v>0</v>
      </c>
      <c r="AD1105">
        <v>0</v>
      </c>
      <c r="AE1105">
        <v>793.20113281350018</v>
      </c>
    </row>
    <row r="1106" spans="1:31" x14ac:dyDescent="0.25">
      <c r="A1106">
        <v>2277449</v>
      </c>
      <c r="B1106">
        <v>1</v>
      </c>
      <c r="C1106" t="s">
        <v>81</v>
      </c>
      <c r="D1106" t="s">
        <v>112</v>
      </c>
      <c r="E1106" t="s">
        <v>165</v>
      </c>
      <c r="F1106" t="s">
        <v>3460</v>
      </c>
      <c r="G1106" t="s">
        <v>198</v>
      </c>
      <c r="H1106" t="s">
        <v>150</v>
      </c>
      <c r="I1106" t="s">
        <v>136</v>
      </c>
      <c r="J1106" t="s">
        <v>137</v>
      </c>
      <c r="K1106" t="s">
        <v>138</v>
      </c>
      <c r="L1106" t="s">
        <v>3461</v>
      </c>
      <c r="M1106" t="s">
        <v>3462</v>
      </c>
      <c r="N1106">
        <v>1.0691666660000001</v>
      </c>
      <c r="O1106">
        <v>0</v>
      </c>
      <c r="P1106">
        <v>1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1.3573437346700001E-2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1.3573437346700001E-2</v>
      </c>
    </row>
    <row r="1107" spans="1:31" x14ac:dyDescent="0.25">
      <c r="A1107">
        <v>2277555</v>
      </c>
      <c r="B1107">
        <v>1</v>
      </c>
      <c r="C1107" t="s">
        <v>81</v>
      </c>
      <c r="D1107" t="s">
        <v>127</v>
      </c>
      <c r="E1107" t="s">
        <v>132</v>
      </c>
      <c r="F1107" t="s">
        <v>3463</v>
      </c>
      <c r="G1107" t="s">
        <v>134</v>
      </c>
      <c r="H1107" t="s">
        <v>135</v>
      </c>
      <c r="I1107" t="s">
        <v>136</v>
      </c>
      <c r="J1107" t="s">
        <v>137</v>
      </c>
      <c r="K1107" t="s">
        <v>138</v>
      </c>
      <c r="L1107" t="s">
        <v>3464</v>
      </c>
      <c r="M1107" t="s">
        <v>3465</v>
      </c>
      <c r="N1107">
        <v>1.351388888</v>
      </c>
      <c r="O1107">
        <v>4</v>
      </c>
      <c r="P1107">
        <v>59</v>
      </c>
      <c r="Q1107">
        <v>95</v>
      </c>
      <c r="R1107">
        <v>89</v>
      </c>
      <c r="S1107">
        <v>2</v>
      </c>
      <c r="T1107">
        <v>7</v>
      </c>
      <c r="U1107">
        <v>1</v>
      </c>
      <c r="V1107">
        <v>1</v>
      </c>
      <c r="W1107">
        <v>0.63366242034177767</v>
      </c>
      <c r="X1107">
        <v>16.462443310593471</v>
      </c>
      <c r="Y1107">
        <v>83.077762921281916</v>
      </c>
      <c r="Z1107">
        <v>111.04413123343573</v>
      </c>
      <c r="AA1107">
        <v>11.009509155216389</v>
      </c>
      <c r="AB1107">
        <v>6.0760890997582493</v>
      </c>
      <c r="AC1107">
        <v>320.32231553272504</v>
      </c>
      <c r="AD1107">
        <v>0</v>
      </c>
      <c r="AE1107">
        <v>548.62591367335256</v>
      </c>
    </row>
    <row r="1108" spans="1:31" x14ac:dyDescent="0.25">
      <c r="A1108">
        <v>2277804</v>
      </c>
      <c r="B1108">
        <v>1</v>
      </c>
      <c r="C1108" t="s">
        <v>80</v>
      </c>
      <c r="D1108" t="s">
        <v>86</v>
      </c>
      <c r="E1108" t="s">
        <v>322</v>
      </c>
      <c r="F1108" t="s">
        <v>3466</v>
      </c>
      <c r="G1108" t="s">
        <v>162</v>
      </c>
      <c r="H1108" t="s">
        <v>135</v>
      </c>
      <c r="I1108" t="s">
        <v>136</v>
      </c>
      <c r="J1108" t="s">
        <v>137</v>
      </c>
      <c r="K1108" t="s">
        <v>138</v>
      </c>
      <c r="L1108" t="s">
        <v>3467</v>
      </c>
      <c r="M1108" t="s">
        <v>3468</v>
      </c>
      <c r="N1108">
        <v>6.8655555550000003</v>
      </c>
      <c r="O1108">
        <v>0</v>
      </c>
      <c r="P1108">
        <v>350</v>
      </c>
      <c r="Q1108">
        <v>0</v>
      </c>
      <c r="R1108">
        <v>0</v>
      </c>
      <c r="S1108">
        <v>1</v>
      </c>
      <c r="T1108">
        <v>0</v>
      </c>
      <c r="U1108">
        <v>0</v>
      </c>
      <c r="V1108">
        <v>0</v>
      </c>
      <c r="W1108">
        <v>0</v>
      </c>
      <c r="X1108">
        <v>819.99283742829414</v>
      </c>
      <c r="Y1108">
        <v>0</v>
      </c>
      <c r="Z1108">
        <v>0</v>
      </c>
      <c r="AA1108">
        <v>7.340500526192189</v>
      </c>
      <c r="AB1108">
        <v>0</v>
      </c>
      <c r="AC1108">
        <v>0</v>
      </c>
      <c r="AD1108">
        <v>0</v>
      </c>
      <c r="AE1108">
        <v>827.3333379544863</v>
      </c>
    </row>
    <row r="1109" spans="1:31" x14ac:dyDescent="0.25">
      <c r="A1109">
        <v>2277704</v>
      </c>
      <c r="B1109">
        <v>1</v>
      </c>
      <c r="C1109" t="s">
        <v>80</v>
      </c>
      <c r="D1109" t="s">
        <v>107</v>
      </c>
      <c r="E1109" t="s">
        <v>165</v>
      </c>
      <c r="F1109" t="s">
        <v>3469</v>
      </c>
      <c r="G1109" t="s">
        <v>225</v>
      </c>
      <c r="H1109" t="s">
        <v>150</v>
      </c>
      <c r="I1109" t="s">
        <v>136</v>
      </c>
      <c r="J1109" t="s">
        <v>137</v>
      </c>
      <c r="K1109" t="s">
        <v>138</v>
      </c>
      <c r="L1109" t="s">
        <v>3470</v>
      </c>
      <c r="M1109" t="s">
        <v>3471</v>
      </c>
      <c r="N1109">
        <v>4.0997222219999996</v>
      </c>
      <c r="O1109">
        <v>0</v>
      </c>
      <c r="P1109">
        <v>2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3.1427555471344504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3.1427555471344504</v>
      </c>
    </row>
    <row r="1110" spans="1:31" x14ac:dyDescent="0.25">
      <c r="A1110">
        <v>2277157</v>
      </c>
      <c r="B1110">
        <v>1</v>
      </c>
      <c r="C1110" t="s">
        <v>80</v>
      </c>
      <c r="D1110" t="s">
        <v>93</v>
      </c>
      <c r="E1110" t="s">
        <v>141</v>
      </c>
      <c r="F1110" t="s">
        <v>3472</v>
      </c>
      <c r="G1110" t="s">
        <v>387</v>
      </c>
      <c r="H1110" t="s">
        <v>135</v>
      </c>
      <c r="I1110" t="s">
        <v>136</v>
      </c>
      <c r="J1110" t="s">
        <v>3</v>
      </c>
      <c r="K1110" t="s">
        <v>138</v>
      </c>
      <c r="L1110" t="s">
        <v>3473</v>
      </c>
      <c r="M1110" t="s">
        <v>3474</v>
      </c>
      <c r="N1110">
        <v>1.2666666660000001</v>
      </c>
      <c r="O1110">
        <v>0</v>
      </c>
      <c r="P1110">
        <v>3</v>
      </c>
      <c r="Q1110">
        <v>0</v>
      </c>
      <c r="R1110">
        <v>8</v>
      </c>
      <c r="S1110">
        <v>0</v>
      </c>
      <c r="T1110">
        <v>2</v>
      </c>
      <c r="U1110">
        <v>0</v>
      </c>
      <c r="V1110">
        <v>0</v>
      </c>
      <c r="W1110">
        <v>0</v>
      </c>
      <c r="X1110">
        <v>0.82730355888506679</v>
      </c>
      <c r="Y1110">
        <v>0</v>
      </c>
      <c r="Z1110">
        <v>3.9031298099853329</v>
      </c>
      <c r="AA1110">
        <v>0</v>
      </c>
      <c r="AB1110">
        <v>4.9690149651078217</v>
      </c>
      <c r="AC1110">
        <v>0</v>
      </c>
      <c r="AD1110">
        <v>0</v>
      </c>
      <c r="AE1110">
        <v>9.6994483339782214</v>
      </c>
    </row>
    <row r="1111" spans="1:31" x14ac:dyDescent="0.25">
      <c r="A1111">
        <v>2277847</v>
      </c>
      <c r="B1111">
        <v>1</v>
      </c>
      <c r="C1111" t="s">
        <v>80</v>
      </c>
      <c r="D1111" t="s">
        <v>84</v>
      </c>
      <c r="E1111" t="s">
        <v>147</v>
      </c>
      <c r="F1111" t="s">
        <v>3475</v>
      </c>
      <c r="G1111" t="s">
        <v>3476</v>
      </c>
      <c r="H1111" t="s">
        <v>150</v>
      </c>
      <c r="I1111" t="s">
        <v>136</v>
      </c>
      <c r="J1111" t="s">
        <v>5</v>
      </c>
      <c r="K1111" t="s">
        <v>138</v>
      </c>
      <c r="L1111" t="s">
        <v>3477</v>
      </c>
      <c r="M1111" t="s">
        <v>3478</v>
      </c>
      <c r="N1111">
        <v>1.534444444</v>
      </c>
      <c r="O1111">
        <v>0</v>
      </c>
      <c r="P1111">
        <v>2</v>
      </c>
      <c r="Q1111">
        <v>0</v>
      </c>
      <c r="R1111">
        <v>0</v>
      </c>
      <c r="S1111">
        <v>0</v>
      </c>
      <c r="T1111">
        <v>17</v>
      </c>
      <c r="U1111">
        <v>0</v>
      </c>
      <c r="V1111">
        <v>1</v>
      </c>
      <c r="W1111">
        <v>0</v>
      </c>
      <c r="X1111">
        <v>1.7573250841253334</v>
      </c>
      <c r="Y1111">
        <v>0</v>
      </c>
      <c r="Z1111">
        <v>0</v>
      </c>
      <c r="AA1111">
        <v>0</v>
      </c>
      <c r="AB1111">
        <v>26.785644458836803</v>
      </c>
      <c r="AC1111">
        <v>0</v>
      </c>
      <c r="AD1111">
        <v>18.321433212947799</v>
      </c>
      <c r="AE1111">
        <v>46.864402755909936</v>
      </c>
    </row>
    <row r="1112" spans="1:31" x14ac:dyDescent="0.25">
      <c r="A1112">
        <v>2277644</v>
      </c>
      <c r="B1112">
        <v>1</v>
      </c>
      <c r="C1112" t="s">
        <v>80</v>
      </c>
      <c r="D1112" t="s">
        <v>108</v>
      </c>
      <c r="E1112" t="s">
        <v>132</v>
      </c>
      <c r="F1112" t="s">
        <v>3433</v>
      </c>
      <c r="G1112" t="s">
        <v>134</v>
      </c>
      <c r="H1112" t="s">
        <v>135</v>
      </c>
      <c r="I1112" t="s">
        <v>136</v>
      </c>
      <c r="J1112" t="s">
        <v>137</v>
      </c>
      <c r="K1112" t="s">
        <v>138</v>
      </c>
      <c r="L1112" t="s">
        <v>3479</v>
      </c>
      <c r="M1112" t="s">
        <v>3480</v>
      </c>
      <c r="N1112">
        <v>1.1563888879999999</v>
      </c>
      <c r="O1112">
        <v>0</v>
      </c>
      <c r="P1112">
        <v>325</v>
      </c>
      <c r="Q1112">
        <v>0</v>
      </c>
      <c r="R1112">
        <v>136</v>
      </c>
      <c r="S1112">
        <v>3</v>
      </c>
      <c r="T1112">
        <v>74</v>
      </c>
      <c r="U1112">
        <v>0</v>
      </c>
      <c r="V1112">
        <v>0</v>
      </c>
      <c r="W1112">
        <v>0</v>
      </c>
      <c r="X1112">
        <v>46.554106194490949</v>
      </c>
      <c r="Y1112">
        <v>0</v>
      </c>
      <c r="Z1112">
        <v>31.809273035496403</v>
      </c>
      <c r="AA1112">
        <v>2.9017026243839954</v>
      </c>
      <c r="AB1112">
        <v>32.317243718842136</v>
      </c>
      <c r="AC1112">
        <v>0</v>
      </c>
      <c r="AD1112">
        <v>0</v>
      </c>
      <c r="AE1112">
        <v>113.58232557321348</v>
      </c>
    </row>
    <row r="1113" spans="1:31" x14ac:dyDescent="0.25">
      <c r="A1113">
        <v>2277667</v>
      </c>
      <c r="B1113">
        <v>1</v>
      </c>
      <c r="C1113" t="s">
        <v>80</v>
      </c>
      <c r="D1113" t="s">
        <v>103</v>
      </c>
      <c r="E1113" t="s">
        <v>141</v>
      </c>
      <c r="F1113" t="s">
        <v>3481</v>
      </c>
      <c r="G1113" t="s">
        <v>134</v>
      </c>
      <c r="H1113" t="s">
        <v>135</v>
      </c>
      <c r="I1113" t="s">
        <v>136</v>
      </c>
      <c r="J1113" t="s">
        <v>137</v>
      </c>
      <c r="K1113" t="s">
        <v>138</v>
      </c>
      <c r="L1113" t="s">
        <v>3482</v>
      </c>
      <c r="M1113" t="s">
        <v>3483</v>
      </c>
      <c r="N1113">
        <v>0.43333333299999999</v>
      </c>
      <c r="O1113">
        <v>0</v>
      </c>
      <c r="P1113">
        <v>283</v>
      </c>
      <c r="Q1113">
        <v>0</v>
      </c>
      <c r="R1113">
        <v>7</v>
      </c>
      <c r="S1113">
        <v>1</v>
      </c>
      <c r="T1113">
        <v>31</v>
      </c>
      <c r="U1113">
        <v>0</v>
      </c>
      <c r="V1113">
        <v>0</v>
      </c>
      <c r="W1113">
        <v>0</v>
      </c>
      <c r="X1113">
        <v>34.336897308297317</v>
      </c>
      <c r="Y1113">
        <v>0</v>
      </c>
      <c r="Z1113">
        <v>0.40509256568200003</v>
      </c>
      <c r="AA1113">
        <v>43.765163726653334</v>
      </c>
      <c r="AB1113">
        <v>30.90164694917387</v>
      </c>
      <c r="AC1113">
        <v>0</v>
      </c>
      <c r="AD1113">
        <v>0</v>
      </c>
      <c r="AE1113">
        <v>109.40880054980651</v>
      </c>
    </row>
    <row r="1114" spans="1:31" x14ac:dyDescent="0.25">
      <c r="A1114">
        <v>2277690</v>
      </c>
      <c r="B1114">
        <v>1</v>
      </c>
      <c r="C1114" t="s">
        <v>80</v>
      </c>
      <c r="D1114" t="s">
        <v>101</v>
      </c>
      <c r="E1114" t="s">
        <v>176</v>
      </c>
      <c r="F1114" t="s">
        <v>3484</v>
      </c>
      <c r="G1114" t="s">
        <v>178</v>
      </c>
      <c r="H1114" t="s">
        <v>150</v>
      </c>
      <c r="I1114" t="s">
        <v>136</v>
      </c>
      <c r="J1114" t="s">
        <v>137</v>
      </c>
      <c r="K1114" t="s">
        <v>138</v>
      </c>
      <c r="L1114" t="s">
        <v>3485</v>
      </c>
      <c r="M1114" t="s">
        <v>3486</v>
      </c>
      <c r="N1114">
        <v>1.349444444</v>
      </c>
      <c r="O1114">
        <v>0</v>
      </c>
      <c r="P1114">
        <v>77</v>
      </c>
      <c r="Q1114">
        <v>0</v>
      </c>
      <c r="R1114">
        <v>1</v>
      </c>
      <c r="S1114">
        <v>0</v>
      </c>
      <c r="T1114">
        <v>7</v>
      </c>
      <c r="U1114">
        <v>0</v>
      </c>
      <c r="V1114">
        <v>0</v>
      </c>
      <c r="W1114">
        <v>0</v>
      </c>
      <c r="X1114">
        <v>32.849214374883744</v>
      </c>
      <c r="Y1114">
        <v>0</v>
      </c>
      <c r="Z1114">
        <v>0</v>
      </c>
      <c r="AA1114">
        <v>0</v>
      </c>
      <c r="AB1114">
        <v>5.9485311470762223</v>
      </c>
      <c r="AC1114">
        <v>0</v>
      </c>
      <c r="AD1114">
        <v>0</v>
      </c>
      <c r="AE1114">
        <v>38.797745521959968</v>
      </c>
    </row>
    <row r="1115" spans="1:31" x14ac:dyDescent="0.25">
      <c r="A1115">
        <v>2277713</v>
      </c>
      <c r="B1115">
        <v>1</v>
      </c>
      <c r="C1115" t="s">
        <v>80</v>
      </c>
      <c r="D1115" t="s">
        <v>83</v>
      </c>
      <c r="E1115" t="s">
        <v>132</v>
      </c>
      <c r="F1115" t="s">
        <v>3487</v>
      </c>
      <c r="G1115" t="s">
        <v>134</v>
      </c>
      <c r="H1115" t="s">
        <v>135</v>
      </c>
      <c r="I1115" t="s">
        <v>136</v>
      </c>
      <c r="J1115" t="s">
        <v>137</v>
      </c>
      <c r="K1115" t="s">
        <v>138</v>
      </c>
      <c r="L1115" t="s">
        <v>3488</v>
      </c>
      <c r="M1115" t="s">
        <v>3489</v>
      </c>
      <c r="N1115">
        <v>0.75916666600000005</v>
      </c>
      <c r="O1115">
        <v>0</v>
      </c>
      <c r="P1115">
        <v>527</v>
      </c>
      <c r="Q1115">
        <v>0</v>
      </c>
      <c r="R1115">
        <v>0</v>
      </c>
      <c r="S1115">
        <v>5</v>
      </c>
      <c r="T1115">
        <v>43</v>
      </c>
      <c r="U1115">
        <v>2</v>
      </c>
      <c r="V1115">
        <v>0</v>
      </c>
      <c r="W1115">
        <v>0</v>
      </c>
      <c r="X1115">
        <v>154.51800453618165</v>
      </c>
      <c r="Y1115">
        <v>0</v>
      </c>
      <c r="Z1115">
        <v>0</v>
      </c>
      <c r="AA1115">
        <v>21.113764318330524</v>
      </c>
      <c r="AB1115">
        <v>19.914237225806687</v>
      </c>
      <c r="AC1115">
        <v>14.256151521146123</v>
      </c>
      <c r="AD1115">
        <v>0</v>
      </c>
      <c r="AE1115">
        <v>209.80215760146501</v>
      </c>
    </row>
    <row r="1116" spans="1:31" x14ac:dyDescent="0.25">
      <c r="A1116">
        <v>2277727</v>
      </c>
      <c r="B1116">
        <v>1</v>
      </c>
      <c r="C1116" t="s">
        <v>80</v>
      </c>
      <c r="D1116" t="s">
        <v>83</v>
      </c>
      <c r="E1116" t="s">
        <v>147</v>
      </c>
      <c r="F1116" t="s">
        <v>3490</v>
      </c>
      <c r="G1116" t="s">
        <v>149</v>
      </c>
      <c r="H1116" t="s">
        <v>150</v>
      </c>
      <c r="I1116" t="s">
        <v>136</v>
      </c>
      <c r="J1116" t="s">
        <v>137</v>
      </c>
      <c r="K1116" t="s">
        <v>138</v>
      </c>
      <c r="L1116" t="s">
        <v>3491</v>
      </c>
      <c r="M1116" t="s">
        <v>3492</v>
      </c>
      <c r="N1116">
        <v>1.081111111</v>
      </c>
      <c r="O1116">
        <v>0</v>
      </c>
      <c r="P1116">
        <v>320</v>
      </c>
      <c r="Q1116">
        <v>0</v>
      </c>
      <c r="R1116">
        <v>0</v>
      </c>
      <c r="S1116">
        <v>0</v>
      </c>
      <c r="T1116">
        <v>8</v>
      </c>
      <c r="U1116">
        <v>0</v>
      </c>
      <c r="V1116">
        <v>0</v>
      </c>
      <c r="W1116">
        <v>0</v>
      </c>
      <c r="X1116">
        <v>119.13258739621784</v>
      </c>
      <c r="Y1116">
        <v>0</v>
      </c>
      <c r="Z1116">
        <v>0</v>
      </c>
      <c r="AA1116">
        <v>0</v>
      </c>
      <c r="AB1116">
        <v>0.5016935702398666</v>
      </c>
      <c r="AC1116">
        <v>0</v>
      </c>
      <c r="AD1116">
        <v>0</v>
      </c>
      <c r="AE1116">
        <v>119.63428096645771</v>
      </c>
    </row>
    <row r="1117" spans="1:31" x14ac:dyDescent="0.25">
      <c r="A1117">
        <v>2277335</v>
      </c>
      <c r="B1117">
        <v>1</v>
      </c>
      <c r="C1117" t="s">
        <v>81</v>
      </c>
      <c r="D1117" t="s">
        <v>112</v>
      </c>
      <c r="E1117" t="s">
        <v>165</v>
      </c>
      <c r="F1117" t="s">
        <v>3493</v>
      </c>
      <c r="G1117" t="s">
        <v>225</v>
      </c>
      <c r="H1117" t="s">
        <v>150</v>
      </c>
      <c r="I1117" t="s">
        <v>136</v>
      </c>
      <c r="J1117" t="s">
        <v>137</v>
      </c>
      <c r="K1117" t="s">
        <v>138</v>
      </c>
      <c r="L1117" t="s">
        <v>3494</v>
      </c>
      <c r="M1117" t="s">
        <v>3495</v>
      </c>
      <c r="N1117">
        <v>2.991944444</v>
      </c>
      <c r="O1117">
        <v>0</v>
      </c>
      <c r="P1117">
        <v>2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0.59241059817330011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0.59241059817330011</v>
      </c>
    </row>
    <row r="1118" spans="1:31" x14ac:dyDescent="0.25">
      <c r="A1118">
        <v>2277627</v>
      </c>
      <c r="B1118">
        <v>1</v>
      </c>
      <c r="C1118" t="s">
        <v>80</v>
      </c>
      <c r="D1118" t="s">
        <v>98</v>
      </c>
      <c r="E1118" t="s">
        <v>157</v>
      </c>
      <c r="F1118" t="s">
        <v>3496</v>
      </c>
      <c r="G1118" t="s">
        <v>2821</v>
      </c>
      <c r="H1118" t="s">
        <v>135</v>
      </c>
      <c r="I1118" t="s">
        <v>136</v>
      </c>
      <c r="J1118" t="s">
        <v>3</v>
      </c>
      <c r="K1118" t="s">
        <v>138</v>
      </c>
      <c r="L1118" t="s">
        <v>3497</v>
      </c>
      <c r="M1118" t="s">
        <v>3498</v>
      </c>
      <c r="N1118">
        <v>1.086944444</v>
      </c>
      <c r="O1118">
        <v>0</v>
      </c>
      <c r="P1118">
        <v>5728</v>
      </c>
      <c r="Q1118">
        <v>23</v>
      </c>
      <c r="R1118">
        <v>943</v>
      </c>
      <c r="S1118">
        <v>49</v>
      </c>
      <c r="T1118">
        <v>1137</v>
      </c>
      <c r="U1118">
        <v>3</v>
      </c>
      <c r="V1118">
        <v>0</v>
      </c>
      <c r="W1118">
        <v>0</v>
      </c>
      <c r="X1118">
        <v>1397.6735287011109</v>
      </c>
      <c r="Y1118">
        <v>78.536375515539532</v>
      </c>
      <c r="Z1118">
        <v>543.24041662641127</v>
      </c>
      <c r="AA1118">
        <v>162.19406146023169</v>
      </c>
      <c r="AB1118">
        <v>792.09499029618712</v>
      </c>
      <c r="AC1118">
        <v>614.06908599426652</v>
      </c>
      <c r="AD1118">
        <v>0</v>
      </c>
      <c r="AE1118">
        <v>3587.8084585937468</v>
      </c>
    </row>
    <row r="1119" spans="1:31" x14ac:dyDescent="0.25">
      <c r="A1119">
        <v>2277564</v>
      </c>
      <c r="B1119">
        <v>1</v>
      </c>
      <c r="C1119" t="s">
        <v>81</v>
      </c>
      <c r="D1119" t="s">
        <v>125</v>
      </c>
      <c r="E1119" t="s">
        <v>141</v>
      </c>
      <c r="F1119" t="s">
        <v>3499</v>
      </c>
      <c r="G1119" t="s">
        <v>268</v>
      </c>
      <c r="H1119" t="s">
        <v>135</v>
      </c>
      <c r="I1119" t="s">
        <v>136</v>
      </c>
      <c r="J1119" t="s">
        <v>137</v>
      </c>
      <c r="K1119" t="s">
        <v>138</v>
      </c>
      <c r="L1119" t="s">
        <v>3500</v>
      </c>
      <c r="M1119" t="s">
        <v>3501</v>
      </c>
      <c r="N1119">
        <v>0.95888888800000005</v>
      </c>
      <c r="O1119">
        <v>0</v>
      </c>
      <c r="P1119">
        <v>0</v>
      </c>
      <c r="Q1119">
        <v>9</v>
      </c>
      <c r="R1119">
        <v>4</v>
      </c>
      <c r="S1119">
        <v>1</v>
      </c>
      <c r="T1119">
        <v>1</v>
      </c>
      <c r="U1119">
        <v>0</v>
      </c>
      <c r="V1119">
        <v>0</v>
      </c>
      <c r="W1119">
        <v>0</v>
      </c>
      <c r="X1119">
        <v>0</v>
      </c>
      <c r="Y1119">
        <v>6.679290995640601</v>
      </c>
      <c r="Z1119">
        <v>0.40796218066586665</v>
      </c>
      <c r="AA1119">
        <v>3.295824874374333</v>
      </c>
      <c r="AB1119">
        <v>1.0412514685810002</v>
      </c>
      <c r="AC1119">
        <v>0</v>
      </c>
      <c r="AD1119">
        <v>0</v>
      </c>
      <c r="AE1119">
        <v>11.424329519261802</v>
      </c>
    </row>
    <row r="1120" spans="1:31" x14ac:dyDescent="0.25">
      <c r="A1120">
        <v>2277730</v>
      </c>
      <c r="B1120">
        <v>1</v>
      </c>
      <c r="C1120" t="s">
        <v>80</v>
      </c>
      <c r="D1120" t="s">
        <v>93</v>
      </c>
      <c r="E1120" t="s">
        <v>147</v>
      </c>
      <c r="F1120" t="s">
        <v>3502</v>
      </c>
      <c r="G1120" t="s">
        <v>149</v>
      </c>
      <c r="H1120" t="s">
        <v>150</v>
      </c>
      <c r="I1120" t="s">
        <v>136</v>
      </c>
      <c r="J1120" t="s">
        <v>137</v>
      </c>
      <c r="K1120" t="s">
        <v>138</v>
      </c>
      <c r="L1120" t="s">
        <v>3503</v>
      </c>
      <c r="M1120" t="s">
        <v>3504</v>
      </c>
      <c r="N1120">
        <v>0.34861111099999997</v>
      </c>
      <c r="O1120">
        <v>0</v>
      </c>
      <c r="P1120">
        <v>0</v>
      </c>
      <c r="Q1120">
        <v>0</v>
      </c>
      <c r="R1120">
        <v>4</v>
      </c>
      <c r="S1120">
        <v>0</v>
      </c>
      <c r="T1120">
        <v>2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1.5320157067676499</v>
      </c>
      <c r="AA1120">
        <v>0</v>
      </c>
      <c r="AB1120">
        <v>0.15427190935210833</v>
      </c>
      <c r="AC1120">
        <v>0</v>
      </c>
      <c r="AD1120">
        <v>0</v>
      </c>
      <c r="AE1120">
        <v>1.6862876161197582</v>
      </c>
    </row>
    <row r="1121" spans="1:31" x14ac:dyDescent="0.25">
      <c r="A1121">
        <v>2277421</v>
      </c>
      <c r="B1121">
        <v>1</v>
      </c>
      <c r="C1121" t="s">
        <v>80</v>
      </c>
      <c r="D1121" t="s">
        <v>92</v>
      </c>
      <c r="E1121" t="s">
        <v>165</v>
      </c>
      <c r="F1121" t="s">
        <v>3505</v>
      </c>
      <c r="G1121" t="s">
        <v>261</v>
      </c>
      <c r="H1121" t="s">
        <v>150</v>
      </c>
      <c r="I1121" t="s">
        <v>136</v>
      </c>
      <c r="J1121" t="s">
        <v>137</v>
      </c>
      <c r="K1121" t="s">
        <v>138</v>
      </c>
      <c r="L1121" t="s">
        <v>3506</v>
      </c>
      <c r="M1121" t="s">
        <v>3507</v>
      </c>
      <c r="N1121">
        <v>1.369722222</v>
      </c>
      <c r="O1121">
        <v>0</v>
      </c>
      <c r="P1121">
        <v>3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4.4303985830218195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4.4303985830218195</v>
      </c>
    </row>
    <row r="1122" spans="1:31" x14ac:dyDescent="0.25">
      <c r="A1122">
        <v>2277089</v>
      </c>
      <c r="B1122">
        <v>1</v>
      </c>
      <c r="C1122" t="s">
        <v>80</v>
      </c>
      <c r="D1122" t="s">
        <v>96</v>
      </c>
      <c r="E1122" t="s">
        <v>165</v>
      </c>
      <c r="F1122" t="s">
        <v>3508</v>
      </c>
      <c r="G1122" t="s">
        <v>225</v>
      </c>
      <c r="H1122" t="s">
        <v>150</v>
      </c>
      <c r="I1122" t="s">
        <v>136</v>
      </c>
      <c r="J1122" t="s">
        <v>137</v>
      </c>
      <c r="K1122" t="s">
        <v>138</v>
      </c>
      <c r="L1122" t="s">
        <v>3509</v>
      </c>
      <c r="M1122" t="s">
        <v>3510</v>
      </c>
      <c r="N1122">
        <v>1.928055555</v>
      </c>
      <c r="O1122">
        <v>0</v>
      </c>
      <c r="P1122">
        <v>7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2.7259538037591611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2.7259538037591611</v>
      </c>
    </row>
    <row r="1123" spans="1:31" x14ac:dyDescent="0.25">
      <c r="A1123">
        <v>2277707</v>
      </c>
      <c r="B1123">
        <v>1</v>
      </c>
      <c r="C1123" t="s">
        <v>81</v>
      </c>
      <c r="D1123" t="s">
        <v>119</v>
      </c>
      <c r="E1123" t="s">
        <v>141</v>
      </c>
      <c r="F1123" t="s">
        <v>3511</v>
      </c>
      <c r="G1123" t="s">
        <v>134</v>
      </c>
      <c r="H1123" t="s">
        <v>135</v>
      </c>
      <c r="I1123" t="s">
        <v>136</v>
      </c>
      <c r="J1123" t="s">
        <v>137</v>
      </c>
      <c r="K1123" t="s">
        <v>138</v>
      </c>
      <c r="L1123" t="s">
        <v>3512</v>
      </c>
      <c r="M1123" t="s">
        <v>3513</v>
      </c>
      <c r="N1123">
        <v>0.96250000000000002</v>
      </c>
      <c r="O1123">
        <v>0</v>
      </c>
      <c r="P1123">
        <v>358</v>
      </c>
      <c r="Q1123">
        <v>32</v>
      </c>
      <c r="R1123">
        <v>129</v>
      </c>
      <c r="S1123">
        <v>0</v>
      </c>
      <c r="T1123">
        <v>21</v>
      </c>
      <c r="U1123">
        <v>0</v>
      </c>
      <c r="V1123">
        <v>0</v>
      </c>
      <c r="W1123">
        <v>0</v>
      </c>
      <c r="X1123">
        <v>72.839369767255505</v>
      </c>
      <c r="Y1123">
        <v>34.490197360763389</v>
      </c>
      <c r="Z1123">
        <v>74.884262140225985</v>
      </c>
      <c r="AA1123">
        <v>0</v>
      </c>
      <c r="AB1123">
        <v>23.395095408857888</v>
      </c>
      <c r="AC1123">
        <v>0</v>
      </c>
      <c r="AD1123">
        <v>0</v>
      </c>
      <c r="AE1123">
        <v>205.60892467710275</v>
      </c>
    </row>
    <row r="1124" spans="1:31" x14ac:dyDescent="0.25">
      <c r="A1124">
        <v>2277395</v>
      </c>
      <c r="B1124">
        <v>1</v>
      </c>
      <c r="C1124" t="s">
        <v>80</v>
      </c>
      <c r="D1124" t="s">
        <v>94</v>
      </c>
      <c r="E1124" t="s">
        <v>157</v>
      </c>
      <c r="F1124" t="s">
        <v>2014</v>
      </c>
      <c r="G1124" t="s">
        <v>134</v>
      </c>
      <c r="H1124" t="s">
        <v>135</v>
      </c>
      <c r="I1124" t="s">
        <v>136</v>
      </c>
      <c r="J1124" t="s">
        <v>137</v>
      </c>
      <c r="K1124" t="s">
        <v>138</v>
      </c>
      <c r="L1124" t="s">
        <v>3514</v>
      </c>
      <c r="M1124" t="s">
        <v>3515</v>
      </c>
      <c r="N1124">
        <v>6.2722222219999999</v>
      </c>
      <c r="O1124">
        <v>0</v>
      </c>
      <c r="P1124">
        <v>0</v>
      </c>
      <c r="Q1124">
        <v>35</v>
      </c>
      <c r="R1124">
        <v>132</v>
      </c>
      <c r="S1124">
        <v>2</v>
      </c>
      <c r="T1124">
        <v>6</v>
      </c>
      <c r="U1124">
        <v>0</v>
      </c>
      <c r="V1124">
        <v>0</v>
      </c>
      <c r="W1124">
        <v>0</v>
      </c>
      <c r="X1124">
        <v>0</v>
      </c>
      <c r="Y1124">
        <v>143.87029614894183</v>
      </c>
      <c r="Z1124">
        <v>1016.7407610498474</v>
      </c>
      <c r="AA1124">
        <v>240.08454025590652</v>
      </c>
      <c r="AB1124">
        <v>60.945036788217209</v>
      </c>
      <c r="AC1124">
        <v>0</v>
      </c>
      <c r="AD1124">
        <v>0</v>
      </c>
      <c r="AE1124">
        <v>1461.6406342429132</v>
      </c>
    </row>
    <row r="1125" spans="1:31" x14ac:dyDescent="0.25">
      <c r="A1125">
        <v>2277687</v>
      </c>
      <c r="B1125">
        <v>1</v>
      </c>
      <c r="C1125" t="s">
        <v>81</v>
      </c>
      <c r="D1125" t="s">
        <v>113</v>
      </c>
      <c r="E1125" t="s">
        <v>147</v>
      </c>
      <c r="F1125" t="s">
        <v>3516</v>
      </c>
      <c r="G1125" t="s">
        <v>149</v>
      </c>
      <c r="H1125" t="s">
        <v>150</v>
      </c>
      <c r="I1125" t="s">
        <v>136</v>
      </c>
      <c r="J1125" t="s">
        <v>137</v>
      </c>
      <c r="K1125" t="s">
        <v>138</v>
      </c>
      <c r="L1125" t="s">
        <v>3517</v>
      </c>
      <c r="M1125" t="s">
        <v>3518</v>
      </c>
      <c r="N1125">
        <v>1.6158333330000001</v>
      </c>
      <c r="O1125">
        <v>0</v>
      </c>
      <c r="P1125">
        <v>35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6.4312975014404863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6.4312975014404863</v>
      </c>
    </row>
    <row r="1126" spans="1:31" x14ac:dyDescent="0.25">
      <c r="A1126">
        <v>2277415</v>
      </c>
      <c r="B1126">
        <v>1</v>
      </c>
      <c r="C1126" t="s">
        <v>80</v>
      </c>
      <c r="D1126" t="s">
        <v>100</v>
      </c>
      <c r="E1126" t="s">
        <v>157</v>
      </c>
      <c r="F1126" t="s">
        <v>3519</v>
      </c>
      <c r="G1126" t="s">
        <v>154</v>
      </c>
      <c r="H1126" t="s">
        <v>135</v>
      </c>
      <c r="I1126" t="s">
        <v>136</v>
      </c>
      <c r="J1126" t="s">
        <v>137</v>
      </c>
      <c r="K1126" t="s">
        <v>144</v>
      </c>
      <c r="L1126" t="s">
        <v>3520</v>
      </c>
      <c r="M1126" t="s">
        <v>3521</v>
      </c>
      <c r="N1126">
        <v>0.56805555500000005</v>
      </c>
      <c r="O1126">
        <v>6</v>
      </c>
      <c r="P1126">
        <v>308</v>
      </c>
      <c r="Q1126">
        <v>27</v>
      </c>
      <c r="R1126">
        <v>71</v>
      </c>
      <c r="S1126">
        <v>8</v>
      </c>
      <c r="T1126">
        <v>51</v>
      </c>
      <c r="U1126">
        <v>0</v>
      </c>
      <c r="V1126">
        <v>0</v>
      </c>
      <c r="W1126">
        <v>2.8296345869513191</v>
      </c>
      <c r="X1126">
        <v>59.504437239137623</v>
      </c>
      <c r="Y1126">
        <v>36.276954144429588</v>
      </c>
      <c r="Z1126">
        <v>29.224888595286998</v>
      </c>
      <c r="AA1126">
        <v>7.7355111621556532</v>
      </c>
      <c r="AB1126">
        <v>15.756860370819998</v>
      </c>
      <c r="AC1126">
        <v>0</v>
      </c>
      <c r="AD1126">
        <v>0</v>
      </c>
      <c r="AE1126">
        <v>151.32828609878118</v>
      </c>
    </row>
    <row r="1127" spans="1:31" x14ac:dyDescent="0.25">
      <c r="A1127">
        <v>2277607</v>
      </c>
      <c r="B1127">
        <v>1</v>
      </c>
      <c r="C1127" t="s">
        <v>80</v>
      </c>
      <c r="D1127" t="s">
        <v>98</v>
      </c>
      <c r="E1127" t="s">
        <v>157</v>
      </c>
      <c r="F1127" t="s">
        <v>3522</v>
      </c>
      <c r="G1127" t="s">
        <v>2821</v>
      </c>
      <c r="H1127" t="s">
        <v>135</v>
      </c>
      <c r="I1127" t="s">
        <v>136</v>
      </c>
      <c r="J1127" t="s">
        <v>3</v>
      </c>
      <c r="K1127" t="s">
        <v>138</v>
      </c>
      <c r="L1127" t="s">
        <v>3523</v>
      </c>
      <c r="M1127" t="s">
        <v>3524</v>
      </c>
      <c r="N1127">
        <v>3.2655555550000002</v>
      </c>
      <c r="O1127">
        <v>0</v>
      </c>
      <c r="P1127">
        <v>6570</v>
      </c>
      <c r="Q1127">
        <v>19</v>
      </c>
      <c r="R1127">
        <v>1158</v>
      </c>
      <c r="S1127">
        <v>35</v>
      </c>
      <c r="T1127">
        <v>1768</v>
      </c>
      <c r="U1127">
        <v>5</v>
      </c>
      <c r="V1127">
        <v>0</v>
      </c>
      <c r="W1127">
        <v>0</v>
      </c>
      <c r="X1127">
        <v>4469.5860571577587</v>
      </c>
      <c r="Y1127">
        <v>133.96942424029908</v>
      </c>
      <c r="Z1127">
        <v>1858.3339151458799</v>
      </c>
      <c r="AA1127">
        <v>1135.8370045798158</v>
      </c>
      <c r="AB1127">
        <v>3655.2478431666018</v>
      </c>
      <c r="AC1127">
        <v>514.71634431761584</v>
      </c>
      <c r="AD1127">
        <v>0</v>
      </c>
      <c r="AE1127">
        <v>11767.690588607971</v>
      </c>
    </row>
    <row r="1128" spans="1:31" x14ac:dyDescent="0.25">
      <c r="A1128">
        <v>2277166</v>
      </c>
      <c r="B1128">
        <v>1</v>
      </c>
      <c r="C1128" t="s">
        <v>81</v>
      </c>
      <c r="D1128" t="s">
        <v>112</v>
      </c>
      <c r="E1128" t="s">
        <v>157</v>
      </c>
      <c r="F1128" t="s">
        <v>3525</v>
      </c>
      <c r="G1128" t="s">
        <v>134</v>
      </c>
      <c r="H1128" t="s">
        <v>135</v>
      </c>
      <c r="I1128" t="s">
        <v>738</v>
      </c>
      <c r="J1128" t="s">
        <v>137</v>
      </c>
      <c r="K1128" t="s">
        <v>138</v>
      </c>
      <c r="L1128" t="s">
        <v>3526</v>
      </c>
      <c r="M1128" t="s">
        <v>3527</v>
      </c>
      <c r="N1128">
        <v>1.4722222E-2</v>
      </c>
      <c r="O1128">
        <v>14</v>
      </c>
      <c r="P1128">
        <v>8776</v>
      </c>
      <c r="Q1128">
        <v>425</v>
      </c>
      <c r="R1128">
        <v>1914</v>
      </c>
      <c r="S1128">
        <v>90</v>
      </c>
      <c r="T1128">
        <v>862</v>
      </c>
      <c r="U1128">
        <v>12</v>
      </c>
      <c r="V1128">
        <v>6</v>
      </c>
      <c r="W1128">
        <v>2.1129825229277775E-2</v>
      </c>
      <c r="X1128">
        <v>18.40660720145156</v>
      </c>
      <c r="Y1128">
        <v>2.6135298588297866</v>
      </c>
      <c r="Z1128">
        <v>4.3626513737186867</v>
      </c>
      <c r="AA1128">
        <v>5.9038444578258567</v>
      </c>
      <c r="AB1128">
        <v>4.7706581840878117</v>
      </c>
      <c r="AC1128">
        <v>8.6748313549989327</v>
      </c>
      <c r="AD1128">
        <v>3.1206479662710005</v>
      </c>
      <c r="AE1128">
        <v>47.873900222412921</v>
      </c>
    </row>
    <row r="1129" spans="1:31" x14ac:dyDescent="0.25">
      <c r="A1129">
        <v>2277252</v>
      </c>
      <c r="B1129">
        <v>1</v>
      </c>
      <c r="C1129" t="s">
        <v>80</v>
      </c>
      <c r="D1129" t="s">
        <v>85</v>
      </c>
      <c r="E1129" t="s">
        <v>165</v>
      </c>
      <c r="F1129" t="s">
        <v>3528</v>
      </c>
      <c r="G1129" t="s">
        <v>225</v>
      </c>
      <c r="H1129" t="s">
        <v>150</v>
      </c>
      <c r="I1129" t="s">
        <v>136</v>
      </c>
      <c r="J1129" t="s">
        <v>137</v>
      </c>
      <c r="K1129" t="s">
        <v>138</v>
      </c>
      <c r="L1129" t="s">
        <v>3529</v>
      </c>
      <c r="M1129" t="s">
        <v>3530</v>
      </c>
      <c r="N1129">
        <v>1.0277777770000001</v>
      </c>
      <c r="O1129">
        <v>0</v>
      </c>
      <c r="P1129">
        <v>6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2.1947088638881249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2.1947088638881249</v>
      </c>
    </row>
    <row r="1130" spans="1:31" x14ac:dyDescent="0.25">
      <c r="A1130">
        <v>2277358</v>
      </c>
      <c r="B1130">
        <v>1</v>
      </c>
      <c r="C1130" t="s">
        <v>81</v>
      </c>
      <c r="D1130" t="s">
        <v>117</v>
      </c>
      <c r="E1130" t="s">
        <v>132</v>
      </c>
      <c r="F1130" t="s">
        <v>3531</v>
      </c>
      <c r="G1130" t="s">
        <v>134</v>
      </c>
      <c r="H1130" t="s">
        <v>135</v>
      </c>
      <c r="I1130" t="s">
        <v>136</v>
      </c>
      <c r="J1130" t="s">
        <v>137</v>
      </c>
      <c r="K1130" t="s">
        <v>138</v>
      </c>
      <c r="L1130" t="s">
        <v>3532</v>
      </c>
      <c r="M1130" t="s">
        <v>3533</v>
      </c>
      <c r="N1130">
        <v>0.55888888800000003</v>
      </c>
      <c r="O1130">
        <v>1</v>
      </c>
      <c r="P1130">
        <v>780</v>
      </c>
      <c r="Q1130">
        <v>3</v>
      </c>
      <c r="R1130">
        <v>18</v>
      </c>
      <c r="S1130">
        <v>8</v>
      </c>
      <c r="T1130">
        <v>25</v>
      </c>
      <c r="U1130">
        <v>0</v>
      </c>
      <c r="V1130">
        <v>0</v>
      </c>
      <c r="W1130">
        <v>0.12815994405713335</v>
      </c>
      <c r="X1130">
        <v>38.548829433393287</v>
      </c>
      <c r="Y1130">
        <v>0.66320516540440011</v>
      </c>
      <c r="Z1130">
        <v>1.1190255494000887</v>
      </c>
      <c r="AA1130">
        <v>31.715202538208313</v>
      </c>
      <c r="AB1130">
        <v>4.750086189315633</v>
      </c>
      <c r="AC1130">
        <v>0</v>
      </c>
      <c r="AD1130">
        <v>0</v>
      </c>
      <c r="AE1130">
        <v>76.924508819778865</v>
      </c>
    </row>
    <row r="1131" spans="1:31" x14ac:dyDescent="0.25">
      <c r="A1131">
        <v>2277109</v>
      </c>
      <c r="B1131">
        <v>1</v>
      </c>
      <c r="C1131" t="s">
        <v>81</v>
      </c>
      <c r="D1131" t="s">
        <v>114</v>
      </c>
      <c r="E1131" t="s">
        <v>147</v>
      </c>
      <c r="F1131" t="s">
        <v>3534</v>
      </c>
      <c r="G1131" t="s">
        <v>149</v>
      </c>
      <c r="H1131" t="s">
        <v>150</v>
      </c>
      <c r="I1131" t="s">
        <v>136</v>
      </c>
      <c r="J1131" t="s">
        <v>137</v>
      </c>
      <c r="K1131" t="s">
        <v>138</v>
      </c>
      <c r="L1131" t="s">
        <v>3535</v>
      </c>
      <c r="M1131" t="s">
        <v>3536</v>
      </c>
      <c r="N1131">
        <v>1.237777777</v>
      </c>
      <c r="O1131">
        <v>0</v>
      </c>
      <c r="P1131">
        <v>8</v>
      </c>
      <c r="Q1131">
        <v>0</v>
      </c>
      <c r="R1131">
        <v>0</v>
      </c>
      <c r="S1131">
        <v>0</v>
      </c>
      <c r="T1131">
        <v>1</v>
      </c>
      <c r="U1131">
        <v>0</v>
      </c>
      <c r="V1131">
        <v>0</v>
      </c>
      <c r="W1131">
        <v>0</v>
      </c>
      <c r="X1131">
        <v>0.40841110257273339</v>
      </c>
      <c r="Y1131">
        <v>0</v>
      </c>
      <c r="Z1131">
        <v>0</v>
      </c>
      <c r="AA1131">
        <v>0</v>
      </c>
      <c r="AB1131">
        <v>1.9869056163333332E-2</v>
      </c>
      <c r="AC1131">
        <v>0</v>
      </c>
      <c r="AD1131">
        <v>0</v>
      </c>
      <c r="AE1131">
        <v>0.42828015873606673</v>
      </c>
    </row>
    <row r="1132" spans="1:31" x14ac:dyDescent="0.25">
      <c r="A1132">
        <v>2277209</v>
      </c>
      <c r="B1132">
        <v>1</v>
      </c>
      <c r="C1132" t="s">
        <v>81</v>
      </c>
      <c r="D1132" t="s">
        <v>113</v>
      </c>
      <c r="E1132" t="s">
        <v>141</v>
      </c>
      <c r="F1132" t="s">
        <v>2219</v>
      </c>
      <c r="G1132" t="s">
        <v>154</v>
      </c>
      <c r="H1132" t="s">
        <v>135</v>
      </c>
      <c r="I1132" t="s">
        <v>136</v>
      </c>
      <c r="J1132" t="s">
        <v>137</v>
      </c>
      <c r="K1132" t="s">
        <v>144</v>
      </c>
      <c r="L1132" t="s">
        <v>3537</v>
      </c>
      <c r="M1132" t="s">
        <v>3538</v>
      </c>
      <c r="N1132">
        <v>8.2961111110000001</v>
      </c>
      <c r="O1132">
        <v>0</v>
      </c>
      <c r="P1132">
        <v>299</v>
      </c>
      <c r="Q1132">
        <v>1</v>
      </c>
      <c r="R1132">
        <v>17</v>
      </c>
      <c r="S1132">
        <v>0</v>
      </c>
      <c r="T1132">
        <v>20</v>
      </c>
      <c r="U1132">
        <v>0</v>
      </c>
      <c r="V1132">
        <v>0</v>
      </c>
      <c r="W1132">
        <v>0</v>
      </c>
      <c r="X1132">
        <v>471.53067117533539</v>
      </c>
      <c r="Y1132">
        <v>0</v>
      </c>
      <c r="Z1132">
        <v>42.188686750729666</v>
      </c>
      <c r="AA1132">
        <v>0</v>
      </c>
      <c r="AB1132">
        <v>46.922924543698045</v>
      </c>
      <c r="AC1132">
        <v>0</v>
      </c>
      <c r="AD1132">
        <v>0</v>
      </c>
      <c r="AE1132">
        <v>560.64228246976313</v>
      </c>
    </row>
    <row r="1133" spans="1:31" x14ac:dyDescent="0.25">
      <c r="A1133">
        <v>2277670</v>
      </c>
      <c r="B1133">
        <v>1</v>
      </c>
      <c r="C1133" t="s">
        <v>80</v>
      </c>
      <c r="D1133" t="s">
        <v>103</v>
      </c>
      <c r="E1133" t="s">
        <v>165</v>
      </c>
      <c r="F1133" t="s">
        <v>3539</v>
      </c>
      <c r="G1133" t="s">
        <v>198</v>
      </c>
      <c r="H1133" t="s">
        <v>150</v>
      </c>
      <c r="I1133" t="s">
        <v>136</v>
      </c>
      <c r="J1133" t="s">
        <v>137</v>
      </c>
      <c r="K1133" t="s">
        <v>138</v>
      </c>
      <c r="L1133" t="s">
        <v>3540</v>
      </c>
      <c r="M1133" t="s">
        <v>3541</v>
      </c>
      <c r="N1133">
        <v>0.91944444400000003</v>
      </c>
      <c r="O1133">
        <v>0</v>
      </c>
      <c r="P1133">
        <v>4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0.54880920945169998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0.54880920945169998</v>
      </c>
    </row>
    <row r="1134" spans="1:31" x14ac:dyDescent="0.25">
      <c r="A1134">
        <v>2277810</v>
      </c>
      <c r="B1134">
        <v>1</v>
      </c>
      <c r="C1134" t="s">
        <v>80</v>
      </c>
      <c r="D1134" t="s">
        <v>105</v>
      </c>
      <c r="E1134" t="s">
        <v>147</v>
      </c>
      <c r="F1134" t="s">
        <v>3542</v>
      </c>
      <c r="G1134" t="s">
        <v>149</v>
      </c>
      <c r="H1134" t="s">
        <v>150</v>
      </c>
      <c r="I1134" t="s">
        <v>136</v>
      </c>
      <c r="J1134" t="s">
        <v>137</v>
      </c>
      <c r="K1134" t="s">
        <v>138</v>
      </c>
      <c r="L1134" t="s">
        <v>3543</v>
      </c>
      <c r="M1134" t="s">
        <v>3544</v>
      </c>
      <c r="N1134">
        <v>1.8844444440000001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4</v>
      </c>
      <c r="U1134">
        <v>0</v>
      </c>
      <c r="V1134">
        <v>1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0.89121333652303336</v>
      </c>
      <c r="AC1134">
        <v>0</v>
      </c>
      <c r="AD1134">
        <v>1.8477194958285836</v>
      </c>
      <c r="AE1134">
        <v>2.7389328323516171</v>
      </c>
    </row>
    <row r="1135" spans="1:31" x14ac:dyDescent="0.25">
      <c r="A1135">
        <v>2277833</v>
      </c>
      <c r="B1135">
        <v>1</v>
      </c>
      <c r="C1135" t="s">
        <v>81</v>
      </c>
      <c r="D1135" t="s">
        <v>123</v>
      </c>
      <c r="E1135" t="s">
        <v>147</v>
      </c>
      <c r="F1135" t="s">
        <v>3545</v>
      </c>
      <c r="G1135" t="s">
        <v>725</v>
      </c>
      <c r="H1135" t="s">
        <v>150</v>
      </c>
      <c r="I1135" t="s">
        <v>136</v>
      </c>
      <c r="J1135" t="s">
        <v>137</v>
      </c>
      <c r="K1135" t="s">
        <v>138</v>
      </c>
      <c r="L1135" t="s">
        <v>3546</v>
      </c>
      <c r="M1135" t="s">
        <v>3547</v>
      </c>
      <c r="N1135">
        <v>1.558611111</v>
      </c>
      <c r="O1135">
        <v>0</v>
      </c>
      <c r="P1135">
        <v>6</v>
      </c>
      <c r="Q1135">
        <v>0</v>
      </c>
      <c r="R1135">
        <v>15</v>
      </c>
      <c r="S1135">
        <v>0</v>
      </c>
      <c r="T1135">
        <v>5</v>
      </c>
      <c r="U1135">
        <v>0</v>
      </c>
      <c r="V1135">
        <v>0</v>
      </c>
      <c r="W1135">
        <v>0</v>
      </c>
      <c r="X1135">
        <v>1.1343322056744836</v>
      </c>
      <c r="Y1135">
        <v>0</v>
      </c>
      <c r="Z1135">
        <v>10.815204745751702</v>
      </c>
      <c r="AA1135">
        <v>0</v>
      </c>
      <c r="AB1135">
        <v>13.315890123497114</v>
      </c>
      <c r="AC1135">
        <v>0</v>
      </c>
      <c r="AD1135">
        <v>0</v>
      </c>
      <c r="AE1135">
        <v>25.265427074923302</v>
      </c>
    </row>
    <row r="1136" spans="1:31" x14ac:dyDescent="0.25">
      <c r="A1136">
        <v>2277169</v>
      </c>
      <c r="B1136">
        <v>1</v>
      </c>
      <c r="C1136" t="s">
        <v>81</v>
      </c>
      <c r="D1136" t="s">
        <v>115</v>
      </c>
      <c r="E1136" t="s">
        <v>141</v>
      </c>
      <c r="F1136" t="s">
        <v>3548</v>
      </c>
      <c r="G1136" t="s">
        <v>268</v>
      </c>
      <c r="H1136" t="s">
        <v>135</v>
      </c>
      <c r="I1136" t="s">
        <v>136</v>
      </c>
      <c r="J1136" t="s">
        <v>137</v>
      </c>
      <c r="K1136" t="s">
        <v>138</v>
      </c>
      <c r="L1136" t="s">
        <v>3549</v>
      </c>
      <c r="M1136" t="s">
        <v>3550</v>
      </c>
      <c r="N1136">
        <v>2.3005555549999999</v>
      </c>
      <c r="O1136">
        <v>0</v>
      </c>
      <c r="P1136">
        <v>308</v>
      </c>
      <c r="Q1136">
        <v>0</v>
      </c>
      <c r="R1136">
        <v>37</v>
      </c>
      <c r="S1136">
        <v>1</v>
      </c>
      <c r="T1136">
        <v>28</v>
      </c>
      <c r="U1136">
        <v>0</v>
      </c>
      <c r="V1136">
        <v>0</v>
      </c>
      <c r="W1136">
        <v>0</v>
      </c>
      <c r="X1136">
        <v>56.331801901469262</v>
      </c>
      <c r="Y1136">
        <v>0</v>
      </c>
      <c r="Z1136">
        <v>14.309349516335503</v>
      </c>
      <c r="AA1136">
        <v>0</v>
      </c>
      <c r="AB1136">
        <v>20.822520311852475</v>
      </c>
      <c r="AC1136">
        <v>0</v>
      </c>
      <c r="AD1136">
        <v>0</v>
      </c>
      <c r="AE1136">
        <v>91.463671729657236</v>
      </c>
    </row>
    <row r="1137" spans="1:31" x14ac:dyDescent="0.25">
      <c r="A1137">
        <v>2277269</v>
      </c>
      <c r="B1137">
        <v>1</v>
      </c>
      <c r="C1137" t="s">
        <v>80</v>
      </c>
      <c r="D1137" t="s">
        <v>93</v>
      </c>
      <c r="E1137" t="s">
        <v>157</v>
      </c>
      <c r="F1137" t="s">
        <v>3551</v>
      </c>
      <c r="G1137" t="s">
        <v>134</v>
      </c>
      <c r="H1137" t="s">
        <v>135</v>
      </c>
      <c r="I1137" t="s">
        <v>136</v>
      </c>
      <c r="J1137" t="s">
        <v>137</v>
      </c>
      <c r="K1137" t="s">
        <v>138</v>
      </c>
      <c r="L1137" t="s">
        <v>3552</v>
      </c>
      <c r="M1137" t="s">
        <v>3553</v>
      </c>
      <c r="N1137">
        <v>1.7236111110000001</v>
      </c>
      <c r="O1137">
        <v>0</v>
      </c>
      <c r="P1137">
        <v>194</v>
      </c>
      <c r="Q1137">
        <v>2</v>
      </c>
      <c r="R1137">
        <v>45</v>
      </c>
      <c r="S1137">
        <v>3</v>
      </c>
      <c r="T1137">
        <v>40</v>
      </c>
      <c r="U1137">
        <v>0</v>
      </c>
      <c r="V1137">
        <v>0</v>
      </c>
      <c r="W1137">
        <v>0</v>
      </c>
      <c r="X1137">
        <v>31.429127292324623</v>
      </c>
      <c r="Y1137">
        <v>0.36320266543675006</v>
      </c>
      <c r="Z1137">
        <v>13.931374590471753</v>
      </c>
      <c r="AA1137">
        <v>7.6777991169456232</v>
      </c>
      <c r="AB1137">
        <v>27.278516694120736</v>
      </c>
      <c r="AC1137">
        <v>0</v>
      </c>
      <c r="AD1137">
        <v>0</v>
      </c>
      <c r="AE1137">
        <v>80.680020359299476</v>
      </c>
    </row>
    <row r="1138" spans="1:31" x14ac:dyDescent="0.25">
      <c r="A1138">
        <v>2277630</v>
      </c>
      <c r="B1138">
        <v>1</v>
      </c>
      <c r="C1138" t="s">
        <v>80</v>
      </c>
      <c r="D1138" t="s">
        <v>88</v>
      </c>
      <c r="E1138" t="s">
        <v>141</v>
      </c>
      <c r="F1138" t="s">
        <v>3554</v>
      </c>
      <c r="G1138" t="s">
        <v>134</v>
      </c>
      <c r="H1138" t="s">
        <v>135</v>
      </c>
      <c r="I1138" t="s">
        <v>136</v>
      </c>
      <c r="J1138" t="s">
        <v>137</v>
      </c>
      <c r="K1138" t="s">
        <v>138</v>
      </c>
      <c r="L1138" t="s">
        <v>3555</v>
      </c>
      <c r="M1138" t="s">
        <v>3556</v>
      </c>
      <c r="N1138">
        <v>0.653888888</v>
      </c>
      <c r="O1138">
        <v>1</v>
      </c>
      <c r="P1138">
        <v>495</v>
      </c>
      <c r="Q1138">
        <v>0</v>
      </c>
      <c r="R1138">
        <v>0</v>
      </c>
      <c r="S1138">
        <v>8</v>
      </c>
      <c r="T1138">
        <v>106</v>
      </c>
      <c r="U1138">
        <v>4</v>
      </c>
      <c r="V1138">
        <v>3</v>
      </c>
      <c r="W1138">
        <v>5.9149394847080998</v>
      </c>
      <c r="X1138">
        <v>116.18472196982736</v>
      </c>
      <c r="Y1138">
        <v>0</v>
      </c>
      <c r="Z1138">
        <v>0</v>
      </c>
      <c r="AA1138">
        <v>54.34026485391643</v>
      </c>
      <c r="AB1138">
        <v>99.843345628408272</v>
      </c>
      <c r="AC1138">
        <v>111.92042139974262</v>
      </c>
      <c r="AD1138">
        <v>20.344463770207504</v>
      </c>
      <c r="AE1138">
        <v>408.54815710681027</v>
      </c>
    </row>
    <row r="1139" spans="1:31" x14ac:dyDescent="0.25">
      <c r="A1139">
        <v>2277524</v>
      </c>
      <c r="B1139">
        <v>1</v>
      </c>
      <c r="C1139" t="s">
        <v>80</v>
      </c>
      <c r="D1139" t="s">
        <v>96</v>
      </c>
      <c r="E1139" t="s">
        <v>147</v>
      </c>
      <c r="F1139" t="s">
        <v>3557</v>
      </c>
      <c r="G1139" t="s">
        <v>233</v>
      </c>
      <c r="H1139" t="s">
        <v>150</v>
      </c>
      <c r="I1139" t="s">
        <v>136</v>
      </c>
      <c r="J1139" t="s">
        <v>137</v>
      </c>
      <c r="K1139" t="s">
        <v>138</v>
      </c>
      <c r="L1139" t="s">
        <v>3558</v>
      </c>
      <c r="M1139" t="s">
        <v>3559</v>
      </c>
      <c r="N1139">
        <v>6.1172222219999997</v>
      </c>
      <c r="O1139">
        <v>0</v>
      </c>
      <c r="P1139">
        <v>37</v>
      </c>
      <c r="Q1139">
        <v>0</v>
      </c>
      <c r="R1139">
        <v>0</v>
      </c>
      <c r="S1139">
        <v>0</v>
      </c>
      <c r="T1139">
        <v>1</v>
      </c>
      <c r="U1139">
        <v>0</v>
      </c>
      <c r="V1139">
        <v>0</v>
      </c>
      <c r="W1139">
        <v>0</v>
      </c>
      <c r="X1139">
        <v>78.970277999049031</v>
      </c>
      <c r="Y1139">
        <v>0</v>
      </c>
      <c r="Z1139">
        <v>0</v>
      </c>
      <c r="AA1139">
        <v>0</v>
      </c>
      <c r="AB1139">
        <v>1.8232460226263998</v>
      </c>
      <c r="AC1139">
        <v>0</v>
      </c>
      <c r="AD1139">
        <v>0</v>
      </c>
      <c r="AE1139">
        <v>80.793524021675438</v>
      </c>
    </row>
    <row r="1140" spans="1:31" x14ac:dyDescent="0.25">
      <c r="A1140">
        <v>2277275</v>
      </c>
      <c r="B1140">
        <v>1</v>
      </c>
      <c r="C1140" t="s">
        <v>81</v>
      </c>
      <c r="D1140" t="s">
        <v>123</v>
      </c>
      <c r="E1140" t="s">
        <v>176</v>
      </c>
      <c r="F1140" t="s">
        <v>3560</v>
      </c>
      <c r="G1140" t="s">
        <v>154</v>
      </c>
      <c r="H1140" t="s">
        <v>150</v>
      </c>
      <c r="I1140" t="s">
        <v>136</v>
      </c>
      <c r="J1140" t="s">
        <v>137</v>
      </c>
      <c r="K1140" t="s">
        <v>144</v>
      </c>
      <c r="L1140" t="s">
        <v>3561</v>
      </c>
      <c r="M1140" t="s">
        <v>3562</v>
      </c>
      <c r="N1140">
        <v>7.3388888879999996</v>
      </c>
      <c r="O1140">
        <v>0</v>
      </c>
      <c r="P1140">
        <v>1105</v>
      </c>
      <c r="Q1140">
        <v>0</v>
      </c>
      <c r="R1140">
        <v>0</v>
      </c>
      <c r="S1140">
        <v>0</v>
      </c>
      <c r="T1140">
        <v>120</v>
      </c>
      <c r="U1140">
        <v>0</v>
      </c>
      <c r="V1140">
        <v>0</v>
      </c>
      <c r="W1140">
        <v>0</v>
      </c>
      <c r="X1140">
        <v>1650.3096127455965</v>
      </c>
      <c r="Y1140">
        <v>0</v>
      </c>
      <c r="Z1140">
        <v>0</v>
      </c>
      <c r="AA1140">
        <v>0</v>
      </c>
      <c r="AB1140">
        <v>758.35753745697741</v>
      </c>
      <c r="AC1140">
        <v>0</v>
      </c>
      <c r="AD1140">
        <v>0</v>
      </c>
      <c r="AE1140">
        <v>2408.6671502025738</v>
      </c>
    </row>
    <row r="1141" spans="1:31" x14ac:dyDescent="0.25">
      <c r="A1141">
        <v>2277584</v>
      </c>
      <c r="B1141">
        <v>1</v>
      </c>
      <c r="C1141" t="s">
        <v>80</v>
      </c>
      <c r="D1141" t="s">
        <v>106</v>
      </c>
      <c r="E1141" t="s">
        <v>132</v>
      </c>
      <c r="F1141" t="s">
        <v>3563</v>
      </c>
      <c r="G1141" t="s">
        <v>134</v>
      </c>
      <c r="H1141" t="s">
        <v>135</v>
      </c>
      <c r="I1141" t="s">
        <v>738</v>
      </c>
      <c r="J1141" t="s">
        <v>137</v>
      </c>
      <c r="K1141" t="s">
        <v>138</v>
      </c>
      <c r="L1141" t="s">
        <v>3564</v>
      </c>
      <c r="M1141" t="s">
        <v>3565</v>
      </c>
      <c r="N1141">
        <v>2.1388888000000002E-2</v>
      </c>
      <c r="O1141">
        <v>1</v>
      </c>
      <c r="P1141">
        <v>1649</v>
      </c>
      <c r="Q1141">
        <v>54</v>
      </c>
      <c r="R1141">
        <v>312</v>
      </c>
      <c r="S1141">
        <v>27</v>
      </c>
      <c r="T1141">
        <v>269</v>
      </c>
      <c r="U1141">
        <v>3</v>
      </c>
      <c r="V1141">
        <v>1</v>
      </c>
      <c r="W1141">
        <v>7.9768627554000007E-3</v>
      </c>
      <c r="X1141">
        <v>5.8193808601929069</v>
      </c>
      <c r="Y1141">
        <v>1.9658884443390505</v>
      </c>
      <c r="Z1141">
        <v>2.2654074642853477</v>
      </c>
      <c r="AA1141">
        <v>1.531076263767478</v>
      </c>
      <c r="AB1141">
        <v>3.3494538993182346</v>
      </c>
      <c r="AC1141">
        <v>21.018893764059861</v>
      </c>
      <c r="AD1141">
        <v>3.5852532701857669</v>
      </c>
      <c r="AE1141">
        <v>39.543330828904047</v>
      </c>
    </row>
    <row r="1142" spans="1:31" x14ac:dyDescent="0.25">
      <c r="A1142">
        <v>2277229</v>
      </c>
      <c r="B1142">
        <v>1</v>
      </c>
      <c r="C1142" t="s">
        <v>80</v>
      </c>
      <c r="D1142" t="s">
        <v>84</v>
      </c>
      <c r="E1142" t="s">
        <v>176</v>
      </c>
      <c r="F1142" t="s">
        <v>3566</v>
      </c>
      <c r="G1142" t="s">
        <v>154</v>
      </c>
      <c r="H1142" t="s">
        <v>150</v>
      </c>
      <c r="I1142" t="s">
        <v>136</v>
      </c>
      <c r="J1142" t="s">
        <v>137</v>
      </c>
      <c r="K1142" t="s">
        <v>144</v>
      </c>
      <c r="L1142" t="s">
        <v>3567</v>
      </c>
      <c r="M1142" t="s">
        <v>3568</v>
      </c>
      <c r="N1142">
        <v>7.4563888880000002</v>
      </c>
      <c r="O1142">
        <v>0</v>
      </c>
      <c r="P1142">
        <v>634</v>
      </c>
      <c r="Q1142">
        <v>0</v>
      </c>
      <c r="R1142">
        <v>0</v>
      </c>
      <c r="S1142">
        <v>0</v>
      </c>
      <c r="T1142">
        <v>72</v>
      </c>
      <c r="U1142">
        <v>0</v>
      </c>
      <c r="V1142">
        <v>0</v>
      </c>
      <c r="W1142">
        <v>0</v>
      </c>
      <c r="X1142">
        <v>1171.5107504699808</v>
      </c>
      <c r="Y1142">
        <v>0</v>
      </c>
      <c r="Z1142">
        <v>0</v>
      </c>
      <c r="AA1142">
        <v>0</v>
      </c>
      <c r="AB1142">
        <v>433.37449947112583</v>
      </c>
      <c r="AC1142">
        <v>0</v>
      </c>
      <c r="AD1142">
        <v>0</v>
      </c>
      <c r="AE1142">
        <v>1604.8852499411066</v>
      </c>
    </row>
    <row r="1143" spans="1:31" x14ac:dyDescent="0.25">
      <c r="A1143">
        <v>2277478</v>
      </c>
      <c r="B1143">
        <v>1</v>
      </c>
      <c r="C1143" t="s">
        <v>81</v>
      </c>
      <c r="D1143" t="s">
        <v>122</v>
      </c>
      <c r="E1143" t="s">
        <v>157</v>
      </c>
      <c r="F1143" t="s">
        <v>3569</v>
      </c>
      <c r="G1143" t="s">
        <v>134</v>
      </c>
      <c r="H1143" t="s">
        <v>135</v>
      </c>
      <c r="I1143" t="s">
        <v>136</v>
      </c>
      <c r="J1143" t="s">
        <v>137</v>
      </c>
      <c r="K1143" t="s">
        <v>138</v>
      </c>
      <c r="L1143" t="s">
        <v>3570</v>
      </c>
      <c r="M1143" t="s">
        <v>3571</v>
      </c>
      <c r="N1143">
        <v>0.69277777699999998</v>
      </c>
      <c r="O1143">
        <v>0</v>
      </c>
      <c r="P1143">
        <v>4223</v>
      </c>
      <c r="Q1143">
        <v>0</v>
      </c>
      <c r="R1143">
        <v>0</v>
      </c>
      <c r="S1143">
        <v>2</v>
      </c>
      <c r="T1143">
        <v>837</v>
      </c>
      <c r="U1143">
        <v>0</v>
      </c>
      <c r="V1143">
        <v>0</v>
      </c>
      <c r="W1143">
        <v>0</v>
      </c>
      <c r="X1143">
        <v>654.25167583204723</v>
      </c>
      <c r="Y1143">
        <v>0</v>
      </c>
      <c r="Z1143">
        <v>0</v>
      </c>
      <c r="AA1143">
        <v>11.170233416850753</v>
      </c>
      <c r="AB1143">
        <v>307.92820115707059</v>
      </c>
      <c r="AC1143">
        <v>0</v>
      </c>
      <c r="AD1143">
        <v>0</v>
      </c>
      <c r="AE1143">
        <v>973.35011040596862</v>
      </c>
    </row>
    <row r="1144" spans="1:31" x14ac:dyDescent="0.25">
      <c r="A1144">
        <v>2277776</v>
      </c>
      <c r="B1144">
        <v>1</v>
      </c>
      <c r="C1144" t="s">
        <v>80</v>
      </c>
      <c r="D1144" t="s">
        <v>85</v>
      </c>
      <c r="E1144" t="s">
        <v>165</v>
      </c>
      <c r="F1144" t="s">
        <v>3572</v>
      </c>
      <c r="G1144" t="s">
        <v>225</v>
      </c>
      <c r="H1144" t="s">
        <v>150</v>
      </c>
      <c r="I1144" t="s">
        <v>136</v>
      </c>
      <c r="J1144" t="s">
        <v>137</v>
      </c>
      <c r="K1144" t="s">
        <v>138</v>
      </c>
      <c r="L1144" t="s">
        <v>3573</v>
      </c>
      <c r="M1144" t="s">
        <v>3574</v>
      </c>
      <c r="N1144">
        <v>1.2538888880000001</v>
      </c>
      <c r="O1144">
        <v>0</v>
      </c>
      <c r="P1144">
        <v>12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3.6185991769260415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3.6185991769260415</v>
      </c>
    </row>
    <row r="1145" spans="1:31" x14ac:dyDescent="0.25">
      <c r="A1145">
        <v>2277232</v>
      </c>
      <c r="B1145">
        <v>1</v>
      </c>
      <c r="C1145" t="s">
        <v>81</v>
      </c>
      <c r="D1145" t="s">
        <v>117</v>
      </c>
      <c r="E1145" t="s">
        <v>132</v>
      </c>
      <c r="F1145" t="s">
        <v>3575</v>
      </c>
      <c r="G1145" t="s">
        <v>143</v>
      </c>
      <c r="H1145" t="s">
        <v>135</v>
      </c>
      <c r="I1145" t="s">
        <v>136</v>
      </c>
      <c r="J1145" t="s">
        <v>137</v>
      </c>
      <c r="K1145" t="s">
        <v>144</v>
      </c>
      <c r="L1145" t="s">
        <v>3576</v>
      </c>
      <c r="M1145" t="s">
        <v>3577</v>
      </c>
      <c r="N1145">
        <v>2.6497222219999998</v>
      </c>
      <c r="O1145">
        <v>2</v>
      </c>
      <c r="P1145">
        <v>558</v>
      </c>
      <c r="Q1145">
        <v>74</v>
      </c>
      <c r="R1145">
        <v>127</v>
      </c>
      <c r="S1145">
        <v>12</v>
      </c>
      <c r="T1145">
        <v>70</v>
      </c>
      <c r="U1145">
        <v>0</v>
      </c>
      <c r="V1145">
        <v>0</v>
      </c>
      <c r="W1145">
        <v>0.70350399412740006</v>
      </c>
      <c r="X1145">
        <v>329.60122404801996</v>
      </c>
      <c r="Y1145">
        <v>57.000284133635304</v>
      </c>
      <c r="Z1145">
        <v>92.565004425946356</v>
      </c>
      <c r="AA1145">
        <v>115.15356296231897</v>
      </c>
      <c r="AB1145">
        <v>229.17784026843893</v>
      </c>
      <c r="AC1145">
        <v>0</v>
      </c>
      <c r="AD1145">
        <v>0</v>
      </c>
      <c r="AE1145">
        <v>824.20141983248698</v>
      </c>
    </row>
    <row r="1146" spans="1:31" x14ac:dyDescent="0.25">
      <c r="A1146">
        <v>2277255</v>
      </c>
      <c r="B1146">
        <v>1</v>
      </c>
      <c r="C1146" t="s">
        <v>80</v>
      </c>
      <c r="D1146" t="s">
        <v>93</v>
      </c>
      <c r="E1146" t="s">
        <v>147</v>
      </c>
      <c r="F1146" t="s">
        <v>3578</v>
      </c>
      <c r="G1146" t="s">
        <v>149</v>
      </c>
      <c r="H1146" t="s">
        <v>150</v>
      </c>
      <c r="I1146" t="s">
        <v>136</v>
      </c>
      <c r="J1146" t="s">
        <v>137</v>
      </c>
      <c r="K1146" t="s">
        <v>138</v>
      </c>
      <c r="L1146" t="s">
        <v>3579</v>
      </c>
      <c r="M1146" t="s">
        <v>3580</v>
      </c>
      <c r="N1146">
        <v>3.2777777769999998</v>
      </c>
      <c r="O1146">
        <v>0</v>
      </c>
      <c r="P1146">
        <v>5</v>
      </c>
      <c r="Q1146">
        <v>0</v>
      </c>
      <c r="R1146">
        <v>3</v>
      </c>
      <c r="S1146">
        <v>0</v>
      </c>
      <c r="T1146">
        <v>1</v>
      </c>
      <c r="U1146">
        <v>0</v>
      </c>
      <c r="V1146">
        <v>0</v>
      </c>
      <c r="W1146">
        <v>0</v>
      </c>
      <c r="X1146">
        <v>3.2657163851000011</v>
      </c>
      <c r="Y1146">
        <v>0</v>
      </c>
      <c r="Z1146">
        <v>1.3703407324740002</v>
      </c>
      <c r="AA1146">
        <v>0</v>
      </c>
      <c r="AB1146">
        <v>8.4316647105166662E-2</v>
      </c>
      <c r="AC1146">
        <v>0</v>
      </c>
      <c r="AD1146">
        <v>0</v>
      </c>
      <c r="AE1146">
        <v>4.7203737646791684</v>
      </c>
    </row>
    <row r="1147" spans="1:31" x14ac:dyDescent="0.25">
      <c r="A1147">
        <v>2277753</v>
      </c>
      <c r="B1147">
        <v>1</v>
      </c>
      <c r="C1147" t="s">
        <v>81</v>
      </c>
      <c r="D1147" t="s">
        <v>123</v>
      </c>
      <c r="E1147" t="s">
        <v>147</v>
      </c>
      <c r="F1147" t="s">
        <v>3581</v>
      </c>
      <c r="G1147" t="s">
        <v>233</v>
      </c>
      <c r="H1147" t="s">
        <v>150</v>
      </c>
      <c r="I1147" t="s">
        <v>136</v>
      </c>
      <c r="J1147" t="s">
        <v>137</v>
      </c>
      <c r="K1147" t="s">
        <v>138</v>
      </c>
      <c r="L1147" t="s">
        <v>3582</v>
      </c>
      <c r="M1147" t="s">
        <v>3583</v>
      </c>
      <c r="N1147">
        <v>1.7894444439999999</v>
      </c>
      <c r="O1147">
        <v>0</v>
      </c>
      <c r="P1147">
        <v>26</v>
      </c>
      <c r="Q1147">
        <v>0</v>
      </c>
      <c r="R1147">
        <v>5</v>
      </c>
      <c r="S1147">
        <v>0</v>
      </c>
      <c r="T1147">
        <v>3</v>
      </c>
      <c r="U1147">
        <v>0</v>
      </c>
      <c r="V1147">
        <v>0</v>
      </c>
      <c r="W1147">
        <v>0</v>
      </c>
      <c r="X1147">
        <v>7.5051380849036651</v>
      </c>
      <c r="Y1147">
        <v>0</v>
      </c>
      <c r="Z1147">
        <v>1.5237436309596335</v>
      </c>
      <c r="AA1147">
        <v>0</v>
      </c>
      <c r="AB1147">
        <v>0.6542631057469499</v>
      </c>
      <c r="AC1147">
        <v>0</v>
      </c>
      <c r="AD1147">
        <v>0</v>
      </c>
      <c r="AE1147">
        <v>9.6831448216102487</v>
      </c>
    </row>
    <row r="1148" spans="1:31" x14ac:dyDescent="0.25">
      <c r="A1148">
        <v>2277375</v>
      </c>
      <c r="B1148">
        <v>1</v>
      </c>
      <c r="C1148" t="s">
        <v>81</v>
      </c>
      <c r="D1148" t="s">
        <v>120</v>
      </c>
      <c r="E1148" t="s">
        <v>132</v>
      </c>
      <c r="F1148" t="s">
        <v>3584</v>
      </c>
      <c r="G1148" t="s">
        <v>134</v>
      </c>
      <c r="H1148" t="s">
        <v>135</v>
      </c>
      <c r="I1148" t="s">
        <v>136</v>
      </c>
      <c r="J1148" t="s">
        <v>137</v>
      </c>
      <c r="K1148" t="s">
        <v>138</v>
      </c>
      <c r="L1148" t="s">
        <v>3585</v>
      </c>
      <c r="M1148" t="s">
        <v>3586</v>
      </c>
      <c r="N1148">
        <v>0.54666666600000002</v>
      </c>
      <c r="O1148">
        <v>0</v>
      </c>
      <c r="P1148">
        <v>455</v>
      </c>
      <c r="Q1148">
        <v>0</v>
      </c>
      <c r="R1148">
        <v>8</v>
      </c>
      <c r="S1148">
        <v>0</v>
      </c>
      <c r="T1148">
        <v>28</v>
      </c>
      <c r="U1148">
        <v>0</v>
      </c>
      <c r="V1148">
        <v>0</v>
      </c>
      <c r="W1148">
        <v>0</v>
      </c>
      <c r="X1148">
        <v>62.26061495841563</v>
      </c>
      <c r="Y1148">
        <v>0</v>
      </c>
      <c r="Z1148">
        <v>0.98935084479359992</v>
      </c>
      <c r="AA1148">
        <v>0</v>
      </c>
      <c r="AB1148">
        <v>6.687851127664266</v>
      </c>
      <c r="AC1148">
        <v>0</v>
      </c>
      <c r="AD1148">
        <v>0</v>
      </c>
      <c r="AE1148">
        <v>69.937816930873495</v>
      </c>
    </row>
    <row r="1149" spans="1:31" x14ac:dyDescent="0.25">
      <c r="A1149">
        <v>2277567</v>
      </c>
      <c r="B1149">
        <v>1</v>
      </c>
      <c r="C1149" t="s">
        <v>81</v>
      </c>
      <c r="D1149" t="s">
        <v>128</v>
      </c>
      <c r="E1149" t="s">
        <v>157</v>
      </c>
      <c r="F1149" t="s">
        <v>3587</v>
      </c>
      <c r="G1149" t="s">
        <v>134</v>
      </c>
      <c r="H1149" t="s">
        <v>135</v>
      </c>
      <c r="I1149" t="s">
        <v>136</v>
      </c>
      <c r="J1149" t="s">
        <v>137</v>
      </c>
      <c r="K1149" t="s">
        <v>138</v>
      </c>
      <c r="L1149" t="s">
        <v>3588</v>
      </c>
      <c r="M1149" t="s">
        <v>3589</v>
      </c>
      <c r="N1149">
        <v>0.50472222200000005</v>
      </c>
      <c r="O1149">
        <v>0</v>
      </c>
      <c r="P1149">
        <v>961</v>
      </c>
      <c r="Q1149">
        <v>2</v>
      </c>
      <c r="R1149">
        <v>9</v>
      </c>
      <c r="S1149">
        <v>14</v>
      </c>
      <c r="T1149">
        <v>122</v>
      </c>
      <c r="U1149">
        <v>0</v>
      </c>
      <c r="V1149">
        <v>0</v>
      </c>
      <c r="W1149">
        <v>0</v>
      </c>
      <c r="X1149">
        <v>67.386612568983438</v>
      </c>
      <c r="Y1149">
        <v>16.214963980513243</v>
      </c>
      <c r="Z1149">
        <v>5.0962597129799994</v>
      </c>
      <c r="AA1149">
        <v>76.966014810071556</v>
      </c>
      <c r="AB1149">
        <v>20.115122278932638</v>
      </c>
      <c r="AC1149">
        <v>0</v>
      </c>
      <c r="AD1149">
        <v>0</v>
      </c>
      <c r="AE1149">
        <v>185.77897335148089</v>
      </c>
    </row>
    <row r="1150" spans="1:31" x14ac:dyDescent="0.25">
      <c r="A1150">
        <v>2277733</v>
      </c>
      <c r="B1150">
        <v>1</v>
      </c>
      <c r="C1150" t="s">
        <v>80</v>
      </c>
      <c r="D1150" t="s">
        <v>86</v>
      </c>
      <c r="E1150" t="s">
        <v>147</v>
      </c>
      <c r="F1150" t="s">
        <v>3590</v>
      </c>
      <c r="G1150" t="s">
        <v>1296</v>
      </c>
      <c r="H1150" t="s">
        <v>150</v>
      </c>
      <c r="I1150" t="s">
        <v>136</v>
      </c>
      <c r="J1150" t="s">
        <v>137</v>
      </c>
      <c r="K1150" t="s">
        <v>138</v>
      </c>
      <c r="L1150" t="s">
        <v>3591</v>
      </c>
      <c r="M1150" t="s">
        <v>3592</v>
      </c>
      <c r="N1150">
        <v>4.5758333330000003</v>
      </c>
      <c r="O1150">
        <v>0</v>
      </c>
      <c r="P1150">
        <v>84</v>
      </c>
      <c r="Q1150">
        <v>0</v>
      </c>
      <c r="R1150">
        <v>0</v>
      </c>
      <c r="S1150">
        <v>0</v>
      </c>
      <c r="T1150">
        <v>1</v>
      </c>
      <c r="U1150">
        <v>0</v>
      </c>
      <c r="V1150">
        <v>0</v>
      </c>
      <c r="W1150">
        <v>0</v>
      </c>
      <c r="X1150">
        <v>87.501151875214262</v>
      </c>
      <c r="Y1150">
        <v>0</v>
      </c>
      <c r="Z1150">
        <v>0</v>
      </c>
      <c r="AA1150">
        <v>0</v>
      </c>
      <c r="AB1150">
        <v>1.137692679322875</v>
      </c>
      <c r="AC1150">
        <v>0</v>
      </c>
      <c r="AD1150">
        <v>0</v>
      </c>
      <c r="AE1150">
        <v>88.638844554537144</v>
      </c>
    </row>
    <row r="1151" spans="1:31" x14ac:dyDescent="0.25">
      <c r="A1151">
        <v>2277710</v>
      </c>
      <c r="B1151">
        <v>1</v>
      </c>
      <c r="C1151" t="s">
        <v>81</v>
      </c>
      <c r="D1151" t="s">
        <v>119</v>
      </c>
      <c r="E1151" t="s">
        <v>141</v>
      </c>
      <c r="F1151" t="s">
        <v>3593</v>
      </c>
      <c r="G1151" t="s">
        <v>278</v>
      </c>
      <c r="H1151" t="s">
        <v>135</v>
      </c>
      <c r="I1151" t="s">
        <v>136</v>
      </c>
      <c r="J1151" t="s">
        <v>137</v>
      </c>
      <c r="K1151" t="s">
        <v>138</v>
      </c>
      <c r="L1151" t="s">
        <v>3594</v>
      </c>
      <c r="M1151" t="s">
        <v>3595</v>
      </c>
      <c r="N1151">
        <v>4.7469444440000004</v>
      </c>
      <c r="O1151">
        <v>0</v>
      </c>
      <c r="P1151">
        <v>5</v>
      </c>
      <c r="Q1151">
        <v>5</v>
      </c>
      <c r="R1151">
        <v>29</v>
      </c>
      <c r="S1151">
        <v>1</v>
      </c>
      <c r="T1151">
        <v>1</v>
      </c>
      <c r="U1151">
        <v>0</v>
      </c>
      <c r="V1151">
        <v>0</v>
      </c>
      <c r="W1151">
        <v>0</v>
      </c>
      <c r="X1151">
        <v>2.7347419184761503</v>
      </c>
      <c r="Y1151">
        <v>30.603457510299055</v>
      </c>
      <c r="Z1151">
        <v>283.77685225676629</v>
      </c>
      <c r="AA1151">
        <v>12.316974713743734</v>
      </c>
      <c r="AB1151">
        <v>43.956177982700559</v>
      </c>
      <c r="AC1151">
        <v>0</v>
      </c>
      <c r="AD1151">
        <v>0</v>
      </c>
      <c r="AE1151">
        <v>373.38820438198582</v>
      </c>
    </row>
    <row r="1152" spans="1:31" x14ac:dyDescent="0.25">
      <c r="A1152">
        <v>2277441</v>
      </c>
      <c r="B1152">
        <v>1</v>
      </c>
      <c r="C1152" t="s">
        <v>81</v>
      </c>
      <c r="D1152" t="s">
        <v>127</v>
      </c>
      <c r="E1152" t="s">
        <v>141</v>
      </c>
      <c r="F1152" t="s">
        <v>3596</v>
      </c>
      <c r="G1152" t="s">
        <v>143</v>
      </c>
      <c r="H1152" t="s">
        <v>135</v>
      </c>
      <c r="I1152" t="s">
        <v>136</v>
      </c>
      <c r="J1152" t="s">
        <v>137</v>
      </c>
      <c r="K1152" t="s">
        <v>144</v>
      </c>
      <c r="L1152" t="s">
        <v>3597</v>
      </c>
      <c r="M1152" t="s">
        <v>3598</v>
      </c>
      <c r="N1152">
        <v>0.51694444399999995</v>
      </c>
      <c r="O1152">
        <v>0</v>
      </c>
      <c r="P1152">
        <v>47</v>
      </c>
      <c r="Q1152">
        <v>0</v>
      </c>
      <c r="R1152">
        <v>12</v>
      </c>
      <c r="S1152">
        <v>0</v>
      </c>
      <c r="T1152">
        <v>6</v>
      </c>
      <c r="U1152">
        <v>0</v>
      </c>
      <c r="V1152">
        <v>0</v>
      </c>
      <c r="W1152">
        <v>0</v>
      </c>
      <c r="X1152">
        <v>6.338446684109643</v>
      </c>
      <c r="Y1152">
        <v>0</v>
      </c>
      <c r="Z1152">
        <v>1.6503410661420836</v>
      </c>
      <c r="AA1152">
        <v>0</v>
      </c>
      <c r="AB1152">
        <v>1.4644187164421751</v>
      </c>
      <c r="AC1152">
        <v>0</v>
      </c>
      <c r="AD1152">
        <v>0</v>
      </c>
      <c r="AE1152">
        <v>9.4532064666939029</v>
      </c>
    </row>
    <row r="1153" spans="1:31" x14ac:dyDescent="0.25">
      <c r="A1153">
        <v>2277541</v>
      </c>
      <c r="B1153">
        <v>1</v>
      </c>
      <c r="C1153" t="s">
        <v>80</v>
      </c>
      <c r="D1153" t="s">
        <v>97</v>
      </c>
      <c r="E1153" t="s">
        <v>141</v>
      </c>
      <c r="F1153" t="s">
        <v>3599</v>
      </c>
      <c r="G1153" t="s">
        <v>143</v>
      </c>
      <c r="H1153" t="s">
        <v>135</v>
      </c>
      <c r="I1153" t="s">
        <v>136</v>
      </c>
      <c r="J1153" t="s">
        <v>137</v>
      </c>
      <c r="K1153" t="s">
        <v>144</v>
      </c>
      <c r="L1153" t="s">
        <v>3600</v>
      </c>
      <c r="M1153" t="s">
        <v>3601</v>
      </c>
      <c r="N1153">
        <v>1.9680555550000001</v>
      </c>
      <c r="O1153">
        <v>0</v>
      </c>
      <c r="P1153">
        <v>80</v>
      </c>
      <c r="Q1153">
        <v>0</v>
      </c>
      <c r="R1153">
        <v>2</v>
      </c>
      <c r="S1153">
        <v>0</v>
      </c>
      <c r="T1153">
        <v>3</v>
      </c>
      <c r="U1153">
        <v>0</v>
      </c>
      <c r="V1153">
        <v>0</v>
      </c>
      <c r="W1153">
        <v>0</v>
      </c>
      <c r="X1153">
        <v>91.832488613740296</v>
      </c>
      <c r="Y1153">
        <v>0</v>
      </c>
      <c r="Z1153">
        <v>0.14654821577506666</v>
      </c>
      <c r="AA1153">
        <v>0</v>
      </c>
      <c r="AB1153">
        <v>20.159862434000402</v>
      </c>
      <c r="AC1153">
        <v>0</v>
      </c>
      <c r="AD1153">
        <v>0</v>
      </c>
      <c r="AE1153">
        <v>112.13889926351577</v>
      </c>
    </row>
    <row r="1154" spans="1:31" x14ac:dyDescent="0.25">
      <c r="A1154">
        <v>2278777</v>
      </c>
      <c r="B1154">
        <v>1</v>
      </c>
      <c r="C1154" t="s">
        <v>81</v>
      </c>
      <c r="D1154" t="s">
        <v>127</v>
      </c>
      <c r="E1154" t="s">
        <v>176</v>
      </c>
      <c r="F1154" t="s">
        <v>3602</v>
      </c>
      <c r="G1154" t="s">
        <v>143</v>
      </c>
      <c r="H1154" t="s">
        <v>150</v>
      </c>
      <c r="I1154" t="s">
        <v>136</v>
      </c>
      <c r="J1154" t="s">
        <v>137</v>
      </c>
      <c r="K1154" t="s">
        <v>144</v>
      </c>
      <c r="L1154" t="s">
        <v>3603</v>
      </c>
      <c r="M1154" t="s">
        <v>3604</v>
      </c>
      <c r="N1154">
        <v>2.4986111110000002</v>
      </c>
      <c r="O1154">
        <v>0</v>
      </c>
      <c r="P1154">
        <v>598</v>
      </c>
      <c r="Q1154">
        <v>0</v>
      </c>
      <c r="R1154">
        <v>0</v>
      </c>
      <c r="S1154">
        <v>0</v>
      </c>
      <c r="T1154">
        <v>20</v>
      </c>
      <c r="U1154">
        <v>0</v>
      </c>
      <c r="V1154">
        <v>0</v>
      </c>
      <c r="W1154">
        <v>0</v>
      </c>
      <c r="X1154">
        <v>344.71581248901475</v>
      </c>
      <c r="Y1154">
        <v>0</v>
      </c>
      <c r="Z1154">
        <v>0</v>
      </c>
      <c r="AA1154">
        <v>0</v>
      </c>
      <c r="AB1154">
        <v>98.594550789110826</v>
      </c>
      <c r="AC1154">
        <v>0</v>
      </c>
      <c r="AD1154">
        <v>0</v>
      </c>
      <c r="AE1154">
        <v>443.31036327812558</v>
      </c>
    </row>
    <row r="1155" spans="1:31" x14ac:dyDescent="0.25">
      <c r="A1155">
        <v>2279132</v>
      </c>
      <c r="B1155">
        <v>1</v>
      </c>
      <c r="C1155" t="s">
        <v>80</v>
      </c>
      <c r="D1155" t="s">
        <v>91</v>
      </c>
      <c r="E1155" t="s">
        <v>132</v>
      </c>
      <c r="F1155" t="s">
        <v>3605</v>
      </c>
      <c r="G1155" t="s">
        <v>1745</v>
      </c>
      <c r="H1155" t="s">
        <v>135</v>
      </c>
      <c r="I1155" t="s">
        <v>136</v>
      </c>
      <c r="J1155" t="s">
        <v>137</v>
      </c>
      <c r="K1155" t="s">
        <v>138</v>
      </c>
      <c r="L1155" t="s">
        <v>3606</v>
      </c>
      <c r="M1155" t="s">
        <v>3607</v>
      </c>
      <c r="N1155">
        <v>1.9225000000000001</v>
      </c>
      <c r="O1155">
        <v>6</v>
      </c>
      <c r="P1155">
        <v>1361</v>
      </c>
      <c r="Q1155">
        <v>10</v>
      </c>
      <c r="R1155">
        <v>64</v>
      </c>
      <c r="S1155">
        <v>4</v>
      </c>
      <c r="T1155">
        <v>76</v>
      </c>
      <c r="U1155">
        <v>0</v>
      </c>
      <c r="V1155">
        <v>1</v>
      </c>
      <c r="W1155">
        <v>4.5781891736963995</v>
      </c>
      <c r="X1155">
        <v>510.83223600220168</v>
      </c>
      <c r="Y1155">
        <v>5.9948965873164264</v>
      </c>
      <c r="Z1155">
        <v>37.69123710756206</v>
      </c>
      <c r="AA1155">
        <v>6.2324775181037513</v>
      </c>
      <c r="AB1155">
        <v>55.69227107176664</v>
      </c>
      <c r="AC1155">
        <v>0</v>
      </c>
      <c r="AD1155">
        <v>3.4455784677300004E-2</v>
      </c>
      <c r="AE1155">
        <v>621.05576324532444</v>
      </c>
    </row>
    <row r="1156" spans="1:31" x14ac:dyDescent="0.25">
      <c r="A1156">
        <v>2278883</v>
      </c>
      <c r="B1156">
        <v>1</v>
      </c>
      <c r="C1156" t="s">
        <v>81</v>
      </c>
      <c r="D1156" t="s">
        <v>112</v>
      </c>
      <c r="E1156" t="s">
        <v>157</v>
      </c>
      <c r="F1156" t="s">
        <v>3608</v>
      </c>
      <c r="G1156" t="s">
        <v>278</v>
      </c>
      <c r="H1156" t="s">
        <v>135</v>
      </c>
      <c r="I1156" t="s">
        <v>136</v>
      </c>
      <c r="J1156" t="s">
        <v>137</v>
      </c>
      <c r="K1156" t="s">
        <v>138</v>
      </c>
      <c r="L1156" t="s">
        <v>3609</v>
      </c>
      <c r="M1156" t="s">
        <v>3610</v>
      </c>
      <c r="N1156">
        <v>2.730277777</v>
      </c>
      <c r="O1156">
        <v>0</v>
      </c>
      <c r="P1156">
        <v>3</v>
      </c>
      <c r="Q1156">
        <v>10</v>
      </c>
      <c r="R1156">
        <v>67</v>
      </c>
      <c r="S1156">
        <v>6</v>
      </c>
      <c r="T1156">
        <v>8</v>
      </c>
      <c r="U1156">
        <v>0</v>
      </c>
      <c r="V1156">
        <v>0</v>
      </c>
      <c r="W1156">
        <v>0</v>
      </c>
      <c r="X1156">
        <v>6.0372817930757749</v>
      </c>
      <c r="Y1156">
        <v>1165.8642853881672</v>
      </c>
      <c r="Z1156">
        <v>132.46790154966035</v>
      </c>
      <c r="AA1156">
        <v>62.995620643690295</v>
      </c>
      <c r="AB1156">
        <v>70.637609055954087</v>
      </c>
      <c r="AC1156">
        <v>0</v>
      </c>
      <c r="AD1156">
        <v>0</v>
      </c>
      <c r="AE1156">
        <v>1438.0026984305478</v>
      </c>
    </row>
    <row r="1157" spans="1:31" x14ac:dyDescent="0.25">
      <c r="A1157">
        <v>2279026</v>
      </c>
      <c r="B1157">
        <v>1</v>
      </c>
      <c r="C1157" t="s">
        <v>81</v>
      </c>
      <c r="D1157" t="s">
        <v>122</v>
      </c>
      <c r="E1157" t="s">
        <v>141</v>
      </c>
      <c r="F1157" t="s">
        <v>3611</v>
      </c>
      <c r="G1157" t="s">
        <v>134</v>
      </c>
      <c r="H1157" t="s">
        <v>135</v>
      </c>
      <c r="I1157" t="s">
        <v>136</v>
      </c>
      <c r="J1157" t="s">
        <v>137</v>
      </c>
      <c r="K1157" t="s">
        <v>138</v>
      </c>
      <c r="L1157" t="s">
        <v>3612</v>
      </c>
      <c r="M1157" t="s">
        <v>3613</v>
      </c>
      <c r="N1157">
        <v>2.0933333329999999</v>
      </c>
      <c r="O1157">
        <v>0</v>
      </c>
      <c r="P1157">
        <v>964</v>
      </c>
      <c r="Q1157">
        <v>0</v>
      </c>
      <c r="R1157">
        <v>0</v>
      </c>
      <c r="S1157">
        <v>0</v>
      </c>
      <c r="T1157">
        <v>76</v>
      </c>
      <c r="U1157">
        <v>0</v>
      </c>
      <c r="V1157">
        <v>0</v>
      </c>
      <c r="W1157">
        <v>0</v>
      </c>
      <c r="X1157">
        <v>410.60624341307124</v>
      </c>
      <c r="Y1157">
        <v>0</v>
      </c>
      <c r="Z1157">
        <v>0</v>
      </c>
      <c r="AA1157">
        <v>0</v>
      </c>
      <c r="AB1157">
        <v>108.84425879778235</v>
      </c>
      <c r="AC1157">
        <v>0</v>
      </c>
      <c r="AD1157">
        <v>0</v>
      </c>
      <c r="AE1157">
        <v>519.45050221085353</v>
      </c>
    </row>
    <row r="1158" spans="1:31" x14ac:dyDescent="0.25">
      <c r="A1158">
        <v>2278734</v>
      </c>
      <c r="B1158">
        <v>1</v>
      </c>
      <c r="C1158" t="s">
        <v>80</v>
      </c>
      <c r="D1158" t="s">
        <v>105</v>
      </c>
      <c r="E1158" t="s">
        <v>165</v>
      </c>
      <c r="F1158" t="s">
        <v>3614</v>
      </c>
      <c r="G1158" t="s">
        <v>167</v>
      </c>
      <c r="H1158" t="s">
        <v>150</v>
      </c>
      <c r="I1158" t="s">
        <v>136</v>
      </c>
      <c r="J1158" t="s">
        <v>137</v>
      </c>
      <c r="K1158" t="s">
        <v>138</v>
      </c>
      <c r="L1158" t="s">
        <v>3615</v>
      </c>
      <c r="M1158" t="s">
        <v>3616</v>
      </c>
      <c r="N1158">
        <v>4.2469444440000004</v>
      </c>
      <c r="O1158">
        <v>0</v>
      </c>
      <c r="P1158">
        <v>8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6.1023059431441338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6.1023059431441338</v>
      </c>
    </row>
    <row r="1159" spans="1:31" x14ac:dyDescent="0.25">
      <c r="A1159">
        <v>2278737</v>
      </c>
      <c r="B1159">
        <v>1</v>
      </c>
      <c r="C1159" t="s">
        <v>81</v>
      </c>
      <c r="D1159" t="s">
        <v>122</v>
      </c>
      <c r="E1159" t="s">
        <v>132</v>
      </c>
      <c r="F1159" t="s">
        <v>3617</v>
      </c>
      <c r="G1159" t="s">
        <v>134</v>
      </c>
      <c r="H1159" t="s">
        <v>135</v>
      </c>
      <c r="I1159" t="s">
        <v>136</v>
      </c>
      <c r="J1159" t="s">
        <v>137</v>
      </c>
      <c r="K1159" t="s">
        <v>138</v>
      </c>
      <c r="L1159" t="s">
        <v>3618</v>
      </c>
      <c r="M1159" t="s">
        <v>3619</v>
      </c>
      <c r="N1159">
        <v>1.226388888</v>
      </c>
      <c r="O1159">
        <v>1</v>
      </c>
      <c r="P1159">
        <v>514</v>
      </c>
      <c r="Q1159">
        <v>4</v>
      </c>
      <c r="R1159">
        <v>0</v>
      </c>
      <c r="S1159">
        <v>3</v>
      </c>
      <c r="T1159">
        <v>22</v>
      </c>
      <c r="U1159">
        <v>1</v>
      </c>
      <c r="V1159">
        <v>0</v>
      </c>
      <c r="W1159">
        <v>0.12273639977170001</v>
      </c>
      <c r="X1159">
        <v>45.960052944499189</v>
      </c>
      <c r="Y1159">
        <v>4.8883549046542001</v>
      </c>
      <c r="Z1159">
        <v>0</v>
      </c>
      <c r="AA1159">
        <v>11.39010795202875</v>
      </c>
      <c r="AB1159">
        <v>6.3490450451836287</v>
      </c>
      <c r="AC1159">
        <v>7.2665609160183999</v>
      </c>
      <c r="AD1159">
        <v>0</v>
      </c>
      <c r="AE1159">
        <v>75.976858162155878</v>
      </c>
    </row>
    <row r="1160" spans="1:31" x14ac:dyDescent="0.25">
      <c r="A1160">
        <v>2279069</v>
      </c>
      <c r="B1160">
        <v>1</v>
      </c>
      <c r="C1160" t="s">
        <v>80</v>
      </c>
      <c r="D1160" t="s">
        <v>88</v>
      </c>
      <c r="E1160" t="s">
        <v>147</v>
      </c>
      <c r="F1160" t="s">
        <v>3620</v>
      </c>
      <c r="G1160" t="s">
        <v>1689</v>
      </c>
      <c r="H1160" t="s">
        <v>150</v>
      </c>
      <c r="I1160" t="s">
        <v>136</v>
      </c>
      <c r="J1160" t="s">
        <v>137</v>
      </c>
      <c r="K1160" t="s">
        <v>138</v>
      </c>
      <c r="L1160" t="s">
        <v>3621</v>
      </c>
      <c r="M1160" t="s">
        <v>3622</v>
      </c>
      <c r="N1160">
        <v>2.1575000000000002</v>
      </c>
      <c r="O1160">
        <v>0</v>
      </c>
      <c r="P1160">
        <v>81</v>
      </c>
      <c r="Q1160">
        <v>0</v>
      </c>
      <c r="R1160">
        <v>0</v>
      </c>
      <c r="S1160">
        <v>0</v>
      </c>
      <c r="T1160">
        <v>1</v>
      </c>
      <c r="U1160">
        <v>0</v>
      </c>
      <c r="V1160">
        <v>0</v>
      </c>
      <c r="W1160">
        <v>0</v>
      </c>
      <c r="X1160">
        <v>42.60002592796269</v>
      </c>
      <c r="Y1160">
        <v>0</v>
      </c>
      <c r="Z1160">
        <v>0</v>
      </c>
      <c r="AA1160">
        <v>0</v>
      </c>
      <c r="AB1160">
        <v>2.1756462211820637</v>
      </c>
      <c r="AC1160">
        <v>0</v>
      </c>
      <c r="AD1160">
        <v>0</v>
      </c>
      <c r="AE1160">
        <v>44.775672149144754</v>
      </c>
    </row>
    <row r="1161" spans="1:31" x14ac:dyDescent="0.25">
      <c r="A1161">
        <v>2279023</v>
      </c>
      <c r="B1161">
        <v>1</v>
      </c>
      <c r="C1161" t="s">
        <v>81</v>
      </c>
      <c r="D1161" t="s">
        <v>128</v>
      </c>
      <c r="E1161" t="s">
        <v>147</v>
      </c>
      <c r="F1161" t="s">
        <v>3623</v>
      </c>
      <c r="G1161" t="s">
        <v>233</v>
      </c>
      <c r="H1161" t="s">
        <v>150</v>
      </c>
      <c r="I1161" t="s">
        <v>136</v>
      </c>
      <c r="J1161" t="s">
        <v>137</v>
      </c>
      <c r="K1161" t="s">
        <v>138</v>
      </c>
      <c r="L1161" t="s">
        <v>3624</v>
      </c>
      <c r="M1161" t="s">
        <v>3625</v>
      </c>
      <c r="N1161">
        <v>3.3805555549999999</v>
      </c>
      <c r="O1161">
        <v>0</v>
      </c>
      <c r="P1161">
        <v>14</v>
      </c>
      <c r="Q1161">
        <v>0</v>
      </c>
      <c r="R1161">
        <v>0</v>
      </c>
      <c r="S1161">
        <v>0</v>
      </c>
      <c r="T1161">
        <v>2</v>
      </c>
      <c r="U1161">
        <v>0</v>
      </c>
      <c r="V1161">
        <v>0</v>
      </c>
      <c r="W1161">
        <v>0</v>
      </c>
      <c r="X1161">
        <v>14.674332856617267</v>
      </c>
      <c r="Y1161">
        <v>0</v>
      </c>
      <c r="Z1161">
        <v>0</v>
      </c>
      <c r="AA1161">
        <v>0</v>
      </c>
      <c r="AB1161">
        <v>7.7156801768970009</v>
      </c>
      <c r="AC1161">
        <v>0</v>
      </c>
      <c r="AD1161">
        <v>0</v>
      </c>
      <c r="AE1161">
        <v>22.390013033514268</v>
      </c>
    </row>
    <row r="1162" spans="1:31" x14ac:dyDescent="0.25">
      <c r="A1162">
        <v>2279092</v>
      </c>
      <c r="B1162">
        <v>1</v>
      </c>
      <c r="C1162" t="s">
        <v>80</v>
      </c>
      <c r="D1162" t="s">
        <v>99</v>
      </c>
      <c r="E1162" t="s">
        <v>165</v>
      </c>
      <c r="F1162" t="s">
        <v>3626</v>
      </c>
      <c r="G1162" t="s">
        <v>198</v>
      </c>
      <c r="H1162" t="s">
        <v>150</v>
      </c>
      <c r="I1162" t="s">
        <v>136</v>
      </c>
      <c r="J1162" t="s">
        <v>137</v>
      </c>
      <c r="K1162" t="s">
        <v>138</v>
      </c>
      <c r="L1162" t="s">
        <v>3627</v>
      </c>
      <c r="M1162" t="s">
        <v>3628</v>
      </c>
      <c r="N1162">
        <v>5.4177777770000004</v>
      </c>
      <c r="O1162">
        <v>0</v>
      </c>
      <c r="P1162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</row>
    <row r="1163" spans="1:31" x14ac:dyDescent="0.25">
      <c r="A1163">
        <v>2278946</v>
      </c>
      <c r="B1163">
        <v>1</v>
      </c>
      <c r="C1163" t="s">
        <v>80</v>
      </c>
      <c r="D1163" t="s">
        <v>103</v>
      </c>
      <c r="E1163" t="s">
        <v>322</v>
      </c>
      <c r="F1163" t="s">
        <v>3629</v>
      </c>
      <c r="G1163" t="s">
        <v>134</v>
      </c>
      <c r="H1163" t="s">
        <v>135</v>
      </c>
      <c r="I1163" t="s">
        <v>136</v>
      </c>
      <c r="J1163" t="s">
        <v>137</v>
      </c>
      <c r="K1163" t="s">
        <v>138</v>
      </c>
      <c r="L1163" t="s">
        <v>3630</v>
      </c>
      <c r="M1163" t="s">
        <v>3631</v>
      </c>
      <c r="N1163">
        <v>0.66305555500000002</v>
      </c>
      <c r="O1163">
        <v>2</v>
      </c>
      <c r="P1163">
        <v>380</v>
      </c>
      <c r="Q1163">
        <v>39</v>
      </c>
      <c r="R1163">
        <v>86</v>
      </c>
      <c r="S1163">
        <v>24</v>
      </c>
      <c r="T1163">
        <v>65</v>
      </c>
      <c r="U1163">
        <v>5</v>
      </c>
      <c r="V1163">
        <v>1</v>
      </c>
      <c r="W1163">
        <v>0.86871941840016664</v>
      </c>
      <c r="X1163">
        <v>70.844435763811092</v>
      </c>
      <c r="Y1163">
        <v>73.630697087577119</v>
      </c>
      <c r="Z1163">
        <v>29.186334740018868</v>
      </c>
      <c r="AA1163">
        <v>31.324686274023435</v>
      </c>
      <c r="AB1163">
        <v>20.064788777107438</v>
      </c>
      <c r="AC1163">
        <v>296.00369725105344</v>
      </c>
      <c r="AD1163">
        <v>14.054909451819134</v>
      </c>
      <c r="AE1163">
        <v>535.97826876381077</v>
      </c>
    </row>
    <row r="1164" spans="1:31" x14ac:dyDescent="0.25">
      <c r="A1164">
        <v>2278754</v>
      </c>
      <c r="B1164">
        <v>1</v>
      </c>
      <c r="C1164" t="s">
        <v>80</v>
      </c>
      <c r="D1164" t="s">
        <v>83</v>
      </c>
      <c r="E1164" t="s">
        <v>132</v>
      </c>
      <c r="F1164" t="s">
        <v>1801</v>
      </c>
      <c r="G1164" t="s">
        <v>134</v>
      </c>
      <c r="H1164" t="s">
        <v>135</v>
      </c>
      <c r="I1164" t="s">
        <v>136</v>
      </c>
      <c r="J1164" t="s">
        <v>137</v>
      </c>
      <c r="K1164" t="s">
        <v>138</v>
      </c>
      <c r="L1164" t="s">
        <v>3632</v>
      </c>
      <c r="M1164" t="s">
        <v>3633</v>
      </c>
      <c r="N1164">
        <v>3.5411111110000002</v>
      </c>
      <c r="O1164">
        <v>0</v>
      </c>
      <c r="P1164">
        <v>0</v>
      </c>
      <c r="Q1164">
        <v>0</v>
      </c>
      <c r="R1164">
        <v>0</v>
      </c>
      <c r="S1164">
        <v>5</v>
      </c>
      <c r="T1164">
        <v>0</v>
      </c>
      <c r="U1164">
        <v>4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81.920590841331105</v>
      </c>
      <c r="AB1164">
        <v>0</v>
      </c>
      <c r="AC1164">
        <v>1956.3788746021644</v>
      </c>
      <c r="AD1164">
        <v>0</v>
      </c>
      <c r="AE1164">
        <v>2038.2994654434956</v>
      </c>
    </row>
    <row r="1165" spans="1:31" x14ac:dyDescent="0.25">
      <c r="A1165">
        <v>2279109</v>
      </c>
      <c r="B1165">
        <v>1</v>
      </c>
      <c r="C1165" t="s">
        <v>81</v>
      </c>
      <c r="D1165" t="s">
        <v>112</v>
      </c>
      <c r="E1165" t="s">
        <v>147</v>
      </c>
      <c r="F1165" t="s">
        <v>3634</v>
      </c>
      <c r="G1165" t="s">
        <v>725</v>
      </c>
      <c r="H1165" t="s">
        <v>150</v>
      </c>
      <c r="I1165" t="s">
        <v>136</v>
      </c>
      <c r="J1165" t="s">
        <v>137</v>
      </c>
      <c r="K1165" t="s">
        <v>138</v>
      </c>
      <c r="L1165" t="s">
        <v>3635</v>
      </c>
      <c r="M1165" t="s">
        <v>3636</v>
      </c>
      <c r="N1165">
        <v>1.5094444440000001</v>
      </c>
      <c r="O1165">
        <v>0</v>
      </c>
      <c r="P1165">
        <v>7</v>
      </c>
      <c r="Q1165">
        <v>0</v>
      </c>
      <c r="R1165">
        <v>13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0.1463774776979167</v>
      </c>
      <c r="Y1165">
        <v>0</v>
      </c>
      <c r="Z1165">
        <v>2.4654550805990496</v>
      </c>
      <c r="AA1165">
        <v>0</v>
      </c>
      <c r="AB1165">
        <v>0</v>
      </c>
      <c r="AC1165">
        <v>0</v>
      </c>
      <c r="AD1165">
        <v>0</v>
      </c>
      <c r="AE1165">
        <v>2.6118325582969661</v>
      </c>
    </row>
    <row r="1166" spans="1:31" x14ac:dyDescent="0.25">
      <c r="A1166">
        <v>2278960</v>
      </c>
      <c r="B1166">
        <v>1</v>
      </c>
      <c r="C1166" t="s">
        <v>80</v>
      </c>
      <c r="D1166" t="s">
        <v>106</v>
      </c>
      <c r="E1166" t="s">
        <v>147</v>
      </c>
      <c r="F1166" t="s">
        <v>3637</v>
      </c>
      <c r="G1166" t="s">
        <v>149</v>
      </c>
      <c r="H1166" t="s">
        <v>150</v>
      </c>
      <c r="I1166" t="s">
        <v>136</v>
      </c>
      <c r="J1166" t="s">
        <v>137</v>
      </c>
      <c r="K1166" t="s">
        <v>138</v>
      </c>
      <c r="L1166" t="s">
        <v>3638</v>
      </c>
      <c r="M1166" t="s">
        <v>3639</v>
      </c>
      <c r="N1166">
        <v>2.6030555550000001</v>
      </c>
      <c r="O1166">
        <v>0</v>
      </c>
      <c r="P1166">
        <v>0</v>
      </c>
      <c r="Q1166">
        <v>0</v>
      </c>
      <c r="R1166">
        <v>2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0.85982627127880007</v>
      </c>
      <c r="AA1166">
        <v>0</v>
      </c>
      <c r="AB1166">
        <v>0</v>
      </c>
      <c r="AC1166">
        <v>0</v>
      </c>
      <c r="AD1166">
        <v>0</v>
      </c>
      <c r="AE1166">
        <v>0.85982627127880007</v>
      </c>
    </row>
    <row r="1167" spans="1:31" x14ac:dyDescent="0.25">
      <c r="A1167">
        <v>2279152</v>
      </c>
      <c r="B1167">
        <v>1</v>
      </c>
      <c r="C1167" t="s">
        <v>81</v>
      </c>
      <c r="D1167" t="s">
        <v>123</v>
      </c>
      <c r="E1167" t="s">
        <v>165</v>
      </c>
      <c r="F1167" t="s">
        <v>3640</v>
      </c>
      <c r="G1167" t="s">
        <v>198</v>
      </c>
      <c r="H1167" t="s">
        <v>150</v>
      </c>
      <c r="I1167" t="s">
        <v>136</v>
      </c>
      <c r="J1167" t="s">
        <v>137</v>
      </c>
      <c r="K1167" t="s">
        <v>138</v>
      </c>
      <c r="L1167" t="s">
        <v>3641</v>
      </c>
      <c r="M1167" t="s">
        <v>3642</v>
      </c>
      <c r="N1167">
        <v>2.9558333330000002</v>
      </c>
      <c r="O1167">
        <v>0</v>
      </c>
      <c r="P1167">
        <v>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0.48707857298317508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0.48707857298317508</v>
      </c>
    </row>
    <row r="1168" spans="1:31" x14ac:dyDescent="0.25">
      <c r="A1168">
        <v>2278794</v>
      </c>
      <c r="B1168">
        <v>1</v>
      </c>
      <c r="C1168" t="s">
        <v>81</v>
      </c>
      <c r="D1168" t="s">
        <v>122</v>
      </c>
      <c r="E1168" t="s">
        <v>147</v>
      </c>
      <c r="F1168" t="s">
        <v>3643</v>
      </c>
      <c r="G1168" t="s">
        <v>233</v>
      </c>
      <c r="H1168" t="s">
        <v>150</v>
      </c>
      <c r="I1168" t="s">
        <v>136</v>
      </c>
      <c r="J1168" t="s">
        <v>137</v>
      </c>
      <c r="K1168" t="s">
        <v>138</v>
      </c>
      <c r="L1168" t="s">
        <v>3644</v>
      </c>
      <c r="M1168" t="s">
        <v>3645</v>
      </c>
      <c r="N1168">
        <v>2.1861111110000002</v>
      </c>
      <c r="O1168">
        <v>0</v>
      </c>
      <c r="P1168">
        <v>186</v>
      </c>
      <c r="Q1168">
        <v>0</v>
      </c>
      <c r="R1168">
        <v>1</v>
      </c>
      <c r="S1168">
        <v>0</v>
      </c>
      <c r="T1168">
        <v>6</v>
      </c>
      <c r="U1168">
        <v>0</v>
      </c>
      <c r="V1168">
        <v>0</v>
      </c>
      <c r="W1168">
        <v>0</v>
      </c>
      <c r="X1168">
        <v>76.712466423947845</v>
      </c>
      <c r="Y1168">
        <v>0</v>
      </c>
      <c r="Z1168">
        <v>5.2215063441666668E-2</v>
      </c>
      <c r="AA1168">
        <v>0</v>
      </c>
      <c r="AB1168">
        <v>1.0585217914656249</v>
      </c>
      <c r="AC1168">
        <v>0</v>
      </c>
      <c r="AD1168">
        <v>0</v>
      </c>
      <c r="AE1168">
        <v>77.823203278855132</v>
      </c>
    </row>
    <row r="1169" spans="1:31" x14ac:dyDescent="0.25">
      <c r="A1169">
        <v>2278800</v>
      </c>
      <c r="B1169">
        <v>1</v>
      </c>
      <c r="C1169" t="s">
        <v>81</v>
      </c>
      <c r="D1169" t="s">
        <v>116</v>
      </c>
      <c r="E1169" t="s">
        <v>141</v>
      </c>
      <c r="F1169" t="s">
        <v>3646</v>
      </c>
      <c r="G1169" t="s">
        <v>134</v>
      </c>
      <c r="H1169" t="s">
        <v>135</v>
      </c>
      <c r="I1169" t="s">
        <v>136</v>
      </c>
      <c r="J1169" t="s">
        <v>137</v>
      </c>
      <c r="K1169" t="s">
        <v>138</v>
      </c>
      <c r="L1169" t="s">
        <v>3647</v>
      </c>
      <c r="M1169" t="s">
        <v>3648</v>
      </c>
      <c r="N1169">
        <v>0.58694444400000001</v>
      </c>
      <c r="O1169">
        <v>0</v>
      </c>
      <c r="P1169">
        <v>739</v>
      </c>
      <c r="Q1169">
        <v>0</v>
      </c>
      <c r="R1169">
        <v>0</v>
      </c>
      <c r="S1169">
        <v>0</v>
      </c>
      <c r="T1169">
        <v>41</v>
      </c>
      <c r="U1169">
        <v>0</v>
      </c>
      <c r="V1169">
        <v>0</v>
      </c>
      <c r="W1169">
        <v>0</v>
      </c>
      <c r="X1169">
        <v>80.489861571024576</v>
      </c>
      <c r="Y1169">
        <v>0</v>
      </c>
      <c r="Z1169">
        <v>0</v>
      </c>
      <c r="AA1169">
        <v>0</v>
      </c>
      <c r="AB1169">
        <v>8.3293949484995977</v>
      </c>
      <c r="AC1169">
        <v>0</v>
      </c>
      <c r="AD1169">
        <v>0</v>
      </c>
      <c r="AE1169">
        <v>88.819256519524174</v>
      </c>
    </row>
    <row r="1170" spans="1:31" x14ac:dyDescent="0.25">
      <c r="A1170">
        <v>2278817</v>
      </c>
      <c r="B1170">
        <v>1</v>
      </c>
      <c r="C1170" t="s">
        <v>81</v>
      </c>
      <c r="D1170" t="s">
        <v>113</v>
      </c>
      <c r="E1170" t="s">
        <v>157</v>
      </c>
      <c r="F1170" t="s">
        <v>3649</v>
      </c>
      <c r="G1170" t="s">
        <v>134</v>
      </c>
      <c r="H1170" t="s">
        <v>135</v>
      </c>
      <c r="I1170" t="s">
        <v>738</v>
      </c>
      <c r="J1170" t="s">
        <v>137</v>
      </c>
      <c r="K1170" t="s">
        <v>138</v>
      </c>
      <c r="L1170" t="s">
        <v>3650</v>
      </c>
      <c r="M1170" t="s">
        <v>3651</v>
      </c>
      <c r="N1170">
        <v>8.3333330000000001E-3</v>
      </c>
      <c r="O1170">
        <v>0</v>
      </c>
      <c r="P1170">
        <v>1284</v>
      </c>
      <c r="Q1170">
        <v>2</v>
      </c>
      <c r="R1170">
        <v>425</v>
      </c>
      <c r="S1170">
        <v>5</v>
      </c>
      <c r="T1170">
        <v>69</v>
      </c>
      <c r="U1170">
        <v>0</v>
      </c>
      <c r="V1170">
        <v>2</v>
      </c>
      <c r="W1170">
        <v>0</v>
      </c>
      <c r="X1170">
        <v>1.0765260898824993</v>
      </c>
      <c r="Y1170">
        <v>5.7452614084250009E-2</v>
      </c>
      <c r="Z1170">
        <v>0.44001097598966649</v>
      </c>
      <c r="AA1170">
        <v>0.11364696398933334</v>
      </c>
      <c r="AB1170">
        <v>0.56713857653958299</v>
      </c>
      <c r="AC1170">
        <v>0</v>
      </c>
      <c r="AD1170">
        <v>2.798038513125E-2</v>
      </c>
      <c r="AE1170">
        <v>2.2827556056165821</v>
      </c>
    </row>
    <row r="1171" spans="1:31" x14ac:dyDescent="0.25">
      <c r="A1171">
        <v>2278651</v>
      </c>
      <c r="B1171">
        <v>1</v>
      </c>
      <c r="C1171" t="s">
        <v>80</v>
      </c>
      <c r="D1171" t="s">
        <v>96</v>
      </c>
      <c r="E1171" t="s">
        <v>165</v>
      </c>
      <c r="F1171" t="s">
        <v>3652</v>
      </c>
      <c r="G1171" t="s">
        <v>167</v>
      </c>
      <c r="H1171" t="s">
        <v>150</v>
      </c>
      <c r="I1171" t="s">
        <v>136</v>
      </c>
      <c r="J1171" t="s">
        <v>137</v>
      </c>
      <c r="K1171" t="s">
        <v>138</v>
      </c>
      <c r="L1171" t="s">
        <v>3653</v>
      </c>
      <c r="M1171" t="s">
        <v>3654</v>
      </c>
      <c r="N1171">
        <v>1.491944444</v>
      </c>
      <c r="O1171">
        <v>0</v>
      </c>
      <c r="P1171">
        <v>2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0.28668424635798334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0.28668424635798334</v>
      </c>
    </row>
    <row r="1172" spans="1:31" x14ac:dyDescent="0.25">
      <c r="A1172">
        <v>2278943</v>
      </c>
      <c r="B1172">
        <v>1</v>
      </c>
      <c r="C1172" t="s">
        <v>80</v>
      </c>
      <c r="D1172" t="s">
        <v>82</v>
      </c>
      <c r="E1172" t="s">
        <v>165</v>
      </c>
      <c r="F1172" t="s">
        <v>3655</v>
      </c>
      <c r="G1172" t="s">
        <v>198</v>
      </c>
      <c r="H1172" t="s">
        <v>150</v>
      </c>
      <c r="I1172" t="s">
        <v>136</v>
      </c>
      <c r="J1172" t="s">
        <v>137</v>
      </c>
      <c r="K1172" t="s">
        <v>138</v>
      </c>
      <c r="L1172" t="s">
        <v>3656</v>
      </c>
      <c r="M1172" t="s">
        <v>3657</v>
      </c>
      <c r="N1172">
        <v>5.153333333</v>
      </c>
      <c r="O1172">
        <v>0</v>
      </c>
      <c r="P1172">
        <v>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0.88357884710000001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0.88357884710000001</v>
      </c>
    </row>
    <row r="1173" spans="1:31" x14ac:dyDescent="0.25">
      <c r="A1173">
        <v>2278780</v>
      </c>
      <c r="B1173">
        <v>1</v>
      </c>
      <c r="C1173" t="s">
        <v>80</v>
      </c>
      <c r="D1173" t="s">
        <v>92</v>
      </c>
      <c r="E1173" t="s">
        <v>132</v>
      </c>
      <c r="F1173" t="s">
        <v>3016</v>
      </c>
      <c r="G1173" t="s">
        <v>134</v>
      </c>
      <c r="H1173" t="s">
        <v>135</v>
      </c>
      <c r="I1173" t="s">
        <v>136</v>
      </c>
      <c r="J1173" t="s">
        <v>137</v>
      </c>
      <c r="K1173" t="s">
        <v>138</v>
      </c>
      <c r="L1173" t="s">
        <v>3658</v>
      </c>
      <c r="M1173" t="s">
        <v>3659</v>
      </c>
      <c r="N1173">
        <v>0.35499999999999998</v>
      </c>
      <c r="O1173">
        <v>0</v>
      </c>
      <c r="P1173">
        <v>719</v>
      </c>
      <c r="Q1173">
        <v>0</v>
      </c>
      <c r="R1173">
        <v>7</v>
      </c>
      <c r="S1173">
        <v>1</v>
      </c>
      <c r="T1173">
        <v>74</v>
      </c>
      <c r="U1173">
        <v>0</v>
      </c>
      <c r="V1173">
        <v>1</v>
      </c>
      <c r="W1173">
        <v>0</v>
      </c>
      <c r="X1173">
        <v>54.795344740075215</v>
      </c>
      <c r="Y1173">
        <v>0</v>
      </c>
      <c r="Z1173">
        <v>0.36269380002615004</v>
      </c>
      <c r="AA1173">
        <v>0.39580826911625</v>
      </c>
      <c r="AB1173">
        <v>18.054553812702245</v>
      </c>
      <c r="AC1173">
        <v>0</v>
      </c>
      <c r="AD1173">
        <v>0</v>
      </c>
      <c r="AE1173">
        <v>73.608400621919856</v>
      </c>
    </row>
    <row r="1174" spans="1:31" x14ac:dyDescent="0.25">
      <c r="A1174">
        <v>2279141</v>
      </c>
      <c r="B1174">
        <v>1</v>
      </c>
      <c r="C1174" t="s">
        <v>80</v>
      </c>
      <c r="D1174" t="s">
        <v>94</v>
      </c>
      <c r="E1174" t="s">
        <v>147</v>
      </c>
      <c r="F1174" t="s">
        <v>3660</v>
      </c>
      <c r="G1174" t="s">
        <v>149</v>
      </c>
      <c r="H1174" t="s">
        <v>150</v>
      </c>
      <c r="I1174" t="s">
        <v>136</v>
      </c>
      <c r="J1174" t="s">
        <v>137</v>
      </c>
      <c r="K1174" t="s">
        <v>138</v>
      </c>
      <c r="L1174" t="s">
        <v>3661</v>
      </c>
      <c r="M1174" t="s">
        <v>3662</v>
      </c>
      <c r="N1174">
        <v>1.082222222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9</v>
      </c>
      <c r="U1174">
        <v>0</v>
      </c>
      <c r="V1174">
        <v>1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11.884622994581251</v>
      </c>
      <c r="AC1174">
        <v>0</v>
      </c>
      <c r="AD1174">
        <v>0.92614275109498334</v>
      </c>
      <c r="AE1174">
        <v>12.810765745676235</v>
      </c>
    </row>
    <row r="1175" spans="1:31" x14ac:dyDescent="0.25">
      <c r="A1175">
        <v>2278786</v>
      </c>
      <c r="B1175">
        <v>1</v>
      </c>
      <c r="C1175" t="s">
        <v>81</v>
      </c>
      <c r="D1175" t="s">
        <v>113</v>
      </c>
      <c r="E1175" t="s">
        <v>157</v>
      </c>
      <c r="F1175" t="s">
        <v>3663</v>
      </c>
      <c r="G1175" t="s">
        <v>134</v>
      </c>
      <c r="H1175" t="s">
        <v>135</v>
      </c>
      <c r="I1175" t="s">
        <v>136</v>
      </c>
      <c r="J1175" t="s">
        <v>137</v>
      </c>
      <c r="K1175" t="s">
        <v>138</v>
      </c>
      <c r="L1175" t="s">
        <v>3664</v>
      </c>
      <c r="M1175" t="s">
        <v>3665</v>
      </c>
      <c r="N1175">
        <v>0.72833333300000003</v>
      </c>
      <c r="O1175">
        <v>2</v>
      </c>
      <c r="P1175">
        <v>117</v>
      </c>
      <c r="Q1175">
        <v>4</v>
      </c>
      <c r="R1175">
        <v>23</v>
      </c>
      <c r="S1175">
        <v>9</v>
      </c>
      <c r="T1175">
        <v>20</v>
      </c>
      <c r="U1175">
        <v>5</v>
      </c>
      <c r="V1175">
        <v>1</v>
      </c>
      <c r="W1175">
        <v>0.39593653781010008</v>
      </c>
      <c r="X1175">
        <v>17.3396749888202</v>
      </c>
      <c r="Y1175">
        <v>6.3893827007086994</v>
      </c>
      <c r="Z1175">
        <v>2.8069347767455999</v>
      </c>
      <c r="AA1175">
        <v>174.98372360045167</v>
      </c>
      <c r="AB1175">
        <v>17.448396070691771</v>
      </c>
      <c r="AC1175">
        <v>573.95715185025745</v>
      </c>
      <c r="AD1175">
        <v>4.1470248880404004</v>
      </c>
      <c r="AE1175">
        <v>797.46822541352583</v>
      </c>
    </row>
    <row r="1176" spans="1:31" x14ac:dyDescent="0.25">
      <c r="A1176">
        <v>2278926</v>
      </c>
      <c r="B1176">
        <v>1</v>
      </c>
      <c r="C1176" t="s">
        <v>81</v>
      </c>
      <c r="D1176" t="s">
        <v>128</v>
      </c>
      <c r="E1176" t="s">
        <v>147</v>
      </c>
      <c r="F1176" t="s">
        <v>3666</v>
      </c>
      <c r="G1176" t="s">
        <v>149</v>
      </c>
      <c r="H1176" t="s">
        <v>150</v>
      </c>
      <c r="I1176" t="s">
        <v>136</v>
      </c>
      <c r="J1176" t="s">
        <v>137</v>
      </c>
      <c r="K1176" t="s">
        <v>138</v>
      </c>
      <c r="L1176" t="s">
        <v>3667</v>
      </c>
      <c r="M1176" t="s">
        <v>3668</v>
      </c>
      <c r="N1176">
        <v>2.8050000000000002</v>
      </c>
      <c r="O1176">
        <v>0</v>
      </c>
      <c r="P1176">
        <v>10</v>
      </c>
      <c r="Q1176">
        <v>0</v>
      </c>
      <c r="R1176">
        <v>3</v>
      </c>
      <c r="S1176">
        <v>0</v>
      </c>
      <c r="T1176">
        <v>2</v>
      </c>
      <c r="U1176">
        <v>0</v>
      </c>
      <c r="V1176">
        <v>0</v>
      </c>
      <c r="W1176">
        <v>0</v>
      </c>
      <c r="X1176">
        <v>4.3475731278179994</v>
      </c>
      <c r="Y1176">
        <v>0</v>
      </c>
      <c r="Z1176">
        <v>1.1187555229691002</v>
      </c>
      <c r="AA1176">
        <v>0</v>
      </c>
      <c r="AB1176">
        <v>0.56520252900540013</v>
      </c>
      <c r="AC1176">
        <v>0</v>
      </c>
      <c r="AD1176">
        <v>0</v>
      </c>
      <c r="AE1176">
        <v>6.0315311797925002</v>
      </c>
    </row>
    <row r="1177" spans="1:31" x14ac:dyDescent="0.25">
      <c r="A1177">
        <v>2278740</v>
      </c>
      <c r="B1177">
        <v>1</v>
      </c>
      <c r="C1177" t="s">
        <v>80</v>
      </c>
      <c r="D1177" t="s">
        <v>85</v>
      </c>
      <c r="E1177" t="s">
        <v>147</v>
      </c>
      <c r="F1177" t="s">
        <v>3669</v>
      </c>
      <c r="G1177" t="s">
        <v>143</v>
      </c>
      <c r="H1177" t="s">
        <v>150</v>
      </c>
      <c r="I1177" t="s">
        <v>136</v>
      </c>
      <c r="J1177" t="s">
        <v>137</v>
      </c>
      <c r="K1177" t="s">
        <v>144</v>
      </c>
      <c r="L1177" t="s">
        <v>3670</v>
      </c>
      <c r="M1177" t="s">
        <v>3671</v>
      </c>
      <c r="N1177">
        <v>4.6391666660000004</v>
      </c>
      <c r="O1177">
        <v>0</v>
      </c>
      <c r="P1177">
        <v>23</v>
      </c>
      <c r="Q1177">
        <v>0</v>
      </c>
      <c r="R1177">
        <v>0</v>
      </c>
      <c r="S1177">
        <v>0</v>
      </c>
      <c r="T1177">
        <v>62</v>
      </c>
      <c r="U1177">
        <v>0</v>
      </c>
      <c r="V1177">
        <v>0</v>
      </c>
      <c r="W1177">
        <v>0</v>
      </c>
      <c r="X1177">
        <v>36.623213538637003</v>
      </c>
      <c r="Y1177">
        <v>0</v>
      </c>
      <c r="Z1177">
        <v>0</v>
      </c>
      <c r="AA1177">
        <v>0</v>
      </c>
      <c r="AB1177">
        <v>172.6149166233738</v>
      </c>
      <c r="AC1177">
        <v>0</v>
      </c>
      <c r="AD1177">
        <v>0</v>
      </c>
      <c r="AE1177">
        <v>209.2381301620108</v>
      </c>
    </row>
    <row r="1178" spans="1:31" x14ac:dyDescent="0.25">
      <c r="A1178">
        <v>2278972</v>
      </c>
      <c r="B1178">
        <v>1</v>
      </c>
      <c r="C1178" t="s">
        <v>80</v>
      </c>
      <c r="D1178" t="s">
        <v>88</v>
      </c>
      <c r="E1178" t="s">
        <v>165</v>
      </c>
      <c r="F1178" t="s">
        <v>3672</v>
      </c>
      <c r="G1178" t="s">
        <v>198</v>
      </c>
      <c r="H1178" t="s">
        <v>150</v>
      </c>
      <c r="I1178" t="s">
        <v>136</v>
      </c>
      <c r="J1178" t="s">
        <v>137</v>
      </c>
      <c r="K1178" t="s">
        <v>138</v>
      </c>
      <c r="L1178" t="s">
        <v>3673</v>
      </c>
      <c r="M1178" t="s">
        <v>3674</v>
      </c>
      <c r="N1178">
        <v>1.0738888879999999</v>
      </c>
      <c r="O1178">
        <v>0</v>
      </c>
      <c r="P1178">
        <v>2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0.76092630390549998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0.76092630390549998</v>
      </c>
    </row>
    <row r="1179" spans="1:31" x14ac:dyDescent="0.25">
      <c r="A1179">
        <v>2278995</v>
      </c>
      <c r="B1179">
        <v>1</v>
      </c>
      <c r="C1179" t="s">
        <v>80</v>
      </c>
      <c r="D1179" t="s">
        <v>93</v>
      </c>
      <c r="E1179" t="s">
        <v>165</v>
      </c>
      <c r="F1179" t="s">
        <v>3675</v>
      </c>
      <c r="G1179" t="s">
        <v>198</v>
      </c>
      <c r="H1179" t="s">
        <v>150</v>
      </c>
      <c r="I1179" t="s">
        <v>136</v>
      </c>
      <c r="J1179" t="s">
        <v>137</v>
      </c>
      <c r="K1179" t="s">
        <v>138</v>
      </c>
      <c r="L1179" t="s">
        <v>3676</v>
      </c>
      <c r="M1179" t="s">
        <v>3677</v>
      </c>
      <c r="N1179">
        <v>2.813055555</v>
      </c>
      <c r="O1179">
        <v>0</v>
      </c>
      <c r="P1179">
        <v>1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0.82864941536152503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0.82864941536152503</v>
      </c>
    </row>
    <row r="1180" spans="1:31" x14ac:dyDescent="0.25">
      <c r="A1180">
        <v>2278849</v>
      </c>
      <c r="B1180">
        <v>1</v>
      </c>
      <c r="C1180" t="s">
        <v>80</v>
      </c>
      <c r="D1180" t="s">
        <v>96</v>
      </c>
      <c r="E1180" t="s">
        <v>165</v>
      </c>
      <c r="F1180" t="s">
        <v>3678</v>
      </c>
      <c r="G1180" t="s">
        <v>297</v>
      </c>
      <c r="H1180" t="s">
        <v>150</v>
      </c>
      <c r="I1180" t="s">
        <v>136</v>
      </c>
      <c r="J1180" t="s">
        <v>137</v>
      </c>
      <c r="K1180" t="s">
        <v>138</v>
      </c>
      <c r="L1180" t="s">
        <v>3679</v>
      </c>
      <c r="M1180" t="s">
        <v>3680</v>
      </c>
      <c r="N1180">
        <v>4.7925000000000004</v>
      </c>
      <c r="O1180">
        <v>0</v>
      </c>
      <c r="P1180">
        <v>1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0.25789339175015003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0.25789339175015003</v>
      </c>
    </row>
    <row r="1181" spans="1:31" x14ac:dyDescent="0.25">
      <c r="A1181">
        <v>2279158</v>
      </c>
      <c r="B1181">
        <v>1</v>
      </c>
      <c r="C1181" t="s">
        <v>80</v>
      </c>
      <c r="D1181" t="s">
        <v>93</v>
      </c>
      <c r="E1181" t="s">
        <v>165</v>
      </c>
      <c r="F1181" t="s">
        <v>3681</v>
      </c>
      <c r="G1181" t="s">
        <v>198</v>
      </c>
      <c r="H1181" t="s">
        <v>150</v>
      </c>
      <c r="I1181" t="s">
        <v>136</v>
      </c>
      <c r="J1181" t="s">
        <v>137</v>
      </c>
      <c r="K1181" t="s">
        <v>138</v>
      </c>
      <c r="L1181" t="s">
        <v>3682</v>
      </c>
      <c r="M1181" t="s">
        <v>3683</v>
      </c>
      <c r="N1181">
        <v>3.7519444439999998</v>
      </c>
      <c r="O1181">
        <v>0</v>
      </c>
      <c r="P1181">
        <v>1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1.5953412933453002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1.5953412933453002</v>
      </c>
    </row>
    <row r="1182" spans="1:31" x14ac:dyDescent="0.25">
      <c r="A1182">
        <v>2279055</v>
      </c>
      <c r="B1182">
        <v>1</v>
      </c>
      <c r="C1182" t="s">
        <v>80</v>
      </c>
      <c r="D1182" t="s">
        <v>83</v>
      </c>
      <c r="E1182" t="s">
        <v>141</v>
      </c>
      <c r="F1182" t="s">
        <v>3684</v>
      </c>
      <c r="G1182" t="s">
        <v>154</v>
      </c>
      <c r="H1182" t="s">
        <v>135</v>
      </c>
      <c r="I1182" t="s">
        <v>136</v>
      </c>
      <c r="J1182" t="s">
        <v>137</v>
      </c>
      <c r="K1182" t="s">
        <v>144</v>
      </c>
      <c r="L1182" t="s">
        <v>3685</v>
      </c>
      <c r="M1182" t="s">
        <v>3686</v>
      </c>
      <c r="N1182">
        <v>1.625</v>
      </c>
      <c r="O1182">
        <v>0</v>
      </c>
      <c r="P1182">
        <v>0</v>
      </c>
      <c r="Q1182">
        <v>0</v>
      </c>
      <c r="R1182">
        <v>0</v>
      </c>
      <c r="S1182">
        <v>1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1.7364467552071803</v>
      </c>
      <c r="AB1182">
        <v>0</v>
      </c>
      <c r="AC1182">
        <v>0</v>
      </c>
      <c r="AD1182">
        <v>0</v>
      </c>
      <c r="AE1182">
        <v>1.7364467552071803</v>
      </c>
    </row>
    <row r="1183" spans="1:31" x14ac:dyDescent="0.25">
      <c r="A1183">
        <v>2279204</v>
      </c>
      <c r="B1183">
        <v>1</v>
      </c>
      <c r="C1183" t="s">
        <v>80</v>
      </c>
      <c r="D1183" t="s">
        <v>104</v>
      </c>
      <c r="E1183" t="s">
        <v>165</v>
      </c>
      <c r="F1183" t="s">
        <v>3687</v>
      </c>
      <c r="G1183" t="s">
        <v>198</v>
      </c>
      <c r="H1183" t="s">
        <v>150</v>
      </c>
      <c r="I1183" t="s">
        <v>136</v>
      </c>
      <c r="J1183" t="s">
        <v>137</v>
      </c>
      <c r="K1183" t="s">
        <v>138</v>
      </c>
      <c r="L1183" t="s">
        <v>3688</v>
      </c>
      <c r="M1183" t="s">
        <v>3689</v>
      </c>
      <c r="N1183">
        <v>2.2177777769999998</v>
      </c>
      <c r="O1183">
        <v>0</v>
      </c>
      <c r="P1183">
        <v>4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1.3540205567143999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1.3540205567143999</v>
      </c>
    </row>
    <row r="1184" spans="1:31" x14ac:dyDescent="0.25">
      <c r="A1184">
        <v>2278677</v>
      </c>
      <c r="B1184">
        <v>1</v>
      </c>
      <c r="C1184" t="s">
        <v>80</v>
      </c>
      <c r="D1184" t="s">
        <v>96</v>
      </c>
      <c r="E1184" t="s">
        <v>165</v>
      </c>
      <c r="F1184" t="s">
        <v>3690</v>
      </c>
      <c r="G1184" t="s">
        <v>167</v>
      </c>
      <c r="H1184" t="s">
        <v>150</v>
      </c>
      <c r="I1184" t="s">
        <v>136</v>
      </c>
      <c r="J1184" t="s">
        <v>137</v>
      </c>
      <c r="K1184" t="s">
        <v>138</v>
      </c>
      <c r="L1184" t="s">
        <v>3691</v>
      </c>
      <c r="M1184" t="s">
        <v>3692</v>
      </c>
      <c r="N1184">
        <v>4.3394444439999997</v>
      </c>
      <c r="O1184">
        <v>0</v>
      </c>
      <c r="P1184">
        <v>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</row>
    <row r="1185" spans="1:31" x14ac:dyDescent="0.25">
      <c r="A1185">
        <v>2278846</v>
      </c>
      <c r="B1185">
        <v>1</v>
      </c>
      <c r="C1185" t="s">
        <v>80</v>
      </c>
      <c r="D1185" t="s">
        <v>96</v>
      </c>
      <c r="E1185" t="s">
        <v>165</v>
      </c>
      <c r="F1185" t="s">
        <v>3693</v>
      </c>
      <c r="G1185" t="s">
        <v>167</v>
      </c>
      <c r="H1185" t="s">
        <v>150</v>
      </c>
      <c r="I1185" t="s">
        <v>136</v>
      </c>
      <c r="J1185" t="s">
        <v>137</v>
      </c>
      <c r="K1185" t="s">
        <v>138</v>
      </c>
      <c r="L1185" t="s">
        <v>3694</v>
      </c>
      <c r="M1185" t="s">
        <v>3695</v>
      </c>
      <c r="N1185">
        <v>9.4291666660000004</v>
      </c>
      <c r="O1185">
        <v>0</v>
      </c>
      <c r="P1185">
        <v>1</v>
      </c>
      <c r="Q1185">
        <v>0</v>
      </c>
      <c r="R1185">
        <v>0</v>
      </c>
      <c r="S1185">
        <v>0</v>
      </c>
      <c r="T1185">
        <v>2</v>
      </c>
      <c r="U1185">
        <v>0</v>
      </c>
      <c r="V1185">
        <v>0</v>
      </c>
      <c r="W1185">
        <v>0</v>
      </c>
      <c r="X1185">
        <v>6.5810667441161508</v>
      </c>
      <c r="Y1185">
        <v>0</v>
      </c>
      <c r="Z1185">
        <v>0</v>
      </c>
      <c r="AA1185">
        <v>0</v>
      </c>
      <c r="AB1185">
        <v>7.5423122516238505</v>
      </c>
      <c r="AC1185">
        <v>0</v>
      </c>
      <c r="AD1185">
        <v>0</v>
      </c>
      <c r="AE1185">
        <v>14.123378995740001</v>
      </c>
    </row>
    <row r="1186" spans="1:31" x14ac:dyDescent="0.25">
      <c r="A1186">
        <v>2278869</v>
      </c>
      <c r="B1186">
        <v>1</v>
      </c>
      <c r="C1186" t="s">
        <v>80</v>
      </c>
      <c r="D1186" t="s">
        <v>93</v>
      </c>
      <c r="E1186" t="s">
        <v>147</v>
      </c>
      <c r="F1186" t="s">
        <v>3696</v>
      </c>
      <c r="G1186" t="s">
        <v>149</v>
      </c>
      <c r="H1186" t="s">
        <v>150</v>
      </c>
      <c r="I1186" t="s">
        <v>136</v>
      </c>
      <c r="J1186" t="s">
        <v>137</v>
      </c>
      <c r="K1186" t="s">
        <v>138</v>
      </c>
      <c r="L1186" t="s">
        <v>3697</v>
      </c>
      <c r="M1186" t="s">
        <v>3698</v>
      </c>
      <c r="N1186">
        <v>1.0844444440000001</v>
      </c>
      <c r="O1186">
        <v>0</v>
      </c>
      <c r="P1186">
        <v>1</v>
      </c>
      <c r="Q1186">
        <v>0</v>
      </c>
      <c r="R1186">
        <v>0</v>
      </c>
      <c r="S1186">
        <v>0</v>
      </c>
      <c r="T1186">
        <v>1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1.9982357889941418</v>
      </c>
      <c r="AC1186">
        <v>0</v>
      </c>
      <c r="AD1186">
        <v>0</v>
      </c>
      <c r="AE1186">
        <v>1.9982357889941418</v>
      </c>
    </row>
    <row r="1187" spans="1:31" x14ac:dyDescent="0.25">
      <c r="A1187">
        <v>2278826</v>
      </c>
      <c r="B1187">
        <v>1</v>
      </c>
      <c r="C1187" t="s">
        <v>81</v>
      </c>
      <c r="D1187" t="s">
        <v>121</v>
      </c>
      <c r="E1187" t="s">
        <v>176</v>
      </c>
      <c r="F1187" t="s">
        <v>3699</v>
      </c>
      <c r="G1187" t="s">
        <v>154</v>
      </c>
      <c r="H1187" t="s">
        <v>150</v>
      </c>
      <c r="I1187" t="s">
        <v>136</v>
      </c>
      <c r="J1187" t="s">
        <v>137</v>
      </c>
      <c r="K1187" t="s">
        <v>144</v>
      </c>
      <c r="L1187" t="s">
        <v>3700</v>
      </c>
      <c r="M1187" t="s">
        <v>3701</v>
      </c>
      <c r="N1187">
        <v>8.7983333330000004</v>
      </c>
      <c r="O1187">
        <v>0</v>
      </c>
      <c r="P1187">
        <v>148</v>
      </c>
      <c r="Q1187">
        <v>0</v>
      </c>
      <c r="R1187">
        <v>0</v>
      </c>
      <c r="S1187">
        <v>0</v>
      </c>
      <c r="T1187">
        <v>8</v>
      </c>
      <c r="U1187">
        <v>0</v>
      </c>
      <c r="V1187">
        <v>0</v>
      </c>
      <c r="W1187">
        <v>0</v>
      </c>
      <c r="X1187">
        <v>131.92628939271253</v>
      </c>
      <c r="Y1187">
        <v>0</v>
      </c>
      <c r="Z1187">
        <v>0</v>
      </c>
      <c r="AA1187">
        <v>0</v>
      </c>
      <c r="AB1187">
        <v>24.788394278269518</v>
      </c>
      <c r="AC1187">
        <v>0</v>
      </c>
      <c r="AD1187">
        <v>0</v>
      </c>
      <c r="AE1187">
        <v>156.71468367098205</v>
      </c>
    </row>
    <row r="1188" spans="1:31" x14ac:dyDescent="0.25">
      <c r="A1188">
        <v>2278932</v>
      </c>
      <c r="B1188">
        <v>1</v>
      </c>
      <c r="C1188" t="s">
        <v>81</v>
      </c>
      <c r="D1188" t="s">
        <v>128</v>
      </c>
      <c r="E1188" t="s">
        <v>132</v>
      </c>
      <c r="F1188" t="s">
        <v>3702</v>
      </c>
      <c r="G1188" t="s">
        <v>134</v>
      </c>
      <c r="H1188" t="s">
        <v>135</v>
      </c>
      <c r="I1188" t="s">
        <v>136</v>
      </c>
      <c r="J1188" t="s">
        <v>137</v>
      </c>
      <c r="K1188" t="s">
        <v>138</v>
      </c>
      <c r="L1188" t="s">
        <v>3703</v>
      </c>
      <c r="M1188" t="s">
        <v>3704</v>
      </c>
      <c r="N1188">
        <v>0.73277777700000002</v>
      </c>
      <c r="O1188">
        <v>0</v>
      </c>
      <c r="P1188">
        <v>0</v>
      </c>
      <c r="Q1188">
        <v>0</v>
      </c>
      <c r="R1188">
        <v>0</v>
      </c>
      <c r="S1188">
        <v>22</v>
      </c>
      <c r="T1188">
        <v>0</v>
      </c>
      <c r="U1188">
        <v>19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239.55928874221317</v>
      </c>
      <c r="AB1188">
        <v>0</v>
      </c>
      <c r="AC1188">
        <v>1550.8125256214987</v>
      </c>
      <c r="AD1188">
        <v>0</v>
      </c>
      <c r="AE1188">
        <v>1790.3718143637118</v>
      </c>
    </row>
    <row r="1189" spans="1:31" x14ac:dyDescent="0.25">
      <c r="A1189">
        <v>2278783</v>
      </c>
      <c r="B1189">
        <v>1</v>
      </c>
      <c r="C1189" t="s">
        <v>80</v>
      </c>
      <c r="D1189" t="s">
        <v>97</v>
      </c>
      <c r="E1189" t="s">
        <v>157</v>
      </c>
      <c r="F1189" t="s">
        <v>3705</v>
      </c>
      <c r="G1189" t="s">
        <v>143</v>
      </c>
      <c r="H1189" t="s">
        <v>135</v>
      </c>
      <c r="I1189" t="s">
        <v>136</v>
      </c>
      <c r="J1189" t="s">
        <v>137</v>
      </c>
      <c r="K1189" t="s">
        <v>144</v>
      </c>
      <c r="L1189" t="s">
        <v>3706</v>
      </c>
      <c r="M1189" t="s">
        <v>3707</v>
      </c>
      <c r="N1189">
        <v>1.7083333329999999</v>
      </c>
      <c r="O1189">
        <v>7</v>
      </c>
      <c r="P1189">
        <v>739</v>
      </c>
      <c r="Q1189">
        <v>9</v>
      </c>
      <c r="R1189">
        <v>93</v>
      </c>
      <c r="S1189">
        <v>21</v>
      </c>
      <c r="T1189">
        <v>110</v>
      </c>
      <c r="U1189">
        <v>0</v>
      </c>
      <c r="V1189">
        <v>0</v>
      </c>
      <c r="W1189">
        <v>1454.6279631645571</v>
      </c>
      <c r="X1189">
        <v>688.31332246375882</v>
      </c>
      <c r="Y1189">
        <v>897.75456363257956</v>
      </c>
      <c r="Z1189">
        <v>32.111473074925989</v>
      </c>
      <c r="AA1189">
        <v>621.22644949441462</v>
      </c>
      <c r="AB1189">
        <v>229.94995873802549</v>
      </c>
      <c r="AC1189">
        <v>0</v>
      </c>
      <c r="AD1189">
        <v>0</v>
      </c>
      <c r="AE1189">
        <v>3923.9837305682618</v>
      </c>
    </row>
    <row r="1190" spans="1:31" x14ac:dyDescent="0.25">
      <c r="A1190">
        <v>2278952</v>
      </c>
      <c r="B1190">
        <v>1</v>
      </c>
      <c r="C1190" t="s">
        <v>80</v>
      </c>
      <c r="D1190" t="s">
        <v>108</v>
      </c>
      <c r="E1190" t="s">
        <v>165</v>
      </c>
      <c r="F1190" t="s">
        <v>3708</v>
      </c>
      <c r="G1190" t="s">
        <v>261</v>
      </c>
      <c r="H1190" t="s">
        <v>150</v>
      </c>
      <c r="I1190" t="s">
        <v>136</v>
      </c>
      <c r="J1190" t="s">
        <v>137</v>
      </c>
      <c r="K1190" t="s">
        <v>138</v>
      </c>
      <c r="L1190" t="s">
        <v>3709</v>
      </c>
      <c r="M1190" t="s">
        <v>3710</v>
      </c>
      <c r="N1190">
        <v>2.2275</v>
      </c>
      <c r="O1190">
        <v>0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1.1958633915910168</v>
      </c>
      <c r="AA1190">
        <v>0</v>
      </c>
      <c r="AB1190">
        <v>0</v>
      </c>
      <c r="AC1190">
        <v>0</v>
      </c>
      <c r="AD1190">
        <v>0</v>
      </c>
      <c r="AE1190">
        <v>1.1958633915910168</v>
      </c>
    </row>
    <row r="1191" spans="1:31" x14ac:dyDescent="0.25">
      <c r="A1191">
        <v>2279161</v>
      </c>
      <c r="B1191">
        <v>1</v>
      </c>
      <c r="C1191" t="s">
        <v>81</v>
      </c>
      <c r="D1191" t="s">
        <v>118</v>
      </c>
      <c r="E1191" t="s">
        <v>165</v>
      </c>
      <c r="F1191" t="s">
        <v>3711</v>
      </c>
      <c r="G1191" t="s">
        <v>198</v>
      </c>
      <c r="H1191" t="s">
        <v>150</v>
      </c>
      <c r="I1191" t="s">
        <v>136</v>
      </c>
      <c r="J1191" t="s">
        <v>137</v>
      </c>
      <c r="K1191" t="s">
        <v>138</v>
      </c>
      <c r="L1191" t="s">
        <v>3712</v>
      </c>
      <c r="M1191" t="s">
        <v>3713</v>
      </c>
      <c r="N1191">
        <v>1.3177777770000001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0.4429048254722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0.4429048254722</v>
      </c>
    </row>
    <row r="1192" spans="1:31" x14ac:dyDescent="0.25">
      <c r="A1192">
        <v>2279115</v>
      </c>
      <c r="B1192">
        <v>1</v>
      </c>
      <c r="C1192" t="s">
        <v>80</v>
      </c>
      <c r="D1192" t="s">
        <v>84</v>
      </c>
      <c r="E1192" t="s">
        <v>147</v>
      </c>
      <c r="F1192" t="s">
        <v>3714</v>
      </c>
      <c r="G1192" t="s">
        <v>2685</v>
      </c>
      <c r="H1192" t="s">
        <v>150</v>
      </c>
      <c r="I1192" t="s">
        <v>136</v>
      </c>
      <c r="J1192" t="s">
        <v>3</v>
      </c>
      <c r="K1192" t="s">
        <v>138</v>
      </c>
      <c r="L1192" t="s">
        <v>3715</v>
      </c>
      <c r="M1192" t="s">
        <v>3716</v>
      </c>
      <c r="N1192">
        <v>0.59333333300000002</v>
      </c>
      <c r="O1192">
        <v>0</v>
      </c>
      <c r="P1192">
        <v>121</v>
      </c>
      <c r="Q1192">
        <v>0</v>
      </c>
      <c r="R1192">
        <v>0</v>
      </c>
      <c r="S1192">
        <v>0</v>
      </c>
      <c r="T1192">
        <v>3</v>
      </c>
      <c r="U1192">
        <v>0</v>
      </c>
      <c r="V1192">
        <v>0</v>
      </c>
      <c r="W1192">
        <v>0</v>
      </c>
      <c r="X1192">
        <v>16.959003838574201</v>
      </c>
      <c r="Y1192">
        <v>0</v>
      </c>
      <c r="Z1192">
        <v>0</v>
      </c>
      <c r="AA1192">
        <v>0</v>
      </c>
      <c r="AB1192">
        <v>3.914903646380001E-2</v>
      </c>
      <c r="AC1192">
        <v>0</v>
      </c>
      <c r="AD1192">
        <v>0</v>
      </c>
      <c r="AE1192">
        <v>16.998152875038002</v>
      </c>
    </row>
    <row r="1193" spans="1:31" x14ac:dyDescent="0.25">
      <c r="A1193">
        <v>2278720</v>
      </c>
      <c r="B1193">
        <v>1</v>
      </c>
      <c r="C1193" t="s">
        <v>80</v>
      </c>
      <c r="D1193" t="s">
        <v>104</v>
      </c>
      <c r="E1193" t="s">
        <v>147</v>
      </c>
      <c r="F1193" t="s">
        <v>3717</v>
      </c>
      <c r="G1193" t="s">
        <v>149</v>
      </c>
      <c r="H1193" t="s">
        <v>150</v>
      </c>
      <c r="I1193" t="s">
        <v>136</v>
      </c>
      <c r="J1193" t="s">
        <v>137</v>
      </c>
      <c r="K1193" t="s">
        <v>138</v>
      </c>
      <c r="L1193" t="s">
        <v>3718</v>
      </c>
      <c r="M1193" t="s">
        <v>3719</v>
      </c>
      <c r="N1193">
        <v>1.9536111110000001</v>
      </c>
      <c r="O1193">
        <v>0</v>
      </c>
      <c r="P1193">
        <v>46</v>
      </c>
      <c r="Q1193">
        <v>0</v>
      </c>
      <c r="R1193">
        <v>9</v>
      </c>
      <c r="S1193">
        <v>0</v>
      </c>
      <c r="T1193">
        <v>17</v>
      </c>
      <c r="U1193">
        <v>0</v>
      </c>
      <c r="V1193">
        <v>0</v>
      </c>
      <c r="W1193">
        <v>0</v>
      </c>
      <c r="X1193">
        <v>28.433365278178119</v>
      </c>
      <c r="Y1193">
        <v>0</v>
      </c>
      <c r="Z1193">
        <v>7.7423942599689735</v>
      </c>
      <c r="AA1193">
        <v>0</v>
      </c>
      <c r="AB1193">
        <v>19.594637525447943</v>
      </c>
      <c r="AC1193">
        <v>0</v>
      </c>
      <c r="AD1193">
        <v>0</v>
      </c>
      <c r="AE1193">
        <v>55.770397063595034</v>
      </c>
    </row>
    <row r="1194" spans="1:31" x14ac:dyDescent="0.25">
      <c r="A1194">
        <v>2278912</v>
      </c>
      <c r="B1194">
        <v>1</v>
      </c>
      <c r="C1194" t="s">
        <v>80</v>
      </c>
      <c r="D1194" t="s">
        <v>97</v>
      </c>
      <c r="E1194" t="s">
        <v>157</v>
      </c>
      <c r="F1194" t="s">
        <v>3720</v>
      </c>
      <c r="G1194" t="s">
        <v>442</v>
      </c>
      <c r="H1194" t="s">
        <v>135</v>
      </c>
      <c r="I1194" t="s">
        <v>136</v>
      </c>
      <c r="J1194" t="s">
        <v>137</v>
      </c>
      <c r="K1194" t="s">
        <v>138</v>
      </c>
      <c r="L1194" t="s">
        <v>3721</v>
      </c>
      <c r="M1194" t="s">
        <v>3722</v>
      </c>
      <c r="N1194">
        <v>0.15472222199999999</v>
      </c>
      <c r="O1194">
        <v>6</v>
      </c>
      <c r="P1194">
        <v>627</v>
      </c>
      <c r="Q1194">
        <v>10</v>
      </c>
      <c r="R1194">
        <v>363</v>
      </c>
      <c r="S1194">
        <v>15</v>
      </c>
      <c r="T1194">
        <v>177</v>
      </c>
      <c r="U1194">
        <v>1</v>
      </c>
      <c r="V1194">
        <v>0</v>
      </c>
      <c r="W1194">
        <v>11.183488878556251</v>
      </c>
      <c r="X1194">
        <v>52.221305523183915</v>
      </c>
      <c r="Y1194">
        <v>8.6342838142618685</v>
      </c>
      <c r="Z1194">
        <v>34.877904231588616</v>
      </c>
      <c r="AA1194">
        <v>27.222683149798705</v>
      </c>
      <c r="AB1194">
        <v>26.1458163730812</v>
      </c>
      <c r="AC1194">
        <v>2.1658942148159999</v>
      </c>
      <c r="AD1194">
        <v>0</v>
      </c>
      <c r="AE1194">
        <v>162.45137618528656</v>
      </c>
    </row>
    <row r="1195" spans="1:31" x14ac:dyDescent="0.25">
      <c r="A1195">
        <v>2278806</v>
      </c>
      <c r="B1195">
        <v>1</v>
      </c>
      <c r="C1195" t="s">
        <v>80</v>
      </c>
      <c r="D1195" t="s">
        <v>107</v>
      </c>
      <c r="E1195" t="s">
        <v>176</v>
      </c>
      <c r="F1195" t="s">
        <v>3723</v>
      </c>
      <c r="G1195" t="s">
        <v>143</v>
      </c>
      <c r="H1195" t="s">
        <v>150</v>
      </c>
      <c r="I1195" t="s">
        <v>136</v>
      </c>
      <c r="J1195" t="s">
        <v>137</v>
      </c>
      <c r="K1195" t="s">
        <v>144</v>
      </c>
      <c r="L1195" t="s">
        <v>3724</v>
      </c>
      <c r="M1195" t="s">
        <v>3725</v>
      </c>
      <c r="N1195">
        <v>7.9649999999999999</v>
      </c>
      <c r="O1195">
        <v>0</v>
      </c>
      <c r="P1195">
        <v>89</v>
      </c>
      <c r="Q1195">
        <v>0</v>
      </c>
      <c r="R1195">
        <v>1</v>
      </c>
      <c r="S1195">
        <v>0</v>
      </c>
      <c r="T1195">
        <v>12</v>
      </c>
      <c r="U1195">
        <v>0</v>
      </c>
      <c r="V1195">
        <v>0</v>
      </c>
      <c r="W1195">
        <v>0</v>
      </c>
      <c r="X1195">
        <v>158.5683810920502</v>
      </c>
      <c r="Y1195">
        <v>0</v>
      </c>
      <c r="Z1195">
        <v>4.3628889745213746</v>
      </c>
      <c r="AA1195">
        <v>0</v>
      </c>
      <c r="AB1195">
        <v>52.737088688020322</v>
      </c>
      <c r="AC1195">
        <v>0</v>
      </c>
      <c r="AD1195">
        <v>0</v>
      </c>
      <c r="AE1195">
        <v>215.66835875459191</v>
      </c>
    </row>
    <row r="1196" spans="1:31" x14ac:dyDescent="0.25">
      <c r="A1196">
        <v>2279155</v>
      </c>
      <c r="B1196">
        <v>1</v>
      </c>
      <c r="C1196" t="s">
        <v>80</v>
      </c>
      <c r="D1196" t="s">
        <v>102</v>
      </c>
      <c r="E1196" t="s">
        <v>165</v>
      </c>
      <c r="F1196" t="s">
        <v>3726</v>
      </c>
      <c r="G1196" t="s">
        <v>198</v>
      </c>
      <c r="H1196" t="s">
        <v>150</v>
      </c>
      <c r="I1196" t="s">
        <v>136</v>
      </c>
      <c r="J1196" t="s">
        <v>137</v>
      </c>
      <c r="K1196" t="s">
        <v>138</v>
      </c>
      <c r="L1196" t="s">
        <v>3727</v>
      </c>
      <c r="M1196" t="s">
        <v>3728</v>
      </c>
      <c r="N1196">
        <v>1.698055555</v>
      </c>
      <c r="O1196">
        <v>0</v>
      </c>
      <c r="P1196">
        <v>1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0.41998078569196673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0.41998078569196673</v>
      </c>
    </row>
    <row r="1197" spans="1:31" x14ac:dyDescent="0.25">
      <c r="A1197">
        <v>2278760</v>
      </c>
      <c r="B1197">
        <v>1</v>
      </c>
      <c r="C1197" t="s">
        <v>80</v>
      </c>
      <c r="D1197" t="s">
        <v>85</v>
      </c>
      <c r="E1197" t="s">
        <v>176</v>
      </c>
      <c r="F1197" t="s">
        <v>3729</v>
      </c>
      <c r="G1197" t="s">
        <v>154</v>
      </c>
      <c r="H1197" t="s">
        <v>150</v>
      </c>
      <c r="I1197" t="s">
        <v>136</v>
      </c>
      <c r="J1197" t="s">
        <v>137</v>
      </c>
      <c r="K1197" t="s">
        <v>144</v>
      </c>
      <c r="L1197" t="s">
        <v>3730</v>
      </c>
      <c r="M1197" t="s">
        <v>3731</v>
      </c>
      <c r="N1197">
        <v>7.8772222220000003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1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9.3966910038505951</v>
      </c>
      <c r="AC1197">
        <v>0</v>
      </c>
      <c r="AD1197">
        <v>0</v>
      </c>
      <c r="AE1197">
        <v>9.3966910038505951</v>
      </c>
    </row>
    <row r="1198" spans="1:31" x14ac:dyDescent="0.25">
      <c r="A1198">
        <v>2278892</v>
      </c>
      <c r="B1198">
        <v>1</v>
      </c>
      <c r="C1198" t="s">
        <v>81</v>
      </c>
      <c r="D1198" t="s">
        <v>128</v>
      </c>
      <c r="E1198" t="s">
        <v>147</v>
      </c>
      <c r="F1198" t="s">
        <v>3732</v>
      </c>
      <c r="G1198" t="s">
        <v>149</v>
      </c>
      <c r="H1198" t="s">
        <v>150</v>
      </c>
      <c r="I1198" t="s">
        <v>136</v>
      </c>
      <c r="J1198" t="s">
        <v>137</v>
      </c>
      <c r="K1198" t="s">
        <v>138</v>
      </c>
      <c r="L1198" t="s">
        <v>3733</v>
      </c>
      <c r="M1198" t="s">
        <v>3734</v>
      </c>
      <c r="N1198">
        <v>1.7949999999999999</v>
      </c>
      <c r="O1198">
        <v>0</v>
      </c>
      <c r="P1198">
        <v>1</v>
      </c>
      <c r="Q1198">
        <v>0</v>
      </c>
      <c r="R1198">
        <v>4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0.14546116666933334</v>
      </c>
      <c r="Y1198">
        <v>0</v>
      </c>
      <c r="Z1198">
        <v>1.2168026860546499</v>
      </c>
      <c r="AA1198">
        <v>0</v>
      </c>
      <c r="AB1198">
        <v>0</v>
      </c>
      <c r="AC1198">
        <v>0</v>
      </c>
      <c r="AD1198">
        <v>0</v>
      </c>
      <c r="AE1198">
        <v>1.3622638527239832</v>
      </c>
    </row>
    <row r="1199" spans="1:31" x14ac:dyDescent="0.25">
      <c r="A1199">
        <v>2278723</v>
      </c>
      <c r="B1199">
        <v>1</v>
      </c>
      <c r="C1199" t="s">
        <v>81</v>
      </c>
      <c r="D1199" t="s">
        <v>113</v>
      </c>
      <c r="E1199" t="s">
        <v>132</v>
      </c>
      <c r="F1199" t="s">
        <v>3735</v>
      </c>
      <c r="G1199" t="s">
        <v>134</v>
      </c>
      <c r="H1199" t="s">
        <v>135</v>
      </c>
      <c r="I1199" t="s">
        <v>136</v>
      </c>
      <c r="J1199" t="s">
        <v>137</v>
      </c>
      <c r="K1199" t="s">
        <v>138</v>
      </c>
      <c r="L1199" t="s">
        <v>3736</v>
      </c>
      <c r="M1199" t="s">
        <v>3737</v>
      </c>
      <c r="N1199">
        <v>1.1258333330000001</v>
      </c>
      <c r="O1199">
        <v>2</v>
      </c>
      <c r="P1199">
        <v>94</v>
      </c>
      <c r="Q1199">
        <v>4</v>
      </c>
      <c r="R1199">
        <v>3</v>
      </c>
      <c r="S1199">
        <v>8</v>
      </c>
      <c r="T1199">
        <v>12</v>
      </c>
      <c r="U1199">
        <v>3</v>
      </c>
      <c r="V1199">
        <v>0</v>
      </c>
      <c r="W1199">
        <v>0.53753459427570005</v>
      </c>
      <c r="X1199">
        <v>23.620484048652493</v>
      </c>
      <c r="Y1199">
        <v>9.7207688987401504</v>
      </c>
      <c r="Z1199">
        <v>1.16890537455245</v>
      </c>
      <c r="AA1199">
        <v>251.35290600573106</v>
      </c>
      <c r="AB1199">
        <v>13.425853299471468</v>
      </c>
      <c r="AC1199">
        <v>132.68556234217039</v>
      </c>
      <c r="AD1199">
        <v>0</v>
      </c>
      <c r="AE1199">
        <v>432.51201456359371</v>
      </c>
    </row>
    <row r="1200" spans="1:31" x14ac:dyDescent="0.25">
      <c r="A1200">
        <v>2278823</v>
      </c>
      <c r="B1200">
        <v>1</v>
      </c>
      <c r="C1200" t="s">
        <v>80</v>
      </c>
      <c r="D1200" t="s">
        <v>96</v>
      </c>
      <c r="E1200" t="s">
        <v>141</v>
      </c>
      <c r="F1200" t="s">
        <v>3738</v>
      </c>
      <c r="G1200" t="s">
        <v>143</v>
      </c>
      <c r="H1200" t="s">
        <v>135</v>
      </c>
      <c r="I1200" t="s">
        <v>136</v>
      </c>
      <c r="J1200" t="s">
        <v>137</v>
      </c>
      <c r="K1200" t="s">
        <v>144</v>
      </c>
      <c r="L1200" t="s">
        <v>3739</v>
      </c>
      <c r="M1200" t="s">
        <v>3740</v>
      </c>
      <c r="N1200">
        <v>7.8544444440000003</v>
      </c>
      <c r="O1200">
        <v>3</v>
      </c>
      <c r="P1200">
        <v>183</v>
      </c>
      <c r="Q1200">
        <v>0</v>
      </c>
      <c r="R1200">
        <v>23</v>
      </c>
      <c r="S1200">
        <v>1</v>
      </c>
      <c r="T1200">
        <v>47</v>
      </c>
      <c r="U1200">
        <v>0</v>
      </c>
      <c r="V1200">
        <v>0</v>
      </c>
      <c r="W1200">
        <v>231.99901826020644</v>
      </c>
      <c r="X1200">
        <v>1681.6333824190956</v>
      </c>
      <c r="Y1200">
        <v>0</v>
      </c>
      <c r="Z1200">
        <v>93.25943028517365</v>
      </c>
      <c r="AA1200">
        <v>125.41885303601642</v>
      </c>
      <c r="AB1200">
        <v>360.07225479145933</v>
      </c>
      <c r="AC1200">
        <v>0</v>
      </c>
      <c r="AD1200">
        <v>0</v>
      </c>
      <c r="AE1200">
        <v>2492.3829387919513</v>
      </c>
    </row>
    <row r="1201" spans="1:31" x14ac:dyDescent="0.25">
      <c r="A1201">
        <v>2279015</v>
      </c>
      <c r="B1201">
        <v>1</v>
      </c>
      <c r="C1201" t="s">
        <v>81</v>
      </c>
      <c r="D1201" t="s">
        <v>123</v>
      </c>
      <c r="E1201" t="s">
        <v>132</v>
      </c>
      <c r="F1201" t="s">
        <v>1279</v>
      </c>
      <c r="G1201" t="s">
        <v>134</v>
      </c>
      <c r="H1201" t="s">
        <v>135</v>
      </c>
      <c r="I1201" t="s">
        <v>136</v>
      </c>
      <c r="J1201" t="s">
        <v>137</v>
      </c>
      <c r="K1201" t="s">
        <v>138</v>
      </c>
      <c r="L1201" t="s">
        <v>3741</v>
      </c>
      <c r="M1201" t="s">
        <v>3742</v>
      </c>
      <c r="N1201">
        <v>0.90972222199999997</v>
      </c>
      <c r="O1201">
        <v>0</v>
      </c>
      <c r="P1201">
        <v>360</v>
      </c>
      <c r="Q1201">
        <v>136</v>
      </c>
      <c r="R1201">
        <v>52</v>
      </c>
      <c r="S1201">
        <v>13</v>
      </c>
      <c r="T1201">
        <v>36</v>
      </c>
      <c r="U1201">
        <v>0</v>
      </c>
      <c r="V1201">
        <v>0</v>
      </c>
      <c r="W1201">
        <v>0</v>
      </c>
      <c r="X1201">
        <v>40.424429228541271</v>
      </c>
      <c r="Y1201">
        <v>86.950859438704271</v>
      </c>
      <c r="Z1201">
        <v>22.791869054138402</v>
      </c>
      <c r="AA1201">
        <v>6.9724861713204511</v>
      </c>
      <c r="AB1201">
        <v>13.18753695255133</v>
      </c>
      <c r="AC1201">
        <v>0</v>
      </c>
      <c r="AD1201">
        <v>0</v>
      </c>
      <c r="AE1201">
        <v>170.32718084525573</v>
      </c>
    </row>
    <row r="1202" spans="1:31" x14ac:dyDescent="0.25">
      <c r="A1202">
        <v>2278843</v>
      </c>
      <c r="B1202">
        <v>1</v>
      </c>
      <c r="C1202" t="s">
        <v>80</v>
      </c>
      <c r="D1202" t="s">
        <v>107</v>
      </c>
      <c r="E1202" t="s">
        <v>176</v>
      </c>
      <c r="F1202" t="s">
        <v>3743</v>
      </c>
      <c r="G1202" t="s">
        <v>154</v>
      </c>
      <c r="H1202" t="s">
        <v>150</v>
      </c>
      <c r="I1202" t="s">
        <v>136</v>
      </c>
      <c r="J1202" t="s">
        <v>137</v>
      </c>
      <c r="K1202" t="s">
        <v>144</v>
      </c>
      <c r="L1202" t="s">
        <v>3744</v>
      </c>
      <c r="M1202" t="s">
        <v>3745</v>
      </c>
      <c r="N1202">
        <v>5.8794444439999998</v>
      </c>
      <c r="O1202">
        <v>0</v>
      </c>
      <c r="P1202">
        <v>94</v>
      </c>
      <c r="Q1202">
        <v>0</v>
      </c>
      <c r="R1202">
        <v>0</v>
      </c>
      <c r="S1202">
        <v>0</v>
      </c>
      <c r="T1202">
        <v>1</v>
      </c>
      <c r="U1202">
        <v>0</v>
      </c>
      <c r="V1202">
        <v>0</v>
      </c>
      <c r="W1202">
        <v>0</v>
      </c>
      <c r="X1202">
        <v>79.09578268453744</v>
      </c>
      <c r="Y1202">
        <v>0</v>
      </c>
      <c r="Z1202">
        <v>0</v>
      </c>
      <c r="AA1202">
        <v>0</v>
      </c>
      <c r="AB1202">
        <v>2.1264273594844498</v>
      </c>
      <c r="AC1202">
        <v>0</v>
      </c>
      <c r="AD1202">
        <v>0</v>
      </c>
      <c r="AE1202">
        <v>81.222210044021892</v>
      </c>
    </row>
    <row r="1203" spans="1:31" x14ac:dyDescent="0.25">
      <c r="A1203">
        <v>2278886</v>
      </c>
      <c r="B1203">
        <v>1</v>
      </c>
      <c r="C1203" t="s">
        <v>80</v>
      </c>
      <c r="D1203" t="s">
        <v>105</v>
      </c>
      <c r="E1203" t="s">
        <v>165</v>
      </c>
      <c r="F1203" t="s">
        <v>3746</v>
      </c>
      <c r="G1203" t="s">
        <v>261</v>
      </c>
      <c r="H1203" t="s">
        <v>150</v>
      </c>
      <c r="I1203" t="s">
        <v>136</v>
      </c>
      <c r="J1203" t="s">
        <v>137</v>
      </c>
      <c r="K1203" t="s">
        <v>138</v>
      </c>
      <c r="L1203" t="s">
        <v>3747</v>
      </c>
      <c r="M1203" t="s">
        <v>3748</v>
      </c>
      <c r="N1203">
        <v>3.6291666660000002</v>
      </c>
      <c r="O1203">
        <v>0</v>
      </c>
      <c r="P1203">
        <v>1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0.71162490788319988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0.71162490788319988</v>
      </c>
    </row>
    <row r="1204" spans="1:31" x14ac:dyDescent="0.25">
      <c r="A1204">
        <v>2278743</v>
      </c>
      <c r="B1204">
        <v>1</v>
      </c>
      <c r="C1204" t="s">
        <v>81</v>
      </c>
      <c r="D1204" t="s">
        <v>112</v>
      </c>
      <c r="E1204" t="s">
        <v>176</v>
      </c>
      <c r="F1204" t="s">
        <v>3749</v>
      </c>
      <c r="G1204" t="s">
        <v>143</v>
      </c>
      <c r="H1204" t="s">
        <v>150</v>
      </c>
      <c r="I1204" t="s">
        <v>136</v>
      </c>
      <c r="J1204" t="s">
        <v>137</v>
      </c>
      <c r="K1204" t="s">
        <v>144</v>
      </c>
      <c r="L1204" t="s">
        <v>3750</v>
      </c>
      <c r="M1204" t="s">
        <v>3751</v>
      </c>
      <c r="N1204">
        <v>8.5619444439999999</v>
      </c>
      <c r="O1204">
        <v>0</v>
      </c>
      <c r="P1204">
        <v>36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20.522081652428394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20.522081652428394</v>
      </c>
    </row>
    <row r="1205" spans="1:31" x14ac:dyDescent="0.25">
      <c r="A1205">
        <v>2278829</v>
      </c>
      <c r="B1205">
        <v>1</v>
      </c>
      <c r="C1205" t="s">
        <v>80</v>
      </c>
      <c r="D1205" t="s">
        <v>98</v>
      </c>
      <c r="E1205" t="s">
        <v>157</v>
      </c>
      <c r="F1205" t="s">
        <v>3752</v>
      </c>
      <c r="G1205" t="s">
        <v>134</v>
      </c>
      <c r="H1205" t="s">
        <v>135</v>
      </c>
      <c r="I1205" t="s">
        <v>136</v>
      </c>
      <c r="J1205" t="s">
        <v>137</v>
      </c>
      <c r="K1205" t="s">
        <v>138</v>
      </c>
      <c r="L1205" t="s">
        <v>3753</v>
      </c>
      <c r="M1205" t="s">
        <v>3754</v>
      </c>
      <c r="N1205">
        <v>0.54805555500000003</v>
      </c>
      <c r="O1205">
        <v>0</v>
      </c>
      <c r="P1205">
        <v>216</v>
      </c>
      <c r="Q1205">
        <v>36</v>
      </c>
      <c r="R1205">
        <v>35</v>
      </c>
      <c r="S1205">
        <v>7</v>
      </c>
      <c r="T1205">
        <v>56</v>
      </c>
      <c r="U1205">
        <v>0</v>
      </c>
      <c r="V1205">
        <v>0</v>
      </c>
      <c r="W1205">
        <v>0</v>
      </c>
      <c r="X1205">
        <v>44.162609685003147</v>
      </c>
      <c r="Y1205">
        <v>19.410116872368956</v>
      </c>
      <c r="Z1205">
        <v>9.29265905709474</v>
      </c>
      <c r="AA1205">
        <v>5.2928333580308662</v>
      </c>
      <c r="AB1205">
        <v>31.421721095185283</v>
      </c>
      <c r="AC1205">
        <v>0</v>
      </c>
      <c r="AD1205">
        <v>0</v>
      </c>
      <c r="AE1205">
        <v>109.579940067683</v>
      </c>
    </row>
    <row r="1206" spans="1:31" x14ac:dyDescent="0.25">
      <c r="A1206">
        <v>2279078</v>
      </c>
      <c r="B1206">
        <v>1</v>
      </c>
      <c r="C1206" t="s">
        <v>80</v>
      </c>
      <c r="D1206" t="s">
        <v>97</v>
      </c>
      <c r="E1206" t="s">
        <v>165</v>
      </c>
      <c r="F1206" t="s">
        <v>3755</v>
      </c>
      <c r="G1206" t="s">
        <v>225</v>
      </c>
      <c r="H1206" t="s">
        <v>150</v>
      </c>
      <c r="I1206" t="s">
        <v>136</v>
      </c>
      <c r="J1206" t="s">
        <v>137</v>
      </c>
      <c r="K1206" t="s">
        <v>138</v>
      </c>
      <c r="L1206" t="s">
        <v>3756</v>
      </c>
      <c r="M1206" t="s">
        <v>3757</v>
      </c>
      <c r="N1206">
        <v>2.0636111110000002</v>
      </c>
      <c r="O1206">
        <v>0</v>
      </c>
      <c r="P1206">
        <v>3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4.0225927378182007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4.0225927378182007</v>
      </c>
    </row>
    <row r="1207" spans="1:31" x14ac:dyDescent="0.25">
      <c r="A1207">
        <v>2279018</v>
      </c>
      <c r="B1207">
        <v>1</v>
      </c>
      <c r="C1207" t="s">
        <v>80</v>
      </c>
      <c r="D1207" t="s">
        <v>82</v>
      </c>
      <c r="E1207" t="s">
        <v>165</v>
      </c>
      <c r="F1207" t="s">
        <v>3758</v>
      </c>
      <c r="G1207" t="s">
        <v>198</v>
      </c>
      <c r="H1207" t="s">
        <v>150</v>
      </c>
      <c r="I1207" t="s">
        <v>136</v>
      </c>
      <c r="J1207" t="s">
        <v>137</v>
      </c>
      <c r="K1207" t="s">
        <v>138</v>
      </c>
      <c r="L1207" t="s">
        <v>3759</v>
      </c>
      <c r="M1207" t="s">
        <v>3760</v>
      </c>
      <c r="N1207">
        <v>1.862777777</v>
      </c>
      <c r="O1207">
        <v>0</v>
      </c>
      <c r="P1207">
        <v>15</v>
      </c>
      <c r="Q1207">
        <v>0</v>
      </c>
      <c r="R1207">
        <v>0</v>
      </c>
      <c r="S1207">
        <v>0</v>
      </c>
      <c r="T1207">
        <v>2</v>
      </c>
      <c r="U1207">
        <v>0</v>
      </c>
      <c r="V1207">
        <v>0</v>
      </c>
      <c r="W1207">
        <v>0</v>
      </c>
      <c r="X1207">
        <v>5.0243746405031668</v>
      </c>
      <c r="Y1207">
        <v>0</v>
      </c>
      <c r="Z1207">
        <v>0</v>
      </c>
      <c r="AA1207">
        <v>0</v>
      </c>
      <c r="AB1207">
        <v>1.3066805874542999</v>
      </c>
      <c r="AC1207">
        <v>0</v>
      </c>
      <c r="AD1207">
        <v>0</v>
      </c>
      <c r="AE1207">
        <v>6.3310552279574672</v>
      </c>
    </row>
    <row r="1208" spans="1:31" x14ac:dyDescent="0.25">
      <c r="A1208">
        <v>2279187</v>
      </c>
      <c r="B1208">
        <v>1</v>
      </c>
      <c r="C1208" t="s">
        <v>80</v>
      </c>
      <c r="D1208" t="s">
        <v>96</v>
      </c>
      <c r="E1208" t="s">
        <v>165</v>
      </c>
      <c r="F1208" t="s">
        <v>3761</v>
      </c>
      <c r="G1208" t="s">
        <v>225</v>
      </c>
      <c r="H1208" t="s">
        <v>150</v>
      </c>
      <c r="I1208" t="s">
        <v>136</v>
      </c>
      <c r="J1208" t="s">
        <v>137</v>
      </c>
      <c r="K1208" t="s">
        <v>138</v>
      </c>
      <c r="L1208" t="s">
        <v>3762</v>
      </c>
      <c r="M1208" t="s">
        <v>3763</v>
      </c>
      <c r="N1208">
        <v>4.6952777770000003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1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2.7833004194666666E-2</v>
      </c>
      <c r="AC1208">
        <v>0</v>
      </c>
      <c r="AD1208">
        <v>0</v>
      </c>
      <c r="AE1208">
        <v>2.7833004194666666E-2</v>
      </c>
    </row>
    <row r="1209" spans="1:31" x14ac:dyDescent="0.25">
      <c r="A1209">
        <v>2279041</v>
      </c>
      <c r="B1209">
        <v>1</v>
      </c>
      <c r="C1209" t="s">
        <v>80</v>
      </c>
      <c r="D1209" t="s">
        <v>91</v>
      </c>
      <c r="E1209" t="s">
        <v>141</v>
      </c>
      <c r="F1209" t="s">
        <v>3764</v>
      </c>
      <c r="G1209" t="s">
        <v>268</v>
      </c>
      <c r="H1209" t="s">
        <v>135</v>
      </c>
      <c r="I1209" t="s">
        <v>136</v>
      </c>
      <c r="J1209" t="s">
        <v>137</v>
      </c>
      <c r="K1209" t="s">
        <v>138</v>
      </c>
      <c r="L1209" t="s">
        <v>3765</v>
      </c>
      <c r="M1209" t="s">
        <v>3766</v>
      </c>
      <c r="N1209">
        <v>0.70527777700000005</v>
      </c>
      <c r="O1209">
        <v>0</v>
      </c>
      <c r="P1209">
        <v>0</v>
      </c>
      <c r="Q1209">
        <v>0</v>
      </c>
      <c r="R1209">
        <v>1</v>
      </c>
      <c r="S1209">
        <v>0</v>
      </c>
      <c r="T1209">
        <v>207</v>
      </c>
      <c r="U1209">
        <v>0</v>
      </c>
      <c r="V1209">
        <v>2</v>
      </c>
      <c r="W1209">
        <v>0</v>
      </c>
      <c r="X1209">
        <v>0</v>
      </c>
      <c r="Y1209">
        <v>0</v>
      </c>
      <c r="Z1209">
        <v>0.11814857849582498</v>
      </c>
      <c r="AA1209">
        <v>0</v>
      </c>
      <c r="AB1209">
        <v>58.50072281386494</v>
      </c>
      <c r="AC1209">
        <v>0</v>
      </c>
      <c r="AD1209">
        <v>8.1197324840766925</v>
      </c>
      <c r="AE1209">
        <v>66.738603876437452</v>
      </c>
    </row>
    <row r="1210" spans="1:31" x14ac:dyDescent="0.25">
      <c r="A1210">
        <v>2279164</v>
      </c>
      <c r="B1210">
        <v>1</v>
      </c>
      <c r="C1210" t="s">
        <v>80</v>
      </c>
      <c r="D1210" t="s">
        <v>103</v>
      </c>
      <c r="E1210" t="s">
        <v>165</v>
      </c>
      <c r="F1210" t="s">
        <v>3767</v>
      </c>
      <c r="G1210" t="s">
        <v>194</v>
      </c>
      <c r="H1210" t="s">
        <v>150</v>
      </c>
      <c r="I1210" t="s">
        <v>136</v>
      </c>
      <c r="J1210" t="s">
        <v>137</v>
      </c>
      <c r="K1210" t="s">
        <v>138</v>
      </c>
      <c r="L1210" t="s">
        <v>3768</v>
      </c>
      <c r="M1210" t="s">
        <v>3769</v>
      </c>
      <c r="N1210">
        <v>1.3516666660000001</v>
      </c>
      <c r="O1210">
        <v>0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0.90083413912037502</v>
      </c>
      <c r="AA1210">
        <v>0</v>
      </c>
      <c r="AB1210">
        <v>0</v>
      </c>
      <c r="AC1210">
        <v>0</v>
      </c>
      <c r="AD1210">
        <v>0</v>
      </c>
      <c r="AE1210">
        <v>0.90083413912037502</v>
      </c>
    </row>
    <row r="1211" spans="1:31" x14ac:dyDescent="0.25">
      <c r="A1211">
        <v>2279147</v>
      </c>
      <c r="B1211">
        <v>1</v>
      </c>
      <c r="C1211" t="s">
        <v>80</v>
      </c>
      <c r="D1211" t="s">
        <v>96</v>
      </c>
      <c r="E1211" t="s">
        <v>147</v>
      </c>
      <c r="F1211" t="s">
        <v>3770</v>
      </c>
      <c r="G1211" t="s">
        <v>233</v>
      </c>
      <c r="H1211" t="s">
        <v>150</v>
      </c>
      <c r="I1211" t="s">
        <v>136</v>
      </c>
      <c r="J1211" t="s">
        <v>137</v>
      </c>
      <c r="K1211" t="s">
        <v>138</v>
      </c>
      <c r="L1211" t="s">
        <v>3771</v>
      </c>
      <c r="M1211" t="s">
        <v>3772</v>
      </c>
      <c r="N1211">
        <v>4.2622222220000001</v>
      </c>
      <c r="O1211">
        <v>0</v>
      </c>
      <c r="P1211">
        <v>99</v>
      </c>
      <c r="Q1211">
        <v>0</v>
      </c>
      <c r="R1211">
        <v>1</v>
      </c>
      <c r="S1211">
        <v>0</v>
      </c>
      <c r="T1211">
        <v>14</v>
      </c>
      <c r="U1211">
        <v>0</v>
      </c>
      <c r="V1211">
        <v>0</v>
      </c>
      <c r="W1211">
        <v>0</v>
      </c>
      <c r="X1211">
        <v>143.69952292594468</v>
      </c>
      <c r="Y1211">
        <v>0</v>
      </c>
      <c r="Z1211">
        <v>0.39333628558974998</v>
      </c>
      <c r="AA1211">
        <v>0</v>
      </c>
      <c r="AB1211">
        <v>19.420387055654299</v>
      </c>
      <c r="AC1211">
        <v>0</v>
      </c>
      <c r="AD1211">
        <v>0</v>
      </c>
      <c r="AE1211">
        <v>163.51324626718872</v>
      </c>
    </row>
    <row r="1212" spans="1:31" x14ac:dyDescent="0.25">
      <c r="A1212">
        <v>2278955</v>
      </c>
      <c r="B1212">
        <v>1</v>
      </c>
      <c r="C1212" t="s">
        <v>80</v>
      </c>
      <c r="D1212" t="s">
        <v>104</v>
      </c>
      <c r="E1212" t="s">
        <v>165</v>
      </c>
      <c r="F1212" t="s">
        <v>3773</v>
      </c>
      <c r="G1212" t="s">
        <v>261</v>
      </c>
      <c r="H1212" t="s">
        <v>150</v>
      </c>
      <c r="I1212" t="s">
        <v>136</v>
      </c>
      <c r="J1212" t="s">
        <v>137</v>
      </c>
      <c r="K1212" t="s">
        <v>138</v>
      </c>
      <c r="L1212" t="s">
        <v>3774</v>
      </c>
      <c r="M1212" t="s">
        <v>3775</v>
      </c>
      <c r="N1212">
        <v>3.108333333</v>
      </c>
      <c r="O1212">
        <v>0</v>
      </c>
      <c r="P1212">
        <v>1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0.1216488762107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0.1216488762107</v>
      </c>
    </row>
    <row r="1213" spans="1:31" x14ac:dyDescent="0.25">
      <c r="A1213">
        <v>2279081</v>
      </c>
      <c r="B1213">
        <v>1</v>
      </c>
      <c r="C1213" t="s">
        <v>80</v>
      </c>
      <c r="D1213" t="s">
        <v>83</v>
      </c>
      <c r="E1213" t="s">
        <v>141</v>
      </c>
      <c r="F1213" t="s">
        <v>3776</v>
      </c>
      <c r="G1213" t="s">
        <v>442</v>
      </c>
      <c r="H1213" t="s">
        <v>135</v>
      </c>
      <c r="I1213" t="s">
        <v>136</v>
      </c>
      <c r="J1213" t="s">
        <v>137</v>
      </c>
      <c r="K1213" t="s">
        <v>144</v>
      </c>
      <c r="L1213" t="s">
        <v>3777</v>
      </c>
      <c r="M1213" t="s">
        <v>3778</v>
      </c>
      <c r="N1213">
        <v>7.5555554999999996E-2</v>
      </c>
      <c r="O1213">
        <v>0</v>
      </c>
      <c r="P1213">
        <v>132</v>
      </c>
      <c r="Q1213">
        <v>0</v>
      </c>
      <c r="R1213">
        <v>1</v>
      </c>
      <c r="S1213">
        <v>16</v>
      </c>
      <c r="T1213">
        <v>18</v>
      </c>
      <c r="U1213">
        <v>10</v>
      </c>
      <c r="V1213">
        <v>3</v>
      </c>
      <c r="W1213">
        <v>0</v>
      </c>
      <c r="X1213">
        <v>3.0743065312441775</v>
      </c>
      <c r="Y1213">
        <v>0</v>
      </c>
      <c r="Z1213">
        <v>3.7888653712000002E-2</v>
      </c>
      <c r="AA1213">
        <v>20.329150982153106</v>
      </c>
      <c r="AB1213">
        <v>1.0641643746670222</v>
      </c>
      <c r="AC1213">
        <v>25.858427758155742</v>
      </c>
      <c r="AD1213">
        <v>7.4177122798811999</v>
      </c>
      <c r="AE1213">
        <v>57.781650579813245</v>
      </c>
    </row>
    <row r="1214" spans="1:31" x14ac:dyDescent="0.25">
      <c r="A1214">
        <v>2278775</v>
      </c>
      <c r="B1214">
        <v>1</v>
      </c>
      <c r="C1214" t="s">
        <v>81</v>
      </c>
      <c r="D1214" t="s">
        <v>128</v>
      </c>
      <c r="E1214" t="s">
        <v>176</v>
      </c>
      <c r="F1214" t="s">
        <v>3779</v>
      </c>
      <c r="G1214" t="s">
        <v>154</v>
      </c>
      <c r="H1214" t="s">
        <v>150</v>
      </c>
      <c r="I1214" t="s">
        <v>136</v>
      </c>
      <c r="J1214" t="s">
        <v>137</v>
      </c>
      <c r="K1214" t="s">
        <v>144</v>
      </c>
      <c r="L1214" t="s">
        <v>3780</v>
      </c>
      <c r="M1214" t="s">
        <v>3781</v>
      </c>
      <c r="N1214">
        <v>8.323611111</v>
      </c>
      <c r="O1214">
        <v>0</v>
      </c>
      <c r="P1214">
        <v>310</v>
      </c>
      <c r="Q1214">
        <v>0</v>
      </c>
      <c r="R1214">
        <v>0</v>
      </c>
      <c r="S1214">
        <v>0</v>
      </c>
      <c r="T1214">
        <v>59</v>
      </c>
      <c r="U1214">
        <v>0</v>
      </c>
      <c r="V1214">
        <v>0</v>
      </c>
      <c r="W1214">
        <v>0</v>
      </c>
      <c r="X1214">
        <v>539.10105586619795</v>
      </c>
      <c r="Y1214">
        <v>0</v>
      </c>
      <c r="Z1214">
        <v>0</v>
      </c>
      <c r="AA1214">
        <v>0</v>
      </c>
      <c r="AB1214">
        <v>503.44496900106856</v>
      </c>
      <c r="AC1214">
        <v>0</v>
      </c>
      <c r="AD1214">
        <v>0</v>
      </c>
      <c r="AE1214">
        <v>1042.5460248672666</v>
      </c>
    </row>
    <row r="1215" spans="1:31" x14ac:dyDescent="0.25">
      <c r="A1215">
        <v>2278752</v>
      </c>
      <c r="B1215">
        <v>1</v>
      </c>
      <c r="C1215" t="s">
        <v>81</v>
      </c>
      <c r="D1215" t="s">
        <v>123</v>
      </c>
      <c r="E1215" t="s">
        <v>141</v>
      </c>
      <c r="F1215" t="s">
        <v>3782</v>
      </c>
      <c r="G1215" t="s">
        <v>154</v>
      </c>
      <c r="H1215" t="s">
        <v>135</v>
      </c>
      <c r="I1215" t="s">
        <v>136</v>
      </c>
      <c r="J1215" t="s">
        <v>137</v>
      </c>
      <c r="K1215" t="s">
        <v>144</v>
      </c>
      <c r="L1215" t="s">
        <v>3783</v>
      </c>
      <c r="M1215" t="s">
        <v>3784</v>
      </c>
      <c r="N1215">
        <v>8.5819444439999995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61</v>
      </c>
      <c r="U1215">
        <v>0</v>
      </c>
      <c r="V1215">
        <v>4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773.34018459674883</v>
      </c>
      <c r="AC1215">
        <v>0</v>
      </c>
      <c r="AD1215">
        <v>1014.1168514303873</v>
      </c>
      <c r="AE1215">
        <v>1787.4570360271362</v>
      </c>
    </row>
    <row r="1216" spans="1:31" x14ac:dyDescent="0.25">
      <c r="A1216">
        <v>2279061</v>
      </c>
      <c r="B1216">
        <v>1</v>
      </c>
      <c r="C1216" t="s">
        <v>81</v>
      </c>
      <c r="D1216" t="s">
        <v>112</v>
      </c>
      <c r="E1216" t="s">
        <v>141</v>
      </c>
      <c r="F1216" t="s">
        <v>3785</v>
      </c>
      <c r="G1216" t="s">
        <v>701</v>
      </c>
      <c r="H1216" t="s">
        <v>135</v>
      </c>
      <c r="I1216" t="s">
        <v>136</v>
      </c>
      <c r="J1216" t="s">
        <v>137</v>
      </c>
      <c r="K1216" t="s">
        <v>138</v>
      </c>
      <c r="L1216" t="s">
        <v>3786</v>
      </c>
      <c r="M1216" t="s">
        <v>3787</v>
      </c>
      <c r="N1216">
        <v>0.92500000000000004</v>
      </c>
      <c r="O1216">
        <v>0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15.466149019778602</v>
      </c>
      <c r="AA1216">
        <v>0</v>
      </c>
      <c r="AB1216">
        <v>0</v>
      </c>
      <c r="AC1216">
        <v>0</v>
      </c>
      <c r="AD1216">
        <v>0</v>
      </c>
      <c r="AE1216">
        <v>15.466149019778602</v>
      </c>
    </row>
    <row r="1217" spans="1:31" x14ac:dyDescent="0.25">
      <c r="A1217">
        <v>2278795</v>
      </c>
      <c r="B1217">
        <v>1</v>
      </c>
      <c r="C1217" t="s">
        <v>80</v>
      </c>
      <c r="D1217" t="s">
        <v>108</v>
      </c>
      <c r="E1217" t="s">
        <v>157</v>
      </c>
      <c r="F1217" t="s">
        <v>3788</v>
      </c>
      <c r="G1217" t="s">
        <v>154</v>
      </c>
      <c r="H1217" t="s">
        <v>135</v>
      </c>
      <c r="I1217" t="s">
        <v>136</v>
      </c>
      <c r="J1217" t="s">
        <v>137</v>
      </c>
      <c r="K1217" t="s">
        <v>144</v>
      </c>
      <c r="L1217" t="s">
        <v>3789</v>
      </c>
      <c r="M1217" t="s">
        <v>3790</v>
      </c>
      <c r="N1217">
        <v>5.0422222220000004</v>
      </c>
      <c r="O1217">
        <v>0</v>
      </c>
      <c r="P1217">
        <v>1881</v>
      </c>
      <c r="Q1217">
        <v>3</v>
      </c>
      <c r="R1217">
        <v>880</v>
      </c>
      <c r="S1217">
        <v>13</v>
      </c>
      <c r="T1217">
        <v>474</v>
      </c>
      <c r="U1217">
        <v>2</v>
      </c>
      <c r="V1217">
        <v>0</v>
      </c>
      <c r="W1217">
        <v>0</v>
      </c>
      <c r="X1217">
        <v>1993.3759635277254</v>
      </c>
      <c r="Y1217">
        <v>3.7940394701422751</v>
      </c>
      <c r="Z1217">
        <v>1849.1624198874265</v>
      </c>
      <c r="AA1217">
        <v>237.19453534174016</v>
      </c>
      <c r="AB1217">
        <v>1549.8713086478299</v>
      </c>
      <c r="AC1217">
        <v>877.76055445102759</v>
      </c>
      <c r="AD1217">
        <v>0</v>
      </c>
      <c r="AE1217">
        <v>6511.1588213258919</v>
      </c>
    </row>
    <row r="1218" spans="1:31" x14ac:dyDescent="0.25">
      <c r="A1218">
        <v>2278732</v>
      </c>
      <c r="B1218">
        <v>1</v>
      </c>
      <c r="C1218" t="s">
        <v>80</v>
      </c>
      <c r="D1218" t="s">
        <v>82</v>
      </c>
      <c r="E1218" t="s">
        <v>312</v>
      </c>
      <c r="F1218" t="s">
        <v>3791</v>
      </c>
      <c r="G1218" t="s">
        <v>3792</v>
      </c>
      <c r="H1218" t="s">
        <v>150</v>
      </c>
      <c r="I1218" t="s">
        <v>136</v>
      </c>
      <c r="J1218" t="s">
        <v>137</v>
      </c>
      <c r="K1218" t="s">
        <v>138</v>
      </c>
      <c r="L1218" t="s">
        <v>3793</v>
      </c>
      <c r="M1218" t="s">
        <v>3794</v>
      </c>
      <c r="N1218">
        <v>1.9183333330000001</v>
      </c>
      <c r="O1218">
        <v>0</v>
      </c>
      <c r="P1218">
        <v>93</v>
      </c>
      <c r="Q1218">
        <v>0</v>
      </c>
      <c r="R1218">
        <v>0</v>
      </c>
      <c r="S1218">
        <v>0</v>
      </c>
      <c r="T1218">
        <v>25</v>
      </c>
      <c r="U1218">
        <v>0</v>
      </c>
      <c r="V1218">
        <v>0</v>
      </c>
      <c r="W1218">
        <v>0</v>
      </c>
      <c r="X1218">
        <v>49.389985639356894</v>
      </c>
      <c r="Y1218">
        <v>0</v>
      </c>
      <c r="Z1218">
        <v>0</v>
      </c>
      <c r="AA1218">
        <v>0</v>
      </c>
      <c r="AB1218">
        <v>38.298677870689808</v>
      </c>
      <c r="AC1218">
        <v>0</v>
      </c>
      <c r="AD1218">
        <v>0</v>
      </c>
      <c r="AE1218">
        <v>87.688663510046695</v>
      </c>
    </row>
    <row r="1219" spans="1:31" x14ac:dyDescent="0.25">
      <c r="A1219">
        <v>2279124</v>
      </c>
      <c r="B1219">
        <v>1</v>
      </c>
      <c r="C1219" t="s">
        <v>80</v>
      </c>
      <c r="D1219" t="s">
        <v>105</v>
      </c>
      <c r="E1219" t="s">
        <v>147</v>
      </c>
      <c r="F1219" t="s">
        <v>3795</v>
      </c>
      <c r="G1219" t="s">
        <v>233</v>
      </c>
      <c r="H1219" t="s">
        <v>150</v>
      </c>
      <c r="I1219" t="s">
        <v>136</v>
      </c>
      <c r="J1219" t="s">
        <v>137</v>
      </c>
      <c r="K1219" t="s">
        <v>138</v>
      </c>
      <c r="L1219" t="s">
        <v>3796</v>
      </c>
      <c r="M1219" t="s">
        <v>3797</v>
      </c>
      <c r="N1219">
        <v>4.1247222219999999</v>
      </c>
      <c r="O1219">
        <v>0</v>
      </c>
      <c r="P1219">
        <v>20</v>
      </c>
      <c r="Q1219">
        <v>0</v>
      </c>
      <c r="R1219">
        <v>2</v>
      </c>
      <c r="S1219">
        <v>0</v>
      </c>
      <c r="T1219">
        <v>6</v>
      </c>
      <c r="U1219">
        <v>0</v>
      </c>
      <c r="V1219">
        <v>0</v>
      </c>
      <c r="W1219">
        <v>0</v>
      </c>
      <c r="X1219">
        <v>51.499127317586002</v>
      </c>
      <c r="Y1219">
        <v>0</v>
      </c>
      <c r="Z1219">
        <v>0.10424556160536667</v>
      </c>
      <c r="AA1219">
        <v>0</v>
      </c>
      <c r="AB1219">
        <v>70.264534086552786</v>
      </c>
      <c r="AC1219">
        <v>0</v>
      </c>
      <c r="AD1219">
        <v>0</v>
      </c>
      <c r="AE1219">
        <v>121.86790696574415</v>
      </c>
    </row>
    <row r="1220" spans="1:31" x14ac:dyDescent="0.25">
      <c r="A1220">
        <v>2279087</v>
      </c>
      <c r="B1220">
        <v>1</v>
      </c>
      <c r="C1220" t="s">
        <v>80</v>
      </c>
      <c r="D1220" t="s">
        <v>98</v>
      </c>
      <c r="E1220" t="s">
        <v>165</v>
      </c>
      <c r="F1220" t="s">
        <v>3798</v>
      </c>
      <c r="G1220" t="s">
        <v>198</v>
      </c>
      <c r="H1220" t="s">
        <v>150</v>
      </c>
      <c r="I1220" t="s">
        <v>136</v>
      </c>
      <c r="J1220" t="s">
        <v>137</v>
      </c>
      <c r="K1220" t="s">
        <v>138</v>
      </c>
      <c r="L1220" t="s">
        <v>3799</v>
      </c>
      <c r="M1220" t="s">
        <v>3800</v>
      </c>
      <c r="N1220">
        <v>1.9552777770000001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0.50207762656755561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0.50207762656755561</v>
      </c>
    </row>
    <row r="1221" spans="1:31" x14ac:dyDescent="0.25">
      <c r="A1221">
        <v>2278789</v>
      </c>
      <c r="B1221">
        <v>1</v>
      </c>
      <c r="C1221" t="s">
        <v>80</v>
      </c>
      <c r="D1221" t="s">
        <v>108</v>
      </c>
      <c r="E1221" t="s">
        <v>157</v>
      </c>
      <c r="F1221" t="s">
        <v>3801</v>
      </c>
      <c r="G1221" t="s">
        <v>154</v>
      </c>
      <c r="H1221" t="s">
        <v>135</v>
      </c>
      <c r="I1221" t="s">
        <v>136</v>
      </c>
      <c r="J1221" t="s">
        <v>137</v>
      </c>
      <c r="K1221" t="s">
        <v>144</v>
      </c>
      <c r="L1221" t="s">
        <v>3802</v>
      </c>
      <c r="M1221" t="s">
        <v>3803</v>
      </c>
      <c r="N1221">
        <v>5.1333333330000004</v>
      </c>
      <c r="O1221">
        <v>0</v>
      </c>
      <c r="P1221">
        <v>2164</v>
      </c>
      <c r="Q1221">
        <v>0</v>
      </c>
      <c r="R1221">
        <v>112</v>
      </c>
      <c r="S1221">
        <v>4</v>
      </c>
      <c r="T1221">
        <v>273</v>
      </c>
      <c r="U1221">
        <v>3</v>
      </c>
      <c r="V1221">
        <v>0</v>
      </c>
      <c r="W1221">
        <v>0</v>
      </c>
      <c r="X1221">
        <v>2692.4964002502916</v>
      </c>
      <c r="Y1221">
        <v>0</v>
      </c>
      <c r="Z1221">
        <v>130.50034118741559</v>
      </c>
      <c r="AA1221">
        <v>432.51846530231171</v>
      </c>
      <c r="AB1221">
        <v>1066.7209036302695</v>
      </c>
      <c r="AC1221">
        <v>560.75778198582157</v>
      </c>
      <c r="AD1221">
        <v>0</v>
      </c>
      <c r="AE1221">
        <v>4882.9938923561094</v>
      </c>
    </row>
    <row r="1222" spans="1:31" x14ac:dyDescent="0.25">
      <c r="A1222">
        <v>2278875</v>
      </c>
      <c r="B1222">
        <v>1</v>
      </c>
      <c r="C1222" t="s">
        <v>81</v>
      </c>
      <c r="D1222" t="s">
        <v>118</v>
      </c>
      <c r="E1222" t="s">
        <v>141</v>
      </c>
      <c r="F1222" t="s">
        <v>3804</v>
      </c>
      <c r="G1222" t="s">
        <v>2482</v>
      </c>
      <c r="H1222" t="s">
        <v>135</v>
      </c>
      <c r="I1222" t="s">
        <v>136</v>
      </c>
      <c r="J1222" t="s">
        <v>137</v>
      </c>
      <c r="K1222" t="s">
        <v>144</v>
      </c>
      <c r="L1222" t="s">
        <v>3805</v>
      </c>
      <c r="M1222" t="s">
        <v>3806</v>
      </c>
      <c r="N1222">
        <v>1.457777777</v>
      </c>
      <c r="O1222">
        <v>0</v>
      </c>
      <c r="P1222">
        <v>0</v>
      </c>
      <c r="Q1222">
        <v>0</v>
      </c>
      <c r="R1222">
        <v>0</v>
      </c>
      <c r="S1222">
        <v>1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10.3464887886096</v>
      </c>
      <c r="AB1222">
        <v>0</v>
      </c>
      <c r="AC1222">
        <v>0</v>
      </c>
      <c r="AD1222">
        <v>0</v>
      </c>
      <c r="AE1222">
        <v>10.3464887886096</v>
      </c>
    </row>
    <row r="1223" spans="1:31" x14ac:dyDescent="0.25">
      <c r="A1223">
        <v>2278832</v>
      </c>
      <c r="B1223">
        <v>1</v>
      </c>
      <c r="C1223" t="s">
        <v>81</v>
      </c>
      <c r="D1223" t="s">
        <v>113</v>
      </c>
      <c r="E1223" t="s">
        <v>157</v>
      </c>
      <c r="F1223" t="s">
        <v>3807</v>
      </c>
      <c r="G1223" t="s">
        <v>143</v>
      </c>
      <c r="H1223" t="s">
        <v>135</v>
      </c>
      <c r="I1223" t="s">
        <v>136</v>
      </c>
      <c r="J1223" t="s">
        <v>137</v>
      </c>
      <c r="K1223" t="s">
        <v>144</v>
      </c>
      <c r="L1223" t="s">
        <v>3808</v>
      </c>
      <c r="M1223" t="s">
        <v>3809</v>
      </c>
      <c r="N1223">
        <v>7.5225</v>
      </c>
      <c r="O1223">
        <v>0</v>
      </c>
      <c r="P1223">
        <v>1491</v>
      </c>
      <c r="Q1223">
        <v>7</v>
      </c>
      <c r="R1223">
        <v>38</v>
      </c>
      <c r="S1223">
        <v>5</v>
      </c>
      <c r="T1223">
        <v>305</v>
      </c>
      <c r="U1223">
        <v>0</v>
      </c>
      <c r="V1223">
        <v>0</v>
      </c>
      <c r="W1223">
        <v>0</v>
      </c>
      <c r="X1223">
        <v>2404.72206693211</v>
      </c>
      <c r="Y1223">
        <v>329.3365557807187</v>
      </c>
      <c r="Z1223">
        <v>759.8104870916917</v>
      </c>
      <c r="AA1223">
        <v>331.15445794915968</v>
      </c>
      <c r="AB1223">
        <v>896.81781042613227</v>
      </c>
      <c r="AC1223">
        <v>0</v>
      </c>
      <c r="AD1223">
        <v>0</v>
      </c>
      <c r="AE1223">
        <v>4721.8413781798126</v>
      </c>
    </row>
    <row r="1224" spans="1:31" x14ac:dyDescent="0.25">
      <c r="A1224">
        <v>2279021</v>
      </c>
      <c r="B1224">
        <v>1</v>
      </c>
      <c r="C1224" t="s">
        <v>80</v>
      </c>
      <c r="D1224" t="s">
        <v>109</v>
      </c>
      <c r="E1224" t="s">
        <v>147</v>
      </c>
      <c r="F1224" t="s">
        <v>3810</v>
      </c>
      <c r="G1224" t="s">
        <v>149</v>
      </c>
      <c r="H1224" t="s">
        <v>150</v>
      </c>
      <c r="I1224" t="s">
        <v>136</v>
      </c>
      <c r="J1224" t="s">
        <v>137</v>
      </c>
      <c r="K1224" t="s">
        <v>138</v>
      </c>
      <c r="L1224" t="s">
        <v>3811</v>
      </c>
      <c r="M1224" t="s">
        <v>3812</v>
      </c>
      <c r="N1224">
        <v>5.8152777770000004</v>
      </c>
      <c r="O1224">
        <v>0</v>
      </c>
      <c r="P1224">
        <v>9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3.0285087658044758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3.0285087658044758</v>
      </c>
    </row>
    <row r="1225" spans="1:31" x14ac:dyDescent="0.25">
      <c r="A1225">
        <v>2278998</v>
      </c>
      <c r="B1225">
        <v>1</v>
      </c>
      <c r="C1225" t="s">
        <v>80</v>
      </c>
      <c r="D1225" t="s">
        <v>93</v>
      </c>
      <c r="E1225" t="s">
        <v>147</v>
      </c>
      <c r="F1225" t="s">
        <v>3813</v>
      </c>
      <c r="G1225" t="s">
        <v>149</v>
      </c>
      <c r="H1225" t="s">
        <v>150</v>
      </c>
      <c r="I1225" t="s">
        <v>136</v>
      </c>
      <c r="J1225" t="s">
        <v>137</v>
      </c>
      <c r="K1225" t="s">
        <v>138</v>
      </c>
      <c r="L1225" t="s">
        <v>3814</v>
      </c>
      <c r="M1225" t="s">
        <v>3815</v>
      </c>
      <c r="N1225">
        <v>0.55111111099999999</v>
      </c>
      <c r="O1225">
        <v>0</v>
      </c>
      <c r="P1225">
        <v>7</v>
      </c>
      <c r="Q1225">
        <v>0</v>
      </c>
      <c r="R1225">
        <v>7</v>
      </c>
      <c r="S1225">
        <v>0</v>
      </c>
      <c r="T1225">
        <v>1</v>
      </c>
      <c r="U1225">
        <v>0</v>
      </c>
      <c r="V1225">
        <v>0</v>
      </c>
      <c r="W1225">
        <v>0</v>
      </c>
      <c r="X1225">
        <v>3.9538064886016002</v>
      </c>
      <c r="Y1225">
        <v>0</v>
      </c>
      <c r="Z1225">
        <v>1.2068888215658669</v>
      </c>
      <c r="AA1225">
        <v>0</v>
      </c>
      <c r="AB1225">
        <v>0.13846325956</v>
      </c>
      <c r="AC1225">
        <v>0</v>
      </c>
      <c r="AD1225">
        <v>0</v>
      </c>
      <c r="AE1225">
        <v>5.2991585697274672</v>
      </c>
    </row>
    <row r="1226" spans="1:31" x14ac:dyDescent="0.25">
      <c r="A1226">
        <v>2280128</v>
      </c>
      <c r="B1226">
        <v>1</v>
      </c>
      <c r="C1226" t="s">
        <v>80</v>
      </c>
      <c r="D1226" t="s">
        <v>90</v>
      </c>
      <c r="E1226" t="s">
        <v>147</v>
      </c>
      <c r="F1226" t="s">
        <v>3816</v>
      </c>
      <c r="G1226" t="s">
        <v>143</v>
      </c>
      <c r="H1226" t="s">
        <v>150</v>
      </c>
      <c r="I1226" t="s">
        <v>136</v>
      </c>
      <c r="J1226" t="s">
        <v>137</v>
      </c>
      <c r="K1226" t="s">
        <v>144</v>
      </c>
      <c r="L1226" t="s">
        <v>3817</v>
      </c>
      <c r="M1226" t="s">
        <v>3818</v>
      </c>
      <c r="N1226">
        <v>1.976111111</v>
      </c>
      <c r="O1226">
        <v>0</v>
      </c>
      <c r="P1226">
        <v>136</v>
      </c>
      <c r="Q1226">
        <v>0</v>
      </c>
      <c r="R1226">
        <v>0</v>
      </c>
      <c r="S1226">
        <v>0</v>
      </c>
      <c r="T1226">
        <v>14</v>
      </c>
      <c r="U1226">
        <v>0</v>
      </c>
      <c r="V1226">
        <v>0</v>
      </c>
      <c r="W1226">
        <v>0</v>
      </c>
      <c r="X1226">
        <v>69.946058399436055</v>
      </c>
      <c r="Y1226">
        <v>0</v>
      </c>
      <c r="Z1226">
        <v>0</v>
      </c>
      <c r="AA1226">
        <v>0</v>
      </c>
      <c r="AB1226">
        <v>21.28091850550425</v>
      </c>
      <c r="AC1226">
        <v>0</v>
      </c>
      <c r="AD1226">
        <v>0</v>
      </c>
      <c r="AE1226">
        <v>91.226976904940301</v>
      </c>
    </row>
    <row r="1227" spans="1:31" x14ac:dyDescent="0.25">
      <c r="A1227">
        <v>2280171</v>
      </c>
      <c r="B1227">
        <v>1</v>
      </c>
      <c r="C1227" t="s">
        <v>80</v>
      </c>
      <c r="D1227" t="s">
        <v>103</v>
      </c>
      <c r="E1227" t="s">
        <v>141</v>
      </c>
      <c r="F1227" t="s">
        <v>3819</v>
      </c>
      <c r="G1227" t="s">
        <v>268</v>
      </c>
      <c r="H1227" t="s">
        <v>135</v>
      </c>
      <c r="I1227" t="s">
        <v>136</v>
      </c>
      <c r="J1227" t="s">
        <v>137</v>
      </c>
      <c r="K1227" t="s">
        <v>138</v>
      </c>
      <c r="L1227" t="s">
        <v>3820</v>
      </c>
      <c r="M1227" t="s">
        <v>3821</v>
      </c>
      <c r="N1227">
        <v>2.125</v>
      </c>
      <c r="O1227">
        <v>0</v>
      </c>
      <c r="P1227">
        <v>67</v>
      </c>
      <c r="Q1227">
        <v>0</v>
      </c>
      <c r="R1227">
        <v>3</v>
      </c>
      <c r="S1227">
        <v>0</v>
      </c>
      <c r="T1227">
        <v>4</v>
      </c>
      <c r="U1227">
        <v>0</v>
      </c>
      <c r="V1227">
        <v>0</v>
      </c>
      <c r="W1227">
        <v>0</v>
      </c>
      <c r="X1227">
        <v>29.781867393013229</v>
      </c>
      <c r="Y1227">
        <v>0</v>
      </c>
      <c r="Z1227">
        <v>7.7288019041992504</v>
      </c>
      <c r="AA1227">
        <v>0</v>
      </c>
      <c r="AB1227">
        <v>1.9524928816984999</v>
      </c>
      <c r="AC1227">
        <v>0</v>
      </c>
      <c r="AD1227">
        <v>0</v>
      </c>
      <c r="AE1227">
        <v>39.463162178910977</v>
      </c>
    </row>
    <row r="1228" spans="1:31" x14ac:dyDescent="0.25">
      <c r="A1228">
        <v>2280271</v>
      </c>
      <c r="B1228">
        <v>1</v>
      </c>
      <c r="C1228" t="s">
        <v>80</v>
      </c>
      <c r="D1228" t="s">
        <v>93</v>
      </c>
      <c r="E1228" t="s">
        <v>165</v>
      </c>
      <c r="F1228" t="s">
        <v>3822</v>
      </c>
      <c r="G1228" t="s">
        <v>225</v>
      </c>
      <c r="H1228" t="s">
        <v>150</v>
      </c>
      <c r="I1228" t="s">
        <v>136</v>
      </c>
      <c r="J1228" t="s">
        <v>137</v>
      </c>
      <c r="K1228" t="s">
        <v>138</v>
      </c>
      <c r="L1228" t="s">
        <v>3823</v>
      </c>
      <c r="M1228" t="s">
        <v>3824</v>
      </c>
      <c r="N1228">
        <v>1.666666666</v>
      </c>
      <c r="O1228">
        <v>0</v>
      </c>
      <c r="P1228">
        <v>2</v>
      </c>
      <c r="Q1228">
        <v>0</v>
      </c>
      <c r="R1228">
        <v>0</v>
      </c>
      <c r="S1228">
        <v>0</v>
      </c>
      <c r="T1228">
        <v>1</v>
      </c>
      <c r="U1228">
        <v>0</v>
      </c>
      <c r="V1228">
        <v>0</v>
      </c>
      <c r="W1228">
        <v>0</v>
      </c>
      <c r="X1228">
        <v>0.64832520006150007</v>
      </c>
      <c r="Y1228">
        <v>0</v>
      </c>
      <c r="Z1228">
        <v>0</v>
      </c>
      <c r="AA1228">
        <v>0</v>
      </c>
      <c r="AB1228">
        <v>1.0424360544772502</v>
      </c>
      <c r="AC1228">
        <v>0</v>
      </c>
      <c r="AD1228">
        <v>0</v>
      </c>
      <c r="AE1228">
        <v>1.6907612545387503</v>
      </c>
    </row>
    <row r="1229" spans="1:31" x14ac:dyDescent="0.25">
      <c r="A1229">
        <v>2280320</v>
      </c>
      <c r="B1229">
        <v>1</v>
      </c>
      <c r="C1229" t="s">
        <v>80</v>
      </c>
      <c r="D1229" t="s">
        <v>84</v>
      </c>
      <c r="E1229" t="s">
        <v>165</v>
      </c>
      <c r="F1229" t="s">
        <v>3825</v>
      </c>
      <c r="G1229" t="s">
        <v>198</v>
      </c>
      <c r="H1229" t="s">
        <v>150</v>
      </c>
      <c r="I1229" t="s">
        <v>136</v>
      </c>
      <c r="J1229" t="s">
        <v>137</v>
      </c>
      <c r="K1229" t="s">
        <v>138</v>
      </c>
      <c r="L1229" t="s">
        <v>3826</v>
      </c>
      <c r="M1229" t="s">
        <v>3827</v>
      </c>
      <c r="N1229">
        <v>2.6605555550000002</v>
      </c>
      <c r="O1229">
        <v>0</v>
      </c>
      <c r="P1229">
        <v>7</v>
      </c>
      <c r="Q1229">
        <v>0</v>
      </c>
      <c r="R1229">
        <v>0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3.8670133328577005</v>
      </c>
      <c r="Y1229">
        <v>0</v>
      </c>
      <c r="Z1229">
        <v>0</v>
      </c>
      <c r="AA1229">
        <v>0</v>
      </c>
      <c r="AB1229">
        <v>10.639095087409601</v>
      </c>
      <c r="AC1229">
        <v>0</v>
      </c>
      <c r="AD1229">
        <v>0</v>
      </c>
      <c r="AE1229">
        <v>14.506108420267301</v>
      </c>
    </row>
    <row r="1230" spans="1:31" x14ac:dyDescent="0.25">
      <c r="A1230">
        <v>2280214</v>
      </c>
      <c r="B1230">
        <v>1</v>
      </c>
      <c r="C1230" t="s">
        <v>80</v>
      </c>
      <c r="D1230" t="s">
        <v>94</v>
      </c>
      <c r="E1230" t="s">
        <v>141</v>
      </c>
      <c r="F1230" t="s">
        <v>3828</v>
      </c>
      <c r="G1230" t="s">
        <v>143</v>
      </c>
      <c r="H1230" t="s">
        <v>135</v>
      </c>
      <c r="I1230" t="s">
        <v>136</v>
      </c>
      <c r="J1230" t="s">
        <v>137</v>
      </c>
      <c r="K1230" t="s">
        <v>144</v>
      </c>
      <c r="L1230" t="s">
        <v>3829</v>
      </c>
      <c r="M1230" t="s">
        <v>3830</v>
      </c>
      <c r="N1230">
        <v>0.51388888799999999</v>
      </c>
      <c r="O1230">
        <v>0</v>
      </c>
      <c r="P1230">
        <v>459</v>
      </c>
      <c r="Q1230">
        <v>0</v>
      </c>
      <c r="R1230">
        <v>3</v>
      </c>
      <c r="S1230">
        <v>0</v>
      </c>
      <c r="T1230">
        <v>35</v>
      </c>
      <c r="U1230">
        <v>0</v>
      </c>
      <c r="V1230">
        <v>0</v>
      </c>
      <c r="W1230">
        <v>0</v>
      </c>
      <c r="X1230">
        <v>67.912442260002493</v>
      </c>
      <c r="Y1230">
        <v>0</v>
      </c>
      <c r="Z1230">
        <v>0.18764710851333333</v>
      </c>
      <c r="AA1230">
        <v>0</v>
      </c>
      <c r="AB1230">
        <v>35.954777342167503</v>
      </c>
      <c r="AC1230">
        <v>0</v>
      </c>
      <c r="AD1230">
        <v>0</v>
      </c>
      <c r="AE1230">
        <v>104.05486671068333</v>
      </c>
    </row>
    <row r="1231" spans="1:31" x14ac:dyDescent="0.25">
      <c r="A1231">
        <v>2280606</v>
      </c>
      <c r="B1231">
        <v>1</v>
      </c>
      <c r="C1231" t="s">
        <v>80</v>
      </c>
      <c r="D1231" t="s">
        <v>93</v>
      </c>
      <c r="E1231" t="s">
        <v>147</v>
      </c>
      <c r="F1231" t="s">
        <v>3831</v>
      </c>
      <c r="G1231" t="s">
        <v>149</v>
      </c>
      <c r="H1231" t="s">
        <v>150</v>
      </c>
      <c r="I1231" t="s">
        <v>136</v>
      </c>
      <c r="J1231" t="s">
        <v>137</v>
      </c>
      <c r="K1231" t="s">
        <v>138</v>
      </c>
      <c r="L1231" t="s">
        <v>3832</v>
      </c>
      <c r="M1231" t="s">
        <v>3833</v>
      </c>
      <c r="N1231">
        <v>3.011666666</v>
      </c>
      <c r="O1231">
        <v>0</v>
      </c>
      <c r="P1231">
        <v>6</v>
      </c>
      <c r="Q1231">
        <v>0</v>
      </c>
      <c r="R1231">
        <v>7</v>
      </c>
      <c r="S1231">
        <v>0</v>
      </c>
      <c r="T1231">
        <v>3</v>
      </c>
      <c r="U1231">
        <v>0</v>
      </c>
      <c r="V1231">
        <v>0</v>
      </c>
      <c r="W1231">
        <v>0</v>
      </c>
      <c r="X1231">
        <v>2.3660662802446</v>
      </c>
      <c r="Y1231">
        <v>0</v>
      </c>
      <c r="Z1231">
        <v>2.9759076284639669</v>
      </c>
      <c r="AA1231">
        <v>0</v>
      </c>
      <c r="AB1231">
        <v>0.68792978379600012</v>
      </c>
      <c r="AC1231">
        <v>0</v>
      </c>
      <c r="AD1231">
        <v>0</v>
      </c>
      <c r="AE1231">
        <v>6.0299036925045675</v>
      </c>
    </row>
    <row r="1232" spans="1:31" x14ac:dyDescent="0.25">
      <c r="A1232">
        <v>2280251</v>
      </c>
      <c r="B1232">
        <v>1</v>
      </c>
      <c r="C1232" t="s">
        <v>81</v>
      </c>
      <c r="D1232" t="s">
        <v>113</v>
      </c>
      <c r="E1232" t="s">
        <v>157</v>
      </c>
      <c r="F1232" t="s">
        <v>3834</v>
      </c>
      <c r="G1232" t="s">
        <v>134</v>
      </c>
      <c r="H1232" t="s">
        <v>135</v>
      </c>
      <c r="I1232" t="s">
        <v>136</v>
      </c>
      <c r="J1232" t="s">
        <v>137</v>
      </c>
      <c r="K1232" t="s">
        <v>138</v>
      </c>
      <c r="L1232" t="s">
        <v>3835</v>
      </c>
      <c r="M1232" t="s">
        <v>3836</v>
      </c>
      <c r="N1232">
        <v>0.68694444399999999</v>
      </c>
      <c r="O1232">
        <v>0</v>
      </c>
      <c r="P1232">
        <v>676</v>
      </c>
      <c r="Q1232">
        <v>50</v>
      </c>
      <c r="R1232">
        <v>264</v>
      </c>
      <c r="S1232">
        <v>11</v>
      </c>
      <c r="T1232">
        <v>39</v>
      </c>
      <c r="U1232">
        <v>1</v>
      </c>
      <c r="V1232">
        <v>0</v>
      </c>
      <c r="W1232">
        <v>0</v>
      </c>
      <c r="X1232">
        <v>83.136368405389234</v>
      </c>
      <c r="Y1232">
        <v>36.335096099589173</v>
      </c>
      <c r="Z1232">
        <v>144.45034900337657</v>
      </c>
      <c r="AA1232">
        <v>126.74687343310848</v>
      </c>
      <c r="AB1232">
        <v>25.444219164289521</v>
      </c>
      <c r="AC1232">
        <v>45.358698625452156</v>
      </c>
      <c r="AD1232">
        <v>0</v>
      </c>
      <c r="AE1232">
        <v>461.4716047312051</v>
      </c>
    </row>
    <row r="1233" spans="1:31" x14ac:dyDescent="0.25">
      <c r="A1233">
        <v>2280500</v>
      </c>
      <c r="B1233">
        <v>1</v>
      </c>
      <c r="C1233" t="s">
        <v>80</v>
      </c>
      <c r="D1233" t="s">
        <v>93</v>
      </c>
      <c r="E1233" t="s">
        <v>165</v>
      </c>
      <c r="F1233" t="s">
        <v>3837</v>
      </c>
      <c r="G1233" t="s">
        <v>261</v>
      </c>
      <c r="H1233" t="s">
        <v>150</v>
      </c>
      <c r="I1233" t="s">
        <v>136</v>
      </c>
      <c r="J1233" t="s">
        <v>137</v>
      </c>
      <c r="K1233" t="s">
        <v>138</v>
      </c>
      <c r="L1233" t="s">
        <v>3838</v>
      </c>
      <c r="M1233" t="s">
        <v>3839</v>
      </c>
      <c r="N1233">
        <v>2.6608333329999998</v>
      </c>
      <c r="O1233">
        <v>0</v>
      </c>
      <c r="P1233">
        <v>1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2.321689946059875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2.321689946059875</v>
      </c>
    </row>
    <row r="1234" spans="1:31" x14ac:dyDescent="0.25">
      <c r="A1234">
        <v>2279773</v>
      </c>
      <c r="B1234">
        <v>1</v>
      </c>
      <c r="C1234" t="s">
        <v>81</v>
      </c>
      <c r="D1234" t="s">
        <v>128</v>
      </c>
      <c r="E1234" t="s">
        <v>157</v>
      </c>
      <c r="F1234" t="s">
        <v>3840</v>
      </c>
      <c r="G1234" t="s">
        <v>134</v>
      </c>
      <c r="H1234" t="s">
        <v>135</v>
      </c>
      <c r="I1234" t="s">
        <v>136</v>
      </c>
      <c r="J1234" t="s">
        <v>137</v>
      </c>
      <c r="K1234" t="s">
        <v>138</v>
      </c>
      <c r="L1234" t="s">
        <v>3841</v>
      </c>
      <c r="M1234" t="s">
        <v>3842</v>
      </c>
      <c r="N1234">
        <v>0.83833333300000001</v>
      </c>
      <c r="O1234">
        <v>8</v>
      </c>
      <c r="P1234">
        <v>3383</v>
      </c>
      <c r="Q1234">
        <v>31</v>
      </c>
      <c r="R1234">
        <v>25</v>
      </c>
      <c r="S1234">
        <v>42</v>
      </c>
      <c r="T1234">
        <v>270</v>
      </c>
      <c r="U1234">
        <v>1</v>
      </c>
      <c r="V1234">
        <v>0</v>
      </c>
      <c r="W1234">
        <v>1.5540976818360499</v>
      </c>
      <c r="X1234">
        <v>307.29325130488377</v>
      </c>
      <c r="Y1234">
        <v>57.968013907673303</v>
      </c>
      <c r="Z1234">
        <v>2.7244338550272995</v>
      </c>
      <c r="AA1234">
        <v>183.35184351700642</v>
      </c>
      <c r="AB1234">
        <v>48.934879304705909</v>
      </c>
      <c r="AC1234">
        <v>0.96330577976760012</v>
      </c>
      <c r="AD1234">
        <v>0</v>
      </c>
      <c r="AE1234">
        <v>602.78982535090029</v>
      </c>
    </row>
    <row r="1235" spans="1:31" x14ac:dyDescent="0.25">
      <c r="A1235">
        <v>2280506</v>
      </c>
      <c r="B1235">
        <v>1</v>
      </c>
      <c r="C1235" t="s">
        <v>81</v>
      </c>
      <c r="D1235" t="s">
        <v>128</v>
      </c>
      <c r="E1235" t="s">
        <v>147</v>
      </c>
      <c r="F1235" t="s">
        <v>3843</v>
      </c>
      <c r="G1235" t="s">
        <v>149</v>
      </c>
      <c r="H1235" t="s">
        <v>150</v>
      </c>
      <c r="I1235" t="s">
        <v>136</v>
      </c>
      <c r="J1235" t="s">
        <v>137</v>
      </c>
      <c r="K1235" t="s">
        <v>138</v>
      </c>
      <c r="L1235" t="s">
        <v>3844</v>
      </c>
      <c r="M1235" t="s">
        <v>3845</v>
      </c>
      <c r="N1235">
        <v>3.5330555549999998</v>
      </c>
      <c r="O1235">
        <v>0</v>
      </c>
      <c r="P1235">
        <v>121</v>
      </c>
      <c r="Q1235">
        <v>0</v>
      </c>
      <c r="R1235">
        <v>0</v>
      </c>
      <c r="S1235">
        <v>0</v>
      </c>
      <c r="T1235">
        <v>6</v>
      </c>
      <c r="U1235">
        <v>0</v>
      </c>
      <c r="V1235">
        <v>0</v>
      </c>
      <c r="W1235">
        <v>0</v>
      </c>
      <c r="X1235">
        <v>95.456545184903078</v>
      </c>
      <c r="Y1235">
        <v>0</v>
      </c>
      <c r="Z1235">
        <v>0</v>
      </c>
      <c r="AA1235">
        <v>0</v>
      </c>
      <c r="AB1235">
        <v>22.051587710334662</v>
      </c>
      <c r="AC1235">
        <v>0</v>
      </c>
      <c r="AD1235">
        <v>0</v>
      </c>
      <c r="AE1235">
        <v>117.50813289523774</v>
      </c>
    </row>
    <row r="1236" spans="1:31" x14ac:dyDescent="0.25">
      <c r="A1236">
        <v>2279816</v>
      </c>
      <c r="B1236">
        <v>1</v>
      </c>
      <c r="C1236" t="s">
        <v>80</v>
      </c>
      <c r="D1236" t="s">
        <v>103</v>
      </c>
      <c r="E1236" t="s">
        <v>322</v>
      </c>
      <c r="F1236" t="s">
        <v>3846</v>
      </c>
      <c r="G1236" t="s">
        <v>134</v>
      </c>
      <c r="H1236" t="s">
        <v>135</v>
      </c>
      <c r="I1236" t="s">
        <v>738</v>
      </c>
      <c r="J1236" t="s">
        <v>137</v>
      </c>
      <c r="K1236" t="s">
        <v>138</v>
      </c>
      <c r="L1236" t="s">
        <v>3847</v>
      </c>
      <c r="M1236" t="s">
        <v>3848</v>
      </c>
      <c r="N1236">
        <v>3.8637776999999998E-2</v>
      </c>
      <c r="O1236">
        <v>6</v>
      </c>
      <c r="P1236">
        <v>2111</v>
      </c>
      <c r="Q1236">
        <v>101</v>
      </c>
      <c r="R1236">
        <v>310</v>
      </c>
      <c r="S1236">
        <v>44</v>
      </c>
      <c r="T1236">
        <v>205</v>
      </c>
      <c r="U1236">
        <v>9</v>
      </c>
      <c r="V1236">
        <v>0</v>
      </c>
      <c r="W1236">
        <v>0.15462334205769998</v>
      </c>
      <c r="X1236">
        <v>19.510061756632108</v>
      </c>
      <c r="Y1236">
        <v>16.12398842707313</v>
      </c>
      <c r="Z1236">
        <v>6.9709444001866308</v>
      </c>
      <c r="AA1236">
        <v>5.8493107632756667</v>
      </c>
      <c r="AB1236">
        <v>3.7027619586468798</v>
      </c>
      <c r="AC1236">
        <v>34.515417305060666</v>
      </c>
      <c r="AD1236">
        <v>0</v>
      </c>
      <c r="AE1236">
        <v>86.827107952932778</v>
      </c>
    </row>
    <row r="1237" spans="1:31" x14ac:dyDescent="0.25">
      <c r="A1237">
        <v>2280065</v>
      </c>
      <c r="B1237">
        <v>1</v>
      </c>
      <c r="C1237" t="s">
        <v>80</v>
      </c>
      <c r="D1237" t="s">
        <v>105</v>
      </c>
      <c r="E1237" t="s">
        <v>322</v>
      </c>
      <c r="F1237" t="s">
        <v>3849</v>
      </c>
      <c r="G1237" t="s">
        <v>134</v>
      </c>
      <c r="H1237" t="s">
        <v>135</v>
      </c>
      <c r="I1237" t="s">
        <v>136</v>
      </c>
      <c r="J1237" t="s">
        <v>137</v>
      </c>
      <c r="K1237" t="s">
        <v>138</v>
      </c>
      <c r="L1237" t="s">
        <v>3850</v>
      </c>
      <c r="M1237" t="s">
        <v>3851</v>
      </c>
      <c r="N1237">
        <v>1.5722222219999999</v>
      </c>
      <c r="O1237">
        <v>1</v>
      </c>
      <c r="P1237">
        <v>5361</v>
      </c>
      <c r="Q1237">
        <v>8</v>
      </c>
      <c r="R1237">
        <v>9</v>
      </c>
      <c r="S1237">
        <v>30</v>
      </c>
      <c r="T1237">
        <v>365</v>
      </c>
      <c r="U1237">
        <v>11</v>
      </c>
      <c r="V1237">
        <v>17</v>
      </c>
      <c r="W1237">
        <v>0.75015125766000001</v>
      </c>
      <c r="X1237">
        <v>2304.0297258520418</v>
      </c>
      <c r="Y1237">
        <v>102.97683712309333</v>
      </c>
      <c r="Z1237">
        <v>3.5643773105226675</v>
      </c>
      <c r="AA1237">
        <v>835.2391269386352</v>
      </c>
      <c r="AB1237">
        <v>788.60740199147574</v>
      </c>
      <c r="AC1237">
        <v>5058.610744961049</v>
      </c>
      <c r="AD1237">
        <v>1418.5554548240559</v>
      </c>
      <c r="AE1237">
        <v>10512.333820258535</v>
      </c>
    </row>
    <row r="1238" spans="1:31" x14ac:dyDescent="0.25">
      <c r="A1238">
        <v>2279733</v>
      </c>
      <c r="B1238">
        <v>1</v>
      </c>
      <c r="C1238" t="s">
        <v>80</v>
      </c>
      <c r="D1238" t="s">
        <v>97</v>
      </c>
      <c r="E1238" t="s">
        <v>157</v>
      </c>
      <c r="F1238" t="s">
        <v>3852</v>
      </c>
      <c r="G1238" t="s">
        <v>134</v>
      </c>
      <c r="H1238" t="s">
        <v>135</v>
      </c>
      <c r="I1238" t="s">
        <v>136</v>
      </c>
      <c r="J1238" t="s">
        <v>137</v>
      </c>
      <c r="K1238" t="s">
        <v>138</v>
      </c>
      <c r="L1238" t="s">
        <v>3853</v>
      </c>
      <c r="M1238" t="s">
        <v>3854</v>
      </c>
      <c r="N1238">
        <v>7.8333333000000005E-2</v>
      </c>
      <c r="O1238">
        <v>13</v>
      </c>
      <c r="P1238">
        <v>1169</v>
      </c>
      <c r="Q1238">
        <v>11</v>
      </c>
      <c r="R1238">
        <v>162</v>
      </c>
      <c r="S1238">
        <v>33</v>
      </c>
      <c r="T1238">
        <v>214</v>
      </c>
      <c r="U1238">
        <v>0</v>
      </c>
      <c r="V1238">
        <v>1</v>
      </c>
      <c r="W1238">
        <v>1.4194509392227503</v>
      </c>
      <c r="X1238">
        <v>31.754573511093394</v>
      </c>
      <c r="Y1238">
        <v>0.75256381005655015</v>
      </c>
      <c r="Z1238">
        <v>2.5987140815500491</v>
      </c>
      <c r="AA1238">
        <v>24.638494917625117</v>
      </c>
      <c r="AB1238">
        <v>6.3464942916377085</v>
      </c>
      <c r="AC1238">
        <v>0</v>
      </c>
      <c r="AD1238">
        <v>0.24303703778565</v>
      </c>
      <c r="AE1238">
        <v>67.753328588971229</v>
      </c>
    </row>
    <row r="1239" spans="1:31" x14ac:dyDescent="0.25">
      <c r="A1239">
        <v>2280397</v>
      </c>
      <c r="B1239">
        <v>1</v>
      </c>
      <c r="C1239" t="s">
        <v>81</v>
      </c>
      <c r="D1239" t="s">
        <v>120</v>
      </c>
      <c r="E1239" t="s">
        <v>165</v>
      </c>
      <c r="F1239" t="s">
        <v>3855</v>
      </c>
      <c r="G1239" t="s">
        <v>198</v>
      </c>
      <c r="H1239" t="s">
        <v>150</v>
      </c>
      <c r="I1239" t="s">
        <v>136</v>
      </c>
      <c r="J1239" t="s">
        <v>137</v>
      </c>
      <c r="K1239" t="s">
        <v>138</v>
      </c>
      <c r="L1239" t="s">
        <v>3856</v>
      </c>
      <c r="M1239" t="s">
        <v>3857</v>
      </c>
      <c r="N1239">
        <v>0.67722222200000004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0.16548695377218334</v>
      </c>
      <c r="AC1239">
        <v>0</v>
      </c>
      <c r="AD1239">
        <v>0</v>
      </c>
      <c r="AE1239">
        <v>0.16548695377218334</v>
      </c>
    </row>
    <row r="1240" spans="1:31" x14ac:dyDescent="0.25">
      <c r="A1240">
        <v>2280543</v>
      </c>
      <c r="B1240">
        <v>1</v>
      </c>
      <c r="C1240" t="s">
        <v>80</v>
      </c>
      <c r="D1240" t="s">
        <v>104</v>
      </c>
      <c r="E1240" t="s">
        <v>165</v>
      </c>
      <c r="F1240" t="s">
        <v>3858</v>
      </c>
      <c r="G1240" t="s">
        <v>198</v>
      </c>
      <c r="H1240" t="s">
        <v>150</v>
      </c>
      <c r="I1240" t="s">
        <v>136</v>
      </c>
      <c r="J1240" t="s">
        <v>137</v>
      </c>
      <c r="K1240" t="s">
        <v>138</v>
      </c>
      <c r="L1240" t="s">
        <v>3859</v>
      </c>
      <c r="M1240" t="s">
        <v>3860</v>
      </c>
      <c r="N1240">
        <v>0.8175</v>
      </c>
      <c r="O1240">
        <v>0</v>
      </c>
      <c r="P1240">
        <v>1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8.4050677709550006E-2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8.4050677709550006E-2</v>
      </c>
    </row>
    <row r="1241" spans="1:31" x14ac:dyDescent="0.25">
      <c r="A1241">
        <v>2279856</v>
      </c>
      <c r="B1241">
        <v>1</v>
      </c>
      <c r="C1241" t="s">
        <v>80</v>
      </c>
      <c r="D1241" t="s">
        <v>111</v>
      </c>
      <c r="E1241" t="s">
        <v>141</v>
      </c>
      <c r="F1241" t="s">
        <v>3861</v>
      </c>
      <c r="G1241" t="s">
        <v>278</v>
      </c>
      <c r="H1241" t="s">
        <v>135</v>
      </c>
      <c r="I1241" t="s">
        <v>136</v>
      </c>
      <c r="J1241" t="s">
        <v>137</v>
      </c>
      <c r="K1241" t="s">
        <v>138</v>
      </c>
      <c r="L1241" t="s">
        <v>3862</v>
      </c>
      <c r="M1241" t="s">
        <v>3863</v>
      </c>
      <c r="N1241">
        <v>1.146111111</v>
      </c>
      <c r="O1241">
        <v>0</v>
      </c>
      <c r="P1241">
        <v>21</v>
      </c>
      <c r="Q1241">
        <v>0</v>
      </c>
      <c r="R1241">
        <v>14</v>
      </c>
      <c r="S1241">
        <v>0</v>
      </c>
      <c r="T1241">
        <v>26</v>
      </c>
      <c r="U1241">
        <v>0</v>
      </c>
      <c r="V1241">
        <v>0</v>
      </c>
      <c r="W1241">
        <v>0</v>
      </c>
      <c r="X1241">
        <v>16.765693088264534</v>
      </c>
      <c r="Y1241">
        <v>0</v>
      </c>
      <c r="Z1241">
        <v>4.9264457587063495</v>
      </c>
      <c r="AA1241">
        <v>0</v>
      </c>
      <c r="AB1241">
        <v>26.452352423503193</v>
      </c>
      <c r="AC1241">
        <v>0</v>
      </c>
      <c r="AD1241">
        <v>0</v>
      </c>
      <c r="AE1241">
        <v>48.144491270474077</v>
      </c>
    </row>
    <row r="1242" spans="1:31" x14ac:dyDescent="0.25">
      <c r="A1242">
        <v>2279902</v>
      </c>
      <c r="B1242">
        <v>1</v>
      </c>
      <c r="C1242" t="s">
        <v>81</v>
      </c>
      <c r="D1242" t="s">
        <v>112</v>
      </c>
      <c r="E1242" t="s">
        <v>157</v>
      </c>
      <c r="F1242" t="s">
        <v>3864</v>
      </c>
      <c r="G1242" t="s">
        <v>134</v>
      </c>
      <c r="H1242" t="s">
        <v>135</v>
      </c>
      <c r="I1242" t="s">
        <v>136</v>
      </c>
      <c r="J1242" t="s">
        <v>137</v>
      </c>
      <c r="K1242" t="s">
        <v>138</v>
      </c>
      <c r="L1242" t="s">
        <v>3865</v>
      </c>
      <c r="M1242" t="s">
        <v>3866</v>
      </c>
      <c r="N1242">
        <v>0.16611111100000001</v>
      </c>
      <c r="O1242">
        <v>8</v>
      </c>
      <c r="P1242">
        <v>4821</v>
      </c>
      <c r="Q1242">
        <v>146</v>
      </c>
      <c r="R1242">
        <v>621</v>
      </c>
      <c r="S1242">
        <v>49</v>
      </c>
      <c r="T1242">
        <v>333</v>
      </c>
      <c r="U1242">
        <v>3</v>
      </c>
      <c r="V1242">
        <v>1</v>
      </c>
      <c r="W1242">
        <v>0.11522463285161111</v>
      </c>
      <c r="X1242">
        <v>87.715315024313242</v>
      </c>
      <c r="Y1242">
        <v>6.1247273343724027</v>
      </c>
      <c r="Z1242">
        <v>8.7408314004955621</v>
      </c>
      <c r="AA1242">
        <v>23.381165755063854</v>
      </c>
      <c r="AB1242">
        <v>11.972829138606928</v>
      </c>
      <c r="AC1242">
        <v>6.4992326160666664E-2</v>
      </c>
      <c r="AD1242">
        <v>0.29209248621279998</v>
      </c>
      <c r="AE1242">
        <v>138.40717809807708</v>
      </c>
    </row>
    <row r="1243" spans="1:31" x14ac:dyDescent="0.25">
      <c r="A1243">
        <v>2279779</v>
      </c>
      <c r="B1243">
        <v>1</v>
      </c>
      <c r="C1243" t="s">
        <v>80</v>
      </c>
      <c r="D1243" t="s">
        <v>100</v>
      </c>
      <c r="E1243" t="s">
        <v>157</v>
      </c>
      <c r="F1243" t="s">
        <v>3867</v>
      </c>
      <c r="G1243" t="s">
        <v>134</v>
      </c>
      <c r="H1243" t="s">
        <v>135</v>
      </c>
      <c r="I1243" t="s">
        <v>136</v>
      </c>
      <c r="J1243" t="s">
        <v>137</v>
      </c>
      <c r="K1243" t="s">
        <v>138</v>
      </c>
      <c r="L1243" t="s">
        <v>3868</v>
      </c>
      <c r="M1243" t="s">
        <v>3869</v>
      </c>
      <c r="N1243">
        <v>0.946944444</v>
      </c>
      <c r="O1243">
        <v>0</v>
      </c>
      <c r="P1243">
        <v>959</v>
      </c>
      <c r="Q1243">
        <v>14</v>
      </c>
      <c r="R1243">
        <v>32</v>
      </c>
      <c r="S1243">
        <v>2</v>
      </c>
      <c r="T1243">
        <v>135</v>
      </c>
      <c r="U1243">
        <v>0</v>
      </c>
      <c r="V1243">
        <v>0</v>
      </c>
      <c r="W1243">
        <v>0</v>
      </c>
      <c r="X1243">
        <v>257.18731784907294</v>
      </c>
      <c r="Y1243">
        <v>7.2121078282289988</v>
      </c>
      <c r="Z1243">
        <v>6.9541469751620584</v>
      </c>
      <c r="AA1243">
        <v>7.8831410712276009</v>
      </c>
      <c r="AB1243">
        <v>62.028186613914073</v>
      </c>
      <c r="AC1243">
        <v>0</v>
      </c>
      <c r="AD1243">
        <v>0</v>
      </c>
      <c r="AE1243">
        <v>341.2649003376057</v>
      </c>
    </row>
    <row r="1244" spans="1:31" x14ac:dyDescent="0.25">
      <c r="A1244">
        <v>2280566</v>
      </c>
      <c r="B1244">
        <v>1</v>
      </c>
      <c r="C1244" t="s">
        <v>80</v>
      </c>
      <c r="D1244" t="s">
        <v>82</v>
      </c>
      <c r="E1244" t="s">
        <v>165</v>
      </c>
      <c r="F1244" t="s">
        <v>3870</v>
      </c>
      <c r="G1244" t="s">
        <v>198</v>
      </c>
      <c r="H1244" t="s">
        <v>150</v>
      </c>
      <c r="I1244" t="s">
        <v>136</v>
      </c>
      <c r="J1244" t="s">
        <v>137</v>
      </c>
      <c r="K1244" t="s">
        <v>138</v>
      </c>
      <c r="L1244" t="s">
        <v>3871</v>
      </c>
      <c r="M1244" t="s">
        <v>3872</v>
      </c>
      <c r="N1244">
        <v>3.480277777</v>
      </c>
      <c r="O1244">
        <v>0</v>
      </c>
      <c r="P1244">
        <v>5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5.6371890143394676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5.6371890143394676</v>
      </c>
    </row>
    <row r="1245" spans="1:31" x14ac:dyDescent="0.25">
      <c r="A1245">
        <v>2280380</v>
      </c>
      <c r="B1245">
        <v>1</v>
      </c>
      <c r="C1245" t="s">
        <v>80</v>
      </c>
      <c r="D1245" t="s">
        <v>100</v>
      </c>
      <c r="E1245" t="s">
        <v>157</v>
      </c>
      <c r="F1245" t="s">
        <v>3867</v>
      </c>
      <c r="G1245" t="s">
        <v>1804</v>
      </c>
      <c r="H1245" t="s">
        <v>135</v>
      </c>
      <c r="I1245" t="s">
        <v>136</v>
      </c>
      <c r="J1245" t="s">
        <v>137</v>
      </c>
      <c r="K1245" t="s">
        <v>138</v>
      </c>
      <c r="L1245" t="s">
        <v>3873</v>
      </c>
      <c r="M1245" t="s">
        <v>3874</v>
      </c>
      <c r="N1245">
        <v>1.0122222219999999</v>
      </c>
      <c r="O1245">
        <v>0</v>
      </c>
      <c r="P1245">
        <v>959</v>
      </c>
      <c r="Q1245">
        <v>14</v>
      </c>
      <c r="R1245">
        <v>32</v>
      </c>
      <c r="S1245">
        <v>2</v>
      </c>
      <c r="T1245">
        <v>135</v>
      </c>
      <c r="U1245">
        <v>0</v>
      </c>
      <c r="V1245">
        <v>0</v>
      </c>
      <c r="W1245">
        <v>0</v>
      </c>
      <c r="X1245">
        <v>304.39980383814446</v>
      </c>
      <c r="Y1245">
        <v>10.127703176319899</v>
      </c>
      <c r="Z1245">
        <v>11.655431677724684</v>
      </c>
      <c r="AA1245">
        <v>12.838480207397735</v>
      </c>
      <c r="AB1245">
        <v>128.885442807478</v>
      </c>
      <c r="AC1245">
        <v>0</v>
      </c>
      <c r="AD1245">
        <v>0</v>
      </c>
      <c r="AE1245">
        <v>467.90686170706476</v>
      </c>
    </row>
    <row r="1246" spans="1:31" x14ac:dyDescent="0.25">
      <c r="A1246">
        <v>2279796</v>
      </c>
      <c r="B1246">
        <v>1</v>
      </c>
      <c r="C1246" t="s">
        <v>80</v>
      </c>
      <c r="D1246" t="s">
        <v>83</v>
      </c>
      <c r="E1246" t="s">
        <v>165</v>
      </c>
      <c r="F1246" t="s">
        <v>3875</v>
      </c>
      <c r="G1246" t="s">
        <v>198</v>
      </c>
      <c r="H1246" t="s">
        <v>150</v>
      </c>
      <c r="I1246" t="s">
        <v>136</v>
      </c>
      <c r="J1246" t="s">
        <v>137</v>
      </c>
      <c r="K1246" t="s">
        <v>138</v>
      </c>
      <c r="L1246" t="s">
        <v>3876</v>
      </c>
      <c r="M1246" t="s">
        <v>3877</v>
      </c>
      <c r="N1246">
        <v>1.1872222219999999</v>
      </c>
      <c r="O1246">
        <v>0</v>
      </c>
      <c r="P1246">
        <v>4</v>
      </c>
      <c r="Q1246">
        <v>0</v>
      </c>
      <c r="R1246">
        <v>0</v>
      </c>
      <c r="S1246">
        <v>0</v>
      </c>
      <c r="T1246">
        <v>2</v>
      </c>
      <c r="U1246">
        <v>0</v>
      </c>
      <c r="V1246">
        <v>0</v>
      </c>
      <c r="W1246">
        <v>0</v>
      </c>
      <c r="X1246">
        <v>1.159665642294867</v>
      </c>
      <c r="Y1246">
        <v>0</v>
      </c>
      <c r="Z1246">
        <v>0</v>
      </c>
      <c r="AA1246">
        <v>0</v>
      </c>
      <c r="AB1246">
        <v>0.15375358365524999</v>
      </c>
      <c r="AC1246">
        <v>0</v>
      </c>
      <c r="AD1246">
        <v>0</v>
      </c>
      <c r="AE1246">
        <v>1.313419225950117</v>
      </c>
    </row>
    <row r="1247" spans="1:31" x14ac:dyDescent="0.25">
      <c r="A1247">
        <v>2280526</v>
      </c>
      <c r="B1247">
        <v>1</v>
      </c>
      <c r="C1247" t="s">
        <v>81</v>
      </c>
      <c r="D1247" t="s">
        <v>119</v>
      </c>
      <c r="E1247" t="s">
        <v>132</v>
      </c>
      <c r="F1247" t="s">
        <v>526</v>
      </c>
      <c r="G1247" t="s">
        <v>442</v>
      </c>
      <c r="H1247" t="s">
        <v>135</v>
      </c>
      <c r="I1247" t="s">
        <v>136</v>
      </c>
      <c r="J1247" t="s">
        <v>137</v>
      </c>
      <c r="K1247" t="s">
        <v>144</v>
      </c>
      <c r="L1247" t="s">
        <v>3878</v>
      </c>
      <c r="M1247" t="s">
        <v>3879</v>
      </c>
      <c r="N1247">
        <v>0.57388888800000004</v>
      </c>
      <c r="O1247">
        <v>0</v>
      </c>
      <c r="P1247">
        <v>759</v>
      </c>
      <c r="Q1247">
        <v>41</v>
      </c>
      <c r="R1247">
        <v>47</v>
      </c>
      <c r="S1247">
        <v>3</v>
      </c>
      <c r="T1247">
        <v>58</v>
      </c>
      <c r="U1247">
        <v>0</v>
      </c>
      <c r="V1247">
        <v>2</v>
      </c>
      <c r="W1247">
        <v>0</v>
      </c>
      <c r="X1247">
        <v>55.21931047339168</v>
      </c>
      <c r="Y1247">
        <v>45.595771555142989</v>
      </c>
      <c r="Z1247">
        <v>29.925880478293564</v>
      </c>
      <c r="AA1247">
        <v>7.6449899592148114</v>
      </c>
      <c r="AB1247">
        <v>20.083515131000571</v>
      </c>
      <c r="AC1247">
        <v>0</v>
      </c>
      <c r="AD1247">
        <v>18.077110433903698</v>
      </c>
      <c r="AE1247">
        <v>176.5465780309473</v>
      </c>
    </row>
    <row r="1248" spans="1:31" x14ac:dyDescent="0.25">
      <c r="A1248">
        <v>2280188</v>
      </c>
      <c r="B1248">
        <v>1</v>
      </c>
      <c r="C1248" t="s">
        <v>81</v>
      </c>
      <c r="D1248" t="s">
        <v>128</v>
      </c>
      <c r="E1248" t="s">
        <v>157</v>
      </c>
      <c r="F1248" t="s">
        <v>3880</v>
      </c>
      <c r="G1248" t="s">
        <v>134</v>
      </c>
      <c r="H1248" t="s">
        <v>135</v>
      </c>
      <c r="I1248" t="s">
        <v>136</v>
      </c>
      <c r="J1248" t="s">
        <v>137</v>
      </c>
      <c r="K1248" t="s">
        <v>138</v>
      </c>
      <c r="L1248" t="s">
        <v>3881</v>
      </c>
      <c r="M1248" t="s">
        <v>3882</v>
      </c>
      <c r="N1248">
        <v>5.6666665999999997E-2</v>
      </c>
      <c r="O1248">
        <v>0</v>
      </c>
      <c r="P1248">
        <v>961</v>
      </c>
      <c r="Q1248">
        <v>2</v>
      </c>
      <c r="R1248">
        <v>9</v>
      </c>
      <c r="S1248">
        <v>14</v>
      </c>
      <c r="T1248">
        <v>122</v>
      </c>
      <c r="U1248">
        <v>0</v>
      </c>
      <c r="V1248">
        <v>0</v>
      </c>
      <c r="W1248">
        <v>0</v>
      </c>
      <c r="X1248">
        <v>7.8887347079804941</v>
      </c>
      <c r="Y1248">
        <v>1.6870722388982</v>
      </c>
      <c r="Z1248">
        <v>0.50206973745599992</v>
      </c>
      <c r="AA1248">
        <v>9.6812536707253347</v>
      </c>
      <c r="AB1248">
        <v>2.501088820496868</v>
      </c>
      <c r="AC1248">
        <v>0</v>
      </c>
      <c r="AD1248">
        <v>0</v>
      </c>
      <c r="AE1248">
        <v>22.260219175556898</v>
      </c>
    </row>
    <row r="1249" spans="1:31" x14ac:dyDescent="0.25">
      <c r="A1249">
        <v>2280088</v>
      </c>
      <c r="B1249">
        <v>1</v>
      </c>
      <c r="C1249" t="s">
        <v>80</v>
      </c>
      <c r="D1249" t="s">
        <v>91</v>
      </c>
      <c r="E1249" t="s">
        <v>165</v>
      </c>
      <c r="F1249" t="s">
        <v>3883</v>
      </c>
      <c r="G1249" t="s">
        <v>225</v>
      </c>
      <c r="H1249" t="s">
        <v>150</v>
      </c>
      <c r="I1249" t="s">
        <v>136</v>
      </c>
      <c r="J1249" t="s">
        <v>137</v>
      </c>
      <c r="K1249" t="s">
        <v>138</v>
      </c>
      <c r="L1249" t="s">
        <v>3884</v>
      </c>
      <c r="M1249" t="s">
        <v>3885</v>
      </c>
      <c r="N1249">
        <v>0.44527777699999999</v>
      </c>
      <c r="O1249">
        <v>0</v>
      </c>
      <c r="P1249">
        <v>5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0.72252725944373331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0.72252725944373331</v>
      </c>
    </row>
    <row r="1250" spans="1:31" x14ac:dyDescent="0.25">
      <c r="A1250">
        <v>2280480</v>
      </c>
      <c r="B1250">
        <v>1</v>
      </c>
      <c r="C1250" t="s">
        <v>80</v>
      </c>
      <c r="D1250" t="s">
        <v>107</v>
      </c>
      <c r="E1250" t="s">
        <v>132</v>
      </c>
      <c r="F1250" t="s">
        <v>3886</v>
      </c>
      <c r="G1250" t="s">
        <v>134</v>
      </c>
      <c r="H1250" t="s">
        <v>135</v>
      </c>
      <c r="I1250" t="s">
        <v>136</v>
      </c>
      <c r="J1250" t="s">
        <v>137</v>
      </c>
      <c r="K1250" t="s">
        <v>138</v>
      </c>
      <c r="L1250" t="s">
        <v>3887</v>
      </c>
      <c r="M1250" t="s">
        <v>3888</v>
      </c>
      <c r="N1250">
        <v>0.80361111100000004</v>
      </c>
      <c r="O1250">
        <v>1</v>
      </c>
      <c r="P1250">
        <v>483</v>
      </c>
      <c r="Q1250">
        <v>19</v>
      </c>
      <c r="R1250">
        <v>37</v>
      </c>
      <c r="S1250">
        <v>7</v>
      </c>
      <c r="T1250">
        <v>28</v>
      </c>
      <c r="U1250">
        <v>1</v>
      </c>
      <c r="V1250">
        <v>0</v>
      </c>
      <c r="W1250">
        <v>0.19492021559988887</v>
      </c>
      <c r="X1250">
        <v>102.46546649106038</v>
      </c>
      <c r="Y1250">
        <v>87.730158282409306</v>
      </c>
      <c r="Z1250">
        <v>7.4617799597774992</v>
      </c>
      <c r="AA1250">
        <v>9.2413277097028015</v>
      </c>
      <c r="AB1250">
        <v>22.027635776896293</v>
      </c>
      <c r="AC1250">
        <v>49.977992596868937</v>
      </c>
      <c r="AD1250">
        <v>0</v>
      </c>
      <c r="AE1250">
        <v>279.0992810323151</v>
      </c>
    </row>
    <row r="1251" spans="1:31" x14ac:dyDescent="0.25">
      <c r="A1251">
        <v>2280234</v>
      </c>
      <c r="B1251">
        <v>1</v>
      </c>
      <c r="C1251" t="s">
        <v>80</v>
      </c>
      <c r="D1251" t="s">
        <v>103</v>
      </c>
      <c r="E1251" t="s">
        <v>132</v>
      </c>
      <c r="F1251" t="s">
        <v>3889</v>
      </c>
      <c r="G1251" t="s">
        <v>134</v>
      </c>
      <c r="H1251" t="s">
        <v>135</v>
      </c>
      <c r="I1251" t="s">
        <v>136</v>
      </c>
      <c r="J1251" t="s">
        <v>137</v>
      </c>
      <c r="K1251" t="s">
        <v>138</v>
      </c>
      <c r="L1251" t="s">
        <v>3890</v>
      </c>
      <c r="M1251" t="s">
        <v>3891</v>
      </c>
      <c r="N1251">
        <v>0.245277777</v>
      </c>
      <c r="O1251">
        <v>0</v>
      </c>
      <c r="P1251">
        <v>27</v>
      </c>
      <c r="Q1251">
        <v>0</v>
      </c>
      <c r="R1251">
        <v>1</v>
      </c>
      <c r="S1251">
        <v>7</v>
      </c>
      <c r="T1251">
        <v>30</v>
      </c>
      <c r="U1251">
        <v>5</v>
      </c>
      <c r="V1251">
        <v>1</v>
      </c>
      <c r="W1251">
        <v>0</v>
      </c>
      <c r="X1251">
        <v>5.9039709488464478</v>
      </c>
      <c r="Y1251">
        <v>0</v>
      </c>
      <c r="Z1251">
        <v>2.8805208975000003E-5</v>
      </c>
      <c r="AA1251">
        <v>2.8466051830562504</v>
      </c>
      <c r="AB1251">
        <v>10.276639503614657</v>
      </c>
      <c r="AC1251">
        <v>47.096151491551822</v>
      </c>
      <c r="AD1251">
        <v>13.175402526570666</v>
      </c>
      <c r="AE1251">
        <v>79.298798458848822</v>
      </c>
    </row>
    <row r="1252" spans="1:31" x14ac:dyDescent="0.25">
      <c r="A1252">
        <v>2279793</v>
      </c>
      <c r="B1252">
        <v>1</v>
      </c>
      <c r="C1252" t="s">
        <v>80</v>
      </c>
      <c r="D1252" t="s">
        <v>95</v>
      </c>
      <c r="E1252" t="s">
        <v>157</v>
      </c>
      <c r="F1252" t="s">
        <v>3892</v>
      </c>
      <c r="G1252" t="s">
        <v>134</v>
      </c>
      <c r="H1252" t="s">
        <v>135</v>
      </c>
      <c r="I1252" t="s">
        <v>136</v>
      </c>
      <c r="J1252" t="s">
        <v>137</v>
      </c>
      <c r="K1252" t="s">
        <v>138</v>
      </c>
      <c r="L1252" t="s">
        <v>3893</v>
      </c>
      <c r="M1252" t="s">
        <v>3894</v>
      </c>
      <c r="N1252">
        <v>2.2716666659999998</v>
      </c>
      <c r="O1252">
        <v>4</v>
      </c>
      <c r="P1252">
        <v>399</v>
      </c>
      <c r="Q1252">
        <v>8</v>
      </c>
      <c r="R1252">
        <v>2</v>
      </c>
      <c r="S1252">
        <v>32</v>
      </c>
      <c r="T1252">
        <v>16</v>
      </c>
      <c r="U1252">
        <v>3</v>
      </c>
      <c r="V1252">
        <v>0</v>
      </c>
      <c r="W1252">
        <v>3.76858775487805</v>
      </c>
      <c r="X1252">
        <v>223.45745616825752</v>
      </c>
      <c r="Y1252">
        <v>195.96456636550732</v>
      </c>
      <c r="Z1252">
        <v>4.2168855613219343</v>
      </c>
      <c r="AA1252">
        <v>592.82905598892955</v>
      </c>
      <c r="AB1252">
        <v>11.570327219175908</v>
      </c>
      <c r="AC1252">
        <v>183.42240908781534</v>
      </c>
      <c r="AD1252">
        <v>0</v>
      </c>
      <c r="AE1252">
        <v>1215.2292881458857</v>
      </c>
    </row>
    <row r="1253" spans="1:31" x14ac:dyDescent="0.25">
      <c r="A1253">
        <v>2280005</v>
      </c>
      <c r="B1253">
        <v>1</v>
      </c>
      <c r="C1253" t="s">
        <v>80</v>
      </c>
      <c r="D1253" t="s">
        <v>100</v>
      </c>
      <c r="E1253" t="s">
        <v>132</v>
      </c>
      <c r="F1253" t="s">
        <v>3895</v>
      </c>
      <c r="G1253" t="s">
        <v>134</v>
      </c>
      <c r="H1253" t="s">
        <v>135</v>
      </c>
      <c r="I1253" t="s">
        <v>136</v>
      </c>
      <c r="J1253" t="s">
        <v>137</v>
      </c>
      <c r="K1253" t="s">
        <v>138</v>
      </c>
      <c r="L1253" t="s">
        <v>3896</v>
      </c>
      <c r="M1253" t="s">
        <v>3897</v>
      </c>
      <c r="N1253">
        <v>0.98916666600000003</v>
      </c>
      <c r="O1253">
        <v>1</v>
      </c>
      <c r="P1253">
        <v>349</v>
      </c>
      <c r="Q1253">
        <v>117</v>
      </c>
      <c r="R1253">
        <v>132</v>
      </c>
      <c r="S1253">
        <v>7</v>
      </c>
      <c r="T1253">
        <v>38</v>
      </c>
      <c r="U1253">
        <v>1</v>
      </c>
      <c r="V1253">
        <v>0</v>
      </c>
      <c r="W1253">
        <v>0.59483440461840009</v>
      </c>
      <c r="X1253">
        <v>118.76099424914059</v>
      </c>
      <c r="Y1253">
        <v>209.08922749132478</v>
      </c>
      <c r="Z1253">
        <v>160.47341772887805</v>
      </c>
      <c r="AA1253">
        <v>21.966751383550353</v>
      </c>
      <c r="AB1253">
        <v>20.290543152673067</v>
      </c>
      <c r="AC1253">
        <v>129.71015083950152</v>
      </c>
      <c r="AD1253">
        <v>0</v>
      </c>
      <c r="AE1253">
        <v>660.88591924968682</v>
      </c>
    </row>
    <row r="1254" spans="1:31" x14ac:dyDescent="0.25">
      <c r="A1254">
        <v>2280672</v>
      </c>
      <c r="B1254">
        <v>1</v>
      </c>
      <c r="C1254" t="s">
        <v>80</v>
      </c>
      <c r="D1254" t="s">
        <v>93</v>
      </c>
      <c r="E1254" t="s">
        <v>147</v>
      </c>
      <c r="F1254" t="s">
        <v>3898</v>
      </c>
      <c r="G1254" t="s">
        <v>149</v>
      </c>
      <c r="H1254" t="s">
        <v>150</v>
      </c>
      <c r="I1254" t="s">
        <v>136</v>
      </c>
      <c r="J1254" t="s">
        <v>137</v>
      </c>
      <c r="K1254" t="s">
        <v>138</v>
      </c>
      <c r="L1254" t="s">
        <v>3899</v>
      </c>
      <c r="M1254" t="s">
        <v>3900</v>
      </c>
      <c r="N1254">
        <v>3.8961111110000002</v>
      </c>
      <c r="O1254">
        <v>0</v>
      </c>
      <c r="P1254">
        <v>3</v>
      </c>
      <c r="Q1254">
        <v>0</v>
      </c>
      <c r="R1254">
        <v>0</v>
      </c>
      <c r="S1254">
        <v>0</v>
      </c>
      <c r="T1254">
        <v>3</v>
      </c>
      <c r="U1254">
        <v>0</v>
      </c>
      <c r="V1254">
        <v>0</v>
      </c>
      <c r="W1254">
        <v>0</v>
      </c>
      <c r="X1254">
        <v>1.1883399669141501</v>
      </c>
      <c r="Y1254">
        <v>0</v>
      </c>
      <c r="Z1254">
        <v>0</v>
      </c>
      <c r="AA1254">
        <v>0</v>
      </c>
      <c r="AB1254">
        <v>4.0770224706519</v>
      </c>
      <c r="AC1254">
        <v>0</v>
      </c>
      <c r="AD1254">
        <v>0</v>
      </c>
      <c r="AE1254">
        <v>5.2653624375660506</v>
      </c>
    </row>
    <row r="1255" spans="1:31" x14ac:dyDescent="0.25">
      <c r="A1255">
        <v>2279982</v>
      </c>
      <c r="B1255">
        <v>1</v>
      </c>
      <c r="C1255" t="s">
        <v>80</v>
      </c>
      <c r="D1255" t="s">
        <v>98</v>
      </c>
      <c r="E1255" t="s">
        <v>147</v>
      </c>
      <c r="F1255" t="s">
        <v>3901</v>
      </c>
      <c r="G1255" t="s">
        <v>149</v>
      </c>
      <c r="H1255" t="s">
        <v>150</v>
      </c>
      <c r="I1255" t="s">
        <v>136</v>
      </c>
      <c r="J1255" t="s">
        <v>137</v>
      </c>
      <c r="K1255" t="s">
        <v>138</v>
      </c>
      <c r="L1255" t="s">
        <v>3902</v>
      </c>
      <c r="M1255" t="s">
        <v>3903</v>
      </c>
      <c r="N1255">
        <v>1.286944444</v>
      </c>
      <c r="O1255">
        <v>0</v>
      </c>
      <c r="P1255">
        <v>0</v>
      </c>
      <c r="Q1255">
        <v>0</v>
      </c>
      <c r="R1255">
        <v>1</v>
      </c>
      <c r="S1255">
        <v>0</v>
      </c>
      <c r="T1255">
        <v>1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0.6653883480362166</v>
      </c>
      <c r="AA1255">
        <v>0</v>
      </c>
      <c r="AB1255">
        <v>0.43854762585645002</v>
      </c>
      <c r="AC1255">
        <v>0</v>
      </c>
      <c r="AD1255">
        <v>0</v>
      </c>
      <c r="AE1255">
        <v>1.1039359738926666</v>
      </c>
    </row>
    <row r="1256" spans="1:31" x14ac:dyDescent="0.25">
      <c r="A1256">
        <v>2280646</v>
      </c>
      <c r="B1256">
        <v>1</v>
      </c>
      <c r="C1256" t="s">
        <v>81</v>
      </c>
      <c r="D1256" t="s">
        <v>128</v>
      </c>
      <c r="E1256" t="s">
        <v>165</v>
      </c>
      <c r="F1256" t="s">
        <v>3904</v>
      </c>
      <c r="G1256" t="s">
        <v>167</v>
      </c>
      <c r="H1256" t="s">
        <v>150</v>
      </c>
      <c r="I1256" t="s">
        <v>136</v>
      </c>
      <c r="J1256" t="s">
        <v>137</v>
      </c>
      <c r="K1256" t="s">
        <v>138</v>
      </c>
      <c r="L1256" t="s">
        <v>3905</v>
      </c>
      <c r="M1256" t="s">
        <v>3906</v>
      </c>
      <c r="N1256">
        <v>5.8919444439999999</v>
      </c>
      <c r="O1256">
        <v>0</v>
      </c>
      <c r="P1256">
        <v>3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4.8487332833298336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4.8487332833298336</v>
      </c>
    </row>
    <row r="1257" spans="1:31" x14ac:dyDescent="0.25">
      <c r="A1257">
        <v>2280148</v>
      </c>
      <c r="B1257">
        <v>1</v>
      </c>
      <c r="C1257" t="s">
        <v>80</v>
      </c>
      <c r="D1257" t="s">
        <v>103</v>
      </c>
      <c r="E1257" t="s">
        <v>165</v>
      </c>
      <c r="F1257" t="s">
        <v>3907</v>
      </c>
      <c r="G1257" t="s">
        <v>198</v>
      </c>
      <c r="H1257" t="s">
        <v>150</v>
      </c>
      <c r="I1257" t="s">
        <v>136</v>
      </c>
      <c r="J1257" t="s">
        <v>137</v>
      </c>
      <c r="K1257" t="s">
        <v>138</v>
      </c>
      <c r="L1257" t="s">
        <v>3908</v>
      </c>
      <c r="M1257" t="s">
        <v>3909</v>
      </c>
      <c r="N1257">
        <v>2.1516666660000001</v>
      </c>
      <c r="O1257">
        <v>0</v>
      </c>
      <c r="P1257">
        <v>2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1.9844397118819002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1.9844397118819002</v>
      </c>
    </row>
    <row r="1258" spans="1:31" x14ac:dyDescent="0.25">
      <c r="A1258">
        <v>2280025</v>
      </c>
      <c r="B1258">
        <v>1</v>
      </c>
      <c r="C1258" t="s">
        <v>80</v>
      </c>
      <c r="D1258" t="s">
        <v>93</v>
      </c>
      <c r="E1258" t="s">
        <v>165</v>
      </c>
      <c r="F1258" t="s">
        <v>3910</v>
      </c>
      <c r="G1258" t="s">
        <v>198</v>
      </c>
      <c r="H1258" t="s">
        <v>150</v>
      </c>
      <c r="I1258" t="s">
        <v>136</v>
      </c>
      <c r="J1258" t="s">
        <v>137</v>
      </c>
      <c r="K1258" t="s">
        <v>138</v>
      </c>
      <c r="L1258" t="s">
        <v>3911</v>
      </c>
      <c r="M1258" t="s">
        <v>3912</v>
      </c>
      <c r="N1258">
        <v>0.68388888800000003</v>
      </c>
      <c r="O1258">
        <v>0</v>
      </c>
      <c r="P1258">
        <v>2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0.13057335486008337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0.13057335486008337</v>
      </c>
    </row>
    <row r="1259" spans="1:31" x14ac:dyDescent="0.25">
      <c r="A1259">
        <v>2279962</v>
      </c>
      <c r="B1259">
        <v>1</v>
      </c>
      <c r="C1259" t="s">
        <v>80</v>
      </c>
      <c r="D1259" t="s">
        <v>97</v>
      </c>
      <c r="E1259" t="s">
        <v>141</v>
      </c>
      <c r="F1259" t="s">
        <v>3913</v>
      </c>
      <c r="G1259" t="s">
        <v>268</v>
      </c>
      <c r="H1259" t="s">
        <v>135</v>
      </c>
      <c r="I1259" t="s">
        <v>136</v>
      </c>
      <c r="J1259" t="s">
        <v>137</v>
      </c>
      <c r="K1259" t="s">
        <v>138</v>
      </c>
      <c r="L1259" t="s">
        <v>3914</v>
      </c>
      <c r="M1259" t="s">
        <v>3915</v>
      </c>
      <c r="N1259">
        <v>2.414722222</v>
      </c>
      <c r="O1259">
        <v>0</v>
      </c>
      <c r="P1259">
        <v>0</v>
      </c>
      <c r="Q1259">
        <v>7</v>
      </c>
      <c r="R1259">
        <v>0</v>
      </c>
      <c r="S1259">
        <v>8</v>
      </c>
      <c r="T1259">
        <v>0</v>
      </c>
      <c r="U1259">
        <v>1</v>
      </c>
      <c r="V1259">
        <v>0</v>
      </c>
      <c r="W1259">
        <v>0</v>
      </c>
      <c r="X1259">
        <v>0</v>
      </c>
      <c r="Y1259">
        <v>5.0872310811692003</v>
      </c>
      <c r="Z1259">
        <v>0</v>
      </c>
      <c r="AA1259">
        <v>77.428946305116227</v>
      </c>
      <c r="AB1259">
        <v>0</v>
      </c>
      <c r="AC1259">
        <v>230.80967999898994</v>
      </c>
      <c r="AD1259">
        <v>0</v>
      </c>
      <c r="AE1259">
        <v>313.32585738527536</v>
      </c>
    </row>
    <row r="1260" spans="1:31" x14ac:dyDescent="0.25">
      <c r="A1260">
        <v>2279819</v>
      </c>
      <c r="B1260">
        <v>1</v>
      </c>
      <c r="C1260" t="s">
        <v>80</v>
      </c>
      <c r="D1260" t="s">
        <v>94</v>
      </c>
      <c r="E1260" t="s">
        <v>157</v>
      </c>
      <c r="F1260" t="s">
        <v>3916</v>
      </c>
      <c r="G1260" t="s">
        <v>134</v>
      </c>
      <c r="H1260" t="s">
        <v>135</v>
      </c>
      <c r="I1260" t="s">
        <v>738</v>
      </c>
      <c r="J1260" t="s">
        <v>137</v>
      </c>
      <c r="K1260" t="s">
        <v>138</v>
      </c>
      <c r="L1260" t="s">
        <v>3917</v>
      </c>
      <c r="M1260" t="s">
        <v>3918</v>
      </c>
      <c r="N1260">
        <v>1.9444444000000002E-2</v>
      </c>
      <c r="O1260">
        <v>8</v>
      </c>
      <c r="P1260">
        <v>3488</v>
      </c>
      <c r="Q1260">
        <v>79</v>
      </c>
      <c r="R1260">
        <v>439</v>
      </c>
      <c r="S1260">
        <v>35</v>
      </c>
      <c r="T1260">
        <v>333</v>
      </c>
      <c r="U1260">
        <v>0</v>
      </c>
      <c r="V1260">
        <v>0</v>
      </c>
      <c r="W1260">
        <v>5.7633162153388887E-2</v>
      </c>
      <c r="X1260">
        <v>6.8146088022389861</v>
      </c>
      <c r="Y1260">
        <v>1.1992482568780001</v>
      </c>
      <c r="Z1260">
        <v>1.4869686760273335</v>
      </c>
      <c r="AA1260">
        <v>1.5646101513336388</v>
      </c>
      <c r="AB1260">
        <v>1.2170755906668329</v>
      </c>
      <c r="AC1260">
        <v>0</v>
      </c>
      <c r="AD1260">
        <v>0</v>
      </c>
      <c r="AE1260">
        <v>12.340144639298179</v>
      </c>
    </row>
    <row r="1261" spans="1:31" x14ac:dyDescent="0.25">
      <c r="A1261">
        <v>2279813</v>
      </c>
      <c r="B1261">
        <v>1</v>
      </c>
      <c r="C1261" t="s">
        <v>80</v>
      </c>
      <c r="D1261" t="s">
        <v>94</v>
      </c>
      <c r="E1261" t="s">
        <v>322</v>
      </c>
      <c r="F1261" t="s">
        <v>1692</v>
      </c>
      <c r="G1261" t="s">
        <v>134</v>
      </c>
      <c r="H1261" t="s">
        <v>135</v>
      </c>
      <c r="I1261" t="s">
        <v>136</v>
      </c>
      <c r="J1261" t="s">
        <v>137</v>
      </c>
      <c r="K1261" t="s">
        <v>138</v>
      </c>
      <c r="L1261" t="s">
        <v>3919</v>
      </c>
      <c r="M1261" t="s">
        <v>3920</v>
      </c>
      <c r="N1261">
        <v>0.12805555499999999</v>
      </c>
      <c r="O1261">
        <v>0</v>
      </c>
      <c r="P1261">
        <v>983</v>
      </c>
      <c r="Q1261">
        <v>97</v>
      </c>
      <c r="R1261">
        <v>411</v>
      </c>
      <c r="S1261">
        <v>24</v>
      </c>
      <c r="T1261">
        <v>172</v>
      </c>
      <c r="U1261">
        <v>9</v>
      </c>
      <c r="V1261">
        <v>0</v>
      </c>
      <c r="W1261">
        <v>0</v>
      </c>
      <c r="X1261">
        <v>33.556022876789456</v>
      </c>
      <c r="Y1261">
        <v>6.7105235825836012</v>
      </c>
      <c r="Z1261">
        <v>26.360054804806563</v>
      </c>
      <c r="AA1261">
        <v>6.4345657795030977</v>
      </c>
      <c r="AB1261">
        <v>8.6478729262292902</v>
      </c>
      <c r="AC1261">
        <v>27.052134484466002</v>
      </c>
      <c r="AD1261">
        <v>0</v>
      </c>
      <c r="AE1261">
        <v>108.76117445437802</v>
      </c>
    </row>
    <row r="1262" spans="1:31" x14ac:dyDescent="0.25">
      <c r="A1262">
        <v>2279862</v>
      </c>
      <c r="B1262">
        <v>1</v>
      </c>
      <c r="C1262" t="s">
        <v>80</v>
      </c>
      <c r="D1262" t="s">
        <v>106</v>
      </c>
      <c r="E1262" t="s">
        <v>157</v>
      </c>
      <c r="F1262" t="s">
        <v>2870</v>
      </c>
      <c r="G1262" t="s">
        <v>134</v>
      </c>
      <c r="H1262" t="s">
        <v>135</v>
      </c>
      <c r="I1262" t="s">
        <v>136</v>
      </c>
      <c r="J1262" t="s">
        <v>137</v>
      </c>
      <c r="K1262" t="s">
        <v>138</v>
      </c>
      <c r="L1262" t="s">
        <v>3921</v>
      </c>
      <c r="M1262" t="s">
        <v>3922</v>
      </c>
      <c r="N1262">
        <v>0.19861111100000001</v>
      </c>
      <c r="O1262">
        <v>0</v>
      </c>
      <c r="P1262">
        <v>4</v>
      </c>
      <c r="Q1262">
        <v>55</v>
      </c>
      <c r="R1262">
        <v>227</v>
      </c>
      <c r="S1262">
        <v>16</v>
      </c>
      <c r="T1262">
        <v>44</v>
      </c>
      <c r="U1262">
        <v>0</v>
      </c>
      <c r="V1262">
        <v>0</v>
      </c>
      <c r="W1262">
        <v>0</v>
      </c>
      <c r="X1262">
        <v>0.28900315396333331</v>
      </c>
      <c r="Y1262">
        <v>58.435198956235283</v>
      </c>
      <c r="Z1262">
        <v>26.9279501780277</v>
      </c>
      <c r="AA1262">
        <v>2.4019217930922498</v>
      </c>
      <c r="AB1262">
        <v>10.465693248331752</v>
      </c>
      <c r="AC1262">
        <v>0</v>
      </c>
      <c r="AD1262">
        <v>0</v>
      </c>
      <c r="AE1262">
        <v>98.519767329650321</v>
      </c>
    </row>
    <row r="1263" spans="1:31" x14ac:dyDescent="0.25">
      <c r="A1263">
        <v>2280503</v>
      </c>
      <c r="B1263">
        <v>1</v>
      </c>
      <c r="C1263" t="s">
        <v>81</v>
      </c>
      <c r="D1263" t="s">
        <v>127</v>
      </c>
      <c r="E1263" t="s">
        <v>132</v>
      </c>
      <c r="F1263" t="s">
        <v>3923</v>
      </c>
      <c r="G1263" t="s">
        <v>134</v>
      </c>
      <c r="H1263" t="s">
        <v>135</v>
      </c>
      <c r="I1263" t="s">
        <v>136</v>
      </c>
      <c r="J1263" t="s">
        <v>137</v>
      </c>
      <c r="K1263" t="s">
        <v>138</v>
      </c>
      <c r="L1263" t="s">
        <v>3924</v>
      </c>
      <c r="M1263" t="s">
        <v>3925</v>
      </c>
      <c r="N1263">
        <v>2.409444444</v>
      </c>
      <c r="O1263">
        <v>3</v>
      </c>
      <c r="P1263">
        <v>8</v>
      </c>
      <c r="Q1263">
        <v>34</v>
      </c>
      <c r="R1263">
        <v>49</v>
      </c>
      <c r="S1263">
        <v>2</v>
      </c>
      <c r="T1263">
        <v>2</v>
      </c>
      <c r="U1263">
        <v>0</v>
      </c>
      <c r="V1263">
        <v>0</v>
      </c>
      <c r="W1263">
        <v>3.8165003655568666</v>
      </c>
      <c r="X1263">
        <v>9.6913246934976929</v>
      </c>
      <c r="Y1263">
        <v>35.286955205807047</v>
      </c>
      <c r="Z1263">
        <v>47.671201825131249</v>
      </c>
      <c r="AA1263">
        <v>3.5581945398139947</v>
      </c>
      <c r="AB1263">
        <v>0</v>
      </c>
      <c r="AC1263">
        <v>0</v>
      </c>
      <c r="AD1263">
        <v>0</v>
      </c>
      <c r="AE1263">
        <v>100.02417662980685</v>
      </c>
    </row>
    <row r="1264" spans="1:31" x14ac:dyDescent="0.25">
      <c r="A1264">
        <v>2280111</v>
      </c>
      <c r="B1264">
        <v>1</v>
      </c>
      <c r="C1264" t="s">
        <v>80</v>
      </c>
      <c r="D1264" t="s">
        <v>107</v>
      </c>
      <c r="E1264" t="s">
        <v>176</v>
      </c>
      <c r="F1264" t="s">
        <v>3926</v>
      </c>
      <c r="G1264" t="s">
        <v>143</v>
      </c>
      <c r="H1264" t="s">
        <v>150</v>
      </c>
      <c r="I1264" t="s">
        <v>136</v>
      </c>
      <c r="J1264" t="s">
        <v>137</v>
      </c>
      <c r="K1264" t="s">
        <v>144</v>
      </c>
      <c r="L1264" t="s">
        <v>3927</v>
      </c>
      <c r="M1264" t="s">
        <v>3928</v>
      </c>
      <c r="N1264">
        <v>4.3836111109999996</v>
      </c>
      <c r="O1264">
        <v>0</v>
      </c>
      <c r="P1264">
        <v>102</v>
      </c>
      <c r="Q1264">
        <v>0</v>
      </c>
      <c r="R1264">
        <v>0</v>
      </c>
      <c r="S1264">
        <v>0</v>
      </c>
      <c r="T1264">
        <v>14</v>
      </c>
      <c r="U1264">
        <v>0</v>
      </c>
      <c r="V1264">
        <v>0</v>
      </c>
      <c r="W1264">
        <v>0</v>
      </c>
      <c r="X1264">
        <v>102.15658020616408</v>
      </c>
      <c r="Y1264">
        <v>0</v>
      </c>
      <c r="Z1264">
        <v>0</v>
      </c>
      <c r="AA1264">
        <v>0</v>
      </c>
      <c r="AB1264">
        <v>51.577969938687339</v>
      </c>
      <c r="AC1264">
        <v>0</v>
      </c>
      <c r="AD1264">
        <v>0</v>
      </c>
      <c r="AE1264">
        <v>153.73455014485143</v>
      </c>
    </row>
    <row r="1265" spans="1:31" x14ac:dyDescent="0.25">
      <c r="A1265">
        <v>2280137</v>
      </c>
      <c r="B1265">
        <v>1</v>
      </c>
      <c r="C1265" t="s">
        <v>81</v>
      </c>
      <c r="D1265" t="s">
        <v>128</v>
      </c>
      <c r="E1265" t="s">
        <v>312</v>
      </c>
      <c r="F1265" t="s">
        <v>3929</v>
      </c>
      <c r="G1265" t="s">
        <v>3930</v>
      </c>
      <c r="H1265" t="s">
        <v>150</v>
      </c>
      <c r="I1265" t="s">
        <v>136</v>
      </c>
      <c r="J1265" t="s">
        <v>137</v>
      </c>
      <c r="K1265" t="s">
        <v>138</v>
      </c>
      <c r="L1265" t="s">
        <v>3931</v>
      </c>
      <c r="M1265" t="s">
        <v>3932</v>
      </c>
      <c r="N1265">
        <v>4.5250000000000004</v>
      </c>
      <c r="O1265">
        <v>0</v>
      </c>
      <c r="P1265">
        <v>189</v>
      </c>
      <c r="Q1265">
        <v>0</v>
      </c>
      <c r="R1265">
        <v>0</v>
      </c>
      <c r="S1265">
        <v>0</v>
      </c>
      <c r="T1265">
        <v>23</v>
      </c>
      <c r="U1265">
        <v>0</v>
      </c>
      <c r="V1265">
        <v>0</v>
      </c>
      <c r="W1265">
        <v>0</v>
      </c>
      <c r="X1265">
        <v>185.39739731820947</v>
      </c>
      <c r="Y1265">
        <v>0</v>
      </c>
      <c r="Z1265">
        <v>0</v>
      </c>
      <c r="AA1265">
        <v>0</v>
      </c>
      <c r="AB1265">
        <v>111.74227024929483</v>
      </c>
      <c r="AC1265">
        <v>0</v>
      </c>
      <c r="AD1265">
        <v>0</v>
      </c>
      <c r="AE1265">
        <v>297.13966756750432</v>
      </c>
    </row>
    <row r="1266" spans="1:31" x14ac:dyDescent="0.25">
      <c r="A1266">
        <v>2280638</v>
      </c>
      <c r="B1266">
        <v>1</v>
      </c>
      <c r="C1266" t="s">
        <v>80</v>
      </c>
      <c r="D1266" t="s">
        <v>94</v>
      </c>
      <c r="E1266" t="s">
        <v>141</v>
      </c>
      <c r="F1266" t="s">
        <v>3933</v>
      </c>
      <c r="G1266" t="s">
        <v>268</v>
      </c>
      <c r="H1266" t="s">
        <v>135</v>
      </c>
      <c r="I1266" t="s">
        <v>136</v>
      </c>
      <c r="J1266" t="s">
        <v>137</v>
      </c>
      <c r="K1266" t="s">
        <v>138</v>
      </c>
      <c r="L1266" t="s">
        <v>3934</v>
      </c>
      <c r="M1266" t="s">
        <v>3935</v>
      </c>
      <c r="N1266">
        <v>3.1913888880000001</v>
      </c>
      <c r="O1266">
        <v>2</v>
      </c>
      <c r="P1266">
        <v>1</v>
      </c>
      <c r="Q1266">
        <v>41</v>
      </c>
      <c r="R1266">
        <v>11</v>
      </c>
      <c r="S1266">
        <v>7</v>
      </c>
      <c r="T1266">
        <v>2</v>
      </c>
      <c r="U1266">
        <v>0</v>
      </c>
      <c r="V1266">
        <v>0</v>
      </c>
      <c r="W1266">
        <v>3.3975231852393613</v>
      </c>
      <c r="X1266">
        <v>1.6242977825942502</v>
      </c>
      <c r="Y1266">
        <v>98.658193361862118</v>
      </c>
      <c r="Z1266">
        <v>7.0888683041500995</v>
      </c>
      <c r="AA1266">
        <v>20.564629599565901</v>
      </c>
      <c r="AB1266">
        <v>0.18317413268770003</v>
      </c>
      <c r="AC1266">
        <v>0</v>
      </c>
      <c r="AD1266">
        <v>0</v>
      </c>
      <c r="AE1266">
        <v>131.51668636609941</v>
      </c>
    </row>
    <row r="1267" spans="1:31" x14ac:dyDescent="0.25">
      <c r="A1267">
        <v>2280323</v>
      </c>
      <c r="B1267">
        <v>1</v>
      </c>
      <c r="C1267" t="s">
        <v>80</v>
      </c>
      <c r="D1267" t="s">
        <v>82</v>
      </c>
      <c r="E1267" t="s">
        <v>312</v>
      </c>
      <c r="F1267" t="s">
        <v>3936</v>
      </c>
      <c r="G1267" t="s">
        <v>149</v>
      </c>
      <c r="H1267" t="s">
        <v>150</v>
      </c>
      <c r="I1267" t="s">
        <v>136</v>
      </c>
      <c r="J1267" t="s">
        <v>137</v>
      </c>
      <c r="K1267" t="s">
        <v>138</v>
      </c>
      <c r="L1267" t="s">
        <v>3937</v>
      </c>
      <c r="M1267" t="s">
        <v>3938</v>
      </c>
      <c r="N1267">
        <v>4.3244444440000001</v>
      </c>
      <c r="O1267">
        <v>0</v>
      </c>
      <c r="P1267">
        <v>5</v>
      </c>
      <c r="Q1267">
        <v>0</v>
      </c>
      <c r="R1267">
        <v>0</v>
      </c>
      <c r="S1267">
        <v>0</v>
      </c>
      <c r="T1267">
        <v>5</v>
      </c>
      <c r="U1267">
        <v>0</v>
      </c>
      <c r="V1267">
        <v>0</v>
      </c>
      <c r="W1267">
        <v>0</v>
      </c>
      <c r="X1267">
        <v>3.4540404191806333</v>
      </c>
      <c r="Y1267">
        <v>0</v>
      </c>
      <c r="Z1267">
        <v>0</v>
      </c>
      <c r="AA1267">
        <v>0</v>
      </c>
      <c r="AB1267">
        <v>24.489199009108287</v>
      </c>
      <c r="AC1267">
        <v>0</v>
      </c>
      <c r="AD1267">
        <v>0</v>
      </c>
      <c r="AE1267">
        <v>27.943239428288919</v>
      </c>
    </row>
    <row r="1268" spans="1:31" x14ac:dyDescent="0.25">
      <c r="A1268">
        <v>2279928</v>
      </c>
      <c r="B1268">
        <v>1</v>
      </c>
      <c r="C1268" t="s">
        <v>80</v>
      </c>
      <c r="D1268" t="s">
        <v>103</v>
      </c>
      <c r="E1268" t="s">
        <v>132</v>
      </c>
      <c r="F1268" t="s">
        <v>3939</v>
      </c>
      <c r="G1268" t="s">
        <v>134</v>
      </c>
      <c r="H1268" t="s">
        <v>135</v>
      </c>
      <c r="I1268" t="s">
        <v>136</v>
      </c>
      <c r="J1268" t="s">
        <v>137</v>
      </c>
      <c r="K1268" t="s">
        <v>138</v>
      </c>
      <c r="L1268" t="s">
        <v>3940</v>
      </c>
      <c r="M1268" t="s">
        <v>3941</v>
      </c>
      <c r="N1268">
        <v>0.47194444400000002</v>
      </c>
      <c r="O1268">
        <v>0</v>
      </c>
      <c r="P1268">
        <v>0</v>
      </c>
      <c r="Q1268">
        <v>2</v>
      </c>
      <c r="R1268">
        <v>0</v>
      </c>
      <c r="S1268">
        <v>2</v>
      </c>
      <c r="T1268">
        <v>28</v>
      </c>
      <c r="U1268">
        <v>11</v>
      </c>
      <c r="V1268">
        <v>4</v>
      </c>
      <c r="W1268">
        <v>0</v>
      </c>
      <c r="X1268">
        <v>0</v>
      </c>
      <c r="Y1268">
        <v>0.38935036924592498</v>
      </c>
      <c r="Z1268">
        <v>0</v>
      </c>
      <c r="AA1268">
        <v>56.138475334072666</v>
      </c>
      <c r="AB1268">
        <v>21.404288217787499</v>
      </c>
      <c r="AC1268">
        <v>826.99368074660481</v>
      </c>
      <c r="AD1268">
        <v>39.822579833948311</v>
      </c>
      <c r="AE1268">
        <v>944.74837450165921</v>
      </c>
    </row>
    <row r="1269" spans="1:31" x14ac:dyDescent="0.25">
      <c r="A1269">
        <v>2279828</v>
      </c>
      <c r="B1269">
        <v>1</v>
      </c>
      <c r="C1269" t="s">
        <v>80</v>
      </c>
      <c r="D1269" t="s">
        <v>94</v>
      </c>
      <c r="E1269" t="s">
        <v>157</v>
      </c>
      <c r="F1269" t="s">
        <v>3942</v>
      </c>
      <c r="G1269" t="s">
        <v>134</v>
      </c>
      <c r="H1269" t="s">
        <v>135</v>
      </c>
      <c r="I1269" t="s">
        <v>136</v>
      </c>
      <c r="J1269" t="s">
        <v>137</v>
      </c>
      <c r="K1269" t="s">
        <v>138</v>
      </c>
      <c r="L1269" t="s">
        <v>3943</v>
      </c>
      <c r="M1269" t="s">
        <v>3944</v>
      </c>
      <c r="N1269">
        <v>7.8333333000000005E-2</v>
      </c>
      <c r="O1269">
        <v>0</v>
      </c>
      <c r="P1269">
        <v>3243</v>
      </c>
      <c r="Q1269">
        <v>0</v>
      </c>
      <c r="R1269">
        <v>1</v>
      </c>
      <c r="S1269">
        <v>0</v>
      </c>
      <c r="T1269">
        <v>907</v>
      </c>
      <c r="U1269">
        <v>0</v>
      </c>
      <c r="V1269">
        <v>0</v>
      </c>
      <c r="W1269">
        <v>0</v>
      </c>
      <c r="X1269">
        <v>65.226991406362757</v>
      </c>
      <c r="Y1269">
        <v>0</v>
      </c>
      <c r="Z1269">
        <v>4.4158698838600005E-2</v>
      </c>
      <c r="AA1269">
        <v>0</v>
      </c>
      <c r="AB1269">
        <v>31.161059748228361</v>
      </c>
      <c r="AC1269">
        <v>0</v>
      </c>
      <c r="AD1269">
        <v>0</v>
      </c>
      <c r="AE1269">
        <v>96.432209853429725</v>
      </c>
    </row>
    <row r="1270" spans="1:31" x14ac:dyDescent="0.25">
      <c r="A1270">
        <v>2279845</v>
      </c>
      <c r="B1270">
        <v>1</v>
      </c>
      <c r="C1270" t="s">
        <v>80</v>
      </c>
      <c r="D1270" t="s">
        <v>103</v>
      </c>
      <c r="E1270" t="s">
        <v>157</v>
      </c>
      <c r="F1270" t="s">
        <v>3945</v>
      </c>
      <c r="G1270" t="s">
        <v>134</v>
      </c>
      <c r="H1270" t="s">
        <v>135</v>
      </c>
      <c r="I1270" t="s">
        <v>136</v>
      </c>
      <c r="J1270" t="s">
        <v>137</v>
      </c>
      <c r="K1270" t="s">
        <v>138</v>
      </c>
      <c r="L1270" t="s">
        <v>3946</v>
      </c>
      <c r="M1270" t="s">
        <v>3947</v>
      </c>
      <c r="N1270">
        <v>0.953333333</v>
      </c>
      <c r="O1270">
        <v>1</v>
      </c>
      <c r="P1270">
        <v>286</v>
      </c>
      <c r="Q1270">
        <v>18</v>
      </c>
      <c r="R1270">
        <v>107</v>
      </c>
      <c r="S1270">
        <v>10</v>
      </c>
      <c r="T1270">
        <v>45</v>
      </c>
      <c r="U1270">
        <v>4</v>
      </c>
      <c r="V1270">
        <v>0</v>
      </c>
      <c r="W1270">
        <v>1.2614045857792502</v>
      </c>
      <c r="X1270">
        <v>54.989022782331418</v>
      </c>
      <c r="Y1270">
        <v>160.35084755643911</v>
      </c>
      <c r="Z1270">
        <v>81.034265512270125</v>
      </c>
      <c r="AA1270">
        <v>333.81746485364363</v>
      </c>
      <c r="AB1270">
        <v>16.917981082355357</v>
      </c>
      <c r="AC1270">
        <v>16.9457594106667</v>
      </c>
      <c r="AD1270">
        <v>0</v>
      </c>
      <c r="AE1270">
        <v>665.31674578348566</v>
      </c>
    </row>
    <row r="1271" spans="1:31" x14ac:dyDescent="0.25">
      <c r="A1271">
        <v>2279742</v>
      </c>
      <c r="B1271">
        <v>1</v>
      </c>
      <c r="C1271" t="s">
        <v>80</v>
      </c>
      <c r="D1271" t="s">
        <v>101</v>
      </c>
      <c r="E1271" t="s">
        <v>132</v>
      </c>
      <c r="F1271" t="s">
        <v>2195</v>
      </c>
      <c r="G1271" t="s">
        <v>134</v>
      </c>
      <c r="H1271" t="s">
        <v>135</v>
      </c>
      <c r="I1271" t="s">
        <v>136</v>
      </c>
      <c r="J1271" t="s">
        <v>137</v>
      </c>
      <c r="K1271" t="s">
        <v>138</v>
      </c>
      <c r="L1271" t="s">
        <v>3948</v>
      </c>
      <c r="M1271" t="s">
        <v>3949</v>
      </c>
      <c r="N1271">
        <v>0.62138888800000003</v>
      </c>
      <c r="O1271">
        <v>14</v>
      </c>
      <c r="P1271">
        <v>3535</v>
      </c>
      <c r="Q1271">
        <v>11</v>
      </c>
      <c r="R1271">
        <v>110</v>
      </c>
      <c r="S1271">
        <v>32</v>
      </c>
      <c r="T1271">
        <v>381</v>
      </c>
      <c r="U1271">
        <v>4</v>
      </c>
      <c r="V1271">
        <v>1</v>
      </c>
      <c r="W1271">
        <v>5.2123842307541572</v>
      </c>
      <c r="X1271">
        <v>801.02708814275877</v>
      </c>
      <c r="Y1271">
        <v>15.040414584797928</v>
      </c>
      <c r="Z1271">
        <v>10.34322576083186</v>
      </c>
      <c r="AA1271">
        <v>44.526348572811301</v>
      </c>
      <c r="AB1271">
        <v>149.70736303465216</v>
      </c>
      <c r="AC1271">
        <v>55.992273852435375</v>
      </c>
      <c r="AD1271">
        <v>0.23035137646832499</v>
      </c>
      <c r="AE1271">
        <v>1082.0794495555099</v>
      </c>
    </row>
    <row r="1272" spans="1:31" x14ac:dyDescent="0.25">
      <c r="A1272">
        <v>2280283</v>
      </c>
      <c r="B1272">
        <v>1</v>
      </c>
      <c r="C1272" t="s">
        <v>80</v>
      </c>
      <c r="D1272" t="s">
        <v>96</v>
      </c>
      <c r="E1272" t="s">
        <v>165</v>
      </c>
      <c r="F1272" t="s">
        <v>3950</v>
      </c>
      <c r="G1272" t="s">
        <v>167</v>
      </c>
      <c r="H1272" t="s">
        <v>150</v>
      </c>
      <c r="I1272" t="s">
        <v>136</v>
      </c>
      <c r="J1272" t="s">
        <v>137</v>
      </c>
      <c r="K1272" t="s">
        <v>138</v>
      </c>
      <c r="L1272" t="s">
        <v>3951</v>
      </c>
      <c r="M1272" t="s">
        <v>3952</v>
      </c>
      <c r="N1272">
        <v>5.3505555549999997</v>
      </c>
      <c r="O1272">
        <v>0</v>
      </c>
      <c r="P1272">
        <v>1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1.4077139872471109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1.4077139872471109</v>
      </c>
    </row>
    <row r="1273" spans="1:31" x14ac:dyDescent="0.25">
      <c r="A1273">
        <v>2280220</v>
      </c>
      <c r="B1273">
        <v>1</v>
      </c>
      <c r="C1273" t="s">
        <v>80</v>
      </c>
      <c r="D1273" t="s">
        <v>103</v>
      </c>
      <c r="E1273" t="s">
        <v>165</v>
      </c>
      <c r="F1273" t="s">
        <v>3953</v>
      </c>
      <c r="G1273" t="s">
        <v>198</v>
      </c>
      <c r="H1273" t="s">
        <v>150</v>
      </c>
      <c r="I1273" t="s">
        <v>136</v>
      </c>
      <c r="J1273" t="s">
        <v>137</v>
      </c>
      <c r="K1273" t="s">
        <v>138</v>
      </c>
      <c r="L1273" t="s">
        <v>3954</v>
      </c>
      <c r="M1273" t="s">
        <v>3955</v>
      </c>
      <c r="N1273">
        <v>1.7155555549999999</v>
      </c>
      <c r="O1273">
        <v>0</v>
      </c>
      <c r="P1273">
        <v>9</v>
      </c>
      <c r="Q1273">
        <v>0</v>
      </c>
      <c r="R1273">
        <v>0</v>
      </c>
      <c r="S1273">
        <v>0</v>
      </c>
      <c r="T1273">
        <v>1</v>
      </c>
      <c r="U1273">
        <v>0</v>
      </c>
      <c r="V1273">
        <v>0</v>
      </c>
      <c r="W1273">
        <v>0</v>
      </c>
      <c r="X1273">
        <v>4.5506899357203014</v>
      </c>
      <c r="Y1273">
        <v>0</v>
      </c>
      <c r="Z1273">
        <v>0</v>
      </c>
      <c r="AA1273">
        <v>0</v>
      </c>
      <c r="AB1273">
        <v>0.19736246344775002</v>
      </c>
      <c r="AC1273">
        <v>0</v>
      </c>
      <c r="AD1273">
        <v>0</v>
      </c>
      <c r="AE1273">
        <v>4.7480523991680519</v>
      </c>
    </row>
    <row r="1274" spans="1:31" x14ac:dyDescent="0.25">
      <c r="A1274">
        <v>2280386</v>
      </c>
      <c r="B1274">
        <v>1</v>
      </c>
      <c r="C1274" t="s">
        <v>81</v>
      </c>
      <c r="D1274" t="s">
        <v>124</v>
      </c>
      <c r="E1274" t="s">
        <v>141</v>
      </c>
      <c r="F1274" t="s">
        <v>3956</v>
      </c>
      <c r="G1274" t="s">
        <v>278</v>
      </c>
      <c r="H1274" t="s">
        <v>135</v>
      </c>
      <c r="I1274" t="s">
        <v>136</v>
      </c>
      <c r="J1274" t="s">
        <v>137</v>
      </c>
      <c r="K1274" t="s">
        <v>138</v>
      </c>
      <c r="L1274" t="s">
        <v>3957</v>
      </c>
      <c r="M1274" t="s">
        <v>3958</v>
      </c>
      <c r="N1274">
        <v>3.2066666659999998</v>
      </c>
      <c r="O1274">
        <v>0</v>
      </c>
      <c r="P1274">
        <v>32</v>
      </c>
      <c r="Q1274">
        <v>1</v>
      </c>
      <c r="R1274">
        <v>2</v>
      </c>
      <c r="S1274">
        <v>3</v>
      </c>
      <c r="T1274">
        <v>2</v>
      </c>
      <c r="U1274">
        <v>0</v>
      </c>
      <c r="V1274">
        <v>0</v>
      </c>
      <c r="W1274">
        <v>0</v>
      </c>
      <c r="X1274">
        <v>10.706304831174865</v>
      </c>
      <c r="Y1274">
        <v>1.3699425785268</v>
      </c>
      <c r="Z1274">
        <v>1.1034481941797334</v>
      </c>
      <c r="AA1274">
        <v>10.215315887892999</v>
      </c>
      <c r="AB1274">
        <v>4.9866875092433345</v>
      </c>
      <c r="AC1274">
        <v>0</v>
      </c>
      <c r="AD1274">
        <v>0</v>
      </c>
      <c r="AE1274">
        <v>28.381699001017733</v>
      </c>
    </row>
    <row r="1275" spans="1:31" x14ac:dyDescent="0.25">
      <c r="A1275">
        <v>2280243</v>
      </c>
      <c r="B1275">
        <v>1</v>
      </c>
      <c r="C1275" t="s">
        <v>80</v>
      </c>
      <c r="D1275" t="s">
        <v>84</v>
      </c>
      <c r="E1275" t="s">
        <v>165</v>
      </c>
      <c r="F1275" t="s">
        <v>3959</v>
      </c>
      <c r="G1275" t="s">
        <v>198</v>
      </c>
      <c r="H1275" t="s">
        <v>150</v>
      </c>
      <c r="I1275" t="s">
        <v>136</v>
      </c>
      <c r="J1275" t="s">
        <v>137</v>
      </c>
      <c r="K1275" t="s">
        <v>138</v>
      </c>
      <c r="L1275" t="s">
        <v>3960</v>
      </c>
      <c r="M1275" t="s">
        <v>3961</v>
      </c>
      <c r="N1275">
        <v>1.244722222</v>
      </c>
      <c r="O1275">
        <v>0</v>
      </c>
      <c r="P1275">
        <v>3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0.36304583861505002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0.36304583861505002</v>
      </c>
    </row>
    <row r="1276" spans="1:31" x14ac:dyDescent="0.25">
      <c r="A1276">
        <v>2280077</v>
      </c>
      <c r="B1276">
        <v>1</v>
      </c>
      <c r="C1276" t="s">
        <v>80</v>
      </c>
      <c r="D1276" t="s">
        <v>93</v>
      </c>
      <c r="E1276" t="s">
        <v>176</v>
      </c>
      <c r="F1276" t="s">
        <v>3962</v>
      </c>
      <c r="G1276" t="s">
        <v>154</v>
      </c>
      <c r="H1276" t="s">
        <v>150</v>
      </c>
      <c r="I1276" t="s">
        <v>136</v>
      </c>
      <c r="J1276" t="s">
        <v>137</v>
      </c>
      <c r="K1276" t="s">
        <v>144</v>
      </c>
      <c r="L1276" t="s">
        <v>3963</v>
      </c>
      <c r="M1276" t="s">
        <v>3964</v>
      </c>
      <c r="N1276">
        <v>2.8261111109999999</v>
      </c>
      <c r="O1276">
        <v>0</v>
      </c>
      <c r="P1276">
        <v>1069</v>
      </c>
      <c r="Q1276">
        <v>0</v>
      </c>
      <c r="R1276">
        <v>2</v>
      </c>
      <c r="S1276">
        <v>0</v>
      </c>
      <c r="T1276">
        <v>43</v>
      </c>
      <c r="U1276">
        <v>0</v>
      </c>
      <c r="V1276">
        <v>0</v>
      </c>
      <c r="W1276">
        <v>0</v>
      </c>
      <c r="X1276">
        <v>806.81000741449486</v>
      </c>
      <c r="Y1276">
        <v>0</v>
      </c>
      <c r="Z1276">
        <v>0.11474707436546668</v>
      </c>
      <c r="AA1276">
        <v>0</v>
      </c>
      <c r="AB1276">
        <v>199.69535149632117</v>
      </c>
      <c r="AC1276">
        <v>0</v>
      </c>
      <c r="AD1276">
        <v>0</v>
      </c>
      <c r="AE1276">
        <v>1006.6201059851815</v>
      </c>
    </row>
    <row r="1277" spans="1:31" x14ac:dyDescent="0.25">
      <c r="A1277">
        <v>2280575</v>
      </c>
      <c r="B1277">
        <v>1</v>
      </c>
      <c r="C1277" t="s">
        <v>80</v>
      </c>
      <c r="D1277" t="s">
        <v>83</v>
      </c>
      <c r="E1277" t="s">
        <v>141</v>
      </c>
      <c r="F1277" t="s">
        <v>3965</v>
      </c>
      <c r="G1277" t="s">
        <v>134</v>
      </c>
      <c r="H1277" t="s">
        <v>135</v>
      </c>
      <c r="I1277" t="s">
        <v>136</v>
      </c>
      <c r="J1277" t="s">
        <v>137</v>
      </c>
      <c r="K1277" t="s">
        <v>138</v>
      </c>
      <c r="L1277" t="s">
        <v>3966</v>
      </c>
      <c r="M1277" t="s">
        <v>3967</v>
      </c>
      <c r="N1277">
        <v>1.4575</v>
      </c>
      <c r="O1277">
        <v>0</v>
      </c>
      <c r="P1277">
        <v>0</v>
      </c>
      <c r="Q1277">
        <v>1</v>
      </c>
      <c r="R1277">
        <v>0</v>
      </c>
      <c r="S1277">
        <v>3</v>
      </c>
      <c r="T1277">
        <v>0</v>
      </c>
      <c r="U1277">
        <v>2</v>
      </c>
      <c r="V1277">
        <v>0</v>
      </c>
      <c r="W1277">
        <v>0</v>
      </c>
      <c r="X1277">
        <v>0</v>
      </c>
      <c r="Y1277">
        <v>219.41569735968477</v>
      </c>
      <c r="Z1277">
        <v>0</v>
      </c>
      <c r="AA1277">
        <v>15.380552573800767</v>
      </c>
      <c r="AB1277">
        <v>0</v>
      </c>
      <c r="AC1277">
        <v>33.134825268173287</v>
      </c>
      <c r="AD1277">
        <v>0</v>
      </c>
      <c r="AE1277">
        <v>267.93107520165881</v>
      </c>
    </row>
    <row r="1278" spans="1:31" x14ac:dyDescent="0.25">
      <c r="A1278">
        <v>2279745</v>
      </c>
      <c r="B1278">
        <v>1</v>
      </c>
      <c r="C1278" t="s">
        <v>80</v>
      </c>
      <c r="D1278" t="s">
        <v>95</v>
      </c>
      <c r="E1278" t="s">
        <v>322</v>
      </c>
      <c r="F1278" t="s">
        <v>3968</v>
      </c>
      <c r="G1278" t="s">
        <v>134</v>
      </c>
      <c r="H1278" t="s">
        <v>135</v>
      </c>
      <c r="I1278" t="s">
        <v>136</v>
      </c>
      <c r="J1278" t="s">
        <v>137</v>
      </c>
      <c r="K1278" t="s">
        <v>138</v>
      </c>
      <c r="L1278" t="s">
        <v>3969</v>
      </c>
      <c r="M1278" t="s">
        <v>3970</v>
      </c>
      <c r="N1278">
        <v>0.10558888800000001</v>
      </c>
      <c r="O1278">
        <v>0</v>
      </c>
      <c r="P1278">
        <v>0</v>
      </c>
      <c r="Q1278">
        <v>0</v>
      </c>
      <c r="R1278">
        <v>0</v>
      </c>
      <c r="S1278">
        <v>3</v>
      </c>
      <c r="T1278">
        <v>0</v>
      </c>
      <c r="U1278">
        <v>1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2.2594969718291673</v>
      </c>
      <c r="AB1278">
        <v>0</v>
      </c>
      <c r="AC1278">
        <v>1.1688839849333335</v>
      </c>
      <c r="AD1278">
        <v>0</v>
      </c>
      <c r="AE1278">
        <v>3.428380956762501</v>
      </c>
    </row>
    <row r="1279" spans="1:31" x14ac:dyDescent="0.25">
      <c r="A1279">
        <v>2280598</v>
      </c>
      <c r="B1279">
        <v>1</v>
      </c>
      <c r="C1279" t="s">
        <v>80</v>
      </c>
      <c r="D1279" t="s">
        <v>96</v>
      </c>
      <c r="E1279" t="s">
        <v>147</v>
      </c>
      <c r="F1279" t="s">
        <v>3971</v>
      </c>
      <c r="G1279" t="s">
        <v>229</v>
      </c>
      <c r="H1279" t="s">
        <v>150</v>
      </c>
      <c r="I1279" t="s">
        <v>136</v>
      </c>
      <c r="J1279" t="s">
        <v>137</v>
      </c>
      <c r="K1279" t="s">
        <v>138</v>
      </c>
      <c r="L1279" t="s">
        <v>3972</v>
      </c>
      <c r="M1279" t="s">
        <v>3973</v>
      </c>
      <c r="N1279">
        <v>0.95138888799999999</v>
      </c>
      <c r="O1279">
        <v>0</v>
      </c>
      <c r="P1279">
        <v>40</v>
      </c>
      <c r="Q1279">
        <v>0</v>
      </c>
      <c r="R1279">
        <v>0</v>
      </c>
      <c r="S1279">
        <v>0</v>
      </c>
      <c r="T1279">
        <v>5</v>
      </c>
      <c r="U1279">
        <v>0</v>
      </c>
      <c r="V1279">
        <v>0</v>
      </c>
      <c r="W1279">
        <v>0</v>
      </c>
      <c r="X1279">
        <v>14.587406404472146</v>
      </c>
      <c r="Y1279">
        <v>0</v>
      </c>
      <c r="Z1279">
        <v>0</v>
      </c>
      <c r="AA1279">
        <v>0</v>
      </c>
      <c r="AB1279">
        <v>1.9503478895120279</v>
      </c>
      <c r="AC1279">
        <v>0</v>
      </c>
      <c r="AD1279">
        <v>0</v>
      </c>
      <c r="AE1279">
        <v>16.537754293984175</v>
      </c>
    </row>
    <row r="1280" spans="1:31" x14ac:dyDescent="0.25">
      <c r="A1280">
        <v>2280051</v>
      </c>
      <c r="B1280">
        <v>1</v>
      </c>
      <c r="C1280" t="s">
        <v>81</v>
      </c>
      <c r="D1280" t="s">
        <v>128</v>
      </c>
      <c r="E1280" t="s">
        <v>312</v>
      </c>
      <c r="F1280" t="s">
        <v>3974</v>
      </c>
      <c r="G1280" t="s">
        <v>314</v>
      </c>
      <c r="H1280" t="s">
        <v>150</v>
      </c>
      <c r="I1280" t="s">
        <v>136</v>
      </c>
      <c r="J1280" t="s">
        <v>137</v>
      </c>
      <c r="K1280" t="s">
        <v>138</v>
      </c>
      <c r="L1280" t="s">
        <v>3975</v>
      </c>
      <c r="M1280" t="s">
        <v>3976</v>
      </c>
      <c r="N1280">
        <v>3.8569444439999998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43</v>
      </c>
      <c r="U1280">
        <v>0</v>
      </c>
      <c r="V1280">
        <v>4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211.76563795484162</v>
      </c>
      <c r="AC1280">
        <v>0</v>
      </c>
      <c r="AD1280">
        <v>734.98036275305799</v>
      </c>
      <c r="AE1280">
        <v>946.74600070789961</v>
      </c>
    </row>
    <row r="1281" spans="1:31" x14ac:dyDescent="0.25">
      <c r="A1281">
        <v>2280200</v>
      </c>
      <c r="B1281">
        <v>1</v>
      </c>
      <c r="C1281" t="s">
        <v>80</v>
      </c>
      <c r="D1281" t="s">
        <v>102</v>
      </c>
      <c r="E1281" t="s">
        <v>147</v>
      </c>
      <c r="F1281" t="s">
        <v>3977</v>
      </c>
      <c r="G1281" t="s">
        <v>149</v>
      </c>
      <c r="H1281" t="s">
        <v>150</v>
      </c>
      <c r="I1281" t="s">
        <v>136</v>
      </c>
      <c r="J1281" t="s">
        <v>137</v>
      </c>
      <c r="K1281" t="s">
        <v>138</v>
      </c>
      <c r="L1281" t="s">
        <v>3978</v>
      </c>
      <c r="M1281" t="s">
        <v>3979</v>
      </c>
      <c r="N1281">
        <v>1.27</v>
      </c>
      <c r="O1281">
        <v>0</v>
      </c>
      <c r="P1281">
        <v>85</v>
      </c>
      <c r="Q1281">
        <v>0</v>
      </c>
      <c r="R1281">
        <v>0</v>
      </c>
      <c r="S1281">
        <v>0</v>
      </c>
      <c r="T1281">
        <v>6</v>
      </c>
      <c r="U1281">
        <v>0</v>
      </c>
      <c r="V1281">
        <v>0</v>
      </c>
      <c r="W1281">
        <v>0</v>
      </c>
      <c r="X1281">
        <v>12.607606506722977</v>
      </c>
      <c r="Y1281">
        <v>0</v>
      </c>
      <c r="Z1281">
        <v>0</v>
      </c>
      <c r="AA1281">
        <v>0</v>
      </c>
      <c r="AB1281">
        <v>3.258355063481758</v>
      </c>
      <c r="AC1281">
        <v>0</v>
      </c>
      <c r="AD1281">
        <v>0</v>
      </c>
      <c r="AE1281">
        <v>15.865961570204735</v>
      </c>
    </row>
    <row r="1282" spans="1:31" x14ac:dyDescent="0.25">
      <c r="A1282">
        <v>2280071</v>
      </c>
      <c r="B1282">
        <v>1</v>
      </c>
      <c r="C1282" t="s">
        <v>80</v>
      </c>
      <c r="D1282" t="s">
        <v>100</v>
      </c>
      <c r="E1282" t="s">
        <v>132</v>
      </c>
      <c r="F1282" t="s">
        <v>3980</v>
      </c>
      <c r="G1282" t="s">
        <v>1804</v>
      </c>
      <c r="H1282" t="s">
        <v>135</v>
      </c>
      <c r="I1282" t="s">
        <v>136</v>
      </c>
      <c r="J1282" t="s">
        <v>137</v>
      </c>
      <c r="K1282" t="s">
        <v>138</v>
      </c>
      <c r="L1282" t="s">
        <v>3981</v>
      </c>
      <c r="M1282" t="s">
        <v>3982</v>
      </c>
      <c r="N1282">
        <v>2.3719444439999999</v>
      </c>
      <c r="O1282">
        <v>0</v>
      </c>
      <c r="P1282">
        <v>0</v>
      </c>
      <c r="Q1282">
        <v>16</v>
      </c>
      <c r="R1282">
        <v>72</v>
      </c>
      <c r="S1282">
        <v>1</v>
      </c>
      <c r="T1282">
        <v>4</v>
      </c>
      <c r="U1282">
        <v>0</v>
      </c>
      <c r="V1282">
        <v>0</v>
      </c>
      <c r="W1282">
        <v>0</v>
      </c>
      <c r="X1282">
        <v>0</v>
      </c>
      <c r="Y1282">
        <v>103.21387912395335</v>
      </c>
      <c r="Z1282">
        <v>253.90845976006918</v>
      </c>
      <c r="AA1282">
        <v>0.36287246625000003</v>
      </c>
      <c r="AB1282">
        <v>3.638595665532125</v>
      </c>
      <c r="AC1282">
        <v>0</v>
      </c>
      <c r="AD1282">
        <v>0</v>
      </c>
      <c r="AE1282">
        <v>361.12380701580463</v>
      </c>
    </row>
    <row r="1283" spans="1:31" x14ac:dyDescent="0.25">
      <c r="A1283">
        <v>2280512</v>
      </c>
      <c r="B1283">
        <v>1</v>
      </c>
      <c r="C1283" t="s">
        <v>80</v>
      </c>
      <c r="D1283" t="s">
        <v>100</v>
      </c>
      <c r="E1283" t="s">
        <v>132</v>
      </c>
      <c r="F1283" t="s">
        <v>3983</v>
      </c>
      <c r="G1283" t="s">
        <v>162</v>
      </c>
      <c r="H1283" t="s">
        <v>135</v>
      </c>
      <c r="I1283" t="s">
        <v>136</v>
      </c>
      <c r="J1283" t="s">
        <v>137</v>
      </c>
      <c r="K1283" t="s">
        <v>138</v>
      </c>
      <c r="L1283" t="s">
        <v>3984</v>
      </c>
      <c r="M1283" t="s">
        <v>3985</v>
      </c>
      <c r="N1283">
        <v>0.69222222200000005</v>
      </c>
      <c r="O1283">
        <v>0</v>
      </c>
      <c r="P1283">
        <v>16</v>
      </c>
      <c r="Q1283">
        <v>0</v>
      </c>
      <c r="R1283">
        <v>17</v>
      </c>
      <c r="S1283">
        <v>0</v>
      </c>
      <c r="T1283">
        <v>2</v>
      </c>
      <c r="U1283">
        <v>0</v>
      </c>
      <c r="V1283">
        <v>0</v>
      </c>
      <c r="W1283">
        <v>0</v>
      </c>
      <c r="X1283">
        <v>2.4623977865340665</v>
      </c>
      <c r="Y1283">
        <v>0</v>
      </c>
      <c r="Z1283">
        <v>1.9067252928060503</v>
      </c>
      <c r="AA1283">
        <v>0</v>
      </c>
      <c r="AB1283">
        <v>1.655949408125E-3</v>
      </c>
      <c r="AC1283">
        <v>0</v>
      </c>
      <c r="AD1283">
        <v>0</v>
      </c>
      <c r="AE1283">
        <v>4.3707790287482418</v>
      </c>
    </row>
    <row r="1284" spans="1:31" x14ac:dyDescent="0.25">
      <c r="A1284">
        <v>2279822</v>
      </c>
      <c r="B1284">
        <v>1</v>
      </c>
      <c r="C1284" t="s">
        <v>80</v>
      </c>
      <c r="D1284" t="s">
        <v>103</v>
      </c>
      <c r="E1284" t="s">
        <v>322</v>
      </c>
      <c r="F1284" t="s">
        <v>3986</v>
      </c>
      <c r="G1284" t="s">
        <v>134</v>
      </c>
      <c r="H1284" t="s">
        <v>135</v>
      </c>
      <c r="I1284" t="s">
        <v>136</v>
      </c>
      <c r="J1284" t="s">
        <v>137</v>
      </c>
      <c r="K1284" t="s">
        <v>138</v>
      </c>
      <c r="L1284" t="s">
        <v>3987</v>
      </c>
      <c r="M1284" t="s">
        <v>3988</v>
      </c>
      <c r="N1284">
        <v>0.78638888799999995</v>
      </c>
      <c r="O1284">
        <v>0</v>
      </c>
      <c r="P1284">
        <v>0</v>
      </c>
      <c r="Q1284">
        <v>8</v>
      </c>
      <c r="R1284">
        <v>1</v>
      </c>
      <c r="S1284">
        <v>7</v>
      </c>
      <c r="T1284">
        <v>29</v>
      </c>
      <c r="U1284">
        <v>11</v>
      </c>
      <c r="V1284">
        <v>4</v>
      </c>
      <c r="W1284">
        <v>0</v>
      </c>
      <c r="X1284">
        <v>0</v>
      </c>
      <c r="Y1284">
        <v>6.8621958527232092</v>
      </c>
      <c r="Z1284">
        <v>6.7035869617950009E-2</v>
      </c>
      <c r="AA1284">
        <v>98.382963208882032</v>
      </c>
      <c r="AB1284">
        <v>34.111844590367369</v>
      </c>
      <c r="AC1284">
        <v>1328.9598650533424</v>
      </c>
      <c r="AD1284">
        <v>58.70834839624667</v>
      </c>
      <c r="AE1284">
        <v>1527.0922529711795</v>
      </c>
    </row>
    <row r="1285" spans="1:31" x14ac:dyDescent="0.25">
      <c r="A1285">
        <v>2279908</v>
      </c>
      <c r="B1285">
        <v>1</v>
      </c>
      <c r="C1285" t="s">
        <v>80</v>
      </c>
      <c r="D1285" t="s">
        <v>85</v>
      </c>
      <c r="E1285" t="s">
        <v>165</v>
      </c>
      <c r="F1285" t="s">
        <v>3989</v>
      </c>
      <c r="G1285" t="s">
        <v>225</v>
      </c>
      <c r="H1285" t="s">
        <v>150</v>
      </c>
      <c r="I1285" t="s">
        <v>136</v>
      </c>
      <c r="J1285" t="s">
        <v>137</v>
      </c>
      <c r="K1285" t="s">
        <v>138</v>
      </c>
      <c r="L1285" t="s">
        <v>3990</v>
      </c>
      <c r="M1285" t="s">
        <v>3991</v>
      </c>
      <c r="N1285">
        <v>0.61611111100000004</v>
      </c>
      <c r="O1285">
        <v>0</v>
      </c>
      <c r="P1285">
        <v>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0.43646594753182499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0.43646594753182499</v>
      </c>
    </row>
    <row r="1286" spans="1:31" x14ac:dyDescent="0.25">
      <c r="A1286">
        <v>2280555</v>
      </c>
      <c r="B1286">
        <v>1</v>
      </c>
      <c r="C1286" t="s">
        <v>81</v>
      </c>
      <c r="D1286" t="s">
        <v>114</v>
      </c>
      <c r="E1286" t="s">
        <v>165</v>
      </c>
      <c r="F1286" t="s">
        <v>3992</v>
      </c>
      <c r="G1286" t="s">
        <v>198</v>
      </c>
      <c r="H1286" t="s">
        <v>150</v>
      </c>
      <c r="I1286" t="s">
        <v>136</v>
      </c>
      <c r="J1286" t="s">
        <v>137</v>
      </c>
      <c r="K1286" t="s">
        <v>138</v>
      </c>
      <c r="L1286" t="s">
        <v>3993</v>
      </c>
      <c r="M1286" t="s">
        <v>3994</v>
      </c>
      <c r="N1286">
        <v>1.788611111</v>
      </c>
      <c r="O1286">
        <v>0</v>
      </c>
      <c r="P1286">
        <v>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0.34250559518065005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0.34250559518065005</v>
      </c>
    </row>
    <row r="1287" spans="1:31" x14ac:dyDescent="0.25">
      <c r="A1287">
        <v>2279765</v>
      </c>
      <c r="B1287">
        <v>1</v>
      </c>
      <c r="C1287" t="s">
        <v>80</v>
      </c>
      <c r="D1287" t="s">
        <v>95</v>
      </c>
      <c r="E1287" t="s">
        <v>322</v>
      </c>
      <c r="F1287" t="s">
        <v>1889</v>
      </c>
      <c r="G1287" t="s">
        <v>134</v>
      </c>
      <c r="H1287" t="s">
        <v>135</v>
      </c>
      <c r="I1287" t="s">
        <v>136</v>
      </c>
      <c r="J1287" t="s">
        <v>137</v>
      </c>
      <c r="K1287" t="s">
        <v>138</v>
      </c>
      <c r="L1287" t="s">
        <v>3995</v>
      </c>
      <c r="M1287" t="s">
        <v>3996</v>
      </c>
      <c r="N1287">
        <v>0.8</v>
      </c>
      <c r="O1287">
        <v>9</v>
      </c>
      <c r="P1287">
        <v>4100</v>
      </c>
      <c r="Q1287">
        <v>15</v>
      </c>
      <c r="R1287">
        <v>168</v>
      </c>
      <c r="S1287">
        <v>87</v>
      </c>
      <c r="T1287">
        <v>374</v>
      </c>
      <c r="U1287">
        <v>16</v>
      </c>
      <c r="V1287">
        <v>2</v>
      </c>
      <c r="W1287">
        <v>3.2398138918800008</v>
      </c>
      <c r="X1287">
        <v>918.04470604083588</v>
      </c>
      <c r="Y1287">
        <v>87.110477686272006</v>
      </c>
      <c r="Z1287">
        <v>22.543456530431992</v>
      </c>
      <c r="AA1287">
        <v>950.83877017195209</v>
      </c>
      <c r="AB1287">
        <v>169.19837539259211</v>
      </c>
      <c r="AC1287">
        <v>409.25782327211999</v>
      </c>
      <c r="AD1287">
        <v>3.1034055638880003</v>
      </c>
      <c r="AE1287">
        <v>2563.3368285499719</v>
      </c>
    </row>
    <row r="1288" spans="1:31" x14ac:dyDescent="0.25">
      <c r="A1288">
        <v>2280014</v>
      </c>
      <c r="B1288">
        <v>1</v>
      </c>
      <c r="C1288" t="s">
        <v>81</v>
      </c>
      <c r="D1288" t="s">
        <v>119</v>
      </c>
      <c r="E1288" t="s">
        <v>157</v>
      </c>
      <c r="F1288" t="s">
        <v>3997</v>
      </c>
      <c r="G1288" t="s">
        <v>134</v>
      </c>
      <c r="H1288" t="s">
        <v>135</v>
      </c>
      <c r="I1288" t="s">
        <v>136</v>
      </c>
      <c r="J1288" t="s">
        <v>137</v>
      </c>
      <c r="K1288" t="s">
        <v>138</v>
      </c>
      <c r="L1288" t="s">
        <v>3998</v>
      </c>
      <c r="M1288" t="s">
        <v>3999</v>
      </c>
      <c r="N1288">
        <v>0.116666666</v>
      </c>
      <c r="O1288">
        <v>0</v>
      </c>
      <c r="P1288">
        <v>2601</v>
      </c>
      <c r="Q1288">
        <v>153</v>
      </c>
      <c r="R1288">
        <v>332</v>
      </c>
      <c r="S1288">
        <v>9</v>
      </c>
      <c r="T1288">
        <v>193</v>
      </c>
      <c r="U1288">
        <v>0</v>
      </c>
      <c r="V1288">
        <v>2</v>
      </c>
      <c r="W1288">
        <v>0</v>
      </c>
      <c r="X1288">
        <v>50.731197898522218</v>
      </c>
      <c r="Y1288">
        <v>48.751138939625498</v>
      </c>
      <c r="Z1288">
        <v>55.333612998825018</v>
      </c>
      <c r="AA1288">
        <v>5.3896413051891674</v>
      </c>
      <c r="AB1288">
        <v>10.461712546379497</v>
      </c>
      <c r="AC1288">
        <v>0</v>
      </c>
      <c r="AD1288">
        <v>3.5764567025670004</v>
      </c>
      <c r="AE1288">
        <v>174.24376039110837</v>
      </c>
    </row>
    <row r="1289" spans="1:31" x14ac:dyDescent="0.25">
      <c r="A1289">
        <v>2280406</v>
      </c>
      <c r="B1289">
        <v>1</v>
      </c>
      <c r="C1289" t="s">
        <v>80</v>
      </c>
      <c r="D1289" t="s">
        <v>87</v>
      </c>
      <c r="E1289" t="s">
        <v>141</v>
      </c>
      <c r="F1289" t="s">
        <v>4000</v>
      </c>
      <c r="G1289" t="s">
        <v>297</v>
      </c>
      <c r="H1289" t="s">
        <v>135</v>
      </c>
      <c r="I1289" t="s">
        <v>136</v>
      </c>
      <c r="J1289" t="s">
        <v>3</v>
      </c>
      <c r="K1289" t="s">
        <v>138</v>
      </c>
      <c r="L1289" t="s">
        <v>4001</v>
      </c>
      <c r="M1289" t="s">
        <v>4002</v>
      </c>
      <c r="N1289">
        <v>0.55805555500000004</v>
      </c>
      <c r="O1289">
        <v>0</v>
      </c>
      <c r="P1289">
        <v>1036</v>
      </c>
      <c r="Q1289">
        <v>0</v>
      </c>
      <c r="R1289">
        <v>0</v>
      </c>
      <c r="S1289">
        <v>1</v>
      </c>
      <c r="T1289">
        <v>66</v>
      </c>
      <c r="U1289">
        <v>0</v>
      </c>
      <c r="V1289">
        <v>0</v>
      </c>
      <c r="W1289">
        <v>0</v>
      </c>
      <c r="X1289">
        <v>149.77589329957769</v>
      </c>
      <c r="Y1289">
        <v>0</v>
      </c>
      <c r="Z1289">
        <v>0</v>
      </c>
      <c r="AA1289">
        <v>22.971723971046668</v>
      </c>
      <c r="AB1289">
        <v>38.977049519708103</v>
      </c>
      <c r="AC1289">
        <v>0</v>
      </c>
      <c r="AD1289">
        <v>0</v>
      </c>
      <c r="AE1289">
        <v>211.72466679033244</v>
      </c>
    </row>
    <row r="1290" spans="1:31" x14ac:dyDescent="0.25">
      <c r="A1290">
        <v>2279948</v>
      </c>
      <c r="B1290">
        <v>1</v>
      </c>
      <c r="C1290" t="s">
        <v>80</v>
      </c>
      <c r="D1290" t="s">
        <v>106</v>
      </c>
      <c r="E1290" t="s">
        <v>157</v>
      </c>
      <c r="F1290" t="s">
        <v>2870</v>
      </c>
      <c r="G1290" t="s">
        <v>134</v>
      </c>
      <c r="H1290" t="s">
        <v>135</v>
      </c>
      <c r="I1290" t="s">
        <v>136</v>
      </c>
      <c r="J1290" t="s">
        <v>137</v>
      </c>
      <c r="K1290" t="s">
        <v>138</v>
      </c>
      <c r="L1290" t="s">
        <v>4003</v>
      </c>
      <c r="M1290" t="s">
        <v>4004</v>
      </c>
      <c r="N1290">
        <v>1.113888888</v>
      </c>
      <c r="O1290">
        <v>0</v>
      </c>
      <c r="P1290">
        <v>4</v>
      </c>
      <c r="Q1290">
        <v>55</v>
      </c>
      <c r="R1290">
        <v>227</v>
      </c>
      <c r="S1290">
        <v>16</v>
      </c>
      <c r="T1290">
        <v>44</v>
      </c>
      <c r="U1290">
        <v>0</v>
      </c>
      <c r="V1290">
        <v>0</v>
      </c>
      <c r="W1290">
        <v>0</v>
      </c>
      <c r="X1290">
        <v>1.5917995588397891</v>
      </c>
      <c r="Y1290">
        <v>357.33004473009021</v>
      </c>
      <c r="Z1290">
        <v>199.23443521573932</v>
      </c>
      <c r="AA1290">
        <v>14.156547823817046</v>
      </c>
      <c r="AB1290">
        <v>65.587104805498129</v>
      </c>
      <c r="AC1290">
        <v>0</v>
      </c>
      <c r="AD1290">
        <v>0</v>
      </c>
      <c r="AE1290">
        <v>637.89993213398452</v>
      </c>
    </row>
    <row r="1291" spans="1:31" x14ac:dyDescent="0.25">
      <c r="A1291">
        <v>2280280</v>
      </c>
      <c r="B1291">
        <v>1</v>
      </c>
      <c r="C1291" t="s">
        <v>81</v>
      </c>
      <c r="D1291" t="s">
        <v>112</v>
      </c>
      <c r="E1291" t="s">
        <v>147</v>
      </c>
      <c r="F1291" t="s">
        <v>4005</v>
      </c>
      <c r="G1291" t="s">
        <v>149</v>
      </c>
      <c r="H1291" t="s">
        <v>150</v>
      </c>
      <c r="I1291" t="s">
        <v>136</v>
      </c>
      <c r="J1291" t="s">
        <v>137</v>
      </c>
      <c r="K1291" t="s">
        <v>138</v>
      </c>
      <c r="L1291" t="s">
        <v>4006</v>
      </c>
      <c r="M1291" t="s">
        <v>4007</v>
      </c>
      <c r="N1291">
        <v>1.058333333</v>
      </c>
      <c r="O1291">
        <v>0</v>
      </c>
      <c r="P1291">
        <v>11</v>
      </c>
      <c r="Q1291">
        <v>0</v>
      </c>
      <c r="R1291">
        <v>0</v>
      </c>
      <c r="S1291">
        <v>0</v>
      </c>
      <c r="T1291">
        <v>2</v>
      </c>
      <c r="U1291">
        <v>0</v>
      </c>
      <c r="V1291">
        <v>0</v>
      </c>
      <c r="W1291">
        <v>0</v>
      </c>
      <c r="X1291">
        <v>1.5731915923958835</v>
      </c>
      <c r="Y1291">
        <v>0</v>
      </c>
      <c r="Z1291">
        <v>0</v>
      </c>
      <c r="AA1291">
        <v>0</v>
      </c>
      <c r="AB1291">
        <v>0.55740308248732506</v>
      </c>
      <c r="AC1291">
        <v>0</v>
      </c>
      <c r="AD1291">
        <v>0</v>
      </c>
      <c r="AE1291">
        <v>2.1305946748832083</v>
      </c>
    </row>
    <row r="1292" spans="1:31" x14ac:dyDescent="0.25">
      <c r="A1292">
        <v>2279994</v>
      </c>
      <c r="B1292">
        <v>1</v>
      </c>
      <c r="C1292" t="s">
        <v>80</v>
      </c>
      <c r="D1292" t="s">
        <v>111</v>
      </c>
      <c r="E1292" t="s">
        <v>165</v>
      </c>
      <c r="F1292" t="s">
        <v>4008</v>
      </c>
      <c r="G1292" t="s">
        <v>198</v>
      </c>
      <c r="H1292" t="s">
        <v>150</v>
      </c>
      <c r="I1292" t="s">
        <v>136</v>
      </c>
      <c r="J1292" t="s">
        <v>137</v>
      </c>
      <c r="K1292" t="s">
        <v>138</v>
      </c>
      <c r="L1292" t="s">
        <v>4009</v>
      </c>
      <c r="M1292" t="s">
        <v>4010</v>
      </c>
      <c r="N1292">
        <v>0.85583333299999997</v>
      </c>
      <c r="O1292">
        <v>0</v>
      </c>
      <c r="P1292">
        <v>5</v>
      </c>
      <c r="Q1292">
        <v>0</v>
      </c>
      <c r="R1292">
        <v>0</v>
      </c>
      <c r="S1292">
        <v>0</v>
      </c>
      <c r="T1292">
        <v>2</v>
      </c>
      <c r="U1292">
        <v>0</v>
      </c>
      <c r="V1292">
        <v>0</v>
      </c>
      <c r="W1292">
        <v>0</v>
      </c>
      <c r="X1292">
        <v>0.74032613563125005</v>
      </c>
      <c r="Y1292">
        <v>0</v>
      </c>
      <c r="Z1292">
        <v>0</v>
      </c>
      <c r="AA1292">
        <v>0</v>
      </c>
      <c r="AB1292">
        <v>0.96368451533549992</v>
      </c>
      <c r="AC1292">
        <v>0</v>
      </c>
      <c r="AD1292">
        <v>0</v>
      </c>
      <c r="AE1292">
        <v>1.7040106509667501</v>
      </c>
    </row>
    <row r="1293" spans="1:31" x14ac:dyDescent="0.25">
      <c r="A1293">
        <v>2279802</v>
      </c>
      <c r="B1293">
        <v>1</v>
      </c>
      <c r="C1293" t="s">
        <v>80</v>
      </c>
      <c r="D1293" t="s">
        <v>103</v>
      </c>
      <c r="E1293" t="s">
        <v>157</v>
      </c>
      <c r="F1293" t="s">
        <v>4011</v>
      </c>
      <c r="G1293" t="s">
        <v>134</v>
      </c>
      <c r="H1293" t="s">
        <v>135</v>
      </c>
      <c r="I1293" t="s">
        <v>136</v>
      </c>
      <c r="J1293" t="s">
        <v>137</v>
      </c>
      <c r="K1293" t="s">
        <v>138</v>
      </c>
      <c r="L1293" t="s">
        <v>4012</v>
      </c>
      <c r="M1293" t="s">
        <v>4013</v>
      </c>
      <c r="N1293">
        <v>8.8055554999999994E-2</v>
      </c>
      <c r="O1293">
        <v>0</v>
      </c>
      <c r="P1293">
        <v>27</v>
      </c>
      <c r="Q1293">
        <v>6</v>
      </c>
      <c r="R1293">
        <v>9</v>
      </c>
      <c r="S1293">
        <v>25</v>
      </c>
      <c r="T1293">
        <v>39</v>
      </c>
      <c r="U1293">
        <v>30</v>
      </c>
      <c r="V1293">
        <v>9</v>
      </c>
      <c r="W1293">
        <v>0</v>
      </c>
      <c r="X1293">
        <v>1.8512237440308752</v>
      </c>
      <c r="Y1293">
        <v>2.986108187148</v>
      </c>
      <c r="Z1293">
        <v>0.25836444182386664</v>
      </c>
      <c r="AA1293">
        <v>14.126581061471898</v>
      </c>
      <c r="AB1293">
        <v>5.3868562395845681</v>
      </c>
      <c r="AC1293">
        <v>61.23006114449467</v>
      </c>
      <c r="AD1293">
        <v>7.5149806545297908</v>
      </c>
      <c r="AE1293">
        <v>93.354175473083671</v>
      </c>
    </row>
    <row r="1294" spans="1:31" x14ac:dyDescent="0.25">
      <c r="A1294">
        <v>2280489</v>
      </c>
      <c r="B1294">
        <v>1</v>
      </c>
      <c r="C1294" t="s">
        <v>80</v>
      </c>
      <c r="D1294" t="s">
        <v>92</v>
      </c>
      <c r="E1294" t="s">
        <v>157</v>
      </c>
      <c r="F1294" t="s">
        <v>4014</v>
      </c>
      <c r="G1294" t="s">
        <v>1804</v>
      </c>
      <c r="H1294" t="s">
        <v>135</v>
      </c>
      <c r="I1294" t="s">
        <v>136</v>
      </c>
      <c r="J1294" t="s">
        <v>137</v>
      </c>
      <c r="K1294" t="s">
        <v>138</v>
      </c>
      <c r="L1294" t="s">
        <v>4015</v>
      </c>
      <c r="M1294" t="s">
        <v>4016</v>
      </c>
      <c r="N1294">
        <v>0.79166666600000002</v>
      </c>
      <c r="O1294">
        <v>0</v>
      </c>
      <c r="P1294">
        <v>38</v>
      </c>
      <c r="Q1294">
        <v>0</v>
      </c>
      <c r="R1294">
        <v>1</v>
      </c>
      <c r="S1294">
        <v>0</v>
      </c>
      <c r="T1294">
        <v>15</v>
      </c>
      <c r="U1294">
        <v>0</v>
      </c>
      <c r="V1294">
        <v>0</v>
      </c>
      <c r="W1294">
        <v>0</v>
      </c>
      <c r="X1294">
        <v>34.109267556195839</v>
      </c>
      <c r="Y1294">
        <v>0</v>
      </c>
      <c r="Z1294">
        <v>0.50308707822499998</v>
      </c>
      <c r="AA1294">
        <v>0</v>
      </c>
      <c r="AB1294">
        <v>17.094259757049993</v>
      </c>
      <c r="AC1294">
        <v>0</v>
      </c>
      <c r="AD1294">
        <v>0</v>
      </c>
      <c r="AE1294">
        <v>51.706614391470836</v>
      </c>
    </row>
    <row r="1295" spans="1:31" x14ac:dyDescent="0.25">
      <c r="A1295">
        <v>2280286</v>
      </c>
      <c r="B1295">
        <v>1</v>
      </c>
      <c r="C1295" t="s">
        <v>81</v>
      </c>
      <c r="D1295" t="s">
        <v>127</v>
      </c>
      <c r="E1295" t="s">
        <v>165</v>
      </c>
      <c r="F1295" t="s">
        <v>4017</v>
      </c>
      <c r="G1295" t="s">
        <v>198</v>
      </c>
      <c r="H1295" t="s">
        <v>150</v>
      </c>
      <c r="I1295" t="s">
        <v>136</v>
      </c>
      <c r="J1295" t="s">
        <v>137</v>
      </c>
      <c r="K1295" t="s">
        <v>138</v>
      </c>
      <c r="L1295" t="s">
        <v>4018</v>
      </c>
      <c r="M1295" t="s">
        <v>4019</v>
      </c>
      <c r="N1295">
        <v>5.2452777770000001</v>
      </c>
      <c r="O1295">
        <v>0</v>
      </c>
      <c r="P1295">
        <v>1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0.86816319660976671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0.86816319660976671</v>
      </c>
    </row>
    <row r="1296" spans="1:31" x14ac:dyDescent="0.25">
      <c r="A1296">
        <v>2280618</v>
      </c>
      <c r="B1296">
        <v>1</v>
      </c>
      <c r="C1296" t="s">
        <v>80</v>
      </c>
      <c r="D1296" t="s">
        <v>100</v>
      </c>
      <c r="E1296" t="s">
        <v>157</v>
      </c>
      <c r="F1296" t="s">
        <v>4020</v>
      </c>
      <c r="G1296" t="s">
        <v>268</v>
      </c>
      <c r="H1296" t="s">
        <v>135</v>
      </c>
      <c r="I1296" t="s">
        <v>136</v>
      </c>
      <c r="J1296" t="s">
        <v>137</v>
      </c>
      <c r="K1296" t="s">
        <v>138</v>
      </c>
      <c r="L1296" t="s">
        <v>4021</v>
      </c>
      <c r="M1296" t="s">
        <v>4022</v>
      </c>
      <c r="N1296">
        <v>0.888055555</v>
      </c>
      <c r="O1296">
        <v>0</v>
      </c>
      <c r="P1296">
        <v>878</v>
      </c>
      <c r="Q1296">
        <v>16</v>
      </c>
      <c r="R1296">
        <v>125</v>
      </c>
      <c r="S1296">
        <v>8</v>
      </c>
      <c r="T1296">
        <v>123</v>
      </c>
      <c r="U1296">
        <v>0</v>
      </c>
      <c r="V1296">
        <v>0</v>
      </c>
      <c r="W1296">
        <v>0</v>
      </c>
      <c r="X1296">
        <v>247.32320005781276</v>
      </c>
      <c r="Y1296">
        <v>16.079325447380995</v>
      </c>
      <c r="Z1296">
        <v>53.517897952024917</v>
      </c>
      <c r="AA1296">
        <v>37.569173211891375</v>
      </c>
      <c r="AB1296">
        <v>58.572890229569794</v>
      </c>
      <c r="AC1296">
        <v>0</v>
      </c>
      <c r="AD1296">
        <v>0</v>
      </c>
      <c r="AE1296">
        <v>413.06248689867982</v>
      </c>
    </row>
    <row r="1297" spans="1:31" x14ac:dyDescent="0.25">
      <c r="A1297">
        <v>2280094</v>
      </c>
      <c r="B1297">
        <v>1</v>
      </c>
      <c r="C1297" t="s">
        <v>81</v>
      </c>
      <c r="D1297" t="s">
        <v>128</v>
      </c>
      <c r="E1297" t="s">
        <v>141</v>
      </c>
      <c r="F1297" t="s">
        <v>213</v>
      </c>
      <c r="G1297" t="s">
        <v>154</v>
      </c>
      <c r="H1297" t="s">
        <v>135</v>
      </c>
      <c r="I1297" t="s">
        <v>136</v>
      </c>
      <c r="J1297" t="s">
        <v>137</v>
      </c>
      <c r="K1297" t="s">
        <v>144</v>
      </c>
      <c r="L1297" t="s">
        <v>4023</v>
      </c>
      <c r="M1297" t="s">
        <v>4024</v>
      </c>
      <c r="N1297">
        <v>0.56666666600000004</v>
      </c>
      <c r="O1297">
        <v>0</v>
      </c>
      <c r="P1297">
        <v>740</v>
      </c>
      <c r="Q1297">
        <v>0</v>
      </c>
      <c r="R1297">
        <v>0</v>
      </c>
      <c r="S1297">
        <v>0</v>
      </c>
      <c r="T1297">
        <v>28</v>
      </c>
      <c r="U1297">
        <v>0</v>
      </c>
      <c r="V1297">
        <v>0</v>
      </c>
      <c r="W1297">
        <v>0</v>
      </c>
      <c r="X1297">
        <v>91.364588150255287</v>
      </c>
      <c r="Y1297">
        <v>0</v>
      </c>
      <c r="Z1297">
        <v>0</v>
      </c>
      <c r="AA1297">
        <v>0</v>
      </c>
      <c r="AB1297">
        <v>21.83125475428433</v>
      </c>
      <c r="AC1297">
        <v>0</v>
      </c>
      <c r="AD1297">
        <v>0</v>
      </c>
      <c r="AE1297">
        <v>113.19584290453962</v>
      </c>
    </row>
    <row r="1298" spans="1:31" x14ac:dyDescent="0.25">
      <c r="A1298">
        <v>2281729</v>
      </c>
      <c r="B1298">
        <v>1</v>
      </c>
      <c r="C1298" t="s">
        <v>81</v>
      </c>
      <c r="D1298" t="s">
        <v>128</v>
      </c>
      <c r="E1298" t="s">
        <v>165</v>
      </c>
      <c r="F1298" t="s">
        <v>4025</v>
      </c>
      <c r="G1298" t="s">
        <v>225</v>
      </c>
      <c r="H1298" t="s">
        <v>150</v>
      </c>
      <c r="I1298" t="s">
        <v>136</v>
      </c>
      <c r="J1298" t="s">
        <v>137</v>
      </c>
      <c r="K1298" t="s">
        <v>138</v>
      </c>
      <c r="L1298" t="s">
        <v>4026</v>
      </c>
      <c r="M1298" t="s">
        <v>4027</v>
      </c>
      <c r="N1298">
        <v>1.784166666</v>
      </c>
      <c r="O1298">
        <v>0</v>
      </c>
      <c r="P1298">
        <v>25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8.5571208082249957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8.5571208082249957</v>
      </c>
    </row>
    <row r="1299" spans="1:31" x14ac:dyDescent="0.25">
      <c r="A1299">
        <v>2281730</v>
      </c>
      <c r="B1299">
        <v>1</v>
      </c>
      <c r="C1299" t="s">
        <v>80</v>
      </c>
      <c r="D1299" t="s">
        <v>100</v>
      </c>
      <c r="E1299" t="s">
        <v>147</v>
      </c>
      <c r="F1299" t="s">
        <v>4028</v>
      </c>
      <c r="G1299" t="s">
        <v>1712</v>
      </c>
      <c r="H1299" t="s">
        <v>150</v>
      </c>
      <c r="I1299" t="s">
        <v>136</v>
      </c>
      <c r="J1299" t="s">
        <v>137</v>
      </c>
      <c r="K1299" t="s">
        <v>138</v>
      </c>
      <c r="L1299" t="s">
        <v>4029</v>
      </c>
      <c r="M1299" t="s">
        <v>4030</v>
      </c>
      <c r="N1299">
        <v>0.53</v>
      </c>
      <c r="O1299">
        <v>0</v>
      </c>
      <c r="P1299">
        <v>12</v>
      </c>
      <c r="Q1299">
        <v>0</v>
      </c>
      <c r="R1299">
        <v>18</v>
      </c>
      <c r="S1299">
        <v>0</v>
      </c>
      <c r="T1299">
        <v>4</v>
      </c>
      <c r="U1299">
        <v>0</v>
      </c>
      <c r="V1299">
        <v>0</v>
      </c>
      <c r="W1299">
        <v>0</v>
      </c>
      <c r="X1299">
        <v>2.0980984638888001</v>
      </c>
      <c r="Y1299">
        <v>0</v>
      </c>
      <c r="Z1299">
        <v>3.6007829275176002</v>
      </c>
      <c r="AA1299">
        <v>0</v>
      </c>
      <c r="AB1299">
        <v>6.3142980894E-2</v>
      </c>
      <c r="AC1299">
        <v>0</v>
      </c>
      <c r="AD1299">
        <v>0</v>
      </c>
      <c r="AE1299">
        <v>5.7620243723004005</v>
      </c>
    </row>
    <row r="1300" spans="1:31" x14ac:dyDescent="0.25">
      <c r="A1300">
        <v>2281732</v>
      </c>
      <c r="B1300">
        <v>1</v>
      </c>
      <c r="C1300" t="s">
        <v>80</v>
      </c>
      <c r="D1300" t="s">
        <v>106</v>
      </c>
      <c r="E1300" t="s">
        <v>176</v>
      </c>
      <c r="F1300" t="s">
        <v>1886</v>
      </c>
      <c r="G1300" t="s">
        <v>178</v>
      </c>
      <c r="H1300" t="s">
        <v>150</v>
      </c>
      <c r="I1300" t="s">
        <v>136</v>
      </c>
      <c r="J1300" t="s">
        <v>137</v>
      </c>
      <c r="K1300" t="s">
        <v>138</v>
      </c>
      <c r="L1300" t="s">
        <v>4031</v>
      </c>
      <c r="M1300" t="s">
        <v>4032</v>
      </c>
      <c r="N1300">
        <v>0.37333333299999999</v>
      </c>
      <c r="O1300">
        <v>0</v>
      </c>
      <c r="P1300">
        <v>43</v>
      </c>
      <c r="Q1300">
        <v>0</v>
      </c>
      <c r="R1300">
        <v>10</v>
      </c>
      <c r="S1300">
        <v>0</v>
      </c>
      <c r="T1300">
        <v>17</v>
      </c>
      <c r="U1300">
        <v>0</v>
      </c>
      <c r="V1300">
        <v>0</v>
      </c>
      <c r="W1300">
        <v>0</v>
      </c>
      <c r="X1300">
        <v>5.1567209080874674</v>
      </c>
      <c r="Y1300">
        <v>0</v>
      </c>
      <c r="Z1300">
        <v>1.3959260117712002</v>
      </c>
      <c r="AA1300">
        <v>0</v>
      </c>
      <c r="AB1300">
        <v>2.0021451642864001</v>
      </c>
      <c r="AC1300">
        <v>0</v>
      </c>
      <c r="AD1300">
        <v>0</v>
      </c>
      <c r="AE1300">
        <v>8.5547920841450669</v>
      </c>
    </row>
    <row r="1301" spans="1:31" x14ac:dyDescent="0.25">
      <c r="A1301">
        <v>2281733</v>
      </c>
      <c r="B1301">
        <v>1</v>
      </c>
      <c r="C1301" t="s">
        <v>80</v>
      </c>
      <c r="D1301" t="s">
        <v>94</v>
      </c>
      <c r="E1301" t="s">
        <v>165</v>
      </c>
      <c r="F1301" t="s">
        <v>4033</v>
      </c>
      <c r="G1301" t="s">
        <v>225</v>
      </c>
      <c r="H1301" t="s">
        <v>150</v>
      </c>
      <c r="I1301" t="s">
        <v>136</v>
      </c>
      <c r="J1301" t="s">
        <v>137</v>
      </c>
      <c r="K1301" t="s">
        <v>138</v>
      </c>
      <c r="L1301" t="s">
        <v>4034</v>
      </c>
      <c r="M1301" t="s">
        <v>4035</v>
      </c>
      <c r="N1301">
        <v>1.4855555549999999</v>
      </c>
      <c r="O1301">
        <v>0</v>
      </c>
      <c r="P1301">
        <v>1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0.27385790325226667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0.27385790325226667</v>
      </c>
    </row>
    <row r="1302" spans="1:31" x14ac:dyDescent="0.25">
      <c r="A1302">
        <v>2281736</v>
      </c>
      <c r="B1302">
        <v>1</v>
      </c>
      <c r="C1302" t="s">
        <v>80</v>
      </c>
      <c r="D1302" t="s">
        <v>105</v>
      </c>
      <c r="E1302" t="s">
        <v>141</v>
      </c>
      <c r="F1302" t="s">
        <v>4036</v>
      </c>
      <c r="G1302" t="s">
        <v>278</v>
      </c>
      <c r="H1302" t="s">
        <v>135</v>
      </c>
      <c r="I1302" t="s">
        <v>136</v>
      </c>
      <c r="J1302" t="s">
        <v>137</v>
      </c>
      <c r="K1302" t="s">
        <v>138</v>
      </c>
      <c r="L1302" t="s">
        <v>4037</v>
      </c>
      <c r="M1302" t="s">
        <v>4038</v>
      </c>
      <c r="N1302">
        <v>2.7352777769999999</v>
      </c>
      <c r="O1302">
        <v>0</v>
      </c>
      <c r="P1302">
        <v>0</v>
      </c>
      <c r="Q1302">
        <v>0</v>
      </c>
      <c r="R1302">
        <v>0</v>
      </c>
      <c r="S1302">
        <v>1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0.734545415459125</v>
      </c>
      <c r="AB1302">
        <v>0</v>
      </c>
      <c r="AC1302">
        <v>0</v>
      </c>
      <c r="AD1302">
        <v>0</v>
      </c>
      <c r="AE1302">
        <v>0.734545415459125</v>
      </c>
    </row>
    <row r="1303" spans="1:31" x14ac:dyDescent="0.25">
      <c r="A1303">
        <v>2281738</v>
      </c>
      <c r="B1303">
        <v>1</v>
      </c>
      <c r="C1303" t="s">
        <v>80</v>
      </c>
      <c r="D1303" t="s">
        <v>103</v>
      </c>
      <c r="E1303" t="s">
        <v>165</v>
      </c>
      <c r="F1303" t="s">
        <v>4039</v>
      </c>
      <c r="G1303" t="s">
        <v>198</v>
      </c>
      <c r="H1303" t="s">
        <v>150</v>
      </c>
      <c r="I1303" t="s">
        <v>136</v>
      </c>
      <c r="J1303" t="s">
        <v>137</v>
      </c>
      <c r="K1303" t="s">
        <v>138</v>
      </c>
      <c r="L1303" t="s">
        <v>4040</v>
      </c>
      <c r="M1303" t="s">
        <v>4041</v>
      </c>
      <c r="N1303">
        <v>1.6316666660000001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1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2.1888292825E-4</v>
      </c>
      <c r="AC1303">
        <v>0</v>
      </c>
      <c r="AD1303">
        <v>0</v>
      </c>
      <c r="AE1303">
        <v>2.1888292825E-4</v>
      </c>
    </row>
    <row r="1304" spans="1:31" x14ac:dyDescent="0.25">
      <c r="A1304">
        <v>2281740</v>
      </c>
      <c r="B1304">
        <v>1</v>
      </c>
      <c r="C1304" t="s">
        <v>80</v>
      </c>
      <c r="D1304" t="s">
        <v>83</v>
      </c>
      <c r="E1304" t="s">
        <v>165</v>
      </c>
      <c r="F1304" t="s">
        <v>4042</v>
      </c>
      <c r="G1304" t="s">
        <v>225</v>
      </c>
      <c r="H1304" t="s">
        <v>150</v>
      </c>
      <c r="I1304" t="s">
        <v>136</v>
      </c>
      <c r="J1304" t="s">
        <v>137</v>
      </c>
      <c r="K1304" t="s">
        <v>138</v>
      </c>
      <c r="L1304" t="s">
        <v>4043</v>
      </c>
      <c r="M1304" t="s">
        <v>4044</v>
      </c>
      <c r="N1304">
        <v>1.275833333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2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1.1973851652230418</v>
      </c>
      <c r="AC1304">
        <v>0</v>
      </c>
      <c r="AD1304">
        <v>0</v>
      </c>
      <c r="AE1304">
        <v>1.1973851652230418</v>
      </c>
    </row>
    <row r="1305" spans="1:31" x14ac:dyDescent="0.25">
      <c r="A1305">
        <v>2281741</v>
      </c>
      <c r="B1305">
        <v>1</v>
      </c>
      <c r="C1305" t="s">
        <v>80</v>
      </c>
      <c r="D1305" t="s">
        <v>86</v>
      </c>
      <c r="E1305" t="s">
        <v>312</v>
      </c>
      <c r="F1305" t="s">
        <v>332</v>
      </c>
      <c r="G1305" t="s">
        <v>149</v>
      </c>
      <c r="H1305" t="s">
        <v>150</v>
      </c>
      <c r="I1305" t="s">
        <v>136</v>
      </c>
      <c r="J1305" t="s">
        <v>137</v>
      </c>
      <c r="K1305" t="s">
        <v>138</v>
      </c>
      <c r="L1305" t="s">
        <v>4045</v>
      </c>
      <c r="M1305" t="s">
        <v>4046</v>
      </c>
      <c r="N1305">
        <v>0.61555555500000003</v>
      </c>
      <c r="O1305">
        <v>0</v>
      </c>
      <c r="P1305">
        <v>36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7.1064028567429309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7.1064028567429309</v>
      </c>
    </row>
    <row r="1306" spans="1:31" x14ac:dyDescent="0.25">
      <c r="A1306">
        <v>2281742</v>
      </c>
      <c r="B1306">
        <v>1</v>
      </c>
      <c r="C1306" t="s">
        <v>81</v>
      </c>
      <c r="D1306" t="s">
        <v>120</v>
      </c>
      <c r="E1306" t="s">
        <v>147</v>
      </c>
      <c r="F1306" t="s">
        <v>4047</v>
      </c>
      <c r="G1306" t="s">
        <v>149</v>
      </c>
      <c r="H1306" t="s">
        <v>150</v>
      </c>
      <c r="I1306" t="s">
        <v>136</v>
      </c>
      <c r="J1306" t="s">
        <v>137</v>
      </c>
      <c r="K1306" t="s">
        <v>138</v>
      </c>
      <c r="L1306" t="s">
        <v>4048</v>
      </c>
      <c r="M1306" t="s">
        <v>4049</v>
      </c>
      <c r="N1306">
        <v>2.3358333330000001</v>
      </c>
      <c r="O1306">
        <v>0</v>
      </c>
      <c r="P1306">
        <v>12</v>
      </c>
      <c r="Q1306">
        <v>0</v>
      </c>
      <c r="R1306">
        <v>4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3.2972998689480084</v>
      </c>
      <c r="Y1306">
        <v>0</v>
      </c>
      <c r="Z1306">
        <v>3.421217739780241</v>
      </c>
      <c r="AA1306">
        <v>0</v>
      </c>
      <c r="AB1306">
        <v>0</v>
      </c>
      <c r="AC1306">
        <v>0</v>
      </c>
      <c r="AD1306">
        <v>0</v>
      </c>
      <c r="AE1306">
        <v>6.7185176087282494</v>
      </c>
    </row>
    <row r="1307" spans="1:31" x14ac:dyDescent="0.25">
      <c r="A1307">
        <v>2281747</v>
      </c>
      <c r="B1307">
        <v>1</v>
      </c>
      <c r="C1307" t="s">
        <v>80</v>
      </c>
      <c r="D1307" t="s">
        <v>93</v>
      </c>
      <c r="E1307" t="s">
        <v>147</v>
      </c>
      <c r="F1307" t="s">
        <v>4050</v>
      </c>
      <c r="G1307" t="s">
        <v>149</v>
      </c>
      <c r="H1307" t="s">
        <v>150</v>
      </c>
      <c r="I1307" t="s">
        <v>136</v>
      </c>
      <c r="J1307" t="s">
        <v>137</v>
      </c>
      <c r="K1307" t="s">
        <v>138</v>
      </c>
      <c r="L1307" t="s">
        <v>4051</v>
      </c>
      <c r="M1307" t="s">
        <v>4052</v>
      </c>
      <c r="N1307">
        <v>4.2733333330000001</v>
      </c>
      <c r="O1307">
        <v>0</v>
      </c>
      <c r="P1307">
        <v>3</v>
      </c>
      <c r="Q1307">
        <v>0</v>
      </c>
      <c r="R1307">
        <v>4</v>
      </c>
      <c r="S1307">
        <v>0</v>
      </c>
      <c r="T1307">
        <v>2</v>
      </c>
      <c r="U1307">
        <v>0</v>
      </c>
      <c r="V1307">
        <v>0</v>
      </c>
      <c r="W1307">
        <v>0</v>
      </c>
      <c r="X1307">
        <v>1.1979577823850001</v>
      </c>
      <c r="Y1307">
        <v>0</v>
      </c>
      <c r="Z1307">
        <v>3.4052767396996004</v>
      </c>
      <c r="AA1307">
        <v>0</v>
      </c>
      <c r="AB1307">
        <v>4.0234305167115556</v>
      </c>
      <c r="AC1307">
        <v>0</v>
      </c>
      <c r="AD1307">
        <v>0</v>
      </c>
      <c r="AE1307">
        <v>8.6266650387961548</v>
      </c>
    </row>
    <row r="1308" spans="1:31" x14ac:dyDescent="0.25">
      <c r="A1308">
        <v>2281749</v>
      </c>
      <c r="B1308">
        <v>1</v>
      </c>
      <c r="C1308" t="s">
        <v>81</v>
      </c>
      <c r="D1308" t="s">
        <v>123</v>
      </c>
      <c r="E1308" t="s">
        <v>165</v>
      </c>
      <c r="F1308" t="s">
        <v>4053</v>
      </c>
      <c r="G1308" t="s">
        <v>261</v>
      </c>
      <c r="H1308" t="s">
        <v>150</v>
      </c>
      <c r="I1308" t="s">
        <v>136</v>
      </c>
      <c r="J1308" t="s">
        <v>137</v>
      </c>
      <c r="K1308" t="s">
        <v>138</v>
      </c>
      <c r="L1308" t="s">
        <v>4054</v>
      </c>
      <c r="M1308" t="s">
        <v>4055</v>
      </c>
      <c r="N1308">
        <v>1.021111111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1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1.3623268552801249</v>
      </c>
      <c r="AC1308">
        <v>0</v>
      </c>
      <c r="AD1308">
        <v>0</v>
      </c>
      <c r="AE1308">
        <v>1.3623268552801249</v>
      </c>
    </row>
    <row r="1309" spans="1:31" x14ac:dyDescent="0.25">
      <c r="A1309">
        <v>2281753</v>
      </c>
      <c r="B1309">
        <v>1</v>
      </c>
      <c r="C1309" t="s">
        <v>81</v>
      </c>
      <c r="D1309" t="s">
        <v>112</v>
      </c>
      <c r="E1309" t="s">
        <v>165</v>
      </c>
      <c r="F1309" t="s">
        <v>4056</v>
      </c>
      <c r="G1309" t="s">
        <v>198</v>
      </c>
      <c r="H1309" t="s">
        <v>150</v>
      </c>
      <c r="I1309" t="s">
        <v>136</v>
      </c>
      <c r="J1309" t="s">
        <v>137</v>
      </c>
      <c r="K1309" t="s">
        <v>138</v>
      </c>
      <c r="L1309" t="s">
        <v>4057</v>
      </c>
      <c r="M1309" t="s">
        <v>4058</v>
      </c>
      <c r="N1309">
        <v>3.054444444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9.6011343857333332E-3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9.6011343857333332E-3</v>
      </c>
    </row>
    <row r="1310" spans="1:31" x14ac:dyDescent="0.25">
      <c r="A1310">
        <v>2281756</v>
      </c>
      <c r="B1310">
        <v>1</v>
      </c>
      <c r="C1310" t="s">
        <v>80</v>
      </c>
      <c r="D1310" t="s">
        <v>96</v>
      </c>
      <c r="E1310" t="s">
        <v>312</v>
      </c>
      <c r="F1310" t="s">
        <v>4059</v>
      </c>
      <c r="G1310" t="s">
        <v>380</v>
      </c>
      <c r="H1310" t="s">
        <v>150</v>
      </c>
      <c r="I1310" t="s">
        <v>136</v>
      </c>
      <c r="J1310" t="s">
        <v>137</v>
      </c>
      <c r="K1310" t="s">
        <v>138</v>
      </c>
      <c r="L1310" t="s">
        <v>4060</v>
      </c>
      <c r="M1310" t="s">
        <v>4061</v>
      </c>
      <c r="N1310">
        <v>0.88305555499999999</v>
      </c>
      <c r="O1310">
        <v>0</v>
      </c>
      <c r="P1310">
        <v>17</v>
      </c>
      <c r="Q1310">
        <v>0</v>
      </c>
      <c r="R1310">
        <v>0</v>
      </c>
      <c r="S1310">
        <v>0</v>
      </c>
      <c r="T1310">
        <v>4</v>
      </c>
      <c r="U1310">
        <v>0</v>
      </c>
      <c r="V1310">
        <v>0</v>
      </c>
      <c r="W1310">
        <v>0</v>
      </c>
      <c r="X1310">
        <v>7.8620568529960702</v>
      </c>
      <c r="Y1310">
        <v>0</v>
      </c>
      <c r="Z1310">
        <v>0</v>
      </c>
      <c r="AA1310">
        <v>0</v>
      </c>
      <c r="AB1310">
        <v>5.6390644262606227</v>
      </c>
      <c r="AC1310">
        <v>0</v>
      </c>
      <c r="AD1310">
        <v>0</v>
      </c>
      <c r="AE1310">
        <v>13.501121279256694</v>
      </c>
    </row>
    <row r="1311" spans="1:31" x14ac:dyDescent="0.25">
      <c r="A1311">
        <v>2281758</v>
      </c>
      <c r="B1311">
        <v>1</v>
      </c>
      <c r="C1311" t="s">
        <v>81</v>
      </c>
      <c r="D1311" t="s">
        <v>112</v>
      </c>
      <c r="E1311" t="s">
        <v>132</v>
      </c>
      <c r="F1311" t="s">
        <v>4062</v>
      </c>
      <c r="G1311" t="s">
        <v>2229</v>
      </c>
      <c r="H1311" t="s">
        <v>135</v>
      </c>
      <c r="I1311" t="s">
        <v>136</v>
      </c>
      <c r="J1311" t="s">
        <v>137</v>
      </c>
      <c r="K1311" t="s">
        <v>138</v>
      </c>
      <c r="L1311" t="s">
        <v>4063</v>
      </c>
      <c r="M1311" t="s">
        <v>4064</v>
      </c>
      <c r="N1311">
        <v>5.5719444439999997</v>
      </c>
      <c r="O1311">
        <v>0</v>
      </c>
      <c r="P1311">
        <v>1021</v>
      </c>
      <c r="Q1311">
        <v>2</v>
      </c>
      <c r="R1311">
        <v>10</v>
      </c>
      <c r="S1311">
        <v>4</v>
      </c>
      <c r="T1311">
        <v>54</v>
      </c>
      <c r="U1311">
        <v>0</v>
      </c>
      <c r="V1311">
        <v>1</v>
      </c>
      <c r="W1311">
        <v>0</v>
      </c>
      <c r="X1311">
        <v>398.15375464151225</v>
      </c>
      <c r="Y1311">
        <v>4.7080162189941337</v>
      </c>
      <c r="Z1311">
        <v>2.3312899370532754</v>
      </c>
      <c r="AA1311">
        <v>467.17056660268253</v>
      </c>
      <c r="AB1311">
        <v>50.283000869210802</v>
      </c>
      <c r="AC1311">
        <v>0</v>
      </c>
      <c r="AD1311">
        <v>32.184743313565932</v>
      </c>
      <c r="AE1311">
        <v>954.83137158301895</v>
      </c>
    </row>
    <row r="1312" spans="1:31" x14ac:dyDescent="0.25">
      <c r="A1312">
        <v>2281761</v>
      </c>
      <c r="B1312">
        <v>1</v>
      </c>
      <c r="C1312" t="s">
        <v>80</v>
      </c>
      <c r="D1312" t="s">
        <v>92</v>
      </c>
      <c r="E1312" t="s">
        <v>165</v>
      </c>
      <c r="F1312" t="s">
        <v>4065</v>
      </c>
      <c r="G1312" t="s">
        <v>167</v>
      </c>
      <c r="H1312" t="s">
        <v>150</v>
      </c>
      <c r="I1312" t="s">
        <v>136</v>
      </c>
      <c r="J1312" t="s">
        <v>137</v>
      </c>
      <c r="K1312" t="s">
        <v>138</v>
      </c>
      <c r="L1312" t="s">
        <v>4066</v>
      </c>
      <c r="M1312" t="s">
        <v>4067</v>
      </c>
      <c r="N1312">
        <v>0.34166666600000001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1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0.26085003663549999</v>
      </c>
      <c r="AC1312">
        <v>0</v>
      </c>
      <c r="AD1312">
        <v>0</v>
      </c>
      <c r="AE1312">
        <v>0.26085003663549999</v>
      </c>
    </row>
    <row r="1313" spans="1:31" x14ac:dyDescent="0.25">
      <c r="A1313">
        <v>2281762</v>
      </c>
      <c r="B1313">
        <v>1</v>
      </c>
      <c r="C1313" t="s">
        <v>81</v>
      </c>
      <c r="D1313" t="s">
        <v>118</v>
      </c>
      <c r="E1313" t="s">
        <v>141</v>
      </c>
      <c r="F1313" t="s">
        <v>4068</v>
      </c>
      <c r="G1313" t="s">
        <v>278</v>
      </c>
      <c r="H1313" t="s">
        <v>135</v>
      </c>
      <c r="I1313" t="s">
        <v>136</v>
      </c>
      <c r="J1313" t="s">
        <v>137</v>
      </c>
      <c r="K1313" t="s">
        <v>138</v>
      </c>
      <c r="L1313" t="s">
        <v>4069</v>
      </c>
      <c r="M1313" t="s">
        <v>4070</v>
      </c>
      <c r="N1313">
        <v>1.456388888</v>
      </c>
      <c r="O1313">
        <v>0</v>
      </c>
      <c r="P1313">
        <v>0</v>
      </c>
      <c r="Q1313">
        <v>0</v>
      </c>
      <c r="R1313">
        <v>11</v>
      </c>
      <c r="S1313">
        <v>0</v>
      </c>
      <c r="T1313">
        <v>1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6.3171737638574008</v>
      </c>
      <c r="AA1313">
        <v>0</v>
      </c>
      <c r="AB1313">
        <v>1.3832566566580331</v>
      </c>
      <c r="AC1313">
        <v>0</v>
      </c>
      <c r="AD1313">
        <v>0</v>
      </c>
      <c r="AE1313">
        <v>7.7004304205154339</v>
      </c>
    </row>
    <row r="1314" spans="1:31" x14ac:dyDescent="0.25">
      <c r="A1314">
        <v>2281765</v>
      </c>
      <c r="B1314">
        <v>1</v>
      </c>
      <c r="C1314" t="s">
        <v>80</v>
      </c>
      <c r="D1314" t="s">
        <v>96</v>
      </c>
      <c r="E1314" t="s">
        <v>165</v>
      </c>
      <c r="F1314" t="s">
        <v>4071</v>
      </c>
      <c r="G1314" t="s">
        <v>167</v>
      </c>
      <c r="H1314" t="s">
        <v>150</v>
      </c>
      <c r="I1314" t="s">
        <v>136</v>
      </c>
      <c r="J1314" t="s">
        <v>137</v>
      </c>
      <c r="K1314" t="s">
        <v>138</v>
      </c>
      <c r="L1314" t="s">
        <v>4072</v>
      </c>
      <c r="M1314" t="s">
        <v>4073</v>
      </c>
      <c r="N1314">
        <v>1.652222222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1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0.18092815079555</v>
      </c>
      <c r="AC1314">
        <v>0</v>
      </c>
      <c r="AD1314">
        <v>0</v>
      </c>
      <c r="AE1314">
        <v>0.18092815079555</v>
      </c>
    </row>
    <row r="1315" spans="1:31" x14ac:dyDescent="0.25">
      <c r="A1315">
        <v>2281770</v>
      </c>
      <c r="B1315">
        <v>1</v>
      </c>
      <c r="C1315" t="s">
        <v>81</v>
      </c>
      <c r="D1315" t="s">
        <v>128</v>
      </c>
      <c r="E1315" t="s">
        <v>165</v>
      </c>
      <c r="F1315" t="s">
        <v>4074</v>
      </c>
      <c r="G1315" t="s">
        <v>225</v>
      </c>
      <c r="H1315" t="s">
        <v>150</v>
      </c>
      <c r="I1315" t="s">
        <v>136</v>
      </c>
      <c r="J1315" t="s">
        <v>137</v>
      </c>
      <c r="K1315" t="s">
        <v>138</v>
      </c>
      <c r="L1315" t="s">
        <v>4075</v>
      </c>
      <c r="M1315" t="s">
        <v>4076</v>
      </c>
      <c r="N1315">
        <v>0.62694444400000005</v>
      </c>
      <c r="O1315">
        <v>0</v>
      </c>
      <c r="P1315">
        <v>2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0.39675580060987503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0.39675580060987503</v>
      </c>
    </row>
    <row r="1316" spans="1:31" x14ac:dyDescent="0.25">
      <c r="A1316">
        <v>2281771</v>
      </c>
      <c r="B1316">
        <v>1</v>
      </c>
      <c r="C1316" t="s">
        <v>80</v>
      </c>
      <c r="D1316" t="s">
        <v>105</v>
      </c>
      <c r="E1316" t="s">
        <v>132</v>
      </c>
      <c r="F1316" t="s">
        <v>4077</v>
      </c>
      <c r="G1316" t="s">
        <v>533</v>
      </c>
      <c r="H1316" t="s">
        <v>135</v>
      </c>
      <c r="I1316" t="s">
        <v>136</v>
      </c>
      <c r="J1316" t="s">
        <v>137</v>
      </c>
      <c r="K1316" t="s">
        <v>138</v>
      </c>
      <c r="L1316" t="s">
        <v>4078</v>
      </c>
      <c r="M1316" t="s">
        <v>4079</v>
      </c>
      <c r="N1316">
        <v>0.14944444400000001</v>
      </c>
      <c r="O1316">
        <v>5</v>
      </c>
      <c r="P1316">
        <v>745</v>
      </c>
      <c r="Q1316">
        <v>13</v>
      </c>
      <c r="R1316">
        <v>155</v>
      </c>
      <c r="S1316">
        <v>7</v>
      </c>
      <c r="T1316">
        <v>88</v>
      </c>
      <c r="U1316">
        <v>0</v>
      </c>
      <c r="V1316">
        <v>0</v>
      </c>
      <c r="W1316">
        <v>0.21855168789469998</v>
      </c>
      <c r="X1316">
        <v>24.864679978019396</v>
      </c>
      <c r="Y1316">
        <v>1.058592029835733</v>
      </c>
      <c r="Z1316">
        <v>4.6498238135201673</v>
      </c>
      <c r="AA1316">
        <v>0.56269982451352774</v>
      </c>
      <c r="AB1316">
        <v>5.1358475017071754</v>
      </c>
      <c r="AC1316">
        <v>0</v>
      </c>
      <c r="AD1316">
        <v>0</v>
      </c>
      <c r="AE1316">
        <v>36.490194835490698</v>
      </c>
    </row>
    <row r="1317" spans="1:31" x14ac:dyDescent="0.25">
      <c r="A1317">
        <v>2281777</v>
      </c>
      <c r="B1317">
        <v>1</v>
      </c>
      <c r="C1317" t="s">
        <v>81</v>
      </c>
      <c r="D1317" t="s">
        <v>112</v>
      </c>
      <c r="E1317" t="s">
        <v>165</v>
      </c>
      <c r="F1317" t="s">
        <v>4080</v>
      </c>
      <c r="G1317" t="s">
        <v>167</v>
      </c>
      <c r="H1317" t="s">
        <v>150</v>
      </c>
      <c r="I1317" t="s">
        <v>136</v>
      </c>
      <c r="J1317" t="s">
        <v>137</v>
      </c>
      <c r="K1317" t="s">
        <v>138</v>
      </c>
      <c r="L1317" t="s">
        <v>4081</v>
      </c>
      <c r="M1317" t="s">
        <v>4082</v>
      </c>
      <c r="N1317">
        <v>1.102222222</v>
      </c>
      <c r="O1317">
        <v>0</v>
      </c>
      <c r="P1317">
        <v>4</v>
      </c>
      <c r="Q1317">
        <v>0</v>
      </c>
      <c r="R1317">
        <v>0</v>
      </c>
      <c r="S1317">
        <v>0</v>
      </c>
      <c r="T1317">
        <v>1</v>
      </c>
      <c r="U1317">
        <v>0</v>
      </c>
      <c r="V1317">
        <v>0</v>
      </c>
      <c r="W1317">
        <v>0</v>
      </c>
      <c r="X1317">
        <v>0.57652683622720002</v>
      </c>
      <c r="Y1317">
        <v>0</v>
      </c>
      <c r="Z1317">
        <v>0</v>
      </c>
      <c r="AA1317">
        <v>0</v>
      </c>
      <c r="AB1317">
        <v>0.47699083987275004</v>
      </c>
      <c r="AC1317">
        <v>0</v>
      </c>
      <c r="AD1317">
        <v>0</v>
      </c>
      <c r="AE1317">
        <v>1.0535176760999501</v>
      </c>
    </row>
    <row r="1318" spans="1:31" x14ac:dyDescent="0.25">
      <c r="A1318">
        <v>2281780</v>
      </c>
      <c r="B1318">
        <v>1</v>
      </c>
      <c r="C1318" t="s">
        <v>80</v>
      </c>
      <c r="D1318" t="s">
        <v>90</v>
      </c>
      <c r="E1318" t="s">
        <v>165</v>
      </c>
      <c r="F1318" t="s">
        <v>4083</v>
      </c>
      <c r="G1318" t="s">
        <v>198</v>
      </c>
      <c r="H1318" t="s">
        <v>150</v>
      </c>
      <c r="I1318" t="s">
        <v>136</v>
      </c>
      <c r="J1318" t="s">
        <v>137</v>
      </c>
      <c r="K1318" t="s">
        <v>138</v>
      </c>
      <c r="L1318" t="s">
        <v>4084</v>
      </c>
      <c r="M1318" t="s">
        <v>4085</v>
      </c>
      <c r="N1318">
        <v>2.3772222219999999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1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1.4448617332661751</v>
      </c>
      <c r="AC1318">
        <v>0</v>
      </c>
      <c r="AD1318">
        <v>0</v>
      </c>
      <c r="AE1318">
        <v>1.4448617332661751</v>
      </c>
    </row>
    <row r="1319" spans="1:31" x14ac:dyDescent="0.25">
      <c r="A1319">
        <v>2281791</v>
      </c>
      <c r="B1319">
        <v>1</v>
      </c>
      <c r="C1319" t="s">
        <v>80</v>
      </c>
      <c r="D1319" t="s">
        <v>82</v>
      </c>
      <c r="E1319" t="s">
        <v>165</v>
      </c>
      <c r="F1319" t="s">
        <v>4086</v>
      </c>
      <c r="G1319" t="s">
        <v>194</v>
      </c>
      <c r="H1319" t="s">
        <v>150</v>
      </c>
      <c r="I1319" t="s">
        <v>136</v>
      </c>
      <c r="J1319" t="s">
        <v>137</v>
      </c>
      <c r="K1319" t="s">
        <v>138</v>
      </c>
      <c r="L1319" t="s">
        <v>4087</v>
      </c>
      <c r="M1319" t="s">
        <v>4088</v>
      </c>
      <c r="N1319">
        <v>0.79833333299999998</v>
      </c>
      <c r="O1319">
        <v>0</v>
      </c>
      <c r="P1319">
        <v>14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2.0912400768399002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2.0912400768399002</v>
      </c>
    </row>
    <row r="1320" spans="1:31" x14ac:dyDescent="0.25">
      <c r="A1320">
        <v>2281793</v>
      </c>
      <c r="B1320">
        <v>1</v>
      </c>
      <c r="C1320" t="s">
        <v>80</v>
      </c>
      <c r="D1320" t="s">
        <v>110</v>
      </c>
      <c r="E1320" t="s">
        <v>165</v>
      </c>
      <c r="F1320" t="s">
        <v>4089</v>
      </c>
      <c r="G1320" t="s">
        <v>198</v>
      </c>
      <c r="H1320" t="s">
        <v>150</v>
      </c>
      <c r="I1320" t="s">
        <v>136</v>
      </c>
      <c r="J1320" t="s">
        <v>137</v>
      </c>
      <c r="K1320" t="s">
        <v>138</v>
      </c>
      <c r="L1320" t="s">
        <v>4090</v>
      </c>
      <c r="M1320" t="s">
        <v>4091</v>
      </c>
      <c r="N1320">
        <v>0.41861111099999998</v>
      </c>
      <c r="O1320">
        <v>0</v>
      </c>
      <c r="P1320">
        <v>2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0.23678158588431672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0.23678158588431672</v>
      </c>
    </row>
    <row r="1321" spans="1:31" x14ac:dyDescent="0.25">
      <c r="A1321">
        <v>2281798</v>
      </c>
      <c r="B1321">
        <v>1</v>
      </c>
      <c r="C1321" t="s">
        <v>81</v>
      </c>
      <c r="D1321" t="s">
        <v>128</v>
      </c>
      <c r="E1321" t="s">
        <v>165</v>
      </c>
      <c r="F1321" t="s">
        <v>4092</v>
      </c>
      <c r="G1321" t="s">
        <v>225</v>
      </c>
      <c r="H1321" t="s">
        <v>150</v>
      </c>
      <c r="I1321" t="s">
        <v>136</v>
      </c>
      <c r="J1321" t="s">
        <v>137</v>
      </c>
      <c r="K1321" t="s">
        <v>138</v>
      </c>
      <c r="L1321" t="s">
        <v>4093</v>
      </c>
      <c r="M1321" t="s">
        <v>4094</v>
      </c>
      <c r="N1321">
        <v>1.9624999999999999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1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4.8776803363350003E-2</v>
      </c>
      <c r="AC1321">
        <v>0</v>
      </c>
      <c r="AD1321">
        <v>0</v>
      </c>
      <c r="AE1321">
        <v>4.8776803363350003E-2</v>
      </c>
    </row>
    <row r="1322" spans="1:31" x14ac:dyDescent="0.25">
      <c r="A1322">
        <v>2281800</v>
      </c>
      <c r="B1322">
        <v>1</v>
      </c>
      <c r="C1322" t="s">
        <v>80</v>
      </c>
      <c r="D1322" t="s">
        <v>99</v>
      </c>
      <c r="E1322" t="s">
        <v>157</v>
      </c>
      <c r="F1322" t="s">
        <v>4095</v>
      </c>
      <c r="G1322" t="s">
        <v>442</v>
      </c>
      <c r="H1322" t="s">
        <v>135</v>
      </c>
      <c r="I1322" t="s">
        <v>738</v>
      </c>
      <c r="J1322" t="s">
        <v>137</v>
      </c>
      <c r="K1322" t="s">
        <v>144</v>
      </c>
      <c r="L1322" t="s">
        <v>4096</v>
      </c>
      <c r="M1322" t="s">
        <v>4097</v>
      </c>
      <c r="N1322">
        <v>5.5555550000000002E-3</v>
      </c>
      <c r="O1322">
        <v>19</v>
      </c>
      <c r="P1322">
        <v>12086</v>
      </c>
      <c r="Q1322">
        <v>15</v>
      </c>
      <c r="R1322">
        <v>299</v>
      </c>
      <c r="S1322">
        <v>55</v>
      </c>
      <c r="T1322">
        <v>1408</v>
      </c>
      <c r="U1322">
        <v>2</v>
      </c>
      <c r="V1322">
        <v>17</v>
      </c>
      <c r="W1322">
        <v>0.73830348851750005</v>
      </c>
      <c r="X1322">
        <v>17.500973607515181</v>
      </c>
      <c r="Y1322">
        <v>8.2726015574E-2</v>
      </c>
      <c r="Z1322">
        <v>0.31970695774850005</v>
      </c>
      <c r="AA1322">
        <v>1.4205474214086669</v>
      </c>
      <c r="AB1322">
        <v>4.3931124357655849</v>
      </c>
      <c r="AC1322">
        <v>8.6034663354999999E-2</v>
      </c>
      <c r="AD1322">
        <v>3.6031206647749991</v>
      </c>
      <c r="AE1322">
        <v>28.144525254659431</v>
      </c>
    </row>
    <row r="1323" spans="1:31" x14ac:dyDescent="0.25">
      <c r="A1323">
        <v>2281803</v>
      </c>
      <c r="B1323">
        <v>1</v>
      </c>
      <c r="C1323" t="s">
        <v>80</v>
      </c>
      <c r="D1323" t="s">
        <v>93</v>
      </c>
      <c r="E1323" t="s">
        <v>322</v>
      </c>
      <c r="F1323" t="s">
        <v>4098</v>
      </c>
      <c r="G1323" t="s">
        <v>143</v>
      </c>
      <c r="H1323" t="s">
        <v>135</v>
      </c>
      <c r="I1323" t="s">
        <v>136</v>
      </c>
      <c r="J1323" t="s">
        <v>137</v>
      </c>
      <c r="K1323" t="s">
        <v>144</v>
      </c>
      <c r="L1323" t="s">
        <v>4099</v>
      </c>
      <c r="M1323" t="s">
        <v>4100</v>
      </c>
      <c r="N1323">
        <v>1.0325</v>
      </c>
      <c r="O1323">
        <v>9</v>
      </c>
      <c r="P1323">
        <v>4638</v>
      </c>
      <c r="Q1323">
        <v>238</v>
      </c>
      <c r="R1323">
        <v>1354</v>
      </c>
      <c r="S1323">
        <v>58</v>
      </c>
      <c r="T1323">
        <v>1216</v>
      </c>
      <c r="U1323">
        <v>7</v>
      </c>
      <c r="V1323">
        <v>0</v>
      </c>
      <c r="W1323">
        <v>9.191125880897399</v>
      </c>
      <c r="X1323">
        <v>767.63378613101236</v>
      </c>
      <c r="Y1323">
        <v>551.84217055867532</v>
      </c>
      <c r="Z1323">
        <v>580.24124120934698</v>
      </c>
      <c r="AA1323">
        <v>273.35433577635996</v>
      </c>
      <c r="AB1323">
        <v>445.56869039226325</v>
      </c>
      <c r="AC1323">
        <v>309.59212369498988</v>
      </c>
      <c r="AD1323">
        <v>0</v>
      </c>
      <c r="AE1323">
        <v>2937.4234736435451</v>
      </c>
    </row>
    <row r="1324" spans="1:31" x14ac:dyDescent="0.25">
      <c r="A1324">
        <v>2281808</v>
      </c>
      <c r="B1324">
        <v>1</v>
      </c>
      <c r="C1324" t="s">
        <v>80</v>
      </c>
      <c r="D1324" t="s">
        <v>82</v>
      </c>
      <c r="E1324" t="s">
        <v>147</v>
      </c>
      <c r="F1324" t="s">
        <v>4101</v>
      </c>
      <c r="G1324" t="s">
        <v>149</v>
      </c>
      <c r="H1324" t="s">
        <v>150</v>
      </c>
      <c r="I1324" t="s">
        <v>136</v>
      </c>
      <c r="J1324" t="s">
        <v>137</v>
      </c>
      <c r="K1324" t="s">
        <v>138</v>
      </c>
      <c r="L1324" t="s">
        <v>4102</v>
      </c>
      <c r="M1324" t="s">
        <v>4103</v>
      </c>
      <c r="N1324">
        <v>0.91138888799999995</v>
      </c>
      <c r="O1324">
        <v>0</v>
      </c>
      <c r="P1324">
        <v>33</v>
      </c>
      <c r="Q1324">
        <v>0</v>
      </c>
      <c r="R1324">
        <v>0</v>
      </c>
      <c r="S1324">
        <v>0</v>
      </c>
      <c r="T1324">
        <v>24</v>
      </c>
      <c r="U1324">
        <v>0</v>
      </c>
      <c r="V1324">
        <v>0</v>
      </c>
      <c r="W1324">
        <v>0</v>
      </c>
      <c r="X1324">
        <v>8.3614837601770233</v>
      </c>
      <c r="Y1324">
        <v>0</v>
      </c>
      <c r="Z1324">
        <v>0</v>
      </c>
      <c r="AA1324">
        <v>0</v>
      </c>
      <c r="AB1324">
        <v>7.8792087875883574</v>
      </c>
      <c r="AC1324">
        <v>0</v>
      </c>
      <c r="AD1324">
        <v>0</v>
      </c>
      <c r="AE1324">
        <v>16.240692547765381</v>
      </c>
    </row>
    <row r="1325" spans="1:31" x14ac:dyDescent="0.25">
      <c r="A1325">
        <v>2281809</v>
      </c>
      <c r="B1325">
        <v>1</v>
      </c>
      <c r="C1325" t="s">
        <v>80</v>
      </c>
      <c r="D1325" t="s">
        <v>82</v>
      </c>
      <c r="E1325" t="s">
        <v>165</v>
      </c>
      <c r="F1325" t="s">
        <v>4104</v>
      </c>
      <c r="G1325" t="s">
        <v>225</v>
      </c>
      <c r="H1325" t="s">
        <v>150</v>
      </c>
      <c r="I1325" t="s">
        <v>136</v>
      </c>
      <c r="J1325" t="s">
        <v>137</v>
      </c>
      <c r="K1325" t="s">
        <v>138</v>
      </c>
      <c r="L1325" t="s">
        <v>4105</v>
      </c>
      <c r="M1325" t="s">
        <v>4106</v>
      </c>
      <c r="N1325">
        <v>1.1844444439999999</v>
      </c>
      <c r="O1325">
        <v>0</v>
      </c>
      <c r="P1325">
        <v>16</v>
      </c>
      <c r="Q1325">
        <v>0</v>
      </c>
      <c r="R1325">
        <v>0</v>
      </c>
      <c r="S1325">
        <v>0</v>
      </c>
      <c r="T1325">
        <v>9</v>
      </c>
      <c r="U1325">
        <v>0</v>
      </c>
      <c r="V1325">
        <v>0</v>
      </c>
      <c r="W1325">
        <v>0</v>
      </c>
      <c r="X1325">
        <v>5.2895594471665284</v>
      </c>
      <c r="Y1325">
        <v>0</v>
      </c>
      <c r="Z1325">
        <v>0</v>
      </c>
      <c r="AA1325">
        <v>0</v>
      </c>
      <c r="AB1325">
        <v>2.3423235097484447</v>
      </c>
      <c r="AC1325">
        <v>0</v>
      </c>
      <c r="AD1325">
        <v>0</v>
      </c>
      <c r="AE1325">
        <v>7.6318829569149731</v>
      </c>
    </row>
    <row r="1326" spans="1:31" x14ac:dyDescent="0.25">
      <c r="A1326">
        <v>2281819</v>
      </c>
      <c r="B1326">
        <v>1</v>
      </c>
      <c r="C1326" t="s">
        <v>80</v>
      </c>
      <c r="D1326" t="s">
        <v>90</v>
      </c>
      <c r="E1326" t="s">
        <v>165</v>
      </c>
      <c r="F1326" t="s">
        <v>4107</v>
      </c>
      <c r="G1326" t="s">
        <v>167</v>
      </c>
      <c r="H1326" t="s">
        <v>150</v>
      </c>
      <c r="I1326" t="s">
        <v>136</v>
      </c>
      <c r="J1326" t="s">
        <v>137</v>
      </c>
      <c r="K1326" t="s">
        <v>138</v>
      </c>
      <c r="L1326" t="s">
        <v>4108</v>
      </c>
      <c r="M1326" t="s">
        <v>4109</v>
      </c>
      <c r="N1326">
        <v>5.8308333330000002</v>
      </c>
      <c r="O1326">
        <v>0</v>
      </c>
      <c r="P1326">
        <v>23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29.004541000129841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29.004541000129841</v>
      </c>
    </row>
    <row r="1327" spans="1:31" x14ac:dyDescent="0.25">
      <c r="A1327">
        <v>2281822</v>
      </c>
      <c r="B1327">
        <v>1</v>
      </c>
      <c r="C1327" t="s">
        <v>80</v>
      </c>
      <c r="D1327" t="s">
        <v>82</v>
      </c>
      <c r="E1327" t="s">
        <v>147</v>
      </c>
      <c r="F1327" t="s">
        <v>4110</v>
      </c>
      <c r="G1327" t="s">
        <v>233</v>
      </c>
      <c r="H1327" t="s">
        <v>150</v>
      </c>
      <c r="I1327" t="s">
        <v>136</v>
      </c>
      <c r="J1327" t="s">
        <v>137</v>
      </c>
      <c r="K1327" t="s">
        <v>138</v>
      </c>
      <c r="L1327" t="s">
        <v>4111</v>
      </c>
      <c r="M1327" t="s">
        <v>4112</v>
      </c>
      <c r="N1327">
        <v>1.2369444439999999</v>
      </c>
      <c r="O1327">
        <v>0</v>
      </c>
      <c r="P1327">
        <v>193</v>
      </c>
      <c r="Q1327">
        <v>0</v>
      </c>
      <c r="R1327">
        <v>0</v>
      </c>
      <c r="S1327">
        <v>0</v>
      </c>
      <c r="T1327">
        <v>32</v>
      </c>
      <c r="U1327">
        <v>0</v>
      </c>
      <c r="V1327">
        <v>0</v>
      </c>
      <c r="W1327">
        <v>0</v>
      </c>
      <c r="X1327">
        <v>60.564553841777048</v>
      </c>
      <c r="Y1327">
        <v>0</v>
      </c>
      <c r="Z1327">
        <v>0</v>
      </c>
      <c r="AA1327">
        <v>0</v>
      </c>
      <c r="AB1327">
        <v>18.866907667132129</v>
      </c>
      <c r="AC1327">
        <v>0</v>
      </c>
      <c r="AD1327">
        <v>0</v>
      </c>
      <c r="AE1327">
        <v>79.43146150890918</v>
      </c>
    </row>
    <row r="1328" spans="1:31" x14ac:dyDescent="0.25">
      <c r="A1328">
        <v>2281837</v>
      </c>
      <c r="B1328">
        <v>1</v>
      </c>
      <c r="C1328" t="s">
        <v>80</v>
      </c>
      <c r="D1328" t="s">
        <v>88</v>
      </c>
      <c r="E1328" t="s">
        <v>165</v>
      </c>
      <c r="F1328" t="s">
        <v>4113</v>
      </c>
      <c r="G1328" t="s">
        <v>167</v>
      </c>
      <c r="H1328" t="s">
        <v>150</v>
      </c>
      <c r="I1328" t="s">
        <v>136</v>
      </c>
      <c r="J1328" t="s">
        <v>137</v>
      </c>
      <c r="K1328" t="s">
        <v>138</v>
      </c>
      <c r="L1328" t="s">
        <v>4114</v>
      </c>
      <c r="M1328" t="s">
        <v>4115</v>
      </c>
      <c r="N1328">
        <v>1.1588888879999999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1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4.560922922050934</v>
      </c>
      <c r="AC1328">
        <v>0</v>
      </c>
      <c r="AD1328">
        <v>0</v>
      </c>
      <c r="AE1328">
        <v>4.560922922050934</v>
      </c>
    </row>
    <row r="1329" spans="1:31" x14ac:dyDescent="0.25">
      <c r="A1329">
        <v>2281839</v>
      </c>
      <c r="B1329">
        <v>1</v>
      </c>
      <c r="C1329" t="s">
        <v>80</v>
      </c>
      <c r="D1329" t="s">
        <v>97</v>
      </c>
      <c r="E1329" t="s">
        <v>165</v>
      </c>
      <c r="F1329" t="s">
        <v>4116</v>
      </c>
      <c r="G1329" t="s">
        <v>167</v>
      </c>
      <c r="H1329" t="s">
        <v>150</v>
      </c>
      <c r="I1329" t="s">
        <v>136</v>
      </c>
      <c r="J1329" t="s">
        <v>137</v>
      </c>
      <c r="K1329" t="s">
        <v>138</v>
      </c>
      <c r="L1329" t="s">
        <v>4117</v>
      </c>
      <c r="M1329" t="s">
        <v>4118</v>
      </c>
      <c r="N1329">
        <v>2.1088888880000001</v>
      </c>
      <c r="O1329">
        <v>0</v>
      </c>
      <c r="P1329">
        <v>2</v>
      </c>
      <c r="Q1329">
        <v>0</v>
      </c>
      <c r="R1329">
        <v>0</v>
      </c>
      <c r="S1329">
        <v>0</v>
      </c>
      <c r="T1329">
        <v>1</v>
      </c>
      <c r="U1329">
        <v>0</v>
      </c>
      <c r="V1329">
        <v>0</v>
      </c>
      <c r="W1329">
        <v>0</v>
      </c>
      <c r="X1329">
        <v>2.5114801159506168</v>
      </c>
      <c r="Y1329">
        <v>0</v>
      </c>
      <c r="Z1329">
        <v>0</v>
      </c>
      <c r="AA1329">
        <v>0</v>
      </c>
      <c r="AB1329">
        <v>0.11051978625111669</v>
      </c>
      <c r="AC1329">
        <v>0</v>
      </c>
      <c r="AD1329">
        <v>0</v>
      </c>
      <c r="AE1329">
        <v>2.6219999022017335</v>
      </c>
    </row>
    <row r="1330" spans="1:31" x14ac:dyDescent="0.25">
      <c r="A1330">
        <v>2281857</v>
      </c>
      <c r="B1330">
        <v>1</v>
      </c>
      <c r="C1330" t="s">
        <v>81</v>
      </c>
      <c r="D1330" t="s">
        <v>113</v>
      </c>
      <c r="E1330" t="s">
        <v>157</v>
      </c>
      <c r="F1330" t="s">
        <v>3649</v>
      </c>
      <c r="G1330" t="s">
        <v>134</v>
      </c>
      <c r="H1330" t="s">
        <v>135</v>
      </c>
      <c r="I1330" t="s">
        <v>738</v>
      </c>
      <c r="J1330" t="s">
        <v>137</v>
      </c>
      <c r="K1330" t="s">
        <v>138</v>
      </c>
      <c r="L1330" t="s">
        <v>4119</v>
      </c>
      <c r="M1330" t="s">
        <v>4120</v>
      </c>
      <c r="N1330">
        <v>1.6388888000000001E-2</v>
      </c>
      <c r="O1330">
        <v>0</v>
      </c>
      <c r="P1330">
        <v>1284</v>
      </c>
      <c r="Q1330">
        <v>2</v>
      </c>
      <c r="R1330">
        <v>425</v>
      </c>
      <c r="S1330">
        <v>5</v>
      </c>
      <c r="T1330">
        <v>69</v>
      </c>
      <c r="U1330">
        <v>0</v>
      </c>
      <c r="V1330">
        <v>2</v>
      </c>
      <c r="W1330">
        <v>0</v>
      </c>
      <c r="X1330">
        <v>2.0016821975451231</v>
      </c>
      <c r="Y1330">
        <v>9.9206995627833347E-2</v>
      </c>
      <c r="Z1330">
        <v>0.75842002437960077</v>
      </c>
      <c r="AA1330">
        <v>0.21074974298947222</v>
      </c>
      <c r="AB1330">
        <v>0.97217019521580572</v>
      </c>
      <c r="AC1330">
        <v>0</v>
      </c>
      <c r="AD1330">
        <v>4.4126110337291677E-2</v>
      </c>
      <c r="AE1330">
        <v>4.0863552660951266</v>
      </c>
    </row>
    <row r="1331" spans="1:31" x14ac:dyDescent="0.25">
      <c r="A1331">
        <v>2281859</v>
      </c>
      <c r="B1331">
        <v>1</v>
      </c>
      <c r="C1331" t="s">
        <v>80</v>
      </c>
      <c r="D1331" t="s">
        <v>107</v>
      </c>
      <c r="E1331" t="s">
        <v>176</v>
      </c>
      <c r="F1331" t="s">
        <v>4121</v>
      </c>
      <c r="G1331" t="s">
        <v>178</v>
      </c>
      <c r="H1331" t="s">
        <v>150</v>
      </c>
      <c r="I1331" t="s">
        <v>136</v>
      </c>
      <c r="J1331" t="s">
        <v>137</v>
      </c>
      <c r="K1331" t="s">
        <v>138</v>
      </c>
      <c r="L1331" t="s">
        <v>4122</v>
      </c>
      <c r="M1331" t="s">
        <v>4123</v>
      </c>
      <c r="N1331">
        <v>2.6358333329999999</v>
      </c>
      <c r="O1331">
        <v>0</v>
      </c>
      <c r="P1331">
        <v>113</v>
      </c>
      <c r="Q1331">
        <v>0</v>
      </c>
      <c r="R1331">
        <v>1</v>
      </c>
      <c r="S1331">
        <v>0</v>
      </c>
      <c r="T1331">
        <v>4</v>
      </c>
      <c r="U1331">
        <v>0</v>
      </c>
      <c r="V1331">
        <v>0</v>
      </c>
      <c r="W1331">
        <v>0</v>
      </c>
      <c r="X1331">
        <v>46.517668436206712</v>
      </c>
      <c r="Y1331">
        <v>0</v>
      </c>
      <c r="Z1331">
        <v>9.1564916101450011E-2</v>
      </c>
      <c r="AA1331">
        <v>0</v>
      </c>
      <c r="AB1331">
        <v>3.0399633637513253</v>
      </c>
      <c r="AC1331">
        <v>0</v>
      </c>
      <c r="AD1331">
        <v>0</v>
      </c>
      <c r="AE1331">
        <v>49.649196716059485</v>
      </c>
    </row>
    <row r="1332" spans="1:31" x14ac:dyDescent="0.25">
      <c r="A1332">
        <v>2281860</v>
      </c>
      <c r="B1332">
        <v>1</v>
      </c>
      <c r="C1332" t="s">
        <v>80</v>
      </c>
      <c r="D1332" t="s">
        <v>103</v>
      </c>
      <c r="E1332" t="s">
        <v>157</v>
      </c>
      <c r="F1332" t="s">
        <v>4124</v>
      </c>
      <c r="G1332" t="s">
        <v>134</v>
      </c>
      <c r="H1332" t="s">
        <v>135</v>
      </c>
      <c r="I1332" t="s">
        <v>136</v>
      </c>
      <c r="J1332" t="s">
        <v>137</v>
      </c>
      <c r="K1332" t="s">
        <v>138</v>
      </c>
      <c r="L1332" t="s">
        <v>4125</v>
      </c>
      <c r="M1332" t="s">
        <v>4126</v>
      </c>
      <c r="N1332">
        <v>0.69916666599999999</v>
      </c>
      <c r="O1332">
        <v>0</v>
      </c>
      <c r="P1332">
        <v>11801</v>
      </c>
      <c r="Q1332">
        <v>0</v>
      </c>
      <c r="R1332">
        <v>48</v>
      </c>
      <c r="S1332">
        <v>5</v>
      </c>
      <c r="T1332">
        <v>716</v>
      </c>
      <c r="U1332">
        <v>0</v>
      </c>
      <c r="V1332">
        <v>1</v>
      </c>
      <c r="W1332">
        <v>0</v>
      </c>
      <c r="X1332">
        <v>1940.3786896740994</v>
      </c>
      <c r="Y1332">
        <v>0</v>
      </c>
      <c r="Z1332">
        <v>19.790887939774105</v>
      </c>
      <c r="AA1332">
        <v>30.832645190188863</v>
      </c>
      <c r="AB1332">
        <v>461.52589157762083</v>
      </c>
      <c r="AC1332">
        <v>0</v>
      </c>
      <c r="AD1332">
        <v>8.8897629432222036</v>
      </c>
      <c r="AE1332">
        <v>2461.4178773249055</v>
      </c>
    </row>
    <row r="1333" spans="1:31" x14ac:dyDescent="0.25">
      <c r="A1333">
        <v>2281861</v>
      </c>
      <c r="B1333">
        <v>1</v>
      </c>
      <c r="C1333" t="s">
        <v>80</v>
      </c>
      <c r="D1333" t="s">
        <v>88</v>
      </c>
      <c r="E1333" t="s">
        <v>312</v>
      </c>
      <c r="F1333" t="s">
        <v>4127</v>
      </c>
      <c r="G1333" t="s">
        <v>380</v>
      </c>
      <c r="H1333" t="s">
        <v>150</v>
      </c>
      <c r="I1333" t="s">
        <v>136</v>
      </c>
      <c r="J1333" t="s">
        <v>137</v>
      </c>
      <c r="K1333" t="s">
        <v>138</v>
      </c>
      <c r="L1333" t="s">
        <v>4128</v>
      </c>
      <c r="M1333" t="s">
        <v>4129</v>
      </c>
      <c r="N1333">
        <v>7.5261111109999996</v>
      </c>
      <c r="O1333">
        <v>0</v>
      </c>
      <c r="P1333">
        <v>120</v>
      </c>
      <c r="Q1333">
        <v>0</v>
      </c>
      <c r="R1333">
        <v>0</v>
      </c>
      <c r="S1333">
        <v>0</v>
      </c>
      <c r="T1333">
        <v>20</v>
      </c>
      <c r="U1333">
        <v>0</v>
      </c>
      <c r="V1333">
        <v>0</v>
      </c>
      <c r="W1333">
        <v>0</v>
      </c>
      <c r="X1333">
        <v>205.48226654457491</v>
      </c>
      <c r="Y1333">
        <v>0</v>
      </c>
      <c r="Z1333">
        <v>0</v>
      </c>
      <c r="AA1333">
        <v>0</v>
      </c>
      <c r="AB1333">
        <v>115.86454717245644</v>
      </c>
      <c r="AC1333">
        <v>0</v>
      </c>
      <c r="AD1333">
        <v>0</v>
      </c>
      <c r="AE1333">
        <v>321.34681371703135</v>
      </c>
    </row>
    <row r="1334" spans="1:31" x14ac:dyDescent="0.25">
      <c r="A1334">
        <v>2281863</v>
      </c>
      <c r="B1334">
        <v>1</v>
      </c>
      <c r="C1334" t="s">
        <v>80</v>
      </c>
      <c r="D1334" t="s">
        <v>106</v>
      </c>
      <c r="E1334" t="s">
        <v>157</v>
      </c>
      <c r="F1334" t="s">
        <v>1062</v>
      </c>
      <c r="G1334" t="s">
        <v>134</v>
      </c>
      <c r="H1334" t="s">
        <v>135</v>
      </c>
      <c r="I1334" t="s">
        <v>136</v>
      </c>
      <c r="J1334" t="s">
        <v>137</v>
      </c>
      <c r="K1334" t="s">
        <v>138</v>
      </c>
      <c r="L1334" t="s">
        <v>4130</v>
      </c>
      <c r="M1334" t="s">
        <v>4131</v>
      </c>
      <c r="N1334">
        <v>0.10611111099999999</v>
      </c>
      <c r="O1334">
        <v>0</v>
      </c>
      <c r="P1334">
        <v>8</v>
      </c>
      <c r="Q1334">
        <v>29</v>
      </c>
      <c r="R1334">
        <v>73</v>
      </c>
      <c r="S1334">
        <v>9</v>
      </c>
      <c r="T1334">
        <v>18</v>
      </c>
      <c r="U1334">
        <v>1</v>
      </c>
      <c r="V1334">
        <v>0</v>
      </c>
      <c r="W1334">
        <v>0</v>
      </c>
      <c r="X1334">
        <v>0.39316719806005002</v>
      </c>
      <c r="Y1334">
        <v>7.1868202138311341</v>
      </c>
      <c r="Z1334">
        <v>11.08917533681198</v>
      </c>
      <c r="AA1334">
        <v>3.5774271663080834</v>
      </c>
      <c r="AB1334">
        <v>2.8790317874068667</v>
      </c>
      <c r="AC1334">
        <v>1.2121609681780501</v>
      </c>
      <c r="AD1334">
        <v>0</v>
      </c>
      <c r="AE1334">
        <v>26.337782670596166</v>
      </c>
    </row>
    <row r="1335" spans="1:31" x14ac:dyDescent="0.25">
      <c r="A1335">
        <v>2281864</v>
      </c>
      <c r="B1335">
        <v>1</v>
      </c>
      <c r="C1335" t="s">
        <v>80</v>
      </c>
      <c r="D1335" t="s">
        <v>93</v>
      </c>
      <c r="E1335" t="s">
        <v>165</v>
      </c>
      <c r="F1335" t="s">
        <v>4132</v>
      </c>
      <c r="G1335" t="s">
        <v>194</v>
      </c>
      <c r="H1335" t="s">
        <v>150</v>
      </c>
      <c r="I1335" t="s">
        <v>136</v>
      </c>
      <c r="J1335" t="s">
        <v>137</v>
      </c>
      <c r="K1335" t="s">
        <v>138</v>
      </c>
      <c r="L1335" t="s">
        <v>4133</v>
      </c>
      <c r="M1335" t="s">
        <v>4134</v>
      </c>
      <c r="N1335">
        <v>0.54916666599999997</v>
      </c>
      <c r="O1335">
        <v>0</v>
      </c>
      <c r="P1335">
        <v>11</v>
      </c>
      <c r="Q1335">
        <v>0</v>
      </c>
      <c r="R1335">
        <v>0</v>
      </c>
      <c r="S1335">
        <v>0</v>
      </c>
      <c r="T1335">
        <v>1</v>
      </c>
      <c r="U1335">
        <v>0</v>
      </c>
      <c r="V1335">
        <v>0</v>
      </c>
      <c r="W1335">
        <v>0</v>
      </c>
      <c r="X1335">
        <v>1.7392774888383915</v>
      </c>
      <c r="Y1335">
        <v>0</v>
      </c>
      <c r="Z1335">
        <v>0</v>
      </c>
      <c r="AA1335">
        <v>0</v>
      </c>
      <c r="AB1335">
        <v>0.12052846808580002</v>
      </c>
      <c r="AC1335">
        <v>0</v>
      </c>
      <c r="AD1335">
        <v>0</v>
      </c>
      <c r="AE1335">
        <v>1.8598059569241916</v>
      </c>
    </row>
    <row r="1336" spans="1:31" x14ac:dyDescent="0.25">
      <c r="A1336">
        <v>2281874</v>
      </c>
      <c r="B1336">
        <v>1</v>
      </c>
      <c r="C1336" t="s">
        <v>80</v>
      </c>
      <c r="D1336" t="s">
        <v>82</v>
      </c>
      <c r="E1336" t="s">
        <v>165</v>
      </c>
      <c r="F1336" t="s">
        <v>4135</v>
      </c>
      <c r="G1336" t="s">
        <v>225</v>
      </c>
      <c r="H1336" t="s">
        <v>150</v>
      </c>
      <c r="I1336" t="s">
        <v>136</v>
      </c>
      <c r="J1336" t="s">
        <v>137</v>
      </c>
      <c r="K1336" t="s">
        <v>138</v>
      </c>
      <c r="L1336" t="s">
        <v>4136</v>
      </c>
      <c r="M1336" t="s">
        <v>4137</v>
      </c>
      <c r="N1336">
        <v>2.5294444440000001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2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0.59116495994520002</v>
      </c>
      <c r="AC1336">
        <v>0</v>
      </c>
      <c r="AD1336">
        <v>0</v>
      </c>
      <c r="AE1336">
        <v>0.59116495994520002</v>
      </c>
    </row>
    <row r="1337" spans="1:31" x14ac:dyDescent="0.25">
      <c r="A1337">
        <v>2281877</v>
      </c>
      <c r="B1337">
        <v>1</v>
      </c>
      <c r="C1337" t="s">
        <v>80</v>
      </c>
      <c r="D1337" t="s">
        <v>99</v>
      </c>
      <c r="E1337" t="s">
        <v>312</v>
      </c>
      <c r="F1337" t="s">
        <v>1240</v>
      </c>
      <c r="G1337" t="s">
        <v>380</v>
      </c>
      <c r="H1337" t="s">
        <v>150</v>
      </c>
      <c r="I1337" t="s">
        <v>136</v>
      </c>
      <c r="J1337" t="s">
        <v>137</v>
      </c>
      <c r="K1337" t="s">
        <v>138</v>
      </c>
      <c r="L1337" t="s">
        <v>4138</v>
      </c>
      <c r="M1337" t="s">
        <v>4139</v>
      </c>
      <c r="N1337">
        <v>3.8397222219999998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4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18.802858615339829</v>
      </c>
      <c r="AC1337">
        <v>0</v>
      </c>
      <c r="AD1337">
        <v>0</v>
      </c>
      <c r="AE1337">
        <v>18.802858615339829</v>
      </c>
    </row>
    <row r="1338" spans="1:31" x14ac:dyDescent="0.25">
      <c r="A1338">
        <v>2281880</v>
      </c>
      <c r="B1338">
        <v>1</v>
      </c>
      <c r="C1338" t="s">
        <v>80</v>
      </c>
      <c r="D1338" t="s">
        <v>94</v>
      </c>
      <c r="E1338" t="s">
        <v>141</v>
      </c>
      <c r="F1338" t="s">
        <v>4140</v>
      </c>
      <c r="G1338" t="s">
        <v>268</v>
      </c>
      <c r="H1338" t="s">
        <v>135</v>
      </c>
      <c r="I1338" t="s">
        <v>136</v>
      </c>
      <c r="J1338" t="s">
        <v>137</v>
      </c>
      <c r="K1338" t="s">
        <v>138</v>
      </c>
      <c r="L1338" t="s">
        <v>4141</v>
      </c>
      <c r="M1338" t="s">
        <v>4142</v>
      </c>
      <c r="N1338">
        <v>1.2197222219999999</v>
      </c>
      <c r="O1338">
        <v>0</v>
      </c>
      <c r="P1338">
        <v>0</v>
      </c>
      <c r="Q1338">
        <v>0</v>
      </c>
      <c r="R1338">
        <v>3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1.2905278581365334</v>
      </c>
      <c r="AA1338">
        <v>0</v>
      </c>
      <c r="AB1338">
        <v>0</v>
      </c>
      <c r="AC1338">
        <v>0</v>
      </c>
      <c r="AD1338">
        <v>0</v>
      </c>
      <c r="AE1338">
        <v>1.2905278581365334</v>
      </c>
    </row>
    <row r="1339" spans="1:31" x14ac:dyDescent="0.25">
      <c r="A1339">
        <v>2281883</v>
      </c>
      <c r="B1339">
        <v>1</v>
      </c>
      <c r="C1339" t="s">
        <v>80</v>
      </c>
      <c r="D1339" t="s">
        <v>85</v>
      </c>
      <c r="E1339" t="s">
        <v>165</v>
      </c>
      <c r="F1339" t="s">
        <v>4143</v>
      </c>
      <c r="G1339" t="s">
        <v>225</v>
      </c>
      <c r="H1339" t="s">
        <v>150</v>
      </c>
      <c r="I1339" t="s">
        <v>136</v>
      </c>
      <c r="J1339" t="s">
        <v>137</v>
      </c>
      <c r="K1339" t="s">
        <v>138</v>
      </c>
      <c r="L1339" t="s">
        <v>4144</v>
      </c>
      <c r="M1339" t="s">
        <v>4145</v>
      </c>
      <c r="N1339">
        <v>1.231944444</v>
      </c>
      <c r="O1339">
        <v>0</v>
      </c>
      <c r="P1339">
        <v>11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4.1999391734965492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4.1999391734965492</v>
      </c>
    </row>
    <row r="1340" spans="1:31" x14ac:dyDescent="0.25">
      <c r="A1340">
        <v>2281886</v>
      </c>
      <c r="B1340">
        <v>1</v>
      </c>
      <c r="C1340" t="s">
        <v>80</v>
      </c>
      <c r="D1340" t="s">
        <v>103</v>
      </c>
      <c r="E1340" t="s">
        <v>141</v>
      </c>
      <c r="F1340" t="s">
        <v>4146</v>
      </c>
      <c r="G1340" t="s">
        <v>143</v>
      </c>
      <c r="H1340" t="s">
        <v>135</v>
      </c>
      <c r="I1340" t="s">
        <v>136</v>
      </c>
      <c r="J1340" t="s">
        <v>137</v>
      </c>
      <c r="K1340" t="s">
        <v>144</v>
      </c>
      <c r="L1340" t="s">
        <v>4147</v>
      </c>
      <c r="M1340" t="s">
        <v>4148</v>
      </c>
      <c r="N1340">
        <v>9.2333333329999991</v>
      </c>
      <c r="O1340">
        <v>0</v>
      </c>
      <c r="P1340">
        <v>50</v>
      </c>
      <c r="Q1340">
        <v>0</v>
      </c>
      <c r="R1340">
        <v>22</v>
      </c>
      <c r="S1340">
        <v>0</v>
      </c>
      <c r="T1340">
        <v>19</v>
      </c>
      <c r="U1340">
        <v>0</v>
      </c>
      <c r="V1340">
        <v>0</v>
      </c>
      <c r="W1340">
        <v>0</v>
      </c>
      <c r="X1340">
        <v>109.41231245618107</v>
      </c>
      <c r="Y1340">
        <v>0</v>
      </c>
      <c r="Z1340">
        <v>58.762431271999972</v>
      </c>
      <c r="AA1340">
        <v>0</v>
      </c>
      <c r="AB1340">
        <v>124.70618248124136</v>
      </c>
      <c r="AC1340">
        <v>0</v>
      </c>
      <c r="AD1340">
        <v>0</v>
      </c>
      <c r="AE1340">
        <v>292.8809262094224</v>
      </c>
    </row>
    <row r="1341" spans="1:31" x14ac:dyDescent="0.25">
      <c r="A1341">
        <v>2281887</v>
      </c>
      <c r="B1341">
        <v>1</v>
      </c>
      <c r="C1341" t="s">
        <v>80</v>
      </c>
      <c r="D1341" t="s">
        <v>90</v>
      </c>
      <c r="E1341" t="s">
        <v>147</v>
      </c>
      <c r="F1341" t="s">
        <v>4149</v>
      </c>
      <c r="G1341" t="s">
        <v>143</v>
      </c>
      <c r="H1341" t="s">
        <v>150</v>
      </c>
      <c r="I1341" t="s">
        <v>136</v>
      </c>
      <c r="J1341" t="s">
        <v>137</v>
      </c>
      <c r="K1341" t="s">
        <v>144</v>
      </c>
      <c r="L1341" t="s">
        <v>4150</v>
      </c>
      <c r="M1341" t="s">
        <v>4151</v>
      </c>
      <c r="N1341">
        <v>2.6441666659999998</v>
      </c>
      <c r="O1341">
        <v>0</v>
      </c>
      <c r="P1341">
        <v>80</v>
      </c>
      <c r="Q1341">
        <v>0</v>
      </c>
      <c r="R1341">
        <v>0</v>
      </c>
      <c r="S1341">
        <v>0</v>
      </c>
      <c r="T1341">
        <v>2</v>
      </c>
      <c r="U1341">
        <v>0</v>
      </c>
      <c r="V1341">
        <v>0</v>
      </c>
      <c r="W1341">
        <v>0</v>
      </c>
      <c r="X1341">
        <v>81.512583971992584</v>
      </c>
      <c r="Y1341">
        <v>0</v>
      </c>
      <c r="Z1341">
        <v>0</v>
      </c>
      <c r="AA1341">
        <v>0</v>
      </c>
      <c r="AB1341">
        <v>1.2761868398819334</v>
      </c>
      <c r="AC1341">
        <v>0</v>
      </c>
      <c r="AD1341">
        <v>0</v>
      </c>
      <c r="AE1341">
        <v>82.788770811874514</v>
      </c>
    </row>
    <row r="1342" spans="1:31" x14ac:dyDescent="0.25">
      <c r="A1342">
        <v>2281890</v>
      </c>
      <c r="B1342">
        <v>1</v>
      </c>
      <c r="C1342" t="s">
        <v>80</v>
      </c>
      <c r="D1342" t="s">
        <v>95</v>
      </c>
      <c r="E1342" t="s">
        <v>141</v>
      </c>
      <c r="F1342" t="s">
        <v>4152</v>
      </c>
      <c r="G1342" t="s">
        <v>143</v>
      </c>
      <c r="H1342" t="s">
        <v>135</v>
      </c>
      <c r="I1342" t="s">
        <v>136</v>
      </c>
      <c r="J1342" t="s">
        <v>137</v>
      </c>
      <c r="K1342" t="s">
        <v>144</v>
      </c>
      <c r="L1342" t="s">
        <v>4153</v>
      </c>
      <c r="M1342" t="s">
        <v>4154</v>
      </c>
      <c r="N1342">
        <v>8.5794444439999999</v>
      </c>
      <c r="O1342">
        <v>0</v>
      </c>
      <c r="P1342">
        <v>245</v>
      </c>
      <c r="Q1342">
        <v>0</v>
      </c>
      <c r="R1342">
        <v>0</v>
      </c>
      <c r="S1342">
        <v>0</v>
      </c>
      <c r="T1342">
        <v>11</v>
      </c>
      <c r="U1342">
        <v>0</v>
      </c>
      <c r="V1342">
        <v>0</v>
      </c>
      <c r="W1342">
        <v>0</v>
      </c>
      <c r="X1342">
        <v>380.1284827074478</v>
      </c>
      <c r="Y1342">
        <v>0</v>
      </c>
      <c r="Z1342">
        <v>0</v>
      </c>
      <c r="AA1342">
        <v>0</v>
      </c>
      <c r="AB1342">
        <v>26.448508570611946</v>
      </c>
      <c r="AC1342">
        <v>0</v>
      </c>
      <c r="AD1342">
        <v>0</v>
      </c>
      <c r="AE1342">
        <v>406.57699127805972</v>
      </c>
    </row>
    <row r="1343" spans="1:31" x14ac:dyDescent="0.25">
      <c r="A1343">
        <v>2281891</v>
      </c>
      <c r="B1343">
        <v>1</v>
      </c>
      <c r="C1343" t="s">
        <v>80</v>
      </c>
      <c r="D1343" t="s">
        <v>108</v>
      </c>
      <c r="E1343" t="s">
        <v>176</v>
      </c>
      <c r="F1343" t="s">
        <v>4155</v>
      </c>
      <c r="G1343" t="s">
        <v>143</v>
      </c>
      <c r="H1343" t="s">
        <v>150</v>
      </c>
      <c r="I1343" t="s">
        <v>136</v>
      </c>
      <c r="J1343" t="s">
        <v>137</v>
      </c>
      <c r="K1343" t="s">
        <v>144</v>
      </c>
      <c r="L1343" t="s">
        <v>4156</v>
      </c>
      <c r="M1343" t="s">
        <v>4157</v>
      </c>
      <c r="N1343">
        <v>8.8008333329999999</v>
      </c>
      <c r="O1343">
        <v>0</v>
      </c>
      <c r="P1343">
        <v>29</v>
      </c>
      <c r="Q1343">
        <v>0</v>
      </c>
      <c r="R1343">
        <v>0</v>
      </c>
      <c r="S1343">
        <v>0</v>
      </c>
      <c r="T1343">
        <v>3</v>
      </c>
      <c r="U1343">
        <v>0</v>
      </c>
      <c r="V1343">
        <v>0</v>
      </c>
      <c r="W1343">
        <v>0</v>
      </c>
      <c r="X1343">
        <v>33.483899530964422</v>
      </c>
      <c r="Y1343">
        <v>0</v>
      </c>
      <c r="Z1343">
        <v>0</v>
      </c>
      <c r="AA1343">
        <v>0</v>
      </c>
      <c r="AB1343">
        <v>0.22145729052533333</v>
      </c>
      <c r="AC1343">
        <v>0</v>
      </c>
      <c r="AD1343">
        <v>0</v>
      </c>
      <c r="AE1343">
        <v>33.705356821489758</v>
      </c>
    </row>
    <row r="1344" spans="1:31" x14ac:dyDescent="0.25">
      <c r="A1344">
        <v>2281892</v>
      </c>
      <c r="B1344">
        <v>1</v>
      </c>
      <c r="C1344" t="s">
        <v>80</v>
      </c>
      <c r="D1344" t="s">
        <v>88</v>
      </c>
      <c r="E1344" t="s">
        <v>141</v>
      </c>
      <c r="F1344" t="s">
        <v>4158</v>
      </c>
      <c r="G1344" t="s">
        <v>154</v>
      </c>
      <c r="H1344" t="s">
        <v>135</v>
      </c>
      <c r="I1344" t="s">
        <v>136</v>
      </c>
      <c r="J1344" t="s">
        <v>137</v>
      </c>
      <c r="K1344" t="s">
        <v>144</v>
      </c>
      <c r="L1344" t="s">
        <v>4159</v>
      </c>
      <c r="M1344" t="s">
        <v>4160</v>
      </c>
      <c r="N1344">
        <v>9.8291666660000008</v>
      </c>
      <c r="O1344">
        <v>0</v>
      </c>
      <c r="P1344">
        <v>706</v>
      </c>
      <c r="Q1344">
        <v>0</v>
      </c>
      <c r="R1344">
        <v>0</v>
      </c>
      <c r="S1344">
        <v>0</v>
      </c>
      <c r="T1344">
        <v>27</v>
      </c>
      <c r="U1344">
        <v>0</v>
      </c>
      <c r="V1344">
        <v>0</v>
      </c>
      <c r="W1344">
        <v>0</v>
      </c>
      <c r="X1344">
        <v>1776.4437284538951</v>
      </c>
      <c r="Y1344">
        <v>0</v>
      </c>
      <c r="Z1344">
        <v>0</v>
      </c>
      <c r="AA1344">
        <v>0</v>
      </c>
      <c r="AB1344">
        <v>51.359527024389308</v>
      </c>
      <c r="AC1344">
        <v>0</v>
      </c>
      <c r="AD1344">
        <v>0</v>
      </c>
      <c r="AE1344">
        <v>1827.8032554782844</v>
      </c>
    </row>
    <row r="1345" spans="1:31" x14ac:dyDescent="0.25">
      <c r="A1345">
        <v>2281894</v>
      </c>
      <c r="B1345">
        <v>1</v>
      </c>
      <c r="C1345" t="s">
        <v>80</v>
      </c>
      <c r="D1345" t="s">
        <v>111</v>
      </c>
      <c r="E1345" t="s">
        <v>141</v>
      </c>
      <c r="F1345" t="s">
        <v>4161</v>
      </c>
      <c r="G1345" t="s">
        <v>143</v>
      </c>
      <c r="H1345" t="s">
        <v>135</v>
      </c>
      <c r="I1345" t="s">
        <v>136</v>
      </c>
      <c r="J1345" t="s">
        <v>137</v>
      </c>
      <c r="K1345" t="s">
        <v>144</v>
      </c>
      <c r="L1345" t="s">
        <v>4162</v>
      </c>
      <c r="M1345" t="s">
        <v>4163</v>
      </c>
      <c r="N1345">
        <v>9.2183333330000004</v>
      </c>
      <c r="O1345">
        <v>0</v>
      </c>
      <c r="P1345">
        <v>16</v>
      </c>
      <c r="Q1345">
        <v>0</v>
      </c>
      <c r="R1345">
        <v>16</v>
      </c>
      <c r="S1345">
        <v>0</v>
      </c>
      <c r="T1345">
        <v>32</v>
      </c>
      <c r="U1345">
        <v>0</v>
      </c>
      <c r="V1345">
        <v>1</v>
      </c>
      <c r="W1345">
        <v>0</v>
      </c>
      <c r="X1345">
        <v>43.183480545744551</v>
      </c>
      <c r="Y1345">
        <v>0</v>
      </c>
      <c r="Z1345">
        <v>59.546948727707978</v>
      </c>
      <c r="AA1345">
        <v>0</v>
      </c>
      <c r="AB1345">
        <v>1231.9079701876615</v>
      </c>
      <c r="AC1345">
        <v>0</v>
      </c>
      <c r="AD1345">
        <v>1541.5896966080559</v>
      </c>
      <c r="AE1345">
        <v>2876.2280960691696</v>
      </c>
    </row>
    <row r="1346" spans="1:31" x14ac:dyDescent="0.25">
      <c r="A1346">
        <v>2281898</v>
      </c>
      <c r="B1346">
        <v>1</v>
      </c>
      <c r="C1346" t="s">
        <v>80</v>
      </c>
      <c r="D1346" t="s">
        <v>96</v>
      </c>
      <c r="E1346" t="s">
        <v>157</v>
      </c>
      <c r="F1346" t="s">
        <v>4164</v>
      </c>
      <c r="G1346" t="s">
        <v>143</v>
      </c>
      <c r="H1346" t="s">
        <v>135</v>
      </c>
      <c r="I1346" t="s">
        <v>136</v>
      </c>
      <c r="J1346" t="s">
        <v>137</v>
      </c>
      <c r="K1346" t="s">
        <v>144</v>
      </c>
      <c r="L1346" t="s">
        <v>4165</v>
      </c>
      <c r="M1346" t="s">
        <v>4166</v>
      </c>
      <c r="N1346">
        <v>8.432222222</v>
      </c>
      <c r="O1346">
        <v>0</v>
      </c>
      <c r="P1346">
        <v>111</v>
      </c>
      <c r="Q1346">
        <v>0</v>
      </c>
      <c r="R1346">
        <v>0</v>
      </c>
      <c r="S1346">
        <v>0</v>
      </c>
      <c r="T1346">
        <v>3</v>
      </c>
      <c r="U1346">
        <v>0</v>
      </c>
      <c r="V1346">
        <v>0</v>
      </c>
      <c r="W1346">
        <v>0</v>
      </c>
      <c r="X1346">
        <v>415.5089074640199</v>
      </c>
      <c r="Y1346">
        <v>0</v>
      </c>
      <c r="Z1346">
        <v>0</v>
      </c>
      <c r="AA1346">
        <v>0</v>
      </c>
      <c r="AB1346">
        <v>40.047770743049412</v>
      </c>
      <c r="AC1346">
        <v>0</v>
      </c>
      <c r="AD1346">
        <v>0</v>
      </c>
      <c r="AE1346">
        <v>455.5566782070693</v>
      </c>
    </row>
    <row r="1347" spans="1:31" x14ac:dyDescent="0.25">
      <c r="A1347">
        <v>2281899</v>
      </c>
      <c r="B1347">
        <v>1</v>
      </c>
      <c r="C1347" t="s">
        <v>81</v>
      </c>
      <c r="D1347" t="s">
        <v>112</v>
      </c>
      <c r="E1347" t="s">
        <v>157</v>
      </c>
      <c r="F1347" t="s">
        <v>547</v>
      </c>
      <c r="G1347" t="s">
        <v>143</v>
      </c>
      <c r="H1347" t="s">
        <v>135</v>
      </c>
      <c r="I1347" t="s">
        <v>136</v>
      </c>
      <c r="J1347" t="s">
        <v>137</v>
      </c>
      <c r="K1347" t="s">
        <v>144</v>
      </c>
      <c r="L1347" t="s">
        <v>4167</v>
      </c>
      <c r="M1347" t="s">
        <v>4168</v>
      </c>
      <c r="N1347">
        <v>0.94861111099999995</v>
      </c>
      <c r="O1347">
        <v>0</v>
      </c>
      <c r="P1347">
        <v>4339</v>
      </c>
      <c r="Q1347">
        <v>0</v>
      </c>
      <c r="R1347">
        <v>11</v>
      </c>
      <c r="S1347">
        <v>3</v>
      </c>
      <c r="T1347">
        <v>616</v>
      </c>
      <c r="U1347">
        <v>1</v>
      </c>
      <c r="V1347">
        <v>5</v>
      </c>
      <c r="W1347">
        <v>0</v>
      </c>
      <c r="X1347">
        <v>870.26386471561568</v>
      </c>
      <c r="Y1347">
        <v>0</v>
      </c>
      <c r="Z1347">
        <v>0.3646501658165</v>
      </c>
      <c r="AA1347">
        <v>43.108176718624037</v>
      </c>
      <c r="AB1347">
        <v>372.80599100980123</v>
      </c>
      <c r="AC1347">
        <v>45.338934741493745</v>
      </c>
      <c r="AD1347">
        <v>71.527009334252014</v>
      </c>
      <c r="AE1347">
        <v>1403.4086266856029</v>
      </c>
    </row>
    <row r="1348" spans="1:31" x14ac:dyDescent="0.25">
      <c r="A1348">
        <v>2281900</v>
      </c>
      <c r="B1348">
        <v>1</v>
      </c>
      <c r="C1348" t="s">
        <v>80</v>
      </c>
      <c r="D1348" t="s">
        <v>101</v>
      </c>
      <c r="E1348" t="s">
        <v>147</v>
      </c>
      <c r="F1348" t="s">
        <v>4169</v>
      </c>
      <c r="G1348" t="s">
        <v>261</v>
      </c>
      <c r="H1348" t="s">
        <v>150</v>
      </c>
      <c r="I1348" t="s">
        <v>136</v>
      </c>
      <c r="J1348" t="s">
        <v>137</v>
      </c>
      <c r="K1348" t="s">
        <v>138</v>
      </c>
      <c r="L1348" t="s">
        <v>4170</v>
      </c>
      <c r="M1348" t="s">
        <v>4171</v>
      </c>
      <c r="N1348">
        <v>0.20222222200000001</v>
      </c>
      <c r="O1348">
        <v>0</v>
      </c>
      <c r="P1348">
        <v>2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0.4295662978152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0.4295662978152</v>
      </c>
    </row>
    <row r="1349" spans="1:31" x14ac:dyDescent="0.25">
      <c r="A1349">
        <v>2281901</v>
      </c>
      <c r="B1349">
        <v>1</v>
      </c>
      <c r="C1349" t="s">
        <v>81</v>
      </c>
      <c r="D1349" t="s">
        <v>113</v>
      </c>
      <c r="E1349" t="s">
        <v>322</v>
      </c>
      <c r="F1349" t="s">
        <v>536</v>
      </c>
      <c r="G1349" t="s">
        <v>143</v>
      </c>
      <c r="H1349" t="s">
        <v>135</v>
      </c>
      <c r="I1349" t="s">
        <v>136</v>
      </c>
      <c r="J1349" t="s">
        <v>137</v>
      </c>
      <c r="K1349" t="s">
        <v>144</v>
      </c>
      <c r="L1349" t="s">
        <v>4172</v>
      </c>
      <c r="M1349" t="s">
        <v>4173</v>
      </c>
      <c r="N1349">
        <v>2.1569444440000001</v>
      </c>
      <c r="O1349">
        <v>1</v>
      </c>
      <c r="P1349">
        <v>1359</v>
      </c>
      <c r="Q1349">
        <v>136</v>
      </c>
      <c r="R1349">
        <v>414</v>
      </c>
      <c r="S1349">
        <v>10</v>
      </c>
      <c r="T1349">
        <v>149</v>
      </c>
      <c r="U1349">
        <v>1</v>
      </c>
      <c r="V1349">
        <v>0</v>
      </c>
      <c r="W1349">
        <v>0.54806635145677784</v>
      </c>
      <c r="X1349">
        <v>631.17776287774541</v>
      </c>
      <c r="Y1349">
        <v>528.13188452369479</v>
      </c>
      <c r="Z1349">
        <v>1726.3912995844948</v>
      </c>
      <c r="AA1349">
        <v>99.887864915817445</v>
      </c>
      <c r="AB1349">
        <v>263.92223040506627</v>
      </c>
      <c r="AC1349">
        <v>18.60903826847963</v>
      </c>
      <c r="AD1349">
        <v>0</v>
      </c>
      <c r="AE1349">
        <v>3268.6681469267551</v>
      </c>
    </row>
    <row r="1350" spans="1:31" x14ac:dyDescent="0.25">
      <c r="A1350">
        <v>2281902</v>
      </c>
      <c r="B1350">
        <v>1</v>
      </c>
      <c r="C1350" t="s">
        <v>80</v>
      </c>
      <c r="D1350" t="s">
        <v>103</v>
      </c>
      <c r="E1350" t="s">
        <v>147</v>
      </c>
      <c r="F1350" t="s">
        <v>4174</v>
      </c>
      <c r="G1350" t="s">
        <v>143</v>
      </c>
      <c r="H1350" t="s">
        <v>150</v>
      </c>
      <c r="I1350" t="s">
        <v>136</v>
      </c>
      <c r="J1350" t="s">
        <v>137</v>
      </c>
      <c r="K1350" t="s">
        <v>144</v>
      </c>
      <c r="L1350" t="s">
        <v>4175</v>
      </c>
      <c r="M1350" t="s">
        <v>4176</v>
      </c>
      <c r="N1350">
        <v>7.2963888880000001</v>
      </c>
      <c r="O1350">
        <v>0</v>
      </c>
      <c r="P1350">
        <v>188</v>
      </c>
      <c r="Q1350">
        <v>0</v>
      </c>
      <c r="R1350">
        <v>0</v>
      </c>
      <c r="S1350">
        <v>0</v>
      </c>
      <c r="T1350">
        <v>22</v>
      </c>
      <c r="U1350">
        <v>0</v>
      </c>
      <c r="V1350">
        <v>0</v>
      </c>
      <c r="W1350">
        <v>0</v>
      </c>
      <c r="X1350">
        <v>407.79959189157898</v>
      </c>
      <c r="Y1350">
        <v>0</v>
      </c>
      <c r="Z1350">
        <v>0</v>
      </c>
      <c r="AA1350">
        <v>0</v>
      </c>
      <c r="AB1350">
        <v>172.50518724651675</v>
      </c>
      <c r="AC1350">
        <v>0</v>
      </c>
      <c r="AD1350">
        <v>0</v>
      </c>
      <c r="AE1350">
        <v>580.30477913809568</v>
      </c>
    </row>
    <row r="1351" spans="1:31" x14ac:dyDescent="0.25">
      <c r="A1351">
        <v>2281903</v>
      </c>
      <c r="B1351">
        <v>1</v>
      </c>
      <c r="C1351" t="s">
        <v>81</v>
      </c>
      <c r="D1351" t="s">
        <v>113</v>
      </c>
      <c r="E1351" t="s">
        <v>132</v>
      </c>
      <c r="F1351" t="s">
        <v>4177</v>
      </c>
      <c r="G1351" t="s">
        <v>143</v>
      </c>
      <c r="H1351" t="s">
        <v>135</v>
      </c>
      <c r="I1351" t="s">
        <v>136</v>
      </c>
      <c r="J1351" t="s">
        <v>137</v>
      </c>
      <c r="K1351" t="s">
        <v>144</v>
      </c>
      <c r="L1351" t="s">
        <v>4178</v>
      </c>
      <c r="M1351" t="s">
        <v>4179</v>
      </c>
      <c r="N1351">
        <v>2.0152777770000001</v>
      </c>
      <c r="O1351">
        <v>1</v>
      </c>
      <c r="P1351">
        <v>1357</v>
      </c>
      <c r="Q1351">
        <v>136</v>
      </c>
      <c r="R1351">
        <v>409</v>
      </c>
      <c r="S1351">
        <v>10</v>
      </c>
      <c r="T1351">
        <v>148</v>
      </c>
      <c r="U1351">
        <v>1</v>
      </c>
      <c r="V1351">
        <v>0</v>
      </c>
      <c r="W1351">
        <v>0.51239030009388886</v>
      </c>
      <c r="X1351">
        <v>589.00013409841995</v>
      </c>
      <c r="Y1351">
        <v>493.08218050649168</v>
      </c>
      <c r="Z1351">
        <v>1595.7507850215802</v>
      </c>
      <c r="AA1351">
        <v>93.298071348411625</v>
      </c>
      <c r="AB1351">
        <v>246.36335462034862</v>
      </c>
      <c r="AC1351">
        <v>17.368210723647543</v>
      </c>
      <c r="AD1351">
        <v>0</v>
      </c>
      <c r="AE1351">
        <v>3035.3751266189938</v>
      </c>
    </row>
    <row r="1352" spans="1:31" x14ac:dyDescent="0.25">
      <c r="A1352">
        <v>2281907</v>
      </c>
      <c r="B1352">
        <v>1</v>
      </c>
      <c r="C1352" t="s">
        <v>81</v>
      </c>
      <c r="D1352" t="s">
        <v>112</v>
      </c>
      <c r="E1352" t="s">
        <v>157</v>
      </c>
      <c r="F1352" t="s">
        <v>2241</v>
      </c>
      <c r="G1352" t="s">
        <v>143</v>
      </c>
      <c r="H1352" t="s">
        <v>135</v>
      </c>
      <c r="I1352" t="s">
        <v>136</v>
      </c>
      <c r="J1352" t="s">
        <v>137</v>
      </c>
      <c r="K1352" t="s">
        <v>144</v>
      </c>
      <c r="L1352" t="s">
        <v>4180</v>
      </c>
      <c r="M1352" t="s">
        <v>4181</v>
      </c>
      <c r="N1352">
        <v>8.6447222220000004</v>
      </c>
      <c r="O1352">
        <v>3</v>
      </c>
      <c r="P1352">
        <v>944</v>
      </c>
      <c r="Q1352">
        <v>101</v>
      </c>
      <c r="R1352">
        <v>321</v>
      </c>
      <c r="S1352">
        <v>15</v>
      </c>
      <c r="T1352">
        <v>118</v>
      </c>
      <c r="U1352">
        <v>1</v>
      </c>
      <c r="V1352">
        <v>0</v>
      </c>
      <c r="W1352">
        <v>2.9306485534452782</v>
      </c>
      <c r="X1352">
        <v>1137.3999083214524</v>
      </c>
      <c r="Y1352">
        <v>546.52282057385037</v>
      </c>
      <c r="Z1352">
        <v>527.35997441719394</v>
      </c>
      <c r="AA1352">
        <v>710.8599866486262</v>
      </c>
      <c r="AB1352">
        <v>477.63913894584181</v>
      </c>
      <c r="AC1352">
        <v>39.570924522736753</v>
      </c>
      <c r="AD1352">
        <v>0</v>
      </c>
      <c r="AE1352">
        <v>3442.2834019831466</v>
      </c>
    </row>
    <row r="1353" spans="1:31" x14ac:dyDescent="0.25">
      <c r="A1353">
        <v>2281908</v>
      </c>
      <c r="B1353">
        <v>1</v>
      </c>
      <c r="C1353" t="s">
        <v>81</v>
      </c>
      <c r="D1353" t="s">
        <v>116</v>
      </c>
      <c r="E1353" t="s">
        <v>132</v>
      </c>
      <c r="F1353" t="s">
        <v>4182</v>
      </c>
      <c r="G1353" t="s">
        <v>143</v>
      </c>
      <c r="H1353" t="s">
        <v>135</v>
      </c>
      <c r="I1353" t="s">
        <v>136</v>
      </c>
      <c r="J1353" t="s">
        <v>137</v>
      </c>
      <c r="K1353" t="s">
        <v>144</v>
      </c>
      <c r="L1353" t="s">
        <v>4183</v>
      </c>
      <c r="M1353" t="s">
        <v>4184</v>
      </c>
      <c r="N1353">
        <v>8.3386111110000005</v>
      </c>
      <c r="O1353">
        <v>0</v>
      </c>
      <c r="P1353">
        <v>1442</v>
      </c>
      <c r="Q1353">
        <v>1</v>
      </c>
      <c r="R1353">
        <v>78</v>
      </c>
      <c r="S1353">
        <v>4</v>
      </c>
      <c r="T1353">
        <v>223</v>
      </c>
      <c r="U1353">
        <v>1</v>
      </c>
      <c r="V1353">
        <v>0</v>
      </c>
      <c r="W1353">
        <v>0</v>
      </c>
      <c r="X1353">
        <v>1850.7160032230963</v>
      </c>
      <c r="Y1353">
        <v>26.809843435742469</v>
      </c>
      <c r="Z1353">
        <v>67.641837247253804</v>
      </c>
      <c r="AA1353">
        <v>419.78590342101495</v>
      </c>
      <c r="AB1353">
        <v>792.83733710868773</v>
      </c>
      <c r="AC1353">
        <v>1278.7271036578034</v>
      </c>
      <c r="AD1353">
        <v>0</v>
      </c>
      <c r="AE1353">
        <v>4436.5180280935983</v>
      </c>
    </row>
    <row r="1354" spans="1:31" x14ac:dyDescent="0.25">
      <c r="A1354">
        <v>2281912</v>
      </c>
      <c r="B1354">
        <v>1</v>
      </c>
      <c r="C1354" t="s">
        <v>80</v>
      </c>
      <c r="D1354" t="s">
        <v>82</v>
      </c>
      <c r="E1354" t="s">
        <v>176</v>
      </c>
      <c r="F1354" t="s">
        <v>4185</v>
      </c>
      <c r="G1354" t="s">
        <v>261</v>
      </c>
      <c r="H1354" t="s">
        <v>150</v>
      </c>
      <c r="I1354" t="s">
        <v>136</v>
      </c>
      <c r="J1354" t="s">
        <v>137</v>
      </c>
      <c r="K1354" t="s">
        <v>138</v>
      </c>
      <c r="L1354" t="s">
        <v>4186</v>
      </c>
      <c r="M1354" t="s">
        <v>4187</v>
      </c>
      <c r="N1354">
        <v>0.80444444400000004</v>
      </c>
      <c r="O1354">
        <v>0</v>
      </c>
      <c r="P1354">
        <v>1062</v>
      </c>
      <c r="Q1354">
        <v>0</v>
      </c>
      <c r="R1354">
        <v>0</v>
      </c>
      <c r="S1354">
        <v>0</v>
      </c>
      <c r="T1354">
        <v>154</v>
      </c>
      <c r="U1354">
        <v>0</v>
      </c>
      <c r="V1354">
        <v>0</v>
      </c>
      <c r="W1354">
        <v>0</v>
      </c>
      <c r="X1354">
        <v>212.27655268343099</v>
      </c>
      <c r="Y1354">
        <v>0</v>
      </c>
      <c r="Z1354">
        <v>0</v>
      </c>
      <c r="AA1354">
        <v>0</v>
      </c>
      <c r="AB1354">
        <v>63.510229418306707</v>
      </c>
      <c r="AC1354">
        <v>0</v>
      </c>
      <c r="AD1354">
        <v>0</v>
      </c>
      <c r="AE1354">
        <v>275.78678210173769</v>
      </c>
    </row>
    <row r="1355" spans="1:31" x14ac:dyDescent="0.25">
      <c r="A1355">
        <v>2281913</v>
      </c>
      <c r="B1355">
        <v>1</v>
      </c>
      <c r="C1355" t="s">
        <v>80</v>
      </c>
      <c r="D1355" t="s">
        <v>97</v>
      </c>
      <c r="E1355" t="s">
        <v>176</v>
      </c>
      <c r="F1355" t="s">
        <v>4188</v>
      </c>
      <c r="G1355" t="s">
        <v>143</v>
      </c>
      <c r="H1355" t="s">
        <v>150</v>
      </c>
      <c r="I1355" t="s">
        <v>136</v>
      </c>
      <c r="J1355" t="s">
        <v>137</v>
      </c>
      <c r="K1355" t="s">
        <v>144</v>
      </c>
      <c r="L1355" t="s">
        <v>4189</v>
      </c>
      <c r="M1355" t="s">
        <v>4190</v>
      </c>
      <c r="N1355">
        <v>5.392222222</v>
      </c>
      <c r="O1355">
        <v>0</v>
      </c>
      <c r="P1355">
        <v>59</v>
      </c>
      <c r="Q1355">
        <v>0</v>
      </c>
      <c r="R1355">
        <v>0</v>
      </c>
      <c r="S1355">
        <v>0</v>
      </c>
      <c r="T1355">
        <v>16</v>
      </c>
      <c r="U1355">
        <v>0</v>
      </c>
      <c r="V1355">
        <v>0</v>
      </c>
      <c r="W1355">
        <v>0</v>
      </c>
      <c r="X1355">
        <v>105.56585238345995</v>
      </c>
      <c r="Y1355">
        <v>0</v>
      </c>
      <c r="Z1355">
        <v>0</v>
      </c>
      <c r="AA1355">
        <v>0</v>
      </c>
      <c r="AB1355">
        <v>119.96321309652937</v>
      </c>
      <c r="AC1355">
        <v>0</v>
      </c>
      <c r="AD1355">
        <v>0</v>
      </c>
      <c r="AE1355">
        <v>225.52906547998933</v>
      </c>
    </row>
    <row r="1356" spans="1:31" x14ac:dyDescent="0.25">
      <c r="A1356">
        <v>2281914</v>
      </c>
      <c r="B1356">
        <v>1</v>
      </c>
      <c r="C1356" t="s">
        <v>81</v>
      </c>
      <c r="D1356" t="s">
        <v>119</v>
      </c>
      <c r="E1356" t="s">
        <v>132</v>
      </c>
      <c r="F1356" t="s">
        <v>526</v>
      </c>
      <c r="G1356" t="s">
        <v>442</v>
      </c>
      <c r="H1356" t="s">
        <v>135</v>
      </c>
      <c r="I1356" t="s">
        <v>136</v>
      </c>
      <c r="J1356" t="s">
        <v>137</v>
      </c>
      <c r="K1356" t="s">
        <v>144</v>
      </c>
      <c r="L1356" t="s">
        <v>4191</v>
      </c>
      <c r="M1356" t="s">
        <v>4192</v>
      </c>
      <c r="N1356">
        <v>0.105</v>
      </c>
      <c r="O1356">
        <v>0</v>
      </c>
      <c r="P1356">
        <v>759</v>
      </c>
      <c r="Q1356">
        <v>41</v>
      </c>
      <c r="R1356">
        <v>47</v>
      </c>
      <c r="S1356">
        <v>3</v>
      </c>
      <c r="T1356">
        <v>58</v>
      </c>
      <c r="U1356">
        <v>0</v>
      </c>
      <c r="V1356">
        <v>2</v>
      </c>
      <c r="W1356">
        <v>0</v>
      </c>
      <c r="X1356">
        <v>10.575514573687347</v>
      </c>
      <c r="Y1356">
        <v>9.6609093779614508</v>
      </c>
      <c r="Z1356">
        <v>6.782152541201099</v>
      </c>
      <c r="AA1356">
        <v>1.6240167256046998</v>
      </c>
      <c r="AB1356">
        <v>4.162129513010699</v>
      </c>
      <c r="AC1356">
        <v>0</v>
      </c>
      <c r="AD1356">
        <v>3.9047568365736005</v>
      </c>
      <c r="AE1356">
        <v>36.709479568038901</v>
      </c>
    </row>
    <row r="1357" spans="1:31" x14ac:dyDescent="0.25">
      <c r="A1357">
        <v>2281915</v>
      </c>
      <c r="B1357">
        <v>1</v>
      </c>
      <c r="C1357" t="s">
        <v>81</v>
      </c>
      <c r="D1357" t="s">
        <v>128</v>
      </c>
      <c r="E1357" t="s">
        <v>147</v>
      </c>
      <c r="F1357" t="s">
        <v>4193</v>
      </c>
      <c r="G1357" t="s">
        <v>154</v>
      </c>
      <c r="H1357" t="s">
        <v>150</v>
      </c>
      <c r="I1357" t="s">
        <v>136</v>
      </c>
      <c r="J1357" t="s">
        <v>137</v>
      </c>
      <c r="K1357" t="s">
        <v>144</v>
      </c>
      <c r="L1357" t="s">
        <v>4194</v>
      </c>
      <c r="M1357" t="s">
        <v>4195</v>
      </c>
      <c r="N1357">
        <v>7.2874999999999996</v>
      </c>
      <c r="O1357">
        <v>0</v>
      </c>
      <c r="P1357">
        <v>67</v>
      </c>
      <c r="Q1357">
        <v>0</v>
      </c>
      <c r="R1357">
        <v>0</v>
      </c>
      <c r="S1357">
        <v>0</v>
      </c>
      <c r="T1357">
        <v>26</v>
      </c>
      <c r="U1357">
        <v>0</v>
      </c>
      <c r="V1357">
        <v>0</v>
      </c>
      <c r="W1357">
        <v>0</v>
      </c>
      <c r="X1357">
        <v>109.24651191216479</v>
      </c>
      <c r="Y1357">
        <v>0</v>
      </c>
      <c r="Z1357">
        <v>0</v>
      </c>
      <c r="AA1357">
        <v>0</v>
      </c>
      <c r="AB1357">
        <v>114.93938119663621</v>
      </c>
      <c r="AC1357">
        <v>0</v>
      </c>
      <c r="AD1357">
        <v>0</v>
      </c>
      <c r="AE1357">
        <v>224.185893108801</v>
      </c>
    </row>
    <row r="1358" spans="1:31" x14ac:dyDescent="0.25">
      <c r="A1358">
        <v>2281916</v>
      </c>
      <c r="B1358">
        <v>1</v>
      </c>
      <c r="C1358" t="s">
        <v>80</v>
      </c>
      <c r="D1358" t="s">
        <v>97</v>
      </c>
      <c r="E1358" t="s">
        <v>176</v>
      </c>
      <c r="F1358" t="s">
        <v>4196</v>
      </c>
      <c r="G1358" t="s">
        <v>143</v>
      </c>
      <c r="H1358" t="s">
        <v>150</v>
      </c>
      <c r="I1358" t="s">
        <v>136</v>
      </c>
      <c r="J1358" t="s">
        <v>137</v>
      </c>
      <c r="K1358" t="s">
        <v>144</v>
      </c>
      <c r="L1358" t="s">
        <v>4197</v>
      </c>
      <c r="M1358" t="s">
        <v>4198</v>
      </c>
      <c r="N1358">
        <v>5.3802777769999999</v>
      </c>
      <c r="O1358">
        <v>0</v>
      </c>
      <c r="P1358">
        <v>157</v>
      </c>
      <c r="Q1358">
        <v>0</v>
      </c>
      <c r="R1358">
        <v>0</v>
      </c>
      <c r="S1358">
        <v>0</v>
      </c>
      <c r="T1358">
        <v>8</v>
      </c>
      <c r="U1358">
        <v>0</v>
      </c>
      <c r="V1358">
        <v>0</v>
      </c>
      <c r="W1358">
        <v>0</v>
      </c>
      <c r="X1358">
        <v>328.35968302836994</v>
      </c>
      <c r="Y1358">
        <v>0</v>
      </c>
      <c r="Z1358">
        <v>0</v>
      </c>
      <c r="AA1358">
        <v>0</v>
      </c>
      <c r="AB1358">
        <v>17.247646081203424</v>
      </c>
      <c r="AC1358">
        <v>0</v>
      </c>
      <c r="AD1358">
        <v>0</v>
      </c>
      <c r="AE1358">
        <v>345.60732910957336</v>
      </c>
    </row>
    <row r="1359" spans="1:31" x14ac:dyDescent="0.25">
      <c r="A1359">
        <v>2281918</v>
      </c>
      <c r="B1359">
        <v>1</v>
      </c>
      <c r="C1359" t="s">
        <v>80</v>
      </c>
      <c r="D1359" t="s">
        <v>104</v>
      </c>
      <c r="E1359" t="s">
        <v>132</v>
      </c>
      <c r="F1359" t="s">
        <v>4199</v>
      </c>
      <c r="G1359" t="s">
        <v>154</v>
      </c>
      <c r="H1359" t="s">
        <v>135</v>
      </c>
      <c r="I1359" t="s">
        <v>136</v>
      </c>
      <c r="J1359" t="s">
        <v>137</v>
      </c>
      <c r="K1359" t="s">
        <v>144</v>
      </c>
      <c r="L1359" t="s">
        <v>4200</v>
      </c>
      <c r="M1359" t="s">
        <v>4201</v>
      </c>
      <c r="N1359">
        <v>3.7427777770000001</v>
      </c>
      <c r="O1359">
        <v>0</v>
      </c>
      <c r="P1359">
        <v>18</v>
      </c>
      <c r="Q1359">
        <v>6</v>
      </c>
      <c r="R1359">
        <v>54</v>
      </c>
      <c r="S1359">
        <v>2</v>
      </c>
      <c r="T1359">
        <v>17</v>
      </c>
      <c r="U1359">
        <v>0</v>
      </c>
      <c r="V1359">
        <v>0</v>
      </c>
      <c r="W1359">
        <v>0</v>
      </c>
      <c r="X1359">
        <v>18.603157319964932</v>
      </c>
      <c r="Y1359">
        <v>23.116001821098418</v>
      </c>
      <c r="Z1359">
        <v>39.428554940479735</v>
      </c>
      <c r="AA1359">
        <v>19.450167784161167</v>
      </c>
      <c r="AB1359">
        <v>17.379239251031581</v>
      </c>
      <c r="AC1359">
        <v>0</v>
      </c>
      <c r="AD1359">
        <v>0</v>
      </c>
      <c r="AE1359">
        <v>117.97712111673583</v>
      </c>
    </row>
    <row r="1360" spans="1:31" x14ac:dyDescent="0.25">
      <c r="A1360">
        <v>2281920</v>
      </c>
      <c r="B1360">
        <v>1</v>
      </c>
      <c r="C1360" t="s">
        <v>80</v>
      </c>
      <c r="D1360" t="s">
        <v>84</v>
      </c>
      <c r="E1360" t="s">
        <v>176</v>
      </c>
      <c r="F1360" t="s">
        <v>3566</v>
      </c>
      <c r="G1360" t="s">
        <v>154</v>
      </c>
      <c r="H1360" t="s">
        <v>150</v>
      </c>
      <c r="I1360" t="s">
        <v>136</v>
      </c>
      <c r="J1360" t="s">
        <v>137</v>
      </c>
      <c r="K1360" t="s">
        <v>144</v>
      </c>
      <c r="L1360" t="s">
        <v>4202</v>
      </c>
      <c r="M1360" t="s">
        <v>4203</v>
      </c>
      <c r="N1360">
        <v>7.6</v>
      </c>
      <c r="O1360">
        <v>0</v>
      </c>
      <c r="P1360">
        <v>634</v>
      </c>
      <c r="Q1360">
        <v>0</v>
      </c>
      <c r="R1360">
        <v>0</v>
      </c>
      <c r="S1360">
        <v>0</v>
      </c>
      <c r="T1360">
        <v>72</v>
      </c>
      <c r="U1360">
        <v>0</v>
      </c>
      <c r="V1360">
        <v>0</v>
      </c>
      <c r="W1360">
        <v>0</v>
      </c>
      <c r="X1360">
        <v>1193.3176613460271</v>
      </c>
      <c r="Y1360">
        <v>0</v>
      </c>
      <c r="Z1360">
        <v>0</v>
      </c>
      <c r="AA1360">
        <v>0</v>
      </c>
      <c r="AB1360">
        <v>428.45301174593607</v>
      </c>
      <c r="AC1360">
        <v>0</v>
      </c>
      <c r="AD1360">
        <v>0</v>
      </c>
      <c r="AE1360">
        <v>1621.7706730919631</v>
      </c>
    </row>
    <row r="1361" spans="1:31" x14ac:dyDescent="0.25">
      <c r="A1361">
        <v>2281921</v>
      </c>
      <c r="B1361">
        <v>1</v>
      </c>
      <c r="C1361" t="s">
        <v>81</v>
      </c>
      <c r="D1361" t="s">
        <v>119</v>
      </c>
      <c r="E1361" t="s">
        <v>141</v>
      </c>
      <c r="F1361" t="s">
        <v>4204</v>
      </c>
      <c r="G1361" t="s">
        <v>154</v>
      </c>
      <c r="H1361" t="s">
        <v>135</v>
      </c>
      <c r="I1361" t="s">
        <v>136</v>
      </c>
      <c r="J1361" t="s">
        <v>137</v>
      </c>
      <c r="K1361" t="s">
        <v>144</v>
      </c>
      <c r="L1361" t="s">
        <v>4205</v>
      </c>
      <c r="M1361" t="s">
        <v>4206</v>
      </c>
      <c r="N1361">
        <v>8.0474999999999994</v>
      </c>
      <c r="O1361">
        <v>0</v>
      </c>
      <c r="P1361">
        <v>225</v>
      </c>
      <c r="Q1361">
        <v>25</v>
      </c>
      <c r="R1361">
        <v>12</v>
      </c>
      <c r="S1361">
        <v>1</v>
      </c>
      <c r="T1361">
        <v>11</v>
      </c>
      <c r="U1361">
        <v>0</v>
      </c>
      <c r="V1361">
        <v>0</v>
      </c>
      <c r="W1361">
        <v>0</v>
      </c>
      <c r="X1361">
        <v>292.71726513788167</v>
      </c>
      <c r="Y1361">
        <v>194.02975980956683</v>
      </c>
      <c r="Z1361">
        <v>24.020664221456975</v>
      </c>
      <c r="AA1361">
        <v>1.5473491105642498</v>
      </c>
      <c r="AB1361">
        <v>25.113115274069692</v>
      </c>
      <c r="AC1361">
        <v>0</v>
      </c>
      <c r="AD1361">
        <v>0</v>
      </c>
      <c r="AE1361">
        <v>537.42815355353946</v>
      </c>
    </row>
    <row r="1362" spans="1:31" x14ac:dyDescent="0.25">
      <c r="A1362">
        <v>2281922</v>
      </c>
      <c r="B1362">
        <v>1</v>
      </c>
      <c r="C1362" t="s">
        <v>81</v>
      </c>
      <c r="D1362" t="s">
        <v>118</v>
      </c>
      <c r="E1362" t="s">
        <v>141</v>
      </c>
      <c r="F1362" t="s">
        <v>734</v>
      </c>
      <c r="G1362" t="s">
        <v>154</v>
      </c>
      <c r="H1362" t="s">
        <v>135</v>
      </c>
      <c r="I1362" t="s">
        <v>136</v>
      </c>
      <c r="J1362" t="s">
        <v>137</v>
      </c>
      <c r="K1362" t="s">
        <v>144</v>
      </c>
      <c r="L1362" t="s">
        <v>4207</v>
      </c>
      <c r="M1362" t="s">
        <v>4208</v>
      </c>
      <c r="N1362">
        <v>7.7458333330000002</v>
      </c>
      <c r="O1362">
        <v>0</v>
      </c>
      <c r="P1362">
        <v>15</v>
      </c>
      <c r="Q1362">
        <v>0</v>
      </c>
      <c r="R1362">
        <v>5</v>
      </c>
      <c r="S1362">
        <v>0</v>
      </c>
      <c r="T1362">
        <v>3</v>
      </c>
      <c r="U1362">
        <v>0</v>
      </c>
      <c r="V1362">
        <v>0</v>
      </c>
      <c r="W1362">
        <v>0</v>
      </c>
      <c r="X1362">
        <v>28.274155776104703</v>
      </c>
      <c r="Y1362">
        <v>0</v>
      </c>
      <c r="Z1362">
        <v>6.7462659353613743</v>
      </c>
      <c r="AA1362">
        <v>0</v>
      </c>
      <c r="AB1362">
        <v>2.1434282252760499</v>
      </c>
      <c r="AC1362">
        <v>0</v>
      </c>
      <c r="AD1362">
        <v>0</v>
      </c>
      <c r="AE1362">
        <v>37.163849936742125</v>
      </c>
    </row>
    <row r="1363" spans="1:31" x14ac:dyDescent="0.25">
      <c r="A1363">
        <v>2281924</v>
      </c>
      <c r="B1363">
        <v>1</v>
      </c>
      <c r="C1363" t="s">
        <v>80</v>
      </c>
      <c r="D1363" t="s">
        <v>89</v>
      </c>
      <c r="E1363" t="s">
        <v>147</v>
      </c>
      <c r="F1363" t="s">
        <v>4209</v>
      </c>
      <c r="G1363" t="s">
        <v>154</v>
      </c>
      <c r="H1363" t="s">
        <v>150</v>
      </c>
      <c r="I1363" t="s">
        <v>136</v>
      </c>
      <c r="J1363" t="s">
        <v>137</v>
      </c>
      <c r="K1363" t="s">
        <v>144</v>
      </c>
      <c r="L1363" t="s">
        <v>4210</v>
      </c>
      <c r="M1363" t="s">
        <v>4211</v>
      </c>
      <c r="N1363">
        <v>7.4747222219999996</v>
      </c>
      <c r="O1363">
        <v>0</v>
      </c>
      <c r="P1363">
        <v>167</v>
      </c>
      <c r="Q1363">
        <v>0</v>
      </c>
      <c r="R1363">
        <v>0</v>
      </c>
      <c r="S1363">
        <v>0</v>
      </c>
      <c r="T1363">
        <v>9</v>
      </c>
      <c r="U1363">
        <v>0</v>
      </c>
      <c r="V1363">
        <v>0</v>
      </c>
      <c r="W1363">
        <v>0</v>
      </c>
      <c r="X1363">
        <v>616.65225181577114</v>
      </c>
      <c r="Y1363">
        <v>0</v>
      </c>
      <c r="Z1363">
        <v>0</v>
      </c>
      <c r="AA1363">
        <v>0</v>
      </c>
      <c r="AB1363">
        <v>30.064092843319951</v>
      </c>
      <c r="AC1363">
        <v>0</v>
      </c>
      <c r="AD1363">
        <v>0</v>
      </c>
      <c r="AE1363">
        <v>646.71634465909108</v>
      </c>
    </row>
    <row r="1364" spans="1:31" x14ac:dyDescent="0.25">
      <c r="A1364">
        <v>2281925</v>
      </c>
      <c r="B1364">
        <v>1</v>
      </c>
      <c r="C1364" t="s">
        <v>80</v>
      </c>
      <c r="D1364" t="s">
        <v>107</v>
      </c>
      <c r="E1364" t="s">
        <v>176</v>
      </c>
      <c r="F1364" t="s">
        <v>4212</v>
      </c>
      <c r="G1364" t="s">
        <v>143</v>
      </c>
      <c r="H1364" t="s">
        <v>150</v>
      </c>
      <c r="I1364" t="s">
        <v>136</v>
      </c>
      <c r="J1364" t="s">
        <v>137</v>
      </c>
      <c r="K1364" t="s">
        <v>144</v>
      </c>
      <c r="L1364" t="s">
        <v>4213</v>
      </c>
      <c r="M1364" t="s">
        <v>4214</v>
      </c>
      <c r="N1364">
        <v>7.5872222220000003</v>
      </c>
      <c r="O1364">
        <v>0</v>
      </c>
      <c r="P1364">
        <v>429</v>
      </c>
      <c r="Q1364">
        <v>0</v>
      </c>
      <c r="R1364">
        <v>1</v>
      </c>
      <c r="S1364">
        <v>0</v>
      </c>
      <c r="T1364">
        <v>23</v>
      </c>
      <c r="U1364">
        <v>0</v>
      </c>
      <c r="V1364">
        <v>0</v>
      </c>
      <c r="W1364">
        <v>0</v>
      </c>
      <c r="X1364">
        <v>484.61496128078858</v>
      </c>
      <c r="Y1364">
        <v>0</v>
      </c>
      <c r="Z1364">
        <v>0.25606920956548335</v>
      </c>
      <c r="AA1364">
        <v>0</v>
      </c>
      <c r="AB1364">
        <v>166.75516664137845</v>
      </c>
      <c r="AC1364">
        <v>0</v>
      </c>
      <c r="AD1364">
        <v>0</v>
      </c>
      <c r="AE1364">
        <v>651.62619713173251</v>
      </c>
    </row>
    <row r="1365" spans="1:31" x14ac:dyDescent="0.25">
      <c r="A1365">
        <v>2281926</v>
      </c>
      <c r="B1365">
        <v>1</v>
      </c>
      <c r="C1365" t="s">
        <v>81</v>
      </c>
      <c r="D1365" t="s">
        <v>112</v>
      </c>
      <c r="E1365" t="s">
        <v>141</v>
      </c>
      <c r="F1365" t="s">
        <v>4215</v>
      </c>
      <c r="G1365" t="s">
        <v>143</v>
      </c>
      <c r="H1365" t="s">
        <v>135</v>
      </c>
      <c r="I1365" t="s">
        <v>136</v>
      </c>
      <c r="J1365" t="s">
        <v>137</v>
      </c>
      <c r="K1365" t="s">
        <v>144</v>
      </c>
      <c r="L1365" t="s">
        <v>4216</v>
      </c>
      <c r="M1365" t="s">
        <v>4217</v>
      </c>
      <c r="N1365">
        <v>8.1511111110000005</v>
      </c>
      <c r="O1365">
        <v>0</v>
      </c>
      <c r="P1365">
        <v>1227</v>
      </c>
      <c r="Q1365">
        <v>0</v>
      </c>
      <c r="R1365">
        <v>11</v>
      </c>
      <c r="S1365">
        <v>0</v>
      </c>
      <c r="T1365">
        <v>33</v>
      </c>
      <c r="U1365">
        <v>0</v>
      </c>
      <c r="V1365">
        <v>0</v>
      </c>
      <c r="W1365">
        <v>0</v>
      </c>
      <c r="X1365">
        <v>2005.4070604709286</v>
      </c>
      <c r="Y1365">
        <v>0</v>
      </c>
      <c r="Z1365">
        <v>3.2352368173034001</v>
      </c>
      <c r="AA1365">
        <v>0</v>
      </c>
      <c r="AB1365">
        <v>186.11436158919886</v>
      </c>
      <c r="AC1365">
        <v>0</v>
      </c>
      <c r="AD1365">
        <v>0</v>
      </c>
      <c r="AE1365">
        <v>2194.7566588774307</v>
      </c>
    </row>
    <row r="1366" spans="1:31" x14ac:dyDescent="0.25">
      <c r="A1366">
        <v>2281929</v>
      </c>
      <c r="B1366">
        <v>1</v>
      </c>
      <c r="C1366" t="s">
        <v>80</v>
      </c>
      <c r="D1366" t="s">
        <v>108</v>
      </c>
      <c r="E1366" t="s">
        <v>176</v>
      </c>
      <c r="F1366" t="s">
        <v>1480</v>
      </c>
      <c r="G1366" t="s">
        <v>154</v>
      </c>
      <c r="H1366" t="s">
        <v>150</v>
      </c>
      <c r="I1366" t="s">
        <v>136</v>
      </c>
      <c r="J1366" t="s">
        <v>137</v>
      </c>
      <c r="K1366" t="s">
        <v>144</v>
      </c>
      <c r="L1366" t="s">
        <v>4218</v>
      </c>
      <c r="M1366" t="s">
        <v>4219</v>
      </c>
      <c r="N1366">
        <v>8.7041666660000008</v>
      </c>
      <c r="O1366">
        <v>0</v>
      </c>
      <c r="P1366">
        <v>112</v>
      </c>
      <c r="Q1366">
        <v>0</v>
      </c>
      <c r="R1366">
        <v>14</v>
      </c>
      <c r="S1366">
        <v>0</v>
      </c>
      <c r="T1366">
        <v>7</v>
      </c>
      <c r="U1366">
        <v>0</v>
      </c>
      <c r="V1366">
        <v>0</v>
      </c>
      <c r="W1366">
        <v>0</v>
      </c>
      <c r="X1366">
        <v>118.55315464596519</v>
      </c>
      <c r="Y1366">
        <v>0</v>
      </c>
      <c r="Z1366">
        <v>8.2861692719641695</v>
      </c>
      <c r="AA1366">
        <v>0</v>
      </c>
      <c r="AB1366">
        <v>19.578565251862234</v>
      </c>
      <c r="AC1366">
        <v>0</v>
      </c>
      <c r="AD1366">
        <v>0</v>
      </c>
      <c r="AE1366">
        <v>146.41788916979161</v>
      </c>
    </row>
    <row r="1367" spans="1:31" x14ac:dyDescent="0.25">
      <c r="A1367">
        <v>2281930</v>
      </c>
      <c r="B1367">
        <v>1</v>
      </c>
      <c r="C1367" t="s">
        <v>80</v>
      </c>
      <c r="D1367" t="s">
        <v>107</v>
      </c>
      <c r="E1367" t="s">
        <v>165</v>
      </c>
      <c r="F1367" t="s">
        <v>4220</v>
      </c>
      <c r="G1367" t="s">
        <v>198</v>
      </c>
      <c r="H1367" t="s">
        <v>150</v>
      </c>
      <c r="I1367" t="s">
        <v>136</v>
      </c>
      <c r="J1367" t="s">
        <v>137</v>
      </c>
      <c r="K1367" t="s">
        <v>138</v>
      </c>
      <c r="L1367" t="s">
        <v>4221</v>
      </c>
      <c r="M1367" t="s">
        <v>4222</v>
      </c>
      <c r="N1367">
        <v>4.687777777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0.80656989590970007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0.80656989590970007</v>
      </c>
    </row>
    <row r="1368" spans="1:31" x14ac:dyDescent="0.25">
      <c r="A1368">
        <v>2281931</v>
      </c>
      <c r="B1368">
        <v>1</v>
      </c>
      <c r="C1368" t="s">
        <v>80</v>
      </c>
      <c r="D1368" t="s">
        <v>96</v>
      </c>
      <c r="E1368" t="s">
        <v>165</v>
      </c>
      <c r="F1368" t="s">
        <v>4223</v>
      </c>
      <c r="G1368" t="s">
        <v>225</v>
      </c>
      <c r="H1368" t="s">
        <v>150</v>
      </c>
      <c r="I1368" t="s">
        <v>136</v>
      </c>
      <c r="J1368" t="s">
        <v>137</v>
      </c>
      <c r="K1368" t="s">
        <v>138</v>
      </c>
      <c r="L1368" t="s">
        <v>4224</v>
      </c>
      <c r="M1368" t="s">
        <v>4225</v>
      </c>
      <c r="N1368">
        <v>0.91638888799999996</v>
      </c>
      <c r="O1368">
        <v>0</v>
      </c>
      <c r="P1368">
        <v>1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0.72020986139260001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0.72020986139260001</v>
      </c>
    </row>
    <row r="1369" spans="1:31" x14ac:dyDescent="0.25">
      <c r="A1369">
        <v>2281933</v>
      </c>
      <c r="B1369">
        <v>1</v>
      </c>
      <c r="C1369" t="s">
        <v>80</v>
      </c>
      <c r="D1369" t="s">
        <v>97</v>
      </c>
      <c r="E1369" t="s">
        <v>165</v>
      </c>
      <c r="F1369" t="s">
        <v>4226</v>
      </c>
      <c r="G1369" t="s">
        <v>167</v>
      </c>
      <c r="H1369" t="s">
        <v>150</v>
      </c>
      <c r="I1369" t="s">
        <v>136</v>
      </c>
      <c r="J1369" t="s">
        <v>137</v>
      </c>
      <c r="K1369" t="s">
        <v>138</v>
      </c>
      <c r="L1369" t="s">
        <v>4227</v>
      </c>
      <c r="M1369" t="s">
        <v>4228</v>
      </c>
      <c r="N1369">
        <v>4.9227777770000003</v>
      </c>
      <c r="O1369">
        <v>0</v>
      </c>
      <c r="P1369">
        <v>1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5.0169476206330756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5.0169476206330756</v>
      </c>
    </row>
    <row r="1370" spans="1:31" x14ac:dyDescent="0.25">
      <c r="A1370">
        <v>2283192</v>
      </c>
      <c r="B1370">
        <v>1</v>
      </c>
      <c r="C1370" t="s">
        <v>81</v>
      </c>
      <c r="D1370" t="s">
        <v>120</v>
      </c>
      <c r="E1370" t="s">
        <v>132</v>
      </c>
      <c r="F1370" t="s">
        <v>4229</v>
      </c>
      <c r="G1370" t="s">
        <v>134</v>
      </c>
      <c r="H1370" t="s">
        <v>135</v>
      </c>
      <c r="I1370" t="s">
        <v>136</v>
      </c>
      <c r="J1370" t="s">
        <v>137</v>
      </c>
      <c r="K1370" t="s">
        <v>138</v>
      </c>
      <c r="L1370" t="s">
        <v>4230</v>
      </c>
      <c r="M1370" t="s">
        <v>4231</v>
      </c>
      <c r="N1370">
        <v>0.64444444400000001</v>
      </c>
      <c r="O1370">
        <v>1</v>
      </c>
      <c r="P1370">
        <v>474</v>
      </c>
      <c r="Q1370">
        <v>28</v>
      </c>
      <c r="R1370">
        <v>42</v>
      </c>
      <c r="S1370">
        <v>8</v>
      </c>
      <c r="T1370">
        <v>36</v>
      </c>
      <c r="U1370">
        <v>0</v>
      </c>
      <c r="V1370">
        <v>0</v>
      </c>
      <c r="W1370">
        <v>0</v>
      </c>
      <c r="X1370">
        <v>39.652239159384472</v>
      </c>
      <c r="Y1370">
        <v>7.4071883703424017</v>
      </c>
      <c r="Z1370">
        <v>3.531168453945599</v>
      </c>
      <c r="AA1370">
        <v>34.798054697725156</v>
      </c>
      <c r="AB1370">
        <v>6.1598541453963103</v>
      </c>
      <c r="AC1370">
        <v>0</v>
      </c>
      <c r="AD1370">
        <v>0</v>
      </c>
      <c r="AE1370">
        <v>91.548504826793931</v>
      </c>
    </row>
    <row r="1371" spans="1:31" x14ac:dyDescent="0.25">
      <c r="A1371">
        <v>2283195</v>
      </c>
      <c r="B1371">
        <v>1</v>
      </c>
      <c r="C1371" t="s">
        <v>81</v>
      </c>
      <c r="D1371" t="s">
        <v>118</v>
      </c>
      <c r="E1371" t="s">
        <v>147</v>
      </c>
      <c r="F1371" t="s">
        <v>4232</v>
      </c>
      <c r="G1371" t="s">
        <v>297</v>
      </c>
      <c r="H1371" t="s">
        <v>150</v>
      </c>
      <c r="I1371" t="s">
        <v>136</v>
      </c>
      <c r="J1371" t="s">
        <v>3</v>
      </c>
      <c r="K1371" t="s">
        <v>138</v>
      </c>
      <c r="L1371" t="s">
        <v>4233</v>
      </c>
      <c r="M1371" t="s">
        <v>4234</v>
      </c>
      <c r="N1371">
        <v>1.614166666</v>
      </c>
      <c r="O1371">
        <v>0</v>
      </c>
      <c r="P1371">
        <v>18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4.935929848622175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4.935929848622175</v>
      </c>
    </row>
    <row r="1372" spans="1:31" x14ac:dyDescent="0.25">
      <c r="A1372">
        <v>2283196</v>
      </c>
      <c r="B1372">
        <v>1</v>
      </c>
      <c r="C1372" t="s">
        <v>80</v>
      </c>
      <c r="D1372" t="s">
        <v>92</v>
      </c>
      <c r="E1372" t="s">
        <v>165</v>
      </c>
      <c r="F1372" t="s">
        <v>4235</v>
      </c>
      <c r="G1372" t="s">
        <v>261</v>
      </c>
      <c r="H1372" t="s">
        <v>150</v>
      </c>
      <c r="I1372" t="s">
        <v>136</v>
      </c>
      <c r="J1372" t="s">
        <v>137</v>
      </c>
      <c r="K1372" t="s">
        <v>138</v>
      </c>
      <c r="L1372" t="s">
        <v>4236</v>
      </c>
      <c r="M1372" t="s">
        <v>4237</v>
      </c>
      <c r="N1372">
        <v>1.6555555550000001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1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0.3064320290409</v>
      </c>
      <c r="AC1372">
        <v>0</v>
      </c>
      <c r="AD1372">
        <v>0</v>
      </c>
      <c r="AE1372">
        <v>0.3064320290409</v>
      </c>
    </row>
    <row r="1373" spans="1:31" x14ac:dyDescent="0.25">
      <c r="A1373">
        <v>2283197</v>
      </c>
      <c r="B1373">
        <v>1</v>
      </c>
      <c r="C1373" t="s">
        <v>80</v>
      </c>
      <c r="D1373" t="s">
        <v>97</v>
      </c>
      <c r="E1373" t="s">
        <v>165</v>
      </c>
      <c r="F1373" t="s">
        <v>4238</v>
      </c>
      <c r="G1373" t="s">
        <v>198</v>
      </c>
      <c r="H1373" t="s">
        <v>150</v>
      </c>
      <c r="I1373" t="s">
        <v>136</v>
      </c>
      <c r="J1373" t="s">
        <v>137</v>
      </c>
      <c r="K1373" t="s">
        <v>138</v>
      </c>
      <c r="L1373" t="s">
        <v>4239</v>
      </c>
      <c r="M1373" t="s">
        <v>4240</v>
      </c>
      <c r="N1373">
        <v>1.268333333</v>
      </c>
      <c r="O1373">
        <v>0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0.85641781262895011</v>
      </c>
      <c r="AA1373">
        <v>0</v>
      </c>
      <c r="AB1373">
        <v>0</v>
      </c>
      <c r="AC1373">
        <v>0</v>
      </c>
      <c r="AD1373">
        <v>0</v>
      </c>
      <c r="AE1373">
        <v>0.85641781262895011</v>
      </c>
    </row>
    <row r="1374" spans="1:31" x14ac:dyDescent="0.25">
      <c r="A1374">
        <v>2283198</v>
      </c>
      <c r="B1374">
        <v>1</v>
      </c>
      <c r="C1374" t="s">
        <v>81</v>
      </c>
      <c r="D1374" t="s">
        <v>128</v>
      </c>
      <c r="E1374" t="s">
        <v>165</v>
      </c>
      <c r="F1374" t="s">
        <v>4241</v>
      </c>
      <c r="G1374" t="s">
        <v>198</v>
      </c>
      <c r="H1374" t="s">
        <v>150</v>
      </c>
      <c r="I1374" t="s">
        <v>136</v>
      </c>
      <c r="J1374" t="s">
        <v>137</v>
      </c>
      <c r="K1374" t="s">
        <v>138</v>
      </c>
      <c r="L1374" t="s">
        <v>4242</v>
      </c>
      <c r="M1374" t="s">
        <v>4243</v>
      </c>
      <c r="N1374">
        <v>5.4277777770000002</v>
      </c>
      <c r="O1374">
        <v>0</v>
      </c>
      <c r="P1374">
        <v>1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5.3053160347400007E-2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5.3053160347400007E-2</v>
      </c>
    </row>
    <row r="1375" spans="1:31" x14ac:dyDescent="0.25">
      <c r="A1375">
        <v>2283199</v>
      </c>
      <c r="B1375">
        <v>1</v>
      </c>
      <c r="C1375" t="s">
        <v>81</v>
      </c>
      <c r="D1375" t="s">
        <v>112</v>
      </c>
      <c r="E1375" t="s">
        <v>147</v>
      </c>
      <c r="F1375" t="s">
        <v>4244</v>
      </c>
      <c r="G1375" t="s">
        <v>149</v>
      </c>
      <c r="H1375" t="s">
        <v>150</v>
      </c>
      <c r="I1375" t="s">
        <v>136</v>
      </c>
      <c r="J1375" t="s">
        <v>137</v>
      </c>
      <c r="K1375" t="s">
        <v>138</v>
      </c>
      <c r="L1375" t="s">
        <v>4245</v>
      </c>
      <c r="M1375" t="s">
        <v>4246</v>
      </c>
      <c r="N1375">
        <v>1.035555555</v>
      </c>
      <c r="O1375">
        <v>0</v>
      </c>
      <c r="P1375">
        <v>121</v>
      </c>
      <c r="Q1375">
        <v>0</v>
      </c>
      <c r="R1375">
        <v>2</v>
      </c>
      <c r="S1375">
        <v>0</v>
      </c>
      <c r="T1375">
        <v>8</v>
      </c>
      <c r="U1375">
        <v>0</v>
      </c>
      <c r="V1375">
        <v>0</v>
      </c>
      <c r="W1375">
        <v>0</v>
      </c>
      <c r="X1375">
        <v>27.484507633194362</v>
      </c>
      <c r="Y1375">
        <v>0</v>
      </c>
      <c r="Z1375">
        <v>5.4358976025499998E-3</v>
      </c>
      <c r="AA1375">
        <v>0</v>
      </c>
      <c r="AB1375">
        <v>1.8733777735501669</v>
      </c>
      <c r="AC1375">
        <v>0</v>
      </c>
      <c r="AD1375">
        <v>0</v>
      </c>
      <c r="AE1375">
        <v>29.363321304347078</v>
      </c>
    </row>
    <row r="1376" spans="1:31" x14ac:dyDescent="0.25">
      <c r="A1376">
        <v>2283200</v>
      </c>
      <c r="B1376">
        <v>1</v>
      </c>
      <c r="C1376" t="s">
        <v>81</v>
      </c>
      <c r="D1376" t="s">
        <v>114</v>
      </c>
      <c r="E1376" t="s">
        <v>147</v>
      </c>
      <c r="F1376" t="s">
        <v>4247</v>
      </c>
      <c r="G1376" t="s">
        <v>149</v>
      </c>
      <c r="H1376" t="s">
        <v>150</v>
      </c>
      <c r="I1376" t="s">
        <v>136</v>
      </c>
      <c r="J1376" t="s">
        <v>137</v>
      </c>
      <c r="K1376" t="s">
        <v>138</v>
      </c>
      <c r="L1376" t="s">
        <v>4248</v>
      </c>
      <c r="M1376" t="s">
        <v>4249</v>
      </c>
      <c r="N1376">
        <v>0.64444444400000001</v>
      </c>
      <c r="O1376">
        <v>0</v>
      </c>
      <c r="P1376">
        <v>45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2.5188086155386671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2.5188086155386671</v>
      </c>
    </row>
    <row r="1377" spans="1:31" x14ac:dyDescent="0.25">
      <c r="A1377">
        <v>2283201</v>
      </c>
      <c r="B1377">
        <v>1</v>
      </c>
      <c r="C1377" t="s">
        <v>80</v>
      </c>
      <c r="D1377" t="s">
        <v>96</v>
      </c>
      <c r="E1377" t="s">
        <v>165</v>
      </c>
      <c r="F1377" t="s">
        <v>4250</v>
      </c>
      <c r="G1377" t="s">
        <v>261</v>
      </c>
      <c r="H1377" t="s">
        <v>150</v>
      </c>
      <c r="I1377" t="s">
        <v>136</v>
      </c>
      <c r="J1377" t="s">
        <v>137</v>
      </c>
      <c r="K1377" t="s">
        <v>138</v>
      </c>
      <c r="L1377" t="s">
        <v>4251</v>
      </c>
      <c r="M1377" t="s">
        <v>4252</v>
      </c>
      <c r="N1377">
        <v>2.2822222220000001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0.61769907349011111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0.61769907349011111</v>
      </c>
    </row>
    <row r="1378" spans="1:31" x14ac:dyDescent="0.25">
      <c r="A1378">
        <v>2283202</v>
      </c>
      <c r="B1378">
        <v>1</v>
      </c>
      <c r="C1378" t="s">
        <v>80</v>
      </c>
      <c r="D1378" t="s">
        <v>103</v>
      </c>
      <c r="E1378" t="s">
        <v>157</v>
      </c>
      <c r="F1378" t="s">
        <v>4253</v>
      </c>
      <c r="G1378" t="s">
        <v>134</v>
      </c>
      <c r="H1378" t="s">
        <v>135</v>
      </c>
      <c r="I1378" t="s">
        <v>136</v>
      </c>
      <c r="J1378" t="s">
        <v>137</v>
      </c>
      <c r="K1378" t="s">
        <v>138</v>
      </c>
      <c r="L1378" t="s">
        <v>4254</v>
      </c>
      <c r="M1378" t="s">
        <v>4255</v>
      </c>
      <c r="N1378">
        <v>0.67805555500000003</v>
      </c>
      <c r="O1378">
        <v>0</v>
      </c>
      <c r="P1378">
        <v>501</v>
      </c>
      <c r="Q1378">
        <v>0</v>
      </c>
      <c r="R1378">
        <v>6</v>
      </c>
      <c r="S1378">
        <v>10</v>
      </c>
      <c r="T1378">
        <v>57</v>
      </c>
      <c r="U1378">
        <v>11</v>
      </c>
      <c r="V1378">
        <v>4</v>
      </c>
      <c r="W1378">
        <v>0</v>
      </c>
      <c r="X1378">
        <v>114.609452229532</v>
      </c>
      <c r="Y1378">
        <v>0</v>
      </c>
      <c r="Z1378">
        <v>0.36345219014017499</v>
      </c>
      <c r="AA1378">
        <v>123.99380529117843</v>
      </c>
      <c r="AB1378">
        <v>21.445958844329898</v>
      </c>
      <c r="AC1378">
        <v>813.84262356662725</v>
      </c>
      <c r="AD1378">
        <v>48.199984004543523</v>
      </c>
      <c r="AE1378">
        <v>1122.4552761263512</v>
      </c>
    </row>
    <row r="1379" spans="1:31" x14ac:dyDescent="0.25">
      <c r="A1379">
        <v>2283205</v>
      </c>
      <c r="B1379">
        <v>1</v>
      </c>
      <c r="C1379" t="s">
        <v>81</v>
      </c>
      <c r="D1379" t="s">
        <v>113</v>
      </c>
      <c r="E1379" t="s">
        <v>176</v>
      </c>
      <c r="F1379" t="s">
        <v>4256</v>
      </c>
      <c r="G1379" t="s">
        <v>178</v>
      </c>
      <c r="H1379" t="s">
        <v>150</v>
      </c>
      <c r="I1379" t="s">
        <v>136</v>
      </c>
      <c r="J1379" t="s">
        <v>137</v>
      </c>
      <c r="K1379" t="s">
        <v>138</v>
      </c>
      <c r="L1379" t="s">
        <v>4257</v>
      </c>
      <c r="M1379" t="s">
        <v>4258</v>
      </c>
      <c r="N1379">
        <v>1.3430555550000001</v>
      </c>
      <c r="O1379">
        <v>0</v>
      </c>
      <c r="P1379">
        <v>231</v>
      </c>
      <c r="Q1379">
        <v>0</v>
      </c>
      <c r="R1379">
        <v>3</v>
      </c>
      <c r="S1379">
        <v>0</v>
      </c>
      <c r="T1379">
        <v>16</v>
      </c>
      <c r="U1379">
        <v>0</v>
      </c>
      <c r="V1379">
        <v>0</v>
      </c>
      <c r="W1379">
        <v>0</v>
      </c>
      <c r="X1379">
        <v>56.154429079650626</v>
      </c>
      <c r="Y1379">
        <v>0</v>
      </c>
      <c r="Z1379">
        <v>0.44749958357766673</v>
      </c>
      <c r="AA1379">
        <v>0</v>
      </c>
      <c r="AB1379">
        <v>3.9863316035158602</v>
      </c>
      <c r="AC1379">
        <v>0</v>
      </c>
      <c r="AD1379">
        <v>0</v>
      </c>
      <c r="AE1379">
        <v>60.58826026674415</v>
      </c>
    </row>
    <row r="1380" spans="1:31" x14ac:dyDescent="0.25">
      <c r="A1380">
        <v>2283208</v>
      </c>
      <c r="B1380">
        <v>1</v>
      </c>
      <c r="C1380" t="s">
        <v>81</v>
      </c>
      <c r="D1380" t="s">
        <v>118</v>
      </c>
      <c r="E1380" t="s">
        <v>141</v>
      </c>
      <c r="F1380" t="s">
        <v>4259</v>
      </c>
      <c r="G1380" t="s">
        <v>134</v>
      </c>
      <c r="H1380" t="s">
        <v>135</v>
      </c>
      <c r="I1380" t="s">
        <v>136</v>
      </c>
      <c r="J1380" t="s">
        <v>137</v>
      </c>
      <c r="K1380" t="s">
        <v>138</v>
      </c>
      <c r="L1380" t="s">
        <v>4260</v>
      </c>
      <c r="M1380" t="s">
        <v>4261</v>
      </c>
      <c r="N1380">
        <v>1.416111111</v>
      </c>
      <c r="O1380">
        <v>0</v>
      </c>
      <c r="P1380">
        <v>352</v>
      </c>
      <c r="Q1380">
        <v>0</v>
      </c>
      <c r="R1380">
        <v>20</v>
      </c>
      <c r="S1380">
        <v>0</v>
      </c>
      <c r="T1380">
        <v>29</v>
      </c>
      <c r="U1380">
        <v>0</v>
      </c>
      <c r="V1380">
        <v>0</v>
      </c>
      <c r="W1380">
        <v>0</v>
      </c>
      <c r="X1380">
        <v>133.12089222925013</v>
      </c>
      <c r="Y1380">
        <v>0</v>
      </c>
      <c r="Z1380">
        <v>4.1985972127712996</v>
      </c>
      <c r="AA1380">
        <v>0</v>
      </c>
      <c r="AB1380">
        <v>19.862446215493314</v>
      </c>
      <c r="AC1380">
        <v>0</v>
      </c>
      <c r="AD1380">
        <v>0</v>
      </c>
      <c r="AE1380">
        <v>157.18193565751474</v>
      </c>
    </row>
    <row r="1381" spans="1:31" x14ac:dyDescent="0.25">
      <c r="A1381">
        <v>2283209</v>
      </c>
      <c r="B1381">
        <v>1</v>
      </c>
      <c r="C1381" t="s">
        <v>80</v>
      </c>
      <c r="D1381" t="s">
        <v>83</v>
      </c>
      <c r="E1381" t="s">
        <v>147</v>
      </c>
      <c r="F1381" t="s">
        <v>4262</v>
      </c>
      <c r="G1381" t="s">
        <v>297</v>
      </c>
      <c r="H1381" t="s">
        <v>150</v>
      </c>
      <c r="I1381" t="s">
        <v>136</v>
      </c>
      <c r="J1381" t="s">
        <v>3</v>
      </c>
      <c r="K1381" t="s">
        <v>138</v>
      </c>
      <c r="L1381" t="s">
        <v>4263</v>
      </c>
      <c r="M1381" t="s">
        <v>4264</v>
      </c>
      <c r="N1381">
        <v>2.775833333</v>
      </c>
      <c r="O1381">
        <v>0</v>
      </c>
      <c r="P1381">
        <v>68</v>
      </c>
      <c r="Q1381">
        <v>0</v>
      </c>
      <c r="R1381">
        <v>0</v>
      </c>
      <c r="S1381">
        <v>0</v>
      </c>
      <c r="T1381">
        <v>5</v>
      </c>
      <c r="U1381">
        <v>0</v>
      </c>
      <c r="V1381">
        <v>0</v>
      </c>
      <c r="W1381">
        <v>0</v>
      </c>
      <c r="X1381">
        <v>61.185621384345104</v>
      </c>
      <c r="Y1381">
        <v>0</v>
      </c>
      <c r="Z1381">
        <v>0</v>
      </c>
      <c r="AA1381">
        <v>0</v>
      </c>
      <c r="AB1381">
        <v>9.8019049939363487</v>
      </c>
      <c r="AC1381">
        <v>0</v>
      </c>
      <c r="AD1381">
        <v>0</v>
      </c>
      <c r="AE1381">
        <v>70.987526378281459</v>
      </c>
    </row>
    <row r="1382" spans="1:31" x14ac:dyDescent="0.25">
      <c r="A1382">
        <v>2283210</v>
      </c>
      <c r="B1382">
        <v>1</v>
      </c>
      <c r="C1382" t="s">
        <v>80</v>
      </c>
      <c r="D1382" t="s">
        <v>99</v>
      </c>
      <c r="E1382" t="s">
        <v>165</v>
      </c>
      <c r="F1382" t="s">
        <v>4265</v>
      </c>
      <c r="G1382" t="s">
        <v>167</v>
      </c>
      <c r="H1382" t="s">
        <v>150</v>
      </c>
      <c r="I1382" t="s">
        <v>136</v>
      </c>
      <c r="J1382" t="s">
        <v>137</v>
      </c>
      <c r="K1382" t="s">
        <v>138</v>
      </c>
      <c r="L1382" t="s">
        <v>4266</v>
      </c>
      <c r="M1382" t="s">
        <v>4267</v>
      </c>
      <c r="N1382">
        <v>1.9083333330000001</v>
      </c>
      <c r="O1382">
        <v>0</v>
      </c>
      <c r="P1382">
        <v>2</v>
      </c>
      <c r="Q1382">
        <v>0</v>
      </c>
      <c r="R1382">
        <v>0</v>
      </c>
      <c r="S1382">
        <v>0</v>
      </c>
      <c r="T1382">
        <v>1</v>
      </c>
      <c r="U1382">
        <v>0</v>
      </c>
      <c r="V1382">
        <v>0</v>
      </c>
      <c r="W1382">
        <v>0</v>
      </c>
      <c r="X1382">
        <v>0.1131025682318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0.1131025682318</v>
      </c>
    </row>
    <row r="1383" spans="1:31" x14ac:dyDescent="0.25">
      <c r="A1383">
        <v>2283214</v>
      </c>
      <c r="B1383">
        <v>1</v>
      </c>
      <c r="C1383" t="s">
        <v>80</v>
      </c>
      <c r="D1383" t="s">
        <v>82</v>
      </c>
      <c r="E1383" t="s">
        <v>165</v>
      </c>
      <c r="F1383" t="s">
        <v>4268</v>
      </c>
      <c r="G1383" t="s">
        <v>198</v>
      </c>
      <c r="H1383" t="s">
        <v>150</v>
      </c>
      <c r="I1383" t="s">
        <v>136</v>
      </c>
      <c r="J1383" t="s">
        <v>137</v>
      </c>
      <c r="K1383" t="s">
        <v>138</v>
      </c>
      <c r="L1383" t="s">
        <v>4269</v>
      </c>
      <c r="M1383" t="s">
        <v>4270</v>
      </c>
      <c r="N1383">
        <v>1.957777777</v>
      </c>
      <c r="O1383">
        <v>0</v>
      </c>
      <c r="P1383">
        <v>1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0.55510394155387499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0.55510394155387499</v>
      </c>
    </row>
    <row r="1384" spans="1:31" x14ac:dyDescent="0.25">
      <c r="A1384">
        <v>2283216</v>
      </c>
      <c r="B1384">
        <v>1</v>
      </c>
      <c r="C1384" t="s">
        <v>81</v>
      </c>
      <c r="D1384" t="s">
        <v>113</v>
      </c>
      <c r="E1384" t="s">
        <v>147</v>
      </c>
      <c r="F1384" t="s">
        <v>1775</v>
      </c>
      <c r="G1384" t="s">
        <v>149</v>
      </c>
      <c r="H1384" t="s">
        <v>150</v>
      </c>
      <c r="I1384" t="s">
        <v>136</v>
      </c>
      <c r="J1384" t="s">
        <v>137</v>
      </c>
      <c r="K1384" t="s">
        <v>138</v>
      </c>
      <c r="L1384" t="s">
        <v>4271</v>
      </c>
      <c r="M1384" t="s">
        <v>4272</v>
      </c>
      <c r="N1384">
        <v>2.6855555550000001</v>
      </c>
      <c r="O1384">
        <v>0</v>
      </c>
      <c r="P1384">
        <v>72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42.765992853815099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42.765992853815099</v>
      </c>
    </row>
    <row r="1385" spans="1:31" x14ac:dyDescent="0.25">
      <c r="A1385">
        <v>2283217</v>
      </c>
      <c r="B1385">
        <v>1</v>
      </c>
      <c r="C1385" t="s">
        <v>80</v>
      </c>
      <c r="D1385" t="s">
        <v>95</v>
      </c>
      <c r="E1385" t="s">
        <v>132</v>
      </c>
      <c r="F1385" t="s">
        <v>4273</v>
      </c>
      <c r="G1385" t="s">
        <v>134</v>
      </c>
      <c r="H1385" t="s">
        <v>135</v>
      </c>
      <c r="I1385" t="s">
        <v>136</v>
      </c>
      <c r="J1385" t="s">
        <v>137</v>
      </c>
      <c r="K1385" t="s">
        <v>138</v>
      </c>
      <c r="L1385" t="s">
        <v>4274</v>
      </c>
      <c r="M1385" t="s">
        <v>4275</v>
      </c>
      <c r="N1385">
        <v>0.55166666600000003</v>
      </c>
      <c r="O1385">
        <v>0</v>
      </c>
      <c r="P1385">
        <v>0</v>
      </c>
      <c r="Q1385">
        <v>0</v>
      </c>
      <c r="R1385">
        <v>0</v>
      </c>
      <c r="S1385">
        <v>17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53.854419741227403</v>
      </c>
      <c r="AB1385">
        <v>0</v>
      </c>
      <c r="AC1385">
        <v>0</v>
      </c>
      <c r="AD1385">
        <v>0</v>
      </c>
      <c r="AE1385">
        <v>53.854419741227403</v>
      </c>
    </row>
    <row r="1386" spans="1:31" x14ac:dyDescent="0.25">
      <c r="A1386">
        <v>2283219</v>
      </c>
      <c r="B1386">
        <v>1</v>
      </c>
      <c r="C1386" t="s">
        <v>80</v>
      </c>
      <c r="D1386" t="s">
        <v>82</v>
      </c>
      <c r="E1386" t="s">
        <v>165</v>
      </c>
      <c r="F1386" t="s">
        <v>4276</v>
      </c>
      <c r="G1386" t="s">
        <v>198</v>
      </c>
      <c r="H1386" t="s">
        <v>150</v>
      </c>
      <c r="I1386" t="s">
        <v>136</v>
      </c>
      <c r="J1386" t="s">
        <v>137</v>
      </c>
      <c r="K1386" t="s">
        <v>138</v>
      </c>
      <c r="L1386" t="s">
        <v>4277</v>
      </c>
      <c r="M1386" t="s">
        <v>4278</v>
      </c>
      <c r="N1386">
        <v>2.5241666660000002</v>
      </c>
      <c r="O1386">
        <v>0</v>
      </c>
      <c r="P1386">
        <v>1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1.2144633430092002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1.2144633430092002</v>
      </c>
    </row>
    <row r="1387" spans="1:31" x14ac:dyDescent="0.25">
      <c r="A1387">
        <v>2283220</v>
      </c>
      <c r="B1387">
        <v>1</v>
      </c>
      <c r="C1387" t="s">
        <v>81</v>
      </c>
      <c r="D1387" t="s">
        <v>112</v>
      </c>
      <c r="E1387" t="s">
        <v>165</v>
      </c>
      <c r="F1387" t="s">
        <v>4279</v>
      </c>
      <c r="G1387" t="s">
        <v>198</v>
      </c>
      <c r="H1387" t="s">
        <v>150</v>
      </c>
      <c r="I1387" t="s">
        <v>136</v>
      </c>
      <c r="J1387" t="s">
        <v>137</v>
      </c>
      <c r="K1387" t="s">
        <v>138</v>
      </c>
      <c r="L1387" t="s">
        <v>4280</v>
      </c>
      <c r="M1387" t="s">
        <v>4281</v>
      </c>
      <c r="N1387">
        <v>1.848333333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1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0.49864767787796671</v>
      </c>
      <c r="AC1387">
        <v>0</v>
      </c>
      <c r="AD1387">
        <v>0</v>
      </c>
      <c r="AE1387">
        <v>0.49864767787796671</v>
      </c>
    </row>
    <row r="1388" spans="1:31" x14ac:dyDescent="0.25">
      <c r="A1388">
        <v>2283221</v>
      </c>
      <c r="B1388">
        <v>1</v>
      </c>
      <c r="C1388" t="s">
        <v>80</v>
      </c>
      <c r="D1388" t="s">
        <v>106</v>
      </c>
      <c r="E1388" t="s">
        <v>157</v>
      </c>
      <c r="F1388" t="s">
        <v>631</v>
      </c>
      <c r="G1388" t="s">
        <v>134</v>
      </c>
      <c r="H1388" t="s">
        <v>135</v>
      </c>
      <c r="I1388" t="s">
        <v>136</v>
      </c>
      <c r="J1388" t="s">
        <v>137</v>
      </c>
      <c r="K1388" t="s">
        <v>138</v>
      </c>
      <c r="L1388" t="s">
        <v>4282</v>
      </c>
      <c r="M1388" t="s">
        <v>4283</v>
      </c>
      <c r="N1388">
        <v>0.510833333</v>
      </c>
      <c r="O1388">
        <v>0</v>
      </c>
      <c r="P1388">
        <v>8</v>
      </c>
      <c r="Q1388">
        <v>29</v>
      </c>
      <c r="R1388">
        <v>73</v>
      </c>
      <c r="S1388">
        <v>9</v>
      </c>
      <c r="T1388">
        <v>18</v>
      </c>
      <c r="U1388">
        <v>1</v>
      </c>
      <c r="V1388">
        <v>0</v>
      </c>
      <c r="W1388">
        <v>0</v>
      </c>
      <c r="X1388">
        <v>2.2421471282694254</v>
      </c>
      <c r="Y1388">
        <v>35.872322021170078</v>
      </c>
      <c r="Z1388">
        <v>59.462685212567557</v>
      </c>
      <c r="AA1388">
        <v>17.365907904456879</v>
      </c>
      <c r="AB1388">
        <v>12.66360133425145</v>
      </c>
      <c r="AC1388">
        <v>4.2284748416489997</v>
      </c>
      <c r="AD1388">
        <v>0</v>
      </c>
      <c r="AE1388">
        <v>131.83513844236438</v>
      </c>
    </row>
    <row r="1389" spans="1:31" x14ac:dyDescent="0.25">
      <c r="A1389">
        <v>2283223</v>
      </c>
      <c r="B1389">
        <v>1</v>
      </c>
      <c r="C1389" t="s">
        <v>80</v>
      </c>
      <c r="D1389" t="s">
        <v>97</v>
      </c>
      <c r="E1389" t="s">
        <v>165</v>
      </c>
      <c r="F1389" t="s">
        <v>4284</v>
      </c>
      <c r="G1389" t="s">
        <v>198</v>
      </c>
      <c r="H1389" t="s">
        <v>150</v>
      </c>
      <c r="I1389" t="s">
        <v>136</v>
      </c>
      <c r="J1389" t="s">
        <v>137</v>
      </c>
      <c r="K1389" t="s">
        <v>138</v>
      </c>
      <c r="L1389" t="s">
        <v>4285</v>
      </c>
      <c r="M1389" t="s">
        <v>4286</v>
      </c>
      <c r="N1389">
        <v>1.335555555</v>
      </c>
      <c r="O1389">
        <v>0</v>
      </c>
      <c r="P1389">
        <v>1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2.8180905160474001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2.8180905160474001</v>
      </c>
    </row>
    <row r="1390" spans="1:31" x14ac:dyDescent="0.25">
      <c r="A1390">
        <v>2283224</v>
      </c>
      <c r="B1390">
        <v>1</v>
      </c>
      <c r="C1390" t="s">
        <v>80</v>
      </c>
      <c r="D1390" t="s">
        <v>105</v>
      </c>
      <c r="E1390" t="s">
        <v>141</v>
      </c>
      <c r="F1390" t="s">
        <v>4287</v>
      </c>
      <c r="G1390" t="s">
        <v>268</v>
      </c>
      <c r="H1390" t="s">
        <v>135</v>
      </c>
      <c r="I1390" t="s">
        <v>136</v>
      </c>
      <c r="J1390" t="s">
        <v>137</v>
      </c>
      <c r="K1390" t="s">
        <v>138</v>
      </c>
      <c r="L1390" t="s">
        <v>4288</v>
      </c>
      <c r="M1390" t="s">
        <v>4289</v>
      </c>
      <c r="N1390">
        <v>0.99027777699999997</v>
      </c>
      <c r="O1390">
        <v>1</v>
      </c>
      <c r="P1390">
        <v>0</v>
      </c>
      <c r="Q1390">
        <v>1</v>
      </c>
      <c r="R1390">
        <v>0</v>
      </c>
      <c r="S1390">
        <v>2</v>
      </c>
      <c r="T1390">
        <v>0</v>
      </c>
      <c r="U1390">
        <v>1</v>
      </c>
      <c r="V1390">
        <v>0</v>
      </c>
      <c r="W1390">
        <v>0.41336448208408344</v>
      </c>
      <c r="X1390">
        <v>0</v>
      </c>
      <c r="Y1390">
        <v>5.6703169031833332E-2</v>
      </c>
      <c r="Z1390">
        <v>0</v>
      </c>
      <c r="AA1390">
        <v>4.9571427648407926</v>
      </c>
      <c r="AB1390">
        <v>0</v>
      </c>
      <c r="AC1390">
        <v>3.3910288181623338</v>
      </c>
      <c r="AD1390">
        <v>0</v>
      </c>
      <c r="AE1390">
        <v>8.8182392341190443</v>
      </c>
    </row>
    <row r="1391" spans="1:31" x14ac:dyDescent="0.25">
      <c r="A1391">
        <v>2283225</v>
      </c>
      <c r="B1391">
        <v>1</v>
      </c>
      <c r="C1391" t="s">
        <v>80</v>
      </c>
      <c r="D1391" t="s">
        <v>100</v>
      </c>
      <c r="E1391" t="s">
        <v>165</v>
      </c>
      <c r="F1391" t="s">
        <v>4290</v>
      </c>
      <c r="G1391" t="s">
        <v>198</v>
      </c>
      <c r="H1391" t="s">
        <v>150</v>
      </c>
      <c r="I1391" t="s">
        <v>136</v>
      </c>
      <c r="J1391" t="s">
        <v>137</v>
      </c>
      <c r="K1391" t="s">
        <v>138</v>
      </c>
      <c r="L1391" t="s">
        <v>4291</v>
      </c>
      <c r="M1391" t="s">
        <v>4292</v>
      </c>
      <c r="N1391">
        <v>3.01</v>
      </c>
      <c r="O1391">
        <v>0</v>
      </c>
      <c r="P1391">
        <v>1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0.48755904224700003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0.48755904224700003</v>
      </c>
    </row>
    <row r="1392" spans="1:31" x14ac:dyDescent="0.25">
      <c r="A1392">
        <v>2283227</v>
      </c>
      <c r="B1392">
        <v>1</v>
      </c>
      <c r="C1392" t="s">
        <v>80</v>
      </c>
      <c r="D1392" t="s">
        <v>94</v>
      </c>
      <c r="E1392" t="s">
        <v>165</v>
      </c>
      <c r="F1392" t="s">
        <v>4293</v>
      </c>
      <c r="G1392" t="s">
        <v>198</v>
      </c>
      <c r="H1392" t="s">
        <v>150</v>
      </c>
      <c r="I1392" t="s">
        <v>136</v>
      </c>
      <c r="J1392" t="s">
        <v>137</v>
      </c>
      <c r="K1392" t="s">
        <v>138</v>
      </c>
      <c r="L1392" t="s">
        <v>4294</v>
      </c>
      <c r="M1392" t="s">
        <v>4295</v>
      </c>
      <c r="N1392">
        <v>1.9302777769999999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1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0.26946118929344998</v>
      </c>
      <c r="AC1392">
        <v>0</v>
      </c>
      <c r="AD1392">
        <v>0</v>
      </c>
      <c r="AE1392">
        <v>0.26946118929344998</v>
      </c>
    </row>
    <row r="1393" spans="1:31" x14ac:dyDescent="0.25">
      <c r="A1393">
        <v>2283228</v>
      </c>
      <c r="B1393">
        <v>1</v>
      </c>
      <c r="C1393" t="s">
        <v>81</v>
      </c>
      <c r="D1393" t="s">
        <v>120</v>
      </c>
      <c r="E1393" t="s">
        <v>147</v>
      </c>
      <c r="F1393" t="s">
        <v>4296</v>
      </c>
      <c r="G1393" t="s">
        <v>149</v>
      </c>
      <c r="H1393" t="s">
        <v>150</v>
      </c>
      <c r="I1393" t="s">
        <v>136</v>
      </c>
      <c r="J1393" t="s">
        <v>137</v>
      </c>
      <c r="K1393" t="s">
        <v>138</v>
      </c>
      <c r="L1393" t="s">
        <v>4297</v>
      </c>
      <c r="M1393" t="s">
        <v>4298</v>
      </c>
      <c r="N1393">
        <v>1.2733333330000001</v>
      </c>
      <c r="O1393">
        <v>0</v>
      </c>
      <c r="P1393">
        <v>38</v>
      </c>
      <c r="Q1393">
        <v>0</v>
      </c>
      <c r="R1393">
        <v>2</v>
      </c>
      <c r="S1393">
        <v>0</v>
      </c>
      <c r="T1393">
        <v>3</v>
      </c>
      <c r="U1393">
        <v>0</v>
      </c>
      <c r="V1393">
        <v>0</v>
      </c>
      <c r="W1393">
        <v>0</v>
      </c>
      <c r="X1393">
        <v>6.8265870063958847</v>
      </c>
      <c r="Y1393">
        <v>0</v>
      </c>
      <c r="Z1393">
        <v>0.2279317091444</v>
      </c>
      <c r="AA1393">
        <v>0</v>
      </c>
      <c r="AB1393">
        <v>2.1394328097132251</v>
      </c>
      <c r="AC1393">
        <v>0</v>
      </c>
      <c r="AD1393">
        <v>0</v>
      </c>
      <c r="AE1393">
        <v>9.1939515252535102</v>
      </c>
    </row>
    <row r="1394" spans="1:31" x14ac:dyDescent="0.25">
      <c r="A1394">
        <v>2283232</v>
      </c>
      <c r="B1394">
        <v>1</v>
      </c>
      <c r="C1394" t="s">
        <v>81</v>
      </c>
      <c r="D1394" t="s">
        <v>128</v>
      </c>
      <c r="E1394" t="s">
        <v>165</v>
      </c>
      <c r="F1394" t="s">
        <v>4299</v>
      </c>
      <c r="G1394" t="s">
        <v>198</v>
      </c>
      <c r="H1394" t="s">
        <v>150</v>
      </c>
      <c r="I1394" t="s">
        <v>136</v>
      </c>
      <c r="J1394" t="s">
        <v>137</v>
      </c>
      <c r="K1394" t="s">
        <v>138</v>
      </c>
      <c r="L1394" t="s">
        <v>4300</v>
      </c>
      <c r="M1394" t="s">
        <v>4301</v>
      </c>
      <c r="N1394">
        <v>5.9963888880000003</v>
      </c>
      <c r="O1394">
        <v>0</v>
      </c>
      <c r="P1394">
        <v>1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0.21204976167873335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0.21204976167873335</v>
      </c>
    </row>
    <row r="1395" spans="1:31" x14ac:dyDescent="0.25">
      <c r="A1395">
        <v>2283233</v>
      </c>
      <c r="B1395">
        <v>1</v>
      </c>
      <c r="C1395" t="s">
        <v>80</v>
      </c>
      <c r="D1395" t="s">
        <v>99</v>
      </c>
      <c r="E1395" t="s">
        <v>165</v>
      </c>
      <c r="F1395" t="s">
        <v>4302</v>
      </c>
      <c r="G1395" t="s">
        <v>261</v>
      </c>
      <c r="H1395" t="s">
        <v>150</v>
      </c>
      <c r="I1395" t="s">
        <v>136</v>
      </c>
      <c r="J1395" t="s">
        <v>137</v>
      </c>
      <c r="K1395" t="s">
        <v>138</v>
      </c>
      <c r="L1395" t="s">
        <v>4303</v>
      </c>
      <c r="M1395" t="s">
        <v>4304</v>
      </c>
      <c r="N1395">
        <v>1.349722222</v>
      </c>
      <c r="O1395">
        <v>0</v>
      </c>
      <c r="P1395">
        <v>4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0.78745211930911108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0.78745211930911108</v>
      </c>
    </row>
    <row r="1396" spans="1:31" x14ac:dyDescent="0.25">
      <c r="A1396">
        <v>2283234</v>
      </c>
      <c r="B1396">
        <v>1</v>
      </c>
      <c r="C1396" t="s">
        <v>81</v>
      </c>
      <c r="D1396" t="s">
        <v>127</v>
      </c>
      <c r="E1396" t="s">
        <v>147</v>
      </c>
      <c r="F1396" t="s">
        <v>4305</v>
      </c>
      <c r="G1396" t="s">
        <v>149</v>
      </c>
      <c r="H1396" t="s">
        <v>150</v>
      </c>
      <c r="I1396" t="s">
        <v>136</v>
      </c>
      <c r="J1396" t="s">
        <v>137</v>
      </c>
      <c r="K1396" t="s">
        <v>138</v>
      </c>
      <c r="L1396" t="s">
        <v>4306</v>
      </c>
      <c r="M1396" t="s">
        <v>4307</v>
      </c>
      <c r="N1396">
        <v>1.450555555</v>
      </c>
      <c r="O1396">
        <v>0</v>
      </c>
      <c r="P1396">
        <v>36</v>
      </c>
      <c r="Q1396">
        <v>0</v>
      </c>
      <c r="R1396">
        <v>0</v>
      </c>
      <c r="S1396">
        <v>0</v>
      </c>
      <c r="T1396">
        <v>11</v>
      </c>
      <c r="U1396">
        <v>0</v>
      </c>
      <c r="V1396">
        <v>0</v>
      </c>
      <c r="W1396">
        <v>0</v>
      </c>
      <c r="X1396">
        <v>20.984394986878954</v>
      </c>
      <c r="Y1396">
        <v>0</v>
      </c>
      <c r="Z1396">
        <v>0</v>
      </c>
      <c r="AA1396">
        <v>0</v>
      </c>
      <c r="AB1396">
        <v>5.7966631111189173</v>
      </c>
      <c r="AC1396">
        <v>0</v>
      </c>
      <c r="AD1396">
        <v>0</v>
      </c>
      <c r="AE1396">
        <v>26.781058097997871</v>
      </c>
    </row>
    <row r="1397" spans="1:31" x14ac:dyDescent="0.25">
      <c r="A1397">
        <v>2283237</v>
      </c>
      <c r="B1397">
        <v>1</v>
      </c>
      <c r="C1397" t="s">
        <v>80</v>
      </c>
      <c r="D1397" t="s">
        <v>92</v>
      </c>
      <c r="E1397" t="s">
        <v>165</v>
      </c>
      <c r="F1397" t="s">
        <v>4308</v>
      </c>
      <c r="G1397" t="s">
        <v>198</v>
      </c>
      <c r="H1397" t="s">
        <v>150</v>
      </c>
      <c r="I1397" t="s">
        <v>136</v>
      </c>
      <c r="J1397" t="s">
        <v>137</v>
      </c>
      <c r="K1397" t="s">
        <v>138</v>
      </c>
      <c r="L1397" t="s">
        <v>4309</v>
      </c>
      <c r="M1397" t="s">
        <v>4310</v>
      </c>
      <c r="N1397">
        <v>1.8008333329999999</v>
      </c>
      <c r="O1397">
        <v>0</v>
      </c>
      <c r="P1397">
        <v>1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0.52679994293233334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0.52679994293233334</v>
      </c>
    </row>
    <row r="1398" spans="1:31" x14ac:dyDescent="0.25">
      <c r="A1398">
        <v>2283239</v>
      </c>
      <c r="B1398">
        <v>1</v>
      </c>
      <c r="C1398" t="s">
        <v>80</v>
      </c>
      <c r="D1398" t="s">
        <v>106</v>
      </c>
      <c r="E1398" t="s">
        <v>165</v>
      </c>
      <c r="F1398" t="s">
        <v>4311</v>
      </c>
      <c r="G1398" t="s">
        <v>198</v>
      </c>
      <c r="H1398" t="s">
        <v>150</v>
      </c>
      <c r="I1398" t="s">
        <v>136</v>
      </c>
      <c r="J1398" t="s">
        <v>137</v>
      </c>
      <c r="K1398" t="s">
        <v>138</v>
      </c>
      <c r="L1398" t="s">
        <v>4312</v>
      </c>
      <c r="M1398" t="s">
        <v>4313</v>
      </c>
      <c r="N1398">
        <v>3.1813888879999999</v>
      </c>
      <c r="O1398">
        <v>0</v>
      </c>
      <c r="P1398">
        <v>1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0.27403045187490005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0.27403045187490005</v>
      </c>
    </row>
    <row r="1399" spans="1:31" x14ac:dyDescent="0.25">
      <c r="A1399">
        <v>2283240</v>
      </c>
      <c r="B1399">
        <v>1</v>
      </c>
      <c r="C1399" t="s">
        <v>80</v>
      </c>
      <c r="D1399" t="s">
        <v>90</v>
      </c>
      <c r="E1399" t="s">
        <v>165</v>
      </c>
      <c r="F1399" t="s">
        <v>4314</v>
      </c>
      <c r="G1399" t="s">
        <v>198</v>
      </c>
      <c r="H1399" t="s">
        <v>150</v>
      </c>
      <c r="I1399" t="s">
        <v>136</v>
      </c>
      <c r="J1399" t="s">
        <v>137</v>
      </c>
      <c r="K1399" t="s">
        <v>138</v>
      </c>
      <c r="L1399" t="s">
        <v>4315</v>
      </c>
      <c r="M1399" t="s">
        <v>4316</v>
      </c>
      <c r="N1399">
        <v>1.4611111109999999</v>
      </c>
      <c r="O1399">
        <v>0</v>
      </c>
      <c r="P1399">
        <v>1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0.42903457691244445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0.42903457691244445</v>
      </c>
    </row>
    <row r="1400" spans="1:31" x14ac:dyDescent="0.25">
      <c r="A1400">
        <v>2283243</v>
      </c>
      <c r="B1400">
        <v>1</v>
      </c>
      <c r="C1400" t="s">
        <v>80</v>
      </c>
      <c r="D1400" t="s">
        <v>85</v>
      </c>
      <c r="E1400" t="s">
        <v>165</v>
      </c>
      <c r="F1400" t="s">
        <v>4317</v>
      </c>
      <c r="G1400" t="s">
        <v>225</v>
      </c>
      <c r="H1400" t="s">
        <v>150</v>
      </c>
      <c r="I1400" t="s">
        <v>136</v>
      </c>
      <c r="J1400" t="s">
        <v>137</v>
      </c>
      <c r="K1400" t="s">
        <v>138</v>
      </c>
      <c r="L1400" t="s">
        <v>4318</v>
      </c>
      <c r="M1400" t="s">
        <v>4319</v>
      </c>
      <c r="N1400">
        <v>1.456111111</v>
      </c>
      <c r="O1400">
        <v>0</v>
      </c>
      <c r="P1400">
        <v>11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4.7128244504188004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4.7128244504188004</v>
      </c>
    </row>
    <row r="1401" spans="1:31" x14ac:dyDescent="0.25">
      <c r="A1401">
        <v>2283244</v>
      </c>
      <c r="B1401">
        <v>1</v>
      </c>
      <c r="C1401" t="s">
        <v>81</v>
      </c>
      <c r="D1401" t="s">
        <v>128</v>
      </c>
      <c r="E1401" t="s">
        <v>141</v>
      </c>
      <c r="F1401" t="s">
        <v>4320</v>
      </c>
      <c r="G1401" t="s">
        <v>268</v>
      </c>
      <c r="H1401" t="s">
        <v>135</v>
      </c>
      <c r="I1401" t="s">
        <v>136</v>
      </c>
      <c r="J1401" t="s">
        <v>137</v>
      </c>
      <c r="K1401" t="s">
        <v>138</v>
      </c>
      <c r="L1401" t="s">
        <v>4321</v>
      </c>
      <c r="M1401" t="s">
        <v>4322</v>
      </c>
      <c r="N1401">
        <v>2.9402777769999999</v>
      </c>
      <c r="O1401">
        <v>0</v>
      </c>
      <c r="P1401">
        <v>329</v>
      </c>
      <c r="Q1401">
        <v>1</v>
      </c>
      <c r="R1401">
        <v>1</v>
      </c>
      <c r="S1401">
        <v>1</v>
      </c>
      <c r="T1401">
        <v>21</v>
      </c>
      <c r="U1401">
        <v>0</v>
      </c>
      <c r="V1401">
        <v>0</v>
      </c>
      <c r="W1401">
        <v>0</v>
      </c>
      <c r="X1401">
        <v>138.45752372787064</v>
      </c>
      <c r="Y1401">
        <v>1.7326023155618333</v>
      </c>
      <c r="Z1401">
        <v>1.7332007347266252</v>
      </c>
      <c r="AA1401">
        <v>3.1522171326832495</v>
      </c>
      <c r="AB1401">
        <v>14.534492929010018</v>
      </c>
      <c r="AC1401">
        <v>0</v>
      </c>
      <c r="AD1401">
        <v>0</v>
      </c>
      <c r="AE1401">
        <v>159.61003683985237</v>
      </c>
    </row>
    <row r="1402" spans="1:31" x14ac:dyDescent="0.25">
      <c r="A1402">
        <v>2283248</v>
      </c>
      <c r="B1402">
        <v>1</v>
      </c>
      <c r="C1402" t="s">
        <v>80</v>
      </c>
      <c r="D1402" t="s">
        <v>100</v>
      </c>
      <c r="E1402" t="s">
        <v>147</v>
      </c>
      <c r="F1402" t="s">
        <v>4323</v>
      </c>
      <c r="G1402" t="s">
        <v>1689</v>
      </c>
      <c r="H1402" t="s">
        <v>150</v>
      </c>
      <c r="I1402" t="s">
        <v>136</v>
      </c>
      <c r="J1402" t="s">
        <v>137</v>
      </c>
      <c r="K1402" t="s">
        <v>138</v>
      </c>
      <c r="L1402" t="s">
        <v>4324</v>
      </c>
      <c r="M1402" t="s">
        <v>4325</v>
      </c>
      <c r="N1402">
        <v>1.6119444439999999</v>
      </c>
      <c r="O1402">
        <v>0</v>
      </c>
      <c r="P1402">
        <v>90</v>
      </c>
      <c r="Q1402">
        <v>0</v>
      </c>
      <c r="R1402">
        <v>1</v>
      </c>
      <c r="S1402">
        <v>0</v>
      </c>
      <c r="T1402">
        <v>11</v>
      </c>
      <c r="U1402">
        <v>0</v>
      </c>
      <c r="V1402">
        <v>0</v>
      </c>
      <c r="W1402">
        <v>0</v>
      </c>
      <c r="X1402">
        <v>49.450487533110284</v>
      </c>
      <c r="Y1402">
        <v>0</v>
      </c>
      <c r="Z1402">
        <v>1.2449745377996</v>
      </c>
      <c r="AA1402">
        <v>0</v>
      </c>
      <c r="AB1402">
        <v>7.1009325529494456</v>
      </c>
      <c r="AC1402">
        <v>0</v>
      </c>
      <c r="AD1402">
        <v>0</v>
      </c>
      <c r="AE1402">
        <v>57.796394623859328</v>
      </c>
    </row>
    <row r="1403" spans="1:31" x14ac:dyDescent="0.25">
      <c r="A1403">
        <v>2283249</v>
      </c>
      <c r="B1403">
        <v>1</v>
      </c>
      <c r="C1403" t="s">
        <v>81</v>
      </c>
      <c r="D1403" t="s">
        <v>123</v>
      </c>
      <c r="E1403" t="s">
        <v>147</v>
      </c>
      <c r="F1403" t="s">
        <v>4326</v>
      </c>
      <c r="G1403" t="s">
        <v>149</v>
      </c>
      <c r="H1403" t="s">
        <v>150</v>
      </c>
      <c r="I1403" t="s">
        <v>136</v>
      </c>
      <c r="J1403" t="s">
        <v>137</v>
      </c>
      <c r="K1403" t="s">
        <v>138</v>
      </c>
      <c r="L1403" t="s">
        <v>4327</v>
      </c>
      <c r="M1403" t="s">
        <v>4328</v>
      </c>
      <c r="N1403">
        <v>1.0177777770000001</v>
      </c>
      <c r="O1403">
        <v>0</v>
      </c>
      <c r="P1403">
        <v>44</v>
      </c>
      <c r="Q1403">
        <v>0</v>
      </c>
      <c r="R1403">
        <v>0</v>
      </c>
      <c r="S1403">
        <v>0</v>
      </c>
      <c r="T1403">
        <v>2</v>
      </c>
      <c r="U1403">
        <v>0</v>
      </c>
      <c r="V1403">
        <v>0</v>
      </c>
      <c r="W1403">
        <v>0</v>
      </c>
      <c r="X1403">
        <v>10.589319160095728</v>
      </c>
      <c r="Y1403">
        <v>0</v>
      </c>
      <c r="Z1403">
        <v>0</v>
      </c>
      <c r="AA1403">
        <v>0</v>
      </c>
      <c r="AB1403">
        <v>0.20454486506210001</v>
      </c>
      <c r="AC1403">
        <v>0</v>
      </c>
      <c r="AD1403">
        <v>0</v>
      </c>
      <c r="AE1403">
        <v>10.793864025157829</v>
      </c>
    </row>
    <row r="1404" spans="1:31" x14ac:dyDescent="0.25">
      <c r="A1404">
        <v>2283250</v>
      </c>
      <c r="B1404">
        <v>1</v>
      </c>
      <c r="C1404" t="s">
        <v>80</v>
      </c>
      <c r="D1404" t="s">
        <v>96</v>
      </c>
      <c r="E1404" t="s">
        <v>165</v>
      </c>
      <c r="F1404" t="s">
        <v>4329</v>
      </c>
      <c r="G1404" t="s">
        <v>198</v>
      </c>
      <c r="H1404" t="s">
        <v>150</v>
      </c>
      <c r="I1404" t="s">
        <v>136</v>
      </c>
      <c r="J1404" t="s">
        <v>137</v>
      </c>
      <c r="K1404" t="s">
        <v>138</v>
      </c>
      <c r="L1404" t="s">
        <v>4330</v>
      </c>
      <c r="M1404" t="s">
        <v>4331</v>
      </c>
      <c r="N1404">
        <v>2.7263888879999998</v>
      </c>
      <c r="O1404">
        <v>0</v>
      </c>
      <c r="P1404">
        <v>1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0.76147642578777774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0.76147642578777774</v>
      </c>
    </row>
    <row r="1405" spans="1:31" x14ac:dyDescent="0.25">
      <c r="A1405">
        <v>2283257</v>
      </c>
      <c r="B1405">
        <v>1</v>
      </c>
      <c r="C1405" t="s">
        <v>80</v>
      </c>
      <c r="D1405" t="s">
        <v>97</v>
      </c>
      <c r="E1405" t="s">
        <v>165</v>
      </c>
      <c r="F1405" t="s">
        <v>4332</v>
      </c>
      <c r="G1405" t="s">
        <v>198</v>
      </c>
      <c r="H1405" t="s">
        <v>150</v>
      </c>
      <c r="I1405" t="s">
        <v>136</v>
      </c>
      <c r="J1405" t="s">
        <v>137</v>
      </c>
      <c r="K1405" t="s">
        <v>138</v>
      </c>
      <c r="L1405" t="s">
        <v>4333</v>
      </c>
      <c r="M1405" t="s">
        <v>4334</v>
      </c>
      <c r="N1405">
        <v>2.230277777</v>
      </c>
      <c r="O1405">
        <v>0</v>
      </c>
      <c r="P1405">
        <v>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0.16360492218033335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0.16360492218033335</v>
      </c>
    </row>
    <row r="1406" spans="1:31" x14ac:dyDescent="0.25">
      <c r="A1406">
        <v>2283262</v>
      </c>
      <c r="B1406">
        <v>1</v>
      </c>
      <c r="C1406" t="s">
        <v>80</v>
      </c>
      <c r="D1406" t="s">
        <v>92</v>
      </c>
      <c r="E1406" t="s">
        <v>312</v>
      </c>
      <c r="F1406" t="s">
        <v>4335</v>
      </c>
      <c r="G1406" t="s">
        <v>380</v>
      </c>
      <c r="H1406" t="s">
        <v>150</v>
      </c>
      <c r="I1406" t="s">
        <v>136</v>
      </c>
      <c r="J1406" t="s">
        <v>137</v>
      </c>
      <c r="K1406" t="s">
        <v>138</v>
      </c>
      <c r="L1406" t="s">
        <v>4336</v>
      </c>
      <c r="M1406" t="s">
        <v>4337</v>
      </c>
      <c r="N1406">
        <v>0.87111111100000005</v>
      </c>
      <c r="O1406">
        <v>0</v>
      </c>
      <c r="P1406">
        <v>15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12.875760781887504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12.875760781887504</v>
      </c>
    </row>
    <row r="1407" spans="1:31" x14ac:dyDescent="0.25">
      <c r="A1407">
        <v>2283263</v>
      </c>
      <c r="B1407">
        <v>1</v>
      </c>
      <c r="C1407" t="s">
        <v>81</v>
      </c>
      <c r="D1407" t="s">
        <v>118</v>
      </c>
      <c r="E1407" t="s">
        <v>147</v>
      </c>
      <c r="F1407" t="s">
        <v>4338</v>
      </c>
      <c r="G1407" t="s">
        <v>725</v>
      </c>
      <c r="H1407" t="s">
        <v>150</v>
      </c>
      <c r="I1407" t="s">
        <v>136</v>
      </c>
      <c r="J1407" t="s">
        <v>137</v>
      </c>
      <c r="K1407" t="s">
        <v>138</v>
      </c>
      <c r="L1407" t="s">
        <v>4339</v>
      </c>
      <c r="M1407" t="s">
        <v>4340</v>
      </c>
      <c r="N1407">
        <v>1.021666666</v>
      </c>
      <c r="O1407">
        <v>0</v>
      </c>
      <c r="P1407">
        <v>82</v>
      </c>
      <c r="Q1407">
        <v>0</v>
      </c>
      <c r="R1407">
        <v>3</v>
      </c>
      <c r="S1407">
        <v>0</v>
      </c>
      <c r="T1407">
        <v>14</v>
      </c>
      <c r="U1407">
        <v>0</v>
      </c>
      <c r="V1407">
        <v>0</v>
      </c>
      <c r="W1407">
        <v>0</v>
      </c>
      <c r="X1407">
        <v>18.658157584822003</v>
      </c>
      <c r="Y1407">
        <v>0</v>
      </c>
      <c r="Z1407">
        <v>0.11100593116470001</v>
      </c>
      <c r="AA1407">
        <v>0</v>
      </c>
      <c r="AB1407">
        <v>1.8843077956517169</v>
      </c>
      <c r="AC1407">
        <v>0</v>
      </c>
      <c r="AD1407">
        <v>0</v>
      </c>
      <c r="AE1407">
        <v>20.653471311638423</v>
      </c>
    </row>
    <row r="1408" spans="1:31" x14ac:dyDescent="0.25">
      <c r="A1408">
        <v>2283265</v>
      </c>
      <c r="B1408">
        <v>1</v>
      </c>
      <c r="C1408" t="s">
        <v>80</v>
      </c>
      <c r="D1408" t="s">
        <v>83</v>
      </c>
      <c r="E1408" t="s">
        <v>165</v>
      </c>
      <c r="F1408" t="s">
        <v>4341</v>
      </c>
      <c r="G1408" t="s">
        <v>225</v>
      </c>
      <c r="H1408" t="s">
        <v>150</v>
      </c>
      <c r="I1408" t="s">
        <v>136</v>
      </c>
      <c r="J1408" t="s">
        <v>137</v>
      </c>
      <c r="K1408" t="s">
        <v>138</v>
      </c>
      <c r="L1408" t="s">
        <v>4342</v>
      </c>
      <c r="M1408" t="s">
        <v>4343</v>
      </c>
      <c r="N1408">
        <v>1.2480555550000001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2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9.0273175261541994</v>
      </c>
      <c r="AC1408">
        <v>0</v>
      </c>
      <c r="AD1408">
        <v>0</v>
      </c>
      <c r="AE1408">
        <v>9.0273175261541994</v>
      </c>
    </row>
    <row r="1409" spans="1:31" x14ac:dyDescent="0.25">
      <c r="A1409">
        <v>2283267</v>
      </c>
      <c r="B1409">
        <v>1</v>
      </c>
      <c r="C1409" t="s">
        <v>81</v>
      </c>
      <c r="D1409" t="s">
        <v>128</v>
      </c>
      <c r="E1409" t="s">
        <v>165</v>
      </c>
      <c r="F1409" t="s">
        <v>4344</v>
      </c>
      <c r="G1409" t="s">
        <v>225</v>
      </c>
      <c r="H1409" t="s">
        <v>150</v>
      </c>
      <c r="I1409" t="s">
        <v>136</v>
      </c>
      <c r="J1409" t="s">
        <v>137</v>
      </c>
      <c r="K1409" t="s">
        <v>138</v>
      </c>
      <c r="L1409" t="s">
        <v>4345</v>
      </c>
      <c r="M1409" t="s">
        <v>4346</v>
      </c>
      <c r="N1409">
        <v>4.6477777769999999</v>
      </c>
      <c r="O1409">
        <v>0</v>
      </c>
      <c r="P1409">
        <v>10</v>
      </c>
      <c r="Q1409">
        <v>0</v>
      </c>
      <c r="R1409">
        <v>0</v>
      </c>
      <c r="S1409">
        <v>0</v>
      </c>
      <c r="T1409">
        <v>2</v>
      </c>
      <c r="U1409">
        <v>0</v>
      </c>
      <c r="V1409">
        <v>0</v>
      </c>
      <c r="W1409">
        <v>0</v>
      </c>
      <c r="X1409">
        <v>10.095966140437335</v>
      </c>
      <c r="Y1409">
        <v>0</v>
      </c>
      <c r="Z1409">
        <v>0</v>
      </c>
      <c r="AA1409">
        <v>0</v>
      </c>
      <c r="AB1409">
        <v>4.1272820966711636</v>
      </c>
      <c r="AC1409">
        <v>0</v>
      </c>
      <c r="AD1409">
        <v>0</v>
      </c>
      <c r="AE1409">
        <v>14.2232482371085</v>
      </c>
    </row>
    <row r="1410" spans="1:31" x14ac:dyDescent="0.25">
      <c r="A1410">
        <v>2283270</v>
      </c>
      <c r="B1410">
        <v>1</v>
      </c>
      <c r="C1410" t="s">
        <v>80</v>
      </c>
      <c r="D1410" t="s">
        <v>108</v>
      </c>
      <c r="E1410" t="s">
        <v>132</v>
      </c>
      <c r="F1410" t="s">
        <v>4347</v>
      </c>
      <c r="G1410" t="s">
        <v>134</v>
      </c>
      <c r="H1410" t="s">
        <v>135</v>
      </c>
      <c r="I1410" t="s">
        <v>136</v>
      </c>
      <c r="J1410" t="s">
        <v>137</v>
      </c>
      <c r="K1410" t="s">
        <v>138</v>
      </c>
      <c r="L1410" t="s">
        <v>4348</v>
      </c>
      <c r="M1410" t="s">
        <v>4349</v>
      </c>
      <c r="N1410">
        <v>0.24833333299999999</v>
      </c>
      <c r="O1410">
        <v>0</v>
      </c>
      <c r="P1410">
        <v>2840</v>
      </c>
      <c r="Q1410">
        <v>2</v>
      </c>
      <c r="R1410">
        <v>553</v>
      </c>
      <c r="S1410">
        <v>21</v>
      </c>
      <c r="T1410">
        <v>428</v>
      </c>
      <c r="U1410">
        <v>0</v>
      </c>
      <c r="V1410">
        <v>0</v>
      </c>
      <c r="W1410">
        <v>0</v>
      </c>
      <c r="X1410">
        <v>98.781048133760819</v>
      </c>
      <c r="Y1410">
        <v>8.4527067716786508</v>
      </c>
      <c r="Z1410">
        <v>21.148147084189258</v>
      </c>
      <c r="AA1410">
        <v>24.475022193625556</v>
      </c>
      <c r="AB1410">
        <v>32.26476919568367</v>
      </c>
      <c r="AC1410">
        <v>0</v>
      </c>
      <c r="AD1410">
        <v>0</v>
      </c>
      <c r="AE1410">
        <v>185.12169337893795</v>
      </c>
    </row>
    <row r="1411" spans="1:31" x14ac:dyDescent="0.25">
      <c r="A1411">
        <v>2283272</v>
      </c>
      <c r="B1411">
        <v>1</v>
      </c>
      <c r="C1411" t="s">
        <v>81</v>
      </c>
      <c r="D1411" t="s">
        <v>127</v>
      </c>
      <c r="E1411" t="s">
        <v>147</v>
      </c>
      <c r="F1411" t="s">
        <v>4350</v>
      </c>
      <c r="G1411" t="s">
        <v>149</v>
      </c>
      <c r="H1411" t="s">
        <v>150</v>
      </c>
      <c r="I1411" t="s">
        <v>136</v>
      </c>
      <c r="J1411" t="s">
        <v>137</v>
      </c>
      <c r="K1411" t="s">
        <v>138</v>
      </c>
      <c r="L1411" t="s">
        <v>4351</v>
      </c>
      <c r="M1411" t="s">
        <v>4352</v>
      </c>
      <c r="N1411">
        <v>2.9722222220000001</v>
      </c>
      <c r="O1411">
        <v>0</v>
      </c>
      <c r="P1411">
        <v>41</v>
      </c>
      <c r="Q1411">
        <v>0</v>
      </c>
      <c r="R1411">
        <v>0</v>
      </c>
      <c r="S1411">
        <v>0</v>
      </c>
      <c r="T1411">
        <v>1</v>
      </c>
      <c r="U1411">
        <v>0</v>
      </c>
      <c r="V1411">
        <v>0</v>
      </c>
      <c r="W1411">
        <v>0</v>
      </c>
      <c r="X1411">
        <v>25.912821098388392</v>
      </c>
      <c r="Y1411">
        <v>0</v>
      </c>
      <c r="Z1411">
        <v>0</v>
      </c>
      <c r="AA1411">
        <v>0</v>
      </c>
      <c r="AB1411">
        <v>2.5032919317985223</v>
      </c>
      <c r="AC1411">
        <v>0</v>
      </c>
      <c r="AD1411">
        <v>0</v>
      </c>
      <c r="AE1411">
        <v>28.416113030186914</v>
      </c>
    </row>
    <row r="1412" spans="1:31" x14ac:dyDescent="0.25">
      <c r="A1412">
        <v>2283273</v>
      </c>
      <c r="B1412">
        <v>1</v>
      </c>
      <c r="C1412" t="s">
        <v>80</v>
      </c>
      <c r="D1412" t="s">
        <v>87</v>
      </c>
      <c r="E1412" t="s">
        <v>147</v>
      </c>
      <c r="F1412" t="s">
        <v>4353</v>
      </c>
      <c r="G1412" t="s">
        <v>149</v>
      </c>
      <c r="H1412" t="s">
        <v>150</v>
      </c>
      <c r="I1412" t="s">
        <v>136</v>
      </c>
      <c r="J1412" t="s">
        <v>137</v>
      </c>
      <c r="K1412" t="s">
        <v>138</v>
      </c>
      <c r="L1412" t="s">
        <v>4354</v>
      </c>
      <c r="M1412" t="s">
        <v>4355</v>
      </c>
      <c r="N1412">
        <v>0.86972222200000004</v>
      </c>
      <c r="O1412">
        <v>0</v>
      </c>
      <c r="P1412">
        <v>6</v>
      </c>
      <c r="Q1412">
        <v>0</v>
      </c>
      <c r="R1412">
        <v>0</v>
      </c>
      <c r="S1412">
        <v>0</v>
      </c>
      <c r="T1412">
        <v>4</v>
      </c>
      <c r="U1412">
        <v>0</v>
      </c>
      <c r="V1412">
        <v>0</v>
      </c>
      <c r="W1412">
        <v>0</v>
      </c>
      <c r="X1412">
        <v>3.0233278539942501</v>
      </c>
      <c r="Y1412">
        <v>0</v>
      </c>
      <c r="Z1412">
        <v>0</v>
      </c>
      <c r="AA1412">
        <v>0</v>
      </c>
      <c r="AB1412">
        <v>1.6867041664009115</v>
      </c>
      <c r="AC1412">
        <v>0</v>
      </c>
      <c r="AD1412">
        <v>0</v>
      </c>
      <c r="AE1412">
        <v>4.7100320203951611</v>
      </c>
    </row>
    <row r="1413" spans="1:31" x14ac:dyDescent="0.25">
      <c r="A1413">
        <v>2283274</v>
      </c>
      <c r="B1413">
        <v>1</v>
      </c>
      <c r="C1413" t="s">
        <v>80</v>
      </c>
      <c r="D1413" t="s">
        <v>108</v>
      </c>
      <c r="E1413" t="s">
        <v>132</v>
      </c>
      <c r="F1413" t="s">
        <v>4356</v>
      </c>
      <c r="G1413" t="s">
        <v>134</v>
      </c>
      <c r="H1413" t="s">
        <v>135</v>
      </c>
      <c r="I1413" t="s">
        <v>136</v>
      </c>
      <c r="J1413" t="s">
        <v>137</v>
      </c>
      <c r="K1413" t="s">
        <v>138</v>
      </c>
      <c r="L1413" t="s">
        <v>4357</v>
      </c>
      <c r="M1413" t="s">
        <v>4358</v>
      </c>
      <c r="N1413">
        <v>1.539722222</v>
      </c>
      <c r="O1413">
        <v>0</v>
      </c>
      <c r="P1413">
        <v>548</v>
      </c>
      <c r="Q1413">
        <v>0</v>
      </c>
      <c r="R1413">
        <v>77</v>
      </c>
      <c r="S1413">
        <v>3</v>
      </c>
      <c r="T1413">
        <v>90</v>
      </c>
      <c r="U1413">
        <v>0</v>
      </c>
      <c r="V1413">
        <v>0</v>
      </c>
      <c r="W1413">
        <v>0</v>
      </c>
      <c r="X1413">
        <v>114.91349100085091</v>
      </c>
      <c r="Y1413">
        <v>0</v>
      </c>
      <c r="Z1413">
        <v>21.476035544618668</v>
      </c>
      <c r="AA1413">
        <v>89.380141128719359</v>
      </c>
      <c r="AB1413">
        <v>40.766085331525474</v>
      </c>
      <c r="AC1413">
        <v>0</v>
      </c>
      <c r="AD1413">
        <v>0</v>
      </c>
      <c r="AE1413">
        <v>266.53575300571441</v>
      </c>
    </row>
    <row r="1414" spans="1:31" x14ac:dyDescent="0.25">
      <c r="A1414">
        <v>2283275</v>
      </c>
      <c r="B1414">
        <v>1</v>
      </c>
      <c r="C1414" t="s">
        <v>80</v>
      </c>
      <c r="D1414" t="s">
        <v>84</v>
      </c>
      <c r="E1414" t="s">
        <v>165</v>
      </c>
      <c r="F1414" t="s">
        <v>4359</v>
      </c>
      <c r="G1414" t="s">
        <v>225</v>
      </c>
      <c r="H1414" t="s">
        <v>150</v>
      </c>
      <c r="I1414" t="s">
        <v>136</v>
      </c>
      <c r="J1414" t="s">
        <v>137</v>
      </c>
      <c r="K1414" t="s">
        <v>138</v>
      </c>
      <c r="L1414" t="s">
        <v>4360</v>
      </c>
      <c r="M1414" t="s">
        <v>4361</v>
      </c>
      <c r="N1414">
        <v>0.70222222199999995</v>
      </c>
      <c r="O1414">
        <v>0</v>
      </c>
      <c r="P1414">
        <v>1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0.23647752351675003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0.23647752351675003</v>
      </c>
    </row>
    <row r="1415" spans="1:31" x14ac:dyDescent="0.25">
      <c r="A1415">
        <v>2284147</v>
      </c>
      <c r="B1415">
        <v>1</v>
      </c>
      <c r="C1415" t="s">
        <v>81</v>
      </c>
      <c r="D1415" t="s">
        <v>112</v>
      </c>
      <c r="E1415" t="s">
        <v>141</v>
      </c>
      <c r="F1415" t="s">
        <v>1834</v>
      </c>
      <c r="G1415" t="s">
        <v>143</v>
      </c>
      <c r="H1415" t="s">
        <v>135</v>
      </c>
      <c r="I1415" t="s">
        <v>136</v>
      </c>
      <c r="J1415" t="s">
        <v>137</v>
      </c>
      <c r="K1415" t="s">
        <v>144</v>
      </c>
      <c r="L1415" t="s">
        <v>4362</v>
      </c>
      <c r="M1415" t="s">
        <v>4363</v>
      </c>
      <c r="N1415">
        <v>0.96666666599999995</v>
      </c>
      <c r="O1415">
        <v>0</v>
      </c>
      <c r="P1415">
        <v>3568</v>
      </c>
      <c r="Q1415">
        <v>0</v>
      </c>
      <c r="R1415">
        <v>10</v>
      </c>
      <c r="S1415">
        <v>0</v>
      </c>
      <c r="T1415">
        <v>222</v>
      </c>
      <c r="U1415">
        <v>0</v>
      </c>
      <c r="V1415">
        <v>1</v>
      </c>
      <c r="W1415">
        <v>0</v>
      </c>
      <c r="X1415">
        <v>681.11989841204945</v>
      </c>
      <c r="Y1415">
        <v>0</v>
      </c>
      <c r="Z1415">
        <v>0.29446785922000002</v>
      </c>
      <c r="AA1415">
        <v>0</v>
      </c>
      <c r="AB1415">
        <v>116.77648902836401</v>
      </c>
      <c r="AC1415">
        <v>0</v>
      </c>
      <c r="AD1415">
        <v>2.5999800242399997</v>
      </c>
      <c r="AE1415">
        <v>800.79083532387358</v>
      </c>
    </row>
    <row r="1416" spans="1:31" x14ac:dyDescent="0.25">
      <c r="A1416">
        <v>2283576</v>
      </c>
      <c r="B1416">
        <v>1</v>
      </c>
      <c r="C1416" t="s">
        <v>80</v>
      </c>
      <c r="D1416" t="s">
        <v>86</v>
      </c>
      <c r="E1416" t="s">
        <v>176</v>
      </c>
      <c r="F1416" t="s">
        <v>4364</v>
      </c>
      <c r="G1416" t="s">
        <v>178</v>
      </c>
      <c r="H1416" t="s">
        <v>150</v>
      </c>
      <c r="I1416" t="s">
        <v>136</v>
      </c>
      <c r="J1416" t="s">
        <v>137</v>
      </c>
      <c r="K1416" t="s">
        <v>138</v>
      </c>
      <c r="L1416" t="s">
        <v>4365</v>
      </c>
      <c r="M1416" t="s">
        <v>4366</v>
      </c>
      <c r="N1416">
        <v>0.55861111100000005</v>
      </c>
      <c r="O1416">
        <v>0</v>
      </c>
      <c r="P1416">
        <v>20</v>
      </c>
      <c r="Q1416">
        <v>0</v>
      </c>
      <c r="R1416">
        <v>17</v>
      </c>
      <c r="S1416">
        <v>0</v>
      </c>
      <c r="T1416">
        <v>4</v>
      </c>
      <c r="U1416">
        <v>0</v>
      </c>
      <c r="V1416">
        <v>0</v>
      </c>
      <c r="W1416">
        <v>0</v>
      </c>
      <c r="X1416">
        <v>19.742880507125108</v>
      </c>
      <c r="Y1416">
        <v>0</v>
      </c>
      <c r="Z1416">
        <v>1.9484180230263253</v>
      </c>
      <c r="AA1416">
        <v>0</v>
      </c>
      <c r="AB1416">
        <v>2.6824235361673412</v>
      </c>
      <c r="AC1416">
        <v>0</v>
      </c>
      <c r="AD1416">
        <v>0</v>
      </c>
      <c r="AE1416">
        <v>24.373722066318773</v>
      </c>
    </row>
    <row r="1417" spans="1:31" x14ac:dyDescent="0.25">
      <c r="A1417">
        <v>2283785</v>
      </c>
      <c r="B1417">
        <v>1</v>
      </c>
      <c r="C1417" t="s">
        <v>81</v>
      </c>
      <c r="D1417" t="s">
        <v>119</v>
      </c>
      <c r="E1417" t="s">
        <v>147</v>
      </c>
      <c r="F1417" t="s">
        <v>4367</v>
      </c>
      <c r="G1417" t="s">
        <v>149</v>
      </c>
      <c r="H1417" t="s">
        <v>150</v>
      </c>
      <c r="I1417" t="s">
        <v>136</v>
      </c>
      <c r="J1417" t="s">
        <v>137</v>
      </c>
      <c r="K1417" t="s">
        <v>138</v>
      </c>
      <c r="L1417" t="s">
        <v>4368</v>
      </c>
      <c r="M1417" t="s">
        <v>4369</v>
      </c>
      <c r="N1417">
        <v>1.7933333330000001</v>
      </c>
      <c r="O1417">
        <v>0</v>
      </c>
      <c r="P1417">
        <v>10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1.9584470010401334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1.9584470010401334</v>
      </c>
    </row>
    <row r="1418" spans="1:31" x14ac:dyDescent="0.25">
      <c r="A1418">
        <v>2283739</v>
      </c>
      <c r="B1418">
        <v>1</v>
      </c>
      <c r="C1418" t="s">
        <v>81</v>
      </c>
      <c r="D1418" t="s">
        <v>118</v>
      </c>
      <c r="E1418" t="s">
        <v>132</v>
      </c>
      <c r="F1418" t="s">
        <v>4370</v>
      </c>
      <c r="G1418" t="s">
        <v>134</v>
      </c>
      <c r="H1418" t="s">
        <v>135</v>
      </c>
      <c r="I1418" t="s">
        <v>136</v>
      </c>
      <c r="J1418" t="s">
        <v>137</v>
      </c>
      <c r="K1418" t="s">
        <v>138</v>
      </c>
      <c r="L1418" t="s">
        <v>4371</v>
      </c>
      <c r="M1418" t="s">
        <v>4372</v>
      </c>
      <c r="N1418">
        <v>0.72166666599999996</v>
      </c>
      <c r="O1418">
        <v>0</v>
      </c>
      <c r="P1418">
        <v>758</v>
      </c>
      <c r="Q1418">
        <v>7</v>
      </c>
      <c r="R1418">
        <v>25</v>
      </c>
      <c r="S1418">
        <v>4</v>
      </c>
      <c r="T1418">
        <v>25</v>
      </c>
      <c r="U1418">
        <v>0</v>
      </c>
      <c r="V1418">
        <v>0</v>
      </c>
      <c r="W1418">
        <v>0</v>
      </c>
      <c r="X1418">
        <v>67.574831154848312</v>
      </c>
      <c r="Y1418">
        <v>2.5744776487913166</v>
      </c>
      <c r="Z1418">
        <v>6.1513012847200423</v>
      </c>
      <c r="AA1418">
        <v>2.8771598966083336</v>
      </c>
      <c r="AB1418">
        <v>5.9325640826632258</v>
      </c>
      <c r="AC1418">
        <v>0</v>
      </c>
      <c r="AD1418">
        <v>0</v>
      </c>
      <c r="AE1418">
        <v>85.110334067631229</v>
      </c>
    </row>
    <row r="1419" spans="1:31" x14ac:dyDescent="0.25">
      <c r="A1419">
        <v>2283344</v>
      </c>
      <c r="B1419">
        <v>1</v>
      </c>
      <c r="C1419" t="s">
        <v>81</v>
      </c>
      <c r="D1419" t="s">
        <v>116</v>
      </c>
      <c r="E1419" t="s">
        <v>141</v>
      </c>
      <c r="F1419" t="s">
        <v>4373</v>
      </c>
      <c r="G1419" t="s">
        <v>268</v>
      </c>
      <c r="H1419" t="s">
        <v>135</v>
      </c>
      <c r="I1419" t="s">
        <v>136</v>
      </c>
      <c r="J1419" t="s">
        <v>137</v>
      </c>
      <c r="K1419" t="s">
        <v>138</v>
      </c>
      <c r="L1419" t="s">
        <v>4374</v>
      </c>
      <c r="M1419" t="s">
        <v>4375</v>
      </c>
      <c r="N1419">
        <v>1.6483333330000001</v>
      </c>
      <c r="O1419">
        <v>0</v>
      </c>
      <c r="P1419">
        <v>2</v>
      </c>
      <c r="Q1419">
        <v>0</v>
      </c>
      <c r="R1419">
        <v>1</v>
      </c>
      <c r="S1419">
        <v>0</v>
      </c>
      <c r="T1419">
        <v>2</v>
      </c>
      <c r="U1419">
        <v>0</v>
      </c>
      <c r="V1419">
        <v>0</v>
      </c>
      <c r="W1419">
        <v>0</v>
      </c>
      <c r="X1419">
        <v>0.90238561409887785</v>
      </c>
      <c r="Y1419">
        <v>0</v>
      </c>
      <c r="Z1419">
        <v>1.0694465362733749</v>
      </c>
      <c r="AA1419">
        <v>0</v>
      </c>
      <c r="AB1419">
        <v>12.6352625059235</v>
      </c>
      <c r="AC1419">
        <v>0</v>
      </c>
      <c r="AD1419">
        <v>0</v>
      </c>
      <c r="AE1419">
        <v>14.607094656295752</v>
      </c>
    </row>
    <row r="1420" spans="1:31" x14ac:dyDescent="0.25">
      <c r="A1420">
        <v>2283676</v>
      </c>
      <c r="B1420">
        <v>1</v>
      </c>
      <c r="C1420" t="s">
        <v>80</v>
      </c>
      <c r="D1420" t="s">
        <v>107</v>
      </c>
      <c r="E1420" t="s">
        <v>165</v>
      </c>
      <c r="F1420" t="s">
        <v>4376</v>
      </c>
      <c r="G1420" t="s">
        <v>167</v>
      </c>
      <c r="H1420" t="s">
        <v>150</v>
      </c>
      <c r="I1420" t="s">
        <v>136</v>
      </c>
      <c r="J1420" t="s">
        <v>137</v>
      </c>
      <c r="K1420" t="s">
        <v>138</v>
      </c>
      <c r="L1420" t="s">
        <v>4377</v>
      </c>
      <c r="M1420" t="s">
        <v>4378</v>
      </c>
      <c r="N1420">
        <v>1.191944444</v>
      </c>
      <c r="O1420">
        <v>0</v>
      </c>
      <c r="P1420">
        <v>1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5.7851523632500004E-3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5.7851523632500004E-3</v>
      </c>
    </row>
    <row r="1421" spans="1:31" x14ac:dyDescent="0.25">
      <c r="A1421">
        <v>2283430</v>
      </c>
      <c r="B1421">
        <v>1</v>
      </c>
      <c r="C1421" t="s">
        <v>81</v>
      </c>
      <c r="D1421" t="s">
        <v>113</v>
      </c>
      <c r="E1421" t="s">
        <v>165</v>
      </c>
      <c r="F1421" t="s">
        <v>4379</v>
      </c>
      <c r="G1421" t="s">
        <v>194</v>
      </c>
      <c r="H1421" t="s">
        <v>150</v>
      </c>
      <c r="I1421" t="s">
        <v>136</v>
      </c>
      <c r="J1421" t="s">
        <v>137</v>
      </c>
      <c r="K1421" t="s">
        <v>138</v>
      </c>
      <c r="L1421" t="s">
        <v>4380</v>
      </c>
      <c r="M1421" t="s">
        <v>4381</v>
      </c>
      <c r="N1421">
        <v>2.3544444439999999</v>
      </c>
      <c r="O1421">
        <v>0</v>
      </c>
      <c r="P1421">
        <v>1</v>
      </c>
      <c r="Q1421">
        <v>0</v>
      </c>
      <c r="R1421">
        <v>0</v>
      </c>
      <c r="S1421">
        <v>0</v>
      </c>
      <c r="T1421">
        <v>1</v>
      </c>
      <c r="U1421">
        <v>0</v>
      </c>
      <c r="V1421">
        <v>0</v>
      </c>
      <c r="W1421">
        <v>0</v>
      </c>
      <c r="X1421">
        <v>0.31185824817780006</v>
      </c>
      <c r="Y1421">
        <v>0</v>
      </c>
      <c r="Z1421">
        <v>0</v>
      </c>
      <c r="AA1421">
        <v>0</v>
      </c>
      <c r="AB1421">
        <v>0.43531023386950007</v>
      </c>
      <c r="AC1421">
        <v>0</v>
      </c>
      <c r="AD1421">
        <v>0</v>
      </c>
      <c r="AE1421">
        <v>0.74716848204730013</v>
      </c>
    </row>
    <row r="1422" spans="1:31" x14ac:dyDescent="0.25">
      <c r="A1422">
        <v>2283779</v>
      </c>
      <c r="B1422">
        <v>1</v>
      </c>
      <c r="C1422" t="s">
        <v>80</v>
      </c>
      <c r="D1422" t="s">
        <v>96</v>
      </c>
      <c r="E1422" t="s">
        <v>165</v>
      </c>
      <c r="F1422" t="s">
        <v>4382</v>
      </c>
      <c r="G1422" t="s">
        <v>261</v>
      </c>
      <c r="H1422" t="s">
        <v>150</v>
      </c>
      <c r="I1422" t="s">
        <v>136</v>
      </c>
      <c r="J1422" t="s">
        <v>137</v>
      </c>
      <c r="K1422" t="s">
        <v>138</v>
      </c>
      <c r="L1422" t="s">
        <v>4383</v>
      </c>
      <c r="M1422" t="s">
        <v>4384</v>
      </c>
      <c r="N1422">
        <v>2.5672222219999998</v>
      </c>
      <c r="O1422">
        <v>0</v>
      </c>
      <c r="P1422">
        <v>1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</row>
    <row r="1423" spans="1:31" x14ac:dyDescent="0.25">
      <c r="A1423">
        <v>2283384</v>
      </c>
      <c r="B1423">
        <v>1</v>
      </c>
      <c r="C1423" t="s">
        <v>80</v>
      </c>
      <c r="D1423" t="s">
        <v>97</v>
      </c>
      <c r="E1423" t="s">
        <v>165</v>
      </c>
      <c r="F1423" t="s">
        <v>4385</v>
      </c>
      <c r="G1423" t="s">
        <v>167</v>
      </c>
      <c r="H1423" t="s">
        <v>150</v>
      </c>
      <c r="I1423" t="s">
        <v>136</v>
      </c>
      <c r="J1423" t="s">
        <v>137</v>
      </c>
      <c r="K1423" t="s">
        <v>138</v>
      </c>
      <c r="L1423" t="s">
        <v>4386</v>
      </c>
      <c r="M1423" t="s">
        <v>4387</v>
      </c>
      <c r="N1423">
        <v>2.085555555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1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0.39718172895480008</v>
      </c>
      <c r="AC1423">
        <v>0</v>
      </c>
      <c r="AD1423">
        <v>0</v>
      </c>
      <c r="AE1423">
        <v>0.39718172895480008</v>
      </c>
    </row>
    <row r="1424" spans="1:31" x14ac:dyDescent="0.25">
      <c r="A1424">
        <v>2283530</v>
      </c>
      <c r="B1424">
        <v>1</v>
      </c>
      <c r="C1424" t="s">
        <v>81</v>
      </c>
      <c r="D1424" t="s">
        <v>127</v>
      </c>
      <c r="E1424" t="s">
        <v>147</v>
      </c>
      <c r="F1424" t="s">
        <v>4388</v>
      </c>
      <c r="G1424" t="s">
        <v>149</v>
      </c>
      <c r="H1424" t="s">
        <v>150</v>
      </c>
      <c r="I1424" t="s">
        <v>136</v>
      </c>
      <c r="J1424" t="s">
        <v>137</v>
      </c>
      <c r="K1424" t="s">
        <v>138</v>
      </c>
      <c r="L1424" t="s">
        <v>4389</v>
      </c>
      <c r="M1424" t="s">
        <v>4390</v>
      </c>
      <c r="N1424">
        <v>1.7180555550000001</v>
      </c>
      <c r="O1424">
        <v>0</v>
      </c>
      <c r="P1424">
        <v>21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9.4355874075950315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9.4355874075950315</v>
      </c>
    </row>
    <row r="1425" spans="1:31" x14ac:dyDescent="0.25">
      <c r="A1425">
        <v>2283301</v>
      </c>
      <c r="B1425">
        <v>1</v>
      </c>
      <c r="C1425" t="s">
        <v>81</v>
      </c>
      <c r="D1425" t="s">
        <v>112</v>
      </c>
      <c r="E1425" t="s">
        <v>157</v>
      </c>
      <c r="F1425" t="s">
        <v>4391</v>
      </c>
      <c r="G1425" t="s">
        <v>134</v>
      </c>
      <c r="H1425" t="s">
        <v>135</v>
      </c>
      <c r="I1425" t="s">
        <v>136</v>
      </c>
      <c r="J1425" t="s">
        <v>137</v>
      </c>
      <c r="K1425" t="s">
        <v>138</v>
      </c>
      <c r="L1425" t="s">
        <v>4392</v>
      </c>
      <c r="M1425" t="s">
        <v>4393</v>
      </c>
      <c r="N1425">
        <v>1.8719444439999999</v>
      </c>
      <c r="O1425">
        <v>1</v>
      </c>
      <c r="P1425">
        <v>2229</v>
      </c>
      <c r="Q1425">
        <v>315</v>
      </c>
      <c r="R1425">
        <v>251</v>
      </c>
      <c r="S1425">
        <v>36</v>
      </c>
      <c r="T1425">
        <v>278</v>
      </c>
      <c r="U1425">
        <v>1</v>
      </c>
      <c r="V1425">
        <v>1</v>
      </c>
      <c r="W1425">
        <v>6.6673092253299995E-2</v>
      </c>
      <c r="X1425">
        <v>809.09686014688202</v>
      </c>
      <c r="Y1425">
        <v>1709.5597170025383</v>
      </c>
      <c r="Z1425">
        <v>526.20636367480108</v>
      </c>
      <c r="AA1425">
        <v>157.50238403388695</v>
      </c>
      <c r="AB1425">
        <v>117.38380745923789</v>
      </c>
      <c r="AC1425">
        <v>3.8867359942125002</v>
      </c>
      <c r="AD1425">
        <v>8.2526681198951994</v>
      </c>
      <c r="AE1425">
        <v>3331.9552095237068</v>
      </c>
    </row>
    <row r="1426" spans="1:31" x14ac:dyDescent="0.25">
      <c r="A1426">
        <v>2283636</v>
      </c>
      <c r="B1426">
        <v>1</v>
      </c>
      <c r="C1426" t="s">
        <v>80</v>
      </c>
      <c r="D1426" t="s">
        <v>99</v>
      </c>
      <c r="E1426" t="s">
        <v>165</v>
      </c>
      <c r="F1426" t="s">
        <v>4394</v>
      </c>
      <c r="G1426" t="s">
        <v>198</v>
      </c>
      <c r="H1426" t="s">
        <v>150</v>
      </c>
      <c r="I1426" t="s">
        <v>136</v>
      </c>
      <c r="J1426" t="s">
        <v>137</v>
      </c>
      <c r="K1426" t="s">
        <v>138</v>
      </c>
      <c r="L1426" t="s">
        <v>4395</v>
      </c>
      <c r="M1426" t="s">
        <v>4396</v>
      </c>
      <c r="N1426">
        <v>4.335555555</v>
      </c>
      <c r="O1426">
        <v>0</v>
      </c>
      <c r="P1426">
        <v>1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0.21995315550889999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0.21995315550889999</v>
      </c>
    </row>
    <row r="1427" spans="1:31" x14ac:dyDescent="0.25">
      <c r="A1427">
        <v>2283327</v>
      </c>
      <c r="B1427">
        <v>1</v>
      </c>
      <c r="C1427" t="s">
        <v>80</v>
      </c>
      <c r="D1427" t="s">
        <v>104</v>
      </c>
      <c r="E1427" t="s">
        <v>322</v>
      </c>
      <c r="F1427" t="s">
        <v>4397</v>
      </c>
      <c r="G1427" t="s">
        <v>134</v>
      </c>
      <c r="H1427" t="s">
        <v>135</v>
      </c>
      <c r="I1427" t="s">
        <v>136</v>
      </c>
      <c r="J1427" t="s">
        <v>137</v>
      </c>
      <c r="K1427" t="s">
        <v>138</v>
      </c>
      <c r="L1427" t="s">
        <v>4398</v>
      </c>
      <c r="M1427" t="s">
        <v>4399</v>
      </c>
      <c r="N1427">
        <v>0.57138888799999998</v>
      </c>
      <c r="O1427">
        <v>0</v>
      </c>
      <c r="P1427">
        <v>2</v>
      </c>
      <c r="Q1427">
        <v>2</v>
      </c>
      <c r="R1427">
        <v>14</v>
      </c>
      <c r="S1427">
        <v>11</v>
      </c>
      <c r="T1427">
        <v>22</v>
      </c>
      <c r="U1427">
        <v>15</v>
      </c>
      <c r="V1427">
        <v>0</v>
      </c>
      <c r="W1427">
        <v>0</v>
      </c>
      <c r="X1427">
        <v>0.20610311458684444</v>
      </c>
      <c r="Y1427">
        <v>0.52930236902399996</v>
      </c>
      <c r="Z1427">
        <v>1.9593355687631919</v>
      </c>
      <c r="AA1427">
        <v>12.887646490565302</v>
      </c>
      <c r="AB1427">
        <v>12.371006463819482</v>
      </c>
      <c r="AC1427">
        <v>2161.5842121426372</v>
      </c>
      <c r="AD1427">
        <v>0</v>
      </c>
      <c r="AE1427">
        <v>2189.5376061493962</v>
      </c>
    </row>
    <row r="1428" spans="1:31" x14ac:dyDescent="0.25">
      <c r="A1428">
        <v>2283278</v>
      </c>
      <c r="B1428">
        <v>1</v>
      </c>
      <c r="C1428" t="s">
        <v>81</v>
      </c>
      <c r="D1428" t="s">
        <v>126</v>
      </c>
      <c r="E1428" t="s">
        <v>132</v>
      </c>
      <c r="F1428" t="s">
        <v>4400</v>
      </c>
      <c r="G1428" t="s">
        <v>268</v>
      </c>
      <c r="H1428" t="s">
        <v>135</v>
      </c>
      <c r="I1428" t="s">
        <v>136</v>
      </c>
      <c r="J1428" t="s">
        <v>137</v>
      </c>
      <c r="K1428" t="s">
        <v>138</v>
      </c>
      <c r="L1428" t="s">
        <v>4401</v>
      </c>
      <c r="M1428" t="s">
        <v>4402</v>
      </c>
      <c r="N1428">
        <v>1.457777777</v>
      </c>
      <c r="O1428">
        <v>2</v>
      </c>
      <c r="P1428">
        <v>287</v>
      </c>
      <c r="Q1428">
        <v>36</v>
      </c>
      <c r="R1428">
        <v>115</v>
      </c>
      <c r="S1428">
        <v>9</v>
      </c>
      <c r="T1428">
        <v>29</v>
      </c>
      <c r="U1428">
        <v>0</v>
      </c>
      <c r="V1428">
        <v>2</v>
      </c>
      <c r="W1428">
        <v>1.0152456026694918</v>
      </c>
      <c r="X1428">
        <v>41.807311272392809</v>
      </c>
      <c r="Y1428">
        <v>203.06344700797396</v>
      </c>
      <c r="Z1428">
        <v>29.906733460958836</v>
      </c>
      <c r="AA1428">
        <v>45.590517688209928</v>
      </c>
      <c r="AB1428">
        <v>78.691457122337127</v>
      </c>
      <c r="AC1428">
        <v>0</v>
      </c>
      <c r="AD1428">
        <v>0.85447714666853347</v>
      </c>
      <c r="AE1428">
        <v>400.92918930121073</v>
      </c>
    </row>
    <row r="1429" spans="1:31" x14ac:dyDescent="0.25">
      <c r="A1429">
        <v>2283513</v>
      </c>
      <c r="B1429">
        <v>1</v>
      </c>
      <c r="C1429" t="s">
        <v>80</v>
      </c>
      <c r="D1429" t="s">
        <v>83</v>
      </c>
      <c r="E1429" t="s">
        <v>147</v>
      </c>
      <c r="F1429" t="s">
        <v>4403</v>
      </c>
      <c r="G1429" t="s">
        <v>149</v>
      </c>
      <c r="H1429" t="s">
        <v>150</v>
      </c>
      <c r="I1429" t="s">
        <v>136</v>
      </c>
      <c r="J1429" t="s">
        <v>137</v>
      </c>
      <c r="K1429" t="s">
        <v>138</v>
      </c>
      <c r="L1429" t="s">
        <v>4404</v>
      </c>
      <c r="M1429" t="s">
        <v>4405</v>
      </c>
      <c r="N1429">
        <v>1.9075</v>
      </c>
      <c r="O1429">
        <v>0</v>
      </c>
      <c r="P1429">
        <v>127</v>
      </c>
      <c r="Q1429">
        <v>0</v>
      </c>
      <c r="R1429">
        <v>0</v>
      </c>
      <c r="S1429">
        <v>0</v>
      </c>
      <c r="T1429">
        <v>8</v>
      </c>
      <c r="U1429">
        <v>0</v>
      </c>
      <c r="V1429">
        <v>0</v>
      </c>
      <c r="W1429">
        <v>0</v>
      </c>
      <c r="X1429">
        <v>69.771818975615517</v>
      </c>
      <c r="Y1429">
        <v>0</v>
      </c>
      <c r="Z1429">
        <v>0</v>
      </c>
      <c r="AA1429">
        <v>0</v>
      </c>
      <c r="AB1429">
        <v>23.071366773205916</v>
      </c>
      <c r="AC1429">
        <v>0</v>
      </c>
      <c r="AD1429">
        <v>0</v>
      </c>
      <c r="AE1429">
        <v>92.84318574882144</v>
      </c>
    </row>
    <row r="1430" spans="1:31" x14ac:dyDescent="0.25">
      <c r="A1430">
        <v>2283470</v>
      </c>
      <c r="B1430">
        <v>1</v>
      </c>
      <c r="C1430" t="s">
        <v>80</v>
      </c>
      <c r="D1430" t="s">
        <v>92</v>
      </c>
      <c r="E1430" t="s">
        <v>157</v>
      </c>
      <c r="F1430" t="s">
        <v>4406</v>
      </c>
      <c r="G1430" t="s">
        <v>134</v>
      </c>
      <c r="H1430" t="s">
        <v>135</v>
      </c>
      <c r="I1430" t="s">
        <v>136</v>
      </c>
      <c r="J1430" t="s">
        <v>137</v>
      </c>
      <c r="K1430" t="s">
        <v>138</v>
      </c>
      <c r="L1430" t="s">
        <v>4407</v>
      </c>
      <c r="M1430" t="s">
        <v>4408</v>
      </c>
      <c r="N1430">
        <v>0.26888888799999999</v>
      </c>
      <c r="O1430">
        <v>1</v>
      </c>
      <c r="P1430">
        <v>3525</v>
      </c>
      <c r="Q1430">
        <v>0</v>
      </c>
      <c r="R1430">
        <v>7</v>
      </c>
      <c r="S1430">
        <v>6</v>
      </c>
      <c r="T1430">
        <v>208</v>
      </c>
      <c r="U1430">
        <v>0</v>
      </c>
      <c r="V1430">
        <v>0</v>
      </c>
      <c r="W1430">
        <v>3.2521303627751998</v>
      </c>
      <c r="X1430">
        <v>174.17397851594325</v>
      </c>
      <c r="Y1430">
        <v>0</v>
      </c>
      <c r="Z1430">
        <v>0.18175328900719998</v>
      </c>
      <c r="AA1430">
        <v>10.997400119037499</v>
      </c>
      <c r="AB1430">
        <v>28.127379194392581</v>
      </c>
      <c r="AC1430">
        <v>0</v>
      </c>
      <c r="AD1430">
        <v>0</v>
      </c>
      <c r="AE1430">
        <v>216.73264148115572</v>
      </c>
    </row>
    <row r="1431" spans="1:31" x14ac:dyDescent="0.25">
      <c r="A1431">
        <v>2283321</v>
      </c>
      <c r="B1431">
        <v>1</v>
      </c>
      <c r="C1431" t="s">
        <v>80</v>
      </c>
      <c r="D1431" t="s">
        <v>93</v>
      </c>
      <c r="E1431" t="s">
        <v>141</v>
      </c>
      <c r="F1431" t="s">
        <v>4409</v>
      </c>
      <c r="G1431" t="s">
        <v>154</v>
      </c>
      <c r="H1431" t="s">
        <v>135</v>
      </c>
      <c r="I1431" t="s">
        <v>136</v>
      </c>
      <c r="J1431" t="s">
        <v>137</v>
      </c>
      <c r="K1431" t="s">
        <v>144</v>
      </c>
      <c r="L1431" t="s">
        <v>4410</v>
      </c>
      <c r="M1431" t="s">
        <v>4411</v>
      </c>
      <c r="N1431">
        <v>8.9875000000000007</v>
      </c>
      <c r="O1431">
        <v>0</v>
      </c>
      <c r="P1431">
        <v>56</v>
      </c>
      <c r="Q1431">
        <v>2</v>
      </c>
      <c r="R1431">
        <v>13</v>
      </c>
      <c r="S1431">
        <v>1</v>
      </c>
      <c r="T1431">
        <v>36</v>
      </c>
      <c r="U1431">
        <v>1</v>
      </c>
      <c r="V1431">
        <v>1</v>
      </c>
      <c r="W1431">
        <v>0</v>
      </c>
      <c r="X1431">
        <v>91.02905603248729</v>
      </c>
      <c r="Y1431">
        <v>16.971005336895626</v>
      </c>
      <c r="Z1431">
        <v>190.81654853179842</v>
      </c>
      <c r="AA1431">
        <v>8.8649693910538634</v>
      </c>
      <c r="AB1431">
        <v>216.15798594234442</v>
      </c>
      <c r="AC1431">
        <v>243.92941280285174</v>
      </c>
      <c r="AD1431">
        <v>82.70724107694511</v>
      </c>
      <c r="AE1431">
        <v>850.47621911437648</v>
      </c>
    </row>
    <row r="1432" spans="1:31" x14ac:dyDescent="0.25">
      <c r="A1432">
        <v>2283842</v>
      </c>
      <c r="B1432">
        <v>1</v>
      </c>
      <c r="C1432" t="s">
        <v>80</v>
      </c>
      <c r="D1432" t="s">
        <v>104</v>
      </c>
      <c r="E1432" t="s">
        <v>157</v>
      </c>
      <c r="F1432" t="s">
        <v>4412</v>
      </c>
      <c r="G1432" t="s">
        <v>268</v>
      </c>
      <c r="H1432" t="s">
        <v>135</v>
      </c>
      <c r="I1432" t="s">
        <v>136</v>
      </c>
      <c r="J1432" t="s">
        <v>137</v>
      </c>
      <c r="K1432" t="s">
        <v>138</v>
      </c>
      <c r="L1432" t="s">
        <v>4413</v>
      </c>
      <c r="M1432" t="s">
        <v>4414</v>
      </c>
      <c r="N1432">
        <v>0.878611111</v>
      </c>
      <c r="O1432">
        <v>21</v>
      </c>
      <c r="P1432">
        <v>127</v>
      </c>
      <c r="Q1432">
        <v>148</v>
      </c>
      <c r="R1432">
        <v>310</v>
      </c>
      <c r="S1432">
        <v>45</v>
      </c>
      <c r="T1432">
        <v>83</v>
      </c>
      <c r="U1432">
        <v>17</v>
      </c>
      <c r="V1432">
        <v>0</v>
      </c>
      <c r="W1432">
        <v>5.5154667841537552</v>
      </c>
      <c r="X1432">
        <v>24.182971739044596</v>
      </c>
      <c r="Y1432">
        <v>90.263246305573844</v>
      </c>
      <c r="Z1432">
        <v>62.771279392315463</v>
      </c>
      <c r="AA1432">
        <v>118.56766732977127</v>
      </c>
      <c r="AB1432">
        <v>44.846043248586682</v>
      </c>
      <c r="AC1432">
        <v>643.63111749278096</v>
      </c>
      <c r="AD1432">
        <v>0</v>
      </c>
      <c r="AE1432">
        <v>989.77779229222665</v>
      </c>
    </row>
    <row r="1433" spans="1:31" x14ac:dyDescent="0.25">
      <c r="A1433">
        <v>2283593</v>
      </c>
      <c r="B1433">
        <v>1</v>
      </c>
      <c r="C1433" t="s">
        <v>80</v>
      </c>
      <c r="D1433" t="s">
        <v>97</v>
      </c>
      <c r="E1433" t="s">
        <v>147</v>
      </c>
      <c r="F1433" t="s">
        <v>4415</v>
      </c>
      <c r="G1433" t="s">
        <v>233</v>
      </c>
      <c r="H1433" t="s">
        <v>150</v>
      </c>
      <c r="I1433" t="s">
        <v>136</v>
      </c>
      <c r="J1433" t="s">
        <v>137</v>
      </c>
      <c r="K1433" t="s">
        <v>138</v>
      </c>
      <c r="L1433" t="s">
        <v>4416</v>
      </c>
      <c r="M1433" t="s">
        <v>4417</v>
      </c>
      <c r="N1433">
        <v>2.514444444</v>
      </c>
      <c r="O1433">
        <v>0</v>
      </c>
      <c r="P1433">
        <v>7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2.544993030355267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2.544993030355267</v>
      </c>
    </row>
    <row r="1434" spans="1:31" x14ac:dyDescent="0.25">
      <c r="A1434">
        <v>2283450</v>
      </c>
      <c r="B1434">
        <v>1</v>
      </c>
      <c r="C1434" t="s">
        <v>81</v>
      </c>
      <c r="D1434" t="s">
        <v>127</v>
      </c>
      <c r="E1434" t="s">
        <v>132</v>
      </c>
      <c r="F1434" t="s">
        <v>4418</v>
      </c>
      <c r="G1434" t="s">
        <v>134</v>
      </c>
      <c r="H1434" t="s">
        <v>135</v>
      </c>
      <c r="I1434" t="s">
        <v>136</v>
      </c>
      <c r="J1434" t="s">
        <v>137</v>
      </c>
      <c r="K1434" t="s">
        <v>138</v>
      </c>
      <c r="L1434" t="s">
        <v>4419</v>
      </c>
      <c r="M1434" t="s">
        <v>4420</v>
      </c>
      <c r="N1434">
        <v>1.1291666659999999</v>
      </c>
      <c r="O1434">
        <v>0</v>
      </c>
      <c r="P1434">
        <v>0</v>
      </c>
      <c r="Q1434">
        <v>0</v>
      </c>
      <c r="R1434">
        <v>14</v>
      </c>
      <c r="S1434">
        <v>0</v>
      </c>
      <c r="T1434">
        <v>4</v>
      </c>
      <c r="U1434">
        <v>1</v>
      </c>
      <c r="V1434">
        <v>0</v>
      </c>
      <c r="W1434">
        <v>0</v>
      </c>
      <c r="X1434">
        <v>0</v>
      </c>
      <c r="Y1434">
        <v>0</v>
      </c>
      <c r="Z1434">
        <v>5.5110224073336003</v>
      </c>
      <c r="AA1434">
        <v>0</v>
      </c>
      <c r="AB1434">
        <v>1.1781542537000278</v>
      </c>
      <c r="AC1434">
        <v>1.6889940377312498</v>
      </c>
      <c r="AD1434">
        <v>0</v>
      </c>
      <c r="AE1434">
        <v>8.3781706987648779</v>
      </c>
    </row>
    <row r="1435" spans="1:31" x14ac:dyDescent="0.25">
      <c r="A1435">
        <v>2283556</v>
      </c>
      <c r="B1435">
        <v>1</v>
      </c>
      <c r="C1435" t="s">
        <v>80</v>
      </c>
      <c r="D1435" t="s">
        <v>100</v>
      </c>
      <c r="E1435" t="s">
        <v>157</v>
      </c>
      <c r="F1435" t="s">
        <v>4421</v>
      </c>
      <c r="G1435" t="s">
        <v>134</v>
      </c>
      <c r="H1435" t="s">
        <v>135</v>
      </c>
      <c r="I1435" t="s">
        <v>136</v>
      </c>
      <c r="J1435" t="s">
        <v>137</v>
      </c>
      <c r="K1435" t="s">
        <v>138</v>
      </c>
      <c r="L1435" t="s">
        <v>4422</v>
      </c>
      <c r="M1435" t="s">
        <v>4423</v>
      </c>
      <c r="N1435">
        <v>0.236944444</v>
      </c>
      <c r="O1435">
        <v>4</v>
      </c>
      <c r="P1435">
        <v>1637</v>
      </c>
      <c r="Q1435">
        <v>4</v>
      </c>
      <c r="R1435">
        <v>100</v>
      </c>
      <c r="S1435">
        <v>9</v>
      </c>
      <c r="T1435">
        <v>74</v>
      </c>
      <c r="U1435">
        <v>0</v>
      </c>
      <c r="V1435">
        <v>0</v>
      </c>
      <c r="W1435">
        <v>18.774415610994001</v>
      </c>
      <c r="X1435">
        <v>78.158292844893921</v>
      </c>
      <c r="Y1435">
        <v>0.68676787585175014</v>
      </c>
      <c r="Z1435">
        <v>3.691767688180517</v>
      </c>
      <c r="AA1435">
        <v>7.6787942065832837</v>
      </c>
      <c r="AB1435">
        <v>8.7163669620014588</v>
      </c>
      <c r="AC1435">
        <v>0</v>
      </c>
      <c r="AD1435">
        <v>0</v>
      </c>
      <c r="AE1435">
        <v>117.70640518850495</v>
      </c>
    </row>
    <row r="1436" spans="1:31" x14ac:dyDescent="0.25">
      <c r="A1436">
        <v>2283799</v>
      </c>
      <c r="B1436">
        <v>1</v>
      </c>
      <c r="C1436" t="s">
        <v>80</v>
      </c>
      <c r="D1436" t="s">
        <v>103</v>
      </c>
      <c r="E1436" t="s">
        <v>132</v>
      </c>
      <c r="F1436" t="s">
        <v>4424</v>
      </c>
      <c r="G1436" t="s">
        <v>134</v>
      </c>
      <c r="H1436" t="s">
        <v>135</v>
      </c>
      <c r="I1436" t="s">
        <v>136</v>
      </c>
      <c r="J1436" t="s">
        <v>137</v>
      </c>
      <c r="K1436" t="s">
        <v>138</v>
      </c>
      <c r="L1436" t="s">
        <v>4425</v>
      </c>
      <c r="M1436" t="s">
        <v>4426</v>
      </c>
      <c r="N1436">
        <v>1.496111111</v>
      </c>
      <c r="O1436">
        <v>0</v>
      </c>
      <c r="P1436">
        <v>293</v>
      </c>
      <c r="Q1436">
        <v>38</v>
      </c>
      <c r="R1436">
        <v>5</v>
      </c>
      <c r="S1436">
        <v>7</v>
      </c>
      <c r="T1436">
        <v>18</v>
      </c>
      <c r="U1436">
        <v>0</v>
      </c>
      <c r="V1436">
        <v>0</v>
      </c>
      <c r="W1436">
        <v>0</v>
      </c>
      <c r="X1436">
        <v>88.808725849815517</v>
      </c>
      <c r="Y1436">
        <v>155.27295064680203</v>
      </c>
      <c r="Z1436">
        <v>3.7320774500887999</v>
      </c>
      <c r="AA1436">
        <v>35.602149347126101</v>
      </c>
      <c r="AB1436">
        <v>22.955172963673665</v>
      </c>
      <c r="AC1436">
        <v>0</v>
      </c>
      <c r="AD1436">
        <v>0</v>
      </c>
      <c r="AE1436">
        <v>306.3710762575061</v>
      </c>
    </row>
    <row r="1437" spans="1:31" x14ac:dyDescent="0.25">
      <c r="A1437">
        <v>2283407</v>
      </c>
      <c r="B1437">
        <v>1</v>
      </c>
      <c r="C1437" t="s">
        <v>80</v>
      </c>
      <c r="D1437" t="s">
        <v>105</v>
      </c>
      <c r="E1437" t="s">
        <v>322</v>
      </c>
      <c r="F1437" t="s">
        <v>4427</v>
      </c>
      <c r="G1437" t="s">
        <v>134</v>
      </c>
      <c r="H1437" t="s">
        <v>135</v>
      </c>
      <c r="I1437" t="s">
        <v>136</v>
      </c>
      <c r="J1437" t="s">
        <v>137</v>
      </c>
      <c r="K1437" t="s">
        <v>138</v>
      </c>
      <c r="L1437" t="s">
        <v>4428</v>
      </c>
      <c r="M1437" t="s">
        <v>4429</v>
      </c>
      <c r="N1437">
        <v>0.16487111099999999</v>
      </c>
      <c r="O1437">
        <v>0</v>
      </c>
      <c r="P1437">
        <v>8936</v>
      </c>
      <c r="Q1437">
        <v>0</v>
      </c>
      <c r="R1437">
        <v>1</v>
      </c>
      <c r="S1437">
        <v>0</v>
      </c>
      <c r="T1437">
        <v>592</v>
      </c>
      <c r="U1437">
        <v>0</v>
      </c>
      <c r="V1437">
        <v>0</v>
      </c>
      <c r="W1437">
        <v>0</v>
      </c>
      <c r="X1437">
        <v>420.76567382944</v>
      </c>
      <c r="Y1437">
        <v>0</v>
      </c>
      <c r="Z1437">
        <v>0.15248910914737501</v>
      </c>
      <c r="AA1437">
        <v>0</v>
      </c>
      <c r="AB1437">
        <v>70.003216227185305</v>
      </c>
      <c r="AC1437">
        <v>0</v>
      </c>
      <c r="AD1437">
        <v>0</v>
      </c>
      <c r="AE1437">
        <v>490.92137916577269</v>
      </c>
    </row>
    <row r="1438" spans="1:31" x14ac:dyDescent="0.25">
      <c r="A1438">
        <v>2283719</v>
      </c>
      <c r="B1438">
        <v>1</v>
      </c>
      <c r="C1438" t="s">
        <v>80</v>
      </c>
      <c r="D1438" t="s">
        <v>108</v>
      </c>
      <c r="E1438" t="s">
        <v>147</v>
      </c>
      <c r="F1438" t="s">
        <v>4430</v>
      </c>
      <c r="G1438" t="s">
        <v>149</v>
      </c>
      <c r="H1438" t="s">
        <v>150</v>
      </c>
      <c r="I1438" t="s">
        <v>136</v>
      </c>
      <c r="J1438" t="s">
        <v>137</v>
      </c>
      <c r="K1438" t="s">
        <v>138</v>
      </c>
      <c r="L1438" t="s">
        <v>4431</v>
      </c>
      <c r="M1438" t="s">
        <v>4432</v>
      </c>
      <c r="N1438">
        <v>1.798888888</v>
      </c>
      <c r="O1438">
        <v>0</v>
      </c>
      <c r="P1438">
        <v>5</v>
      </c>
      <c r="Q1438">
        <v>0</v>
      </c>
      <c r="R1438">
        <v>2</v>
      </c>
      <c r="S1438">
        <v>0</v>
      </c>
      <c r="T1438">
        <v>1</v>
      </c>
      <c r="U1438">
        <v>0</v>
      </c>
      <c r="V1438">
        <v>0</v>
      </c>
      <c r="W1438">
        <v>0</v>
      </c>
      <c r="X1438">
        <v>0.63071748780213333</v>
      </c>
      <c r="Y1438">
        <v>0</v>
      </c>
      <c r="Z1438">
        <v>0.20690294056337499</v>
      </c>
      <c r="AA1438">
        <v>0</v>
      </c>
      <c r="AB1438">
        <v>0.13167469028349998</v>
      </c>
      <c r="AC1438">
        <v>0</v>
      </c>
      <c r="AD1438">
        <v>0</v>
      </c>
      <c r="AE1438">
        <v>0.9692951186490083</v>
      </c>
    </row>
    <row r="1439" spans="1:31" x14ac:dyDescent="0.25">
      <c r="A1439">
        <v>2283387</v>
      </c>
      <c r="B1439">
        <v>1</v>
      </c>
      <c r="C1439" t="s">
        <v>80</v>
      </c>
      <c r="D1439" t="s">
        <v>96</v>
      </c>
      <c r="E1439" t="s">
        <v>165</v>
      </c>
      <c r="F1439" t="s">
        <v>4433</v>
      </c>
      <c r="G1439" t="s">
        <v>198</v>
      </c>
      <c r="H1439" t="s">
        <v>150</v>
      </c>
      <c r="I1439" t="s">
        <v>136</v>
      </c>
      <c r="J1439" t="s">
        <v>137</v>
      </c>
      <c r="K1439" t="s">
        <v>138</v>
      </c>
      <c r="L1439" t="s">
        <v>4434</v>
      </c>
      <c r="M1439" t="s">
        <v>4435</v>
      </c>
      <c r="N1439">
        <v>1.268888888</v>
      </c>
      <c r="O1439">
        <v>0</v>
      </c>
      <c r="P1439">
        <v>6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4.6018983889877294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4.6018983889877294</v>
      </c>
    </row>
    <row r="1440" spans="1:31" x14ac:dyDescent="0.25">
      <c r="A1440">
        <v>2283696</v>
      </c>
      <c r="B1440">
        <v>1</v>
      </c>
      <c r="C1440" t="s">
        <v>80</v>
      </c>
      <c r="D1440" t="s">
        <v>92</v>
      </c>
      <c r="E1440" t="s">
        <v>141</v>
      </c>
      <c r="F1440" t="s">
        <v>4436</v>
      </c>
      <c r="G1440" t="s">
        <v>268</v>
      </c>
      <c r="H1440" t="s">
        <v>135</v>
      </c>
      <c r="I1440" t="s">
        <v>136</v>
      </c>
      <c r="J1440" t="s">
        <v>137</v>
      </c>
      <c r="K1440" t="s">
        <v>138</v>
      </c>
      <c r="L1440" t="s">
        <v>4437</v>
      </c>
      <c r="M1440" t="s">
        <v>4438</v>
      </c>
      <c r="N1440">
        <v>1.2055555549999999</v>
      </c>
      <c r="O1440">
        <v>0</v>
      </c>
      <c r="P1440">
        <v>12</v>
      </c>
      <c r="Q1440">
        <v>0</v>
      </c>
      <c r="R1440">
        <v>9</v>
      </c>
      <c r="S1440">
        <v>0</v>
      </c>
      <c r="T1440">
        <v>5</v>
      </c>
      <c r="U1440">
        <v>0</v>
      </c>
      <c r="V1440">
        <v>0</v>
      </c>
      <c r="W1440">
        <v>0</v>
      </c>
      <c r="X1440">
        <v>5.1196295619272165</v>
      </c>
      <c r="Y1440">
        <v>0</v>
      </c>
      <c r="Z1440">
        <v>1.0294540795549498</v>
      </c>
      <c r="AA1440">
        <v>0</v>
      </c>
      <c r="AB1440">
        <v>2.0382933856260723</v>
      </c>
      <c r="AC1440">
        <v>0</v>
      </c>
      <c r="AD1440">
        <v>0</v>
      </c>
      <c r="AE1440">
        <v>8.1873770271082389</v>
      </c>
    </row>
    <row r="1441" spans="1:31" x14ac:dyDescent="0.25">
      <c r="A1441">
        <v>2283364</v>
      </c>
      <c r="B1441">
        <v>1</v>
      </c>
      <c r="C1441" t="s">
        <v>81</v>
      </c>
      <c r="D1441" t="s">
        <v>118</v>
      </c>
      <c r="E1441" t="s">
        <v>141</v>
      </c>
      <c r="F1441" t="s">
        <v>4439</v>
      </c>
      <c r="G1441" t="s">
        <v>134</v>
      </c>
      <c r="H1441" t="s">
        <v>135</v>
      </c>
      <c r="I1441" t="s">
        <v>136</v>
      </c>
      <c r="J1441" t="s">
        <v>137</v>
      </c>
      <c r="K1441" t="s">
        <v>138</v>
      </c>
      <c r="L1441" t="s">
        <v>4440</v>
      </c>
      <c r="M1441" t="s">
        <v>4441</v>
      </c>
      <c r="N1441">
        <v>0.73666666599999997</v>
      </c>
      <c r="O1441">
        <v>0</v>
      </c>
      <c r="P1441">
        <v>135</v>
      </c>
      <c r="Q1441">
        <v>0</v>
      </c>
      <c r="R1441">
        <v>6</v>
      </c>
      <c r="S1441">
        <v>0</v>
      </c>
      <c r="T1441">
        <v>3</v>
      </c>
      <c r="U1441">
        <v>0</v>
      </c>
      <c r="V1441">
        <v>0</v>
      </c>
      <c r="W1441">
        <v>0</v>
      </c>
      <c r="X1441">
        <v>21.305778366271909</v>
      </c>
      <c r="Y1441">
        <v>0</v>
      </c>
      <c r="Z1441">
        <v>0.69511202964000007</v>
      </c>
      <c r="AA1441">
        <v>0</v>
      </c>
      <c r="AB1441">
        <v>1.43345172735E-2</v>
      </c>
      <c r="AC1441">
        <v>0</v>
      </c>
      <c r="AD1441">
        <v>0</v>
      </c>
      <c r="AE1441">
        <v>22.01522491318541</v>
      </c>
    </row>
    <row r="1442" spans="1:31" x14ac:dyDescent="0.25">
      <c r="A1442">
        <v>2275676</v>
      </c>
      <c r="B1442">
        <v>1</v>
      </c>
      <c r="C1442" t="s">
        <v>80</v>
      </c>
      <c r="D1442" t="s">
        <v>98</v>
      </c>
      <c r="E1442" t="s">
        <v>312</v>
      </c>
      <c r="F1442" t="s">
        <v>4442</v>
      </c>
      <c r="G1442" t="s">
        <v>1032</v>
      </c>
      <c r="H1442" t="s">
        <v>150</v>
      </c>
      <c r="I1442" t="s">
        <v>136</v>
      </c>
      <c r="J1442" t="s">
        <v>137</v>
      </c>
      <c r="K1442" t="s">
        <v>138</v>
      </c>
      <c r="L1442" t="s">
        <v>4443</v>
      </c>
      <c r="M1442" t="s">
        <v>4444</v>
      </c>
      <c r="N1442">
        <v>1.466111111</v>
      </c>
      <c r="O1442">
        <v>0</v>
      </c>
      <c r="P1442">
        <v>12</v>
      </c>
      <c r="Q1442">
        <v>0</v>
      </c>
      <c r="R1442">
        <v>0</v>
      </c>
      <c r="S1442">
        <v>0</v>
      </c>
      <c r="T1442">
        <v>1</v>
      </c>
      <c r="U1442">
        <v>0</v>
      </c>
      <c r="V1442">
        <v>0</v>
      </c>
      <c r="W1442">
        <v>0</v>
      </c>
      <c r="X1442">
        <v>5.2670309538665014</v>
      </c>
      <c r="Y1442">
        <v>0</v>
      </c>
      <c r="Z1442">
        <v>0</v>
      </c>
      <c r="AA1442">
        <v>0</v>
      </c>
      <c r="AB1442">
        <v>2.4502395853257002</v>
      </c>
      <c r="AC1442">
        <v>0</v>
      </c>
      <c r="AD1442">
        <v>0</v>
      </c>
      <c r="AE1442">
        <v>7.7172705391922012</v>
      </c>
    </row>
    <row r="1443" spans="1:31" x14ac:dyDescent="0.25">
      <c r="A1443">
        <v>2275799</v>
      </c>
      <c r="B1443">
        <v>1</v>
      </c>
      <c r="C1443" t="s">
        <v>80</v>
      </c>
      <c r="D1443" t="s">
        <v>106</v>
      </c>
      <c r="E1443" t="s">
        <v>165</v>
      </c>
      <c r="F1443" t="s">
        <v>4445</v>
      </c>
      <c r="G1443" t="s">
        <v>198</v>
      </c>
      <c r="H1443" t="s">
        <v>150</v>
      </c>
      <c r="I1443" t="s">
        <v>136</v>
      </c>
      <c r="J1443" t="s">
        <v>137</v>
      </c>
      <c r="K1443" t="s">
        <v>138</v>
      </c>
      <c r="L1443" t="s">
        <v>4446</v>
      </c>
      <c r="M1443" t="s">
        <v>4447</v>
      </c>
      <c r="N1443">
        <v>2.4575</v>
      </c>
      <c r="O1443">
        <v>0</v>
      </c>
      <c r="P1443">
        <v>1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0.22297720336393334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0.22297720336393334</v>
      </c>
    </row>
    <row r="1444" spans="1:31" x14ac:dyDescent="0.25">
      <c r="A1444">
        <v>2275822</v>
      </c>
      <c r="B1444">
        <v>1</v>
      </c>
      <c r="C1444" t="s">
        <v>80</v>
      </c>
      <c r="D1444" t="s">
        <v>88</v>
      </c>
      <c r="E1444" t="s">
        <v>322</v>
      </c>
      <c r="F1444" t="s">
        <v>4448</v>
      </c>
      <c r="G1444" t="s">
        <v>297</v>
      </c>
      <c r="H1444" t="s">
        <v>135</v>
      </c>
      <c r="I1444" t="s">
        <v>136</v>
      </c>
      <c r="J1444" t="s">
        <v>3</v>
      </c>
      <c r="K1444" t="s">
        <v>138</v>
      </c>
      <c r="L1444" t="s">
        <v>4449</v>
      </c>
      <c r="M1444" t="s">
        <v>4450</v>
      </c>
      <c r="N1444">
        <v>1.1725000000000001</v>
      </c>
      <c r="O1444">
        <v>0</v>
      </c>
      <c r="P1444">
        <v>2573</v>
      </c>
      <c r="Q1444">
        <v>0</v>
      </c>
      <c r="R1444">
        <v>0</v>
      </c>
      <c r="S1444">
        <v>0</v>
      </c>
      <c r="T1444">
        <v>250</v>
      </c>
      <c r="U1444">
        <v>0</v>
      </c>
      <c r="V1444">
        <v>2</v>
      </c>
      <c r="W1444">
        <v>0</v>
      </c>
      <c r="X1444">
        <v>786.58648184283959</v>
      </c>
      <c r="Y1444">
        <v>0</v>
      </c>
      <c r="Z1444">
        <v>0</v>
      </c>
      <c r="AA1444">
        <v>0</v>
      </c>
      <c r="AB1444">
        <v>459.01451055048017</v>
      </c>
      <c r="AC1444">
        <v>0</v>
      </c>
      <c r="AD1444">
        <v>398.4350093612328</v>
      </c>
      <c r="AE1444">
        <v>1644.0360017545527</v>
      </c>
    </row>
    <row r="1445" spans="1:31" x14ac:dyDescent="0.25">
      <c r="A1445">
        <v>2275968</v>
      </c>
      <c r="B1445">
        <v>1</v>
      </c>
      <c r="C1445" t="s">
        <v>80</v>
      </c>
      <c r="D1445" t="s">
        <v>83</v>
      </c>
      <c r="E1445" t="s">
        <v>165</v>
      </c>
      <c r="F1445" t="s">
        <v>4451</v>
      </c>
      <c r="G1445" t="s">
        <v>198</v>
      </c>
      <c r="H1445" t="s">
        <v>150</v>
      </c>
      <c r="I1445" t="s">
        <v>136</v>
      </c>
      <c r="J1445" t="s">
        <v>137</v>
      </c>
      <c r="K1445" t="s">
        <v>138</v>
      </c>
      <c r="L1445" t="s">
        <v>4452</v>
      </c>
      <c r="M1445" t="s">
        <v>4453</v>
      </c>
      <c r="N1445">
        <v>1.0083333329999999</v>
      </c>
      <c r="O1445">
        <v>0</v>
      </c>
      <c r="P1445">
        <v>8</v>
      </c>
      <c r="Q1445">
        <v>0</v>
      </c>
      <c r="R1445">
        <v>0</v>
      </c>
      <c r="S1445">
        <v>0</v>
      </c>
      <c r="T1445">
        <v>4</v>
      </c>
      <c r="U1445">
        <v>0</v>
      </c>
      <c r="V1445">
        <v>0</v>
      </c>
      <c r="W1445">
        <v>0</v>
      </c>
      <c r="X1445">
        <v>4.0175635040261106</v>
      </c>
      <c r="Y1445">
        <v>0</v>
      </c>
      <c r="Z1445">
        <v>0</v>
      </c>
      <c r="AA1445">
        <v>0</v>
      </c>
      <c r="AB1445">
        <v>1.3067487787527501</v>
      </c>
      <c r="AC1445">
        <v>0</v>
      </c>
      <c r="AD1445">
        <v>0</v>
      </c>
      <c r="AE1445">
        <v>5.3243122827788607</v>
      </c>
    </row>
    <row r="1446" spans="1:31" x14ac:dyDescent="0.25">
      <c r="A1446">
        <v>2275945</v>
      </c>
      <c r="B1446">
        <v>1</v>
      </c>
      <c r="C1446" t="s">
        <v>80</v>
      </c>
      <c r="D1446" t="s">
        <v>105</v>
      </c>
      <c r="E1446" t="s">
        <v>312</v>
      </c>
      <c r="F1446" t="s">
        <v>4454</v>
      </c>
      <c r="G1446" t="s">
        <v>380</v>
      </c>
      <c r="H1446" t="s">
        <v>150</v>
      </c>
      <c r="I1446" t="s">
        <v>136</v>
      </c>
      <c r="J1446" t="s">
        <v>137</v>
      </c>
      <c r="K1446" t="s">
        <v>138</v>
      </c>
      <c r="L1446" t="s">
        <v>4455</v>
      </c>
      <c r="M1446" t="s">
        <v>4456</v>
      </c>
      <c r="N1446">
        <v>1.7380555550000001</v>
      </c>
      <c r="O1446">
        <v>0</v>
      </c>
      <c r="P1446">
        <v>10</v>
      </c>
      <c r="Q1446">
        <v>0</v>
      </c>
      <c r="R1446">
        <v>0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3.7515677596704671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3.7515677596704671</v>
      </c>
    </row>
    <row r="1447" spans="1:31" x14ac:dyDescent="0.25">
      <c r="A1447">
        <v>2275816</v>
      </c>
      <c r="B1447">
        <v>1</v>
      </c>
      <c r="C1447" t="s">
        <v>81</v>
      </c>
      <c r="D1447" t="s">
        <v>128</v>
      </c>
      <c r="E1447" t="s">
        <v>147</v>
      </c>
      <c r="F1447" t="s">
        <v>4457</v>
      </c>
      <c r="G1447" t="s">
        <v>149</v>
      </c>
      <c r="H1447" t="s">
        <v>150</v>
      </c>
      <c r="I1447" t="s">
        <v>136</v>
      </c>
      <c r="J1447" t="s">
        <v>137</v>
      </c>
      <c r="K1447" t="s">
        <v>138</v>
      </c>
      <c r="L1447" t="s">
        <v>4458</v>
      </c>
      <c r="M1447" t="s">
        <v>4459</v>
      </c>
      <c r="N1447">
        <v>7.3880555550000002</v>
      </c>
      <c r="O1447">
        <v>0</v>
      </c>
      <c r="P1447">
        <v>10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6.9840277138958777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6.9840277138958777</v>
      </c>
    </row>
    <row r="1448" spans="1:31" x14ac:dyDescent="0.25">
      <c r="A1448">
        <v>2275507</v>
      </c>
      <c r="B1448">
        <v>1</v>
      </c>
      <c r="C1448" t="s">
        <v>81</v>
      </c>
      <c r="D1448" t="s">
        <v>114</v>
      </c>
      <c r="E1448" t="s">
        <v>176</v>
      </c>
      <c r="F1448" t="s">
        <v>4460</v>
      </c>
      <c r="G1448" t="s">
        <v>154</v>
      </c>
      <c r="H1448" t="s">
        <v>150</v>
      </c>
      <c r="I1448" t="s">
        <v>136</v>
      </c>
      <c r="J1448" t="s">
        <v>137</v>
      </c>
      <c r="K1448" t="s">
        <v>144</v>
      </c>
      <c r="L1448" t="s">
        <v>4461</v>
      </c>
      <c r="M1448" t="s">
        <v>4462</v>
      </c>
      <c r="N1448">
        <v>8.1072222220000008</v>
      </c>
      <c r="O1448">
        <v>0</v>
      </c>
      <c r="P1448">
        <v>135</v>
      </c>
      <c r="Q1448">
        <v>0</v>
      </c>
      <c r="R1448">
        <v>0</v>
      </c>
      <c r="S1448">
        <v>0</v>
      </c>
      <c r="T1448">
        <v>12</v>
      </c>
      <c r="U1448">
        <v>0</v>
      </c>
      <c r="V1448">
        <v>0</v>
      </c>
      <c r="W1448">
        <v>0</v>
      </c>
      <c r="X1448">
        <v>92.146603534697022</v>
      </c>
      <c r="Y1448">
        <v>0</v>
      </c>
      <c r="Z1448">
        <v>0</v>
      </c>
      <c r="AA1448">
        <v>0</v>
      </c>
      <c r="AB1448">
        <v>5.8911377653898498</v>
      </c>
      <c r="AC1448">
        <v>0</v>
      </c>
      <c r="AD1448">
        <v>0</v>
      </c>
      <c r="AE1448">
        <v>98.037741300086878</v>
      </c>
    </row>
    <row r="1449" spans="1:31" x14ac:dyDescent="0.25">
      <c r="A1449">
        <v>2275461</v>
      </c>
      <c r="B1449">
        <v>1</v>
      </c>
      <c r="C1449" t="s">
        <v>80</v>
      </c>
      <c r="D1449" t="s">
        <v>110</v>
      </c>
      <c r="E1449" t="s">
        <v>157</v>
      </c>
      <c r="F1449" t="s">
        <v>4463</v>
      </c>
      <c r="G1449" t="s">
        <v>134</v>
      </c>
      <c r="H1449" t="s">
        <v>135</v>
      </c>
      <c r="I1449" t="s">
        <v>136</v>
      </c>
      <c r="J1449" t="s">
        <v>137</v>
      </c>
      <c r="K1449" t="s">
        <v>138</v>
      </c>
      <c r="L1449" t="s">
        <v>4464</v>
      </c>
      <c r="M1449" t="s">
        <v>4465</v>
      </c>
      <c r="N1449">
        <v>0.99611111100000005</v>
      </c>
      <c r="O1449">
        <v>0</v>
      </c>
      <c r="P1449">
        <v>0</v>
      </c>
      <c r="Q1449">
        <v>0</v>
      </c>
      <c r="R1449">
        <v>0</v>
      </c>
      <c r="S1449">
        <v>1</v>
      </c>
      <c r="T1449">
        <v>3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492.12301183554604</v>
      </c>
      <c r="AB1449">
        <v>26.647389496813801</v>
      </c>
      <c r="AC1449">
        <v>0</v>
      </c>
      <c r="AD1449">
        <v>0</v>
      </c>
      <c r="AE1449">
        <v>518.77040133235982</v>
      </c>
    </row>
    <row r="1450" spans="1:31" x14ac:dyDescent="0.25">
      <c r="A1450">
        <v>2275759</v>
      </c>
      <c r="B1450">
        <v>1</v>
      </c>
      <c r="C1450" t="s">
        <v>81</v>
      </c>
      <c r="D1450" t="s">
        <v>128</v>
      </c>
      <c r="E1450" t="s">
        <v>176</v>
      </c>
      <c r="F1450" t="s">
        <v>4466</v>
      </c>
      <c r="G1450" t="s">
        <v>178</v>
      </c>
      <c r="H1450" t="s">
        <v>150</v>
      </c>
      <c r="I1450" t="s">
        <v>136</v>
      </c>
      <c r="J1450" t="s">
        <v>137</v>
      </c>
      <c r="K1450" t="s">
        <v>138</v>
      </c>
      <c r="L1450" t="s">
        <v>4467</v>
      </c>
      <c r="M1450" t="s">
        <v>4468</v>
      </c>
      <c r="N1450">
        <v>1.239166666</v>
      </c>
      <c r="O1450">
        <v>0</v>
      </c>
      <c r="P1450">
        <v>75</v>
      </c>
      <c r="Q1450">
        <v>0</v>
      </c>
      <c r="R1450">
        <v>8</v>
      </c>
      <c r="S1450">
        <v>0</v>
      </c>
      <c r="T1450">
        <v>8</v>
      </c>
      <c r="U1450">
        <v>0</v>
      </c>
      <c r="V1450">
        <v>0</v>
      </c>
      <c r="W1450">
        <v>0</v>
      </c>
      <c r="X1450">
        <v>11.42531671157354</v>
      </c>
      <c r="Y1450">
        <v>0</v>
      </c>
      <c r="Z1450">
        <v>1.4357020482604166</v>
      </c>
      <c r="AA1450">
        <v>0</v>
      </c>
      <c r="AB1450">
        <v>5.958795185690267</v>
      </c>
      <c r="AC1450">
        <v>0</v>
      </c>
      <c r="AD1450">
        <v>0</v>
      </c>
      <c r="AE1450">
        <v>18.819813945524224</v>
      </c>
    </row>
    <row r="1451" spans="1:31" x14ac:dyDescent="0.25">
      <c r="A1451">
        <v>2275593</v>
      </c>
      <c r="B1451">
        <v>1</v>
      </c>
      <c r="C1451" t="s">
        <v>81</v>
      </c>
      <c r="D1451" t="s">
        <v>115</v>
      </c>
      <c r="E1451" t="s">
        <v>132</v>
      </c>
      <c r="F1451" t="s">
        <v>4469</v>
      </c>
      <c r="G1451" t="s">
        <v>134</v>
      </c>
      <c r="H1451" t="s">
        <v>135</v>
      </c>
      <c r="I1451" t="s">
        <v>136</v>
      </c>
      <c r="J1451" t="s">
        <v>137</v>
      </c>
      <c r="K1451" t="s">
        <v>138</v>
      </c>
      <c r="L1451" t="s">
        <v>4470</v>
      </c>
      <c r="M1451" t="s">
        <v>4471</v>
      </c>
      <c r="N1451">
        <v>2.8055555550000002</v>
      </c>
      <c r="O1451">
        <v>0</v>
      </c>
      <c r="P1451">
        <v>21</v>
      </c>
      <c r="Q1451">
        <v>0</v>
      </c>
      <c r="R1451">
        <v>1</v>
      </c>
      <c r="S1451">
        <v>0</v>
      </c>
      <c r="T1451">
        <v>5</v>
      </c>
      <c r="U1451">
        <v>0</v>
      </c>
      <c r="V1451">
        <v>0</v>
      </c>
      <c r="W1451">
        <v>0</v>
      </c>
      <c r="X1451">
        <v>10.549577289812001</v>
      </c>
      <c r="Y1451">
        <v>0</v>
      </c>
      <c r="Z1451">
        <v>0.15369955760000004</v>
      </c>
      <c r="AA1451">
        <v>0</v>
      </c>
      <c r="AB1451">
        <v>10.074735923370001</v>
      </c>
      <c r="AC1451">
        <v>0</v>
      </c>
      <c r="AD1451">
        <v>0</v>
      </c>
      <c r="AE1451">
        <v>20.778012770782002</v>
      </c>
    </row>
    <row r="1452" spans="1:31" x14ac:dyDescent="0.25">
      <c r="A1452">
        <v>2275716</v>
      </c>
      <c r="B1452">
        <v>1</v>
      </c>
      <c r="C1452" t="s">
        <v>80</v>
      </c>
      <c r="D1452" t="s">
        <v>107</v>
      </c>
      <c r="E1452" t="s">
        <v>165</v>
      </c>
      <c r="F1452" t="s">
        <v>4472</v>
      </c>
      <c r="G1452" t="s">
        <v>167</v>
      </c>
      <c r="H1452" t="s">
        <v>150</v>
      </c>
      <c r="I1452" t="s">
        <v>136</v>
      </c>
      <c r="J1452" t="s">
        <v>137</v>
      </c>
      <c r="K1452" t="s">
        <v>138</v>
      </c>
      <c r="L1452" t="s">
        <v>4473</v>
      </c>
      <c r="M1452" t="s">
        <v>4474</v>
      </c>
      <c r="N1452">
        <v>1.4044444439999999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2.0886347365200002E-2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2.0886347365200002E-2</v>
      </c>
    </row>
    <row r="1453" spans="1:31" x14ac:dyDescent="0.25">
      <c r="A1453">
        <v>2275725</v>
      </c>
      <c r="B1453">
        <v>1</v>
      </c>
      <c r="C1453" t="s">
        <v>81</v>
      </c>
      <c r="D1453" t="s">
        <v>118</v>
      </c>
      <c r="E1453" t="s">
        <v>132</v>
      </c>
      <c r="F1453" t="s">
        <v>1739</v>
      </c>
      <c r="G1453" t="s">
        <v>134</v>
      </c>
      <c r="H1453" t="s">
        <v>135</v>
      </c>
      <c r="I1453" t="s">
        <v>136</v>
      </c>
      <c r="J1453" t="s">
        <v>137</v>
      </c>
      <c r="K1453" t="s">
        <v>138</v>
      </c>
      <c r="L1453" t="s">
        <v>4475</v>
      </c>
      <c r="M1453" t="s">
        <v>4476</v>
      </c>
      <c r="N1453">
        <v>0.80055555499999997</v>
      </c>
      <c r="O1453">
        <v>3</v>
      </c>
      <c r="P1453">
        <v>59</v>
      </c>
      <c r="Q1453">
        <v>41</v>
      </c>
      <c r="R1453">
        <v>94</v>
      </c>
      <c r="S1453">
        <v>2</v>
      </c>
      <c r="T1453">
        <v>27</v>
      </c>
      <c r="U1453">
        <v>0</v>
      </c>
      <c r="V1453">
        <v>0</v>
      </c>
      <c r="W1453">
        <v>1.3691233880309417</v>
      </c>
      <c r="X1453">
        <v>7.3939554916819006</v>
      </c>
      <c r="Y1453">
        <v>14.874338329892078</v>
      </c>
      <c r="Z1453">
        <v>59.214378653467932</v>
      </c>
      <c r="AA1453">
        <v>2.3251938540925168</v>
      </c>
      <c r="AB1453">
        <v>29.739308417907626</v>
      </c>
      <c r="AC1453">
        <v>0</v>
      </c>
      <c r="AD1453">
        <v>0</v>
      </c>
      <c r="AE1453">
        <v>114.91629813507299</v>
      </c>
    </row>
    <row r="1454" spans="1:31" x14ac:dyDescent="0.25">
      <c r="A1454">
        <v>2275871</v>
      </c>
      <c r="B1454">
        <v>1</v>
      </c>
      <c r="C1454" t="s">
        <v>81</v>
      </c>
      <c r="D1454" t="s">
        <v>112</v>
      </c>
      <c r="E1454" t="s">
        <v>147</v>
      </c>
      <c r="F1454" t="s">
        <v>4477</v>
      </c>
      <c r="G1454" t="s">
        <v>297</v>
      </c>
      <c r="H1454" t="s">
        <v>150</v>
      </c>
      <c r="I1454" t="s">
        <v>136</v>
      </c>
      <c r="J1454" t="s">
        <v>137</v>
      </c>
      <c r="K1454" t="s">
        <v>138</v>
      </c>
      <c r="L1454" t="s">
        <v>4478</v>
      </c>
      <c r="M1454" t="s">
        <v>4479</v>
      </c>
      <c r="N1454">
        <v>0.58805555499999995</v>
      </c>
      <c r="O1454">
        <v>0</v>
      </c>
      <c r="P1454">
        <v>30</v>
      </c>
      <c r="Q1454">
        <v>0</v>
      </c>
      <c r="R1454">
        <v>23</v>
      </c>
      <c r="S1454">
        <v>0</v>
      </c>
      <c r="T1454">
        <v>1</v>
      </c>
      <c r="U1454">
        <v>0</v>
      </c>
      <c r="V1454">
        <v>0</v>
      </c>
      <c r="W1454">
        <v>0</v>
      </c>
      <c r="X1454">
        <v>4.3277457540517474</v>
      </c>
      <c r="Y1454">
        <v>0</v>
      </c>
      <c r="Z1454">
        <v>2.4663254554388496</v>
      </c>
      <c r="AA1454">
        <v>0</v>
      </c>
      <c r="AB1454">
        <v>0.81967441703632504</v>
      </c>
      <c r="AC1454">
        <v>0</v>
      </c>
      <c r="AD1454">
        <v>0</v>
      </c>
      <c r="AE1454">
        <v>7.6137456265269225</v>
      </c>
    </row>
    <row r="1455" spans="1:31" x14ac:dyDescent="0.25">
      <c r="A1455">
        <v>2275719</v>
      </c>
      <c r="B1455">
        <v>1</v>
      </c>
      <c r="C1455" t="s">
        <v>80</v>
      </c>
      <c r="D1455" t="s">
        <v>83</v>
      </c>
      <c r="E1455" t="s">
        <v>147</v>
      </c>
      <c r="F1455" t="s">
        <v>4480</v>
      </c>
      <c r="G1455" t="s">
        <v>233</v>
      </c>
      <c r="H1455" t="s">
        <v>150</v>
      </c>
      <c r="I1455" t="s">
        <v>136</v>
      </c>
      <c r="J1455" t="s">
        <v>137</v>
      </c>
      <c r="K1455" t="s">
        <v>138</v>
      </c>
      <c r="L1455" t="s">
        <v>4481</v>
      </c>
      <c r="M1455" t="s">
        <v>4482</v>
      </c>
      <c r="N1455">
        <v>2.1402777770000001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23</v>
      </c>
      <c r="U1455">
        <v>0</v>
      </c>
      <c r="V1455">
        <v>4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125.18690547767555</v>
      </c>
      <c r="AC1455">
        <v>0</v>
      </c>
      <c r="AD1455">
        <v>203.0277883776331</v>
      </c>
      <c r="AE1455">
        <v>328.21469385530867</v>
      </c>
    </row>
    <row r="1456" spans="1:31" x14ac:dyDescent="0.25">
      <c r="A1456">
        <v>2275516</v>
      </c>
      <c r="B1456">
        <v>1</v>
      </c>
      <c r="C1456" t="s">
        <v>80</v>
      </c>
      <c r="D1456" t="s">
        <v>108</v>
      </c>
      <c r="E1456" t="s">
        <v>141</v>
      </c>
      <c r="F1456" t="s">
        <v>4483</v>
      </c>
      <c r="G1456" t="s">
        <v>143</v>
      </c>
      <c r="H1456" t="s">
        <v>135</v>
      </c>
      <c r="I1456" t="s">
        <v>136</v>
      </c>
      <c r="J1456" t="s">
        <v>137</v>
      </c>
      <c r="K1456" t="s">
        <v>144</v>
      </c>
      <c r="L1456" t="s">
        <v>4484</v>
      </c>
      <c r="M1456" t="s">
        <v>4485</v>
      </c>
      <c r="N1456">
        <v>5.9513888880000003</v>
      </c>
      <c r="O1456">
        <v>0</v>
      </c>
      <c r="P1456">
        <v>33</v>
      </c>
      <c r="Q1456">
        <v>0</v>
      </c>
      <c r="R1456">
        <v>7</v>
      </c>
      <c r="S1456">
        <v>0</v>
      </c>
      <c r="T1456">
        <v>4</v>
      </c>
      <c r="U1456">
        <v>0</v>
      </c>
      <c r="V1456">
        <v>0</v>
      </c>
      <c r="W1456">
        <v>0</v>
      </c>
      <c r="X1456">
        <v>18.080836944332436</v>
      </c>
      <c r="Y1456">
        <v>0</v>
      </c>
      <c r="Z1456">
        <v>3.8109256705420496</v>
      </c>
      <c r="AA1456">
        <v>0</v>
      </c>
      <c r="AB1456">
        <v>2.5331545721172262</v>
      </c>
      <c r="AC1456">
        <v>0</v>
      </c>
      <c r="AD1456">
        <v>0</v>
      </c>
      <c r="AE1456">
        <v>24.424917186991713</v>
      </c>
    </row>
    <row r="1457" spans="1:31" x14ac:dyDescent="0.25">
      <c r="A1457">
        <v>2275808</v>
      </c>
      <c r="B1457">
        <v>1</v>
      </c>
      <c r="C1457" t="s">
        <v>81</v>
      </c>
      <c r="D1457" t="s">
        <v>117</v>
      </c>
      <c r="E1457" t="s">
        <v>165</v>
      </c>
      <c r="F1457" t="s">
        <v>4486</v>
      </c>
      <c r="G1457" t="s">
        <v>225</v>
      </c>
      <c r="H1457" t="s">
        <v>150</v>
      </c>
      <c r="I1457" t="s">
        <v>136</v>
      </c>
      <c r="J1457" t="s">
        <v>137</v>
      </c>
      <c r="K1457" t="s">
        <v>138</v>
      </c>
      <c r="L1457" t="s">
        <v>4487</v>
      </c>
      <c r="M1457" t="s">
        <v>4488</v>
      </c>
      <c r="N1457">
        <v>2.466388888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4.942459448395E-2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4.942459448395E-2</v>
      </c>
    </row>
    <row r="1458" spans="1:31" x14ac:dyDescent="0.25">
      <c r="A1458">
        <v>2275453</v>
      </c>
      <c r="B1458">
        <v>1</v>
      </c>
      <c r="C1458" t="s">
        <v>80</v>
      </c>
      <c r="D1458" t="s">
        <v>92</v>
      </c>
      <c r="E1458" t="s">
        <v>132</v>
      </c>
      <c r="F1458" t="s">
        <v>2124</v>
      </c>
      <c r="G1458" t="s">
        <v>134</v>
      </c>
      <c r="H1458" t="s">
        <v>135</v>
      </c>
      <c r="I1458" t="s">
        <v>136</v>
      </c>
      <c r="J1458" t="s">
        <v>137</v>
      </c>
      <c r="K1458" t="s">
        <v>138</v>
      </c>
      <c r="L1458" t="s">
        <v>4489</v>
      </c>
      <c r="M1458" t="s">
        <v>4490</v>
      </c>
      <c r="N1458">
        <v>0.79944444400000003</v>
      </c>
      <c r="O1458">
        <v>4</v>
      </c>
      <c r="P1458">
        <v>1470</v>
      </c>
      <c r="Q1458">
        <v>2</v>
      </c>
      <c r="R1458">
        <v>26</v>
      </c>
      <c r="S1458">
        <v>9</v>
      </c>
      <c r="T1458">
        <v>196</v>
      </c>
      <c r="U1458">
        <v>1</v>
      </c>
      <c r="V1458">
        <v>1</v>
      </c>
      <c r="W1458">
        <v>13.760027833729126</v>
      </c>
      <c r="X1458">
        <v>259.38570526856086</v>
      </c>
      <c r="Y1458">
        <v>0.32701620565553335</v>
      </c>
      <c r="Z1458">
        <v>4.2512148990830987</v>
      </c>
      <c r="AA1458">
        <v>17.003983197783231</v>
      </c>
      <c r="AB1458">
        <v>77.211902117194327</v>
      </c>
      <c r="AC1458">
        <v>0.52620639102678335</v>
      </c>
      <c r="AD1458">
        <v>0</v>
      </c>
      <c r="AE1458">
        <v>372.4660559130329</v>
      </c>
    </row>
    <row r="1459" spans="1:31" x14ac:dyDescent="0.25">
      <c r="A1459">
        <v>2275951</v>
      </c>
      <c r="B1459">
        <v>1</v>
      </c>
      <c r="C1459" t="s">
        <v>81</v>
      </c>
      <c r="D1459" t="s">
        <v>117</v>
      </c>
      <c r="E1459" t="s">
        <v>157</v>
      </c>
      <c r="F1459" t="s">
        <v>4491</v>
      </c>
      <c r="G1459" t="s">
        <v>134</v>
      </c>
      <c r="H1459" t="s">
        <v>135</v>
      </c>
      <c r="I1459" t="s">
        <v>738</v>
      </c>
      <c r="J1459" t="s">
        <v>137</v>
      </c>
      <c r="K1459" t="s">
        <v>138</v>
      </c>
      <c r="L1459" t="s">
        <v>4492</v>
      </c>
      <c r="M1459" t="s">
        <v>4493</v>
      </c>
      <c r="N1459">
        <v>1.1111111E-2</v>
      </c>
      <c r="O1459">
        <v>0</v>
      </c>
      <c r="P1459">
        <v>9780</v>
      </c>
      <c r="Q1459">
        <v>1</v>
      </c>
      <c r="R1459">
        <v>4</v>
      </c>
      <c r="S1459">
        <v>5</v>
      </c>
      <c r="T1459">
        <v>1624</v>
      </c>
      <c r="U1459">
        <v>1</v>
      </c>
      <c r="V1459">
        <v>14</v>
      </c>
      <c r="W1459">
        <v>0</v>
      </c>
      <c r="X1459">
        <v>22.786978156162782</v>
      </c>
      <c r="Y1459">
        <v>7.0638282549999997E-3</v>
      </c>
      <c r="Z1459">
        <v>8.9965271193333338E-3</v>
      </c>
      <c r="AA1459">
        <v>0.99573121374166684</v>
      </c>
      <c r="AB1459">
        <v>7.8066138189498018</v>
      </c>
      <c r="AC1459">
        <v>0.78233961416866682</v>
      </c>
      <c r="AD1459">
        <v>1.3398802852833334</v>
      </c>
      <c r="AE1459">
        <v>33.727603443680586</v>
      </c>
    </row>
    <row r="1460" spans="1:31" x14ac:dyDescent="0.25">
      <c r="A1460">
        <v>2275619</v>
      </c>
      <c r="B1460">
        <v>1</v>
      </c>
      <c r="C1460" t="s">
        <v>80</v>
      </c>
      <c r="D1460" t="s">
        <v>84</v>
      </c>
      <c r="E1460" t="s">
        <v>141</v>
      </c>
      <c r="F1460" t="s">
        <v>4494</v>
      </c>
      <c r="G1460" t="s">
        <v>297</v>
      </c>
      <c r="H1460" t="s">
        <v>135</v>
      </c>
      <c r="I1460" t="s">
        <v>136</v>
      </c>
      <c r="J1460" t="s">
        <v>3</v>
      </c>
      <c r="K1460" t="s">
        <v>138</v>
      </c>
      <c r="L1460" t="s">
        <v>4495</v>
      </c>
      <c r="M1460" t="s">
        <v>4496</v>
      </c>
      <c r="N1460">
        <v>0.25750000000000001</v>
      </c>
      <c r="O1460">
        <v>0</v>
      </c>
      <c r="P1460">
        <v>1074</v>
      </c>
      <c r="Q1460">
        <v>0</v>
      </c>
      <c r="R1460">
        <v>0</v>
      </c>
      <c r="S1460">
        <v>0</v>
      </c>
      <c r="T1460">
        <v>78</v>
      </c>
      <c r="U1460">
        <v>0</v>
      </c>
      <c r="V1460">
        <v>0</v>
      </c>
      <c r="W1460">
        <v>0</v>
      </c>
      <c r="X1460">
        <v>72.486928161885345</v>
      </c>
      <c r="Y1460">
        <v>0</v>
      </c>
      <c r="Z1460">
        <v>0</v>
      </c>
      <c r="AA1460">
        <v>0</v>
      </c>
      <c r="AB1460">
        <v>14.067200339866172</v>
      </c>
      <c r="AC1460">
        <v>0</v>
      </c>
      <c r="AD1460">
        <v>0</v>
      </c>
      <c r="AE1460">
        <v>86.554128501751521</v>
      </c>
    </row>
    <row r="1461" spans="1:31" x14ac:dyDescent="0.25">
      <c r="A1461">
        <v>2275596</v>
      </c>
      <c r="B1461">
        <v>1</v>
      </c>
      <c r="C1461" t="s">
        <v>81</v>
      </c>
      <c r="D1461" t="s">
        <v>115</v>
      </c>
      <c r="E1461" t="s">
        <v>147</v>
      </c>
      <c r="F1461" t="s">
        <v>4497</v>
      </c>
      <c r="G1461" t="s">
        <v>149</v>
      </c>
      <c r="H1461" t="s">
        <v>150</v>
      </c>
      <c r="I1461" t="s">
        <v>136</v>
      </c>
      <c r="J1461" t="s">
        <v>137</v>
      </c>
      <c r="K1461" t="s">
        <v>138</v>
      </c>
      <c r="L1461" t="s">
        <v>4498</v>
      </c>
      <c r="M1461" t="s">
        <v>4499</v>
      </c>
      <c r="N1461">
        <v>3.614166666</v>
      </c>
      <c r="O1461">
        <v>0</v>
      </c>
      <c r="P1461">
        <v>21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4.4000173399775697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4.4000173399775697</v>
      </c>
    </row>
    <row r="1462" spans="1:31" x14ac:dyDescent="0.25">
      <c r="A1462">
        <v>2275576</v>
      </c>
      <c r="B1462">
        <v>1</v>
      </c>
      <c r="C1462" t="s">
        <v>81</v>
      </c>
      <c r="D1462" t="s">
        <v>123</v>
      </c>
      <c r="E1462" t="s">
        <v>132</v>
      </c>
      <c r="F1462" t="s">
        <v>4500</v>
      </c>
      <c r="G1462" t="s">
        <v>134</v>
      </c>
      <c r="H1462" t="s">
        <v>135</v>
      </c>
      <c r="I1462" t="s">
        <v>136</v>
      </c>
      <c r="J1462" t="s">
        <v>137</v>
      </c>
      <c r="K1462" t="s">
        <v>138</v>
      </c>
      <c r="L1462" t="s">
        <v>4501</v>
      </c>
      <c r="M1462" t="s">
        <v>4502</v>
      </c>
      <c r="N1462">
        <v>3.6127777769999998</v>
      </c>
      <c r="O1462">
        <v>2</v>
      </c>
      <c r="P1462">
        <v>203</v>
      </c>
      <c r="Q1462">
        <v>23</v>
      </c>
      <c r="R1462">
        <v>41</v>
      </c>
      <c r="S1462">
        <v>2</v>
      </c>
      <c r="T1462">
        <v>19</v>
      </c>
      <c r="U1462">
        <v>0</v>
      </c>
      <c r="V1462">
        <v>0</v>
      </c>
      <c r="W1462">
        <v>32.222980998696073</v>
      </c>
      <c r="X1462">
        <v>182.3935765480397</v>
      </c>
      <c r="Y1462">
        <v>115.29969084759585</v>
      </c>
      <c r="Z1462">
        <v>153.59006228885517</v>
      </c>
      <c r="AA1462">
        <v>79.148148752296805</v>
      </c>
      <c r="AB1462">
        <v>134.14441918872248</v>
      </c>
      <c r="AC1462">
        <v>0</v>
      </c>
      <c r="AD1462">
        <v>0</v>
      </c>
      <c r="AE1462">
        <v>696.79887862420617</v>
      </c>
    </row>
    <row r="1463" spans="1:31" x14ac:dyDescent="0.25">
      <c r="A1463">
        <v>2275825</v>
      </c>
      <c r="B1463">
        <v>1</v>
      </c>
      <c r="C1463" t="s">
        <v>81</v>
      </c>
      <c r="D1463" t="s">
        <v>115</v>
      </c>
      <c r="E1463" t="s">
        <v>132</v>
      </c>
      <c r="F1463" t="s">
        <v>4503</v>
      </c>
      <c r="G1463" t="s">
        <v>134</v>
      </c>
      <c r="H1463" t="s">
        <v>135</v>
      </c>
      <c r="I1463" t="s">
        <v>738</v>
      </c>
      <c r="J1463" t="s">
        <v>137</v>
      </c>
      <c r="K1463" t="s">
        <v>138</v>
      </c>
      <c r="L1463" t="s">
        <v>4504</v>
      </c>
      <c r="M1463" t="s">
        <v>4505</v>
      </c>
      <c r="N1463">
        <v>1.1111111E-2</v>
      </c>
      <c r="O1463">
        <v>0</v>
      </c>
      <c r="P1463">
        <v>581</v>
      </c>
      <c r="Q1463">
        <v>3</v>
      </c>
      <c r="R1463">
        <v>21</v>
      </c>
      <c r="S1463">
        <v>5</v>
      </c>
      <c r="T1463">
        <v>39</v>
      </c>
      <c r="U1463">
        <v>0</v>
      </c>
      <c r="V1463">
        <v>1</v>
      </c>
      <c r="W1463">
        <v>0</v>
      </c>
      <c r="X1463">
        <v>0.6116423735543326</v>
      </c>
      <c r="Y1463">
        <v>4.6706638290000005E-2</v>
      </c>
      <c r="Z1463">
        <v>0.2238885140356667</v>
      </c>
      <c r="AA1463">
        <v>0.49574019300866673</v>
      </c>
      <c r="AB1463">
        <v>0.43546827439022201</v>
      </c>
      <c r="AC1463">
        <v>0</v>
      </c>
      <c r="AD1463">
        <v>6.8460059999999999E-6</v>
      </c>
      <c r="AE1463">
        <v>1.8134528392848881</v>
      </c>
    </row>
    <row r="1464" spans="1:31" x14ac:dyDescent="0.25">
      <c r="A1464">
        <v>2275496</v>
      </c>
      <c r="B1464">
        <v>1</v>
      </c>
      <c r="C1464" t="s">
        <v>81</v>
      </c>
      <c r="D1464" t="s">
        <v>112</v>
      </c>
      <c r="E1464" t="s">
        <v>141</v>
      </c>
      <c r="F1464" t="s">
        <v>4506</v>
      </c>
      <c r="G1464" t="s">
        <v>143</v>
      </c>
      <c r="H1464" t="s">
        <v>135</v>
      </c>
      <c r="I1464" t="s">
        <v>136</v>
      </c>
      <c r="J1464" t="s">
        <v>137</v>
      </c>
      <c r="K1464" t="s">
        <v>144</v>
      </c>
      <c r="L1464" t="s">
        <v>4507</v>
      </c>
      <c r="M1464" t="s">
        <v>4508</v>
      </c>
      <c r="N1464">
        <v>8.4697222219999997</v>
      </c>
      <c r="O1464">
        <v>0</v>
      </c>
      <c r="P1464">
        <v>48</v>
      </c>
      <c r="Q1464">
        <v>0</v>
      </c>
      <c r="R1464">
        <v>24</v>
      </c>
      <c r="S1464">
        <v>1</v>
      </c>
      <c r="T1464">
        <v>2</v>
      </c>
      <c r="U1464">
        <v>0</v>
      </c>
      <c r="V1464">
        <v>0</v>
      </c>
      <c r="W1464">
        <v>0</v>
      </c>
      <c r="X1464">
        <v>26.108627317851202</v>
      </c>
      <c r="Y1464">
        <v>0</v>
      </c>
      <c r="Z1464">
        <v>3.9071465151405604</v>
      </c>
      <c r="AA1464">
        <v>89.402865289692514</v>
      </c>
      <c r="AB1464">
        <v>17.893060160606449</v>
      </c>
      <c r="AC1464">
        <v>0</v>
      </c>
      <c r="AD1464">
        <v>0</v>
      </c>
      <c r="AE1464">
        <v>137.31169928329072</v>
      </c>
    </row>
    <row r="1465" spans="1:31" x14ac:dyDescent="0.25">
      <c r="A1465">
        <v>2275490</v>
      </c>
      <c r="B1465">
        <v>1</v>
      </c>
      <c r="C1465" t="s">
        <v>80</v>
      </c>
      <c r="D1465" t="s">
        <v>93</v>
      </c>
      <c r="E1465" t="s">
        <v>147</v>
      </c>
      <c r="F1465" t="s">
        <v>4509</v>
      </c>
      <c r="G1465" t="s">
        <v>149</v>
      </c>
      <c r="H1465" t="s">
        <v>150</v>
      </c>
      <c r="I1465" t="s">
        <v>136</v>
      </c>
      <c r="J1465" t="s">
        <v>137</v>
      </c>
      <c r="K1465" t="s">
        <v>138</v>
      </c>
      <c r="L1465" t="s">
        <v>4510</v>
      </c>
      <c r="M1465" t="s">
        <v>4511</v>
      </c>
      <c r="N1465">
        <v>3.1241666659999998</v>
      </c>
      <c r="O1465">
        <v>0</v>
      </c>
      <c r="P1465">
        <v>9</v>
      </c>
      <c r="Q1465">
        <v>0</v>
      </c>
      <c r="R1465">
        <v>8</v>
      </c>
      <c r="S1465">
        <v>0</v>
      </c>
      <c r="T1465">
        <v>2</v>
      </c>
      <c r="U1465">
        <v>0</v>
      </c>
      <c r="V1465">
        <v>0</v>
      </c>
      <c r="W1465">
        <v>0</v>
      </c>
      <c r="X1465">
        <v>2.3199657268332996</v>
      </c>
      <c r="Y1465">
        <v>0</v>
      </c>
      <c r="Z1465">
        <v>3.8266740734877516</v>
      </c>
      <c r="AA1465">
        <v>0</v>
      </c>
      <c r="AB1465">
        <v>10.307826758146652</v>
      </c>
      <c r="AC1465">
        <v>0</v>
      </c>
      <c r="AD1465">
        <v>0</v>
      </c>
      <c r="AE1465">
        <v>16.454466558467701</v>
      </c>
    </row>
    <row r="1466" spans="1:31" x14ac:dyDescent="0.25">
      <c r="A1466">
        <v>2275536</v>
      </c>
      <c r="B1466">
        <v>1</v>
      </c>
      <c r="C1466" t="s">
        <v>81</v>
      </c>
      <c r="D1466" t="s">
        <v>112</v>
      </c>
      <c r="E1466" t="s">
        <v>141</v>
      </c>
      <c r="F1466" t="s">
        <v>4512</v>
      </c>
      <c r="G1466" t="s">
        <v>143</v>
      </c>
      <c r="H1466" t="s">
        <v>135</v>
      </c>
      <c r="I1466" t="s">
        <v>136</v>
      </c>
      <c r="J1466" t="s">
        <v>137</v>
      </c>
      <c r="K1466" t="s">
        <v>144</v>
      </c>
      <c r="L1466" t="s">
        <v>4513</v>
      </c>
      <c r="M1466" t="s">
        <v>4514</v>
      </c>
      <c r="N1466">
        <v>8.2008333330000003</v>
      </c>
      <c r="O1466">
        <v>0</v>
      </c>
      <c r="P1466">
        <v>31</v>
      </c>
      <c r="Q1466">
        <v>0</v>
      </c>
      <c r="R1466">
        <v>8</v>
      </c>
      <c r="S1466">
        <v>0</v>
      </c>
      <c r="T1466">
        <v>3</v>
      </c>
      <c r="U1466">
        <v>0</v>
      </c>
      <c r="V1466">
        <v>0</v>
      </c>
      <c r="W1466">
        <v>0</v>
      </c>
      <c r="X1466">
        <v>23.495466966852966</v>
      </c>
      <c r="Y1466">
        <v>0</v>
      </c>
      <c r="Z1466">
        <v>70.412954760854603</v>
      </c>
      <c r="AA1466">
        <v>0</v>
      </c>
      <c r="AB1466">
        <v>131.00863013863446</v>
      </c>
      <c r="AC1466">
        <v>0</v>
      </c>
      <c r="AD1466">
        <v>0</v>
      </c>
      <c r="AE1466">
        <v>224.91705186634204</v>
      </c>
    </row>
    <row r="1467" spans="1:31" x14ac:dyDescent="0.25">
      <c r="A1467">
        <v>2275699</v>
      </c>
      <c r="B1467">
        <v>1</v>
      </c>
      <c r="C1467" t="s">
        <v>81</v>
      </c>
      <c r="D1467" t="s">
        <v>113</v>
      </c>
      <c r="E1467" t="s">
        <v>165</v>
      </c>
      <c r="F1467" t="s">
        <v>4515</v>
      </c>
      <c r="G1467" t="s">
        <v>198</v>
      </c>
      <c r="H1467" t="s">
        <v>150</v>
      </c>
      <c r="I1467" t="s">
        <v>136</v>
      </c>
      <c r="J1467" t="s">
        <v>137</v>
      </c>
      <c r="K1467" t="s">
        <v>138</v>
      </c>
      <c r="L1467" t="s">
        <v>4516</v>
      </c>
      <c r="M1467" t="s">
        <v>4517</v>
      </c>
      <c r="N1467">
        <v>1.8222222219999999</v>
      </c>
      <c r="O1467">
        <v>0</v>
      </c>
      <c r="P1467">
        <v>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0.34396869600025004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0.34396869600025004</v>
      </c>
    </row>
    <row r="1468" spans="1:31" x14ac:dyDescent="0.25">
      <c r="A1468">
        <v>2275991</v>
      </c>
      <c r="B1468">
        <v>1</v>
      </c>
      <c r="C1468" t="s">
        <v>81</v>
      </c>
      <c r="D1468" t="s">
        <v>118</v>
      </c>
      <c r="E1468" t="s">
        <v>165</v>
      </c>
      <c r="F1468" t="s">
        <v>4518</v>
      </c>
      <c r="G1468" t="s">
        <v>198</v>
      </c>
      <c r="H1468" t="s">
        <v>150</v>
      </c>
      <c r="I1468" t="s">
        <v>136</v>
      </c>
      <c r="J1468" t="s">
        <v>137</v>
      </c>
      <c r="K1468" t="s">
        <v>138</v>
      </c>
      <c r="L1468" t="s">
        <v>4519</v>
      </c>
      <c r="M1468" t="s">
        <v>4520</v>
      </c>
      <c r="N1468">
        <v>1.8291666660000001</v>
      </c>
      <c r="O1468">
        <v>0</v>
      </c>
      <c r="P1468">
        <v>1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0.27487874700618337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0.27487874700618337</v>
      </c>
    </row>
    <row r="1469" spans="1:31" x14ac:dyDescent="0.25">
      <c r="A1469">
        <v>2275845</v>
      </c>
      <c r="B1469">
        <v>1</v>
      </c>
      <c r="C1469" t="s">
        <v>81</v>
      </c>
      <c r="D1469" t="s">
        <v>115</v>
      </c>
      <c r="E1469" t="s">
        <v>147</v>
      </c>
      <c r="F1469" t="s">
        <v>4521</v>
      </c>
      <c r="G1469" t="s">
        <v>149</v>
      </c>
      <c r="H1469" t="s">
        <v>150</v>
      </c>
      <c r="I1469" t="s">
        <v>136</v>
      </c>
      <c r="J1469" t="s">
        <v>137</v>
      </c>
      <c r="K1469" t="s">
        <v>138</v>
      </c>
      <c r="L1469" t="s">
        <v>4522</v>
      </c>
      <c r="M1469" t="s">
        <v>4523</v>
      </c>
      <c r="N1469">
        <v>0.576944444</v>
      </c>
      <c r="O1469">
        <v>0</v>
      </c>
      <c r="P1469">
        <v>22</v>
      </c>
      <c r="Q1469">
        <v>0</v>
      </c>
      <c r="R1469">
        <v>3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0.57683604307395842</v>
      </c>
      <c r="Y1469">
        <v>0</v>
      </c>
      <c r="Z1469">
        <v>9.0776819695300021E-2</v>
      </c>
      <c r="AA1469">
        <v>0</v>
      </c>
      <c r="AB1469">
        <v>0</v>
      </c>
      <c r="AC1469">
        <v>0</v>
      </c>
      <c r="AD1469">
        <v>0</v>
      </c>
      <c r="AE1469">
        <v>0.66761286276925846</v>
      </c>
    </row>
    <row r="1470" spans="1:31" x14ac:dyDescent="0.25">
      <c r="A1470">
        <v>2275722</v>
      </c>
      <c r="B1470">
        <v>1</v>
      </c>
      <c r="C1470" t="s">
        <v>80</v>
      </c>
      <c r="D1470" t="s">
        <v>111</v>
      </c>
      <c r="E1470" t="s">
        <v>165</v>
      </c>
      <c r="F1470" t="s">
        <v>4524</v>
      </c>
      <c r="G1470" t="s">
        <v>198</v>
      </c>
      <c r="H1470" t="s">
        <v>150</v>
      </c>
      <c r="I1470" t="s">
        <v>136</v>
      </c>
      <c r="J1470" t="s">
        <v>137</v>
      </c>
      <c r="K1470" t="s">
        <v>138</v>
      </c>
      <c r="L1470" t="s">
        <v>4525</v>
      </c>
      <c r="M1470" t="s">
        <v>4526</v>
      </c>
      <c r="N1470">
        <v>3.525833333</v>
      </c>
      <c r="O1470">
        <v>0</v>
      </c>
      <c r="P1470">
        <v>4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3.0591774500719504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3.0591774500719504</v>
      </c>
    </row>
    <row r="1471" spans="1:31" x14ac:dyDescent="0.25">
      <c r="A1471">
        <v>2275851</v>
      </c>
      <c r="B1471">
        <v>1</v>
      </c>
      <c r="C1471" t="s">
        <v>80</v>
      </c>
      <c r="D1471" t="s">
        <v>85</v>
      </c>
      <c r="E1471" t="s">
        <v>165</v>
      </c>
      <c r="F1471" t="s">
        <v>4527</v>
      </c>
      <c r="G1471" t="s">
        <v>225</v>
      </c>
      <c r="H1471" t="s">
        <v>150</v>
      </c>
      <c r="I1471" t="s">
        <v>136</v>
      </c>
      <c r="J1471" t="s">
        <v>137</v>
      </c>
      <c r="K1471" t="s">
        <v>138</v>
      </c>
      <c r="L1471" t="s">
        <v>4528</v>
      </c>
      <c r="M1471" t="s">
        <v>4529</v>
      </c>
      <c r="N1471">
        <v>3.5958333329999999</v>
      </c>
      <c r="O1471">
        <v>0</v>
      </c>
      <c r="P1471">
        <v>4</v>
      </c>
      <c r="Q1471">
        <v>0</v>
      </c>
      <c r="R1471">
        <v>0</v>
      </c>
      <c r="S1471">
        <v>0</v>
      </c>
      <c r="T1471">
        <v>1</v>
      </c>
      <c r="U1471">
        <v>0</v>
      </c>
      <c r="V1471">
        <v>0</v>
      </c>
      <c r="W1471">
        <v>0</v>
      </c>
      <c r="X1471">
        <v>3.8160572718869998</v>
      </c>
      <c r="Y1471">
        <v>0</v>
      </c>
      <c r="Z1471">
        <v>0</v>
      </c>
      <c r="AA1471">
        <v>0</v>
      </c>
      <c r="AB1471">
        <v>0.23217098489925</v>
      </c>
      <c r="AC1471">
        <v>0</v>
      </c>
      <c r="AD1471">
        <v>0</v>
      </c>
      <c r="AE1471">
        <v>4.04822825678625</v>
      </c>
    </row>
    <row r="1472" spans="1:31" x14ac:dyDescent="0.25">
      <c r="A1472">
        <v>2275805</v>
      </c>
      <c r="B1472">
        <v>1</v>
      </c>
      <c r="C1472" t="s">
        <v>81</v>
      </c>
      <c r="D1472" t="s">
        <v>127</v>
      </c>
      <c r="E1472" t="s">
        <v>176</v>
      </c>
      <c r="F1472" t="s">
        <v>4530</v>
      </c>
      <c r="G1472" t="s">
        <v>178</v>
      </c>
      <c r="H1472" t="s">
        <v>150</v>
      </c>
      <c r="I1472" t="s">
        <v>136</v>
      </c>
      <c r="J1472" t="s">
        <v>137</v>
      </c>
      <c r="K1472" t="s">
        <v>138</v>
      </c>
      <c r="L1472" t="s">
        <v>4531</v>
      </c>
      <c r="M1472" t="s">
        <v>4532</v>
      </c>
      <c r="N1472">
        <v>4.7380555549999999</v>
      </c>
      <c r="O1472">
        <v>0</v>
      </c>
      <c r="P1472">
        <v>1</v>
      </c>
      <c r="Q1472">
        <v>0</v>
      </c>
      <c r="R1472">
        <v>3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12.375497557027959</v>
      </c>
      <c r="Y1472">
        <v>0</v>
      </c>
      <c r="Z1472">
        <v>11.908107376771667</v>
      </c>
      <c r="AA1472">
        <v>0</v>
      </c>
      <c r="AB1472">
        <v>0</v>
      </c>
      <c r="AC1472">
        <v>0</v>
      </c>
      <c r="AD1472">
        <v>0</v>
      </c>
      <c r="AE1472">
        <v>24.283604933799626</v>
      </c>
    </row>
    <row r="1473" spans="1:31" x14ac:dyDescent="0.25">
      <c r="A1473">
        <v>2275413</v>
      </c>
      <c r="B1473">
        <v>1</v>
      </c>
      <c r="C1473" t="s">
        <v>81</v>
      </c>
      <c r="D1473" t="s">
        <v>117</v>
      </c>
      <c r="E1473" t="s">
        <v>132</v>
      </c>
      <c r="F1473" t="s">
        <v>4533</v>
      </c>
      <c r="G1473" t="s">
        <v>2229</v>
      </c>
      <c r="H1473" t="s">
        <v>135</v>
      </c>
      <c r="I1473" t="s">
        <v>136</v>
      </c>
      <c r="J1473" t="s">
        <v>137</v>
      </c>
      <c r="K1473" t="s">
        <v>138</v>
      </c>
      <c r="L1473" t="s">
        <v>4534</v>
      </c>
      <c r="M1473" t="s">
        <v>4535</v>
      </c>
      <c r="N1473">
        <v>8.5369444439999995</v>
      </c>
      <c r="O1473">
        <v>2</v>
      </c>
      <c r="P1473">
        <v>552</v>
      </c>
      <c r="Q1473">
        <v>74</v>
      </c>
      <c r="R1473">
        <v>124</v>
      </c>
      <c r="S1473">
        <v>12</v>
      </c>
      <c r="T1473">
        <v>59</v>
      </c>
      <c r="U1473">
        <v>0</v>
      </c>
      <c r="V1473">
        <v>0</v>
      </c>
      <c r="W1473">
        <v>2.1175735631924</v>
      </c>
      <c r="X1473">
        <v>958.76988731370125</v>
      </c>
      <c r="Y1473">
        <v>153.9138769235102</v>
      </c>
      <c r="Z1473">
        <v>217.60218152640419</v>
      </c>
      <c r="AA1473">
        <v>311.08352231353626</v>
      </c>
      <c r="AB1473">
        <v>416.72132542859339</v>
      </c>
      <c r="AC1473">
        <v>0</v>
      </c>
      <c r="AD1473">
        <v>0</v>
      </c>
      <c r="AE1473">
        <v>2060.2083670689376</v>
      </c>
    </row>
    <row r="1474" spans="1:31" x14ac:dyDescent="0.25">
      <c r="A1474">
        <v>2275908</v>
      </c>
      <c r="B1474">
        <v>1</v>
      </c>
      <c r="C1474" t="s">
        <v>81</v>
      </c>
      <c r="D1474" t="s">
        <v>120</v>
      </c>
      <c r="E1474" t="s">
        <v>165</v>
      </c>
      <c r="F1474" t="s">
        <v>4536</v>
      </c>
      <c r="G1474" t="s">
        <v>198</v>
      </c>
      <c r="H1474" t="s">
        <v>150</v>
      </c>
      <c r="I1474" t="s">
        <v>136</v>
      </c>
      <c r="J1474" t="s">
        <v>137</v>
      </c>
      <c r="K1474" t="s">
        <v>138</v>
      </c>
      <c r="L1474" t="s">
        <v>4537</v>
      </c>
      <c r="M1474" t="s">
        <v>4538</v>
      </c>
      <c r="N1474">
        <v>1.2211111109999999</v>
      </c>
      <c r="O1474">
        <v>0</v>
      </c>
      <c r="P1474">
        <v>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1.0799277679833335E-3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1.0799277679833335E-3</v>
      </c>
    </row>
    <row r="1475" spans="1:31" x14ac:dyDescent="0.25">
      <c r="A1475">
        <v>2275513</v>
      </c>
      <c r="B1475">
        <v>1</v>
      </c>
      <c r="C1475" t="s">
        <v>81</v>
      </c>
      <c r="D1475" t="s">
        <v>120</v>
      </c>
      <c r="E1475" t="s">
        <v>132</v>
      </c>
      <c r="F1475" t="s">
        <v>4539</v>
      </c>
      <c r="G1475" t="s">
        <v>134</v>
      </c>
      <c r="H1475" t="s">
        <v>135</v>
      </c>
      <c r="I1475" t="s">
        <v>136</v>
      </c>
      <c r="J1475" t="s">
        <v>137</v>
      </c>
      <c r="K1475" t="s">
        <v>138</v>
      </c>
      <c r="L1475" t="s">
        <v>4540</v>
      </c>
      <c r="M1475" t="s">
        <v>4541</v>
      </c>
      <c r="N1475">
        <v>2.3988888880000001</v>
      </c>
      <c r="O1475">
        <v>0</v>
      </c>
      <c r="P1475">
        <v>285</v>
      </c>
      <c r="Q1475">
        <v>18</v>
      </c>
      <c r="R1475">
        <v>18</v>
      </c>
      <c r="S1475">
        <v>6</v>
      </c>
      <c r="T1475">
        <v>31</v>
      </c>
      <c r="U1475">
        <v>0</v>
      </c>
      <c r="V1475">
        <v>0</v>
      </c>
      <c r="W1475">
        <v>0</v>
      </c>
      <c r="X1475">
        <v>190.7306746630284</v>
      </c>
      <c r="Y1475">
        <v>154.51574607656613</v>
      </c>
      <c r="Z1475">
        <v>13.520985489249588</v>
      </c>
      <c r="AA1475">
        <v>38.549803763198348</v>
      </c>
      <c r="AB1475">
        <v>33.852059845134463</v>
      </c>
      <c r="AC1475">
        <v>0</v>
      </c>
      <c r="AD1475">
        <v>0</v>
      </c>
      <c r="AE1475">
        <v>431.16926983717696</v>
      </c>
    </row>
    <row r="1476" spans="1:31" x14ac:dyDescent="0.25">
      <c r="A1476">
        <v>2275785</v>
      </c>
      <c r="B1476">
        <v>1</v>
      </c>
      <c r="C1476" t="s">
        <v>81</v>
      </c>
      <c r="D1476" t="s">
        <v>128</v>
      </c>
      <c r="E1476" t="s">
        <v>141</v>
      </c>
      <c r="F1476" t="s">
        <v>4542</v>
      </c>
      <c r="G1476" t="s">
        <v>143</v>
      </c>
      <c r="H1476" t="s">
        <v>135</v>
      </c>
      <c r="I1476" t="s">
        <v>136</v>
      </c>
      <c r="J1476" t="s">
        <v>137</v>
      </c>
      <c r="K1476" t="s">
        <v>144</v>
      </c>
      <c r="L1476" t="s">
        <v>4543</v>
      </c>
      <c r="M1476" t="s">
        <v>4544</v>
      </c>
      <c r="N1476">
        <v>2.741944444</v>
      </c>
      <c r="O1476">
        <v>0</v>
      </c>
      <c r="P1476">
        <v>799</v>
      </c>
      <c r="Q1476">
        <v>0</v>
      </c>
      <c r="R1476">
        <v>0</v>
      </c>
      <c r="S1476">
        <v>0</v>
      </c>
      <c r="T1476">
        <v>118</v>
      </c>
      <c r="U1476">
        <v>0</v>
      </c>
      <c r="V1476">
        <v>0</v>
      </c>
      <c r="W1476">
        <v>0</v>
      </c>
      <c r="X1476">
        <v>511.33889375156161</v>
      </c>
      <c r="Y1476">
        <v>0</v>
      </c>
      <c r="Z1476">
        <v>0</v>
      </c>
      <c r="AA1476">
        <v>0</v>
      </c>
      <c r="AB1476">
        <v>275.17481172633478</v>
      </c>
      <c r="AC1476">
        <v>0</v>
      </c>
      <c r="AD1476">
        <v>0</v>
      </c>
      <c r="AE1476">
        <v>786.51370547789634</v>
      </c>
    </row>
    <row r="1477" spans="1:31" x14ac:dyDescent="0.25">
      <c r="A1477">
        <v>2275622</v>
      </c>
      <c r="B1477">
        <v>1</v>
      </c>
      <c r="C1477" t="s">
        <v>80</v>
      </c>
      <c r="D1477" t="s">
        <v>97</v>
      </c>
      <c r="E1477" t="s">
        <v>147</v>
      </c>
      <c r="F1477" t="s">
        <v>4545</v>
      </c>
      <c r="G1477" t="s">
        <v>533</v>
      </c>
      <c r="H1477" t="s">
        <v>150</v>
      </c>
      <c r="I1477" t="s">
        <v>136</v>
      </c>
      <c r="J1477" t="s">
        <v>137</v>
      </c>
      <c r="K1477" t="s">
        <v>138</v>
      </c>
      <c r="L1477" t="s">
        <v>4546</v>
      </c>
      <c r="M1477" t="s">
        <v>4547</v>
      </c>
      <c r="N1477">
        <v>1.801111111</v>
      </c>
      <c r="O1477">
        <v>0</v>
      </c>
      <c r="P1477">
        <v>66</v>
      </c>
      <c r="Q1477">
        <v>0</v>
      </c>
      <c r="R1477">
        <v>1</v>
      </c>
      <c r="S1477">
        <v>0</v>
      </c>
      <c r="T1477">
        <v>4</v>
      </c>
      <c r="U1477">
        <v>0</v>
      </c>
      <c r="V1477">
        <v>0</v>
      </c>
      <c r="W1477">
        <v>0</v>
      </c>
      <c r="X1477">
        <v>82.825050864359326</v>
      </c>
      <c r="Y1477">
        <v>0</v>
      </c>
      <c r="Z1477">
        <v>3.23341120813545</v>
      </c>
      <c r="AA1477">
        <v>0</v>
      </c>
      <c r="AB1477">
        <v>8.3179517760165673</v>
      </c>
      <c r="AC1477">
        <v>0</v>
      </c>
      <c r="AD1477">
        <v>0</v>
      </c>
      <c r="AE1477">
        <v>94.376413848511348</v>
      </c>
    </row>
    <row r="1478" spans="1:31" x14ac:dyDescent="0.25">
      <c r="A1478">
        <v>2275948</v>
      </c>
      <c r="B1478">
        <v>1</v>
      </c>
      <c r="C1478" t="s">
        <v>81</v>
      </c>
      <c r="D1478" t="s">
        <v>127</v>
      </c>
      <c r="E1478" t="s">
        <v>165</v>
      </c>
      <c r="F1478" t="s">
        <v>4548</v>
      </c>
      <c r="G1478" t="s">
        <v>198</v>
      </c>
      <c r="H1478" t="s">
        <v>150</v>
      </c>
      <c r="I1478" t="s">
        <v>136</v>
      </c>
      <c r="J1478" t="s">
        <v>137</v>
      </c>
      <c r="K1478" t="s">
        <v>138</v>
      </c>
      <c r="L1478" t="s">
        <v>4549</v>
      </c>
      <c r="M1478" t="s">
        <v>4550</v>
      </c>
      <c r="N1478">
        <v>1.800277777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0.2850255824566667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0.2850255824566667</v>
      </c>
    </row>
    <row r="1479" spans="1:31" x14ac:dyDescent="0.25">
      <c r="A1479">
        <v>2275971</v>
      </c>
      <c r="B1479">
        <v>1</v>
      </c>
      <c r="C1479" t="s">
        <v>80</v>
      </c>
      <c r="D1479" t="s">
        <v>82</v>
      </c>
      <c r="E1479" t="s">
        <v>165</v>
      </c>
      <c r="F1479" t="s">
        <v>4551</v>
      </c>
      <c r="G1479" t="s">
        <v>225</v>
      </c>
      <c r="H1479" t="s">
        <v>150</v>
      </c>
      <c r="I1479" t="s">
        <v>136</v>
      </c>
      <c r="J1479" t="s">
        <v>137</v>
      </c>
      <c r="K1479" t="s">
        <v>138</v>
      </c>
      <c r="L1479" t="s">
        <v>4552</v>
      </c>
      <c r="M1479" t="s">
        <v>4553</v>
      </c>
      <c r="N1479">
        <v>0.96861111099999997</v>
      </c>
      <c r="O1479">
        <v>0</v>
      </c>
      <c r="P1479">
        <v>23</v>
      </c>
      <c r="Q1479">
        <v>0</v>
      </c>
      <c r="R1479">
        <v>0</v>
      </c>
      <c r="S1479">
        <v>0</v>
      </c>
      <c r="T1479">
        <v>7</v>
      </c>
      <c r="U1479">
        <v>0</v>
      </c>
      <c r="V1479">
        <v>0</v>
      </c>
      <c r="W1479">
        <v>0</v>
      </c>
      <c r="X1479">
        <v>5.625573139946451</v>
      </c>
      <c r="Y1479">
        <v>0</v>
      </c>
      <c r="Z1479">
        <v>0</v>
      </c>
      <c r="AA1479">
        <v>0</v>
      </c>
      <c r="AB1479">
        <v>2.4729566338370255</v>
      </c>
      <c r="AC1479">
        <v>0</v>
      </c>
      <c r="AD1479">
        <v>0</v>
      </c>
      <c r="AE1479">
        <v>8.0985297737834756</v>
      </c>
    </row>
    <row r="1480" spans="1:31" x14ac:dyDescent="0.25">
      <c r="A1480">
        <v>2275493</v>
      </c>
      <c r="B1480">
        <v>1</v>
      </c>
      <c r="C1480" t="s">
        <v>81</v>
      </c>
      <c r="D1480" t="s">
        <v>123</v>
      </c>
      <c r="E1480" t="s">
        <v>132</v>
      </c>
      <c r="F1480" t="s">
        <v>4554</v>
      </c>
      <c r="G1480" t="s">
        <v>134</v>
      </c>
      <c r="H1480" t="s">
        <v>135</v>
      </c>
      <c r="I1480" t="s">
        <v>136</v>
      </c>
      <c r="J1480" t="s">
        <v>137</v>
      </c>
      <c r="K1480" t="s">
        <v>138</v>
      </c>
      <c r="L1480" t="s">
        <v>4555</v>
      </c>
      <c r="M1480" t="s">
        <v>4556</v>
      </c>
      <c r="N1480">
        <v>0.62166666599999998</v>
      </c>
      <c r="O1480">
        <v>0</v>
      </c>
      <c r="P1480">
        <v>361</v>
      </c>
      <c r="Q1480">
        <v>4</v>
      </c>
      <c r="R1480">
        <v>78</v>
      </c>
      <c r="S1480">
        <v>6</v>
      </c>
      <c r="T1480">
        <v>43</v>
      </c>
      <c r="U1480">
        <v>0</v>
      </c>
      <c r="V1480">
        <v>0</v>
      </c>
      <c r="W1480">
        <v>0</v>
      </c>
      <c r="X1480">
        <v>53.026008120446662</v>
      </c>
      <c r="Y1480">
        <v>17.138654999749587</v>
      </c>
      <c r="Z1480">
        <v>22.966319805647494</v>
      </c>
      <c r="AA1480">
        <v>8.7323722779909971</v>
      </c>
      <c r="AB1480">
        <v>28.067355856380395</v>
      </c>
      <c r="AC1480">
        <v>0</v>
      </c>
      <c r="AD1480">
        <v>0</v>
      </c>
      <c r="AE1480">
        <v>129.93071106021515</v>
      </c>
    </row>
    <row r="1481" spans="1:31" x14ac:dyDescent="0.25">
      <c r="A1481">
        <v>2275940</v>
      </c>
      <c r="B1481">
        <v>1</v>
      </c>
      <c r="C1481" t="s">
        <v>80</v>
      </c>
      <c r="D1481" t="s">
        <v>95</v>
      </c>
      <c r="E1481" t="s">
        <v>147</v>
      </c>
      <c r="F1481" t="s">
        <v>1372</v>
      </c>
      <c r="G1481" t="s">
        <v>149</v>
      </c>
      <c r="H1481" t="s">
        <v>150</v>
      </c>
      <c r="I1481" t="s">
        <v>136</v>
      </c>
      <c r="J1481" t="s">
        <v>137</v>
      </c>
      <c r="K1481" t="s">
        <v>138</v>
      </c>
      <c r="L1481" t="s">
        <v>4557</v>
      </c>
      <c r="M1481" t="s">
        <v>4558</v>
      </c>
      <c r="N1481">
        <v>0.85888888799999996</v>
      </c>
      <c r="O1481">
        <v>0</v>
      </c>
      <c r="P1481">
        <v>36</v>
      </c>
      <c r="Q1481">
        <v>0</v>
      </c>
      <c r="R1481">
        <v>1</v>
      </c>
      <c r="S1481">
        <v>0</v>
      </c>
      <c r="T1481">
        <v>1</v>
      </c>
      <c r="U1481">
        <v>0</v>
      </c>
      <c r="V1481">
        <v>0</v>
      </c>
      <c r="W1481">
        <v>0</v>
      </c>
      <c r="X1481">
        <v>8.218559277692556</v>
      </c>
      <c r="Y1481">
        <v>0</v>
      </c>
      <c r="Z1481">
        <v>1.1599213365333334E-2</v>
      </c>
      <c r="AA1481">
        <v>0</v>
      </c>
      <c r="AB1481">
        <v>0.2729037789190667</v>
      </c>
      <c r="AC1481">
        <v>0</v>
      </c>
      <c r="AD1481">
        <v>0</v>
      </c>
      <c r="AE1481">
        <v>8.5030622699769562</v>
      </c>
    </row>
    <row r="1482" spans="1:31" x14ac:dyDescent="0.25">
      <c r="A1482">
        <v>2275608</v>
      </c>
      <c r="B1482">
        <v>1</v>
      </c>
      <c r="C1482" t="s">
        <v>80</v>
      </c>
      <c r="D1482" t="s">
        <v>84</v>
      </c>
      <c r="E1482" t="s">
        <v>176</v>
      </c>
      <c r="F1482" t="s">
        <v>4559</v>
      </c>
      <c r="G1482" t="s">
        <v>154</v>
      </c>
      <c r="H1482" t="s">
        <v>150</v>
      </c>
      <c r="I1482" t="s">
        <v>136</v>
      </c>
      <c r="J1482" t="s">
        <v>137</v>
      </c>
      <c r="K1482" t="s">
        <v>144</v>
      </c>
      <c r="L1482" t="s">
        <v>4560</v>
      </c>
      <c r="M1482" t="s">
        <v>4561</v>
      </c>
      <c r="N1482">
        <v>6.0163888879999998</v>
      </c>
      <c r="O1482">
        <v>0</v>
      </c>
      <c r="P1482">
        <v>547</v>
      </c>
      <c r="Q1482">
        <v>0</v>
      </c>
      <c r="R1482">
        <v>0</v>
      </c>
      <c r="S1482">
        <v>0</v>
      </c>
      <c r="T1482">
        <v>68</v>
      </c>
      <c r="U1482">
        <v>0</v>
      </c>
      <c r="V1482">
        <v>0</v>
      </c>
      <c r="W1482">
        <v>0</v>
      </c>
      <c r="X1482">
        <v>802.41441396410391</v>
      </c>
      <c r="Y1482">
        <v>0</v>
      </c>
      <c r="Z1482">
        <v>0</v>
      </c>
      <c r="AA1482">
        <v>0</v>
      </c>
      <c r="AB1482">
        <v>395.87435274932932</v>
      </c>
      <c r="AC1482">
        <v>0</v>
      </c>
      <c r="AD1482">
        <v>0</v>
      </c>
      <c r="AE1482">
        <v>1198.2887667134332</v>
      </c>
    </row>
    <row r="1483" spans="1:31" x14ac:dyDescent="0.25">
      <c r="A1483">
        <v>2275794</v>
      </c>
      <c r="B1483">
        <v>1</v>
      </c>
      <c r="C1483" t="s">
        <v>81</v>
      </c>
      <c r="D1483" t="s">
        <v>114</v>
      </c>
      <c r="E1483" t="s">
        <v>147</v>
      </c>
      <c r="F1483" t="s">
        <v>4562</v>
      </c>
      <c r="G1483" t="s">
        <v>149</v>
      </c>
      <c r="H1483" t="s">
        <v>150</v>
      </c>
      <c r="I1483" t="s">
        <v>136</v>
      </c>
      <c r="J1483" t="s">
        <v>137</v>
      </c>
      <c r="K1483" t="s">
        <v>138</v>
      </c>
      <c r="L1483" t="s">
        <v>4563</v>
      </c>
      <c r="M1483" t="s">
        <v>4564</v>
      </c>
      <c r="N1483">
        <v>2.9788888880000002</v>
      </c>
      <c r="O1483">
        <v>0</v>
      </c>
      <c r="P1483">
        <v>1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0.33585647077666664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0.33585647077666664</v>
      </c>
    </row>
    <row r="1484" spans="1:31" x14ac:dyDescent="0.25">
      <c r="A1484">
        <v>2275376</v>
      </c>
      <c r="B1484">
        <v>1</v>
      </c>
      <c r="C1484" t="s">
        <v>81</v>
      </c>
      <c r="D1484" t="s">
        <v>112</v>
      </c>
      <c r="E1484" t="s">
        <v>157</v>
      </c>
      <c r="F1484" t="s">
        <v>2606</v>
      </c>
      <c r="G1484" t="s">
        <v>134</v>
      </c>
      <c r="H1484" t="s">
        <v>135</v>
      </c>
      <c r="I1484" t="s">
        <v>136</v>
      </c>
      <c r="J1484" t="s">
        <v>137</v>
      </c>
      <c r="K1484" t="s">
        <v>138</v>
      </c>
      <c r="L1484" t="s">
        <v>4565</v>
      </c>
      <c r="M1484" t="s">
        <v>4566</v>
      </c>
      <c r="N1484">
        <v>0.199722222</v>
      </c>
      <c r="O1484">
        <v>0</v>
      </c>
      <c r="P1484">
        <v>1130</v>
      </c>
      <c r="Q1484">
        <v>5</v>
      </c>
      <c r="R1484">
        <v>33</v>
      </c>
      <c r="S1484">
        <v>8</v>
      </c>
      <c r="T1484">
        <v>62</v>
      </c>
      <c r="U1484">
        <v>1</v>
      </c>
      <c r="V1484">
        <v>1</v>
      </c>
      <c r="W1484">
        <v>0</v>
      </c>
      <c r="X1484">
        <v>14.178695695976232</v>
      </c>
      <c r="Y1484">
        <v>3.91100965121435</v>
      </c>
      <c r="Z1484">
        <v>0.33056623343639169</v>
      </c>
      <c r="AA1484">
        <v>3.5548816925135438</v>
      </c>
      <c r="AB1484">
        <v>1.7144319373618335</v>
      </c>
      <c r="AC1484">
        <v>1.1444852762291667E-2</v>
      </c>
      <c r="AD1484">
        <v>3.1955875850524999E-2</v>
      </c>
      <c r="AE1484">
        <v>23.732985939115167</v>
      </c>
    </row>
    <row r="1485" spans="1:31" x14ac:dyDescent="0.25">
      <c r="A1485">
        <v>2275602</v>
      </c>
      <c r="B1485">
        <v>1</v>
      </c>
      <c r="C1485" t="s">
        <v>80</v>
      </c>
      <c r="D1485" t="s">
        <v>95</v>
      </c>
      <c r="E1485" t="s">
        <v>147</v>
      </c>
      <c r="F1485" t="s">
        <v>1864</v>
      </c>
      <c r="G1485" t="s">
        <v>149</v>
      </c>
      <c r="H1485" t="s">
        <v>150</v>
      </c>
      <c r="I1485" t="s">
        <v>136</v>
      </c>
      <c r="J1485" t="s">
        <v>137</v>
      </c>
      <c r="K1485" t="s">
        <v>138</v>
      </c>
      <c r="L1485" t="s">
        <v>4567</v>
      </c>
      <c r="M1485" t="s">
        <v>4568</v>
      </c>
      <c r="N1485">
        <v>1.7180555550000001</v>
      </c>
      <c r="O1485">
        <v>0</v>
      </c>
      <c r="P1485">
        <v>63</v>
      </c>
      <c r="Q1485">
        <v>0</v>
      </c>
      <c r="R1485">
        <v>0</v>
      </c>
      <c r="S1485">
        <v>0</v>
      </c>
      <c r="T1485">
        <v>2</v>
      </c>
      <c r="U1485">
        <v>0</v>
      </c>
      <c r="V1485">
        <v>0</v>
      </c>
      <c r="W1485">
        <v>0</v>
      </c>
      <c r="X1485">
        <v>24.745993661047873</v>
      </c>
      <c r="Y1485">
        <v>0</v>
      </c>
      <c r="Z1485">
        <v>0</v>
      </c>
      <c r="AA1485">
        <v>0</v>
      </c>
      <c r="AB1485">
        <v>5.8922312142305548</v>
      </c>
      <c r="AC1485">
        <v>0</v>
      </c>
      <c r="AD1485">
        <v>0</v>
      </c>
      <c r="AE1485">
        <v>30.638224875278429</v>
      </c>
    </row>
    <row r="1486" spans="1:31" x14ac:dyDescent="0.25">
      <c r="A1486">
        <v>2275562</v>
      </c>
      <c r="B1486">
        <v>1</v>
      </c>
      <c r="C1486" t="s">
        <v>80</v>
      </c>
      <c r="D1486" t="s">
        <v>84</v>
      </c>
      <c r="E1486" t="s">
        <v>147</v>
      </c>
      <c r="F1486" t="s">
        <v>4569</v>
      </c>
      <c r="G1486" t="s">
        <v>154</v>
      </c>
      <c r="H1486" t="s">
        <v>150</v>
      </c>
      <c r="I1486" t="s">
        <v>136</v>
      </c>
      <c r="J1486" t="s">
        <v>137</v>
      </c>
      <c r="K1486" t="s">
        <v>144</v>
      </c>
      <c r="L1486" t="s">
        <v>4570</v>
      </c>
      <c r="M1486" t="s">
        <v>4571</v>
      </c>
      <c r="N1486">
        <v>0.99222222199999999</v>
      </c>
      <c r="O1486">
        <v>0</v>
      </c>
      <c r="P1486">
        <v>1</v>
      </c>
      <c r="Q1486">
        <v>0</v>
      </c>
      <c r="R1486">
        <v>1</v>
      </c>
      <c r="S1486">
        <v>0</v>
      </c>
      <c r="T1486">
        <v>1</v>
      </c>
      <c r="U1486">
        <v>0</v>
      </c>
      <c r="V1486">
        <v>0</v>
      </c>
      <c r="W1486">
        <v>0</v>
      </c>
      <c r="X1486">
        <v>0.11917878754063334</v>
      </c>
      <c r="Y1486">
        <v>0</v>
      </c>
      <c r="Z1486">
        <v>0.15086205807933334</v>
      </c>
      <c r="AA1486">
        <v>0</v>
      </c>
      <c r="AB1486">
        <v>0.41855856344509995</v>
      </c>
      <c r="AC1486">
        <v>0</v>
      </c>
      <c r="AD1486">
        <v>0</v>
      </c>
      <c r="AE1486">
        <v>0.68859940906506667</v>
      </c>
    </row>
    <row r="1487" spans="1:31" x14ac:dyDescent="0.25">
      <c r="A1487">
        <v>2275545</v>
      </c>
      <c r="B1487">
        <v>1</v>
      </c>
      <c r="C1487" t="s">
        <v>80</v>
      </c>
      <c r="D1487" t="s">
        <v>96</v>
      </c>
      <c r="E1487" t="s">
        <v>165</v>
      </c>
      <c r="F1487" t="s">
        <v>4572</v>
      </c>
      <c r="G1487" t="s">
        <v>225</v>
      </c>
      <c r="H1487" t="s">
        <v>150</v>
      </c>
      <c r="I1487" t="s">
        <v>136</v>
      </c>
      <c r="J1487" t="s">
        <v>137</v>
      </c>
      <c r="K1487" t="s">
        <v>138</v>
      </c>
      <c r="L1487" t="s">
        <v>4573</v>
      </c>
      <c r="M1487" t="s">
        <v>4574</v>
      </c>
      <c r="N1487">
        <v>1.6397222220000001</v>
      </c>
      <c r="O1487">
        <v>0</v>
      </c>
      <c r="P1487">
        <v>3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8.9723556570166672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8.9723556570166672</v>
      </c>
    </row>
    <row r="1488" spans="1:31" x14ac:dyDescent="0.25">
      <c r="A1488">
        <v>2275502</v>
      </c>
      <c r="B1488">
        <v>1</v>
      </c>
      <c r="C1488" t="s">
        <v>80</v>
      </c>
      <c r="D1488" t="s">
        <v>101</v>
      </c>
      <c r="E1488" t="s">
        <v>176</v>
      </c>
      <c r="F1488" t="s">
        <v>4575</v>
      </c>
      <c r="G1488" t="s">
        <v>143</v>
      </c>
      <c r="H1488" t="s">
        <v>150</v>
      </c>
      <c r="I1488" t="s">
        <v>136</v>
      </c>
      <c r="J1488" t="s">
        <v>137</v>
      </c>
      <c r="K1488" t="s">
        <v>144</v>
      </c>
      <c r="L1488" t="s">
        <v>4576</v>
      </c>
      <c r="M1488" t="s">
        <v>4577</v>
      </c>
      <c r="N1488">
        <v>3.4058333329999999</v>
      </c>
      <c r="O1488">
        <v>0</v>
      </c>
      <c r="P1488">
        <v>72</v>
      </c>
      <c r="Q1488">
        <v>0</v>
      </c>
      <c r="R1488">
        <v>1</v>
      </c>
      <c r="S1488">
        <v>0</v>
      </c>
      <c r="T1488">
        <v>38</v>
      </c>
      <c r="U1488">
        <v>0</v>
      </c>
      <c r="V1488">
        <v>0</v>
      </c>
      <c r="W1488">
        <v>0</v>
      </c>
      <c r="X1488">
        <v>93.268471703757996</v>
      </c>
      <c r="Y1488">
        <v>0</v>
      </c>
      <c r="Z1488">
        <v>0.27012501610965001</v>
      </c>
      <c r="AA1488">
        <v>0</v>
      </c>
      <c r="AB1488">
        <v>190.36607470001192</v>
      </c>
      <c r="AC1488">
        <v>0</v>
      </c>
      <c r="AD1488">
        <v>0</v>
      </c>
      <c r="AE1488">
        <v>283.90467141987955</v>
      </c>
    </row>
    <row r="1489" spans="1:31" x14ac:dyDescent="0.25">
      <c r="A1489">
        <v>2275525</v>
      </c>
      <c r="B1489">
        <v>1</v>
      </c>
      <c r="C1489" t="s">
        <v>80</v>
      </c>
      <c r="D1489" t="s">
        <v>85</v>
      </c>
      <c r="E1489" t="s">
        <v>312</v>
      </c>
      <c r="F1489" t="s">
        <v>4578</v>
      </c>
      <c r="G1489" t="s">
        <v>154</v>
      </c>
      <c r="H1489" t="s">
        <v>150</v>
      </c>
      <c r="I1489" t="s">
        <v>136</v>
      </c>
      <c r="J1489" t="s">
        <v>137</v>
      </c>
      <c r="K1489" t="s">
        <v>144</v>
      </c>
      <c r="L1489" t="s">
        <v>4579</v>
      </c>
      <c r="M1489" t="s">
        <v>4580</v>
      </c>
      <c r="N1489">
        <v>7.9422222219999998</v>
      </c>
      <c r="O1489">
        <v>0</v>
      </c>
      <c r="P1489">
        <v>124</v>
      </c>
      <c r="Q1489">
        <v>0</v>
      </c>
      <c r="R1489">
        <v>0</v>
      </c>
      <c r="S1489">
        <v>0</v>
      </c>
      <c r="T1489">
        <v>14</v>
      </c>
      <c r="U1489">
        <v>0</v>
      </c>
      <c r="V1489">
        <v>0</v>
      </c>
      <c r="W1489">
        <v>0</v>
      </c>
      <c r="X1489">
        <v>247.00799055079938</v>
      </c>
      <c r="Y1489">
        <v>0</v>
      </c>
      <c r="Z1489">
        <v>0</v>
      </c>
      <c r="AA1489">
        <v>0</v>
      </c>
      <c r="AB1489">
        <v>31.96287920432</v>
      </c>
      <c r="AC1489">
        <v>0</v>
      </c>
      <c r="AD1489">
        <v>0</v>
      </c>
      <c r="AE1489">
        <v>278.97086975511939</v>
      </c>
    </row>
    <row r="1490" spans="1:31" x14ac:dyDescent="0.25">
      <c r="A1490">
        <v>2275625</v>
      </c>
      <c r="B1490">
        <v>1</v>
      </c>
      <c r="C1490" t="s">
        <v>80</v>
      </c>
      <c r="D1490" t="s">
        <v>97</v>
      </c>
      <c r="E1490" t="s">
        <v>165</v>
      </c>
      <c r="F1490" t="s">
        <v>4581</v>
      </c>
      <c r="G1490" t="s">
        <v>261</v>
      </c>
      <c r="H1490" t="s">
        <v>150</v>
      </c>
      <c r="I1490" t="s">
        <v>136</v>
      </c>
      <c r="J1490" t="s">
        <v>137</v>
      </c>
      <c r="K1490" t="s">
        <v>138</v>
      </c>
      <c r="L1490" t="s">
        <v>4582</v>
      </c>
      <c r="M1490" t="s">
        <v>4583</v>
      </c>
      <c r="N1490">
        <v>2.134166666</v>
      </c>
      <c r="O1490">
        <v>0</v>
      </c>
      <c r="P1490">
        <v>2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0.99978645801499999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0.99978645801499999</v>
      </c>
    </row>
    <row r="1491" spans="1:31" x14ac:dyDescent="0.25">
      <c r="A1491">
        <v>2275837</v>
      </c>
      <c r="B1491">
        <v>1</v>
      </c>
      <c r="C1491" t="s">
        <v>80</v>
      </c>
      <c r="D1491" t="s">
        <v>99</v>
      </c>
      <c r="E1491" t="s">
        <v>165</v>
      </c>
      <c r="F1491" t="s">
        <v>4584</v>
      </c>
      <c r="G1491" t="s">
        <v>261</v>
      </c>
      <c r="H1491" t="s">
        <v>150</v>
      </c>
      <c r="I1491" t="s">
        <v>136</v>
      </c>
      <c r="J1491" t="s">
        <v>137</v>
      </c>
      <c r="K1491" t="s">
        <v>138</v>
      </c>
      <c r="L1491" t="s">
        <v>4585</v>
      </c>
      <c r="M1491" t="s">
        <v>4586</v>
      </c>
      <c r="N1491">
        <v>5.7058333330000002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1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0.141400711113225</v>
      </c>
      <c r="AC1491">
        <v>0</v>
      </c>
      <c r="AD1491">
        <v>0</v>
      </c>
      <c r="AE1491">
        <v>0.141400711113225</v>
      </c>
    </row>
    <row r="1492" spans="1:31" x14ac:dyDescent="0.25">
      <c r="A1492">
        <v>2275688</v>
      </c>
      <c r="B1492">
        <v>1</v>
      </c>
      <c r="C1492" t="s">
        <v>81</v>
      </c>
      <c r="D1492" t="s">
        <v>121</v>
      </c>
      <c r="E1492" t="s">
        <v>147</v>
      </c>
      <c r="F1492" t="s">
        <v>4587</v>
      </c>
      <c r="G1492" t="s">
        <v>149</v>
      </c>
      <c r="H1492" t="s">
        <v>150</v>
      </c>
      <c r="I1492" t="s">
        <v>136</v>
      </c>
      <c r="J1492" t="s">
        <v>137</v>
      </c>
      <c r="K1492" t="s">
        <v>138</v>
      </c>
      <c r="L1492" t="s">
        <v>4588</v>
      </c>
      <c r="M1492" t="s">
        <v>4589</v>
      </c>
      <c r="N1492">
        <v>1.5061111110000001</v>
      </c>
      <c r="O1492">
        <v>0</v>
      </c>
      <c r="P1492">
        <v>2</v>
      </c>
      <c r="Q1492">
        <v>0</v>
      </c>
      <c r="R1492">
        <v>9</v>
      </c>
      <c r="S1492">
        <v>0</v>
      </c>
      <c r="T1492">
        <v>2</v>
      </c>
      <c r="U1492">
        <v>0</v>
      </c>
      <c r="V1492">
        <v>0</v>
      </c>
      <c r="W1492">
        <v>0</v>
      </c>
      <c r="X1492">
        <v>1.07244224562E-2</v>
      </c>
      <c r="Y1492">
        <v>0</v>
      </c>
      <c r="Z1492">
        <v>1.0874610009484003</v>
      </c>
      <c r="AA1492">
        <v>0</v>
      </c>
      <c r="AB1492">
        <v>2.5096958040818338</v>
      </c>
      <c r="AC1492">
        <v>0</v>
      </c>
      <c r="AD1492">
        <v>0</v>
      </c>
      <c r="AE1492">
        <v>3.607881227486434</v>
      </c>
    </row>
    <row r="1493" spans="1:31" x14ac:dyDescent="0.25">
      <c r="A1493">
        <v>2275439</v>
      </c>
      <c r="B1493">
        <v>1</v>
      </c>
      <c r="C1493" t="s">
        <v>80</v>
      </c>
      <c r="D1493" t="s">
        <v>105</v>
      </c>
      <c r="E1493" t="s">
        <v>157</v>
      </c>
      <c r="F1493" t="s">
        <v>4590</v>
      </c>
      <c r="G1493" t="s">
        <v>134</v>
      </c>
      <c r="H1493" t="s">
        <v>135</v>
      </c>
      <c r="I1493" t="s">
        <v>136</v>
      </c>
      <c r="J1493" t="s">
        <v>137</v>
      </c>
      <c r="K1493" t="s">
        <v>138</v>
      </c>
      <c r="L1493" t="s">
        <v>4591</v>
      </c>
      <c r="M1493" t="s">
        <v>4592</v>
      </c>
      <c r="N1493">
        <v>0.64833333299999996</v>
      </c>
      <c r="O1493">
        <v>1</v>
      </c>
      <c r="P1493">
        <v>383</v>
      </c>
      <c r="Q1493">
        <v>1</v>
      </c>
      <c r="R1493">
        <v>2</v>
      </c>
      <c r="S1493">
        <v>6</v>
      </c>
      <c r="T1493">
        <v>45</v>
      </c>
      <c r="U1493">
        <v>0</v>
      </c>
      <c r="V1493">
        <v>0</v>
      </c>
      <c r="W1493">
        <v>0.28732784142600004</v>
      </c>
      <c r="X1493">
        <v>73.874958125485279</v>
      </c>
      <c r="Y1493">
        <v>4.1121360318344502</v>
      </c>
      <c r="Z1493">
        <v>5.8397444311500003E-3</v>
      </c>
      <c r="AA1493">
        <v>12.312138739634131</v>
      </c>
      <c r="AB1493">
        <v>20.557810999832302</v>
      </c>
      <c r="AC1493">
        <v>0</v>
      </c>
      <c r="AD1493">
        <v>0</v>
      </c>
      <c r="AE1493">
        <v>111.15021148264333</v>
      </c>
    </row>
    <row r="1494" spans="1:31" x14ac:dyDescent="0.25">
      <c r="A1494">
        <v>2275774</v>
      </c>
      <c r="B1494">
        <v>1</v>
      </c>
      <c r="C1494" t="s">
        <v>80</v>
      </c>
      <c r="D1494" t="s">
        <v>90</v>
      </c>
      <c r="E1494" t="s">
        <v>147</v>
      </c>
      <c r="F1494" t="s">
        <v>4593</v>
      </c>
      <c r="G1494" t="s">
        <v>149</v>
      </c>
      <c r="H1494" t="s">
        <v>150</v>
      </c>
      <c r="I1494" t="s">
        <v>136</v>
      </c>
      <c r="J1494" t="s">
        <v>137</v>
      </c>
      <c r="K1494" t="s">
        <v>138</v>
      </c>
      <c r="L1494" t="s">
        <v>4594</v>
      </c>
      <c r="M1494" t="s">
        <v>4595</v>
      </c>
      <c r="N1494">
        <v>3.6633333330000002</v>
      </c>
      <c r="O1494">
        <v>0</v>
      </c>
      <c r="P1494">
        <v>108</v>
      </c>
      <c r="Q1494">
        <v>0</v>
      </c>
      <c r="R1494">
        <v>0</v>
      </c>
      <c r="S1494">
        <v>0</v>
      </c>
      <c r="T1494">
        <v>31</v>
      </c>
      <c r="U1494">
        <v>0</v>
      </c>
      <c r="V1494">
        <v>0</v>
      </c>
      <c r="W1494">
        <v>0</v>
      </c>
      <c r="X1494">
        <v>127.493294243535</v>
      </c>
      <c r="Y1494">
        <v>0</v>
      </c>
      <c r="Z1494">
        <v>0</v>
      </c>
      <c r="AA1494">
        <v>0</v>
      </c>
      <c r="AB1494">
        <v>96.307147977680671</v>
      </c>
      <c r="AC1494">
        <v>0</v>
      </c>
      <c r="AD1494">
        <v>0</v>
      </c>
      <c r="AE1494">
        <v>223.80044222121569</v>
      </c>
    </row>
    <row r="1495" spans="1:31" x14ac:dyDescent="0.25">
      <c r="A1495">
        <v>2275751</v>
      </c>
      <c r="B1495">
        <v>1</v>
      </c>
      <c r="C1495" t="s">
        <v>80</v>
      </c>
      <c r="D1495" t="s">
        <v>91</v>
      </c>
      <c r="E1495" t="s">
        <v>165</v>
      </c>
      <c r="F1495" t="s">
        <v>4596</v>
      </c>
      <c r="G1495" t="s">
        <v>261</v>
      </c>
      <c r="H1495" t="s">
        <v>150</v>
      </c>
      <c r="I1495" t="s">
        <v>136</v>
      </c>
      <c r="J1495" t="s">
        <v>137</v>
      </c>
      <c r="K1495" t="s">
        <v>138</v>
      </c>
      <c r="L1495" t="s">
        <v>4597</v>
      </c>
      <c r="M1495" t="s">
        <v>4598</v>
      </c>
      <c r="N1495">
        <v>1.893333333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2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1.8448965473966501</v>
      </c>
      <c r="AC1495">
        <v>0</v>
      </c>
      <c r="AD1495">
        <v>0</v>
      </c>
      <c r="AE1495">
        <v>1.8448965473966501</v>
      </c>
    </row>
    <row r="1496" spans="1:31" x14ac:dyDescent="0.25">
      <c r="A1496">
        <v>2275914</v>
      </c>
      <c r="B1496">
        <v>1</v>
      </c>
      <c r="C1496" t="s">
        <v>81</v>
      </c>
      <c r="D1496" t="s">
        <v>128</v>
      </c>
      <c r="E1496" t="s">
        <v>165</v>
      </c>
      <c r="F1496" t="s">
        <v>4599</v>
      </c>
      <c r="G1496" t="s">
        <v>167</v>
      </c>
      <c r="H1496" t="s">
        <v>150</v>
      </c>
      <c r="I1496" t="s">
        <v>136</v>
      </c>
      <c r="J1496" t="s">
        <v>137</v>
      </c>
      <c r="K1496" t="s">
        <v>138</v>
      </c>
      <c r="L1496" t="s">
        <v>4600</v>
      </c>
      <c r="M1496" t="s">
        <v>4601</v>
      </c>
      <c r="N1496">
        <v>1.584166666</v>
      </c>
      <c r="O1496">
        <v>0</v>
      </c>
      <c r="P1496">
        <v>9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3.0199019951211001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3.0199019951211001</v>
      </c>
    </row>
    <row r="1497" spans="1:31" x14ac:dyDescent="0.25">
      <c r="A1497">
        <v>2275728</v>
      </c>
      <c r="B1497">
        <v>1</v>
      </c>
      <c r="C1497" t="s">
        <v>80</v>
      </c>
      <c r="D1497" t="s">
        <v>86</v>
      </c>
      <c r="E1497" t="s">
        <v>312</v>
      </c>
      <c r="F1497" t="s">
        <v>4602</v>
      </c>
      <c r="G1497" t="s">
        <v>1712</v>
      </c>
      <c r="H1497" t="s">
        <v>150</v>
      </c>
      <c r="I1497" t="s">
        <v>136</v>
      </c>
      <c r="J1497" t="s">
        <v>137</v>
      </c>
      <c r="K1497" t="s">
        <v>138</v>
      </c>
      <c r="L1497" t="s">
        <v>4603</v>
      </c>
      <c r="M1497" t="s">
        <v>4604</v>
      </c>
      <c r="N1497">
        <v>0.91222222200000003</v>
      </c>
      <c r="O1497">
        <v>0</v>
      </c>
      <c r="P1497">
        <v>16</v>
      </c>
      <c r="Q1497">
        <v>0</v>
      </c>
      <c r="R1497">
        <v>0</v>
      </c>
      <c r="S1497">
        <v>0</v>
      </c>
      <c r="T1497">
        <v>4</v>
      </c>
      <c r="U1497">
        <v>0</v>
      </c>
      <c r="V1497">
        <v>0</v>
      </c>
      <c r="W1497">
        <v>0</v>
      </c>
      <c r="X1497">
        <v>5.3810234643665673</v>
      </c>
      <c r="Y1497">
        <v>0</v>
      </c>
      <c r="Z1497">
        <v>0</v>
      </c>
      <c r="AA1497">
        <v>0</v>
      </c>
      <c r="AB1497">
        <v>10.498622411204947</v>
      </c>
      <c r="AC1497">
        <v>0</v>
      </c>
      <c r="AD1497">
        <v>0</v>
      </c>
      <c r="AE1497">
        <v>15.879645875571514</v>
      </c>
    </row>
    <row r="1498" spans="1:31" x14ac:dyDescent="0.25">
      <c r="A1498">
        <v>2275628</v>
      </c>
      <c r="B1498">
        <v>1</v>
      </c>
      <c r="C1498" t="s">
        <v>81</v>
      </c>
      <c r="D1498" t="s">
        <v>115</v>
      </c>
      <c r="E1498" t="s">
        <v>147</v>
      </c>
      <c r="F1498" t="s">
        <v>4605</v>
      </c>
      <c r="G1498" t="s">
        <v>149</v>
      </c>
      <c r="H1498" t="s">
        <v>150</v>
      </c>
      <c r="I1498" t="s">
        <v>136</v>
      </c>
      <c r="J1498" t="s">
        <v>137</v>
      </c>
      <c r="K1498" t="s">
        <v>138</v>
      </c>
      <c r="L1498" t="s">
        <v>4606</v>
      </c>
      <c r="M1498" t="s">
        <v>4607</v>
      </c>
      <c r="N1498">
        <v>4.1188888879999999</v>
      </c>
      <c r="O1498">
        <v>0</v>
      </c>
      <c r="P1498">
        <v>18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8.8542285969138224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8.8542285969138224</v>
      </c>
    </row>
    <row r="1499" spans="1:31" x14ac:dyDescent="0.25">
      <c r="A1499">
        <v>2275459</v>
      </c>
      <c r="B1499">
        <v>1</v>
      </c>
      <c r="C1499" t="s">
        <v>80</v>
      </c>
      <c r="D1499" t="s">
        <v>110</v>
      </c>
      <c r="E1499" t="s">
        <v>157</v>
      </c>
      <c r="F1499" t="s">
        <v>2402</v>
      </c>
      <c r="G1499" t="s">
        <v>442</v>
      </c>
      <c r="H1499" t="s">
        <v>135</v>
      </c>
      <c r="I1499" t="s">
        <v>136</v>
      </c>
      <c r="J1499" t="s">
        <v>137</v>
      </c>
      <c r="K1499" t="s">
        <v>138</v>
      </c>
      <c r="L1499" t="s">
        <v>4464</v>
      </c>
      <c r="M1499" t="s">
        <v>4608</v>
      </c>
      <c r="N1499">
        <v>8.8055554999999994E-2</v>
      </c>
      <c r="O1499">
        <v>0</v>
      </c>
      <c r="P1499">
        <v>22741</v>
      </c>
      <c r="Q1499">
        <v>0</v>
      </c>
      <c r="R1499">
        <v>2</v>
      </c>
      <c r="S1499">
        <v>2</v>
      </c>
      <c r="T1499">
        <v>1457</v>
      </c>
      <c r="U1499">
        <v>0</v>
      </c>
      <c r="V1499">
        <v>5</v>
      </c>
      <c r="W1499">
        <v>0</v>
      </c>
      <c r="X1499">
        <v>534.88725447296417</v>
      </c>
      <c r="Y1499">
        <v>0</v>
      </c>
      <c r="Z1499">
        <v>0.15187061435606669</v>
      </c>
      <c r="AA1499">
        <v>86.762442173278345</v>
      </c>
      <c r="AB1499">
        <v>110.26696667371395</v>
      </c>
      <c r="AC1499">
        <v>0</v>
      </c>
      <c r="AD1499">
        <v>5.6083580991163249</v>
      </c>
      <c r="AE1499">
        <v>737.67689203342889</v>
      </c>
    </row>
    <row r="1500" spans="1:31" x14ac:dyDescent="0.25">
      <c r="A1500">
        <v>2275897</v>
      </c>
      <c r="B1500">
        <v>1</v>
      </c>
      <c r="C1500" t="s">
        <v>80</v>
      </c>
      <c r="D1500" t="s">
        <v>85</v>
      </c>
      <c r="E1500" t="s">
        <v>165</v>
      </c>
      <c r="F1500" t="s">
        <v>4609</v>
      </c>
      <c r="G1500" t="s">
        <v>167</v>
      </c>
      <c r="H1500" t="s">
        <v>150</v>
      </c>
      <c r="I1500" t="s">
        <v>136</v>
      </c>
      <c r="J1500" t="s">
        <v>137</v>
      </c>
      <c r="K1500" t="s">
        <v>138</v>
      </c>
      <c r="L1500" t="s">
        <v>4610</v>
      </c>
      <c r="M1500" t="s">
        <v>4611</v>
      </c>
      <c r="N1500">
        <v>3.7602777770000002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1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</row>
    <row r="1501" spans="1:31" x14ac:dyDescent="0.25">
      <c r="A1501">
        <v>2275505</v>
      </c>
      <c r="B1501">
        <v>1</v>
      </c>
      <c r="C1501" t="s">
        <v>80</v>
      </c>
      <c r="D1501" t="s">
        <v>107</v>
      </c>
      <c r="E1501" t="s">
        <v>176</v>
      </c>
      <c r="F1501" t="s">
        <v>4612</v>
      </c>
      <c r="G1501" t="s">
        <v>143</v>
      </c>
      <c r="H1501" t="s">
        <v>150</v>
      </c>
      <c r="I1501" t="s">
        <v>136</v>
      </c>
      <c r="J1501" t="s">
        <v>137</v>
      </c>
      <c r="K1501" t="s">
        <v>144</v>
      </c>
      <c r="L1501" t="s">
        <v>4613</v>
      </c>
      <c r="M1501" t="s">
        <v>4614</v>
      </c>
      <c r="N1501">
        <v>4.1722222220000003</v>
      </c>
      <c r="O1501">
        <v>0</v>
      </c>
      <c r="P1501">
        <v>106</v>
      </c>
      <c r="Q1501">
        <v>0</v>
      </c>
      <c r="R1501">
        <v>3</v>
      </c>
      <c r="S1501">
        <v>0</v>
      </c>
      <c r="T1501">
        <v>10</v>
      </c>
      <c r="U1501">
        <v>0</v>
      </c>
      <c r="V1501">
        <v>0</v>
      </c>
      <c r="W1501">
        <v>0</v>
      </c>
      <c r="X1501">
        <v>96.52418002093998</v>
      </c>
      <c r="Y1501">
        <v>0</v>
      </c>
      <c r="Z1501">
        <v>0.78228979435260015</v>
      </c>
      <c r="AA1501">
        <v>0</v>
      </c>
      <c r="AB1501">
        <v>50.281517505407493</v>
      </c>
      <c r="AC1501">
        <v>0</v>
      </c>
      <c r="AD1501">
        <v>0</v>
      </c>
      <c r="AE1501">
        <v>147.58798732070008</v>
      </c>
    </row>
    <row r="1502" spans="1:31" x14ac:dyDescent="0.25">
      <c r="A1502">
        <v>2275519</v>
      </c>
      <c r="B1502">
        <v>1</v>
      </c>
      <c r="C1502" t="s">
        <v>81</v>
      </c>
      <c r="D1502" t="s">
        <v>125</v>
      </c>
      <c r="E1502" t="s">
        <v>141</v>
      </c>
      <c r="F1502" t="s">
        <v>4615</v>
      </c>
      <c r="G1502" t="s">
        <v>143</v>
      </c>
      <c r="H1502" t="s">
        <v>135</v>
      </c>
      <c r="I1502" t="s">
        <v>136</v>
      </c>
      <c r="J1502" t="s">
        <v>137</v>
      </c>
      <c r="K1502" t="s">
        <v>144</v>
      </c>
      <c r="L1502" t="s">
        <v>4616</v>
      </c>
      <c r="M1502" t="s">
        <v>4617</v>
      </c>
      <c r="N1502">
        <v>5.0219444439999998</v>
      </c>
      <c r="O1502">
        <v>0</v>
      </c>
      <c r="P1502">
        <v>42</v>
      </c>
      <c r="Q1502">
        <v>0</v>
      </c>
      <c r="R1502">
        <v>0</v>
      </c>
      <c r="S1502">
        <v>0</v>
      </c>
      <c r="T1502">
        <v>1</v>
      </c>
      <c r="U1502">
        <v>0</v>
      </c>
      <c r="V1502">
        <v>0</v>
      </c>
      <c r="W1502">
        <v>0</v>
      </c>
      <c r="X1502">
        <v>24.393524503002208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24.393524503002208</v>
      </c>
    </row>
    <row r="1503" spans="1:31" x14ac:dyDescent="0.25">
      <c r="A1503">
        <v>2275960</v>
      </c>
      <c r="B1503">
        <v>1</v>
      </c>
      <c r="C1503" t="s">
        <v>80</v>
      </c>
      <c r="D1503" t="s">
        <v>90</v>
      </c>
      <c r="E1503" t="s">
        <v>165</v>
      </c>
      <c r="F1503" t="s">
        <v>4618</v>
      </c>
      <c r="G1503" t="s">
        <v>198</v>
      </c>
      <c r="H1503" t="s">
        <v>150</v>
      </c>
      <c r="I1503" t="s">
        <v>136</v>
      </c>
      <c r="J1503" t="s">
        <v>137</v>
      </c>
      <c r="K1503" t="s">
        <v>138</v>
      </c>
      <c r="L1503" t="s">
        <v>4619</v>
      </c>
      <c r="M1503" t="s">
        <v>4620</v>
      </c>
      <c r="N1503">
        <v>1.7052777770000001</v>
      </c>
      <c r="O1503">
        <v>0</v>
      </c>
      <c r="P1503">
        <v>2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0.95409896768074998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0.95409896768074998</v>
      </c>
    </row>
    <row r="1504" spans="1:31" x14ac:dyDescent="0.25">
      <c r="A1504">
        <v>2275665</v>
      </c>
      <c r="B1504">
        <v>1</v>
      </c>
      <c r="C1504" t="s">
        <v>80</v>
      </c>
      <c r="D1504" t="s">
        <v>92</v>
      </c>
      <c r="E1504" t="s">
        <v>147</v>
      </c>
      <c r="F1504" t="s">
        <v>4621</v>
      </c>
      <c r="G1504" t="s">
        <v>149</v>
      </c>
      <c r="H1504" t="s">
        <v>150</v>
      </c>
      <c r="I1504" t="s">
        <v>136</v>
      </c>
      <c r="J1504" t="s">
        <v>137</v>
      </c>
      <c r="K1504" t="s">
        <v>138</v>
      </c>
      <c r="L1504" t="s">
        <v>4622</v>
      </c>
      <c r="M1504" t="s">
        <v>4623</v>
      </c>
      <c r="N1504">
        <v>0.59555555500000001</v>
      </c>
      <c r="O1504">
        <v>0</v>
      </c>
      <c r="P1504">
        <v>148</v>
      </c>
      <c r="Q1504">
        <v>0</v>
      </c>
      <c r="R1504">
        <v>0</v>
      </c>
      <c r="S1504">
        <v>0</v>
      </c>
      <c r="T1504">
        <v>7</v>
      </c>
      <c r="U1504">
        <v>0</v>
      </c>
      <c r="V1504">
        <v>0</v>
      </c>
      <c r="W1504">
        <v>0</v>
      </c>
      <c r="X1504">
        <v>17.521182842362471</v>
      </c>
      <c r="Y1504">
        <v>0</v>
      </c>
      <c r="Z1504">
        <v>0</v>
      </c>
      <c r="AA1504">
        <v>0</v>
      </c>
      <c r="AB1504">
        <v>5.1269008962895857</v>
      </c>
      <c r="AC1504">
        <v>0</v>
      </c>
      <c r="AD1504">
        <v>0</v>
      </c>
      <c r="AE1504">
        <v>22.648083738652055</v>
      </c>
    </row>
    <row r="1505" spans="1:31" x14ac:dyDescent="0.25">
      <c r="A1505">
        <v>2275522</v>
      </c>
      <c r="B1505">
        <v>1</v>
      </c>
      <c r="C1505" t="s">
        <v>80</v>
      </c>
      <c r="D1505" t="s">
        <v>83</v>
      </c>
      <c r="E1505" t="s">
        <v>322</v>
      </c>
      <c r="F1505" t="s">
        <v>4624</v>
      </c>
      <c r="G1505" t="s">
        <v>143</v>
      </c>
      <c r="H1505" t="s">
        <v>135</v>
      </c>
      <c r="I1505" t="s">
        <v>136</v>
      </c>
      <c r="J1505" t="s">
        <v>137</v>
      </c>
      <c r="K1505" t="s">
        <v>144</v>
      </c>
      <c r="L1505" t="s">
        <v>4625</v>
      </c>
      <c r="M1505" t="s">
        <v>4626</v>
      </c>
      <c r="N1505">
        <v>8.3980555549999991</v>
      </c>
      <c r="O1505">
        <v>0</v>
      </c>
      <c r="P1505">
        <v>0</v>
      </c>
      <c r="Q1505">
        <v>0</v>
      </c>
      <c r="R1505">
        <v>0</v>
      </c>
      <c r="S1505">
        <v>2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2628.9858889583484</v>
      </c>
      <c r="AB1505">
        <v>0</v>
      </c>
      <c r="AC1505">
        <v>0</v>
      </c>
      <c r="AD1505">
        <v>0</v>
      </c>
      <c r="AE1505">
        <v>2628.9858889583484</v>
      </c>
    </row>
    <row r="1506" spans="1:31" x14ac:dyDescent="0.25">
      <c r="A1506">
        <v>2275499</v>
      </c>
      <c r="B1506">
        <v>1</v>
      </c>
      <c r="C1506" t="s">
        <v>80</v>
      </c>
      <c r="D1506" t="s">
        <v>104</v>
      </c>
      <c r="E1506" t="s">
        <v>147</v>
      </c>
      <c r="F1506" t="s">
        <v>4627</v>
      </c>
      <c r="G1506" t="s">
        <v>143</v>
      </c>
      <c r="H1506" t="s">
        <v>150</v>
      </c>
      <c r="I1506" t="s">
        <v>136</v>
      </c>
      <c r="J1506" t="s">
        <v>137</v>
      </c>
      <c r="K1506" t="s">
        <v>144</v>
      </c>
      <c r="L1506" t="s">
        <v>4628</v>
      </c>
      <c r="M1506" t="s">
        <v>4629</v>
      </c>
      <c r="N1506">
        <v>7.313055555</v>
      </c>
      <c r="O1506">
        <v>0</v>
      </c>
      <c r="P1506">
        <v>63</v>
      </c>
      <c r="Q1506">
        <v>0</v>
      </c>
      <c r="R1506">
        <v>1</v>
      </c>
      <c r="S1506">
        <v>0</v>
      </c>
      <c r="T1506">
        <v>15</v>
      </c>
      <c r="U1506">
        <v>0</v>
      </c>
      <c r="V1506">
        <v>0</v>
      </c>
      <c r="W1506">
        <v>0</v>
      </c>
      <c r="X1506">
        <v>172.51816668679515</v>
      </c>
      <c r="Y1506">
        <v>0</v>
      </c>
      <c r="Z1506">
        <v>15.781641530343707</v>
      </c>
      <c r="AA1506">
        <v>0</v>
      </c>
      <c r="AB1506">
        <v>71.997058743221771</v>
      </c>
      <c r="AC1506">
        <v>0</v>
      </c>
      <c r="AD1506">
        <v>0</v>
      </c>
      <c r="AE1506">
        <v>260.2968669603606</v>
      </c>
    </row>
    <row r="1507" spans="1:31" x14ac:dyDescent="0.25">
      <c r="A1507">
        <v>2275542</v>
      </c>
      <c r="B1507">
        <v>1</v>
      </c>
      <c r="C1507" t="s">
        <v>81</v>
      </c>
      <c r="D1507" t="s">
        <v>128</v>
      </c>
      <c r="E1507" t="s">
        <v>147</v>
      </c>
      <c r="F1507" t="s">
        <v>4630</v>
      </c>
      <c r="G1507" t="s">
        <v>154</v>
      </c>
      <c r="H1507" t="s">
        <v>150</v>
      </c>
      <c r="I1507" t="s">
        <v>136</v>
      </c>
      <c r="J1507" t="s">
        <v>137</v>
      </c>
      <c r="K1507" t="s">
        <v>144</v>
      </c>
      <c r="L1507" t="s">
        <v>4631</v>
      </c>
      <c r="M1507" t="s">
        <v>4632</v>
      </c>
      <c r="N1507">
        <v>8.0227777769999999</v>
      </c>
      <c r="O1507">
        <v>0</v>
      </c>
      <c r="P1507">
        <v>81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134.24412527021374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134.24412527021374</v>
      </c>
    </row>
    <row r="1508" spans="1:31" x14ac:dyDescent="0.25">
      <c r="A1508">
        <v>2275791</v>
      </c>
      <c r="B1508">
        <v>1</v>
      </c>
      <c r="C1508" t="s">
        <v>80</v>
      </c>
      <c r="D1508" t="s">
        <v>97</v>
      </c>
      <c r="E1508" t="s">
        <v>165</v>
      </c>
      <c r="F1508" t="s">
        <v>4633</v>
      </c>
      <c r="G1508" t="s">
        <v>198</v>
      </c>
      <c r="H1508" t="s">
        <v>150</v>
      </c>
      <c r="I1508" t="s">
        <v>136</v>
      </c>
      <c r="J1508" t="s">
        <v>137</v>
      </c>
      <c r="K1508" t="s">
        <v>138</v>
      </c>
      <c r="L1508" t="s">
        <v>4634</v>
      </c>
      <c r="M1508" t="s">
        <v>4635</v>
      </c>
      <c r="N1508">
        <v>6.6236111109999998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0.49135546736705005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0.49135546736705005</v>
      </c>
    </row>
    <row r="1509" spans="1:31" x14ac:dyDescent="0.25">
      <c r="A1509">
        <v>2275685</v>
      </c>
      <c r="B1509">
        <v>1</v>
      </c>
      <c r="C1509" t="s">
        <v>80</v>
      </c>
      <c r="D1509" t="s">
        <v>110</v>
      </c>
      <c r="E1509" t="s">
        <v>141</v>
      </c>
      <c r="F1509" t="s">
        <v>4636</v>
      </c>
      <c r="G1509" t="s">
        <v>1745</v>
      </c>
      <c r="H1509" t="s">
        <v>135</v>
      </c>
      <c r="I1509" t="s">
        <v>136</v>
      </c>
      <c r="J1509" t="s">
        <v>137</v>
      </c>
      <c r="K1509" t="s">
        <v>138</v>
      </c>
      <c r="L1509" t="s">
        <v>4637</v>
      </c>
      <c r="M1509" t="s">
        <v>4638</v>
      </c>
      <c r="N1509">
        <v>1.9316666659999999</v>
      </c>
      <c r="O1509">
        <v>0</v>
      </c>
      <c r="P1509">
        <v>0</v>
      </c>
      <c r="Q1509">
        <v>0</v>
      </c>
      <c r="R1509">
        <v>0</v>
      </c>
      <c r="S1509">
        <v>1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87.283208035395006</v>
      </c>
      <c r="AB1509">
        <v>0</v>
      </c>
      <c r="AC1509">
        <v>0</v>
      </c>
      <c r="AD1509">
        <v>0</v>
      </c>
      <c r="AE1509">
        <v>87.283208035395006</v>
      </c>
    </row>
    <row r="1510" spans="1:31" x14ac:dyDescent="0.25">
      <c r="A1510">
        <v>2275963</v>
      </c>
      <c r="B1510">
        <v>1</v>
      </c>
      <c r="C1510" t="s">
        <v>80</v>
      </c>
      <c r="D1510" t="s">
        <v>99</v>
      </c>
      <c r="E1510" t="s">
        <v>165</v>
      </c>
      <c r="F1510" t="s">
        <v>4639</v>
      </c>
      <c r="G1510" t="s">
        <v>198</v>
      </c>
      <c r="H1510" t="s">
        <v>150</v>
      </c>
      <c r="I1510" t="s">
        <v>136</v>
      </c>
      <c r="J1510" t="s">
        <v>137</v>
      </c>
      <c r="K1510" t="s">
        <v>138</v>
      </c>
      <c r="L1510" t="s">
        <v>4640</v>
      </c>
      <c r="M1510" t="s">
        <v>4641</v>
      </c>
      <c r="N1510">
        <v>3.7936111110000001</v>
      </c>
      <c r="O1510">
        <v>0</v>
      </c>
      <c r="P1510">
        <v>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</row>
    <row r="1511" spans="1:31" x14ac:dyDescent="0.25">
      <c r="A1511">
        <v>2275986</v>
      </c>
      <c r="B1511">
        <v>1</v>
      </c>
      <c r="C1511" t="s">
        <v>81</v>
      </c>
      <c r="D1511" t="s">
        <v>127</v>
      </c>
      <c r="E1511" t="s">
        <v>147</v>
      </c>
      <c r="F1511" t="s">
        <v>4642</v>
      </c>
      <c r="G1511" t="s">
        <v>149</v>
      </c>
      <c r="H1511" t="s">
        <v>150</v>
      </c>
      <c r="I1511" t="s">
        <v>136</v>
      </c>
      <c r="J1511" t="s">
        <v>137</v>
      </c>
      <c r="K1511" t="s">
        <v>138</v>
      </c>
      <c r="L1511" t="s">
        <v>4643</v>
      </c>
      <c r="M1511" t="s">
        <v>4644</v>
      </c>
      <c r="N1511">
        <v>5.2533333329999996</v>
      </c>
      <c r="O1511">
        <v>0</v>
      </c>
      <c r="P1511">
        <v>0</v>
      </c>
      <c r="Q1511">
        <v>0</v>
      </c>
      <c r="R1511">
        <v>2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2.2274774704464999</v>
      </c>
      <c r="AA1511">
        <v>0</v>
      </c>
      <c r="AB1511">
        <v>0</v>
      </c>
      <c r="AC1511">
        <v>0</v>
      </c>
      <c r="AD1511">
        <v>0</v>
      </c>
      <c r="AE1511">
        <v>2.2274774704464999</v>
      </c>
    </row>
    <row r="1512" spans="1:31" x14ac:dyDescent="0.25">
      <c r="A1512">
        <v>2275614</v>
      </c>
      <c r="B1512">
        <v>1</v>
      </c>
      <c r="C1512" t="s">
        <v>81</v>
      </c>
      <c r="D1512" t="s">
        <v>120</v>
      </c>
      <c r="E1512" t="s">
        <v>141</v>
      </c>
      <c r="F1512" t="s">
        <v>4645</v>
      </c>
      <c r="G1512" t="s">
        <v>278</v>
      </c>
      <c r="H1512" t="s">
        <v>135</v>
      </c>
      <c r="I1512" t="s">
        <v>136</v>
      </c>
      <c r="J1512" t="s">
        <v>137</v>
      </c>
      <c r="K1512" t="s">
        <v>138</v>
      </c>
      <c r="L1512" t="s">
        <v>4646</v>
      </c>
      <c r="M1512" t="s">
        <v>4647</v>
      </c>
      <c r="N1512">
        <v>2.7763888880000001</v>
      </c>
      <c r="O1512">
        <v>0</v>
      </c>
      <c r="P1512">
        <v>0</v>
      </c>
      <c r="Q1512">
        <v>0</v>
      </c>
      <c r="R1512">
        <v>6</v>
      </c>
      <c r="S1512">
        <v>0</v>
      </c>
      <c r="T1512">
        <v>1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25.100978873396009</v>
      </c>
      <c r="AA1512">
        <v>0</v>
      </c>
      <c r="AB1512">
        <v>4.6870617549833469</v>
      </c>
      <c r="AC1512">
        <v>0</v>
      </c>
      <c r="AD1512">
        <v>0</v>
      </c>
      <c r="AE1512">
        <v>29.788040628379356</v>
      </c>
    </row>
    <row r="1513" spans="1:31" x14ac:dyDescent="0.25">
      <c r="A1513">
        <v>2275508</v>
      </c>
      <c r="B1513">
        <v>1</v>
      </c>
      <c r="C1513" t="s">
        <v>81</v>
      </c>
      <c r="D1513" t="s">
        <v>128</v>
      </c>
      <c r="E1513" t="s">
        <v>176</v>
      </c>
      <c r="F1513" t="s">
        <v>4648</v>
      </c>
      <c r="G1513" t="s">
        <v>143</v>
      </c>
      <c r="H1513" t="s">
        <v>150</v>
      </c>
      <c r="I1513" t="s">
        <v>136</v>
      </c>
      <c r="J1513" t="s">
        <v>137</v>
      </c>
      <c r="K1513" t="s">
        <v>144</v>
      </c>
      <c r="L1513" t="s">
        <v>4649</v>
      </c>
      <c r="M1513" t="s">
        <v>4650</v>
      </c>
      <c r="N1513">
        <v>1.9669444439999999</v>
      </c>
      <c r="O1513">
        <v>0</v>
      </c>
      <c r="P1513">
        <v>404</v>
      </c>
      <c r="Q1513">
        <v>0</v>
      </c>
      <c r="R1513">
        <v>0</v>
      </c>
      <c r="S1513">
        <v>0</v>
      </c>
      <c r="T1513">
        <v>17</v>
      </c>
      <c r="U1513">
        <v>0</v>
      </c>
      <c r="V1513">
        <v>0</v>
      </c>
      <c r="W1513">
        <v>0</v>
      </c>
      <c r="X1513">
        <v>221.40035842732775</v>
      </c>
      <c r="Y1513">
        <v>0</v>
      </c>
      <c r="Z1513">
        <v>0</v>
      </c>
      <c r="AA1513">
        <v>0</v>
      </c>
      <c r="AB1513">
        <v>96.067570379257674</v>
      </c>
      <c r="AC1513">
        <v>0</v>
      </c>
      <c r="AD1513">
        <v>0</v>
      </c>
      <c r="AE1513">
        <v>317.46792880658541</v>
      </c>
    </row>
    <row r="1514" spans="1:31" x14ac:dyDescent="0.25">
      <c r="A1514">
        <v>2284488</v>
      </c>
      <c r="B1514">
        <v>1</v>
      </c>
      <c r="C1514" t="s">
        <v>80</v>
      </c>
      <c r="D1514" t="s">
        <v>93</v>
      </c>
      <c r="E1514" t="s">
        <v>165</v>
      </c>
      <c r="F1514" t="s">
        <v>1705</v>
      </c>
      <c r="G1514" t="s">
        <v>167</v>
      </c>
      <c r="H1514" t="s">
        <v>150</v>
      </c>
      <c r="I1514" t="s">
        <v>136</v>
      </c>
      <c r="J1514" t="s">
        <v>137</v>
      </c>
      <c r="K1514" t="s">
        <v>138</v>
      </c>
      <c r="L1514" t="s">
        <v>4651</v>
      </c>
      <c r="M1514" t="s">
        <v>4652</v>
      </c>
      <c r="N1514">
        <v>3.6225000000000001</v>
      </c>
      <c r="O1514">
        <v>0</v>
      </c>
      <c r="P1514">
        <v>7</v>
      </c>
      <c r="Q1514">
        <v>0</v>
      </c>
      <c r="R1514">
        <v>0</v>
      </c>
      <c r="S1514">
        <v>0</v>
      </c>
      <c r="T1514">
        <v>5</v>
      </c>
      <c r="U1514">
        <v>0</v>
      </c>
      <c r="V1514">
        <v>0</v>
      </c>
      <c r="W1514">
        <v>0</v>
      </c>
      <c r="X1514">
        <v>8.6656118473652519</v>
      </c>
      <c r="Y1514">
        <v>0</v>
      </c>
      <c r="Z1514">
        <v>0</v>
      </c>
      <c r="AA1514">
        <v>0</v>
      </c>
      <c r="AB1514">
        <v>5.1497949221047579</v>
      </c>
      <c r="AC1514">
        <v>0</v>
      </c>
      <c r="AD1514">
        <v>0</v>
      </c>
      <c r="AE1514">
        <v>13.815406769470009</v>
      </c>
    </row>
    <row r="1515" spans="1:31" x14ac:dyDescent="0.25">
      <c r="A1515">
        <v>2284288</v>
      </c>
      <c r="B1515">
        <v>1</v>
      </c>
      <c r="C1515" t="s">
        <v>80</v>
      </c>
      <c r="D1515" t="s">
        <v>87</v>
      </c>
      <c r="E1515" t="s">
        <v>165</v>
      </c>
      <c r="F1515" t="s">
        <v>4653</v>
      </c>
      <c r="G1515" t="s">
        <v>225</v>
      </c>
      <c r="H1515" t="s">
        <v>150</v>
      </c>
      <c r="I1515" t="s">
        <v>136</v>
      </c>
      <c r="J1515" t="s">
        <v>137</v>
      </c>
      <c r="K1515" t="s">
        <v>138</v>
      </c>
      <c r="L1515" t="s">
        <v>4654</v>
      </c>
      <c r="M1515" t="s">
        <v>4655</v>
      </c>
      <c r="N1515">
        <v>1.2124999999999999</v>
      </c>
      <c r="O1515">
        <v>0</v>
      </c>
      <c r="P1515">
        <v>9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2.6997970931828257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2.6997970931828257</v>
      </c>
    </row>
    <row r="1516" spans="1:31" x14ac:dyDescent="0.25">
      <c r="A1516">
        <v>2283956</v>
      </c>
      <c r="B1516">
        <v>1</v>
      </c>
      <c r="C1516" t="s">
        <v>81</v>
      </c>
      <c r="D1516" t="s">
        <v>123</v>
      </c>
      <c r="E1516" t="s">
        <v>165</v>
      </c>
      <c r="F1516" t="s">
        <v>4656</v>
      </c>
      <c r="G1516" t="s">
        <v>198</v>
      </c>
      <c r="H1516" t="s">
        <v>150</v>
      </c>
      <c r="I1516" t="s">
        <v>136</v>
      </c>
      <c r="J1516" t="s">
        <v>137</v>
      </c>
      <c r="K1516" t="s">
        <v>138</v>
      </c>
      <c r="L1516" t="s">
        <v>4657</v>
      </c>
      <c r="M1516" t="s">
        <v>4658</v>
      </c>
      <c r="N1516">
        <v>3.463055555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1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0.36936872849305002</v>
      </c>
      <c r="AC1516">
        <v>0</v>
      </c>
      <c r="AD1516">
        <v>0</v>
      </c>
      <c r="AE1516">
        <v>0.36936872849305002</v>
      </c>
    </row>
    <row r="1517" spans="1:31" x14ac:dyDescent="0.25">
      <c r="A1517">
        <v>2283887</v>
      </c>
      <c r="B1517">
        <v>1</v>
      </c>
      <c r="C1517" t="s">
        <v>80</v>
      </c>
      <c r="D1517" t="s">
        <v>82</v>
      </c>
      <c r="E1517" t="s">
        <v>165</v>
      </c>
      <c r="F1517" t="s">
        <v>4659</v>
      </c>
      <c r="G1517" t="s">
        <v>225</v>
      </c>
      <c r="H1517" t="s">
        <v>150</v>
      </c>
      <c r="I1517" t="s">
        <v>136</v>
      </c>
      <c r="J1517" t="s">
        <v>137</v>
      </c>
      <c r="K1517" t="s">
        <v>138</v>
      </c>
      <c r="L1517" t="s">
        <v>4660</v>
      </c>
      <c r="M1517" t="s">
        <v>4661</v>
      </c>
      <c r="N1517">
        <v>1.5525</v>
      </c>
      <c r="O1517">
        <v>0</v>
      </c>
      <c r="P1517">
        <v>15</v>
      </c>
      <c r="Q1517">
        <v>0</v>
      </c>
      <c r="R1517">
        <v>0</v>
      </c>
      <c r="S1517">
        <v>0</v>
      </c>
      <c r="T1517">
        <v>1</v>
      </c>
      <c r="U1517">
        <v>0</v>
      </c>
      <c r="V1517">
        <v>0</v>
      </c>
      <c r="W1517">
        <v>0</v>
      </c>
      <c r="X1517">
        <v>4.7488095485711836</v>
      </c>
      <c r="Y1517">
        <v>0</v>
      </c>
      <c r="Z1517">
        <v>0</v>
      </c>
      <c r="AA1517">
        <v>0</v>
      </c>
      <c r="AB1517">
        <v>1.3186206520390835</v>
      </c>
      <c r="AC1517">
        <v>0</v>
      </c>
      <c r="AD1517">
        <v>0</v>
      </c>
      <c r="AE1517">
        <v>6.0674302006102669</v>
      </c>
    </row>
    <row r="1518" spans="1:31" x14ac:dyDescent="0.25">
      <c r="A1518">
        <v>2283933</v>
      </c>
      <c r="B1518">
        <v>1</v>
      </c>
      <c r="C1518" t="s">
        <v>80</v>
      </c>
      <c r="D1518" t="s">
        <v>97</v>
      </c>
      <c r="E1518" t="s">
        <v>147</v>
      </c>
      <c r="F1518" t="s">
        <v>4662</v>
      </c>
      <c r="G1518" t="s">
        <v>149</v>
      </c>
      <c r="H1518" t="s">
        <v>150</v>
      </c>
      <c r="I1518" t="s">
        <v>136</v>
      </c>
      <c r="J1518" t="s">
        <v>137</v>
      </c>
      <c r="K1518" t="s">
        <v>138</v>
      </c>
      <c r="L1518" t="s">
        <v>4663</v>
      </c>
      <c r="M1518" t="s">
        <v>4664</v>
      </c>
      <c r="N1518">
        <v>2.7413888879999999</v>
      </c>
      <c r="O1518">
        <v>0</v>
      </c>
      <c r="P1518">
        <v>15</v>
      </c>
      <c r="Q1518">
        <v>0</v>
      </c>
      <c r="R1518">
        <v>35</v>
      </c>
      <c r="S1518">
        <v>0</v>
      </c>
      <c r="T1518">
        <v>3</v>
      </c>
      <c r="U1518">
        <v>0</v>
      </c>
      <c r="V1518">
        <v>0</v>
      </c>
      <c r="W1518">
        <v>0</v>
      </c>
      <c r="X1518">
        <v>56.157332814042512</v>
      </c>
      <c r="Y1518">
        <v>0</v>
      </c>
      <c r="Z1518">
        <v>26.809142319884351</v>
      </c>
      <c r="AA1518">
        <v>0</v>
      </c>
      <c r="AB1518">
        <v>10.069044770105441</v>
      </c>
      <c r="AC1518">
        <v>0</v>
      </c>
      <c r="AD1518">
        <v>0</v>
      </c>
      <c r="AE1518">
        <v>93.035519904032299</v>
      </c>
    </row>
    <row r="1519" spans="1:31" x14ac:dyDescent="0.25">
      <c r="A1519">
        <v>2283910</v>
      </c>
      <c r="B1519">
        <v>1</v>
      </c>
      <c r="C1519" t="s">
        <v>81</v>
      </c>
      <c r="D1519" t="s">
        <v>123</v>
      </c>
      <c r="E1519" t="s">
        <v>165</v>
      </c>
      <c r="F1519" t="s">
        <v>4665</v>
      </c>
      <c r="G1519" t="s">
        <v>198</v>
      </c>
      <c r="H1519" t="s">
        <v>150</v>
      </c>
      <c r="I1519" t="s">
        <v>136</v>
      </c>
      <c r="J1519" t="s">
        <v>137</v>
      </c>
      <c r="K1519" t="s">
        <v>138</v>
      </c>
      <c r="L1519" t="s">
        <v>4666</v>
      </c>
      <c r="M1519" t="s">
        <v>4667</v>
      </c>
      <c r="N1519">
        <v>0.54194444399999997</v>
      </c>
      <c r="O1519">
        <v>0</v>
      </c>
      <c r="P1519">
        <v>1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9.5441655873283349E-2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9.5441655873283349E-2</v>
      </c>
    </row>
    <row r="1520" spans="1:31" x14ac:dyDescent="0.25">
      <c r="A1520">
        <v>2283973</v>
      </c>
      <c r="B1520">
        <v>1</v>
      </c>
      <c r="C1520" t="s">
        <v>81</v>
      </c>
      <c r="D1520" t="s">
        <v>118</v>
      </c>
      <c r="E1520" t="s">
        <v>176</v>
      </c>
      <c r="F1520" t="s">
        <v>4668</v>
      </c>
      <c r="G1520" t="s">
        <v>178</v>
      </c>
      <c r="H1520" t="s">
        <v>150</v>
      </c>
      <c r="I1520" t="s">
        <v>136</v>
      </c>
      <c r="J1520" t="s">
        <v>137</v>
      </c>
      <c r="K1520" t="s">
        <v>138</v>
      </c>
      <c r="L1520" t="s">
        <v>4669</v>
      </c>
      <c r="M1520" t="s">
        <v>4670</v>
      </c>
      <c r="N1520">
        <v>0.59472222200000002</v>
      </c>
      <c r="O1520">
        <v>0</v>
      </c>
      <c r="P1520">
        <v>159</v>
      </c>
      <c r="Q1520">
        <v>0</v>
      </c>
      <c r="R1520">
        <v>6</v>
      </c>
      <c r="S1520">
        <v>0</v>
      </c>
      <c r="T1520">
        <v>23</v>
      </c>
      <c r="U1520">
        <v>0</v>
      </c>
      <c r="V1520">
        <v>0</v>
      </c>
      <c r="W1520">
        <v>0</v>
      </c>
      <c r="X1520">
        <v>20.911924039291321</v>
      </c>
      <c r="Y1520">
        <v>0</v>
      </c>
      <c r="Z1520">
        <v>0.30294185104825</v>
      </c>
      <c r="AA1520">
        <v>0</v>
      </c>
      <c r="AB1520">
        <v>2.204454625663276</v>
      </c>
      <c r="AC1520">
        <v>0</v>
      </c>
      <c r="AD1520">
        <v>0</v>
      </c>
      <c r="AE1520">
        <v>23.419320516002848</v>
      </c>
    </row>
    <row r="1521" spans="1:31" x14ac:dyDescent="0.25">
      <c r="A1521">
        <v>2284305</v>
      </c>
      <c r="B1521">
        <v>1</v>
      </c>
      <c r="C1521" t="s">
        <v>81</v>
      </c>
      <c r="D1521" t="s">
        <v>128</v>
      </c>
      <c r="E1521" t="s">
        <v>147</v>
      </c>
      <c r="F1521" t="s">
        <v>4671</v>
      </c>
      <c r="G1521" t="s">
        <v>149</v>
      </c>
      <c r="H1521" t="s">
        <v>150</v>
      </c>
      <c r="I1521" t="s">
        <v>136</v>
      </c>
      <c r="J1521" t="s">
        <v>137</v>
      </c>
      <c r="K1521" t="s">
        <v>138</v>
      </c>
      <c r="L1521" t="s">
        <v>4672</v>
      </c>
      <c r="M1521" t="s">
        <v>4673</v>
      </c>
      <c r="N1521">
        <v>5.0658333329999996</v>
      </c>
      <c r="O1521">
        <v>0</v>
      </c>
      <c r="P1521">
        <v>8</v>
      </c>
      <c r="Q1521">
        <v>0</v>
      </c>
      <c r="R1521">
        <v>0</v>
      </c>
      <c r="S1521">
        <v>0</v>
      </c>
      <c r="T1521">
        <v>1</v>
      </c>
      <c r="U1521">
        <v>0</v>
      </c>
      <c r="V1521">
        <v>0</v>
      </c>
      <c r="W1521">
        <v>0</v>
      </c>
      <c r="X1521">
        <v>8.7934150961241428</v>
      </c>
      <c r="Y1521">
        <v>0</v>
      </c>
      <c r="Z1521">
        <v>0</v>
      </c>
      <c r="AA1521">
        <v>0</v>
      </c>
      <c r="AB1521">
        <v>4.8575063988324247</v>
      </c>
      <c r="AC1521">
        <v>0</v>
      </c>
      <c r="AD1521">
        <v>0</v>
      </c>
      <c r="AE1521">
        <v>13.650921494956567</v>
      </c>
    </row>
    <row r="1522" spans="1:31" x14ac:dyDescent="0.25">
      <c r="A1522">
        <v>2284411</v>
      </c>
      <c r="B1522">
        <v>1</v>
      </c>
      <c r="C1522" t="s">
        <v>80</v>
      </c>
      <c r="D1522" t="s">
        <v>101</v>
      </c>
      <c r="E1522" t="s">
        <v>132</v>
      </c>
      <c r="F1522" t="s">
        <v>4674</v>
      </c>
      <c r="G1522" t="s">
        <v>134</v>
      </c>
      <c r="H1522" t="s">
        <v>135</v>
      </c>
      <c r="I1522" t="s">
        <v>136</v>
      </c>
      <c r="J1522" t="s">
        <v>137</v>
      </c>
      <c r="K1522" t="s">
        <v>138</v>
      </c>
      <c r="L1522" t="s">
        <v>4675</v>
      </c>
      <c r="M1522" t="s">
        <v>4676</v>
      </c>
      <c r="N1522">
        <v>0.78944444400000002</v>
      </c>
      <c r="O1522">
        <v>7</v>
      </c>
      <c r="P1522">
        <v>2367</v>
      </c>
      <c r="Q1522">
        <v>3</v>
      </c>
      <c r="R1522">
        <v>79</v>
      </c>
      <c r="S1522">
        <v>15</v>
      </c>
      <c r="T1522">
        <v>253</v>
      </c>
      <c r="U1522">
        <v>1</v>
      </c>
      <c r="V1522">
        <v>1</v>
      </c>
      <c r="W1522">
        <v>3.2670915784288335</v>
      </c>
      <c r="X1522">
        <v>713.36767753552522</v>
      </c>
      <c r="Y1522">
        <v>4.9627311559428664</v>
      </c>
      <c r="Z1522">
        <v>15.077436171426736</v>
      </c>
      <c r="AA1522">
        <v>44.342656656359956</v>
      </c>
      <c r="AB1522">
        <v>219.68060340856567</v>
      </c>
      <c r="AC1522">
        <v>13.740204513006383</v>
      </c>
      <c r="AD1522">
        <v>1.1784004080152251</v>
      </c>
      <c r="AE1522">
        <v>1015.6168014272707</v>
      </c>
    </row>
    <row r="1523" spans="1:31" x14ac:dyDescent="0.25">
      <c r="A1523">
        <v>2283870</v>
      </c>
      <c r="B1523">
        <v>1</v>
      </c>
      <c r="C1523" t="s">
        <v>81</v>
      </c>
      <c r="D1523" t="s">
        <v>118</v>
      </c>
      <c r="E1523" t="s">
        <v>147</v>
      </c>
      <c r="F1523" t="s">
        <v>4677</v>
      </c>
      <c r="G1523" t="s">
        <v>149</v>
      </c>
      <c r="H1523" t="s">
        <v>150</v>
      </c>
      <c r="I1523" t="s">
        <v>136</v>
      </c>
      <c r="J1523" t="s">
        <v>137</v>
      </c>
      <c r="K1523" t="s">
        <v>138</v>
      </c>
      <c r="L1523" t="s">
        <v>4678</v>
      </c>
      <c r="M1523" t="s">
        <v>4679</v>
      </c>
      <c r="N1523">
        <v>1.922222222</v>
      </c>
      <c r="O1523">
        <v>0</v>
      </c>
      <c r="P1523">
        <v>30</v>
      </c>
      <c r="Q1523">
        <v>0</v>
      </c>
      <c r="R1523">
        <v>0</v>
      </c>
      <c r="S1523">
        <v>0</v>
      </c>
      <c r="T1523">
        <v>2</v>
      </c>
      <c r="U1523">
        <v>0</v>
      </c>
      <c r="V1523">
        <v>0</v>
      </c>
      <c r="W1523">
        <v>0</v>
      </c>
      <c r="X1523">
        <v>12.258764830169946</v>
      </c>
      <c r="Y1523">
        <v>0</v>
      </c>
      <c r="Z1523">
        <v>0</v>
      </c>
      <c r="AA1523">
        <v>0</v>
      </c>
      <c r="AB1523">
        <v>3.4938126363408335</v>
      </c>
      <c r="AC1523">
        <v>0</v>
      </c>
      <c r="AD1523">
        <v>0</v>
      </c>
      <c r="AE1523">
        <v>15.752577466510779</v>
      </c>
    </row>
    <row r="1524" spans="1:31" x14ac:dyDescent="0.25">
      <c r="A1524">
        <v>2284514</v>
      </c>
      <c r="B1524">
        <v>1</v>
      </c>
      <c r="C1524" t="s">
        <v>81</v>
      </c>
      <c r="D1524" t="s">
        <v>118</v>
      </c>
      <c r="E1524" t="s">
        <v>312</v>
      </c>
      <c r="F1524" t="s">
        <v>4680</v>
      </c>
      <c r="G1524" t="s">
        <v>1032</v>
      </c>
      <c r="H1524" t="s">
        <v>150</v>
      </c>
      <c r="I1524" t="s">
        <v>136</v>
      </c>
      <c r="J1524" t="s">
        <v>137</v>
      </c>
      <c r="K1524" t="s">
        <v>138</v>
      </c>
      <c r="L1524" t="s">
        <v>4681</v>
      </c>
      <c r="M1524" t="s">
        <v>4682</v>
      </c>
      <c r="N1524">
        <v>0.48222222199999998</v>
      </c>
      <c r="O1524">
        <v>0</v>
      </c>
      <c r="P1524">
        <v>47</v>
      </c>
      <c r="Q1524">
        <v>0</v>
      </c>
      <c r="R1524">
        <v>0</v>
      </c>
      <c r="S1524">
        <v>0</v>
      </c>
      <c r="T1524">
        <v>10</v>
      </c>
      <c r="U1524">
        <v>0</v>
      </c>
      <c r="V1524">
        <v>0</v>
      </c>
      <c r="W1524">
        <v>0</v>
      </c>
      <c r="X1524">
        <v>6.7326882453618673</v>
      </c>
      <c r="Y1524">
        <v>0</v>
      </c>
      <c r="Z1524">
        <v>0</v>
      </c>
      <c r="AA1524">
        <v>0</v>
      </c>
      <c r="AB1524">
        <v>0.73473848622720006</v>
      </c>
      <c r="AC1524">
        <v>0</v>
      </c>
      <c r="AD1524">
        <v>0</v>
      </c>
      <c r="AE1524">
        <v>7.4674267315890672</v>
      </c>
    </row>
    <row r="1525" spans="1:31" x14ac:dyDescent="0.25">
      <c r="A1525">
        <v>2284119</v>
      </c>
      <c r="B1525">
        <v>1</v>
      </c>
      <c r="C1525" t="s">
        <v>80</v>
      </c>
      <c r="D1525" t="s">
        <v>92</v>
      </c>
      <c r="E1525" t="s">
        <v>157</v>
      </c>
      <c r="F1525" t="s">
        <v>4683</v>
      </c>
      <c r="G1525" t="s">
        <v>143</v>
      </c>
      <c r="H1525" t="s">
        <v>135</v>
      </c>
      <c r="I1525" t="s">
        <v>136</v>
      </c>
      <c r="J1525" t="s">
        <v>137</v>
      </c>
      <c r="K1525" t="s">
        <v>144</v>
      </c>
      <c r="L1525" t="s">
        <v>4684</v>
      </c>
      <c r="M1525" t="s">
        <v>4685</v>
      </c>
      <c r="N1525">
        <v>2.8966666659999998</v>
      </c>
      <c r="O1525">
        <v>1</v>
      </c>
      <c r="P1525">
        <v>9222</v>
      </c>
      <c r="Q1525">
        <v>2</v>
      </c>
      <c r="R1525">
        <v>416</v>
      </c>
      <c r="S1525">
        <v>23</v>
      </c>
      <c r="T1525">
        <v>654</v>
      </c>
      <c r="U1525">
        <v>3</v>
      </c>
      <c r="V1525">
        <v>7</v>
      </c>
      <c r="W1525">
        <v>0</v>
      </c>
      <c r="X1525">
        <v>8760.3781792012451</v>
      </c>
      <c r="Y1525">
        <v>9.9384134871195577</v>
      </c>
      <c r="Z1525">
        <v>271.32135510078649</v>
      </c>
      <c r="AA1525">
        <v>996.25570626124124</v>
      </c>
      <c r="AB1525">
        <v>2702.0852684018719</v>
      </c>
      <c r="AC1525">
        <v>513.41954558337159</v>
      </c>
      <c r="AD1525">
        <v>15.422623895528625</v>
      </c>
      <c r="AE1525">
        <v>13268.821091931166</v>
      </c>
    </row>
    <row r="1526" spans="1:31" x14ac:dyDescent="0.25">
      <c r="A1526">
        <v>2284179</v>
      </c>
      <c r="B1526">
        <v>1</v>
      </c>
      <c r="C1526" t="s">
        <v>81</v>
      </c>
      <c r="D1526" t="s">
        <v>117</v>
      </c>
      <c r="E1526" t="s">
        <v>147</v>
      </c>
      <c r="F1526" t="s">
        <v>4686</v>
      </c>
      <c r="G1526" t="s">
        <v>149</v>
      </c>
      <c r="H1526" t="s">
        <v>150</v>
      </c>
      <c r="I1526" t="s">
        <v>136</v>
      </c>
      <c r="J1526" t="s">
        <v>137</v>
      </c>
      <c r="K1526" t="s">
        <v>138</v>
      </c>
      <c r="L1526" t="s">
        <v>4687</v>
      </c>
      <c r="M1526" t="s">
        <v>4688</v>
      </c>
      <c r="N1526">
        <v>0.58027777700000005</v>
      </c>
      <c r="O1526">
        <v>0</v>
      </c>
      <c r="P1526">
        <v>8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0.39210370199545008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0.39210370199545008</v>
      </c>
    </row>
    <row r="1527" spans="1:31" x14ac:dyDescent="0.25">
      <c r="A1527">
        <v>2284328</v>
      </c>
      <c r="B1527">
        <v>1</v>
      </c>
      <c r="C1527" t="s">
        <v>80</v>
      </c>
      <c r="D1527" t="s">
        <v>85</v>
      </c>
      <c r="E1527" t="s">
        <v>312</v>
      </c>
      <c r="F1527" t="s">
        <v>4689</v>
      </c>
      <c r="G1527" t="s">
        <v>261</v>
      </c>
      <c r="H1527" t="s">
        <v>150</v>
      </c>
      <c r="I1527" t="s">
        <v>136</v>
      </c>
      <c r="J1527" t="s">
        <v>137</v>
      </c>
      <c r="K1527" t="s">
        <v>138</v>
      </c>
      <c r="L1527" t="s">
        <v>4690</v>
      </c>
      <c r="M1527" t="s">
        <v>4691</v>
      </c>
      <c r="N1527">
        <v>0.89222222200000001</v>
      </c>
      <c r="O1527">
        <v>0</v>
      </c>
      <c r="P1527">
        <v>98</v>
      </c>
      <c r="Q1527">
        <v>0</v>
      </c>
      <c r="R1527">
        <v>0</v>
      </c>
      <c r="S1527">
        <v>0</v>
      </c>
      <c r="T1527">
        <v>13</v>
      </c>
      <c r="U1527">
        <v>0</v>
      </c>
      <c r="V1527">
        <v>0</v>
      </c>
      <c r="W1527">
        <v>0</v>
      </c>
      <c r="X1527">
        <v>22.832125793669622</v>
      </c>
      <c r="Y1527">
        <v>0</v>
      </c>
      <c r="Z1527">
        <v>0</v>
      </c>
      <c r="AA1527">
        <v>0</v>
      </c>
      <c r="AB1527">
        <v>8.8146444182005226</v>
      </c>
      <c r="AC1527">
        <v>0</v>
      </c>
      <c r="AD1527">
        <v>0</v>
      </c>
      <c r="AE1527">
        <v>31.646770211870145</v>
      </c>
    </row>
    <row r="1528" spans="1:31" x14ac:dyDescent="0.25">
      <c r="A1528">
        <v>2284056</v>
      </c>
      <c r="B1528">
        <v>1</v>
      </c>
      <c r="C1528" t="s">
        <v>80</v>
      </c>
      <c r="D1528" t="s">
        <v>105</v>
      </c>
      <c r="E1528" t="s">
        <v>147</v>
      </c>
      <c r="F1528" t="s">
        <v>4692</v>
      </c>
      <c r="G1528" t="s">
        <v>233</v>
      </c>
      <c r="H1528" t="s">
        <v>150</v>
      </c>
      <c r="I1528" t="s">
        <v>136</v>
      </c>
      <c r="J1528" t="s">
        <v>137</v>
      </c>
      <c r="K1528" t="s">
        <v>138</v>
      </c>
      <c r="L1528" t="s">
        <v>4693</v>
      </c>
      <c r="M1528" t="s">
        <v>4694</v>
      </c>
      <c r="N1528">
        <v>2.400833333</v>
      </c>
      <c r="O1528">
        <v>0</v>
      </c>
      <c r="P1528">
        <v>7</v>
      </c>
      <c r="Q1528">
        <v>0</v>
      </c>
      <c r="R1528">
        <v>0</v>
      </c>
      <c r="S1528">
        <v>0</v>
      </c>
      <c r="T1528">
        <v>7</v>
      </c>
      <c r="U1528">
        <v>0</v>
      </c>
      <c r="V1528">
        <v>0</v>
      </c>
      <c r="W1528">
        <v>0</v>
      </c>
      <c r="X1528">
        <v>4.2217246160992161</v>
      </c>
      <c r="Y1528">
        <v>0</v>
      </c>
      <c r="Z1528">
        <v>0</v>
      </c>
      <c r="AA1528">
        <v>0</v>
      </c>
      <c r="AB1528">
        <v>30.537294038353259</v>
      </c>
      <c r="AC1528">
        <v>0</v>
      </c>
      <c r="AD1528">
        <v>0</v>
      </c>
      <c r="AE1528">
        <v>34.759018654452476</v>
      </c>
    </row>
    <row r="1529" spans="1:31" x14ac:dyDescent="0.25">
      <c r="A1529">
        <v>2283950</v>
      </c>
      <c r="B1529">
        <v>1</v>
      </c>
      <c r="C1529" t="s">
        <v>81</v>
      </c>
      <c r="D1529" t="s">
        <v>113</v>
      </c>
      <c r="E1529" t="s">
        <v>147</v>
      </c>
      <c r="F1529" t="s">
        <v>4695</v>
      </c>
      <c r="G1529" t="s">
        <v>149</v>
      </c>
      <c r="H1529" t="s">
        <v>150</v>
      </c>
      <c r="I1529" t="s">
        <v>136</v>
      </c>
      <c r="J1529" t="s">
        <v>137</v>
      </c>
      <c r="K1529" t="s">
        <v>138</v>
      </c>
      <c r="L1529" t="s">
        <v>4696</v>
      </c>
      <c r="M1529" t="s">
        <v>4697</v>
      </c>
      <c r="N1529">
        <v>1.1855555550000001</v>
      </c>
      <c r="O1529">
        <v>0</v>
      </c>
      <c r="P1529">
        <v>11</v>
      </c>
      <c r="Q1529">
        <v>0</v>
      </c>
      <c r="R1529">
        <v>1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0.69592458739798324</v>
      </c>
      <c r="Y1529">
        <v>0</v>
      </c>
      <c r="Z1529">
        <v>0.16198403647389165</v>
      </c>
      <c r="AA1529">
        <v>0</v>
      </c>
      <c r="AB1529">
        <v>0</v>
      </c>
      <c r="AC1529">
        <v>0</v>
      </c>
      <c r="AD1529">
        <v>0</v>
      </c>
      <c r="AE1529">
        <v>0.85790862387187494</v>
      </c>
    </row>
    <row r="1530" spans="1:31" x14ac:dyDescent="0.25">
      <c r="A1530">
        <v>2284434</v>
      </c>
      <c r="B1530">
        <v>1</v>
      </c>
      <c r="C1530" t="s">
        <v>80</v>
      </c>
      <c r="D1530" t="s">
        <v>97</v>
      </c>
      <c r="E1530" t="s">
        <v>132</v>
      </c>
      <c r="F1530" t="s">
        <v>4698</v>
      </c>
      <c r="G1530" t="s">
        <v>134</v>
      </c>
      <c r="H1530" t="s">
        <v>135</v>
      </c>
      <c r="I1530" t="s">
        <v>136</v>
      </c>
      <c r="J1530" t="s">
        <v>137</v>
      </c>
      <c r="K1530" t="s">
        <v>138</v>
      </c>
      <c r="L1530" t="s">
        <v>4699</v>
      </c>
      <c r="M1530" t="s">
        <v>4700</v>
      </c>
      <c r="N1530">
        <v>0.80666666600000003</v>
      </c>
      <c r="O1530">
        <v>0</v>
      </c>
      <c r="P1530">
        <v>0</v>
      </c>
      <c r="Q1530">
        <v>0</v>
      </c>
      <c r="R1530">
        <v>0</v>
      </c>
      <c r="S1530">
        <v>3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384.00801865407055</v>
      </c>
      <c r="AB1530">
        <v>0</v>
      </c>
      <c r="AC1530">
        <v>0</v>
      </c>
      <c r="AD1530">
        <v>0</v>
      </c>
      <c r="AE1530">
        <v>384.00801865407055</v>
      </c>
    </row>
    <row r="1531" spans="1:31" x14ac:dyDescent="0.25">
      <c r="A1531">
        <v>2284185</v>
      </c>
      <c r="B1531">
        <v>1</v>
      </c>
      <c r="C1531" t="s">
        <v>81</v>
      </c>
      <c r="D1531" t="s">
        <v>117</v>
      </c>
      <c r="E1531" t="s">
        <v>165</v>
      </c>
      <c r="F1531" t="s">
        <v>4701</v>
      </c>
      <c r="G1531" t="s">
        <v>198</v>
      </c>
      <c r="H1531" t="s">
        <v>150</v>
      </c>
      <c r="I1531" t="s">
        <v>136</v>
      </c>
      <c r="J1531" t="s">
        <v>137</v>
      </c>
      <c r="K1531" t="s">
        <v>138</v>
      </c>
      <c r="L1531" t="s">
        <v>4702</v>
      </c>
      <c r="M1531" t="s">
        <v>4703</v>
      </c>
      <c r="N1531">
        <v>1.0752777769999999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1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</row>
    <row r="1532" spans="1:31" x14ac:dyDescent="0.25">
      <c r="A1532">
        <v>2284199</v>
      </c>
      <c r="B1532">
        <v>1</v>
      </c>
      <c r="C1532" t="s">
        <v>80</v>
      </c>
      <c r="D1532" t="s">
        <v>96</v>
      </c>
      <c r="E1532" t="s">
        <v>165</v>
      </c>
      <c r="F1532" t="s">
        <v>4704</v>
      </c>
      <c r="G1532" t="s">
        <v>225</v>
      </c>
      <c r="H1532" t="s">
        <v>150</v>
      </c>
      <c r="I1532" t="s">
        <v>136</v>
      </c>
      <c r="J1532" t="s">
        <v>137</v>
      </c>
      <c r="K1532" t="s">
        <v>138</v>
      </c>
      <c r="L1532" t="s">
        <v>4705</v>
      </c>
      <c r="M1532" t="s">
        <v>4706</v>
      </c>
      <c r="N1532">
        <v>2.8186111110000001</v>
      </c>
      <c r="O1532">
        <v>0</v>
      </c>
      <c r="P1532">
        <v>1</v>
      </c>
      <c r="Q1532">
        <v>0</v>
      </c>
      <c r="R1532">
        <v>0</v>
      </c>
      <c r="S1532">
        <v>0</v>
      </c>
      <c r="T1532">
        <v>1</v>
      </c>
      <c r="U1532">
        <v>0</v>
      </c>
      <c r="V1532">
        <v>0</v>
      </c>
      <c r="W1532">
        <v>0</v>
      </c>
      <c r="X1532">
        <v>1.0155771265731</v>
      </c>
      <c r="Y1532">
        <v>0</v>
      </c>
      <c r="Z1532">
        <v>0</v>
      </c>
      <c r="AA1532">
        <v>0</v>
      </c>
      <c r="AB1532">
        <v>0.9032864102965833</v>
      </c>
      <c r="AC1532">
        <v>0</v>
      </c>
      <c r="AD1532">
        <v>0</v>
      </c>
      <c r="AE1532">
        <v>1.9188635368696834</v>
      </c>
    </row>
    <row r="1533" spans="1:31" x14ac:dyDescent="0.25">
      <c r="A1533">
        <v>2284248</v>
      </c>
      <c r="B1533">
        <v>1</v>
      </c>
      <c r="C1533" t="s">
        <v>80</v>
      </c>
      <c r="D1533" t="s">
        <v>98</v>
      </c>
      <c r="E1533" t="s">
        <v>165</v>
      </c>
      <c r="F1533" t="s">
        <v>4707</v>
      </c>
      <c r="G1533" t="s">
        <v>198</v>
      </c>
      <c r="H1533" t="s">
        <v>150</v>
      </c>
      <c r="I1533" t="s">
        <v>136</v>
      </c>
      <c r="J1533" t="s">
        <v>137</v>
      </c>
      <c r="K1533" t="s">
        <v>138</v>
      </c>
      <c r="L1533" t="s">
        <v>4708</v>
      </c>
      <c r="M1533" t="s">
        <v>4709</v>
      </c>
      <c r="N1533">
        <v>0.94388888800000004</v>
      </c>
      <c r="O1533">
        <v>0</v>
      </c>
      <c r="P1533">
        <v>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0.40036160239590007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0.40036160239590007</v>
      </c>
    </row>
    <row r="1534" spans="1:31" x14ac:dyDescent="0.25">
      <c r="A1534">
        <v>2283893</v>
      </c>
      <c r="B1534">
        <v>1</v>
      </c>
      <c r="C1534" t="s">
        <v>80</v>
      </c>
      <c r="D1534" t="s">
        <v>92</v>
      </c>
      <c r="E1534" t="s">
        <v>157</v>
      </c>
      <c r="F1534" t="s">
        <v>4406</v>
      </c>
      <c r="G1534" t="s">
        <v>134</v>
      </c>
      <c r="H1534" t="s">
        <v>135</v>
      </c>
      <c r="I1534" t="s">
        <v>136</v>
      </c>
      <c r="J1534" t="s">
        <v>137</v>
      </c>
      <c r="K1534" t="s">
        <v>138</v>
      </c>
      <c r="L1534" t="s">
        <v>4710</v>
      </c>
      <c r="M1534" t="s">
        <v>4711</v>
      </c>
      <c r="N1534">
        <v>0.84305555499999996</v>
      </c>
      <c r="O1534">
        <v>1</v>
      </c>
      <c r="P1534">
        <v>3525</v>
      </c>
      <c r="Q1534">
        <v>0</v>
      </c>
      <c r="R1534">
        <v>7</v>
      </c>
      <c r="S1534">
        <v>6</v>
      </c>
      <c r="T1534">
        <v>208</v>
      </c>
      <c r="U1534">
        <v>0</v>
      </c>
      <c r="V1534">
        <v>0</v>
      </c>
      <c r="W1534">
        <v>7.3253322630802504</v>
      </c>
      <c r="X1534">
        <v>534.9666728670943</v>
      </c>
      <c r="Y1534">
        <v>0</v>
      </c>
      <c r="Z1534">
        <v>0.40732228013112509</v>
      </c>
      <c r="AA1534">
        <v>32.904697732952499</v>
      </c>
      <c r="AB1534">
        <v>73.295751202701368</v>
      </c>
      <c r="AC1534">
        <v>0</v>
      </c>
      <c r="AD1534">
        <v>0</v>
      </c>
      <c r="AE1534">
        <v>648.89977634595948</v>
      </c>
    </row>
    <row r="1535" spans="1:31" x14ac:dyDescent="0.25">
      <c r="A1535">
        <v>2284142</v>
      </c>
      <c r="B1535">
        <v>1</v>
      </c>
      <c r="C1535" t="s">
        <v>80</v>
      </c>
      <c r="D1535" t="s">
        <v>96</v>
      </c>
      <c r="E1535" t="s">
        <v>165</v>
      </c>
      <c r="F1535" t="s">
        <v>4712</v>
      </c>
      <c r="G1535" t="s">
        <v>198</v>
      </c>
      <c r="H1535" t="s">
        <v>150</v>
      </c>
      <c r="I1535" t="s">
        <v>136</v>
      </c>
      <c r="J1535" t="s">
        <v>137</v>
      </c>
      <c r="K1535" t="s">
        <v>138</v>
      </c>
      <c r="L1535" t="s">
        <v>4713</v>
      </c>
      <c r="M1535" t="s">
        <v>4714</v>
      </c>
      <c r="N1535">
        <v>6.7002777770000002</v>
      </c>
      <c r="O1535">
        <v>0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1.0463894891165335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1.0463894891165335</v>
      </c>
    </row>
    <row r="1536" spans="1:31" x14ac:dyDescent="0.25">
      <c r="A1536">
        <v>2283993</v>
      </c>
      <c r="B1536">
        <v>1</v>
      </c>
      <c r="C1536" t="s">
        <v>80</v>
      </c>
      <c r="D1536" t="s">
        <v>85</v>
      </c>
      <c r="E1536" t="s">
        <v>147</v>
      </c>
      <c r="F1536" t="s">
        <v>731</v>
      </c>
      <c r="G1536" t="s">
        <v>154</v>
      </c>
      <c r="H1536" t="s">
        <v>150</v>
      </c>
      <c r="I1536" t="s">
        <v>136</v>
      </c>
      <c r="J1536" t="s">
        <v>137</v>
      </c>
      <c r="K1536" t="s">
        <v>144</v>
      </c>
      <c r="L1536" t="s">
        <v>4715</v>
      </c>
      <c r="M1536" t="s">
        <v>4716</v>
      </c>
      <c r="N1536">
        <v>6.636111111</v>
      </c>
      <c r="O1536">
        <v>0</v>
      </c>
      <c r="P1536">
        <v>70</v>
      </c>
      <c r="Q1536">
        <v>0</v>
      </c>
      <c r="R1536">
        <v>0</v>
      </c>
      <c r="S1536">
        <v>0</v>
      </c>
      <c r="T1536">
        <v>8</v>
      </c>
      <c r="U1536">
        <v>0</v>
      </c>
      <c r="V1536">
        <v>0</v>
      </c>
      <c r="W1536">
        <v>0</v>
      </c>
      <c r="X1536">
        <v>127.4747069058192</v>
      </c>
      <c r="Y1536">
        <v>0</v>
      </c>
      <c r="Z1536">
        <v>0</v>
      </c>
      <c r="AA1536">
        <v>0</v>
      </c>
      <c r="AB1536">
        <v>32.902133994169546</v>
      </c>
      <c r="AC1536">
        <v>0</v>
      </c>
      <c r="AD1536">
        <v>0</v>
      </c>
      <c r="AE1536">
        <v>160.37684089998874</v>
      </c>
    </row>
    <row r="1537" spans="1:31" x14ac:dyDescent="0.25">
      <c r="A1537">
        <v>2284454</v>
      </c>
      <c r="B1537">
        <v>1</v>
      </c>
      <c r="C1537" t="s">
        <v>80</v>
      </c>
      <c r="D1537" t="s">
        <v>110</v>
      </c>
      <c r="E1537" t="s">
        <v>165</v>
      </c>
      <c r="F1537" t="s">
        <v>4717</v>
      </c>
      <c r="G1537" t="s">
        <v>198</v>
      </c>
      <c r="H1537" t="s">
        <v>150</v>
      </c>
      <c r="I1537" t="s">
        <v>136</v>
      </c>
      <c r="J1537" t="s">
        <v>137</v>
      </c>
      <c r="K1537" t="s">
        <v>138</v>
      </c>
      <c r="L1537" t="s">
        <v>4718</v>
      </c>
      <c r="M1537" t="s">
        <v>4719</v>
      </c>
      <c r="N1537">
        <v>1.5225</v>
      </c>
      <c r="O1537">
        <v>0</v>
      </c>
      <c r="P1537">
        <v>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1.315337674105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1.315337674105</v>
      </c>
    </row>
    <row r="1538" spans="1:31" x14ac:dyDescent="0.25">
      <c r="A1538">
        <v>2283930</v>
      </c>
      <c r="B1538">
        <v>1</v>
      </c>
      <c r="C1538" t="s">
        <v>81</v>
      </c>
      <c r="D1538" t="s">
        <v>128</v>
      </c>
      <c r="E1538" t="s">
        <v>165</v>
      </c>
      <c r="F1538" t="s">
        <v>4720</v>
      </c>
      <c r="G1538" t="s">
        <v>198</v>
      </c>
      <c r="H1538" t="s">
        <v>150</v>
      </c>
      <c r="I1538" t="s">
        <v>136</v>
      </c>
      <c r="J1538" t="s">
        <v>137</v>
      </c>
      <c r="K1538" t="s">
        <v>138</v>
      </c>
      <c r="L1538" t="s">
        <v>4721</v>
      </c>
      <c r="M1538" t="s">
        <v>4722</v>
      </c>
      <c r="N1538">
        <v>3.2636111109999999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1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4.2610827832752669</v>
      </c>
      <c r="AC1538">
        <v>0</v>
      </c>
      <c r="AD1538">
        <v>0</v>
      </c>
      <c r="AE1538">
        <v>4.2610827832752669</v>
      </c>
    </row>
    <row r="1539" spans="1:31" x14ac:dyDescent="0.25">
      <c r="A1539">
        <v>2284076</v>
      </c>
      <c r="B1539">
        <v>1</v>
      </c>
      <c r="C1539" t="s">
        <v>80</v>
      </c>
      <c r="D1539" t="s">
        <v>85</v>
      </c>
      <c r="E1539" t="s">
        <v>165</v>
      </c>
      <c r="F1539" t="s">
        <v>4723</v>
      </c>
      <c r="G1539" t="s">
        <v>167</v>
      </c>
      <c r="H1539" t="s">
        <v>150</v>
      </c>
      <c r="I1539" t="s">
        <v>136</v>
      </c>
      <c r="J1539" t="s">
        <v>137</v>
      </c>
      <c r="K1539" t="s">
        <v>138</v>
      </c>
      <c r="L1539" t="s">
        <v>4724</v>
      </c>
      <c r="M1539" t="s">
        <v>4725</v>
      </c>
      <c r="N1539">
        <v>6.2877777769999996</v>
      </c>
      <c r="O1539">
        <v>0</v>
      </c>
      <c r="P1539">
        <v>11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16.826259417440788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16.826259417440788</v>
      </c>
    </row>
    <row r="1540" spans="1:31" x14ac:dyDescent="0.25">
      <c r="A1540">
        <v>2283953</v>
      </c>
      <c r="B1540">
        <v>1</v>
      </c>
      <c r="C1540" t="s">
        <v>80</v>
      </c>
      <c r="D1540" t="s">
        <v>103</v>
      </c>
      <c r="E1540" t="s">
        <v>132</v>
      </c>
      <c r="F1540" t="s">
        <v>4424</v>
      </c>
      <c r="G1540" t="s">
        <v>134</v>
      </c>
      <c r="H1540" t="s">
        <v>135</v>
      </c>
      <c r="I1540" t="s">
        <v>136</v>
      </c>
      <c r="J1540" t="s">
        <v>137</v>
      </c>
      <c r="K1540" t="s">
        <v>138</v>
      </c>
      <c r="L1540" t="s">
        <v>4726</v>
      </c>
      <c r="M1540" t="s">
        <v>4727</v>
      </c>
      <c r="N1540">
        <v>1.520277777</v>
      </c>
      <c r="O1540">
        <v>0</v>
      </c>
      <c r="P1540">
        <v>293</v>
      </c>
      <c r="Q1540">
        <v>38</v>
      </c>
      <c r="R1540">
        <v>5</v>
      </c>
      <c r="S1540">
        <v>7</v>
      </c>
      <c r="T1540">
        <v>18</v>
      </c>
      <c r="U1540">
        <v>0</v>
      </c>
      <c r="V1540">
        <v>0</v>
      </c>
      <c r="W1540">
        <v>0</v>
      </c>
      <c r="X1540">
        <v>83.913027123068773</v>
      </c>
      <c r="Y1540">
        <v>193.78201803779686</v>
      </c>
      <c r="Z1540">
        <v>4.7103329989580001</v>
      </c>
      <c r="AA1540">
        <v>48.442660216401222</v>
      </c>
      <c r="AB1540">
        <v>38.923802058051571</v>
      </c>
      <c r="AC1540">
        <v>0</v>
      </c>
      <c r="AD1540">
        <v>0</v>
      </c>
      <c r="AE1540">
        <v>369.77184043427644</v>
      </c>
    </row>
    <row r="1541" spans="1:31" x14ac:dyDescent="0.25">
      <c r="A1541">
        <v>2284308</v>
      </c>
      <c r="B1541">
        <v>1</v>
      </c>
      <c r="C1541" t="s">
        <v>80</v>
      </c>
      <c r="D1541" t="s">
        <v>109</v>
      </c>
      <c r="E1541" t="s">
        <v>165</v>
      </c>
      <c r="F1541" t="s">
        <v>4728</v>
      </c>
      <c r="G1541" t="s">
        <v>198</v>
      </c>
      <c r="H1541" t="s">
        <v>150</v>
      </c>
      <c r="I1541" t="s">
        <v>136</v>
      </c>
      <c r="J1541" t="s">
        <v>137</v>
      </c>
      <c r="K1541" t="s">
        <v>138</v>
      </c>
      <c r="L1541" t="s">
        <v>4729</v>
      </c>
      <c r="M1541" t="s">
        <v>4730</v>
      </c>
      <c r="N1541">
        <v>2.1019444439999999</v>
      </c>
      <c r="O1541">
        <v>0</v>
      </c>
      <c r="P1541">
        <v>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0.12344390115446666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0.12344390115446666</v>
      </c>
    </row>
    <row r="1542" spans="1:31" x14ac:dyDescent="0.25">
      <c r="A1542">
        <v>2284331</v>
      </c>
      <c r="B1542">
        <v>1</v>
      </c>
      <c r="C1542" t="s">
        <v>81</v>
      </c>
      <c r="D1542" t="s">
        <v>127</v>
      </c>
      <c r="E1542" t="s">
        <v>147</v>
      </c>
      <c r="F1542" t="s">
        <v>4731</v>
      </c>
      <c r="G1542" t="s">
        <v>229</v>
      </c>
      <c r="H1542" t="s">
        <v>150</v>
      </c>
      <c r="I1542" t="s">
        <v>136</v>
      </c>
      <c r="J1542" t="s">
        <v>137</v>
      </c>
      <c r="K1542" t="s">
        <v>138</v>
      </c>
      <c r="L1542" t="s">
        <v>4732</v>
      </c>
      <c r="M1542" t="s">
        <v>4733</v>
      </c>
      <c r="N1542">
        <v>7.3452777769999997</v>
      </c>
      <c r="O1542">
        <v>0</v>
      </c>
      <c r="P1542">
        <v>12</v>
      </c>
      <c r="Q1542">
        <v>0</v>
      </c>
      <c r="R1542">
        <v>0</v>
      </c>
      <c r="S1542">
        <v>0</v>
      </c>
      <c r="T1542">
        <v>4</v>
      </c>
      <c r="U1542">
        <v>0</v>
      </c>
      <c r="V1542">
        <v>0</v>
      </c>
      <c r="W1542">
        <v>0</v>
      </c>
      <c r="X1542">
        <v>14.754929727368852</v>
      </c>
      <c r="Y1542">
        <v>0</v>
      </c>
      <c r="Z1542">
        <v>0</v>
      </c>
      <c r="AA1542">
        <v>0</v>
      </c>
      <c r="AB1542">
        <v>8.5727210353366647</v>
      </c>
      <c r="AC1542">
        <v>0</v>
      </c>
      <c r="AD1542">
        <v>0</v>
      </c>
      <c r="AE1542">
        <v>23.327650762705517</v>
      </c>
    </row>
    <row r="1543" spans="1:31" x14ac:dyDescent="0.25">
      <c r="A1543">
        <v>2283936</v>
      </c>
      <c r="B1543">
        <v>1</v>
      </c>
      <c r="C1543" t="s">
        <v>81</v>
      </c>
      <c r="D1543" t="s">
        <v>112</v>
      </c>
      <c r="E1543" t="s">
        <v>147</v>
      </c>
      <c r="F1543" t="s">
        <v>4734</v>
      </c>
      <c r="G1543" t="s">
        <v>233</v>
      </c>
      <c r="H1543" t="s">
        <v>150</v>
      </c>
      <c r="I1543" t="s">
        <v>136</v>
      </c>
      <c r="J1543" t="s">
        <v>137</v>
      </c>
      <c r="K1543" t="s">
        <v>138</v>
      </c>
      <c r="L1543" t="s">
        <v>4735</v>
      </c>
      <c r="M1543" t="s">
        <v>4736</v>
      </c>
      <c r="N1543">
        <v>2.7549999999999999</v>
      </c>
      <c r="O1543">
        <v>0</v>
      </c>
      <c r="P1543">
        <v>8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0.47222543101494996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0.47222543101494996</v>
      </c>
    </row>
    <row r="1544" spans="1:31" x14ac:dyDescent="0.25">
      <c r="A1544">
        <v>2284471</v>
      </c>
      <c r="B1544">
        <v>1</v>
      </c>
      <c r="C1544" t="s">
        <v>80</v>
      </c>
      <c r="D1544" t="s">
        <v>96</v>
      </c>
      <c r="E1544" t="s">
        <v>147</v>
      </c>
      <c r="F1544" t="s">
        <v>4737</v>
      </c>
      <c r="G1544" t="s">
        <v>149</v>
      </c>
      <c r="H1544" t="s">
        <v>150</v>
      </c>
      <c r="I1544" t="s">
        <v>136</v>
      </c>
      <c r="J1544" t="s">
        <v>137</v>
      </c>
      <c r="K1544" t="s">
        <v>138</v>
      </c>
      <c r="L1544" t="s">
        <v>4738</v>
      </c>
      <c r="M1544" t="s">
        <v>4739</v>
      </c>
      <c r="N1544">
        <v>3.545555555</v>
      </c>
      <c r="O1544">
        <v>0</v>
      </c>
      <c r="P1544">
        <v>27</v>
      </c>
      <c r="Q1544">
        <v>0</v>
      </c>
      <c r="R1544">
        <v>0</v>
      </c>
      <c r="S1544">
        <v>0</v>
      </c>
      <c r="T1544">
        <v>114</v>
      </c>
      <c r="U1544">
        <v>0</v>
      </c>
      <c r="V1544">
        <v>2</v>
      </c>
      <c r="W1544">
        <v>0</v>
      </c>
      <c r="X1544">
        <v>27.59181102250724</v>
      </c>
      <c r="Y1544">
        <v>0</v>
      </c>
      <c r="Z1544">
        <v>0</v>
      </c>
      <c r="AA1544">
        <v>0</v>
      </c>
      <c r="AB1544">
        <v>651.3843348649433</v>
      </c>
      <c r="AC1544">
        <v>0</v>
      </c>
      <c r="AD1544">
        <v>272.43631542017988</v>
      </c>
      <c r="AE1544">
        <v>951.41246130763045</v>
      </c>
    </row>
    <row r="1545" spans="1:31" x14ac:dyDescent="0.25">
      <c r="A1545">
        <v>2284116</v>
      </c>
      <c r="B1545">
        <v>1</v>
      </c>
      <c r="C1545" t="s">
        <v>80</v>
      </c>
      <c r="D1545" t="s">
        <v>110</v>
      </c>
      <c r="E1545" t="s">
        <v>165</v>
      </c>
      <c r="F1545" t="s">
        <v>4740</v>
      </c>
      <c r="G1545" t="s">
        <v>167</v>
      </c>
      <c r="H1545" t="s">
        <v>150</v>
      </c>
      <c r="I1545" t="s">
        <v>136</v>
      </c>
      <c r="J1545" t="s">
        <v>137</v>
      </c>
      <c r="K1545" t="s">
        <v>138</v>
      </c>
      <c r="L1545" t="s">
        <v>4741</v>
      </c>
      <c r="M1545" t="s">
        <v>4742</v>
      </c>
      <c r="N1545">
        <v>3.8686111109999999</v>
      </c>
      <c r="O1545">
        <v>0</v>
      </c>
      <c r="P1545">
        <v>1</v>
      </c>
      <c r="Q1545">
        <v>0</v>
      </c>
      <c r="R1545">
        <v>0</v>
      </c>
      <c r="S1545">
        <v>0</v>
      </c>
      <c r="T1545">
        <v>16</v>
      </c>
      <c r="U1545">
        <v>0</v>
      </c>
      <c r="V1545">
        <v>0</v>
      </c>
      <c r="W1545">
        <v>0</v>
      </c>
      <c r="X1545">
        <v>0.36640368313116667</v>
      </c>
      <c r="Y1545">
        <v>0</v>
      </c>
      <c r="Z1545">
        <v>0</v>
      </c>
      <c r="AA1545">
        <v>0</v>
      </c>
      <c r="AB1545">
        <v>34.098054188635814</v>
      </c>
      <c r="AC1545">
        <v>0</v>
      </c>
      <c r="AD1545">
        <v>0</v>
      </c>
      <c r="AE1545">
        <v>34.464457871766982</v>
      </c>
    </row>
    <row r="1546" spans="1:31" x14ac:dyDescent="0.25">
      <c r="A1546">
        <v>2283913</v>
      </c>
      <c r="B1546">
        <v>1</v>
      </c>
      <c r="C1546" t="s">
        <v>80</v>
      </c>
      <c r="D1546" t="s">
        <v>94</v>
      </c>
      <c r="E1546" t="s">
        <v>157</v>
      </c>
      <c r="F1546" t="s">
        <v>1646</v>
      </c>
      <c r="G1546" t="s">
        <v>134</v>
      </c>
      <c r="H1546" t="s">
        <v>135</v>
      </c>
      <c r="I1546" t="s">
        <v>136</v>
      </c>
      <c r="J1546" t="s">
        <v>137</v>
      </c>
      <c r="K1546" t="s">
        <v>138</v>
      </c>
      <c r="L1546" t="s">
        <v>4743</v>
      </c>
      <c r="M1546" t="s">
        <v>4744</v>
      </c>
      <c r="N1546">
        <v>2.6002777770000001</v>
      </c>
      <c r="O1546">
        <v>1</v>
      </c>
      <c r="P1546">
        <v>246</v>
      </c>
      <c r="Q1546">
        <v>14</v>
      </c>
      <c r="R1546">
        <v>46</v>
      </c>
      <c r="S1546">
        <v>15</v>
      </c>
      <c r="T1546">
        <v>83</v>
      </c>
      <c r="U1546">
        <v>6</v>
      </c>
      <c r="V1546">
        <v>0</v>
      </c>
      <c r="W1546">
        <v>1.9632009511890254</v>
      </c>
      <c r="X1546">
        <v>107.08151980038078</v>
      </c>
      <c r="Y1546">
        <v>13.799178380087419</v>
      </c>
      <c r="Z1546">
        <v>31.211323418483264</v>
      </c>
      <c r="AA1546">
        <v>216.06107424517947</v>
      </c>
      <c r="AB1546">
        <v>42.198490772017969</v>
      </c>
      <c r="AC1546">
        <v>575.60079492790283</v>
      </c>
      <c r="AD1546">
        <v>0</v>
      </c>
      <c r="AE1546">
        <v>987.91558249524076</v>
      </c>
    </row>
    <row r="1547" spans="1:31" x14ac:dyDescent="0.25">
      <c r="A1547">
        <v>2284162</v>
      </c>
      <c r="B1547">
        <v>1</v>
      </c>
      <c r="C1547" t="s">
        <v>80</v>
      </c>
      <c r="D1547" t="s">
        <v>107</v>
      </c>
      <c r="E1547" t="s">
        <v>165</v>
      </c>
      <c r="F1547" t="s">
        <v>4745</v>
      </c>
      <c r="G1547" t="s">
        <v>167</v>
      </c>
      <c r="H1547" t="s">
        <v>150</v>
      </c>
      <c r="I1547" t="s">
        <v>136</v>
      </c>
      <c r="J1547" t="s">
        <v>137</v>
      </c>
      <c r="K1547" t="s">
        <v>138</v>
      </c>
      <c r="L1547" t="s">
        <v>4746</v>
      </c>
      <c r="M1547" t="s">
        <v>4747</v>
      </c>
      <c r="N1547">
        <v>1.6002777770000001</v>
      </c>
      <c r="O1547">
        <v>0</v>
      </c>
      <c r="P1547">
        <v>17</v>
      </c>
      <c r="Q1547">
        <v>0</v>
      </c>
      <c r="R1547">
        <v>0</v>
      </c>
      <c r="S1547">
        <v>0</v>
      </c>
      <c r="T1547">
        <v>9</v>
      </c>
      <c r="U1547">
        <v>0</v>
      </c>
      <c r="V1547">
        <v>0</v>
      </c>
      <c r="W1547">
        <v>0</v>
      </c>
      <c r="X1547">
        <v>9.9912515481949313</v>
      </c>
      <c r="Y1547">
        <v>0</v>
      </c>
      <c r="Z1547">
        <v>0</v>
      </c>
      <c r="AA1547">
        <v>0</v>
      </c>
      <c r="AB1547">
        <v>7.0508527763121407</v>
      </c>
      <c r="AC1547">
        <v>0</v>
      </c>
      <c r="AD1547">
        <v>0</v>
      </c>
      <c r="AE1547">
        <v>17.042104324507072</v>
      </c>
    </row>
    <row r="1548" spans="1:31" x14ac:dyDescent="0.25">
      <c r="A1548">
        <v>2283970</v>
      </c>
      <c r="B1548">
        <v>1</v>
      </c>
      <c r="C1548" t="s">
        <v>80</v>
      </c>
      <c r="D1548" t="s">
        <v>99</v>
      </c>
      <c r="E1548" t="s">
        <v>165</v>
      </c>
      <c r="F1548" t="s">
        <v>4748</v>
      </c>
      <c r="G1548" t="s">
        <v>261</v>
      </c>
      <c r="H1548" t="s">
        <v>150</v>
      </c>
      <c r="I1548" t="s">
        <v>136</v>
      </c>
      <c r="J1548" t="s">
        <v>137</v>
      </c>
      <c r="K1548" t="s">
        <v>138</v>
      </c>
      <c r="L1548" t="s">
        <v>4749</v>
      </c>
      <c r="M1548" t="s">
        <v>4750</v>
      </c>
      <c r="N1548">
        <v>4.1816666659999999</v>
      </c>
      <c r="O1548">
        <v>0</v>
      </c>
      <c r="P1548">
        <v>1</v>
      </c>
      <c r="Q1548">
        <v>0</v>
      </c>
      <c r="R1548">
        <v>0</v>
      </c>
      <c r="S1548">
        <v>0</v>
      </c>
      <c r="T1548">
        <v>1</v>
      </c>
      <c r="U1548">
        <v>0</v>
      </c>
      <c r="V1548">
        <v>0</v>
      </c>
      <c r="W1548">
        <v>0</v>
      </c>
      <c r="X1548">
        <v>1.1511742701813332</v>
      </c>
      <c r="Y1548">
        <v>0</v>
      </c>
      <c r="Z1548">
        <v>0</v>
      </c>
      <c r="AA1548">
        <v>0</v>
      </c>
      <c r="AB1548">
        <v>0.41999501557859997</v>
      </c>
      <c r="AC1548">
        <v>0</v>
      </c>
      <c r="AD1548">
        <v>0</v>
      </c>
      <c r="AE1548">
        <v>1.5711692857599333</v>
      </c>
    </row>
    <row r="1549" spans="1:31" x14ac:dyDescent="0.25">
      <c r="A1549">
        <v>2284268</v>
      </c>
      <c r="B1549">
        <v>1</v>
      </c>
      <c r="C1549" t="s">
        <v>81</v>
      </c>
      <c r="D1549" t="s">
        <v>128</v>
      </c>
      <c r="E1549" t="s">
        <v>147</v>
      </c>
      <c r="F1549" t="s">
        <v>4751</v>
      </c>
      <c r="G1549" t="s">
        <v>149</v>
      </c>
      <c r="H1549" t="s">
        <v>150</v>
      </c>
      <c r="I1549" t="s">
        <v>136</v>
      </c>
      <c r="J1549" t="s">
        <v>137</v>
      </c>
      <c r="K1549" t="s">
        <v>138</v>
      </c>
      <c r="L1549" t="s">
        <v>4752</v>
      </c>
      <c r="M1549" t="s">
        <v>4753</v>
      </c>
      <c r="N1549">
        <v>7.8319444440000003</v>
      </c>
      <c r="O1549">
        <v>0</v>
      </c>
      <c r="P1549">
        <v>141</v>
      </c>
      <c r="Q1549">
        <v>0</v>
      </c>
      <c r="R1549">
        <v>0</v>
      </c>
      <c r="S1549">
        <v>0</v>
      </c>
      <c r="T1549">
        <v>8</v>
      </c>
      <c r="U1549">
        <v>0</v>
      </c>
      <c r="V1549">
        <v>0</v>
      </c>
      <c r="W1549">
        <v>0</v>
      </c>
      <c r="X1549">
        <v>261.27280080908258</v>
      </c>
      <c r="Y1549">
        <v>0</v>
      </c>
      <c r="Z1549">
        <v>0</v>
      </c>
      <c r="AA1549">
        <v>0</v>
      </c>
      <c r="AB1549">
        <v>42.277722821268362</v>
      </c>
      <c r="AC1549">
        <v>0</v>
      </c>
      <c r="AD1549">
        <v>0</v>
      </c>
      <c r="AE1549">
        <v>303.55052363035094</v>
      </c>
    </row>
    <row r="1550" spans="1:31" x14ac:dyDescent="0.25">
      <c r="A1550">
        <v>2284414</v>
      </c>
      <c r="B1550">
        <v>1</v>
      </c>
      <c r="C1550" t="s">
        <v>81</v>
      </c>
      <c r="D1550" t="s">
        <v>112</v>
      </c>
      <c r="E1550" t="s">
        <v>147</v>
      </c>
      <c r="F1550" t="s">
        <v>4754</v>
      </c>
      <c r="G1550" t="s">
        <v>149</v>
      </c>
      <c r="H1550" t="s">
        <v>150</v>
      </c>
      <c r="I1550" t="s">
        <v>136</v>
      </c>
      <c r="J1550" t="s">
        <v>137</v>
      </c>
      <c r="K1550" t="s">
        <v>138</v>
      </c>
      <c r="L1550" t="s">
        <v>4755</v>
      </c>
      <c r="M1550" t="s">
        <v>4756</v>
      </c>
      <c r="N1550">
        <v>2.4211111110000001</v>
      </c>
      <c r="O1550">
        <v>0</v>
      </c>
      <c r="P1550">
        <v>1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</row>
    <row r="1551" spans="1:31" x14ac:dyDescent="0.25">
      <c r="A1551">
        <v>2284016</v>
      </c>
      <c r="B1551">
        <v>1</v>
      </c>
      <c r="C1551" t="s">
        <v>80</v>
      </c>
      <c r="D1551" t="s">
        <v>96</v>
      </c>
      <c r="E1551" t="s">
        <v>165</v>
      </c>
      <c r="F1551" t="s">
        <v>4757</v>
      </c>
      <c r="G1551" t="s">
        <v>167</v>
      </c>
      <c r="H1551" t="s">
        <v>150</v>
      </c>
      <c r="I1551" t="s">
        <v>136</v>
      </c>
      <c r="J1551" t="s">
        <v>137</v>
      </c>
      <c r="K1551" t="s">
        <v>138</v>
      </c>
      <c r="L1551" t="s">
        <v>4758</v>
      </c>
      <c r="M1551" t="s">
        <v>4759</v>
      </c>
      <c r="N1551">
        <v>2.290277777</v>
      </c>
      <c r="O1551">
        <v>0</v>
      </c>
      <c r="P1551">
        <v>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1.8424617256231084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1.8424617256231084</v>
      </c>
    </row>
    <row r="1552" spans="1:31" x14ac:dyDescent="0.25">
      <c r="A1552">
        <v>2284225</v>
      </c>
      <c r="B1552">
        <v>1</v>
      </c>
      <c r="C1552" t="s">
        <v>80</v>
      </c>
      <c r="D1552" t="s">
        <v>107</v>
      </c>
      <c r="E1552" t="s">
        <v>165</v>
      </c>
      <c r="F1552" t="s">
        <v>4760</v>
      </c>
      <c r="G1552" t="s">
        <v>225</v>
      </c>
      <c r="H1552" t="s">
        <v>150</v>
      </c>
      <c r="I1552" t="s">
        <v>136</v>
      </c>
      <c r="J1552" t="s">
        <v>137</v>
      </c>
      <c r="K1552" t="s">
        <v>138</v>
      </c>
      <c r="L1552" t="s">
        <v>4761</v>
      </c>
      <c r="M1552" t="s">
        <v>4762</v>
      </c>
      <c r="N1552">
        <v>1.795555555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1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0.36779821305488336</v>
      </c>
      <c r="AC1552">
        <v>0</v>
      </c>
      <c r="AD1552">
        <v>0</v>
      </c>
      <c r="AE1552">
        <v>0.36779821305488336</v>
      </c>
    </row>
    <row r="1553" spans="1:31" x14ac:dyDescent="0.25">
      <c r="A1553">
        <v>2284202</v>
      </c>
      <c r="B1553">
        <v>1</v>
      </c>
      <c r="C1553" t="s">
        <v>80</v>
      </c>
      <c r="D1553" t="s">
        <v>94</v>
      </c>
      <c r="E1553" t="s">
        <v>165</v>
      </c>
      <c r="F1553" t="s">
        <v>4763</v>
      </c>
      <c r="G1553" t="s">
        <v>198</v>
      </c>
      <c r="H1553" t="s">
        <v>150</v>
      </c>
      <c r="I1553" t="s">
        <v>136</v>
      </c>
      <c r="J1553" t="s">
        <v>137</v>
      </c>
      <c r="K1553" t="s">
        <v>138</v>
      </c>
      <c r="L1553" t="s">
        <v>4764</v>
      </c>
      <c r="M1553" t="s">
        <v>4765</v>
      </c>
      <c r="N1553">
        <v>4.4508333330000003</v>
      </c>
      <c r="O1553">
        <v>0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0.85707802962448332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0.85707802962448332</v>
      </c>
    </row>
    <row r="1554" spans="1:31" x14ac:dyDescent="0.25">
      <c r="A1554">
        <v>2284351</v>
      </c>
      <c r="B1554">
        <v>1</v>
      </c>
      <c r="C1554" t="s">
        <v>80</v>
      </c>
      <c r="D1554" t="s">
        <v>97</v>
      </c>
      <c r="E1554" t="s">
        <v>165</v>
      </c>
      <c r="F1554" t="s">
        <v>4766</v>
      </c>
      <c r="G1554" t="s">
        <v>198</v>
      </c>
      <c r="H1554" t="s">
        <v>150</v>
      </c>
      <c r="I1554" t="s">
        <v>136</v>
      </c>
      <c r="J1554" t="s">
        <v>137</v>
      </c>
      <c r="K1554" t="s">
        <v>138</v>
      </c>
      <c r="L1554" t="s">
        <v>4767</v>
      </c>
      <c r="M1554" t="s">
        <v>4768</v>
      </c>
      <c r="N1554">
        <v>2.3661111109999999</v>
      </c>
      <c r="O1554">
        <v>0</v>
      </c>
      <c r="P1554">
        <v>3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3.2102805895693498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3.2102805895693498</v>
      </c>
    </row>
    <row r="1555" spans="1:31" x14ac:dyDescent="0.25">
      <c r="A1555">
        <v>2284182</v>
      </c>
      <c r="B1555">
        <v>1</v>
      </c>
      <c r="C1555" t="s">
        <v>80</v>
      </c>
      <c r="D1555" t="s">
        <v>92</v>
      </c>
      <c r="E1555" t="s">
        <v>165</v>
      </c>
      <c r="F1555" t="s">
        <v>4769</v>
      </c>
      <c r="G1555" t="s">
        <v>198</v>
      </c>
      <c r="H1555" t="s">
        <v>150</v>
      </c>
      <c r="I1555" t="s">
        <v>136</v>
      </c>
      <c r="J1555" t="s">
        <v>137</v>
      </c>
      <c r="K1555" t="s">
        <v>138</v>
      </c>
      <c r="L1555" t="s">
        <v>4770</v>
      </c>
      <c r="M1555" t="s">
        <v>4771</v>
      </c>
      <c r="N1555">
        <v>2.4552777770000001</v>
      </c>
      <c r="O1555">
        <v>0</v>
      </c>
      <c r="P1555">
        <v>1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0.15616688459705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0.15616688459705</v>
      </c>
    </row>
    <row r="1556" spans="1:31" x14ac:dyDescent="0.25">
      <c r="A1556">
        <v>2284033</v>
      </c>
      <c r="B1556">
        <v>1</v>
      </c>
      <c r="C1556" t="s">
        <v>80</v>
      </c>
      <c r="D1556" t="s">
        <v>110</v>
      </c>
      <c r="E1556" t="s">
        <v>147</v>
      </c>
      <c r="F1556" t="s">
        <v>4772</v>
      </c>
      <c r="G1556" t="s">
        <v>154</v>
      </c>
      <c r="H1556" t="s">
        <v>150</v>
      </c>
      <c r="I1556" t="s">
        <v>136</v>
      </c>
      <c r="J1556" t="s">
        <v>137</v>
      </c>
      <c r="K1556" t="s">
        <v>144</v>
      </c>
      <c r="L1556" t="s">
        <v>4773</v>
      </c>
      <c r="M1556" t="s">
        <v>4774</v>
      </c>
      <c r="N1556">
        <v>7.2847222220000001</v>
      </c>
      <c r="O1556">
        <v>0</v>
      </c>
      <c r="P1556">
        <v>30</v>
      </c>
      <c r="Q1556">
        <v>0</v>
      </c>
      <c r="R1556">
        <v>0</v>
      </c>
      <c r="S1556">
        <v>0</v>
      </c>
      <c r="T1556">
        <v>13</v>
      </c>
      <c r="U1556">
        <v>0</v>
      </c>
      <c r="V1556">
        <v>0</v>
      </c>
      <c r="W1556">
        <v>0</v>
      </c>
      <c r="X1556">
        <v>43.290560960227388</v>
      </c>
      <c r="Y1556">
        <v>0</v>
      </c>
      <c r="Z1556">
        <v>0</v>
      </c>
      <c r="AA1556">
        <v>0</v>
      </c>
      <c r="AB1556">
        <v>318.39415892368822</v>
      </c>
      <c r="AC1556">
        <v>0</v>
      </c>
      <c r="AD1556">
        <v>0</v>
      </c>
      <c r="AE1556">
        <v>361.68471988391559</v>
      </c>
    </row>
    <row r="1557" spans="1:31" x14ac:dyDescent="0.25">
      <c r="A1557">
        <v>2283890</v>
      </c>
      <c r="B1557">
        <v>1</v>
      </c>
      <c r="C1557" t="s">
        <v>80</v>
      </c>
      <c r="D1557" t="s">
        <v>97</v>
      </c>
      <c r="E1557" t="s">
        <v>165</v>
      </c>
      <c r="F1557" t="s">
        <v>4775</v>
      </c>
      <c r="G1557" t="s">
        <v>198</v>
      </c>
      <c r="H1557" t="s">
        <v>150</v>
      </c>
      <c r="I1557" t="s">
        <v>136</v>
      </c>
      <c r="J1557" t="s">
        <v>137</v>
      </c>
      <c r="K1557" t="s">
        <v>138</v>
      </c>
      <c r="L1557" t="s">
        <v>4776</v>
      </c>
      <c r="M1557" t="s">
        <v>4777</v>
      </c>
      <c r="N1557">
        <v>5.1061111109999997</v>
      </c>
      <c r="O1557">
        <v>0</v>
      </c>
      <c r="P1557">
        <v>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1.7289909130241001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1.7289909130241001</v>
      </c>
    </row>
    <row r="1558" spans="1:31" x14ac:dyDescent="0.25">
      <c r="A1558">
        <v>2284245</v>
      </c>
      <c r="B1558">
        <v>1</v>
      </c>
      <c r="C1558" t="s">
        <v>81</v>
      </c>
      <c r="D1558" t="s">
        <v>125</v>
      </c>
      <c r="E1558" t="s">
        <v>132</v>
      </c>
      <c r="F1558" t="s">
        <v>4778</v>
      </c>
      <c r="G1558" t="s">
        <v>348</v>
      </c>
      <c r="H1558" t="s">
        <v>135</v>
      </c>
      <c r="I1558" t="s">
        <v>136</v>
      </c>
      <c r="J1558" t="s">
        <v>137</v>
      </c>
      <c r="K1558" t="s">
        <v>138</v>
      </c>
      <c r="L1558" t="s">
        <v>4779</v>
      </c>
      <c r="M1558" t="s">
        <v>4780</v>
      </c>
      <c r="N1558">
        <v>2.435277777</v>
      </c>
      <c r="O1558">
        <v>3</v>
      </c>
      <c r="P1558">
        <v>0</v>
      </c>
      <c r="Q1558">
        <v>56</v>
      </c>
      <c r="R1558">
        <v>50</v>
      </c>
      <c r="S1558">
        <v>4</v>
      </c>
      <c r="T1558">
        <v>1</v>
      </c>
      <c r="U1558">
        <v>0</v>
      </c>
      <c r="V1558">
        <v>0</v>
      </c>
      <c r="W1558">
        <v>1.1390819567956834</v>
      </c>
      <c r="X1558">
        <v>0</v>
      </c>
      <c r="Y1558">
        <v>102.68263990716044</v>
      </c>
      <c r="Z1558">
        <v>59.419219117541552</v>
      </c>
      <c r="AA1558">
        <v>19.162160283215503</v>
      </c>
      <c r="AB1558">
        <v>0.73175166832000005</v>
      </c>
      <c r="AC1558">
        <v>0</v>
      </c>
      <c r="AD1558">
        <v>0</v>
      </c>
      <c r="AE1558">
        <v>183.13485293303316</v>
      </c>
    </row>
    <row r="1559" spans="1:31" x14ac:dyDescent="0.25">
      <c r="A1559">
        <v>2284096</v>
      </c>
      <c r="B1559">
        <v>1</v>
      </c>
      <c r="C1559" t="s">
        <v>81</v>
      </c>
      <c r="D1559" t="s">
        <v>112</v>
      </c>
      <c r="E1559" t="s">
        <v>165</v>
      </c>
      <c r="F1559" t="s">
        <v>4781</v>
      </c>
      <c r="G1559" t="s">
        <v>261</v>
      </c>
      <c r="H1559" t="s">
        <v>150</v>
      </c>
      <c r="I1559" t="s">
        <v>136</v>
      </c>
      <c r="J1559" t="s">
        <v>137</v>
      </c>
      <c r="K1559" t="s">
        <v>138</v>
      </c>
      <c r="L1559" t="s">
        <v>4782</v>
      </c>
      <c r="M1559" t="s">
        <v>4783</v>
      </c>
      <c r="N1559">
        <v>3.153333333</v>
      </c>
      <c r="O1559">
        <v>0</v>
      </c>
      <c r="P1559">
        <v>8</v>
      </c>
      <c r="Q1559">
        <v>0</v>
      </c>
      <c r="R1559">
        <v>0</v>
      </c>
      <c r="S1559">
        <v>0</v>
      </c>
      <c r="T1559">
        <v>1</v>
      </c>
      <c r="U1559">
        <v>0</v>
      </c>
      <c r="V1559">
        <v>0</v>
      </c>
      <c r="W1559">
        <v>0</v>
      </c>
      <c r="X1559">
        <v>5.8729081293377829</v>
      </c>
      <c r="Y1559">
        <v>0</v>
      </c>
      <c r="Z1559">
        <v>0</v>
      </c>
      <c r="AA1559">
        <v>0</v>
      </c>
      <c r="AB1559">
        <v>2.66941539744575</v>
      </c>
      <c r="AC1559">
        <v>0</v>
      </c>
      <c r="AD1559">
        <v>0</v>
      </c>
      <c r="AE1559">
        <v>8.5423235267835338</v>
      </c>
    </row>
    <row r="1560" spans="1:31" x14ac:dyDescent="0.25">
      <c r="A1560">
        <v>2283996</v>
      </c>
      <c r="B1560">
        <v>1</v>
      </c>
      <c r="C1560" t="s">
        <v>80</v>
      </c>
      <c r="D1560" t="s">
        <v>86</v>
      </c>
      <c r="E1560" t="s">
        <v>141</v>
      </c>
      <c r="F1560" t="s">
        <v>4784</v>
      </c>
      <c r="G1560" t="s">
        <v>154</v>
      </c>
      <c r="H1560" t="s">
        <v>135</v>
      </c>
      <c r="I1560" t="s">
        <v>136</v>
      </c>
      <c r="J1560" t="s">
        <v>137</v>
      </c>
      <c r="K1560" t="s">
        <v>144</v>
      </c>
      <c r="L1560" t="s">
        <v>4785</v>
      </c>
      <c r="M1560" t="s">
        <v>4786</v>
      </c>
      <c r="N1560">
        <v>5.3158333329999996</v>
      </c>
      <c r="O1560">
        <v>0</v>
      </c>
      <c r="P1560">
        <v>788</v>
      </c>
      <c r="Q1560">
        <v>0</v>
      </c>
      <c r="R1560">
        <v>0</v>
      </c>
      <c r="S1560">
        <v>0</v>
      </c>
      <c r="T1560">
        <v>10</v>
      </c>
      <c r="U1560">
        <v>0</v>
      </c>
      <c r="V1560">
        <v>0</v>
      </c>
      <c r="W1560">
        <v>0</v>
      </c>
      <c r="X1560">
        <v>1460.1253055544362</v>
      </c>
      <c r="Y1560">
        <v>0</v>
      </c>
      <c r="Z1560">
        <v>0</v>
      </c>
      <c r="AA1560">
        <v>0</v>
      </c>
      <c r="AB1560">
        <v>133.79000113172353</v>
      </c>
      <c r="AC1560">
        <v>0</v>
      </c>
      <c r="AD1560">
        <v>0</v>
      </c>
      <c r="AE1560">
        <v>1593.9153066861597</v>
      </c>
    </row>
    <row r="1561" spans="1:31" x14ac:dyDescent="0.25">
      <c r="A1561">
        <v>2284311</v>
      </c>
      <c r="B1561">
        <v>1</v>
      </c>
      <c r="C1561" t="s">
        <v>80</v>
      </c>
      <c r="D1561" t="s">
        <v>100</v>
      </c>
      <c r="E1561" t="s">
        <v>132</v>
      </c>
      <c r="F1561" t="s">
        <v>4787</v>
      </c>
      <c r="G1561" t="s">
        <v>134</v>
      </c>
      <c r="H1561" t="s">
        <v>135</v>
      </c>
      <c r="I1561" t="s">
        <v>136</v>
      </c>
      <c r="J1561" t="s">
        <v>137</v>
      </c>
      <c r="K1561" t="s">
        <v>138</v>
      </c>
      <c r="L1561" t="s">
        <v>4788</v>
      </c>
      <c r="M1561" t="s">
        <v>4789</v>
      </c>
      <c r="N1561">
        <v>2.193333333</v>
      </c>
      <c r="O1561">
        <v>0</v>
      </c>
      <c r="P1561">
        <v>3</v>
      </c>
      <c r="Q1561">
        <v>57</v>
      </c>
      <c r="R1561">
        <v>73</v>
      </c>
      <c r="S1561">
        <v>3</v>
      </c>
      <c r="T1561">
        <v>5</v>
      </c>
      <c r="U1561">
        <v>0</v>
      </c>
      <c r="V1561">
        <v>0</v>
      </c>
      <c r="W1561">
        <v>0</v>
      </c>
      <c r="X1561">
        <v>1.8687078490851556</v>
      </c>
      <c r="Y1561">
        <v>276.41189220329454</v>
      </c>
      <c r="Z1561">
        <v>200.07537258017524</v>
      </c>
      <c r="AA1561">
        <v>8.6441353607383338</v>
      </c>
      <c r="AB1561">
        <v>7.878251271311755</v>
      </c>
      <c r="AC1561">
        <v>0</v>
      </c>
      <c r="AD1561">
        <v>0</v>
      </c>
      <c r="AE1561">
        <v>494.87835926460508</v>
      </c>
    </row>
    <row r="1562" spans="1:31" x14ac:dyDescent="0.25">
      <c r="A1562">
        <v>2283979</v>
      </c>
      <c r="B1562">
        <v>1</v>
      </c>
      <c r="C1562" t="s">
        <v>81</v>
      </c>
      <c r="D1562" t="s">
        <v>113</v>
      </c>
      <c r="E1562" t="s">
        <v>147</v>
      </c>
      <c r="F1562" t="s">
        <v>1384</v>
      </c>
      <c r="G1562" t="s">
        <v>154</v>
      </c>
      <c r="H1562" t="s">
        <v>150</v>
      </c>
      <c r="I1562" t="s">
        <v>136</v>
      </c>
      <c r="J1562" t="s">
        <v>137</v>
      </c>
      <c r="K1562" t="s">
        <v>144</v>
      </c>
      <c r="L1562" t="s">
        <v>4790</v>
      </c>
      <c r="M1562" t="s">
        <v>4791</v>
      </c>
      <c r="N1562">
        <v>7.949166666</v>
      </c>
      <c r="O1562">
        <v>0</v>
      </c>
      <c r="P1562">
        <v>205</v>
      </c>
      <c r="Q1562">
        <v>0</v>
      </c>
      <c r="R1562">
        <v>0</v>
      </c>
      <c r="S1562">
        <v>0</v>
      </c>
      <c r="T1562">
        <v>10</v>
      </c>
      <c r="U1562">
        <v>0</v>
      </c>
      <c r="V1562">
        <v>0</v>
      </c>
      <c r="W1562">
        <v>0</v>
      </c>
      <c r="X1562">
        <v>288.49483990416599</v>
      </c>
      <c r="Y1562">
        <v>0</v>
      </c>
      <c r="Z1562">
        <v>0</v>
      </c>
      <c r="AA1562">
        <v>0</v>
      </c>
      <c r="AB1562">
        <v>14.178905631252009</v>
      </c>
      <c r="AC1562">
        <v>0</v>
      </c>
      <c r="AD1562">
        <v>0</v>
      </c>
      <c r="AE1562">
        <v>302.67374553541799</v>
      </c>
    </row>
    <row r="1563" spans="1:31" x14ac:dyDescent="0.25">
      <c r="A1563">
        <v>2284025</v>
      </c>
      <c r="B1563">
        <v>1</v>
      </c>
      <c r="C1563" t="s">
        <v>80</v>
      </c>
      <c r="D1563" t="s">
        <v>104</v>
      </c>
      <c r="E1563" t="s">
        <v>147</v>
      </c>
      <c r="F1563" t="s">
        <v>4792</v>
      </c>
      <c r="G1563" t="s">
        <v>233</v>
      </c>
      <c r="H1563" t="s">
        <v>150</v>
      </c>
      <c r="I1563" t="s">
        <v>136</v>
      </c>
      <c r="J1563" t="s">
        <v>137</v>
      </c>
      <c r="K1563" t="s">
        <v>138</v>
      </c>
      <c r="L1563" t="s">
        <v>4793</v>
      </c>
      <c r="M1563" t="s">
        <v>4794</v>
      </c>
      <c r="N1563">
        <v>1.4894444440000001</v>
      </c>
      <c r="O1563">
        <v>0</v>
      </c>
      <c r="P1563">
        <v>172</v>
      </c>
      <c r="Q1563">
        <v>0</v>
      </c>
      <c r="R1563">
        <v>9</v>
      </c>
      <c r="S1563">
        <v>0</v>
      </c>
      <c r="T1563">
        <v>14</v>
      </c>
      <c r="U1563">
        <v>0</v>
      </c>
      <c r="V1563">
        <v>0</v>
      </c>
      <c r="W1563">
        <v>0</v>
      </c>
      <c r="X1563">
        <v>60.841675786426066</v>
      </c>
      <c r="Y1563">
        <v>0</v>
      </c>
      <c r="Z1563">
        <v>8.5747136345322819</v>
      </c>
      <c r="AA1563">
        <v>0</v>
      </c>
      <c r="AB1563">
        <v>17.244448561775336</v>
      </c>
      <c r="AC1563">
        <v>0</v>
      </c>
      <c r="AD1563">
        <v>0</v>
      </c>
      <c r="AE1563">
        <v>86.660837982733682</v>
      </c>
    </row>
    <row r="1564" spans="1:31" x14ac:dyDescent="0.25">
      <c r="A1564">
        <v>2284002</v>
      </c>
      <c r="B1564">
        <v>1</v>
      </c>
      <c r="C1564" t="s">
        <v>80</v>
      </c>
      <c r="D1564" t="s">
        <v>95</v>
      </c>
      <c r="E1564" t="s">
        <v>176</v>
      </c>
      <c r="F1564" t="s">
        <v>4795</v>
      </c>
      <c r="G1564" t="s">
        <v>143</v>
      </c>
      <c r="H1564" t="s">
        <v>150</v>
      </c>
      <c r="I1564" t="s">
        <v>136</v>
      </c>
      <c r="J1564" t="s">
        <v>137</v>
      </c>
      <c r="K1564" t="s">
        <v>144</v>
      </c>
      <c r="L1564" t="s">
        <v>4796</v>
      </c>
      <c r="M1564" t="s">
        <v>4797</v>
      </c>
      <c r="N1564">
        <v>7.8383333329999996</v>
      </c>
      <c r="O1564">
        <v>0</v>
      </c>
      <c r="P1564">
        <v>279</v>
      </c>
      <c r="Q1564">
        <v>0</v>
      </c>
      <c r="R1564">
        <v>3</v>
      </c>
      <c r="S1564">
        <v>0</v>
      </c>
      <c r="T1564">
        <v>9</v>
      </c>
      <c r="U1564">
        <v>0</v>
      </c>
      <c r="V1564">
        <v>0</v>
      </c>
      <c r="W1564">
        <v>0</v>
      </c>
      <c r="X1564">
        <v>586.18655462090646</v>
      </c>
      <c r="Y1564">
        <v>0</v>
      </c>
      <c r="Z1564">
        <v>2.1198453547449008</v>
      </c>
      <c r="AA1564">
        <v>0</v>
      </c>
      <c r="AB1564">
        <v>81.06406334977666</v>
      </c>
      <c r="AC1564">
        <v>0</v>
      </c>
      <c r="AD1564">
        <v>0</v>
      </c>
      <c r="AE1564">
        <v>669.37046332542809</v>
      </c>
    </row>
    <row r="1565" spans="1:31" x14ac:dyDescent="0.25">
      <c r="A1565">
        <v>2284334</v>
      </c>
      <c r="B1565">
        <v>1</v>
      </c>
      <c r="C1565" t="s">
        <v>81</v>
      </c>
      <c r="D1565" t="s">
        <v>127</v>
      </c>
      <c r="E1565" t="s">
        <v>147</v>
      </c>
      <c r="F1565" t="s">
        <v>4798</v>
      </c>
      <c r="G1565" t="s">
        <v>2825</v>
      </c>
      <c r="H1565" t="s">
        <v>150</v>
      </c>
      <c r="I1565" t="s">
        <v>136</v>
      </c>
      <c r="J1565" t="s">
        <v>137</v>
      </c>
      <c r="K1565" t="s">
        <v>138</v>
      </c>
      <c r="L1565" t="s">
        <v>4799</v>
      </c>
      <c r="M1565" t="s">
        <v>4800</v>
      </c>
      <c r="N1565">
        <v>2.6102777769999999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6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21.526739006472003</v>
      </c>
      <c r="AC1565">
        <v>0</v>
      </c>
      <c r="AD1565">
        <v>0</v>
      </c>
      <c r="AE1565">
        <v>21.526739006472003</v>
      </c>
    </row>
    <row r="1566" spans="1:31" x14ac:dyDescent="0.25">
      <c r="A1566">
        <v>2284380</v>
      </c>
      <c r="B1566">
        <v>1</v>
      </c>
      <c r="C1566" t="s">
        <v>81</v>
      </c>
      <c r="D1566" t="s">
        <v>128</v>
      </c>
      <c r="E1566" t="s">
        <v>157</v>
      </c>
      <c r="F1566" t="s">
        <v>4801</v>
      </c>
      <c r="G1566" t="s">
        <v>134</v>
      </c>
      <c r="H1566" t="s">
        <v>135</v>
      </c>
      <c r="I1566" t="s">
        <v>136</v>
      </c>
      <c r="J1566" t="s">
        <v>137</v>
      </c>
      <c r="K1566" t="s">
        <v>138</v>
      </c>
      <c r="L1566" t="s">
        <v>4802</v>
      </c>
      <c r="M1566" t="s">
        <v>4803</v>
      </c>
      <c r="N1566">
        <v>1.915277777</v>
      </c>
      <c r="O1566">
        <v>0</v>
      </c>
      <c r="P1566">
        <v>2386</v>
      </c>
      <c r="Q1566">
        <v>0</v>
      </c>
      <c r="R1566">
        <v>23</v>
      </c>
      <c r="S1566">
        <v>2</v>
      </c>
      <c r="T1566">
        <v>146</v>
      </c>
      <c r="U1566">
        <v>0</v>
      </c>
      <c r="V1566">
        <v>0</v>
      </c>
      <c r="W1566">
        <v>0</v>
      </c>
      <c r="X1566">
        <v>1058.700084317443</v>
      </c>
      <c r="Y1566">
        <v>0</v>
      </c>
      <c r="Z1566">
        <v>24.98197144065854</v>
      </c>
      <c r="AA1566">
        <v>99.312375516081502</v>
      </c>
      <c r="AB1566">
        <v>237.75316866207598</v>
      </c>
      <c r="AC1566">
        <v>0</v>
      </c>
      <c r="AD1566">
        <v>0</v>
      </c>
      <c r="AE1566">
        <v>1420.7475999362591</v>
      </c>
    </row>
    <row r="1567" spans="1:31" x14ac:dyDescent="0.25">
      <c r="A1567">
        <v>2283962</v>
      </c>
      <c r="B1567">
        <v>1</v>
      </c>
      <c r="C1567" t="s">
        <v>80</v>
      </c>
      <c r="D1567" t="s">
        <v>82</v>
      </c>
      <c r="E1567" t="s">
        <v>165</v>
      </c>
      <c r="F1567" t="s">
        <v>4804</v>
      </c>
      <c r="G1567" t="s">
        <v>225</v>
      </c>
      <c r="H1567" t="s">
        <v>150</v>
      </c>
      <c r="I1567" t="s">
        <v>136</v>
      </c>
      <c r="J1567" t="s">
        <v>137</v>
      </c>
      <c r="K1567" t="s">
        <v>138</v>
      </c>
      <c r="L1567" t="s">
        <v>4805</v>
      </c>
      <c r="M1567" t="s">
        <v>4806</v>
      </c>
      <c r="N1567">
        <v>2.1894444439999998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1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2.5640560136825002E-2</v>
      </c>
      <c r="AC1567">
        <v>0</v>
      </c>
      <c r="AD1567">
        <v>0</v>
      </c>
      <c r="AE1567">
        <v>2.5640560136825002E-2</v>
      </c>
    </row>
    <row r="1568" spans="1:31" x14ac:dyDescent="0.25">
      <c r="A1568">
        <v>2284211</v>
      </c>
      <c r="B1568">
        <v>1</v>
      </c>
      <c r="C1568" t="s">
        <v>81</v>
      </c>
      <c r="D1568" t="s">
        <v>112</v>
      </c>
      <c r="E1568" t="s">
        <v>157</v>
      </c>
      <c r="F1568" t="s">
        <v>4807</v>
      </c>
      <c r="G1568" t="s">
        <v>154</v>
      </c>
      <c r="H1568" t="s">
        <v>135</v>
      </c>
      <c r="I1568" t="s">
        <v>136</v>
      </c>
      <c r="J1568" t="s">
        <v>137</v>
      </c>
      <c r="K1568" t="s">
        <v>144</v>
      </c>
      <c r="L1568" t="s">
        <v>4808</v>
      </c>
      <c r="M1568" t="s">
        <v>4809</v>
      </c>
      <c r="N1568">
        <v>1.8877777769999999</v>
      </c>
      <c r="O1568">
        <v>0</v>
      </c>
      <c r="P1568">
        <v>0</v>
      </c>
      <c r="Q1568">
        <v>0</v>
      </c>
      <c r="R1568">
        <v>0</v>
      </c>
      <c r="S1568">
        <v>1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119.0451810530125</v>
      </c>
      <c r="AB1568">
        <v>0</v>
      </c>
      <c r="AC1568">
        <v>0</v>
      </c>
      <c r="AD1568">
        <v>0</v>
      </c>
      <c r="AE1568">
        <v>119.0451810530125</v>
      </c>
    </row>
    <row r="1569" spans="1:31" x14ac:dyDescent="0.25">
      <c r="A1569">
        <v>2283916</v>
      </c>
      <c r="B1569">
        <v>1</v>
      </c>
      <c r="C1569" t="s">
        <v>81</v>
      </c>
      <c r="D1569" t="s">
        <v>123</v>
      </c>
      <c r="E1569" t="s">
        <v>141</v>
      </c>
      <c r="F1569" t="s">
        <v>4810</v>
      </c>
      <c r="G1569" t="s">
        <v>134</v>
      </c>
      <c r="H1569" t="s">
        <v>135</v>
      </c>
      <c r="I1569" t="s">
        <v>136</v>
      </c>
      <c r="J1569" t="s">
        <v>137</v>
      </c>
      <c r="K1569" t="s">
        <v>138</v>
      </c>
      <c r="L1569" t="s">
        <v>4811</v>
      </c>
      <c r="M1569" t="s">
        <v>4812</v>
      </c>
      <c r="N1569">
        <v>0.53972222199999997</v>
      </c>
      <c r="O1569">
        <v>9</v>
      </c>
      <c r="P1569">
        <v>12</v>
      </c>
      <c r="Q1569">
        <v>199</v>
      </c>
      <c r="R1569">
        <v>141</v>
      </c>
      <c r="S1569">
        <v>48</v>
      </c>
      <c r="T1569">
        <v>19</v>
      </c>
      <c r="U1569">
        <v>0</v>
      </c>
      <c r="V1569">
        <v>0</v>
      </c>
      <c r="W1569">
        <v>1.2828622210856195</v>
      </c>
      <c r="X1569">
        <v>2.6658147140584725</v>
      </c>
      <c r="Y1569">
        <v>40.98215206704613</v>
      </c>
      <c r="Z1569">
        <v>30.875449601129006</v>
      </c>
      <c r="AA1569">
        <v>57.596730608405977</v>
      </c>
      <c r="AB1569">
        <v>4.1280881809194341</v>
      </c>
      <c r="AC1569">
        <v>0</v>
      </c>
      <c r="AD1569">
        <v>0</v>
      </c>
      <c r="AE1569">
        <v>137.53109739264463</v>
      </c>
    </row>
    <row r="1570" spans="1:31" x14ac:dyDescent="0.25">
      <c r="A1570">
        <v>2284457</v>
      </c>
      <c r="B1570">
        <v>1</v>
      </c>
      <c r="C1570" t="s">
        <v>80</v>
      </c>
      <c r="D1570" t="s">
        <v>82</v>
      </c>
      <c r="E1570" t="s">
        <v>312</v>
      </c>
      <c r="F1570" t="s">
        <v>4813</v>
      </c>
      <c r="G1570" t="s">
        <v>261</v>
      </c>
      <c r="H1570" t="s">
        <v>150</v>
      </c>
      <c r="I1570" t="s">
        <v>136</v>
      </c>
      <c r="J1570" t="s">
        <v>137</v>
      </c>
      <c r="K1570" t="s">
        <v>138</v>
      </c>
      <c r="L1570" t="s">
        <v>4814</v>
      </c>
      <c r="M1570" t="s">
        <v>4815</v>
      </c>
      <c r="N1570">
        <v>0.317222222</v>
      </c>
      <c r="O1570">
        <v>0</v>
      </c>
      <c r="P1570">
        <v>63</v>
      </c>
      <c r="Q1570">
        <v>0</v>
      </c>
      <c r="R1570">
        <v>0</v>
      </c>
      <c r="S1570">
        <v>0</v>
      </c>
      <c r="T1570">
        <v>29</v>
      </c>
      <c r="U1570">
        <v>0</v>
      </c>
      <c r="V1570">
        <v>0</v>
      </c>
      <c r="W1570">
        <v>0</v>
      </c>
      <c r="X1570">
        <v>6.6922932214804787</v>
      </c>
      <c r="Y1570">
        <v>0</v>
      </c>
      <c r="Z1570">
        <v>0</v>
      </c>
      <c r="AA1570">
        <v>0</v>
      </c>
      <c r="AB1570">
        <v>5.1808084257786886</v>
      </c>
      <c r="AC1570">
        <v>0</v>
      </c>
      <c r="AD1570">
        <v>0</v>
      </c>
      <c r="AE1570">
        <v>11.873101647259167</v>
      </c>
    </row>
    <row r="1571" spans="1:31" x14ac:dyDescent="0.25">
      <c r="A1571">
        <v>2284065</v>
      </c>
      <c r="B1571">
        <v>1</v>
      </c>
      <c r="C1571" t="s">
        <v>80</v>
      </c>
      <c r="D1571" t="s">
        <v>82</v>
      </c>
      <c r="E1571" t="s">
        <v>165</v>
      </c>
      <c r="F1571" t="s">
        <v>4816</v>
      </c>
      <c r="G1571" t="s">
        <v>198</v>
      </c>
      <c r="H1571" t="s">
        <v>150</v>
      </c>
      <c r="I1571" t="s">
        <v>136</v>
      </c>
      <c r="J1571" t="s">
        <v>137</v>
      </c>
      <c r="K1571" t="s">
        <v>138</v>
      </c>
      <c r="L1571" t="s">
        <v>4817</v>
      </c>
      <c r="M1571" t="s">
        <v>4818</v>
      </c>
      <c r="N1571">
        <v>1.2725</v>
      </c>
      <c r="O1571">
        <v>0</v>
      </c>
      <c r="P1571">
        <v>5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1.2803109875907501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1.2803109875907501</v>
      </c>
    </row>
    <row r="1572" spans="1:31" x14ac:dyDescent="0.25">
      <c r="A1572">
        <v>2284165</v>
      </c>
      <c r="B1572">
        <v>1</v>
      </c>
      <c r="C1572" t="s">
        <v>80</v>
      </c>
      <c r="D1572" t="s">
        <v>84</v>
      </c>
      <c r="E1572" t="s">
        <v>165</v>
      </c>
      <c r="F1572" t="s">
        <v>4819</v>
      </c>
      <c r="G1572" t="s">
        <v>194</v>
      </c>
      <c r="H1572" t="s">
        <v>150</v>
      </c>
      <c r="I1572" t="s">
        <v>136</v>
      </c>
      <c r="J1572" t="s">
        <v>137</v>
      </c>
      <c r="K1572" t="s">
        <v>138</v>
      </c>
      <c r="L1572" t="s">
        <v>4820</v>
      </c>
      <c r="M1572" t="s">
        <v>4821</v>
      </c>
      <c r="N1572">
        <v>2.0380555550000001</v>
      </c>
      <c r="O1572">
        <v>0</v>
      </c>
      <c r="P1572">
        <v>5</v>
      </c>
      <c r="Q1572">
        <v>0</v>
      </c>
      <c r="R1572">
        <v>0</v>
      </c>
      <c r="S1572">
        <v>0</v>
      </c>
      <c r="T1572">
        <v>1</v>
      </c>
      <c r="U1572">
        <v>0</v>
      </c>
      <c r="V1572">
        <v>0</v>
      </c>
      <c r="W1572">
        <v>0</v>
      </c>
      <c r="X1572">
        <v>2.693630289168</v>
      </c>
      <c r="Y1572">
        <v>0</v>
      </c>
      <c r="Z1572">
        <v>0</v>
      </c>
      <c r="AA1572">
        <v>0</v>
      </c>
      <c r="AB1572">
        <v>0.45187189644230003</v>
      </c>
      <c r="AC1572">
        <v>0</v>
      </c>
      <c r="AD1572">
        <v>0</v>
      </c>
      <c r="AE1572">
        <v>3.1455021856103</v>
      </c>
    </row>
    <row r="1573" spans="1:31" x14ac:dyDescent="0.25">
      <c r="A1573">
        <v>2284463</v>
      </c>
      <c r="B1573">
        <v>1</v>
      </c>
      <c r="C1573" t="s">
        <v>80</v>
      </c>
      <c r="D1573" t="s">
        <v>97</v>
      </c>
      <c r="E1573" t="s">
        <v>132</v>
      </c>
      <c r="F1573" t="s">
        <v>4822</v>
      </c>
      <c r="G1573" t="s">
        <v>134</v>
      </c>
      <c r="H1573" t="s">
        <v>135</v>
      </c>
      <c r="I1573" t="s">
        <v>136</v>
      </c>
      <c r="J1573" t="s">
        <v>137</v>
      </c>
      <c r="K1573" t="s">
        <v>138</v>
      </c>
      <c r="L1573" t="s">
        <v>4823</v>
      </c>
      <c r="M1573" t="s">
        <v>4824</v>
      </c>
      <c r="N1573">
        <v>1.680833333</v>
      </c>
      <c r="O1573">
        <v>0</v>
      </c>
      <c r="P1573">
        <v>0</v>
      </c>
      <c r="Q1573">
        <v>0</v>
      </c>
      <c r="R1573">
        <v>0</v>
      </c>
      <c r="S1573">
        <v>2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36.961624822282019</v>
      </c>
      <c r="AB1573">
        <v>0</v>
      </c>
      <c r="AC1573">
        <v>0</v>
      </c>
      <c r="AD1573">
        <v>0</v>
      </c>
      <c r="AE1573">
        <v>36.961624822282019</v>
      </c>
    </row>
    <row r="1574" spans="1:31" x14ac:dyDescent="0.25">
      <c r="A1574">
        <v>2284062</v>
      </c>
      <c r="B1574">
        <v>1</v>
      </c>
      <c r="C1574" t="s">
        <v>81</v>
      </c>
      <c r="D1574" t="s">
        <v>122</v>
      </c>
      <c r="E1574" t="s">
        <v>132</v>
      </c>
      <c r="F1574" t="s">
        <v>2451</v>
      </c>
      <c r="G1574" t="s">
        <v>143</v>
      </c>
      <c r="H1574" t="s">
        <v>135</v>
      </c>
      <c r="I1574" t="s">
        <v>136</v>
      </c>
      <c r="J1574" t="s">
        <v>137</v>
      </c>
      <c r="K1574" t="s">
        <v>144</v>
      </c>
      <c r="L1574" t="s">
        <v>4825</v>
      </c>
      <c r="M1574" t="s">
        <v>4826</v>
      </c>
      <c r="N1574">
        <v>5.7527777770000004</v>
      </c>
      <c r="O1574">
        <v>1</v>
      </c>
      <c r="P1574">
        <v>514</v>
      </c>
      <c r="Q1574">
        <v>4</v>
      </c>
      <c r="R1574">
        <v>0</v>
      </c>
      <c r="S1574">
        <v>3</v>
      </c>
      <c r="T1574">
        <v>22</v>
      </c>
      <c r="U1574">
        <v>1</v>
      </c>
      <c r="V1574">
        <v>0</v>
      </c>
      <c r="W1574">
        <v>0.595328768414075</v>
      </c>
      <c r="X1574">
        <v>235.09643825435248</v>
      </c>
      <c r="Y1574">
        <v>21.528380209733605</v>
      </c>
      <c r="Z1574">
        <v>0</v>
      </c>
      <c r="AA1574">
        <v>73.160767881247793</v>
      </c>
      <c r="AB1574">
        <v>46.50672877288708</v>
      </c>
      <c r="AC1574">
        <v>52.7358698335592</v>
      </c>
      <c r="AD1574">
        <v>0</v>
      </c>
      <c r="AE1574">
        <v>429.62351372019424</v>
      </c>
    </row>
    <row r="1575" spans="1:31" x14ac:dyDescent="0.25">
      <c r="A1575">
        <v>2284228</v>
      </c>
      <c r="B1575">
        <v>1</v>
      </c>
      <c r="C1575" t="s">
        <v>80</v>
      </c>
      <c r="D1575" t="s">
        <v>101</v>
      </c>
      <c r="E1575" t="s">
        <v>165</v>
      </c>
      <c r="F1575" t="s">
        <v>4827</v>
      </c>
      <c r="G1575" t="s">
        <v>198</v>
      </c>
      <c r="H1575" t="s">
        <v>150</v>
      </c>
      <c r="I1575" t="s">
        <v>136</v>
      </c>
      <c r="J1575" t="s">
        <v>137</v>
      </c>
      <c r="K1575" t="s">
        <v>138</v>
      </c>
      <c r="L1575" t="s">
        <v>4828</v>
      </c>
      <c r="M1575" t="s">
        <v>4829</v>
      </c>
      <c r="N1575">
        <v>2.2636111109999999</v>
      </c>
      <c r="O1575">
        <v>0</v>
      </c>
      <c r="P1575">
        <v>1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2.0321301838575003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2.0321301838575003</v>
      </c>
    </row>
    <row r="1576" spans="1:31" x14ac:dyDescent="0.25">
      <c r="A1576">
        <v>2283919</v>
      </c>
      <c r="B1576">
        <v>1</v>
      </c>
      <c r="C1576" t="s">
        <v>80</v>
      </c>
      <c r="D1576" t="s">
        <v>106</v>
      </c>
      <c r="E1576" t="s">
        <v>141</v>
      </c>
      <c r="F1576" t="s">
        <v>4830</v>
      </c>
      <c r="G1576" t="s">
        <v>268</v>
      </c>
      <c r="H1576" t="s">
        <v>135</v>
      </c>
      <c r="I1576" t="s">
        <v>136</v>
      </c>
      <c r="J1576" t="s">
        <v>137</v>
      </c>
      <c r="K1576" t="s">
        <v>138</v>
      </c>
      <c r="L1576" t="s">
        <v>4831</v>
      </c>
      <c r="M1576" t="s">
        <v>4832</v>
      </c>
      <c r="N1576">
        <v>2.8672222220000001</v>
      </c>
      <c r="O1576">
        <v>0</v>
      </c>
      <c r="P1576">
        <v>43</v>
      </c>
      <c r="Q1576">
        <v>0</v>
      </c>
      <c r="R1576">
        <v>10</v>
      </c>
      <c r="S1576">
        <v>0</v>
      </c>
      <c r="T1576">
        <v>17</v>
      </c>
      <c r="U1576">
        <v>0</v>
      </c>
      <c r="V1576">
        <v>0</v>
      </c>
      <c r="W1576">
        <v>0</v>
      </c>
      <c r="X1576">
        <v>37.874652851181281</v>
      </c>
      <c r="Y1576">
        <v>0</v>
      </c>
      <c r="Z1576">
        <v>7.9715622204588659</v>
      </c>
      <c r="AA1576">
        <v>0</v>
      </c>
      <c r="AB1576">
        <v>19.2659591624524</v>
      </c>
      <c r="AC1576">
        <v>0</v>
      </c>
      <c r="AD1576">
        <v>0</v>
      </c>
      <c r="AE1576">
        <v>65.112174234092549</v>
      </c>
    </row>
    <row r="1577" spans="1:31" x14ac:dyDescent="0.25">
      <c r="A1577">
        <v>2283942</v>
      </c>
      <c r="B1577">
        <v>1</v>
      </c>
      <c r="C1577" t="s">
        <v>80</v>
      </c>
      <c r="D1577" t="s">
        <v>83</v>
      </c>
      <c r="E1577" t="s">
        <v>132</v>
      </c>
      <c r="F1577" t="s">
        <v>4833</v>
      </c>
      <c r="G1577" t="s">
        <v>134</v>
      </c>
      <c r="H1577" t="s">
        <v>135</v>
      </c>
      <c r="I1577" t="s">
        <v>136</v>
      </c>
      <c r="J1577" t="s">
        <v>137</v>
      </c>
      <c r="K1577" t="s">
        <v>138</v>
      </c>
      <c r="L1577" t="s">
        <v>4834</v>
      </c>
      <c r="M1577" t="s">
        <v>4835</v>
      </c>
      <c r="N1577">
        <v>0.836388888</v>
      </c>
      <c r="O1577">
        <v>0</v>
      </c>
      <c r="P1577">
        <v>527</v>
      </c>
      <c r="Q1577">
        <v>0</v>
      </c>
      <c r="R1577">
        <v>0</v>
      </c>
      <c r="S1577">
        <v>5</v>
      </c>
      <c r="T1577">
        <v>43</v>
      </c>
      <c r="U1577">
        <v>2</v>
      </c>
      <c r="V1577">
        <v>0</v>
      </c>
      <c r="W1577">
        <v>0</v>
      </c>
      <c r="X1577">
        <v>163.34709714925702</v>
      </c>
      <c r="Y1577">
        <v>0</v>
      </c>
      <c r="Z1577">
        <v>0</v>
      </c>
      <c r="AA1577">
        <v>26.269268768048057</v>
      </c>
      <c r="AB1577">
        <v>22.98989960144003</v>
      </c>
      <c r="AC1577">
        <v>21.636722107418414</v>
      </c>
      <c r="AD1577">
        <v>0</v>
      </c>
      <c r="AE1577">
        <v>234.24298762616351</v>
      </c>
    </row>
    <row r="1578" spans="1:31" x14ac:dyDescent="0.25">
      <c r="A1578">
        <v>2284420</v>
      </c>
      <c r="B1578">
        <v>1</v>
      </c>
      <c r="C1578" t="s">
        <v>80</v>
      </c>
      <c r="D1578" t="s">
        <v>107</v>
      </c>
      <c r="E1578" t="s">
        <v>165</v>
      </c>
      <c r="F1578" t="s">
        <v>4836</v>
      </c>
      <c r="G1578" t="s">
        <v>167</v>
      </c>
      <c r="H1578" t="s">
        <v>150</v>
      </c>
      <c r="I1578" t="s">
        <v>136</v>
      </c>
      <c r="J1578" t="s">
        <v>137</v>
      </c>
      <c r="K1578" t="s">
        <v>138</v>
      </c>
      <c r="L1578" t="s">
        <v>4837</v>
      </c>
      <c r="M1578" t="s">
        <v>4838</v>
      </c>
      <c r="N1578">
        <v>0.36944444399999998</v>
      </c>
      <c r="O1578">
        <v>0</v>
      </c>
      <c r="P1578">
        <v>1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0.13586506960973338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0.13586506960973338</v>
      </c>
    </row>
    <row r="1579" spans="1:31" x14ac:dyDescent="0.25">
      <c r="A1579">
        <v>2284105</v>
      </c>
      <c r="B1579">
        <v>1</v>
      </c>
      <c r="C1579" t="s">
        <v>81</v>
      </c>
      <c r="D1579" t="s">
        <v>123</v>
      </c>
      <c r="E1579" t="s">
        <v>132</v>
      </c>
      <c r="F1579" t="s">
        <v>4839</v>
      </c>
      <c r="G1579" t="s">
        <v>134</v>
      </c>
      <c r="H1579" t="s">
        <v>135</v>
      </c>
      <c r="I1579" t="s">
        <v>136</v>
      </c>
      <c r="J1579" t="s">
        <v>137</v>
      </c>
      <c r="K1579" t="s">
        <v>138</v>
      </c>
      <c r="L1579" t="s">
        <v>4840</v>
      </c>
      <c r="M1579" t="s">
        <v>4841</v>
      </c>
      <c r="N1579">
        <v>1.708611111</v>
      </c>
      <c r="O1579">
        <v>1</v>
      </c>
      <c r="P1579">
        <v>4</v>
      </c>
      <c r="Q1579">
        <v>30</v>
      </c>
      <c r="R1579">
        <v>82</v>
      </c>
      <c r="S1579">
        <v>1</v>
      </c>
      <c r="T1579">
        <v>7</v>
      </c>
      <c r="U1579">
        <v>0</v>
      </c>
      <c r="V1579">
        <v>0</v>
      </c>
      <c r="W1579">
        <v>0.44255659369511108</v>
      </c>
      <c r="X1579">
        <v>3.2670009486505251</v>
      </c>
      <c r="Y1579">
        <v>42.415869238492988</v>
      </c>
      <c r="Z1579">
        <v>127.20867892115911</v>
      </c>
      <c r="AA1579">
        <v>3.5418813072279001</v>
      </c>
      <c r="AB1579">
        <v>5.4573098605868999</v>
      </c>
      <c r="AC1579">
        <v>0</v>
      </c>
      <c r="AD1579">
        <v>0</v>
      </c>
      <c r="AE1579">
        <v>182.3332968698125</v>
      </c>
    </row>
    <row r="1580" spans="1:31" x14ac:dyDescent="0.25">
      <c r="A1580">
        <v>2284254</v>
      </c>
      <c r="B1580">
        <v>1</v>
      </c>
      <c r="C1580" t="s">
        <v>81</v>
      </c>
      <c r="D1580" t="s">
        <v>112</v>
      </c>
      <c r="E1580" t="s">
        <v>165</v>
      </c>
      <c r="F1580" t="s">
        <v>4842</v>
      </c>
      <c r="G1580" t="s">
        <v>198</v>
      </c>
      <c r="H1580" t="s">
        <v>150</v>
      </c>
      <c r="I1580" t="s">
        <v>136</v>
      </c>
      <c r="J1580" t="s">
        <v>137</v>
      </c>
      <c r="K1580" t="s">
        <v>138</v>
      </c>
      <c r="L1580" t="s">
        <v>4843</v>
      </c>
      <c r="M1580" t="s">
        <v>4844</v>
      </c>
      <c r="N1580">
        <v>3.739166666</v>
      </c>
      <c r="O1580">
        <v>0</v>
      </c>
      <c r="P1580">
        <v>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1.6677841536101752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1.6677841536101752</v>
      </c>
    </row>
    <row r="1581" spans="1:31" x14ac:dyDescent="0.25">
      <c r="A1581">
        <v>2283985</v>
      </c>
      <c r="B1581">
        <v>1</v>
      </c>
      <c r="C1581" t="s">
        <v>80</v>
      </c>
      <c r="D1581" t="s">
        <v>97</v>
      </c>
      <c r="E1581" t="s">
        <v>141</v>
      </c>
      <c r="F1581" t="s">
        <v>4845</v>
      </c>
      <c r="G1581" t="s">
        <v>143</v>
      </c>
      <c r="H1581" t="s">
        <v>135</v>
      </c>
      <c r="I1581" t="s">
        <v>136</v>
      </c>
      <c r="J1581" t="s">
        <v>137</v>
      </c>
      <c r="K1581" t="s">
        <v>144</v>
      </c>
      <c r="L1581" t="s">
        <v>4846</v>
      </c>
      <c r="M1581" t="s">
        <v>4847</v>
      </c>
      <c r="N1581">
        <v>7.6855555549999997</v>
      </c>
      <c r="O1581">
        <v>7</v>
      </c>
      <c r="P1581">
        <v>1707</v>
      </c>
      <c r="Q1581">
        <v>0</v>
      </c>
      <c r="R1581">
        <v>23</v>
      </c>
      <c r="S1581">
        <v>4</v>
      </c>
      <c r="T1581">
        <v>179</v>
      </c>
      <c r="U1581">
        <v>0</v>
      </c>
      <c r="V1581">
        <v>1</v>
      </c>
      <c r="W1581">
        <v>546.84385861945782</v>
      </c>
      <c r="X1581">
        <v>6167.1274299056868</v>
      </c>
      <c r="Y1581">
        <v>0</v>
      </c>
      <c r="Z1581">
        <v>82.153190364188305</v>
      </c>
      <c r="AA1581">
        <v>24.604286887583978</v>
      </c>
      <c r="AB1581">
        <v>1090.8974014124551</v>
      </c>
      <c r="AC1581">
        <v>0</v>
      </c>
      <c r="AD1581">
        <v>21.882862082500605</v>
      </c>
      <c r="AE1581">
        <v>7933.5090292718724</v>
      </c>
    </row>
    <row r="1582" spans="1:31" x14ac:dyDescent="0.25">
      <c r="A1582">
        <v>2283899</v>
      </c>
      <c r="B1582">
        <v>1</v>
      </c>
      <c r="C1582" t="s">
        <v>80</v>
      </c>
      <c r="D1582" t="s">
        <v>92</v>
      </c>
      <c r="E1582" t="s">
        <v>147</v>
      </c>
      <c r="F1582" t="s">
        <v>4848</v>
      </c>
      <c r="G1582" t="s">
        <v>149</v>
      </c>
      <c r="H1582" t="s">
        <v>150</v>
      </c>
      <c r="I1582" t="s">
        <v>136</v>
      </c>
      <c r="J1582" t="s">
        <v>137</v>
      </c>
      <c r="K1582" t="s">
        <v>138</v>
      </c>
      <c r="L1582" t="s">
        <v>4849</v>
      </c>
      <c r="M1582" t="s">
        <v>4850</v>
      </c>
      <c r="N1582">
        <v>0.62111111100000005</v>
      </c>
      <c r="O1582">
        <v>0</v>
      </c>
      <c r="P1582">
        <v>41</v>
      </c>
      <c r="Q1582">
        <v>0</v>
      </c>
      <c r="R1582">
        <v>0</v>
      </c>
      <c r="S1582">
        <v>0</v>
      </c>
      <c r="T1582">
        <v>1</v>
      </c>
      <c r="U1582">
        <v>0</v>
      </c>
      <c r="V1582">
        <v>0</v>
      </c>
      <c r="W1582">
        <v>0</v>
      </c>
      <c r="X1582">
        <v>3.6106392698337517</v>
      </c>
      <c r="Y1582">
        <v>0</v>
      </c>
      <c r="Z1582">
        <v>0</v>
      </c>
      <c r="AA1582">
        <v>0</v>
      </c>
      <c r="AB1582">
        <v>0.19244102558520002</v>
      </c>
      <c r="AC1582">
        <v>0</v>
      </c>
      <c r="AD1582">
        <v>0</v>
      </c>
      <c r="AE1582">
        <v>3.8030802954189515</v>
      </c>
    </row>
    <row r="1583" spans="1:31" x14ac:dyDescent="0.25">
      <c r="A1583">
        <v>2284540</v>
      </c>
      <c r="B1583">
        <v>1</v>
      </c>
      <c r="C1583" t="s">
        <v>80</v>
      </c>
      <c r="D1583" t="s">
        <v>87</v>
      </c>
      <c r="E1583" t="s">
        <v>157</v>
      </c>
      <c r="F1583" t="s">
        <v>4851</v>
      </c>
      <c r="G1583" t="s">
        <v>134</v>
      </c>
      <c r="H1583" t="s">
        <v>135</v>
      </c>
      <c r="I1583" t="s">
        <v>136</v>
      </c>
      <c r="J1583" t="s">
        <v>137</v>
      </c>
      <c r="K1583" t="s">
        <v>138</v>
      </c>
      <c r="L1583" t="s">
        <v>4852</v>
      </c>
      <c r="M1583" t="s">
        <v>4853</v>
      </c>
      <c r="N1583">
        <v>0.20138888799999999</v>
      </c>
      <c r="O1583">
        <v>0</v>
      </c>
      <c r="P1583">
        <v>2839</v>
      </c>
      <c r="Q1583">
        <v>0</v>
      </c>
      <c r="R1583">
        <v>0</v>
      </c>
      <c r="S1583">
        <v>11</v>
      </c>
      <c r="T1583">
        <v>490</v>
      </c>
      <c r="U1583">
        <v>5</v>
      </c>
      <c r="V1583">
        <v>2</v>
      </c>
      <c r="W1583">
        <v>0</v>
      </c>
      <c r="X1583">
        <v>153.1007323400552</v>
      </c>
      <c r="Y1583">
        <v>0</v>
      </c>
      <c r="Z1583">
        <v>0</v>
      </c>
      <c r="AA1583">
        <v>12.83107675260875</v>
      </c>
      <c r="AB1583">
        <v>79.561355105668738</v>
      </c>
      <c r="AC1583">
        <v>17.248894652565625</v>
      </c>
      <c r="AD1583">
        <v>17.859614718551665</v>
      </c>
      <c r="AE1583">
        <v>280.60167356944999</v>
      </c>
    </row>
    <row r="1584" spans="1:31" x14ac:dyDescent="0.25">
      <c r="A1584">
        <v>2283999</v>
      </c>
      <c r="B1584">
        <v>1</v>
      </c>
      <c r="C1584" t="s">
        <v>80</v>
      </c>
      <c r="D1584" t="s">
        <v>86</v>
      </c>
      <c r="E1584" t="s">
        <v>147</v>
      </c>
      <c r="F1584" t="s">
        <v>4854</v>
      </c>
      <c r="G1584" t="s">
        <v>149</v>
      </c>
      <c r="H1584" t="s">
        <v>150</v>
      </c>
      <c r="I1584" t="s">
        <v>136</v>
      </c>
      <c r="J1584" t="s">
        <v>137</v>
      </c>
      <c r="K1584" t="s">
        <v>138</v>
      </c>
      <c r="L1584" t="s">
        <v>4855</v>
      </c>
      <c r="M1584" t="s">
        <v>4856</v>
      </c>
      <c r="N1584">
        <v>1.1558333329999999</v>
      </c>
      <c r="O1584">
        <v>0</v>
      </c>
      <c r="P1584">
        <v>49</v>
      </c>
      <c r="Q1584">
        <v>0</v>
      </c>
      <c r="R1584">
        <v>0</v>
      </c>
      <c r="S1584">
        <v>0</v>
      </c>
      <c r="T1584">
        <v>11</v>
      </c>
      <c r="U1584">
        <v>0</v>
      </c>
      <c r="V1584">
        <v>0</v>
      </c>
      <c r="W1584">
        <v>0</v>
      </c>
      <c r="X1584">
        <v>15.517312588026954</v>
      </c>
      <c r="Y1584">
        <v>0</v>
      </c>
      <c r="Z1584">
        <v>0</v>
      </c>
      <c r="AA1584">
        <v>0</v>
      </c>
      <c r="AB1584">
        <v>21.670929501682483</v>
      </c>
      <c r="AC1584">
        <v>0</v>
      </c>
      <c r="AD1584">
        <v>0</v>
      </c>
      <c r="AE1584">
        <v>37.188242089709433</v>
      </c>
    </row>
    <row r="1585" spans="1:31" x14ac:dyDescent="0.25">
      <c r="A1585">
        <v>2284440</v>
      </c>
      <c r="B1585">
        <v>1</v>
      </c>
      <c r="C1585" t="s">
        <v>80</v>
      </c>
      <c r="D1585" t="s">
        <v>83</v>
      </c>
      <c r="E1585" t="s">
        <v>165</v>
      </c>
      <c r="F1585" t="s">
        <v>4857</v>
      </c>
      <c r="G1585" t="s">
        <v>198</v>
      </c>
      <c r="H1585" t="s">
        <v>150</v>
      </c>
      <c r="I1585" t="s">
        <v>136</v>
      </c>
      <c r="J1585" t="s">
        <v>137</v>
      </c>
      <c r="K1585" t="s">
        <v>138</v>
      </c>
      <c r="L1585" t="s">
        <v>4858</v>
      </c>
      <c r="M1585" t="s">
        <v>4859</v>
      </c>
      <c r="N1585">
        <v>1.858055555</v>
      </c>
      <c r="O1585">
        <v>0</v>
      </c>
      <c r="P1585">
        <v>5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2.1463496566256164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2.1463496566256164</v>
      </c>
    </row>
    <row r="1586" spans="1:31" x14ac:dyDescent="0.25">
      <c r="A1586">
        <v>2275422</v>
      </c>
      <c r="B1586">
        <v>1</v>
      </c>
      <c r="C1586" t="s">
        <v>80</v>
      </c>
      <c r="D1586" t="s">
        <v>103</v>
      </c>
      <c r="E1586" t="s">
        <v>312</v>
      </c>
      <c r="F1586" t="s">
        <v>4860</v>
      </c>
      <c r="G1586" t="s">
        <v>1032</v>
      </c>
      <c r="H1586" t="s">
        <v>150</v>
      </c>
      <c r="I1586" t="s">
        <v>136</v>
      </c>
      <c r="J1586" t="s">
        <v>137</v>
      </c>
      <c r="K1586" t="s">
        <v>138</v>
      </c>
      <c r="L1586" t="s">
        <v>4861</v>
      </c>
      <c r="M1586" t="s">
        <v>4862</v>
      </c>
      <c r="N1586">
        <v>1.2255555549999999</v>
      </c>
      <c r="O1586">
        <v>0</v>
      </c>
      <c r="P1586">
        <v>43</v>
      </c>
      <c r="Q1586">
        <v>0</v>
      </c>
      <c r="R1586">
        <v>0</v>
      </c>
      <c r="S1586">
        <v>0</v>
      </c>
      <c r="T1586">
        <v>10</v>
      </c>
      <c r="U1586">
        <v>0</v>
      </c>
      <c r="V1586">
        <v>0</v>
      </c>
      <c r="W1586">
        <v>0</v>
      </c>
      <c r="X1586">
        <v>14.726950823284056</v>
      </c>
      <c r="Y1586">
        <v>0</v>
      </c>
      <c r="Z1586">
        <v>0</v>
      </c>
      <c r="AA1586">
        <v>0</v>
      </c>
      <c r="AB1586">
        <v>3.535414162475</v>
      </c>
      <c r="AC1586">
        <v>0</v>
      </c>
      <c r="AD1586">
        <v>0</v>
      </c>
      <c r="AE1586">
        <v>18.262364985759056</v>
      </c>
    </row>
    <row r="1587" spans="1:31" x14ac:dyDescent="0.25">
      <c r="A1587">
        <v>2275863</v>
      </c>
      <c r="B1587">
        <v>1</v>
      </c>
      <c r="C1587" t="s">
        <v>80</v>
      </c>
      <c r="D1587" t="s">
        <v>97</v>
      </c>
      <c r="E1587" t="s">
        <v>176</v>
      </c>
      <c r="F1587" t="s">
        <v>4863</v>
      </c>
      <c r="G1587" t="s">
        <v>355</v>
      </c>
      <c r="H1587" t="s">
        <v>150</v>
      </c>
      <c r="I1587" t="s">
        <v>136</v>
      </c>
      <c r="J1587" t="s">
        <v>137</v>
      </c>
      <c r="K1587" t="s">
        <v>138</v>
      </c>
      <c r="L1587" t="s">
        <v>4864</v>
      </c>
      <c r="M1587" t="s">
        <v>4865</v>
      </c>
      <c r="N1587">
        <v>0.99250000000000005</v>
      </c>
      <c r="O1587">
        <v>0</v>
      </c>
      <c r="P1587">
        <v>418</v>
      </c>
      <c r="Q1587">
        <v>0</v>
      </c>
      <c r="R1587">
        <v>3</v>
      </c>
      <c r="S1587">
        <v>0</v>
      </c>
      <c r="T1587">
        <v>26</v>
      </c>
      <c r="U1587">
        <v>0</v>
      </c>
      <c r="V1587">
        <v>0</v>
      </c>
      <c r="W1587">
        <v>0</v>
      </c>
      <c r="X1587">
        <v>161.12346988606149</v>
      </c>
      <c r="Y1587">
        <v>0</v>
      </c>
      <c r="Z1587">
        <v>0.61347027026069167</v>
      </c>
      <c r="AA1587">
        <v>0</v>
      </c>
      <c r="AB1587">
        <v>29.585954626410594</v>
      </c>
      <c r="AC1587">
        <v>0</v>
      </c>
      <c r="AD1587">
        <v>0</v>
      </c>
      <c r="AE1587">
        <v>191.32289478273279</v>
      </c>
    </row>
    <row r="1588" spans="1:31" x14ac:dyDescent="0.25">
      <c r="A1588">
        <v>2275880</v>
      </c>
      <c r="B1588">
        <v>1</v>
      </c>
      <c r="C1588" t="s">
        <v>81</v>
      </c>
      <c r="D1588" t="s">
        <v>118</v>
      </c>
      <c r="E1588" t="s">
        <v>141</v>
      </c>
      <c r="F1588" t="s">
        <v>4866</v>
      </c>
      <c r="G1588" t="s">
        <v>134</v>
      </c>
      <c r="H1588" t="s">
        <v>135</v>
      </c>
      <c r="I1588" t="s">
        <v>136</v>
      </c>
      <c r="J1588" t="s">
        <v>137</v>
      </c>
      <c r="K1588" t="s">
        <v>138</v>
      </c>
      <c r="L1588" t="s">
        <v>4867</v>
      </c>
      <c r="M1588" t="s">
        <v>4868</v>
      </c>
      <c r="N1588">
        <v>0.451944444</v>
      </c>
      <c r="O1588">
        <v>1</v>
      </c>
      <c r="P1588">
        <v>456</v>
      </c>
      <c r="Q1588">
        <v>4</v>
      </c>
      <c r="R1588">
        <v>14</v>
      </c>
      <c r="S1588">
        <v>0</v>
      </c>
      <c r="T1588">
        <v>51</v>
      </c>
      <c r="U1588">
        <v>0</v>
      </c>
      <c r="V1588">
        <v>0</v>
      </c>
      <c r="W1588">
        <v>9.3724228602958357E-2</v>
      </c>
      <c r="X1588">
        <v>35.446073762695761</v>
      </c>
      <c r="Y1588">
        <v>2.8854315769299337</v>
      </c>
      <c r="Z1588">
        <v>3.64020240110675</v>
      </c>
      <c r="AA1588">
        <v>0</v>
      </c>
      <c r="AB1588">
        <v>14.914209519432102</v>
      </c>
      <c r="AC1588">
        <v>0</v>
      </c>
      <c r="AD1588">
        <v>0</v>
      </c>
      <c r="AE1588">
        <v>56.979641488767498</v>
      </c>
    </row>
    <row r="1589" spans="1:31" x14ac:dyDescent="0.25">
      <c r="A1589">
        <v>2275382</v>
      </c>
      <c r="B1589">
        <v>1</v>
      </c>
      <c r="C1589" t="s">
        <v>81</v>
      </c>
      <c r="D1589" t="s">
        <v>124</v>
      </c>
      <c r="E1589" t="s">
        <v>147</v>
      </c>
      <c r="F1589" t="s">
        <v>4869</v>
      </c>
      <c r="G1589" t="s">
        <v>149</v>
      </c>
      <c r="H1589" t="s">
        <v>150</v>
      </c>
      <c r="I1589" t="s">
        <v>136</v>
      </c>
      <c r="J1589" t="s">
        <v>137</v>
      </c>
      <c r="K1589" t="s">
        <v>138</v>
      </c>
      <c r="L1589" t="s">
        <v>4870</v>
      </c>
      <c r="M1589" t="s">
        <v>4871</v>
      </c>
      <c r="N1589">
        <v>1.7961111110000001</v>
      </c>
      <c r="O1589">
        <v>0</v>
      </c>
      <c r="P1589">
        <v>25</v>
      </c>
      <c r="Q1589">
        <v>0</v>
      </c>
      <c r="R1589">
        <v>0</v>
      </c>
      <c r="S1589">
        <v>0</v>
      </c>
      <c r="T1589">
        <v>1</v>
      </c>
      <c r="U1589">
        <v>0</v>
      </c>
      <c r="V1589">
        <v>0</v>
      </c>
      <c r="W1589">
        <v>0</v>
      </c>
      <c r="X1589">
        <v>7.1160015973432227</v>
      </c>
      <c r="Y1589">
        <v>0</v>
      </c>
      <c r="Z1589">
        <v>0</v>
      </c>
      <c r="AA1589">
        <v>0</v>
      </c>
      <c r="AB1589">
        <v>1.5674039672233336E-2</v>
      </c>
      <c r="AC1589">
        <v>0</v>
      </c>
      <c r="AD1589">
        <v>0</v>
      </c>
      <c r="AE1589">
        <v>7.1316756370154559</v>
      </c>
    </row>
    <row r="1590" spans="1:31" x14ac:dyDescent="0.25">
      <c r="A1590">
        <v>2275617</v>
      </c>
      <c r="B1590">
        <v>1</v>
      </c>
      <c r="C1590" t="s">
        <v>81</v>
      </c>
      <c r="D1590" t="s">
        <v>127</v>
      </c>
      <c r="E1590" t="s">
        <v>132</v>
      </c>
      <c r="F1590" t="s">
        <v>4872</v>
      </c>
      <c r="G1590" t="s">
        <v>134</v>
      </c>
      <c r="H1590" t="s">
        <v>135</v>
      </c>
      <c r="I1590" t="s">
        <v>136</v>
      </c>
      <c r="J1590" t="s">
        <v>137</v>
      </c>
      <c r="K1590" t="s">
        <v>138</v>
      </c>
      <c r="L1590" t="s">
        <v>4873</v>
      </c>
      <c r="M1590" t="s">
        <v>4874</v>
      </c>
      <c r="N1590">
        <v>1.2775000000000001</v>
      </c>
      <c r="O1590">
        <v>0</v>
      </c>
      <c r="P1590">
        <v>0</v>
      </c>
      <c r="Q1590">
        <v>1</v>
      </c>
      <c r="R1590">
        <v>0</v>
      </c>
      <c r="S1590">
        <v>2</v>
      </c>
      <c r="T1590">
        <v>0</v>
      </c>
      <c r="U1590">
        <v>1</v>
      </c>
      <c r="V1590">
        <v>0</v>
      </c>
      <c r="W1590">
        <v>0</v>
      </c>
      <c r="X1590">
        <v>0</v>
      </c>
      <c r="Y1590">
        <v>0.72204060394379999</v>
      </c>
      <c r="Z1590">
        <v>0</v>
      </c>
      <c r="AA1590">
        <v>11.662648179516793</v>
      </c>
      <c r="AB1590">
        <v>0</v>
      </c>
      <c r="AC1590">
        <v>206.55179540016167</v>
      </c>
      <c r="AD1590">
        <v>0</v>
      </c>
      <c r="AE1590">
        <v>218.93648418362227</v>
      </c>
    </row>
    <row r="1591" spans="1:31" x14ac:dyDescent="0.25">
      <c r="A1591">
        <v>2275949</v>
      </c>
      <c r="B1591">
        <v>1</v>
      </c>
      <c r="C1591" t="s">
        <v>80</v>
      </c>
      <c r="D1591" t="s">
        <v>110</v>
      </c>
      <c r="E1591" t="s">
        <v>165</v>
      </c>
      <c r="F1591" t="s">
        <v>4875</v>
      </c>
      <c r="G1591" t="s">
        <v>198</v>
      </c>
      <c r="H1591" t="s">
        <v>150</v>
      </c>
      <c r="I1591" t="s">
        <v>136</v>
      </c>
      <c r="J1591" t="s">
        <v>137</v>
      </c>
      <c r="K1591" t="s">
        <v>138</v>
      </c>
      <c r="L1591" t="s">
        <v>4876</v>
      </c>
      <c r="M1591" t="s">
        <v>4877</v>
      </c>
      <c r="N1591">
        <v>2</v>
      </c>
      <c r="O1591">
        <v>0</v>
      </c>
      <c r="P1591">
        <v>1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5.3571015939999998E-3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5.3571015939999998E-3</v>
      </c>
    </row>
    <row r="1592" spans="1:31" x14ac:dyDescent="0.25">
      <c r="A1592">
        <v>2275694</v>
      </c>
      <c r="B1592">
        <v>1</v>
      </c>
      <c r="C1592" t="s">
        <v>81</v>
      </c>
      <c r="D1592" t="s">
        <v>120</v>
      </c>
      <c r="E1592" t="s">
        <v>147</v>
      </c>
      <c r="F1592" t="s">
        <v>4878</v>
      </c>
      <c r="G1592" t="s">
        <v>149</v>
      </c>
      <c r="H1592" t="s">
        <v>150</v>
      </c>
      <c r="I1592" t="s">
        <v>136</v>
      </c>
      <c r="J1592" t="s">
        <v>137</v>
      </c>
      <c r="K1592" t="s">
        <v>138</v>
      </c>
      <c r="L1592" t="s">
        <v>4879</v>
      </c>
      <c r="M1592" t="s">
        <v>4880</v>
      </c>
      <c r="N1592">
        <v>1.9769444439999999</v>
      </c>
      <c r="O1592">
        <v>0</v>
      </c>
      <c r="P1592">
        <v>1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0.30045732613812498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0.30045732613812498</v>
      </c>
    </row>
    <row r="1593" spans="1:31" x14ac:dyDescent="0.25">
      <c r="A1593">
        <v>2275637</v>
      </c>
      <c r="B1593">
        <v>1</v>
      </c>
      <c r="C1593" t="s">
        <v>80</v>
      </c>
      <c r="D1593" t="s">
        <v>86</v>
      </c>
      <c r="E1593" t="s">
        <v>165</v>
      </c>
      <c r="F1593" t="s">
        <v>4881</v>
      </c>
      <c r="G1593" t="s">
        <v>225</v>
      </c>
      <c r="H1593" t="s">
        <v>150</v>
      </c>
      <c r="I1593" t="s">
        <v>136</v>
      </c>
      <c r="J1593" t="s">
        <v>137</v>
      </c>
      <c r="K1593" t="s">
        <v>138</v>
      </c>
      <c r="L1593" t="s">
        <v>4882</v>
      </c>
      <c r="M1593" t="s">
        <v>4883</v>
      </c>
      <c r="N1593">
        <v>0.82611111100000001</v>
      </c>
      <c r="O1593">
        <v>0</v>
      </c>
      <c r="P1593">
        <v>13</v>
      </c>
      <c r="Q1593">
        <v>0</v>
      </c>
      <c r="R1593">
        <v>0</v>
      </c>
      <c r="S1593">
        <v>0</v>
      </c>
      <c r="T1593">
        <v>6</v>
      </c>
      <c r="U1593">
        <v>0</v>
      </c>
      <c r="V1593">
        <v>0</v>
      </c>
      <c r="W1593">
        <v>0</v>
      </c>
      <c r="X1593">
        <v>3.6304784639881347</v>
      </c>
      <c r="Y1593">
        <v>0</v>
      </c>
      <c r="Z1593">
        <v>0</v>
      </c>
      <c r="AA1593">
        <v>0</v>
      </c>
      <c r="AB1593">
        <v>2.5843314251652001</v>
      </c>
      <c r="AC1593">
        <v>0</v>
      </c>
      <c r="AD1593">
        <v>0</v>
      </c>
      <c r="AE1593">
        <v>6.2148098891533348</v>
      </c>
    </row>
    <row r="1594" spans="1:31" x14ac:dyDescent="0.25">
      <c r="A1594">
        <v>2275388</v>
      </c>
      <c r="B1594">
        <v>1</v>
      </c>
      <c r="C1594" t="s">
        <v>80</v>
      </c>
      <c r="D1594" t="s">
        <v>83</v>
      </c>
      <c r="E1594" t="s">
        <v>141</v>
      </c>
      <c r="F1594" t="s">
        <v>4884</v>
      </c>
      <c r="G1594" t="s">
        <v>442</v>
      </c>
      <c r="H1594" t="s">
        <v>135</v>
      </c>
      <c r="I1594" t="s">
        <v>136</v>
      </c>
      <c r="J1594" t="s">
        <v>137</v>
      </c>
      <c r="K1594" t="s">
        <v>144</v>
      </c>
      <c r="L1594" t="s">
        <v>4885</v>
      </c>
      <c r="M1594" t="s">
        <v>4886</v>
      </c>
      <c r="N1594">
        <v>0.31</v>
      </c>
      <c r="O1594">
        <v>0</v>
      </c>
      <c r="P1594">
        <v>1136</v>
      </c>
      <c r="Q1594">
        <v>0</v>
      </c>
      <c r="R1594">
        <v>0</v>
      </c>
      <c r="S1594">
        <v>0</v>
      </c>
      <c r="T1594">
        <v>29</v>
      </c>
      <c r="U1594">
        <v>0</v>
      </c>
      <c r="V1594">
        <v>0</v>
      </c>
      <c r="W1594">
        <v>0</v>
      </c>
      <c r="X1594">
        <v>108.89713367670576</v>
      </c>
      <c r="Y1594">
        <v>0</v>
      </c>
      <c r="Z1594">
        <v>0</v>
      </c>
      <c r="AA1594">
        <v>0</v>
      </c>
      <c r="AB1594">
        <v>6.1861945194114982</v>
      </c>
      <c r="AC1594">
        <v>0</v>
      </c>
      <c r="AD1594">
        <v>0</v>
      </c>
      <c r="AE1594">
        <v>115.08332819611726</v>
      </c>
    </row>
    <row r="1595" spans="1:31" x14ac:dyDescent="0.25">
      <c r="A1595">
        <v>2275923</v>
      </c>
      <c r="B1595">
        <v>1</v>
      </c>
      <c r="C1595" t="s">
        <v>80</v>
      </c>
      <c r="D1595" t="s">
        <v>99</v>
      </c>
      <c r="E1595" t="s">
        <v>165</v>
      </c>
      <c r="F1595" t="s">
        <v>4887</v>
      </c>
      <c r="G1595" t="s">
        <v>167</v>
      </c>
      <c r="H1595" t="s">
        <v>150</v>
      </c>
      <c r="I1595" t="s">
        <v>136</v>
      </c>
      <c r="J1595" t="s">
        <v>137</v>
      </c>
      <c r="K1595" t="s">
        <v>138</v>
      </c>
      <c r="L1595" t="s">
        <v>4888</v>
      </c>
      <c r="M1595" t="s">
        <v>4889</v>
      </c>
      <c r="N1595">
        <v>2.1544444440000001</v>
      </c>
      <c r="O1595">
        <v>0</v>
      </c>
      <c r="P1595">
        <v>2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1.2092513095853334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1.2092513095853334</v>
      </c>
    </row>
    <row r="1596" spans="1:31" x14ac:dyDescent="0.25">
      <c r="A1596">
        <v>2275445</v>
      </c>
      <c r="B1596">
        <v>1</v>
      </c>
      <c r="C1596" t="s">
        <v>80</v>
      </c>
      <c r="D1596" t="s">
        <v>93</v>
      </c>
      <c r="E1596" t="s">
        <v>157</v>
      </c>
      <c r="F1596" t="s">
        <v>4890</v>
      </c>
      <c r="G1596" t="s">
        <v>134</v>
      </c>
      <c r="H1596" t="s">
        <v>135</v>
      </c>
      <c r="I1596" t="s">
        <v>136</v>
      </c>
      <c r="J1596" t="s">
        <v>137</v>
      </c>
      <c r="K1596" t="s">
        <v>138</v>
      </c>
      <c r="L1596" t="s">
        <v>4891</v>
      </c>
      <c r="M1596" t="s">
        <v>4892</v>
      </c>
      <c r="N1596">
        <v>0.78638888799999995</v>
      </c>
      <c r="O1596">
        <v>0</v>
      </c>
      <c r="P1596">
        <v>6521</v>
      </c>
      <c r="Q1596">
        <v>0</v>
      </c>
      <c r="R1596">
        <v>1</v>
      </c>
      <c r="S1596">
        <v>4</v>
      </c>
      <c r="T1596">
        <v>442</v>
      </c>
      <c r="U1596">
        <v>0</v>
      </c>
      <c r="V1596">
        <v>0</v>
      </c>
      <c r="W1596">
        <v>0</v>
      </c>
      <c r="X1596">
        <v>1210.4107460180853</v>
      </c>
      <c r="Y1596">
        <v>0</v>
      </c>
      <c r="Z1596">
        <v>7.0877973699534165</v>
      </c>
      <c r="AA1596">
        <v>17.473207251685487</v>
      </c>
      <c r="AB1596">
        <v>235.70897797101907</v>
      </c>
      <c r="AC1596">
        <v>0</v>
      </c>
      <c r="AD1596">
        <v>0</v>
      </c>
      <c r="AE1596">
        <v>1470.6807286107432</v>
      </c>
    </row>
    <row r="1597" spans="1:31" x14ac:dyDescent="0.25">
      <c r="A1597">
        <v>2275531</v>
      </c>
      <c r="B1597">
        <v>1</v>
      </c>
      <c r="C1597" t="s">
        <v>80</v>
      </c>
      <c r="D1597" t="s">
        <v>100</v>
      </c>
      <c r="E1597" t="s">
        <v>141</v>
      </c>
      <c r="F1597" t="s">
        <v>4893</v>
      </c>
      <c r="G1597" t="s">
        <v>268</v>
      </c>
      <c r="H1597" t="s">
        <v>135</v>
      </c>
      <c r="I1597" t="s">
        <v>136</v>
      </c>
      <c r="J1597" t="s">
        <v>137</v>
      </c>
      <c r="K1597" t="s">
        <v>138</v>
      </c>
      <c r="L1597" t="s">
        <v>4894</v>
      </c>
      <c r="M1597" t="s">
        <v>4895</v>
      </c>
      <c r="N1597">
        <v>0.54916666599999997</v>
      </c>
      <c r="O1597">
        <v>0</v>
      </c>
      <c r="P1597">
        <v>13</v>
      </c>
      <c r="Q1597">
        <v>0</v>
      </c>
      <c r="R1597">
        <v>0</v>
      </c>
      <c r="S1597">
        <v>0</v>
      </c>
      <c r="T1597">
        <v>10</v>
      </c>
      <c r="U1597">
        <v>0</v>
      </c>
      <c r="V1597">
        <v>0</v>
      </c>
      <c r="W1597">
        <v>0</v>
      </c>
      <c r="X1597">
        <v>0.29445444197895004</v>
      </c>
      <c r="Y1597">
        <v>0</v>
      </c>
      <c r="Z1597">
        <v>0</v>
      </c>
      <c r="AA1597">
        <v>0</v>
      </c>
      <c r="AB1597">
        <v>0.26397647831422499</v>
      </c>
      <c r="AC1597">
        <v>0</v>
      </c>
      <c r="AD1597">
        <v>0</v>
      </c>
      <c r="AE1597">
        <v>0.55843092029317498</v>
      </c>
    </row>
    <row r="1598" spans="1:31" x14ac:dyDescent="0.25">
      <c r="A1598">
        <v>2275929</v>
      </c>
      <c r="B1598">
        <v>1</v>
      </c>
      <c r="C1598" t="s">
        <v>80</v>
      </c>
      <c r="D1598" t="s">
        <v>104</v>
      </c>
      <c r="E1598" t="s">
        <v>157</v>
      </c>
      <c r="F1598" t="s">
        <v>4896</v>
      </c>
      <c r="G1598" t="s">
        <v>1804</v>
      </c>
      <c r="H1598" t="s">
        <v>135</v>
      </c>
      <c r="I1598" t="s">
        <v>136</v>
      </c>
      <c r="J1598" t="s">
        <v>137</v>
      </c>
      <c r="K1598" t="s">
        <v>138</v>
      </c>
      <c r="L1598" t="s">
        <v>4897</v>
      </c>
      <c r="M1598" t="s">
        <v>4898</v>
      </c>
      <c r="N1598">
        <v>2.6780555549999998</v>
      </c>
      <c r="O1598">
        <v>0</v>
      </c>
      <c r="P1598">
        <v>0</v>
      </c>
      <c r="Q1598">
        <v>4</v>
      </c>
      <c r="R1598">
        <v>3</v>
      </c>
      <c r="S1598">
        <v>4</v>
      </c>
      <c r="T1598">
        <v>1</v>
      </c>
      <c r="U1598">
        <v>6</v>
      </c>
      <c r="V1598">
        <v>1</v>
      </c>
      <c r="W1598">
        <v>0</v>
      </c>
      <c r="X1598">
        <v>0</v>
      </c>
      <c r="Y1598">
        <v>8.7178830401885659</v>
      </c>
      <c r="Z1598">
        <v>8.045914617380209</v>
      </c>
      <c r="AA1598">
        <v>552.32122392437111</v>
      </c>
      <c r="AB1598">
        <v>0</v>
      </c>
      <c r="AC1598">
        <v>974.84297383495323</v>
      </c>
      <c r="AD1598">
        <v>3.7268507271260169</v>
      </c>
      <c r="AE1598">
        <v>1547.6548461440191</v>
      </c>
    </row>
    <row r="1599" spans="1:31" x14ac:dyDescent="0.25">
      <c r="A1599">
        <v>2275488</v>
      </c>
      <c r="B1599">
        <v>1</v>
      </c>
      <c r="C1599" t="s">
        <v>80</v>
      </c>
      <c r="D1599" t="s">
        <v>104</v>
      </c>
      <c r="E1599" t="s">
        <v>147</v>
      </c>
      <c r="F1599" t="s">
        <v>4899</v>
      </c>
      <c r="G1599" t="s">
        <v>149</v>
      </c>
      <c r="H1599" t="s">
        <v>150</v>
      </c>
      <c r="I1599" t="s">
        <v>136</v>
      </c>
      <c r="J1599" t="s">
        <v>137</v>
      </c>
      <c r="K1599" t="s">
        <v>138</v>
      </c>
      <c r="L1599" t="s">
        <v>4900</v>
      </c>
      <c r="M1599" t="s">
        <v>4901</v>
      </c>
      <c r="N1599">
        <v>4.3966666659999998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11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21.491196000107699</v>
      </c>
      <c r="AC1599">
        <v>0</v>
      </c>
      <c r="AD1599">
        <v>0</v>
      </c>
      <c r="AE1599">
        <v>21.491196000107699</v>
      </c>
    </row>
    <row r="1600" spans="1:31" x14ac:dyDescent="0.25">
      <c r="A1600">
        <v>2275989</v>
      </c>
      <c r="B1600">
        <v>1</v>
      </c>
      <c r="C1600" t="s">
        <v>80</v>
      </c>
      <c r="D1600" t="s">
        <v>82</v>
      </c>
      <c r="E1600" t="s">
        <v>165</v>
      </c>
      <c r="F1600" t="s">
        <v>4902</v>
      </c>
      <c r="G1600" t="s">
        <v>198</v>
      </c>
      <c r="H1600" t="s">
        <v>150</v>
      </c>
      <c r="I1600" t="s">
        <v>136</v>
      </c>
      <c r="J1600" t="s">
        <v>137</v>
      </c>
      <c r="K1600" t="s">
        <v>138</v>
      </c>
      <c r="L1600" t="s">
        <v>4903</v>
      </c>
      <c r="M1600" t="s">
        <v>4904</v>
      </c>
      <c r="N1600">
        <v>1.1994444440000001</v>
      </c>
      <c r="O1600">
        <v>0</v>
      </c>
      <c r="P1600">
        <v>2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1.6507233270395003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1.6507233270395003</v>
      </c>
    </row>
    <row r="1601" spans="1:31" x14ac:dyDescent="0.25">
      <c r="A1601">
        <v>2275697</v>
      </c>
      <c r="B1601">
        <v>1</v>
      </c>
      <c r="C1601" t="s">
        <v>80</v>
      </c>
      <c r="D1601" t="s">
        <v>106</v>
      </c>
      <c r="E1601" t="s">
        <v>176</v>
      </c>
      <c r="F1601" t="s">
        <v>4905</v>
      </c>
      <c r="G1601" t="s">
        <v>149</v>
      </c>
      <c r="H1601" t="s">
        <v>150</v>
      </c>
      <c r="I1601" t="s">
        <v>136</v>
      </c>
      <c r="J1601" t="s">
        <v>137</v>
      </c>
      <c r="K1601" t="s">
        <v>138</v>
      </c>
      <c r="L1601" t="s">
        <v>4906</v>
      </c>
      <c r="M1601" t="s">
        <v>4907</v>
      </c>
      <c r="N1601">
        <v>2.7850000000000001</v>
      </c>
      <c r="O1601">
        <v>0</v>
      </c>
      <c r="P1601">
        <v>0</v>
      </c>
      <c r="Q1601">
        <v>0</v>
      </c>
      <c r="R1601">
        <v>10</v>
      </c>
      <c r="S1601">
        <v>0</v>
      </c>
      <c r="T1601">
        <v>1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6.9117746295990008</v>
      </c>
      <c r="AA1601">
        <v>0</v>
      </c>
      <c r="AB1601">
        <v>1.3655840665500001E-3</v>
      </c>
      <c r="AC1601">
        <v>0</v>
      </c>
      <c r="AD1601">
        <v>0</v>
      </c>
      <c r="AE1601">
        <v>6.9131402136655504</v>
      </c>
    </row>
    <row r="1602" spans="1:31" x14ac:dyDescent="0.25">
      <c r="A1602">
        <v>2275943</v>
      </c>
      <c r="B1602">
        <v>1</v>
      </c>
      <c r="C1602" t="s">
        <v>80</v>
      </c>
      <c r="D1602" t="s">
        <v>99</v>
      </c>
      <c r="E1602" t="s">
        <v>165</v>
      </c>
      <c r="F1602" t="s">
        <v>4908</v>
      </c>
      <c r="G1602" t="s">
        <v>198</v>
      </c>
      <c r="H1602" t="s">
        <v>150</v>
      </c>
      <c r="I1602" t="s">
        <v>136</v>
      </c>
      <c r="J1602" t="s">
        <v>137</v>
      </c>
      <c r="K1602" t="s">
        <v>138</v>
      </c>
      <c r="L1602" t="s">
        <v>4909</v>
      </c>
      <c r="M1602" t="s">
        <v>4910</v>
      </c>
      <c r="N1602">
        <v>3.5533333329999999</v>
      </c>
      <c r="O1602">
        <v>0</v>
      </c>
      <c r="P1602">
        <v>1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1.5195334875198332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1.5195334875198332</v>
      </c>
    </row>
    <row r="1603" spans="1:31" x14ac:dyDescent="0.25">
      <c r="A1603">
        <v>2275803</v>
      </c>
      <c r="B1603">
        <v>1</v>
      </c>
      <c r="C1603" t="s">
        <v>81</v>
      </c>
      <c r="D1603" t="s">
        <v>123</v>
      </c>
      <c r="E1603" t="s">
        <v>165</v>
      </c>
      <c r="F1603" t="s">
        <v>4911</v>
      </c>
      <c r="G1603" t="s">
        <v>198</v>
      </c>
      <c r="H1603" t="s">
        <v>150</v>
      </c>
      <c r="I1603" t="s">
        <v>136</v>
      </c>
      <c r="J1603" t="s">
        <v>137</v>
      </c>
      <c r="K1603" t="s">
        <v>138</v>
      </c>
      <c r="L1603" t="s">
        <v>4912</v>
      </c>
      <c r="M1603" t="s">
        <v>4913</v>
      </c>
      <c r="N1603">
        <v>2.6152777770000002</v>
      </c>
      <c r="O1603">
        <v>0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0.46113343723200007</v>
      </c>
      <c r="AA1603">
        <v>0</v>
      </c>
      <c r="AB1603">
        <v>0</v>
      </c>
      <c r="AC1603">
        <v>0</v>
      </c>
      <c r="AD1603">
        <v>0</v>
      </c>
      <c r="AE1603">
        <v>0.46113343723200007</v>
      </c>
    </row>
    <row r="1604" spans="1:31" x14ac:dyDescent="0.25">
      <c r="A1604">
        <v>2275471</v>
      </c>
      <c r="B1604">
        <v>1</v>
      </c>
      <c r="C1604" t="s">
        <v>81</v>
      </c>
      <c r="D1604" t="s">
        <v>128</v>
      </c>
      <c r="E1604" t="s">
        <v>165</v>
      </c>
      <c r="F1604" t="s">
        <v>4914</v>
      </c>
      <c r="G1604" t="s">
        <v>261</v>
      </c>
      <c r="H1604" t="s">
        <v>150</v>
      </c>
      <c r="I1604" t="s">
        <v>136</v>
      </c>
      <c r="J1604" t="s">
        <v>137</v>
      </c>
      <c r="K1604" t="s">
        <v>138</v>
      </c>
      <c r="L1604" t="s">
        <v>4915</v>
      </c>
      <c r="M1604" t="s">
        <v>4916</v>
      </c>
      <c r="N1604">
        <v>0.83583333299999996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0.7906551126257001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0.7906551126257001</v>
      </c>
    </row>
    <row r="1605" spans="1:31" x14ac:dyDescent="0.25">
      <c r="A1605">
        <v>2275657</v>
      </c>
      <c r="B1605">
        <v>1</v>
      </c>
      <c r="C1605" t="s">
        <v>81</v>
      </c>
      <c r="D1605" t="s">
        <v>117</v>
      </c>
      <c r="E1605" t="s">
        <v>157</v>
      </c>
      <c r="F1605" t="s">
        <v>3001</v>
      </c>
      <c r="G1605" t="s">
        <v>134</v>
      </c>
      <c r="H1605" t="s">
        <v>135</v>
      </c>
      <c r="I1605" t="s">
        <v>136</v>
      </c>
      <c r="J1605" t="s">
        <v>137</v>
      </c>
      <c r="K1605" t="s">
        <v>138</v>
      </c>
      <c r="L1605" t="s">
        <v>4917</v>
      </c>
      <c r="M1605" t="s">
        <v>4918</v>
      </c>
      <c r="N1605">
        <v>0.93861111100000005</v>
      </c>
      <c r="O1605">
        <v>5</v>
      </c>
      <c r="P1605">
        <v>2859</v>
      </c>
      <c r="Q1605">
        <v>99</v>
      </c>
      <c r="R1605">
        <v>350</v>
      </c>
      <c r="S1605">
        <v>30</v>
      </c>
      <c r="T1605">
        <v>545</v>
      </c>
      <c r="U1605">
        <v>7</v>
      </c>
      <c r="V1605">
        <v>11</v>
      </c>
      <c r="W1605">
        <v>3.4854539077553999</v>
      </c>
      <c r="X1605">
        <v>539.47980783664661</v>
      </c>
      <c r="Y1605">
        <v>92.24012537840099</v>
      </c>
      <c r="Z1605">
        <v>79.340139664683704</v>
      </c>
      <c r="AA1605">
        <v>223.36134461953225</v>
      </c>
      <c r="AB1605">
        <v>531.17133265176813</v>
      </c>
      <c r="AC1605">
        <v>559.19967890672001</v>
      </c>
      <c r="AD1605">
        <v>454.93562301006898</v>
      </c>
      <c r="AE1605">
        <v>2483.213505975576</v>
      </c>
    </row>
    <row r="1606" spans="1:31" x14ac:dyDescent="0.25">
      <c r="A1606">
        <v>2275860</v>
      </c>
      <c r="B1606">
        <v>1</v>
      </c>
      <c r="C1606" t="s">
        <v>80</v>
      </c>
      <c r="D1606" t="s">
        <v>104</v>
      </c>
      <c r="E1606" t="s">
        <v>312</v>
      </c>
      <c r="F1606" t="s">
        <v>4919</v>
      </c>
      <c r="G1606" t="s">
        <v>1032</v>
      </c>
      <c r="H1606" t="s">
        <v>150</v>
      </c>
      <c r="I1606" t="s">
        <v>136</v>
      </c>
      <c r="J1606" t="s">
        <v>137</v>
      </c>
      <c r="K1606" t="s">
        <v>138</v>
      </c>
      <c r="L1606" t="s">
        <v>4920</v>
      </c>
      <c r="M1606" t="s">
        <v>4921</v>
      </c>
      <c r="N1606">
        <v>1.1486111109999999</v>
      </c>
      <c r="O1606">
        <v>0</v>
      </c>
      <c r="P1606">
        <v>234</v>
      </c>
      <c r="Q1606">
        <v>0</v>
      </c>
      <c r="R1606">
        <v>0</v>
      </c>
      <c r="S1606">
        <v>0</v>
      </c>
      <c r="T1606">
        <v>19</v>
      </c>
      <c r="U1606">
        <v>0</v>
      </c>
      <c r="V1606">
        <v>0</v>
      </c>
      <c r="W1606">
        <v>0</v>
      </c>
      <c r="X1606">
        <v>69.847460615405495</v>
      </c>
      <c r="Y1606">
        <v>0</v>
      </c>
      <c r="Z1606">
        <v>0</v>
      </c>
      <c r="AA1606">
        <v>0</v>
      </c>
      <c r="AB1606">
        <v>17.572324159890918</v>
      </c>
      <c r="AC1606">
        <v>0</v>
      </c>
      <c r="AD1606">
        <v>0</v>
      </c>
      <c r="AE1606">
        <v>87.419784775296421</v>
      </c>
    </row>
    <row r="1607" spans="1:31" x14ac:dyDescent="0.25">
      <c r="A1607">
        <v>2275511</v>
      </c>
      <c r="B1607">
        <v>1</v>
      </c>
      <c r="C1607" t="s">
        <v>80</v>
      </c>
      <c r="D1607" t="s">
        <v>97</v>
      </c>
      <c r="E1607" t="s">
        <v>132</v>
      </c>
      <c r="F1607" t="s">
        <v>4922</v>
      </c>
      <c r="G1607" t="s">
        <v>143</v>
      </c>
      <c r="H1607" t="s">
        <v>135</v>
      </c>
      <c r="I1607" t="s">
        <v>136</v>
      </c>
      <c r="J1607" t="s">
        <v>137</v>
      </c>
      <c r="K1607" t="s">
        <v>144</v>
      </c>
      <c r="L1607" t="s">
        <v>4923</v>
      </c>
      <c r="M1607" t="s">
        <v>4924</v>
      </c>
      <c r="N1607">
        <v>1.5055555549999999</v>
      </c>
      <c r="O1607">
        <v>12</v>
      </c>
      <c r="P1607">
        <v>666</v>
      </c>
      <c r="Q1607">
        <v>8</v>
      </c>
      <c r="R1607">
        <v>93</v>
      </c>
      <c r="S1607">
        <v>15</v>
      </c>
      <c r="T1607">
        <v>122</v>
      </c>
      <c r="U1607">
        <v>0</v>
      </c>
      <c r="V1607">
        <v>1</v>
      </c>
      <c r="W1607">
        <v>18.890724932779062</v>
      </c>
      <c r="X1607">
        <v>377.61951791949866</v>
      </c>
      <c r="Y1607">
        <v>10.693616642499627</v>
      </c>
      <c r="Z1607">
        <v>40.437843203105203</v>
      </c>
      <c r="AA1607">
        <v>573.25510234384933</v>
      </c>
      <c r="AB1607">
        <v>129.23447767553569</v>
      </c>
      <c r="AC1607">
        <v>0</v>
      </c>
      <c r="AD1607">
        <v>25.34317818843386</v>
      </c>
      <c r="AE1607">
        <v>1175.4744609057016</v>
      </c>
    </row>
    <row r="1608" spans="1:31" x14ac:dyDescent="0.25">
      <c r="A1608">
        <v>2275906</v>
      </c>
      <c r="B1608">
        <v>1</v>
      </c>
      <c r="C1608" t="s">
        <v>80</v>
      </c>
      <c r="D1608" t="s">
        <v>93</v>
      </c>
      <c r="E1608" t="s">
        <v>147</v>
      </c>
      <c r="F1608" t="s">
        <v>4925</v>
      </c>
      <c r="G1608" t="s">
        <v>149</v>
      </c>
      <c r="H1608" t="s">
        <v>150</v>
      </c>
      <c r="I1608" t="s">
        <v>136</v>
      </c>
      <c r="J1608" t="s">
        <v>137</v>
      </c>
      <c r="K1608" t="s">
        <v>138</v>
      </c>
      <c r="L1608" t="s">
        <v>4926</v>
      </c>
      <c r="M1608" t="s">
        <v>4927</v>
      </c>
      <c r="N1608">
        <v>1.5466666659999999</v>
      </c>
      <c r="O1608">
        <v>0</v>
      </c>
      <c r="P1608">
        <v>0</v>
      </c>
      <c r="Q1608">
        <v>0</v>
      </c>
      <c r="R1608">
        <v>4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3.6213690262555507</v>
      </c>
      <c r="AA1608">
        <v>0</v>
      </c>
      <c r="AB1608">
        <v>0</v>
      </c>
      <c r="AC1608">
        <v>0</v>
      </c>
      <c r="AD1608">
        <v>0</v>
      </c>
      <c r="AE1608">
        <v>3.6213690262555507</v>
      </c>
    </row>
    <row r="1609" spans="1:31" x14ac:dyDescent="0.25">
      <c r="A1609">
        <v>2275548</v>
      </c>
      <c r="B1609">
        <v>1</v>
      </c>
      <c r="C1609" t="s">
        <v>80</v>
      </c>
      <c r="D1609" t="s">
        <v>106</v>
      </c>
      <c r="E1609" t="s">
        <v>157</v>
      </c>
      <c r="F1609" t="s">
        <v>4928</v>
      </c>
      <c r="G1609" t="s">
        <v>134</v>
      </c>
      <c r="H1609" t="s">
        <v>135</v>
      </c>
      <c r="I1609" t="s">
        <v>136</v>
      </c>
      <c r="J1609" t="s">
        <v>137</v>
      </c>
      <c r="K1609" t="s">
        <v>138</v>
      </c>
      <c r="L1609" t="s">
        <v>4929</v>
      </c>
      <c r="M1609" t="s">
        <v>4930</v>
      </c>
      <c r="N1609">
        <v>0.13388888800000001</v>
      </c>
      <c r="O1609">
        <v>1</v>
      </c>
      <c r="P1609">
        <v>37</v>
      </c>
      <c r="Q1609">
        <v>18</v>
      </c>
      <c r="R1609">
        <v>46</v>
      </c>
      <c r="S1609">
        <v>12</v>
      </c>
      <c r="T1609">
        <v>29</v>
      </c>
      <c r="U1609">
        <v>6</v>
      </c>
      <c r="V1609">
        <v>0</v>
      </c>
      <c r="W1609">
        <v>3.4330499388933337E-2</v>
      </c>
      <c r="X1609">
        <v>1.9701672324120112</v>
      </c>
      <c r="Y1609">
        <v>6.9398015476200676</v>
      </c>
      <c r="Z1609">
        <v>5.3210218365021662</v>
      </c>
      <c r="AA1609">
        <v>9.3300798960275113</v>
      </c>
      <c r="AB1609">
        <v>9.4553235975536669</v>
      </c>
      <c r="AC1609">
        <v>66.08993620504387</v>
      </c>
      <c r="AD1609">
        <v>0</v>
      </c>
      <c r="AE1609">
        <v>99.140660814548227</v>
      </c>
    </row>
    <row r="1610" spans="1:31" x14ac:dyDescent="0.25">
      <c r="A1610">
        <v>2275903</v>
      </c>
      <c r="B1610">
        <v>1</v>
      </c>
      <c r="C1610" t="s">
        <v>80</v>
      </c>
      <c r="D1610" t="s">
        <v>104</v>
      </c>
      <c r="E1610" t="s">
        <v>147</v>
      </c>
      <c r="F1610">
        <v>75</v>
      </c>
      <c r="G1610" t="s">
        <v>233</v>
      </c>
      <c r="H1610" t="s">
        <v>150</v>
      </c>
      <c r="I1610" t="s">
        <v>136</v>
      </c>
      <c r="J1610" t="s">
        <v>137</v>
      </c>
      <c r="K1610" t="s">
        <v>138</v>
      </c>
      <c r="L1610" t="s">
        <v>4931</v>
      </c>
      <c r="M1610" t="s">
        <v>4932</v>
      </c>
      <c r="N1610">
        <v>1.9430555549999999</v>
      </c>
      <c r="O1610">
        <v>0</v>
      </c>
      <c r="P1610">
        <v>3</v>
      </c>
      <c r="Q1610">
        <v>0</v>
      </c>
      <c r="R1610">
        <v>6</v>
      </c>
      <c r="S1610">
        <v>0</v>
      </c>
      <c r="T1610">
        <v>4</v>
      </c>
      <c r="U1610">
        <v>0</v>
      </c>
      <c r="V1610">
        <v>0</v>
      </c>
      <c r="W1610">
        <v>0</v>
      </c>
      <c r="X1610">
        <v>0.59765292571108886</v>
      </c>
      <c r="Y1610">
        <v>0</v>
      </c>
      <c r="Z1610">
        <v>0.17653235523606672</v>
      </c>
      <c r="AA1610">
        <v>0</v>
      </c>
      <c r="AB1610">
        <v>1.6672360731232916</v>
      </c>
      <c r="AC1610">
        <v>0</v>
      </c>
      <c r="AD1610">
        <v>0</v>
      </c>
      <c r="AE1610">
        <v>2.4414213540704472</v>
      </c>
    </row>
    <row r="1611" spans="1:31" x14ac:dyDescent="0.25">
      <c r="A1611">
        <v>2275926</v>
      </c>
      <c r="B1611">
        <v>1</v>
      </c>
      <c r="C1611" t="s">
        <v>80</v>
      </c>
      <c r="D1611" t="s">
        <v>96</v>
      </c>
      <c r="E1611" t="s">
        <v>165</v>
      </c>
      <c r="F1611" t="s">
        <v>1068</v>
      </c>
      <c r="G1611" t="s">
        <v>167</v>
      </c>
      <c r="H1611" t="s">
        <v>150</v>
      </c>
      <c r="I1611" t="s">
        <v>136</v>
      </c>
      <c r="J1611" t="s">
        <v>137</v>
      </c>
      <c r="K1611" t="s">
        <v>138</v>
      </c>
      <c r="L1611" t="s">
        <v>4933</v>
      </c>
      <c r="M1611" t="s">
        <v>4934</v>
      </c>
      <c r="N1611">
        <v>3.5816666659999998</v>
      </c>
      <c r="O1611">
        <v>0</v>
      </c>
      <c r="P1611">
        <v>2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4.6353315546054015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4.6353315546054015</v>
      </c>
    </row>
    <row r="1612" spans="1:31" x14ac:dyDescent="0.25">
      <c r="A1612">
        <v>2275528</v>
      </c>
      <c r="B1612">
        <v>1</v>
      </c>
      <c r="C1612" t="s">
        <v>80</v>
      </c>
      <c r="D1612" t="s">
        <v>85</v>
      </c>
      <c r="E1612" t="s">
        <v>147</v>
      </c>
      <c r="F1612" t="s">
        <v>4935</v>
      </c>
      <c r="G1612" t="s">
        <v>154</v>
      </c>
      <c r="H1612" t="s">
        <v>150</v>
      </c>
      <c r="I1612" t="s">
        <v>136</v>
      </c>
      <c r="J1612" t="s">
        <v>137</v>
      </c>
      <c r="K1612" t="s">
        <v>144</v>
      </c>
      <c r="L1612" t="s">
        <v>4936</v>
      </c>
      <c r="M1612" t="s">
        <v>4937</v>
      </c>
      <c r="N1612">
        <v>7.852777777</v>
      </c>
      <c r="O1612">
        <v>0</v>
      </c>
      <c r="P1612">
        <v>238</v>
      </c>
      <c r="Q1612">
        <v>0</v>
      </c>
      <c r="R1612">
        <v>0</v>
      </c>
      <c r="S1612">
        <v>0</v>
      </c>
      <c r="T1612">
        <v>16</v>
      </c>
      <c r="U1612">
        <v>0</v>
      </c>
      <c r="V1612">
        <v>0</v>
      </c>
      <c r="W1612">
        <v>0</v>
      </c>
      <c r="X1612">
        <v>490.16901960803921</v>
      </c>
      <c r="Y1612">
        <v>0</v>
      </c>
      <c r="Z1612">
        <v>0</v>
      </c>
      <c r="AA1612">
        <v>0</v>
      </c>
      <c r="AB1612">
        <v>75.856919767547581</v>
      </c>
      <c r="AC1612">
        <v>0</v>
      </c>
      <c r="AD1612">
        <v>0</v>
      </c>
      <c r="AE1612">
        <v>566.02593937558674</v>
      </c>
    </row>
    <row r="1613" spans="1:31" x14ac:dyDescent="0.25">
      <c r="A1613">
        <v>2275448</v>
      </c>
      <c r="B1613">
        <v>1</v>
      </c>
      <c r="C1613" t="s">
        <v>81</v>
      </c>
      <c r="D1613" t="s">
        <v>112</v>
      </c>
      <c r="E1613" t="s">
        <v>141</v>
      </c>
      <c r="F1613" t="s">
        <v>4938</v>
      </c>
      <c r="G1613" t="s">
        <v>134</v>
      </c>
      <c r="H1613" t="s">
        <v>135</v>
      </c>
      <c r="I1613" t="s">
        <v>136</v>
      </c>
      <c r="J1613" t="s">
        <v>137</v>
      </c>
      <c r="K1613" t="s">
        <v>138</v>
      </c>
      <c r="L1613" t="s">
        <v>4939</v>
      </c>
      <c r="M1613" t="s">
        <v>4940</v>
      </c>
      <c r="N1613">
        <v>0.65055555499999995</v>
      </c>
      <c r="O1613">
        <v>0</v>
      </c>
      <c r="P1613">
        <v>1</v>
      </c>
      <c r="Q1613">
        <v>0</v>
      </c>
      <c r="R1613">
        <v>9</v>
      </c>
      <c r="S1613">
        <v>7</v>
      </c>
      <c r="T1613">
        <v>101</v>
      </c>
      <c r="U1613">
        <v>1</v>
      </c>
      <c r="V1613">
        <v>0</v>
      </c>
      <c r="W1613">
        <v>0</v>
      </c>
      <c r="X1613">
        <v>0.10301736021326668</v>
      </c>
      <c r="Y1613">
        <v>0</v>
      </c>
      <c r="Z1613">
        <v>2.0543414901553749</v>
      </c>
      <c r="AA1613">
        <v>23.906160401879053</v>
      </c>
      <c r="AB1613">
        <v>13.33761032030699</v>
      </c>
      <c r="AC1613">
        <v>64.149402519395011</v>
      </c>
      <c r="AD1613">
        <v>0</v>
      </c>
      <c r="AE1613">
        <v>103.55053209194969</v>
      </c>
    </row>
    <row r="1614" spans="1:31" x14ac:dyDescent="0.25">
      <c r="A1614">
        <v>2275777</v>
      </c>
      <c r="B1614">
        <v>1</v>
      </c>
      <c r="C1614" t="s">
        <v>80</v>
      </c>
      <c r="D1614" t="s">
        <v>92</v>
      </c>
      <c r="E1614" t="s">
        <v>312</v>
      </c>
      <c r="F1614" t="s">
        <v>4941</v>
      </c>
      <c r="G1614" t="s">
        <v>380</v>
      </c>
      <c r="H1614" t="s">
        <v>150</v>
      </c>
      <c r="I1614" t="s">
        <v>136</v>
      </c>
      <c r="J1614" t="s">
        <v>137</v>
      </c>
      <c r="K1614" t="s">
        <v>138</v>
      </c>
      <c r="L1614" t="s">
        <v>4942</v>
      </c>
      <c r="M1614" t="s">
        <v>4943</v>
      </c>
      <c r="N1614">
        <v>1.744722222</v>
      </c>
      <c r="O1614">
        <v>0</v>
      </c>
      <c r="P1614">
        <v>43</v>
      </c>
      <c r="Q1614">
        <v>0</v>
      </c>
      <c r="R1614">
        <v>0</v>
      </c>
      <c r="S1614">
        <v>0</v>
      </c>
      <c r="T1614">
        <v>3</v>
      </c>
      <c r="U1614">
        <v>0</v>
      </c>
      <c r="V1614">
        <v>0</v>
      </c>
      <c r="W1614">
        <v>0</v>
      </c>
      <c r="X1614">
        <v>19.430934376891848</v>
      </c>
      <c r="Y1614">
        <v>0</v>
      </c>
      <c r="Z1614">
        <v>0</v>
      </c>
      <c r="AA1614">
        <v>0</v>
      </c>
      <c r="AB1614">
        <v>5.3889661155114252</v>
      </c>
      <c r="AC1614">
        <v>0</v>
      </c>
      <c r="AD1614">
        <v>0</v>
      </c>
      <c r="AE1614">
        <v>24.819900492403274</v>
      </c>
    </row>
    <row r="1615" spans="1:31" x14ac:dyDescent="0.25">
      <c r="A1615">
        <v>2275485</v>
      </c>
      <c r="B1615">
        <v>1</v>
      </c>
      <c r="C1615" t="s">
        <v>81</v>
      </c>
      <c r="D1615" t="s">
        <v>115</v>
      </c>
      <c r="E1615" t="s">
        <v>147</v>
      </c>
      <c r="F1615" t="s">
        <v>4944</v>
      </c>
      <c r="G1615" t="s">
        <v>149</v>
      </c>
      <c r="H1615" t="s">
        <v>150</v>
      </c>
      <c r="I1615" t="s">
        <v>136</v>
      </c>
      <c r="J1615" t="s">
        <v>137</v>
      </c>
      <c r="K1615" t="s">
        <v>138</v>
      </c>
      <c r="L1615" t="s">
        <v>4945</v>
      </c>
      <c r="M1615" t="s">
        <v>4946</v>
      </c>
      <c r="N1615">
        <v>0.873611111</v>
      </c>
      <c r="O1615">
        <v>0</v>
      </c>
      <c r="P1615">
        <v>4</v>
      </c>
      <c r="Q1615">
        <v>0</v>
      </c>
      <c r="R1615">
        <v>1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0.20900160150399999</v>
      </c>
      <c r="Y1615">
        <v>0</v>
      </c>
      <c r="Z1615">
        <v>1.2725106036683333E-2</v>
      </c>
      <c r="AA1615">
        <v>0</v>
      </c>
      <c r="AB1615">
        <v>0</v>
      </c>
      <c r="AC1615">
        <v>0</v>
      </c>
      <c r="AD1615">
        <v>0</v>
      </c>
      <c r="AE1615">
        <v>0.22172670754068333</v>
      </c>
    </row>
    <row r="1616" spans="1:31" x14ac:dyDescent="0.25">
      <c r="A1616">
        <v>2275491</v>
      </c>
      <c r="B1616">
        <v>1</v>
      </c>
      <c r="C1616" t="s">
        <v>80</v>
      </c>
      <c r="D1616" t="s">
        <v>107</v>
      </c>
      <c r="E1616" t="s">
        <v>165</v>
      </c>
      <c r="F1616" t="s">
        <v>4947</v>
      </c>
      <c r="G1616" t="s">
        <v>167</v>
      </c>
      <c r="H1616" t="s">
        <v>150</v>
      </c>
      <c r="I1616" t="s">
        <v>136</v>
      </c>
      <c r="J1616" t="s">
        <v>137</v>
      </c>
      <c r="K1616" t="s">
        <v>138</v>
      </c>
      <c r="L1616" t="s">
        <v>4948</v>
      </c>
      <c r="M1616" t="s">
        <v>4949</v>
      </c>
      <c r="N1616">
        <v>1.186388888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1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7.8066151958399999E-2</v>
      </c>
      <c r="AC1616">
        <v>0</v>
      </c>
      <c r="AD1616">
        <v>0</v>
      </c>
      <c r="AE1616">
        <v>7.8066151958399999E-2</v>
      </c>
    </row>
    <row r="1617" spans="1:31" x14ac:dyDescent="0.25">
      <c r="A1617">
        <v>2275783</v>
      </c>
      <c r="B1617">
        <v>1</v>
      </c>
      <c r="C1617" t="s">
        <v>80</v>
      </c>
      <c r="D1617" t="s">
        <v>83</v>
      </c>
      <c r="E1617" t="s">
        <v>165</v>
      </c>
      <c r="F1617" t="s">
        <v>4950</v>
      </c>
      <c r="G1617" t="s">
        <v>297</v>
      </c>
      <c r="H1617" t="s">
        <v>150</v>
      </c>
      <c r="I1617" t="s">
        <v>136</v>
      </c>
      <c r="J1617" t="s">
        <v>137</v>
      </c>
      <c r="K1617" t="s">
        <v>138</v>
      </c>
      <c r="L1617" t="s">
        <v>4951</v>
      </c>
      <c r="M1617" t="s">
        <v>4952</v>
      </c>
      <c r="N1617">
        <v>3.6086111110000001</v>
      </c>
      <c r="O1617">
        <v>0</v>
      </c>
      <c r="P1617">
        <v>5</v>
      </c>
      <c r="Q1617">
        <v>0</v>
      </c>
      <c r="R1617">
        <v>0</v>
      </c>
      <c r="S1617">
        <v>0</v>
      </c>
      <c r="T1617">
        <v>1</v>
      </c>
      <c r="U1617">
        <v>0</v>
      </c>
      <c r="V1617">
        <v>0</v>
      </c>
      <c r="W1617">
        <v>0</v>
      </c>
      <c r="X1617">
        <v>4.535372764920667</v>
      </c>
      <c r="Y1617">
        <v>0</v>
      </c>
      <c r="Z1617">
        <v>0</v>
      </c>
      <c r="AA1617">
        <v>0</v>
      </c>
      <c r="AB1617">
        <v>0.13207128191612502</v>
      </c>
      <c r="AC1617">
        <v>0</v>
      </c>
      <c r="AD1617">
        <v>0</v>
      </c>
      <c r="AE1617">
        <v>4.6674440468367919</v>
      </c>
    </row>
    <row r="1618" spans="1:31" x14ac:dyDescent="0.25">
      <c r="A1618">
        <v>2275560</v>
      </c>
      <c r="B1618">
        <v>1</v>
      </c>
      <c r="C1618" t="s">
        <v>80</v>
      </c>
      <c r="D1618" t="s">
        <v>84</v>
      </c>
      <c r="E1618" t="s">
        <v>157</v>
      </c>
      <c r="F1618" t="s">
        <v>4953</v>
      </c>
      <c r="G1618" t="s">
        <v>297</v>
      </c>
      <c r="H1618" t="s">
        <v>135</v>
      </c>
      <c r="I1618" t="s">
        <v>136</v>
      </c>
      <c r="J1618" t="s">
        <v>3</v>
      </c>
      <c r="K1618" t="s">
        <v>138</v>
      </c>
      <c r="L1618" t="s">
        <v>4954</v>
      </c>
      <c r="M1618" t="s">
        <v>4955</v>
      </c>
      <c r="N1618">
        <v>0.71222222199999996</v>
      </c>
      <c r="O1618">
        <v>0</v>
      </c>
      <c r="P1618">
        <v>8759</v>
      </c>
      <c r="Q1618">
        <v>0</v>
      </c>
      <c r="R1618">
        <v>0</v>
      </c>
      <c r="S1618">
        <v>0</v>
      </c>
      <c r="T1618">
        <v>935</v>
      </c>
      <c r="U1618">
        <v>0</v>
      </c>
      <c r="V1618">
        <v>1</v>
      </c>
      <c r="W1618">
        <v>0</v>
      </c>
      <c r="X1618">
        <v>1590.7801031812569</v>
      </c>
      <c r="Y1618">
        <v>0</v>
      </c>
      <c r="Z1618">
        <v>0</v>
      </c>
      <c r="AA1618">
        <v>0</v>
      </c>
      <c r="AB1618">
        <v>529.17047073857168</v>
      </c>
      <c r="AC1618">
        <v>0</v>
      </c>
      <c r="AD1618">
        <v>9.0901115431358335</v>
      </c>
      <c r="AE1618">
        <v>2129.0406854629641</v>
      </c>
    </row>
    <row r="1619" spans="1:31" x14ac:dyDescent="0.25">
      <c r="A1619">
        <v>2275915</v>
      </c>
      <c r="B1619">
        <v>1</v>
      </c>
      <c r="C1619" t="s">
        <v>80</v>
      </c>
      <c r="D1619" t="s">
        <v>110</v>
      </c>
      <c r="E1619" t="s">
        <v>176</v>
      </c>
      <c r="F1619" t="s">
        <v>4956</v>
      </c>
      <c r="G1619" t="s">
        <v>533</v>
      </c>
      <c r="H1619" t="s">
        <v>150</v>
      </c>
      <c r="I1619" t="s">
        <v>136</v>
      </c>
      <c r="J1619" t="s">
        <v>137</v>
      </c>
      <c r="K1619" t="s">
        <v>138</v>
      </c>
      <c r="L1619" t="s">
        <v>4957</v>
      </c>
      <c r="M1619" t="s">
        <v>4958</v>
      </c>
      <c r="N1619">
        <v>0.98499999999999999</v>
      </c>
      <c r="O1619">
        <v>0</v>
      </c>
      <c r="P1619">
        <v>305</v>
      </c>
      <c r="Q1619">
        <v>0</v>
      </c>
      <c r="R1619">
        <v>0</v>
      </c>
      <c r="S1619">
        <v>0</v>
      </c>
      <c r="T1619">
        <v>24</v>
      </c>
      <c r="U1619">
        <v>0</v>
      </c>
      <c r="V1619">
        <v>0</v>
      </c>
      <c r="W1619">
        <v>0</v>
      </c>
      <c r="X1619">
        <v>133.72344670626728</v>
      </c>
      <c r="Y1619">
        <v>0</v>
      </c>
      <c r="Z1619">
        <v>0</v>
      </c>
      <c r="AA1619">
        <v>0</v>
      </c>
      <c r="AB1619">
        <v>14.254941760976592</v>
      </c>
      <c r="AC1619">
        <v>0</v>
      </c>
      <c r="AD1619">
        <v>0</v>
      </c>
      <c r="AE1619">
        <v>147.97838846724386</v>
      </c>
    </row>
    <row r="1620" spans="1:31" x14ac:dyDescent="0.25">
      <c r="A1620">
        <v>2275846</v>
      </c>
      <c r="B1620">
        <v>1</v>
      </c>
      <c r="C1620" t="s">
        <v>80</v>
      </c>
      <c r="D1620" t="s">
        <v>82</v>
      </c>
      <c r="E1620" t="s">
        <v>165</v>
      </c>
      <c r="F1620" t="s">
        <v>4959</v>
      </c>
      <c r="G1620" t="s">
        <v>149</v>
      </c>
      <c r="H1620" t="s">
        <v>150</v>
      </c>
      <c r="I1620" t="s">
        <v>136</v>
      </c>
      <c r="J1620" t="s">
        <v>137</v>
      </c>
      <c r="K1620" t="s">
        <v>138</v>
      </c>
      <c r="L1620" t="s">
        <v>4960</v>
      </c>
      <c r="M1620" t="s">
        <v>4961</v>
      </c>
      <c r="N1620">
        <v>1.5177777770000001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36</v>
      </c>
      <c r="U1620">
        <v>0</v>
      </c>
      <c r="V1620">
        <v>2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91.714908007216536</v>
      </c>
      <c r="AC1620">
        <v>0</v>
      </c>
      <c r="AD1620">
        <v>19.422513874814452</v>
      </c>
      <c r="AE1620">
        <v>111.13742188203099</v>
      </c>
    </row>
    <row r="1621" spans="1:31" x14ac:dyDescent="0.25">
      <c r="A1621">
        <v>2275769</v>
      </c>
      <c r="B1621">
        <v>1</v>
      </c>
      <c r="C1621" t="s">
        <v>80</v>
      </c>
      <c r="D1621" t="s">
        <v>110</v>
      </c>
      <c r="E1621" t="s">
        <v>141</v>
      </c>
      <c r="F1621" t="s">
        <v>4962</v>
      </c>
      <c r="G1621" t="s">
        <v>442</v>
      </c>
      <c r="H1621" t="s">
        <v>135</v>
      </c>
      <c r="I1621" t="s">
        <v>136</v>
      </c>
      <c r="J1621" t="s">
        <v>137</v>
      </c>
      <c r="K1621" t="s">
        <v>138</v>
      </c>
      <c r="L1621" t="s">
        <v>4963</v>
      </c>
      <c r="M1621" t="s">
        <v>4964</v>
      </c>
      <c r="N1621">
        <v>0.19666666599999999</v>
      </c>
      <c r="O1621">
        <v>7</v>
      </c>
      <c r="P1621">
        <v>1167</v>
      </c>
      <c r="Q1621">
        <v>5</v>
      </c>
      <c r="R1621">
        <v>9</v>
      </c>
      <c r="S1621">
        <v>7</v>
      </c>
      <c r="T1621">
        <v>99</v>
      </c>
      <c r="U1621">
        <v>0</v>
      </c>
      <c r="V1621">
        <v>0</v>
      </c>
      <c r="W1621">
        <v>0.75987373676856662</v>
      </c>
      <c r="X1621">
        <v>85.869415480559582</v>
      </c>
      <c r="Y1621">
        <v>0.41736079897889999</v>
      </c>
      <c r="Z1621">
        <v>0.44277930819479994</v>
      </c>
      <c r="AA1621">
        <v>13.891225165871202</v>
      </c>
      <c r="AB1621">
        <v>16.387899032302496</v>
      </c>
      <c r="AC1621">
        <v>0</v>
      </c>
      <c r="AD1621">
        <v>0</v>
      </c>
      <c r="AE1621">
        <v>117.76855352267556</v>
      </c>
    </row>
    <row r="1622" spans="1:31" x14ac:dyDescent="0.25">
      <c r="A1622">
        <v>2275746</v>
      </c>
      <c r="B1622">
        <v>1</v>
      </c>
      <c r="C1622" t="s">
        <v>81</v>
      </c>
      <c r="D1622" t="s">
        <v>116</v>
      </c>
      <c r="E1622" t="s">
        <v>147</v>
      </c>
      <c r="F1622" t="s">
        <v>4965</v>
      </c>
      <c r="G1622" t="s">
        <v>233</v>
      </c>
      <c r="H1622" t="s">
        <v>150</v>
      </c>
      <c r="I1622" t="s">
        <v>136</v>
      </c>
      <c r="J1622" t="s">
        <v>137</v>
      </c>
      <c r="K1622" t="s">
        <v>138</v>
      </c>
      <c r="L1622" t="s">
        <v>4966</v>
      </c>
      <c r="M1622" t="s">
        <v>4967</v>
      </c>
      <c r="N1622">
        <v>2.2538888880000001</v>
      </c>
      <c r="O1622">
        <v>0</v>
      </c>
      <c r="P1622">
        <v>23</v>
      </c>
      <c r="Q1622">
        <v>0</v>
      </c>
      <c r="R1622">
        <v>21</v>
      </c>
      <c r="S1622">
        <v>0</v>
      </c>
      <c r="T1622">
        <v>2</v>
      </c>
      <c r="U1622">
        <v>0</v>
      </c>
      <c r="V1622">
        <v>0</v>
      </c>
      <c r="W1622">
        <v>0</v>
      </c>
      <c r="X1622">
        <v>0.83404698308552772</v>
      </c>
      <c r="Y1622">
        <v>0</v>
      </c>
      <c r="Z1622">
        <v>2.1519797334690844</v>
      </c>
      <c r="AA1622">
        <v>0</v>
      </c>
      <c r="AB1622">
        <v>7.8444935790290282</v>
      </c>
      <c r="AC1622">
        <v>0</v>
      </c>
      <c r="AD1622">
        <v>0</v>
      </c>
      <c r="AE1622">
        <v>10.830520295583639</v>
      </c>
    </row>
    <row r="1623" spans="1:31" x14ac:dyDescent="0.25">
      <c r="A1623">
        <v>2275869</v>
      </c>
      <c r="B1623">
        <v>1</v>
      </c>
      <c r="C1623" t="s">
        <v>80</v>
      </c>
      <c r="D1623" t="s">
        <v>101</v>
      </c>
      <c r="E1623" t="s">
        <v>141</v>
      </c>
      <c r="F1623" t="s">
        <v>4968</v>
      </c>
      <c r="G1623" t="s">
        <v>268</v>
      </c>
      <c r="H1623" t="s">
        <v>135</v>
      </c>
      <c r="I1623" t="s">
        <v>136</v>
      </c>
      <c r="J1623" t="s">
        <v>137</v>
      </c>
      <c r="K1623" t="s">
        <v>138</v>
      </c>
      <c r="L1623" t="s">
        <v>4969</v>
      </c>
      <c r="M1623" t="s">
        <v>4970</v>
      </c>
      <c r="N1623">
        <v>1.4002777769999999</v>
      </c>
      <c r="O1623">
        <v>0</v>
      </c>
      <c r="P1623">
        <v>250</v>
      </c>
      <c r="Q1623">
        <v>0</v>
      </c>
      <c r="R1623">
        <v>0</v>
      </c>
      <c r="S1623">
        <v>0</v>
      </c>
      <c r="T1623">
        <v>9</v>
      </c>
      <c r="U1623">
        <v>0</v>
      </c>
      <c r="V1623">
        <v>0</v>
      </c>
      <c r="W1623">
        <v>0</v>
      </c>
      <c r="X1623">
        <v>49.487633998936502</v>
      </c>
      <c r="Y1623">
        <v>0</v>
      </c>
      <c r="Z1623">
        <v>0</v>
      </c>
      <c r="AA1623">
        <v>0</v>
      </c>
      <c r="AB1623">
        <v>15.104282235826398</v>
      </c>
      <c r="AC1623">
        <v>0</v>
      </c>
      <c r="AD1623">
        <v>0</v>
      </c>
      <c r="AE1623">
        <v>64.591916234762905</v>
      </c>
    </row>
    <row r="1624" spans="1:31" x14ac:dyDescent="0.25">
      <c r="A1624">
        <v>2275909</v>
      </c>
      <c r="B1624">
        <v>1</v>
      </c>
      <c r="C1624" t="s">
        <v>80</v>
      </c>
      <c r="D1624" t="s">
        <v>83</v>
      </c>
      <c r="E1624" t="s">
        <v>147</v>
      </c>
      <c r="F1624" t="s">
        <v>4971</v>
      </c>
      <c r="G1624" t="s">
        <v>387</v>
      </c>
      <c r="H1624" t="s">
        <v>150</v>
      </c>
      <c r="I1624" t="s">
        <v>136</v>
      </c>
      <c r="J1624" t="s">
        <v>137</v>
      </c>
      <c r="K1624" t="s">
        <v>138</v>
      </c>
      <c r="L1624" t="s">
        <v>4972</v>
      </c>
      <c r="M1624" t="s">
        <v>4973</v>
      </c>
      <c r="N1624">
        <v>1.872222222</v>
      </c>
      <c r="O1624">
        <v>0</v>
      </c>
      <c r="P1624">
        <v>73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58.595534470127973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58.595534470127973</v>
      </c>
    </row>
    <row r="1625" spans="1:31" x14ac:dyDescent="0.25">
      <c r="A1625">
        <v>2275520</v>
      </c>
      <c r="B1625">
        <v>1</v>
      </c>
      <c r="C1625" t="s">
        <v>80</v>
      </c>
      <c r="D1625" t="s">
        <v>101</v>
      </c>
      <c r="E1625" t="s">
        <v>176</v>
      </c>
      <c r="F1625" t="s">
        <v>4974</v>
      </c>
      <c r="G1625" t="s">
        <v>143</v>
      </c>
      <c r="H1625" t="s">
        <v>150</v>
      </c>
      <c r="I1625" t="s">
        <v>136</v>
      </c>
      <c r="J1625" t="s">
        <v>137</v>
      </c>
      <c r="K1625" t="s">
        <v>144</v>
      </c>
      <c r="L1625" t="s">
        <v>4975</v>
      </c>
      <c r="M1625" t="s">
        <v>4976</v>
      </c>
      <c r="N1625">
        <v>3.4333333330000002</v>
      </c>
      <c r="O1625">
        <v>0</v>
      </c>
      <c r="P1625">
        <v>268</v>
      </c>
      <c r="Q1625">
        <v>0</v>
      </c>
      <c r="R1625">
        <v>1</v>
      </c>
      <c r="S1625">
        <v>0</v>
      </c>
      <c r="T1625">
        <v>9</v>
      </c>
      <c r="U1625">
        <v>0</v>
      </c>
      <c r="V1625">
        <v>0</v>
      </c>
      <c r="W1625">
        <v>0</v>
      </c>
      <c r="X1625">
        <v>354.63285969477073</v>
      </c>
      <c r="Y1625">
        <v>0</v>
      </c>
      <c r="Z1625">
        <v>0.7799891228825</v>
      </c>
      <c r="AA1625">
        <v>0</v>
      </c>
      <c r="AB1625">
        <v>51.307424739830978</v>
      </c>
      <c r="AC1625">
        <v>0</v>
      </c>
      <c r="AD1625">
        <v>0</v>
      </c>
      <c r="AE1625">
        <v>406.72027355748423</v>
      </c>
    </row>
    <row r="1626" spans="1:31" x14ac:dyDescent="0.25">
      <c r="A1626">
        <v>2275852</v>
      </c>
      <c r="B1626">
        <v>1</v>
      </c>
      <c r="C1626" t="s">
        <v>80</v>
      </c>
      <c r="D1626" t="s">
        <v>99</v>
      </c>
      <c r="E1626" t="s">
        <v>165</v>
      </c>
      <c r="F1626" t="s">
        <v>4977</v>
      </c>
      <c r="G1626" t="s">
        <v>198</v>
      </c>
      <c r="H1626" t="s">
        <v>150</v>
      </c>
      <c r="I1626" t="s">
        <v>136</v>
      </c>
      <c r="J1626" t="s">
        <v>137</v>
      </c>
      <c r="K1626" t="s">
        <v>138</v>
      </c>
      <c r="L1626" t="s">
        <v>4978</v>
      </c>
      <c r="M1626" t="s">
        <v>4979</v>
      </c>
      <c r="N1626">
        <v>3.1672222219999999</v>
      </c>
      <c r="O1626">
        <v>0</v>
      </c>
      <c r="P1626">
        <v>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0.88329271083083327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0.88329271083083327</v>
      </c>
    </row>
    <row r="1627" spans="1:31" x14ac:dyDescent="0.25">
      <c r="A1627">
        <v>2275706</v>
      </c>
      <c r="B1627">
        <v>1</v>
      </c>
      <c r="C1627" t="s">
        <v>81</v>
      </c>
      <c r="D1627" t="s">
        <v>115</v>
      </c>
      <c r="E1627" t="s">
        <v>147</v>
      </c>
      <c r="F1627" t="s">
        <v>4980</v>
      </c>
      <c r="G1627" t="s">
        <v>149</v>
      </c>
      <c r="H1627" t="s">
        <v>150</v>
      </c>
      <c r="I1627" t="s">
        <v>136</v>
      </c>
      <c r="J1627" t="s">
        <v>137</v>
      </c>
      <c r="K1627" t="s">
        <v>138</v>
      </c>
      <c r="L1627" t="s">
        <v>4981</v>
      </c>
      <c r="M1627" t="s">
        <v>4982</v>
      </c>
      <c r="N1627">
        <v>1.9172222219999999</v>
      </c>
      <c r="O1627">
        <v>0</v>
      </c>
      <c r="P1627">
        <v>3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3.9284345096500001E-2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3.9284345096500001E-2</v>
      </c>
    </row>
    <row r="1628" spans="1:31" x14ac:dyDescent="0.25">
      <c r="A1628">
        <v>2275368</v>
      </c>
      <c r="B1628">
        <v>1</v>
      </c>
      <c r="C1628" t="s">
        <v>80</v>
      </c>
      <c r="D1628" t="s">
        <v>96</v>
      </c>
      <c r="E1628" t="s">
        <v>176</v>
      </c>
      <c r="F1628" t="s">
        <v>4983</v>
      </c>
      <c r="G1628" t="s">
        <v>233</v>
      </c>
      <c r="H1628" t="s">
        <v>150</v>
      </c>
      <c r="I1628" t="s">
        <v>136</v>
      </c>
      <c r="J1628" t="s">
        <v>137</v>
      </c>
      <c r="K1628" t="s">
        <v>138</v>
      </c>
      <c r="L1628" t="s">
        <v>4984</v>
      </c>
      <c r="M1628" t="s">
        <v>4985</v>
      </c>
      <c r="N1628">
        <v>1.560277777</v>
      </c>
      <c r="O1628">
        <v>0</v>
      </c>
      <c r="P1628">
        <v>180</v>
      </c>
      <c r="Q1628">
        <v>0</v>
      </c>
      <c r="R1628">
        <v>0</v>
      </c>
      <c r="S1628">
        <v>0</v>
      </c>
      <c r="T1628">
        <v>3</v>
      </c>
      <c r="U1628">
        <v>0</v>
      </c>
      <c r="V1628">
        <v>0</v>
      </c>
      <c r="W1628">
        <v>0</v>
      </c>
      <c r="X1628">
        <v>44.414611539671576</v>
      </c>
      <c r="Y1628">
        <v>0</v>
      </c>
      <c r="Z1628">
        <v>0</v>
      </c>
      <c r="AA1628">
        <v>0</v>
      </c>
      <c r="AB1628">
        <v>3.1982551814876414</v>
      </c>
      <c r="AC1628">
        <v>0</v>
      </c>
      <c r="AD1628">
        <v>0</v>
      </c>
      <c r="AE1628">
        <v>47.612866721159214</v>
      </c>
    </row>
    <row r="1629" spans="1:31" x14ac:dyDescent="0.25">
      <c r="A1629">
        <v>2275514</v>
      </c>
      <c r="B1629">
        <v>1</v>
      </c>
      <c r="C1629" t="s">
        <v>80</v>
      </c>
      <c r="D1629" t="s">
        <v>103</v>
      </c>
      <c r="E1629" t="s">
        <v>141</v>
      </c>
      <c r="F1629" t="s">
        <v>4986</v>
      </c>
      <c r="G1629" t="s">
        <v>143</v>
      </c>
      <c r="H1629" t="s">
        <v>135</v>
      </c>
      <c r="I1629" t="s">
        <v>136</v>
      </c>
      <c r="J1629" t="s">
        <v>137</v>
      </c>
      <c r="K1629" t="s">
        <v>144</v>
      </c>
      <c r="L1629" t="s">
        <v>4987</v>
      </c>
      <c r="M1629" t="s">
        <v>4988</v>
      </c>
      <c r="N1629">
        <v>5.5130555550000002</v>
      </c>
      <c r="O1629">
        <v>0</v>
      </c>
      <c r="P1629">
        <v>112</v>
      </c>
      <c r="Q1629">
        <v>0</v>
      </c>
      <c r="R1629">
        <v>18</v>
      </c>
      <c r="S1629">
        <v>0</v>
      </c>
      <c r="T1629">
        <v>56</v>
      </c>
      <c r="U1629">
        <v>0</v>
      </c>
      <c r="V1629">
        <v>0</v>
      </c>
      <c r="W1629">
        <v>0</v>
      </c>
      <c r="X1629">
        <v>90.573711486863047</v>
      </c>
      <c r="Y1629">
        <v>0</v>
      </c>
      <c r="Z1629">
        <v>13.055884697055198</v>
      </c>
      <c r="AA1629">
        <v>0</v>
      </c>
      <c r="AB1629">
        <v>119.53611136144802</v>
      </c>
      <c r="AC1629">
        <v>0</v>
      </c>
      <c r="AD1629">
        <v>0</v>
      </c>
      <c r="AE1629">
        <v>223.16570754536627</v>
      </c>
    </row>
    <row r="1630" spans="1:31" x14ac:dyDescent="0.25">
      <c r="A1630">
        <v>2275955</v>
      </c>
      <c r="B1630">
        <v>1</v>
      </c>
      <c r="C1630" t="s">
        <v>80</v>
      </c>
      <c r="D1630" t="s">
        <v>104</v>
      </c>
      <c r="E1630" t="s">
        <v>157</v>
      </c>
      <c r="F1630" t="s">
        <v>4989</v>
      </c>
      <c r="G1630" t="s">
        <v>268</v>
      </c>
      <c r="H1630" t="s">
        <v>135</v>
      </c>
      <c r="I1630" t="s">
        <v>136</v>
      </c>
      <c r="J1630" t="s">
        <v>137</v>
      </c>
      <c r="K1630" t="s">
        <v>138</v>
      </c>
      <c r="L1630" t="s">
        <v>4990</v>
      </c>
      <c r="M1630" t="s">
        <v>4991</v>
      </c>
      <c r="N1630">
        <v>4.4561111110000002</v>
      </c>
      <c r="O1630">
        <v>9</v>
      </c>
      <c r="P1630">
        <v>0</v>
      </c>
      <c r="Q1630">
        <v>65</v>
      </c>
      <c r="R1630">
        <v>0</v>
      </c>
      <c r="S1630">
        <v>27</v>
      </c>
      <c r="T1630">
        <v>2</v>
      </c>
      <c r="U1630">
        <v>0</v>
      </c>
      <c r="V1630">
        <v>0</v>
      </c>
      <c r="W1630">
        <v>39.390845533099075</v>
      </c>
      <c r="X1630">
        <v>0</v>
      </c>
      <c r="Y1630">
        <v>254.4756680206269</v>
      </c>
      <c r="Z1630">
        <v>0</v>
      </c>
      <c r="AA1630">
        <v>716.76696993334076</v>
      </c>
      <c r="AB1630">
        <v>8.6539613867506482</v>
      </c>
      <c r="AC1630">
        <v>0</v>
      </c>
      <c r="AD1630">
        <v>0</v>
      </c>
      <c r="AE1630">
        <v>1019.2874448738174</v>
      </c>
    </row>
    <row r="1631" spans="1:31" x14ac:dyDescent="0.25">
      <c r="A1631">
        <v>2275809</v>
      </c>
      <c r="B1631">
        <v>1</v>
      </c>
      <c r="C1631" t="s">
        <v>80</v>
      </c>
      <c r="D1631" t="s">
        <v>96</v>
      </c>
      <c r="E1631" t="s">
        <v>165</v>
      </c>
      <c r="F1631" t="s">
        <v>4992</v>
      </c>
      <c r="G1631" t="s">
        <v>225</v>
      </c>
      <c r="H1631" t="s">
        <v>150</v>
      </c>
      <c r="I1631" t="s">
        <v>136</v>
      </c>
      <c r="J1631" t="s">
        <v>137</v>
      </c>
      <c r="K1631" t="s">
        <v>138</v>
      </c>
      <c r="L1631" t="s">
        <v>4993</v>
      </c>
      <c r="M1631" t="s">
        <v>4994</v>
      </c>
      <c r="N1631">
        <v>5.9305555549999998</v>
      </c>
      <c r="O1631">
        <v>0</v>
      </c>
      <c r="P1631">
        <v>2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0.53882939090085002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0.53882939090085002</v>
      </c>
    </row>
    <row r="1632" spans="1:31" x14ac:dyDescent="0.25">
      <c r="A1632">
        <v>2275786</v>
      </c>
      <c r="B1632">
        <v>1</v>
      </c>
      <c r="C1632" t="s">
        <v>81</v>
      </c>
      <c r="D1632" t="s">
        <v>114</v>
      </c>
      <c r="E1632" t="s">
        <v>147</v>
      </c>
      <c r="F1632" t="s">
        <v>4995</v>
      </c>
      <c r="G1632" t="s">
        <v>725</v>
      </c>
      <c r="H1632" t="s">
        <v>150</v>
      </c>
      <c r="I1632" t="s">
        <v>136</v>
      </c>
      <c r="J1632" t="s">
        <v>137</v>
      </c>
      <c r="K1632" t="s">
        <v>138</v>
      </c>
      <c r="L1632" t="s">
        <v>4996</v>
      </c>
      <c r="M1632" t="s">
        <v>4997</v>
      </c>
      <c r="N1632">
        <v>1.0175000000000001</v>
      </c>
      <c r="O1632">
        <v>0</v>
      </c>
      <c r="P1632">
        <v>4</v>
      </c>
      <c r="Q1632">
        <v>0</v>
      </c>
      <c r="R1632">
        <v>19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0.14732078934245835</v>
      </c>
      <c r="Y1632">
        <v>0</v>
      </c>
      <c r="Z1632">
        <v>1.1954945101720669</v>
      </c>
      <c r="AA1632">
        <v>0</v>
      </c>
      <c r="AB1632">
        <v>0</v>
      </c>
      <c r="AC1632">
        <v>0</v>
      </c>
      <c r="AD1632">
        <v>0</v>
      </c>
      <c r="AE1632">
        <v>1.3428152995145253</v>
      </c>
    </row>
    <row r="1633" spans="1:31" x14ac:dyDescent="0.25">
      <c r="A1633">
        <v>2275972</v>
      </c>
      <c r="B1633">
        <v>1</v>
      </c>
      <c r="C1633" t="s">
        <v>81</v>
      </c>
      <c r="D1633" t="s">
        <v>123</v>
      </c>
      <c r="E1633" t="s">
        <v>165</v>
      </c>
      <c r="F1633" t="s">
        <v>4998</v>
      </c>
      <c r="G1633" t="s">
        <v>198</v>
      </c>
      <c r="H1633" t="s">
        <v>150</v>
      </c>
      <c r="I1633" t="s">
        <v>136</v>
      </c>
      <c r="J1633" t="s">
        <v>137</v>
      </c>
      <c r="K1633" t="s">
        <v>138</v>
      </c>
      <c r="L1633" t="s">
        <v>4999</v>
      </c>
      <c r="M1633" t="s">
        <v>5000</v>
      </c>
      <c r="N1633">
        <v>1.1727777770000001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2</v>
      </c>
      <c r="U1633">
        <v>0</v>
      </c>
      <c r="V1633">
        <v>1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0.96546976235669157</v>
      </c>
      <c r="AC1633">
        <v>0</v>
      </c>
      <c r="AD1633">
        <v>6.4737829374376172</v>
      </c>
      <c r="AE1633">
        <v>7.4392526997943085</v>
      </c>
    </row>
    <row r="1634" spans="1:31" x14ac:dyDescent="0.25">
      <c r="A1634">
        <v>2275600</v>
      </c>
      <c r="B1634">
        <v>1</v>
      </c>
      <c r="C1634" t="s">
        <v>81</v>
      </c>
      <c r="D1634" t="s">
        <v>112</v>
      </c>
      <c r="E1634" t="s">
        <v>165</v>
      </c>
      <c r="F1634" t="s">
        <v>5001</v>
      </c>
      <c r="G1634" t="s">
        <v>198</v>
      </c>
      <c r="H1634" t="s">
        <v>150</v>
      </c>
      <c r="I1634" t="s">
        <v>136</v>
      </c>
      <c r="J1634" t="s">
        <v>137</v>
      </c>
      <c r="K1634" t="s">
        <v>138</v>
      </c>
      <c r="L1634" t="s">
        <v>5002</v>
      </c>
      <c r="M1634" t="s">
        <v>5003</v>
      </c>
      <c r="N1634">
        <v>1.431944444</v>
      </c>
      <c r="O1634">
        <v>0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0.23157935032960003</v>
      </c>
      <c r="AA1634">
        <v>0</v>
      </c>
      <c r="AB1634">
        <v>0</v>
      </c>
      <c r="AC1634">
        <v>0</v>
      </c>
      <c r="AD1634">
        <v>0</v>
      </c>
      <c r="AE1634">
        <v>0.23157935032960003</v>
      </c>
    </row>
    <row r="1635" spans="1:31" x14ac:dyDescent="0.25">
      <c r="A1635">
        <v>2275451</v>
      </c>
      <c r="B1635">
        <v>1</v>
      </c>
      <c r="C1635" t="s">
        <v>80</v>
      </c>
      <c r="D1635" t="s">
        <v>103</v>
      </c>
      <c r="E1635" t="s">
        <v>132</v>
      </c>
      <c r="F1635" t="s">
        <v>5004</v>
      </c>
      <c r="G1635" t="s">
        <v>134</v>
      </c>
      <c r="H1635" t="s">
        <v>135</v>
      </c>
      <c r="I1635" t="s">
        <v>738</v>
      </c>
      <c r="J1635" t="s">
        <v>137</v>
      </c>
      <c r="K1635" t="s">
        <v>138</v>
      </c>
      <c r="L1635" t="s">
        <v>5005</v>
      </c>
      <c r="M1635" t="s">
        <v>5006</v>
      </c>
      <c r="N1635">
        <v>5.5555550000000002E-3</v>
      </c>
      <c r="O1635">
        <v>3</v>
      </c>
      <c r="P1635">
        <v>2643</v>
      </c>
      <c r="Q1635">
        <v>21</v>
      </c>
      <c r="R1635">
        <v>393</v>
      </c>
      <c r="S1635">
        <v>30</v>
      </c>
      <c r="T1635">
        <v>813</v>
      </c>
      <c r="U1635">
        <v>2</v>
      </c>
      <c r="V1635">
        <v>2</v>
      </c>
      <c r="W1635">
        <v>2.8361032908333335E-3</v>
      </c>
      <c r="X1635">
        <v>2.4747514988146753</v>
      </c>
      <c r="Y1635">
        <v>0.24869541462350003</v>
      </c>
      <c r="Z1635">
        <v>0.32022657936266669</v>
      </c>
      <c r="AA1635">
        <v>0.32869099194350004</v>
      </c>
      <c r="AB1635">
        <v>1.4152572940216679</v>
      </c>
      <c r="AC1635">
        <v>0.12366371698066667</v>
      </c>
      <c r="AD1635">
        <v>9.3894220230000026E-3</v>
      </c>
      <c r="AE1635">
        <v>4.9235110210605102</v>
      </c>
    </row>
    <row r="1636" spans="1:31" x14ac:dyDescent="0.25">
      <c r="A1636">
        <v>2275935</v>
      </c>
      <c r="B1636">
        <v>1</v>
      </c>
      <c r="C1636" t="s">
        <v>80</v>
      </c>
      <c r="D1636" t="s">
        <v>85</v>
      </c>
      <c r="E1636" t="s">
        <v>165</v>
      </c>
      <c r="F1636" t="s">
        <v>5007</v>
      </c>
      <c r="G1636" t="s">
        <v>198</v>
      </c>
      <c r="H1636" t="s">
        <v>150</v>
      </c>
      <c r="I1636" t="s">
        <v>136</v>
      </c>
      <c r="J1636" t="s">
        <v>137</v>
      </c>
      <c r="K1636" t="s">
        <v>138</v>
      </c>
      <c r="L1636" t="s">
        <v>5008</v>
      </c>
      <c r="M1636" t="s">
        <v>5009</v>
      </c>
      <c r="N1636">
        <v>0.69916666599999999</v>
      </c>
      <c r="O1636">
        <v>0</v>
      </c>
      <c r="P1636">
        <v>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0.30447392476349999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0.30447392476349999</v>
      </c>
    </row>
    <row r="1637" spans="1:31" x14ac:dyDescent="0.25">
      <c r="A1637">
        <v>2275494</v>
      </c>
      <c r="B1637">
        <v>1</v>
      </c>
      <c r="C1637" t="s">
        <v>80</v>
      </c>
      <c r="D1637" t="s">
        <v>93</v>
      </c>
      <c r="E1637" t="s">
        <v>147</v>
      </c>
      <c r="F1637" t="s">
        <v>5010</v>
      </c>
      <c r="G1637" t="s">
        <v>149</v>
      </c>
      <c r="H1637" t="s">
        <v>150</v>
      </c>
      <c r="I1637" t="s">
        <v>136</v>
      </c>
      <c r="J1637" t="s">
        <v>137</v>
      </c>
      <c r="K1637" t="s">
        <v>138</v>
      </c>
      <c r="L1637" t="s">
        <v>5011</v>
      </c>
      <c r="M1637" t="s">
        <v>5012</v>
      </c>
      <c r="N1637">
        <v>1.943888888</v>
      </c>
      <c r="O1637">
        <v>0</v>
      </c>
      <c r="P1637">
        <v>60</v>
      </c>
      <c r="Q1637">
        <v>0</v>
      </c>
      <c r="R1637">
        <v>1</v>
      </c>
      <c r="S1637">
        <v>0</v>
      </c>
      <c r="T1637">
        <v>3</v>
      </c>
      <c r="U1637">
        <v>0</v>
      </c>
      <c r="V1637">
        <v>1</v>
      </c>
      <c r="W1637">
        <v>0</v>
      </c>
      <c r="X1637">
        <v>13.164447137320227</v>
      </c>
      <c r="Y1637">
        <v>0</v>
      </c>
      <c r="Z1637">
        <v>1.2419245366701666</v>
      </c>
      <c r="AA1637">
        <v>0</v>
      </c>
      <c r="AB1637">
        <v>9.4596852361157655</v>
      </c>
      <c r="AC1637">
        <v>0</v>
      </c>
      <c r="AD1637">
        <v>333.49999082883778</v>
      </c>
      <c r="AE1637">
        <v>357.36604773894396</v>
      </c>
    </row>
    <row r="1638" spans="1:31" x14ac:dyDescent="0.25">
      <c r="A1638">
        <v>2275686</v>
      </c>
      <c r="B1638">
        <v>1</v>
      </c>
      <c r="C1638" t="s">
        <v>81</v>
      </c>
      <c r="D1638" t="s">
        <v>127</v>
      </c>
      <c r="E1638" t="s">
        <v>141</v>
      </c>
      <c r="F1638" t="s">
        <v>5013</v>
      </c>
      <c r="G1638" t="s">
        <v>143</v>
      </c>
      <c r="H1638" t="s">
        <v>135</v>
      </c>
      <c r="I1638" t="s">
        <v>136</v>
      </c>
      <c r="J1638" t="s">
        <v>137</v>
      </c>
      <c r="K1638" t="s">
        <v>144</v>
      </c>
      <c r="L1638" t="s">
        <v>5014</v>
      </c>
      <c r="M1638" t="s">
        <v>5015</v>
      </c>
      <c r="N1638">
        <v>1.826944444</v>
      </c>
      <c r="O1638">
        <v>0</v>
      </c>
      <c r="P1638">
        <v>413</v>
      </c>
      <c r="Q1638">
        <v>0</v>
      </c>
      <c r="R1638">
        <v>0</v>
      </c>
      <c r="S1638">
        <v>0</v>
      </c>
      <c r="T1638">
        <v>42</v>
      </c>
      <c r="U1638">
        <v>0</v>
      </c>
      <c r="V1638">
        <v>0</v>
      </c>
      <c r="W1638">
        <v>0</v>
      </c>
      <c r="X1638">
        <v>171.29412751356449</v>
      </c>
      <c r="Y1638">
        <v>0</v>
      </c>
      <c r="Z1638">
        <v>0</v>
      </c>
      <c r="AA1638">
        <v>0</v>
      </c>
      <c r="AB1638">
        <v>75.569906568655171</v>
      </c>
      <c r="AC1638">
        <v>0</v>
      </c>
      <c r="AD1638">
        <v>0</v>
      </c>
      <c r="AE1638">
        <v>246.86403408221966</v>
      </c>
    </row>
    <row r="1639" spans="1:31" x14ac:dyDescent="0.25">
      <c r="A1639">
        <v>2275537</v>
      </c>
      <c r="B1639">
        <v>1</v>
      </c>
      <c r="C1639" t="s">
        <v>81</v>
      </c>
      <c r="D1639" t="s">
        <v>115</v>
      </c>
      <c r="E1639" t="s">
        <v>157</v>
      </c>
      <c r="F1639" t="s">
        <v>5016</v>
      </c>
      <c r="G1639" t="s">
        <v>134</v>
      </c>
      <c r="H1639" t="s">
        <v>135</v>
      </c>
      <c r="I1639" t="s">
        <v>136</v>
      </c>
      <c r="J1639" t="s">
        <v>137</v>
      </c>
      <c r="K1639" t="s">
        <v>138</v>
      </c>
      <c r="L1639" t="s">
        <v>5017</v>
      </c>
      <c r="M1639" t="s">
        <v>5018</v>
      </c>
      <c r="N1639">
        <v>0.181388888</v>
      </c>
      <c r="O1639">
        <v>0</v>
      </c>
      <c r="P1639">
        <v>4556</v>
      </c>
      <c r="Q1639">
        <v>2</v>
      </c>
      <c r="R1639">
        <v>186</v>
      </c>
      <c r="S1639">
        <v>21</v>
      </c>
      <c r="T1639">
        <v>475</v>
      </c>
      <c r="U1639">
        <v>2</v>
      </c>
      <c r="V1639">
        <v>1</v>
      </c>
      <c r="W1639">
        <v>0</v>
      </c>
      <c r="X1639">
        <v>71.943490790402592</v>
      </c>
      <c r="Y1639">
        <v>0.95358666770879996</v>
      </c>
      <c r="Z1639">
        <v>6.787553354095583</v>
      </c>
      <c r="AA1639">
        <v>14.474599102755732</v>
      </c>
      <c r="AB1639">
        <v>36.534706316927839</v>
      </c>
      <c r="AC1639">
        <v>17.229481178109332</v>
      </c>
      <c r="AD1639">
        <v>0.15639481048393331</v>
      </c>
      <c r="AE1639">
        <v>148.0798122204838</v>
      </c>
    </row>
    <row r="1640" spans="1:31" x14ac:dyDescent="0.25">
      <c r="A1640">
        <v>2275726</v>
      </c>
      <c r="B1640">
        <v>1</v>
      </c>
      <c r="C1640" t="s">
        <v>80</v>
      </c>
      <c r="D1640" t="s">
        <v>97</v>
      </c>
      <c r="E1640" t="s">
        <v>165</v>
      </c>
      <c r="F1640" t="s">
        <v>5019</v>
      </c>
      <c r="G1640" t="s">
        <v>225</v>
      </c>
      <c r="H1640" t="s">
        <v>150</v>
      </c>
      <c r="I1640" t="s">
        <v>136</v>
      </c>
      <c r="J1640" t="s">
        <v>137</v>
      </c>
      <c r="K1640" t="s">
        <v>138</v>
      </c>
      <c r="L1640" t="s">
        <v>5020</v>
      </c>
      <c r="M1640" t="s">
        <v>5021</v>
      </c>
      <c r="N1640">
        <v>2.128055555</v>
      </c>
      <c r="O1640">
        <v>0</v>
      </c>
      <c r="P1640">
        <v>2</v>
      </c>
      <c r="Q1640">
        <v>0</v>
      </c>
      <c r="R1640">
        <v>0</v>
      </c>
      <c r="S1640">
        <v>0</v>
      </c>
      <c r="T1640">
        <v>3</v>
      </c>
      <c r="U1640">
        <v>0</v>
      </c>
      <c r="V1640">
        <v>0</v>
      </c>
      <c r="W1640">
        <v>0</v>
      </c>
      <c r="X1640">
        <v>3.2816462185255832</v>
      </c>
      <c r="Y1640">
        <v>0</v>
      </c>
      <c r="Z1640">
        <v>0</v>
      </c>
      <c r="AA1640">
        <v>0</v>
      </c>
      <c r="AB1640">
        <v>1.320237342138</v>
      </c>
      <c r="AC1640">
        <v>0</v>
      </c>
      <c r="AD1640">
        <v>0</v>
      </c>
      <c r="AE1640">
        <v>4.6018835606635831</v>
      </c>
    </row>
    <row r="1641" spans="1:31" x14ac:dyDescent="0.25">
      <c r="A1641">
        <v>2275371</v>
      </c>
      <c r="B1641">
        <v>1</v>
      </c>
      <c r="C1641" t="s">
        <v>81</v>
      </c>
      <c r="D1641" t="s">
        <v>128</v>
      </c>
      <c r="E1641" t="s">
        <v>141</v>
      </c>
      <c r="F1641" t="s">
        <v>5022</v>
      </c>
      <c r="G1641" t="s">
        <v>278</v>
      </c>
      <c r="H1641" t="s">
        <v>135</v>
      </c>
      <c r="I1641" t="s">
        <v>136</v>
      </c>
      <c r="J1641" t="s">
        <v>137</v>
      </c>
      <c r="K1641" t="s">
        <v>138</v>
      </c>
      <c r="L1641" t="s">
        <v>5023</v>
      </c>
      <c r="M1641" t="s">
        <v>5024</v>
      </c>
      <c r="N1641">
        <v>2.1086111110000001</v>
      </c>
      <c r="O1641">
        <v>0</v>
      </c>
      <c r="P1641">
        <v>1</v>
      </c>
      <c r="Q1641">
        <v>0</v>
      </c>
      <c r="R1641">
        <v>12</v>
      </c>
      <c r="S1641">
        <v>1</v>
      </c>
      <c r="T1641">
        <v>1</v>
      </c>
      <c r="U1641">
        <v>0</v>
      </c>
      <c r="V1641">
        <v>0</v>
      </c>
      <c r="W1641">
        <v>0</v>
      </c>
      <c r="X1641">
        <v>2.3971630748750006E-3</v>
      </c>
      <c r="Y1641">
        <v>0</v>
      </c>
      <c r="Z1641">
        <v>6.2820381535776866</v>
      </c>
      <c r="AA1641">
        <v>10.435869698938749</v>
      </c>
      <c r="AB1641">
        <v>4.3431218273736913</v>
      </c>
      <c r="AC1641">
        <v>0</v>
      </c>
      <c r="AD1641">
        <v>0</v>
      </c>
      <c r="AE1641">
        <v>21.063426842965001</v>
      </c>
    </row>
    <row r="1642" spans="1:31" x14ac:dyDescent="0.25">
      <c r="A1642">
        <v>2275895</v>
      </c>
      <c r="B1642">
        <v>1</v>
      </c>
      <c r="C1642" t="s">
        <v>81</v>
      </c>
      <c r="D1642" t="s">
        <v>118</v>
      </c>
      <c r="E1642" t="s">
        <v>132</v>
      </c>
      <c r="F1642" t="s">
        <v>1739</v>
      </c>
      <c r="G1642" t="s">
        <v>134</v>
      </c>
      <c r="H1642" t="s">
        <v>135</v>
      </c>
      <c r="I1642" t="s">
        <v>136</v>
      </c>
      <c r="J1642" t="s">
        <v>137</v>
      </c>
      <c r="K1642" t="s">
        <v>138</v>
      </c>
      <c r="L1642" t="s">
        <v>5025</v>
      </c>
      <c r="M1642" t="s">
        <v>5026</v>
      </c>
      <c r="N1642">
        <v>0.26527777699999999</v>
      </c>
      <c r="O1642">
        <v>3</v>
      </c>
      <c r="P1642">
        <v>59</v>
      </c>
      <c r="Q1642">
        <v>41</v>
      </c>
      <c r="R1642">
        <v>94</v>
      </c>
      <c r="S1642">
        <v>2</v>
      </c>
      <c r="T1642">
        <v>27</v>
      </c>
      <c r="U1642">
        <v>0</v>
      </c>
      <c r="V1642">
        <v>0</v>
      </c>
      <c r="W1642">
        <v>0.45811461078437504</v>
      </c>
      <c r="X1642">
        <v>2.4894294179923611</v>
      </c>
      <c r="Y1642">
        <v>4.9968567692741663</v>
      </c>
      <c r="Z1642">
        <v>19.493533643716145</v>
      </c>
      <c r="AA1642">
        <v>0.65937688715936105</v>
      </c>
      <c r="AB1642">
        <v>8.3770714242197482</v>
      </c>
      <c r="AC1642">
        <v>0</v>
      </c>
      <c r="AD1642">
        <v>0</v>
      </c>
      <c r="AE1642">
        <v>36.474382753146159</v>
      </c>
    </row>
    <row r="1643" spans="1:31" x14ac:dyDescent="0.25">
      <c r="A1643">
        <v>2275849</v>
      </c>
      <c r="B1643">
        <v>1</v>
      </c>
      <c r="C1643" t="s">
        <v>80</v>
      </c>
      <c r="D1643" t="s">
        <v>105</v>
      </c>
      <c r="E1643" t="s">
        <v>141</v>
      </c>
      <c r="F1643" t="s">
        <v>5027</v>
      </c>
      <c r="G1643" t="s">
        <v>268</v>
      </c>
      <c r="H1643" t="s">
        <v>135</v>
      </c>
      <c r="I1643" t="s">
        <v>136</v>
      </c>
      <c r="J1643" t="s">
        <v>137</v>
      </c>
      <c r="K1643" t="s">
        <v>138</v>
      </c>
      <c r="L1643" t="s">
        <v>5028</v>
      </c>
      <c r="M1643" t="s">
        <v>5029</v>
      </c>
      <c r="N1643">
        <v>1.6319444439999999</v>
      </c>
      <c r="O1643">
        <v>0</v>
      </c>
      <c r="P1643">
        <v>98</v>
      </c>
      <c r="Q1643">
        <v>0</v>
      </c>
      <c r="R1643">
        <v>7</v>
      </c>
      <c r="S1643">
        <v>2</v>
      </c>
      <c r="T1643">
        <v>7</v>
      </c>
      <c r="U1643">
        <v>0</v>
      </c>
      <c r="V1643">
        <v>0</v>
      </c>
      <c r="W1643">
        <v>0</v>
      </c>
      <c r="X1643">
        <v>53.710613482645073</v>
      </c>
      <c r="Y1643">
        <v>0</v>
      </c>
      <c r="Z1643">
        <v>3.4601748373279326</v>
      </c>
      <c r="AA1643">
        <v>56.680527502660617</v>
      </c>
      <c r="AB1643">
        <v>46.386545294104337</v>
      </c>
      <c r="AC1643">
        <v>0</v>
      </c>
      <c r="AD1643">
        <v>0</v>
      </c>
      <c r="AE1643">
        <v>160.23786111673797</v>
      </c>
    </row>
    <row r="1644" spans="1:31" x14ac:dyDescent="0.25">
      <c r="A1644">
        <v>2275557</v>
      </c>
      <c r="B1644">
        <v>1</v>
      </c>
      <c r="C1644" t="s">
        <v>80</v>
      </c>
      <c r="D1644" t="s">
        <v>96</v>
      </c>
      <c r="E1644" t="s">
        <v>141</v>
      </c>
      <c r="F1644" t="s">
        <v>5030</v>
      </c>
      <c r="G1644" t="s">
        <v>143</v>
      </c>
      <c r="H1644" t="s">
        <v>135</v>
      </c>
      <c r="I1644" t="s">
        <v>136</v>
      </c>
      <c r="J1644" t="s">
        <v>137</v>
      </c>
      <c r="K1644" t="s">
        <v>144</v>
      </c>
      <c r="L1644" t="s">
        <v>5031</v>
      </c>
      <c r="M1644" t="s">
        <v>5032</v>
      </c>
      <c r="N1644">
        <v>7.7430555549999998</v>
      </c>
      <c r="O1644">
        <v>0</v>
      </c>
      <c r="P1644">
        <v>107</v>
      </c>
      <c r="Q1644">
        <v>0</v>
      </c>
      <c r="R1644">
        <v>0</v>
      </c>
      <c r="S1644">
        <v>0</v>
      </c>
      <c r="T1644">
        <v>15</v>
      </c>
      <c r="U1644">
        <v>0</v>
      </c>
      <c r="V1644">
        <v>0</v>
      </c>
      <c r="W1644">
        <v>0</v>
      </c>
      <c r="X1644">
        <v>514.57874845765696</v>
      </c>
      <c r="Y1644">
        <v>0</v>
      </c>
      <c r="Z1644">
        <v>0</v>
      </c>
      <c r="AA1644">
        <v>0</v>
      </c>
      <c r="AB1644">
        <v>68.703224781929464</v>
      </c>
      <c r="AC1644">
        <v>0</v>
      </c>
      <c r="AD1644">
        <v>0</v>
      </c>
      <c r="AE1644">
        <v>583.28197323958648</v>
      </c>
    </row>
    <row r="1645" spans="1:31" x14ac:dyDescent="0.25">
      <c r="A1645">
        <v>2275812</v>
      </c>
      <c r="B1645">
        <v>1</v>
      </c>
      <c r="C1645" t="s">
        <v>80</v>
      </c>
      <c r="D1645" t="s">
        <v>97</v>
      </c>
      <c r="E1645" t="s">
        <v>322</v>
      </c>
      <c r="F1645" t="s">
        <v>3357</v>
      </c>
      <c r="G1645" t="s">
        <v>134</v>
      </c>
      <c r="H1645" t="s">
        <v>135</v>
      </c>
      <c r="I1645" t="s">
        <v>136</v>
      </c>
      <c r="J1645" t="s">
        <v>137</v>
      </c>
      <c r="K1645" t="s">
        <v>138</v>
      </c>
      <c r="L1645" t="s">
        <v>5033</v>
      </c>
      <c r="M1645" t="s">
        <v>5034</v>
      </c>
      <c r="N1645">
        <v>0.78138888799999995</v>
      </c>
      <c r="O1645">
        <v>0</v>
      </c>
      <c r="P1645">
        <v>0</v>
      </c>
      <c r="Q1645">
        <v>0</v>
      </c>
      <c r="R1645">
        <v>0</v>
      </c>
      <c r="S1645">
        <v>10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211.14889761336823</v>
      </c>
      <c r="AB1645">
        <v>0</v>
      </c>
      <c r="AC1645">
        <v>0</v>
      </c>
      <c r="AD1645">
        <v>0</v>
      </c>
      <c r="AE1645">
        <v>211.14889761336823</v>
      </c>
    </row>
    <row r="1646" spans="1:31" x14ac:dyDescent="0.25">
      <c r="A1646">
        <v>2275454</v>
      </c>
      <c r="B1646">
        <v>1</v>
      </c>
      <c r="C1646" t="s">
        <v>80</v>
      </c>
      <c r="D1646" t="s">
        <v>100</v>
      </c>
      <c r="E1646" t="s">
        <v>141</v>
      </c>
      <c r="F1646" t="s">
        <v>5035</v>
      </c>
      <c r="G1646" t="s">
        <v>134</v>
      </c>
      <c r="H1646" t="s">
        <v>135</v>
      </c>
      <c r="I1646" t="s">
        <v>136</v>
      </c>
      <c r="J1646" t="s">
        <v>137</v>
      </c>
      <c r="K1646" t="s">
        <v>138</v>
      </c>
      <c r="L1646" t="s">
        <v>4489</v>
      </c>
      <c r="M1646" t="s">
        <v>5036</v>
      </c>
      <c r="N1646">
        <v>0.38861111100000001</v>
      </c>
      <c r="O1646">
        <v>0</v>
      </c>
      <c r="P1646">
        <v>899</v>
      </c>
      <c r="Q1646">
        <v>0</v>
      </c>
      <c r="R1646">
        <v>127</v>
      </c>
      <c r="S1646">
        <v>0</v>
      </c>
      <c r="T1646">
        <v>108</v>
      </c>
      <c r="U1646">
        <v>0</v>
      </c>
      <c r="V1646">
        <v>0</v>
      </c>
      <c r="W1646">
        <v>0</v>
      </c>
      <c r="X1646">
        <v>117.345659278634</v>
      </c>
      <c r="Y1646">
        <v>0</v>
      </c>
      <c r="Z1646">
        <v>25.23810641761456</v>
      </c>
      <c r="AA1646">
        <v>0</v>
      </c>
      <c r="AB1646">
        <v>19.79178555374607</v>
      </c>
      <c r="AC1646">
        <v>0</v>
      </c>
      <c r="AD1646">
        <v>0</v>
      </c>
      <c r="AE1646">
        <v>162.37555124999466</v>
      </c>
    </row>
    <row r="1647" spans="1:31" x14ac:dyDescent="0.25">
      <c r="A1647">
        <v>2275763</v>
      </c>
      <c r="B1647">
        <v>1</v>
      </c>
      <c r="C1647" t="s">
        <v>80</v>
      </c>
      <c r="D1647" t="s">
        <v>100</v>
      </c>
      <c r="E1647" t="s">
        <v>165</v>
      </c>
      <c r="F1647" t="s">
        <v>5037</v>
      </c>
      <c r="G1647" t="s">
        <v>198</v>
      </c>
      <c r="H1647" t="s">
        <v>150</v>
      </c>
      <c r="I1647" t="s">
        <v>136</v>
      </c>
      <c r="J1647" t="s">
        <v>137</v>
      </c>
      <c r="K1647" t="s">
        <v>138</v>
      </c>
      <c r="L1647" t="s">
        <v>5038</v>
      </c>
      <c r="M1647" t="s">
        <v>5039</v>
      </c>
      <c r="N1647">
        <v>0.71111111100000002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0.14993492273925002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0.14993492273925002</v>
      </c>
    </row>
    <row r="1648" spans="1:31" x14ac:dyDescent="0.25">
      <c r="A1648">
        <v>2275540</v>
      </c>
      <c r="B1648">
        <v>1</v>
      </c>
      <c r="C1648" t="s">
        <v>80</v>
      </c>
      <c r="D1648" t="s">
        <v>100</v>
      </c>
      <c r="E1648" t="s">
        <v>165</v>
      </c>
      <c r="F1648" t="s">
        <v>5040</v>
      </c>
      <c r="G1648" t="s">
        <v>167</v>
      </c>
      <c r="H1648" t="s">
        <v>150</v>
      </c>
      <c r="I1648" t="s">
        <v>136</v>
      </c>
      <c r="J1648" t="s">
        <v>137</v>
      </c>
      <c r="K1648" t="s">
        <v>138</v>
      </c>
      <c r="L1648" t="s">
        <v>5041</v>
      </c>
      <c r="M1648" t="s">
        <v>5042</v>
      </c>
      <c r="N1648">
        <v>6.1519444439999997</v>
      </c>
      <c r="O1648">
        <v>0</v>
      </c>
      <c r="P1648">
        <v>1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1.1813427981203835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1.1813427981203835</v>
      </c>
    </row>
    <row r="1649" spans="1:31" x14ac:dyDescent="0.25">
      <c r="A1649">
        <v>2275534</v>
      </c>
      <c r="B1649">
        <v>1</v>
      </c>
      <c r="C1649" t="s">
        <v>80</v>
      </c>
      <c r="D1649" t="s">
        <v>98</v>
      </c>
      <c r="E1649" t="s">
        <v>147</v>
      </c>
      <c r="F1649" t="s">
        <v>5043</v>
      </c>
      <c r="G1649" t="s">
        <v>154</v>
      </c>
      <c r="H1649" t="s">
        <v>150</v>
      </c>
      <c r="I1649" t="s">
        <v>136</v>
      </c>
      <c r="J1649" t="s">
        <v>137</v>
      </c>
      <c r="K1649" t="s">
        <v>144</v>
      </c>
      <c r="L1649" t="s">
        <v>5044</v>
      </c>
      <c r="M1649" t="s">
        <v>5045</v>
      </c>
      <c r="N1649">
        <v>8.65</v>
      </c>
      <c r="O1649">
        <v>0</v>
      </c>
      <c r="P1649">
        <v>0</v>
      </c>
      <c r="Q1649">
        <v>0</v>
      </c>
      <c r="R1649">
        <v>5</v>
      </c>
      <c r="S1649">
        <v>0</v>
      </c>
      <c r="T1649">
        <v>10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11.853473727108003</v>
      </c>
      <c r="AA1649">
        <v>0</v>
      </c>
      <c r="AB1649">
        <v>88.419463500914489</v>
      </c>
      <c r="AC1649">
        <v>0</v>
      </c>
      <c r="AD1649">
        <v>0</v>
      </c>
      <c r="AE1649">
        <v>100.2729372280225</v>
      </c>
    </row>
    <row r="1650" spans="1:31" x14ac:dyDescent="0.25">
      <c r="A1650">
        <v>2275832</v>
      </c>
      <c r="B1650">
        <v>1</v>
      </c>
      <c r="C1650" t="s">
        <v>81</v>
      </c>
      <c r="D1650" t="s">
        <v>118</v>
      </c>
      <c r="E1650" t="s">
        <v>141</v>
      </c>
      <c r="F1650" t="s">
        <v>5046</v>
      </c>
      <c r="G1650" t="s">
        <v>268</v>
      </c>
      <c r="H1650" t="s">
        <v>135</v>
      </c>
      <c r="I1650" t="s">
        <v>136</v>
      </c>
      <c r="J1650" t="s">
        <v>137</v>
      </c>
      <c r="K1650" t="s">
        <v>138</v>
      </c>
      <c r="L1650" t="s">
        <v>5047</v>
      </c>
      <c r="M1650" t="s">
        <v>5048</v>
      </c>
      <c r="N1650">
        <v>2.690833333</v>
      </c>
      <c r="O1650">
        <v>1</v>
      </c>
      <c r="P1650">
        <v>1</v>
      </c>
      <c r="Q1650">
        <v>32</v>
      </c>
      <c r="R1650">
        <v>20</v>
      </c>
      <c r="S1650">
        <v>2</v>
      </c>
      <c r="T1650">
        <v>3</v>
      </c>
      <c r="U1650">
        <v>0</v>
      </c>
      <c r="V1650">
        <v>0</v>
      </c>
      <c r="W1650">
        <v>0.12634788396749999</v>
      </c>
      <c r="X1650">
        <v>0</v>
      </c>
      <c r="Y1650">
        <v>31.515698172063871</v>
      </c>
      <c r="Z1650">
        <v>42.440641448175384</v>
      </c>
      <c r="AA1650">
        <v>6.8547201457545386</v>
      </c>
      <c r="AB1650">
        <v>32.752018248856352</v>
      </c>
      <c r="AC1650">
        <v>0</v>
      </c>
      <c r="AD1650">
        <v>0</v>
      </c>
      <c r="AE1650">
        <v>113.68942589881766</v>
      </c>
    </row>
    <row r="1651" spans="1:31" x14ac:dyDescent="0.25">
      <c r="A1651">
        <v>2275466</v>
      </c>
      <c r="B1651">
        <v>1</v>
      </c>
      <c r="C1651" t="s">
        <v>80</v>
      </c>
      <c r="D1651" t="s">
        <v>106</v>
      </c>
      <c r="E1651" t="s">
        <v>147</v>
      </c>
      <c r="F1651" t="s">
        <v>5049</v>
      </c>
      <c r="G1651" t="s">
        <v>233</v>
      </c>
      <c r="H1651" t="s">
        <v>150</v>
      </c>
      <c r="I1651" t="s">
        <v>136</v>
      </c>
      <c r="J1651" t="s">
        <v>137</v>
      </c>
      <c r="K1651" t="s">
        <v>138</v>
      </c>
      <c r="L1651" t="s">
        <v>5050</v>
      </c>
      <c r="M1651" t="s">
        <v>5051</v>
      </c>
      <c r="N1651">
        <v>4.954722222</v>
      </c>
      <c r="O1651">
        <v>0</v>
      </c>
      <c r="P1651">
        <v>2</v>
      </c>
      <c r="Q1651">
        <v>0</v>
      </c>
      <c r="R1651">
        <v>6</v>
      </c>
      <c r="S1651">
        <v>0</v>
      </c>
      <c r="T1651">
        <v>2</v>
      </c>
      <c r="U1651">
        <v>0</v>
      </c>
      <c r="V1651">
        <v>0</v>
      </c>
      <c r="W1651">
        <v>0</v>
      </c>
      <c r="X1651">
        <v>7.9470304937948004</v>
      </c>
      <c r="Y1651">
        <v>0</v>
      </c>
      <c r="Z1651">
        <v>19.604420891235375</v>
      </c>
      <c r="AA1651">
        <v>0</v>
      </c>
      <c r="AB1651">
        <v>46.407585340990472</v>
      </c>
      <c r="AC1651">
        <v>0</v>
      </c>
      <c r="AD1651">
        <v>0</v>
      </c>
      <c r="AE1651">
        <v>73.959036726020656</v>
      </c>
    </row>
    <row r="1652" spans="1:31" x14ac:dyDescent="0.25">
      <c r="A1652">
        <v>2275798</v>
      </c>
      <c r="B1652">
        <v>1</v>
      </c>
      <c r="C1652" t="s">
        <v>81</v>
      </c>
      <c r="D1652" t="s">
        <v>118</v>
      </c>
      <c r="E1652" t="s">
        <v>147</v>
      </c>
      <c r="F1652" t="s">
        <v>5052</v>
      </c>
      <c r="G1652" t="s">
        <v>149</v>
      </c>
      <c r="H1652" t="s">
        <v>150</v>
      </c>
      <c r="I1652" t="s">
        <v>136</v>
      </c>
      <c r="J1652" t="s">
        <v>137</v>
      </c>
      <c r="K1652" t="s">
        <v>138</v>
      </c>
      <c r="L1652" t="s">
        <v>5053</v>
      </c>
      <c r="M1652" t="s">
        <v>5054</v>
      </c>
      <c r="N1652">
        <v>6.7369444439999997</v>
      </c>
      <c r="O1652">
        <v>0</v>
      </c>
      <c r="P1652">
        <v>40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45.901734102154684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45.901734102154684</v>
      </c>
    </row>
    <row r="1653" spans="1:31" x14ac:dyDescent="0.25">
      <c r="A1653">
        <v>2275938</v>
      </c>
      <c r="B1653">
        <v>1</v>
      </c>
      <c r="C1653" t="s">
        <v>80</v>
      </c>
      <c r="D1653" t="s">
        <v>93</v>
      </c>
      <c r="E1653" t="s">
        <v>165</v>
      </c>
      <c r="F1653" t="s">
        <v>5055</v>
      </c>
      <c r="G1653" t="s">
        <v>167</v>
      </c>
      <c r="H1653" t="s">
        <v>150</v>
      </c>
      <c r="I1653" t="s">
        <v>136</v>
      </c>
      <c r="J1653" t="s">
        <v>137</v>
      </c>
      <c r="K1653" t="s">
        <v>138</v>
      </c>
      <c r="L1653" t="s">
        <v>5056</v>
      </c>
      <c r="M1653" t="s">
        <v>5057</v>
      </c>
      <c r="N1653">
        <v>2.2313888880000001</v>
      </c>
      <c r="O1653">
        <v>0</v>
      </c>
      <c r="P1653">
        <v>1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0.85732947643383339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0.85732947643383339</v>
      </c>
    </row>
    <row r="1654" spans="1:31" x14ac:dyDescent="0.25">
      <c r="A1654">
        <v>2275961</v>
      </c>
      <c r="B1654">
        <v>1</v>
      </c>
      <c r="C1654" t="s">
        <v>81</v>
      </c>
      <c r="D1654" t="s">
        <v>117</v>
      </c>
      <c r="E1654" t="s">
        <v>132</v>
      </c>
      <c r="F1654" t="s">
        <v>5058</v>
      </c>
      <c r="G1654" t="s">
        <v>134</v>
      </c>
      <c r="H1654" t="s">
        <v>135</v>
      </c>
      <c r="I1654" t="s">
        <v>136</v>
      </c>
      <c r="J1654" t="s">
        <v>137</v>
      </c>
      <c r="K1654" t="s">
        <v>138</v>
      </c>
      <c r="L1654" t="s">
        <v>5059</v>
      </c>
      <c r="M1654" t="s">
        <v>5060</v>
      </c>
      <c r="N1654">
        <v>4.0830555549999996</v>
      </c>
      <c r="O1654">
        <v>2</v>
      </c>
      <c r="P1654">
        <v>558</v>
      </c>
      <c r="Q1654">
        <v>74</v>
      </c>
      <c r="R1654">
        <v>127</v>
      </c>
      <c r="S1654">
        <v>12</v>
      </c>
      <c r="T1654">
        <v>70</v>
      </c>
      <c r="U1654">
        <v>0</v>
      </c>
      <c r="V1654">
        <v>0</v>
      </c>
      <c r="W1654">
        <v>1.3773128290794003</v>
      </c>
      <c r="X1654">
        <v>526.79480497781685</v>
      </c>
      <c r="Y1654">
        <v>67.632130776961972</v>
      </c>
      <c r="Z1654">
        <v>91.145217411152331</v>
      </c>
      <c r="AA1654">
        <v>133.14721767226888</v>
      </c>
      <c r="AB1654">
        <v>202.89329935133159</v>
      </c>
      <c r="AC1654">
        <v>0</v>
      </c>
      <c r="AD1654">
        <v>0</v>
      </c>
      <c r="AE1654">
        <v>1022.989983018611</v>
      </c>
    </row>
    <row r="1655" spans="1:31" x14ac:dyDescent="0.25">
      <c r="A1655">
        <v>2275629</v>
      </c>
      <c r="B1655">
        <v>1</v>
      </c>
      <c r="C1655" t="s">
        <v>80</v>
      </c>
      <c r="D1655" t="s">
        <v>103</v>
      </c>
      <c r="E1655" t="s">
        <v>165</v>
      </c>
      <c r="F1655" t="s">
        <v>5061</v>
      </c>
      <c r="G1655" t="s">
        <v>297</v>
      </c>
      <c r="H1655" t="s">
        <v>150</v>
      </c>
      <c r="I1655" t="s">
        <v>136</v>
      </c>
      <c r="J1655" t="s">
        <v>3</v>
      </c>
      <c r="K1655" t="s">
        <v>138</v>
      </c>
      <c r="L1655" t="s">
        <v>5062</v>
      </c>
      <c r="M1655" t="s">
        <v>5063</v>
      </c>
      <c r="N1655">
        <v>5.8863888879999999</v>
      </c>
      <c r="O1655">
        <v>0</v>
      </c>
      <c r="P1655">
        <v>6</v>
      </c>
      <c r="Q1655">
        <v>0</v>
      </c>
      <c r="R1655">
        <v>0</v>
      </c>
      <c r="S1655">
        <v>0</v>
      </c>
      <c r="T1655">
        <v>2</v>
      </c>
      <c r="U1655">
        <v>0</v>
      </c>
      <c r="V1655">
        <v>0</v>
      </c>
      <c r="W1655">
        <v>0</v>
      </c>
      <c r="X1655">
        <v>6.8162404224438937</v>
      </c>
      <c r="Y1655">
        <v>0</v>
      </c>
      <c r="Z1655">
        <v>0</v>
      </c>
      <c r="AA1655">
        <v>0</v>
      </c>
      <c r="AB1655">
        <v>2.2499296496723669</v>
      </c>
      <c r="AC1655">
        <v>0</v>
      </c>
      <c r="AD1655">
        <v>0</v>
      </c>
      <c r="AE1655">
        <v>9.066170072116261</v>
      </c>
    </row>
    <row r="1656" spans="1:31" x14ac:dyDescent="0.25">
      <c r="A1656">
        <v>2275397</v>
      </c>
      <c r="B1656">
        <v>1</v>
      </c>
      <c r="C1656" t="s">
        <v>80</v>
      </c>
      <c r="D1656" t="s">
        <v>106</v>
      </c>
      <c r="E1656" t="s">
        <v>147</v>
      </c>
      <c r="F1656" t="s">
        <v>5064</v>
      </c>
      <c r="G1656" t="s">
        <v>149</v>
      </c>
      <c r="H1656" t="s">
        <v>150</v>
      </c>
      <c r="I1656" t="s">
        <v>136</v>
      </c>
      <c r="J1656" t="s">
        <v>137</v>
      </c>
      <c r="K1656" t="s">
        <v>138</v>
      </c>
      <c r="L1656" t="s">
        <v>5065</v>
      </c>
      <c r="M1656" t="s">
        <v>5066</v>
      </c>
      <c r="N1656">
        <v>0.52611111099999996</v>
      </c>
      <c r="O1656">
        <v>0</v>
      </c>
      <c r="P1656">
        <v>4</v>
      </c>
      <c r="Q1656">
        <v>0</v>
      </c>
      <c r="R1656">
        <v>2</v>
      </c>
      <c r="S1656">
        <v>0</v>
      </c>
      <c r="T1656">
        <v>1</v>
      </c>
      <c r="U1656">
        <v>0</v>
      </c>
      <c r="V1656">
        <v>0</v>
      </c>
      <c r="W1656">
        <v>0</v>
      </c>
      <c r="X1656">
        <v>0.45886793898600003</v>
      </c>
      <c r="Y1656">
        <v>0</v>
      </c>
      <c r="Z1656">
        <v>1.8233467227533336E-2</v>
      </c>
      <c r="AA1656">
        <v>0</v>
      </c>
      <c r="AB1656">
        <v>1.1508652671666664E-3</v>
      </c>
      <c r="AC1656">
        <v>0</v>
      </c>
      <c r="AD1656">
        <v>0</v>
      </c>
      <c r="AE1656">
        <v>0.47825227148070004</v>
      </c>
    </row>
    <row r="1657" spans="1:31" x14ac:dyDescent="0.25">
      <c r="A1657">
        <v>2275944</v>
      </c>
      <c r="B1657">
        <v>1</v>
      </c>
      <c r="C1657" t="s">
        <v>80</v>
      </c>
      <c r="D1657" t="s">
        <v>96</v>
      </c>
      <c r="E1657" t="s">
        <v>165</v>
      </c>
      <c r="F1657" t="s">
        <v>5067</v>
      </c>
      <c r="G1657" t="s">
        <v>225</v>
      </c>
      <c r="H1657" t="s">
        <v>150</v>
      </c>
      <c r="I1657" t="s">
        <v>136</v>
      </c>
      <c r="J1657" t="s">
        <v>137</v>
      </c>
      <c r="K1657" t="s">
        <v>138</v>
      </c>
      <c r="L1657" t="s">
        <v>5068</v>
      </c>
      <c r="M1657" t="s">
        <v>5069</v>
      </c>
      <c r="N1657">
        <v>3.0366666659999999</v>
      </c>
      <c r="O1657">
        <v>0</v>
      </c>
      <c r="P1657">
        <v>1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0.41478092107920006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0.41478092107920006</v>
      </c>
    </row>
    <row r="1658" spans="1:31" x14ac:dyDescent="0.25">
      <c r="A1658">
        <v>2275815</v>
      </c>
      <c r="B1658">
        <v>1</v>
      </c>
      <c r="C1658" t="s">
        <v>81</v>
      </c>
      <c r="D1658" t="s">
        <v>123</v>
      </c>
      <c r="E1658" t="s">
        <v>132</v>
      </c>
      <c r="F1658" t="s">
        <v>5070</v>
      </c>
      <c r="G1658" t="s">
        <v>134</v>
      </c>
      <c r="H1658" t="s">
        <v>135</v>
      </c>
      <c r="I1658" t="s">
        <v>136</v>
      </c>
      <c r="J1658" t="s">
        <v>137</v>
      </c>
      <c r="K1658" t="s">
        <v>138</v>
      </c>
      <c r="L1658" t="s">
        <v>5071</v>
      </c>
      <c r="M1658" t="s">
        <v>5072</v>
      </c>
      <c r="N1658">
        <v>0.383333333</v>
      </c>
      <c r="O1658">
        <v>2</v>
      </c>
      <c r="P1658">
        <v>203</v>
      </c>
      <c r="Q1658">
        <v>23</v>
      </c>
      <c r="R1658">
        <v>41</v>
      </c>
      <c r="S1658">
        <v>2</v>
      </c>
      <c r="T1658">
        <v>19</v>
      </c>
      <c r="U1658">
        <v>0</v>
      </c>
      <c r="V1658">
        <v>0</v>
      </c>
      <c r="W1658">
        <v>3.1892332616865002</v>
      </c>
      <c r="X1658">
        <v>18.221226823458164</v>
      </c>
      <c r="Y1658">
        <v>12.363540447089999</v>
      </c>
      <c r="Z1658">
        <v>16.214537889945507</v>
      </c>
      <c r="AA1658">
        <v>7.9705714466854998</v>
      </c>
      <c r="AB1658">
        <v>13.442754638612836</v>
      </c>
      <c r="AC1658">
        <v>0</v>
      </c>
      <c r="AD1658">
        <v>0</v>
      </c>
      <c r="AE1658">
        <v>71.401864507478507</v>
      </c>
    </row>
    <row r="1659" spans="1:31" x14ac:dyDescent="0.25">
      <c r="A1659">
        <v>2275566</v>
      </c>
      <c r="B1659">
        <v>1</v>
      </c>
      <c r="C1659" t="s">
        <v>80</v>
      </c>
      <c r="D1659" t="s">
        <v>97</v>
      </c>
      <c r="E1659" t="s">
        <v>165</v>
      </c>
      <c r="F1659" t="s">
        <v>5073</v>
      </c>
      <c r="G1659" t="s">
        <v>297</v>
      </c>
      <c r="H1659" t="s">
        <v>150</v>
      </c>
      <c r="I1659" t="s">
        <v>136</v>
      </c>
      <c r="J1659" t="s">
        <v>137</v>
      </c>
      <c r="K1659" t="s">
        <v>138</v>
      </c>
      <c r="L1659" t="s">
        <v>5074</v>
      </c>
      <c r="M1659" t="s">
        <v>5075</v>
      </c>
      <c r="N1659">
        <v>5.8194444440000002</v>
      </c>
      <c r="O1659">
        <v>0</v>
      </c>
      <c r="P1659">
        <v>3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9.7473153020323675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9.7473153020323675</v>
      </c>
    </row>
    <row r="1660" spans="1:31" x14ac:dyDescent="0.25">
      <c r="A1660">
        <v>2275898</v>
      </c>
      <c r="B1660">
        <v>1</v>
      </c>
      <c r="C1660" t="s">
        <v>80</v>
      </c>
      <c r="D1660" t="s">
        <v>91</v>
      </c>
      <c r="E1660" t="s">
        <v>165</v>
      </c>
      <c r="F1660" t="s">
        <v>5076</v>
      </c>
      <c r="G1660" t="s">
        <v>225</v>
      </c>
      <c r="H1660" t="s">
        <v>150</v>
      </c>
      <c r="I1660" t="s">
        <v>136</v>
      </c>
      <c r="J1660" t="s">
        <v>137</v>
      </c>
      <c r="K1660" t="s">
        <v>138</v>
      </c>
      <c r="L1660" t="s">
        <v>5077</v>
      </c>
      <c r="M1660" t="s">
        <v>5078</v>
      </c>
      <c r="N1660">
        <v>0.96305555499999995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1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1.2536841338936833</v>
      </c>
      <c r="AC1660">
        <v>0</v>
      </c>
      <c r="AD1660">
        <v>0</v>
      </c>
      <c r="AE1660">
        <v>1.2536841338936833</v>
      </c>
    </row>
    <row r="1661" spans="1:31" x14ac:dyDescent="0.25">
      <c r="A1661">
        <v>2275861</v>
      </c>
      <c r="B1661">
        <v>1</v>
      </c>
      <c r="C1661" t="s">
        <v>81</v>
      </c>
      <c r="D1661" t="s">
        <v>118</v>
      </c>
      <c r="E1661" t="s">
        <v>147</v>
      </c>
      <c r="F1661" t="s">
        <v>5079</v>
      </c>
      <c r="G1661" t="s">
        <v>1689</v>
      </c>
      <c r="H1661" t="s">
        <v>150</v>
      </c>
      <c r="I1661" t="s">
        <v>136</v>
      </c>
      <c r="J1661" t="s">
        <v>137</v>
      </c>
      <c r="K1661" t="s">
        <v>138</v>
      </c>
      <c r="L1661" t="s">
        <v>5080</v>
      </c>
      <c r="M1661" t="s">
        <v>5081</v>
      </c>
      <c r="N1661">
        <v>1.018333333</v>
      </c>
      <c r="O1661">
        <v>0</v>
      </c>
      <c r="P1661">
        <v>228</v>
      </c>
      <c r="Q1661">
        <v>0</v>
      </c>
      <c r="R1661">
        <v>1</v>
      </c>
      <c r="S1661">
        <v>0</v>
      </c>
      <c r="T1661">
        <v>9</v>
      </c>
      <c r="U1661">
        <v>0</v>
      </c>
      <c r="V1661">
        <v>0</v>
      </c>
      <c r="W1661">
        <v>0</v>
      </c>
      <c r="X1661">
        <v>58.731890741216901</v>
      </c>
      <c r="Y1661">
        <v>0</v>
      </c>
      <c r="Z1661">
        <v>0</v>
      </c>
      <c r="AA1661">
        <v>0</v>
      </c>
      <c r="AB1661">
        <v>12.574656338064125</v>
      </c>
      <c r="AC1661">
        <v>0</v>
      </c>
      <c r="AD1661">
        <v>0</v>
      </c>
      <c r="AE1661">
        <v>71.306547079281032</v>
      </c>
    </row>
    <row r="1662" spans="1:31" x14ac:dyDescent="0.25">
      <c r="A1662">
        <v>2275712</v>
      </c>
      <c r="B1662">
        <v>1</v>
      </c>
      <c r="C1662" t="s">
        <v>81</v>
      </c>
      <c r="D1662" t="s">
        <v>112</v>
      </c>
      <c r="E1662" t="s">
        <v>157</v>
      </c>
      <c r="F1662" t="s">
        <v>3608</v>
      </c>
      <c r="G1662" t="s">
        <v>134</v>
      </c>
      <c r="H1662" t="s">
        <v>135</v>
      </c>
      <c r="I1662" t="s">
        <v>136</v>
      </c>
      <c r="J1662" t="s">
        <v>137</v>
      </c>
      <c r="K1662" t="s">
        <v>138</v>
      </c>
      <c r="L1662" t="s">
        <v>5082</v>
      </c>
      <c r="M1662" t="s">
        <v>5083</v>
      </c>
      <c r="N1662">
        <v>0.52305555500000001</v>
      </c>
      <c r="O1662">
        <v>0</v>
      </c>
      <c r="P1662">
        <v>3</v>
      </c>
      <c r="Q1662">
        <v>10</v>
      </c>
      <c r="R1662">
        <v>67</v>
      </c>
      <c r="S1662">
        <v>6</v>
      </c>
      <c r="T1662">
        <v>8</v>
      </c>
      <c r="U1662">
        <v>0</v>
      </c>
      <c r="V1662">
        <v>0</v>
      </c>
      <c r="W1662">
        <v>0</v>
      </c>
      <c r="X1662">
        <v>1.2031232022614</v>
      </c>
      <c r="Y1662">
        <v>205.40278676605456</v>
      </c>
      <c r="Z1662">
        <v>22.823300378838717</v>
      </c>
      <c r="AA1662">
        <v>15.564902560303377</v>
      </c>
      <c r="AB1662">
        <v>18.541579328351276</v>
      </c>
      <c r="AC1662">
        <v>0</v>
      </c>
      <c r="AD1662">
        <v>0</v>
      </c>
      <c r="AE1662">
        <v>263.53569223580934</v>
      </c>
    </row>
    <row r="1663" spans="1:31" x14ac:dyDescent="0.25">
      <c r="A1663">
        <v>2275692</v>
      </c>
      <c r="B1663">
        <v>1</v>
      </c>
      <c r="C1663" t="s">
        <v>80</v>
      </c>
      <c r="D1663" t="s">
        <v>90</v>
      </c>
      <c r="E1663" t="s">
        <v>165</v>
      </c>
      <c r="F1663" t="s">
        <v>5084</v>
      </c>
      <c r="G1663" t="s">
        <v>198</v>
      </c>
      <c r="H1663" t="s">
        <v>150</v>
      </c>
      <c r="I1663" t="s">
        <v>136</v>
      </c>
      <c r="J1663" t="s">
        <v>137</v>
      </c>
      <c r="K1663" t="s">
        <v>138</v>
      </c>
      <c r="L1663" t="s">
        <v>5085</v>
      </c>
      <c r="M1663" t="s">
        <v>5086</v>
      </c>
      <c r="N1663">
        <v>1.665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0.81979318786800004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0.81979318786800004</v>
      </c>
    </row>
    <row r="1664" spans="1:31" x14ac:dyDescent="0.25">
      <c r="A1664">
        <v>2275715</v>
      </c>
      <c r="B1664">
        <v>1</v>
      </c>
      <c r="C1664" t="s">
        <v>80</v>
      </c>
      <c r="D1664" t="s">
        <v>82</v>
      </c>
      <c r="E1664" t="s">
        <v>165</v>
      </c>
      <c r="F1664" t="s">
        <v>5087</v>
      </c>
      <c r="G1664" t="s">
        <v>225</v>
      </c>
      <c r="H1664" t="s">
        <v>150</v>
      </c>
      <c r="I1664" t="s">
        <v>136</v>
      </c>
      <c r="J1664" t="s">
        <v>137</v>
      </c>
      <c r="K1664" t="s">
        <v>138</v>
      </c>
      <c r="L1664" t="s">
        <v>5088</v>
      </c>
      <c r="M1664" t="s">
        <v>5089</v>
      </c>
      <c r="N1664">
        <v>3.7947222219999999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1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6.1180243622120329</v>
      </c>
      <c r="AC1664">
        <v>0</v>
      </c>
      <c r="AD1664">
        <v>0</v>
      </c>
      <c r="AE1664">
        <v>6.1180243622120329</v>
      </c>
    </row>
    <row r="1665" spans="1:31" x14ac:dyDescent="0.25">
      <c r="A1665">
        <v>2275523</v>
      </c>
      <c r="B1665">
        <v>1</v>
      </c>
      <c r="C1665" t="s">
        <v>80</v>
      </c>
      <c r="D1665" t="s">
        <v>85</v>
      </c>
      <c r="E1665" t="s">
        <v>147</v>
      </c>
      <c r="F1665" t="s">
        <v>5090</v>
      </c>
      <c r="G1665" t="s">
        <v>154</v>
      </c>
      <c r="H1665" t="s">
        <v>150</v>
      </c>
      <c r="I1665" t="s">
        <v>136</v>
      </c>
      <c r="J1665" t="s">
        <v>137</v>
      </c>
      <c r="K1665" t="s">
        <v>144</v>
      </c>
      <c r="L1665" t="s">
        <v>4625</v>
      </c>
      <c r="M1665" t="s">
        <v>5091</v>
      </c>
      <c r="N1665">
        <v>7.9252777769999998</v>
      </c>
      <c r="O1665">
        <v>0</v>
      </c>
      <c r="P1665">
        <v>29</v>
      </c>
      <c r="Q1665">
        <v>0</v>
      </c>
      <c r="R1665">
        <v>0</v>
      </c>
      <c r="S1665">
        <v>0</v>
      </c>
      <c r="T1665">
        <v>7</v>
      </c>
      <c r="U1665">
        <v>0</v>
      </c>
      <c r="V1665">
        <v>0</v>
      </c>
      <c r="W1665">
        <v>0</v>
      </c>
      <c r="X1665">
        <v>66.345546879551307</v>
      </c>
      <c r="Y1665">
        <v>0</v>
      </c>
      <c r="Z1665">
        <v>0</v>
      </c>
      <c r="AA1665">
        <v>0</v>
      </c>
      <c r="AB1665">
        <v>17.482782545040227</v>
      </c>
      <c r="AC1665">
        <v>0</v>
      </c>
      <c r="AD1665">
        <v>0</v>
      </c>
      <c r="AE1665">
        <v>83.82832942459153</v>
      </c>
    </row>
    <row r="1666" spans="1:31" x14ac:dyDescent="0.25">
      <c r="A1666">
        <v>2275500</v>
      </c>
      <c r="B1666">
        <v>1</v>
      </c>
      <c r="C1666" t="s">
        <v>80</v>
      </c>
      <c r="D1666" t="s">
        <v>103</v>
      </c>
      <c r="E1666" t="s">
        <v>165</v>
      </c>
      <c r="F1666" t="s">
        <v>5092</v>
      </c>
      <c r="G1666" t="s">
        <v>198</v>
      </c>
      <c r="H1666" t="s">
        <v>150</v>
      </c>
      <c r="I1666" t="s">
        <v>136</v>
      </c>
      <c r="J1666" t="s">
        <v>137</v>
      </c>
      <c r="K1666" t="s">
        <v>138</v>
      </c>
      <c r="L1666" t="s">
        <v>5093</v>
      </c>
      <c r="M1666" t="s">
        <v>5094</v>
      </c>
      <c r="N1666">
        <v>0.64</v>
      </c>
      <c r="O1666">
        <v>0</v>
      </c>
      <c r="P1666">
        <v>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3.2700549932299997E-2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3.2700549932299997E-2</v>
      </c>
    </row>
    <row r="1667" spans="1:31" x14ac:dyDescent="0.25">
      <c r="A1667">
        <v>2275792</v>
      </c>
      <c r="B1667">
        <v>1</v>
      </c>
      <c r="C1667" t="s">
        <v>80</v>
      </c>
      <c r="D1667" t="s">
        <v>93</v>
      </c>
      <c r="E1667" t="s">
        <v>176</v>
      </c>
      <c r="F1667" t="s">
        <v>5095</v>
      </c>
      <c r="G1667" t="s">
        <v>355</v>
      </c>
      <c r="H1667" t="s">
        <v>150</v>
      </c>
      <c r="I1667" t="s">
        <v>136</v>
      </c>
      <c r="J1667" t="s">
        <v>137</v>
      </c>
      <c r="K1667" t="s">
        <v>138</v>
      </c>
      <c r="L1667" t="s">
        <v>5096</v>
      </c>
      <c r="M1667" t="s">
        <v>5097</v>
      </c>
      <c r="N1667">
        <v>0.33194444400000001</v>
      </c>
      <c r="O1667">
        <v>0</v>
      </c>
      <c r="P1667">
        <v>124</v>
      </c>
      <c r="Q1667">
        <v>0</v>
      </c>
      <c r="R1667">
        <v>4</v>
      </c>
      <c r="S1667">
        <v>0</v>
      </c>
      <c r="T1667">
        <v>20</v>
      </c>
      <c r="U1667">
        <v>0</v>
      </c>
      <c r="V1667">
        <v>0</v>
      </c>
      <c r="W1667">
        <v>0</v>
      </c>
      <c r="X1667">
        <v>7.5751556594258718</v>
      </c>
      <c r="Y1667">
        <v>0</v>
      </c>
      <c r="Z1667">
        <v>0.40801718584200003</v>
      </c>
      <c r="AA1667">
        <v>0</v>
      </c>
      <c r="AB1667">
        <v>4.3588498397118745</v>
      </c>
      <c r="AC1667">
        <v>0</v>
      </c>
      <c r="AD1667">
        <v>0</v>
      </c>
      <c r="AE1667">
        <v>12.342022684979746</v>
      </c>
    </row>
    <row r="1668" spans="1:31" x14ac:dyDescent="0.25">
      <c r="A1668">
        <v>2275921</v>
      </c>
      <c r="B1668">
        <v>1</v>
      </c>
      <c r="C1668" t="s">
        <v>81</v>
      </c>
      <c r="D1668" t="s">
        <v>113</v>
      </c>
      <c r="E1668" t="s">
        <v>176</v>
      </c>
      <c r="F1668" t="s">
        <v>5098</v>
      </c>
      <c r="G1668" t="s">
        <v>178</v>
      </c>
      <c r="H1668" t="s">
        <v>150</v>
      </c>
      <c r="I1668" t="s">
        <v>136</v>
      </c>
      <c r="J1668" t="s">
        <v>137</v>
      </c>
      <c r="K1668" t="s">
        <v>138</v>
      </c>
      <c r="L1668" t="s">
        <v>5099</v>
      </c>
      <c r="M1668" t="s">
        <v>5100</v>
      </c>
      <c r="N1668">
        <v>3.8663888879999999</v>
      </c>
      <c r="O1668">
        <v>0</v>
      </c>
      <c r="P1668">
        <v>40</v>
      </c>
      <c r="Q1668">
        <v>0</v>
      </c>
      <c r="R1668">
        <v>4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16.227084930035154</v>
      </c>
      <c r="Y1668">
        <v>0</v>
      </c>
      <c r="Z1668">
        <v>2.4495782233483832</v>
      </c>
      <c r="AA1668">
        <v>0</v>
      </c>
      <c r="AB1668">
        <v>6.2183427761421681</v>
      </c>
      <c r="AC1668">
        <v>0</v>
      </c>
      <c r="AD1668">
        <v>0</v>
      </c>
      <c r="AE1668">
        <v>24.895005929525706</v>
      </c>
    </row>
    <row r="1669" spans="1:31" x14ac:dyDescent="0.25">
      <c r="A1669">
        <v>2275778</v>
      </c>
      <c r="B1669">
        <v>1</v>
      </c>
      <c r="C1669" t="s">
        <v>80</v>
      </c>
      <c r="D1669" t="s">
        <v>100</v>
      </c>
      <c r="E1669" t="s">
        <v>147</v>
      </c>
      <c r="F1669" t="s">
        <v>5101</v>
      </c>
      <c r="G1669" t="s">
        <v>149</v>
      </c>
      <c r="H1669" t="s">
        <v>150</v>
      </c>
      <c r="I1669" t="s">
        <v>136</v>
      </c>
      <c r="J1669" t="s">
        <v>137</v>
      </c>
      <c r="K1669" t="s">
        <v>138</v>
      </c>
      <c r="L1669" t="s">
        <v>5102</v>
      </c>
      <c r="M1669" t="s">
        <v>5103</v>
      </c>
      <c r="N1669">
        <v>0.72111111100000003</v>
      </c>
      <c r="O1669">
        <v>0</v>
      </c>
      <c r="P1669">
        <v>55</v>
      </c>
      <c r="Q1669">
        <v>0</v>
      </c>
      <c r="R1669">
        <v>8</v>
      </c>
      <c r="S1669">
        <v>0</v>
      </c>
      <c r="T1669">
        <v>4</v>
      </c>
      <c r="U1669">
        <v>0</v>
      </c>
      <c r="V1669">
        <v>0</v>
      </c>
      <c r="W1669">
        <v>0</v>
      </c>
      <c r="X1669">
        <v>9.2704718213088668</v>
      </c>
      <c r="Y1669">
        <v>0</v>
      </c>
      <c r="Z1669">
        <v>1.6838583729923999</v>
      </c>
      <c r="AA1669">
        <v>0</v>
      </c>
      <c r="AB1669">
        <v>2.3553778999685004</v>
      </c>
      <c r="AC1669">
        <v>0</v>
      </c>
      <c r="AD1669">
        <v>0</v>
      </c>
      <c r="AE1669">
        <v>13.309708094269768</v>
      </c>
    </row>
    <row r="1670" spans="1:31" x14ac:dyDescent="0.25">
      <c r="A1670">
        <v>2275735</v>
      </c>
      <c r="B1670">
        <v>1</v>
      </c>
      <c r="C1670" t="s">
        <v>81</v>
      </c>
      <c r="D1670" t="s">
        <v>112</v>
      </c>
      <c r="E1670" t="s">
        <v>165</v>
      </c>
      <c r="F1670" t="s">
        <v>5104</v>
      </c>
      <c r="G1670" t="s">
        <v>261</v>
      </c>
      <c r="H1670" t="s">
        <v>150</v>
      </c>
      <c r="I1670" t="s">
        <v>136</v>
      </c>
      <c r="J1670" t="s">
        <v>137</v>
      </c>
      <c r="K1670" t="s">
        <v>138</v>
      </c>
      <c r="L1670" t="s">
        <v>5105</v>
      </c>
      <c r="M1670" t="s">
        <v>5106</v>
      </c>
      <c r="N1670">
        <v>1.042777777</v>
      </c>
      <c r="O1670">
        <v>0</v>
      </c>
      <c r="P1670">
        <v>1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0.16972667168370001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0.16972667168370001</v>
      </c>
    </row>
    <row r="1671" spans="1:31" x14ac:dyDescent="0.25">
      <c r="A1671">
        <v>2275984</v>
      </c>
      <c r="B1671">
        <v>1</v>
      </c>
      <c r="C1671" t="s">
        <v>80</v>
      </c>
      <c r="D1671" t="s">
        <v>104</v>
      </c>
      <c r="E1671" t="s">
        <v>132</v>
      </c>
      <c r="F1671" t="s">
        <v>5107</v>
      </c>
      <c r="G1671" t="s">
        <v>134</v>
      </c>
      <c r="H1671" t="s">
        <v>135</v>
      </c>
      <c r="I1671" t="s">
        <v>136</v>
      </c>
      <c r="J1671" t="s">
        <v>137</v>
      </c>
      <c r="K1671" t="s">
        <v>138</v>
      </c>
      <c r="L1671" t="s">
        <v>5108</v>
      </c>
      <c r="M1671" t="s">
        <v>5109</v>
      </c>
      <c r="N1671">
        <v>0.954166666</v>
      </c>
      <c r="O1671">
        <v>2</v>
      </c>
      <c r="P1671">
        <v>0</v>
      </c>
      <c r="Q1671">
        <v>4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0.15793045595926666</v>
      </c>
      <c r="X1671">
        <v>0</v>
      </c>
      <c r="Y1671">
        <v>2.0969855652954505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2.2549160212547172</v>
      </c>
    </row>
    <row r="1672" spans="1:31" x14ac:dyDescent="0.25">
      <c r="A1672">
        <v>2275878</v>
      </c>
      <c r="B1672">
        <v>1</v>
      </c>
      <c r="C1672" t="s">
        <v>81</v>
      </c>
      <c r="D1672" t="s">
        <v>122</v>
      </c>
      <c r="E1672" t="s">
        <v>147</v>
      </c>
      <c r="F1672" t="s">
        <v>5110</v>
      </c>
      <c r="G1672" t="s">
        <v>297</v>
      </c>
      <c r="H1672" t="s">
        <v>150</v>
      </c>
      <c r="I1672" t="s">
        <v>136</v>
      </c>
      <c r="J1672" t="s">
        <v>137</v>
      </c>
      <c r="K1672" t="s">
        <v>138</v>
      </c>
      <c r="L1672" t="s">
        <v>5111</v>
      </c>
      <c r="M1672" t="s">
        <v>5112</v>
      </c>
      <c r="N1672">
        <v>1.221944444</v>
      </c>
      <c r="O1672">
        <v>0</v>
      </c>
      <c r="P1672">
        <v>77</v>
      </c>
      <c r="Q1672">
        <v>0</v>
      </c>
      <c r="R1672">
        <v>0</v>
      </c>
      <c r="S1672">
        <v>0</v>
      </c>
      <c r="T1672">
        <v>3</v>
      </c>
      <c r="U1672">
        <v>0</v>
      </c>
      <c r="V1672">
        <v>0</v>
      </c>
      <c r="W1672">
        <v>0</v>
      </c>
      <c r="X1672">
        <v>23.558671369638216</v>
      </c>
      <c r="Y1672">
        <v>0</v>
      </c>
      <c r="Z1672">
        <v>0</v>
      </c>
      <c r="AA1672">
        <v>0</v>
      </c>
      <c r="AB1672">
        <v>1.8821659603079914</v>
      </c>
      <c r="AC1672">
        <v>0</v>
      </c>
      <c r="AD1672">
        <v>0</v>
      </c>
      <c r="AE1672">
        <v>25.440837329946206</v>
      </c>
    </row>
    <row r="1673" spans="1:31" x14ac:dyDescent="0.25">
      <c r="A1673">
        <v>2275586</v>
      </c>
      <c r="B1673">
        <v>1</v>
      </c>
      <c r="C1673" t="s">
        <v>80</v>
      </c>
      <c r="D1673" t="s">
        <v>108</v>
      </c>
      <c r="E1673" t="s">
        <v>141</v>
      </c>
      <c r="F1673" t="s">
        <v>2044</v>
      </c>
      <c r="G1673" t="s">
        <v>154</v>
      </c>
      <c r="H1673" t="s">
        <v>135</v>
      </c>
      <c r="I1673" t="s">
        <v>136</v>
      </c>
      <c r="J1673" t="s">
        <v>137</v>
      </c>
      <c r="K1673" t="s">
        <v>144</v>
      </c>
      <c r="L1673" t="s">
        <v>5113</v>
      </c>
      <c r="M1673" t="s">
        <v>5114</v>
      </c>
      <c r="N1673">
        <v>6.8938888880000002</v>
      </c>
      <c r="O1673">
        <v>0</v>
      </c>
      <c r="P1673">
        <v>46</v>
      </c>
      <c r="Q1673">
        <v>0</v>
      </c>
      <c r="R1673">
        <v>13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39.645373749983314</v>
      </c>
      <c r="Y1673">
        <v>0</v>
      </c>
      <c r="Z1673">
        <v>6.8531051775365688</v>
      </c>
      <c r="AA1673">
        <v>0</v>
      </c>
      <c r="AB1673">
        <v>0</v>
      </c>
      <c r="AC1673">
        <v>0</v>
      </c>
      <c r="AD1673">
        <v>0</v>
      </c>
      <c r="AE1673">
        <v>46.498478927519884</v>
      </c>
    </row>
    <row r="1674" spans="1:31" x14ac:dyDescent="0.25">
      <c r="A1674">
        <v>2275632</v>
      </c>
      <c r="B1674">
        <v>1</v>
      </c>
      <c r="C1674" t="s">
        <v>80</v>
      </c>
      <c r="D1674" t="s">
        <v>94</v>
      </c>
      <c r="E1674" t="s">
        <v>165</v>
      </c>
      <c r="F1674" t="s">
        <v>5115</v>
      </c>
      <c r="G1674" t="s">
        <v>198</v>
      </c>
      <c r="H1674" t="s">
        <v>150</v>
      </c>
      <c r="I1674" t="s">
        <v>136</v>
      </c>
      <c r="J1674" t="s">
        <v>137</v>
      </c>
      <c r="K1674" t="s">
        <v>138</v>
      </c>
      <c r="L1674" t="s">
        <v>4496</v>
      </c>
      <c r="M1674" t="s">
        <v>5116</v>
      </c>
      <c r="N1674">
        <v>3.2438888879999999</v>
      </c>
      <c r="O1674">
        <v>0</v>
      </c>
      <c r="P1674">
        <v>1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0.2739204330933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0.2739204330933</v>
      </c>
    </row>
    <row r="1675" spans="1:31" x14ac:dyDescent="0.25">
      <c r="A1675">
        <v>2275818</v>
      </c>
      <c r="B1675">
        <v>1</v>
      </c>
      <c r="C1675" t="s">
        <v>80</v>
      </c>
      <c r="D1675" t="s">
        <v>84</v>
      </c>
      <c r="E1675" t="s">
        <v>165</v>
      </c>
      <c r="F1675" t="s">
        <v>5117</v>
      </c>
      <c r="G1675" t="s">
        <v>198</v>
      </c>
      <c r="H1675" t="s">
        <v>150</v>
      </c>
      <c r="I1675" t="s">
        <v>136</v>
      </c>
      <c r="J1675" t="s">
        <v>137</v>
      </c>
      <c r="K1675" t="s">
        <v>138</v>
      </c>
      <c r="L1675" t="s">
        <v>5118</v>
      </c>
      <c r="M1675" t="s">
        <v>5119</v>
      </c>
      <c r="N1675">
        <v>3.8963888880000002</v>
      </c>
      <c r="O1675">
        <v>0</v>
      </c>
      <c r="P1675">
        <v>3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2.2445919692331504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2.2445919692331504</v>
      </c>
    </row>
    <row r="1676" spans="1:31" x14ac:dyDescent="0.25">
      <c r="A1676">
        <v>2275918</v>
      </c>
      <c r="B1676">
        <v>1</v>
      </c>
      <c r="C1676" t="s">
        <v>80</v>
      </c>
      <c r="D1676" t="s">
        <v>82</v>
      </c>
      <c r="E1676" t="s">
        <v>165</v>
      </c>
      <c r="F1676" t="s">
        <v>5120</v>
      </c>
      <c r="G1676" t="s">
        <v>225</v>
      </c>
      <c r="H1676" t="s">
        <v>150</v>
      </c>
      <c r="I1676" t="s">
        <v>136</v>
      </c>
      <c r="J1676" t="s">
        <v>137</v>
      </c>
      <c r="K1676" t="s">
        <v>138</v>
      </c>
      <c r="L1676" t="s">
        <v>5121</v>
      </c>
      <c r="M1676" t="s">
        <v>5122</v>
      </c>
      <c r="N1676">
        <v>2.7002777770000002</v>
      </c>
      <c r="O1676">
        <v>0</v>
      </c>
      <c r="P1676">
        <v>2</v>
      </c>
      <c r="Q1676">
        <v>0</v>
      </c>
      <c r="R1676">
        <v>0</v>
      </c>
      <c r="S1676">
        <v>0</v>
      </c>
      <c r="T1676">
        <v>33</v>
      </c>
      <c r="U1676">
        <v>0</v>
      </c>
      <c r="V1676">
        <v>0</v>
      </c>
      <c r="W1676">
        <v>0</v>
      </c>
      <c r="X1676">
        <v>1.4949076562860335</v>
      </c>
      <c r="Y1676">
        <v>0</v>
      </c>
      <c r="Z1676">
        <v>0</v>
      </c>
      <c r="AA1676">
        <v>0</v>
      </c>
      <c r="AB1676">
        <v>51.771421335264129</v>
      </c>
      <c r="AC1676">
        <v>0</v>
      </c>
      <c r="AD1676">
        <v>0</v>
      </c>
      <c r="AE1676">
        <v>53.266328991550161</v>
      </c>
    </row>
    <row r="1677" spans="1:31" x14ac:dyDescent="0.25">
      <c r="A1677">
        <v>2275795</v>
      </c>
      <c r="B1677">
        <v>1</v>
      </c>
      <c r="C1677" t="s">
        <v>80</v>
      </c>
      <c r="D1677" t="s">
        <v>107</v>
      </c>
      <c r="E1677" t="s">
        <v>147</v>
      </c>
      <c r="F1677" t="s">
        <v>5123</v>
      </c>
      <c r="G1677" t="s">
        <v>149</v>
      </c>
      <c r="H1677" t="s">
        <v>150</v>
      </c>
      <c r="I1677" t="s">
        <v>136</v>
      </c>
      <c r="J1677" t="s">
        <v>137</v>
      </c>
      <c r="K1677" t="s">
        <v>138</v>
      </c>
      <c r="L1677" t="s">
        <v>5124</v>
      </c>
      <c r="M1677" t="s">
        <v>5125</v>
      </c>
      <c r="N1677">
        <v>0.98305555499999997</v>
      </c>
      <c r="O1677">
        <v>0</v>
      </c>
      <c r="P1677">
        <v>316</v>
      </c>
      <c r="Q1677">
        <v>0</v>
      </c>
      <c r="R1677">
        <v>0</v>
      </c>
      <c r="S1677">
        <v>0</v>
      </c>
      <c r="T1677">
        <v>6</v>
      </c>
      <c r="U1677">
        <v>0</v>
      </c>
      <c r="V1677">
        <v>0</v>
      </c>
      <c r="W1677">
        <v>0</v>
      </c>
      <c r="X1677">
        <v>74.001416727582438</v>
      </c>
      <c r="Y1677">
        <v>0</v>
      </c>
      <c r="Z1677">
        <v>0</v>
      </c>
      <c r="AA1677">
        <v>0</v>
      </c>
      <c r="AB1677">
        <v>2.1339695599592501</v>
      </c>
      <c r="AC1677">
        <v>0</v>
      </c>
      <c r="AD1677">
        <v>0</v>
      </c>
      <c r="AE1677">
        <v>76.135386287541692</v>
      </c>
    </row>
    <row r="1678" spans="1:31" x14ac:dyDescent="0.25">
      <c r="A1678">
        <v>2275649</v>
      </c>
      <c r="B1678">
        <v>1</v>
      </c>
      <c r="C1678" t="s">
        <v>81</v>
      </c>
      <c r="D1678" t="s">
        <v>123</v>
      </c>
      <c r="E1678" t="s">
        <v>147</v>
      </c>
      <c r="F1678" t="s">
        <v>5126</v>
      </c>
      <c r="G1678" t="s">
        <v>149</v>
      </c>
      <c r="H1678" t="s">
        <v>150</v>
      </c>
      <c r="I1678" t="s">
        <v>136</v>
      </c>
      <c r="J1678" t="s">
        <v>137</v>
      </c>
      <c r="K1678" t="s">
        <v>138</v>
      </c>
      <c r="L1678" t="s">
        <v>5127</v>
      </c>
      <c r="M1678" t="s">
        <v>5128</v>
      </c>
      <c r="N1678">
        <v>0.73833333300000004</v>
      </c>
      <c r="O1678">
        <v>0</v>
      </c>
      <c r="P1678">
        <v>201</v>
      </c>
      <c r="Q1678">
        <v>0</v>
      </c>
      <c r="R1678">
        <v>2</v>
      </c>
      <c r="S1678">
        <v>0</v>
      </c>
      <c r="T1678">
        <v>9</v>
      </c>
      <c r="U1678">
        <v>0</v>
      </c>
      <c r="V1678">
        <v>1</v>
      </c>
      <c r="W1678">
        <v>0</v>
      </c>
      <c r="X1678">
        <v>29.012546987594341</v>
      </c>
      <c r="Y1678">
        <v>0</v>
      </c>
      <c r="Z1678">
        <v>0.6251162913021</v>
      </c>
      <c r="AA1678">
        <v>0</v>
      </c>
      <c r="AB1678">
        <v>4.110445682436267</v>
      </c>
      <c r="AC1678">
        <v>0</v>
      </c>
      <c r="AD1678">
        <v>0.7328253327501667</v>
      </c>
      <c r="AE1678">
        <v>34.480934294082871</v>
      </c>
    </row>
    <row r="1679" spans="1:31" x14ac:dyDescent="0.25">
      <c r="A1679">
        <v>2275755</v>
      </c>
      <c r="B1679">
        <v>1</v>
      </c>
      <c r="C1679" t="s">
        <v>81</v>
      </c>
      <c r="D1679" t="s">
        <v>117</v>
      </c>
      <c r="E1679" t="s">
        <v>147</v>
      </c>
      <c r="F1679" t="s">
        <v>5129</v>
      </c>
      <c r="G1679" t="s">
        <v>154</v>
      </c>
      <c r="H1679" t="s">
        <v>150</v>
      </c>
      <c r="I1679" t="s">
        <v>136</v>
      </c>
      <c r="J1679" t="s">
        <v>137</v>
      </c>
      <c r="K1679" t="s">
        <v>144</v>
      </c>
      <c r="L1679" t="s">
        <v>5130</v>
      </c>
      <c r="M1679" t="s">
        <v>5131</v>
      </c>
      <c r="N1679">
        <v>3.0469444440000002</v>
      </c>
      <c r="O1679">
        <v>0</v>
      </c>
      <c r="P1679">
        <v>6</v>
      </c>
      <c r="Q1679">
        <v>0</v>
      </c>
      <c r="R1679">
        <v>2</v>
      </c>
      <c r="S1679">
        <v>0</v>
      </c>
      <c r="T1679">
        <v>2</v>
      </c>
      <c r="U1679">
        <v>0</v>
      </c>
      <c r="V1679">
        <v>0</v>
      </c>
      <c r="W1679">
        <v>0</v>
      </c>
      <c r="X1679">
        <v>3.2836092128040919</v>
      </c>
      <c r="Y1679">
        <v>0</v>
      </c>
      <c r="Z1679">
        <v>1.9050127343093333</v>
      </c>
      <c r="AA1679">
        <v>0</v>
      </c>
      <c r="AB1679">
        <v>4.9003992308303346</v>
      </c>
      <c r="AC1679">
        <v>0</v>
      </c>
      <c r="AD1679">
        <v>0</v>
      </c>
      <c r="AE1679">
        <v>10.08902117794376</v>
      </c>
    </row>
    <row r="1680" spans="1:31" x14ac:dyDescent="0.25">
      <c r="A1680">
        <v>2275901</v>
      </c>
      <c r="B1680">
        <v>1</v>
      </c>
      <c r="C1680" t="s">
        <v>81</v>
      </c>
      <c r="D1680" t="s">
        <v>113</v>
      </c>
      <c r="E1680" t="s">
        <v>147</v>
      </c>
      <c r="F1680" t="s">
        <v>5132</v>
      </c>
      <c r="G1680" t="s">
        <v>725</v>
      </c>
      <c r="H1680" t="s">
        <v>150</v>
      </c>
      <c r="I1680" t="s">
        <v>136</v>
      </c>
      <c r="J1680" t="s">
        <v>137</v>
      </c>
      <c r="K1680" t="s">
        <v>138</v>
      </c>
      <c r="L1680" t="s">
        <v>5133</v>
      </c>
      <c r="M1680" t="s">
        <v>5134</v>
      </c>
      <c r="N1680">
        <v>1.956388888</v>
      </c>
      <c r="O1680">
        <v>0</v>
      </c>
      <c r="P1680">
        <v>4</v>
      </c>
      <c r="Q1680">
        <v>0</v>
      </c>
      <c r="R1680">
        <v>1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0.70830569345020011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0.70830569345020011</v>
      </c>
    </row>
    <row r="1681" spans="1:31" x14ac:dyDescent="0.25">
      <c r="A1681">
        <v>2275855</v>
      </c>
      <c r="B1681">
        <v>1</v>
      </c>
      <c r="C1681" t="s">
        <v>81</v>
      </c>
      <c r="D1681" t="s">
        <v>120</v>
      </c>
      <c r="E1681" t="s">
        <v>165</v>
      </c>
      <c r="F1681" t="s">
        <v>5135</v>
      </c>
      <c r="G1681" t="s">
        <v>198</v>
      </c>
      <c r="H1681" t="s">
        <v>150</v>
      </c>
      <c r="I1681" t="s">
        <v>136</v>
      </c>
      <c r="J1681" t="s">
        <v>137</v>
      </c>
      <c r="K1681" t="s">
        <v>138</v>
      </c>
      <c r="L1681" t="s">
        <v>5136</v>
      </c>
      <c r="M1681" t="s">
        <v>5137</v>
      </c>
      <c r="N1681">
        <v>1.362222222</v>
      </c>
      <c r="O1681">
        <v>0</v>
      </c>
      <c r="P1681">
        <v>1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</row>
    <row r="1682" spans="1:31" x14ac:dyDescent="0.25">
      <c r="A1682">
        <v>2275858</v>
      </c>
      <c r="B1682">
        <v>1</v>
      </c>
      <c r="C1682" t="s">
        <v>80</v>
      </c>
      <c r="D1682" t="s">
        <v>110</v>
      </c>
      <c r="E1682" t="s">
        <v>147</v>
      </c>
      <c r="F1682" t="s">
        <v>5138</v>
      </c>
      <c r="G1682" t="s">
        <v>261</v>
      </c>
      <c r="H1682" t="s">
        <v>150</v>
      </c>
      <c r="I1682" t="s">
        <v>136</v>
      </c>
      <c r="J1682" t="s">
        <v>137</v>
      </c>
      <c r="K1682" t="s">
        <v>138</v>
      </c>
      <c r="L1682" t="s">
        <v>5139</v>
      </c>
      <c r="M1682" t="s">
        <v>5140</v>
      </c>
      <c r="N1682">
        <v>1.438055555</v>
      </c>
      <c r="O1682">
        <v>0</v>
      </c>
      <c r="P1682">
        <v>37</v>
      </c>
      <c r="Q1682">
        <v>0</v>
      </c>
      <c r="R1682">
        <v>0</v>
      </c>
      <c r="S1682">
        <v>0</v>
      </c>
      <c r="T1682">
        <v>1</v>
      </c>
      <c r="U1682">
        <v>0</v>
      </c>
      <c r="V1682">
        <v>0</v>
      </c>
      <c r="W1682">
        <v>0</v>
      </c>
      <c r="X1682">
        <v>18.249093729290205</v>
      </c>
      <c r="Y1682">
        <v>0</v>
      </c>
      <c r="Z1682">
        <v>0</v>
      </c>
      <c r="AA1682">
        <v>0</v>
      </c>
      <c r="AB1682">
        <v>1.0660342961671003</v>
      </c>
      <c r="AC1682">
        <v>0</v>
      </c>
      <c r="AD1682">
        <v>0</v>
      </c>
      <c r="AE1682">
        <v>19.315128025457305</v>
      </c>
    </row>
    <row r="1683" spans="1:31" x14ac:dyDescent="0.25">
      <c r="A1683">
        <v>2275709</v>
      </c>
      <c r="B1683">
        <v>1</v>
      </c>
      <c r="C1683" t="s">
        <v>80</v>
      </c>
      <c r="D1683" t="s">
        <v>90</v>
      </c>
      <c r="E1683" t="s">
        <v>165</v>
      </c>
      <c r="F1683" t="s">
        <v>5141</v>
      </c>
      <c r="G1683" t="s">
        <v>149</v>
      </c>
      <c r="H1683" t="s">
        <v>150</v>
      </c>
      <c r="I1683" t="s">
        <v>136</v>
      </c>
      <c r="J1683" t="s">
        <v>137</v>
      </c>
      <c r="K1683" t="s">
        <v>138</v>
      </c>
      <c r="L1683" t="s">
        <v>5142</v>
      </c>
      <c r="M1683" t="s">
        <v>5143</v>
      </c>
      <c r="N1683">
        <v>1.7566666660000001</v>
      </c>
      <c r="O1683">
        <v>0</v>
      </c>
      <c r="P1683">
        <v>1</v>
      </c>
      <c r="Q1683">
        <v>0</v>
      </c>
      <c r="R1683">
        <v>0</v>
      </c>
      <c r="S1683">
        <v>0</v>
      </c>
      <c r="T1683">
        <v>3</v>
      </c>
      <c r="U1683">
        <v>0</v>
      </c>
      <c r="V1683">
        <v>0</v>
      </c>
      <c r="W1683">
        <v>0</v>
      </c>
      <c r="X1683">
        <v>0.46660877380199994</v>
      </c>
      <c r="Y1683">
        <v>0</v>
      </c>
      <c r="Z1683">
        <v>0</v>
      </c>
      <c r="AA1683">
        <v>0</v>
      </c>
      <c r="AB1683">
        <v>8.6728528987497011</v>
      </c>
      <c r="AC1683">
        <v>0</v>
      </c>
      <c r="AD1683">
        <v>0</v>
      </c>
      <c r="AE1683">
        <v>9.1394616725517004</v>
      </c>
    </row>
    <row r="1684" spans="1:31" x14ac:dyDescent="0.25">
      <c r="A1684">
        <v>2275689</v>
      </c>
      <c r="B1684">
        <v>1</v>
      </c>
      <c r="C1684" t="s">
        <v>81</v>
      </c>
      <c r="D1684" t="s">
        <v>112</v>
      </c>
      <c r="E1684" t="s">
        <v>165</v>
      </c>
      <c r="F1684" t="s">
        <v>5144</v>
      </c>
      <c r="G1684" t="s">
        <v>198</v>
      </c>
      <c r="H1684" t="s">
        <v>150</v>
      </c>
      <c r="I1684" t="s">
        <v>136</v>
      </c>
      <c r="J1684" t="s">
        <v>137</v>
      </c>
      <c r="K1684" t="s">
        <v>138</v>
      </c>
      <c r="L1684" t="s">
        <v>5145</v>
      </c>
      <c r="M1684" t="s">
        <v>5146</v>
      </c>
      <c r="N1684">
        <v>0.43583333299999999</v>
      </c>
      <c r="O1684">
        <v>0</v>
      </c>
      <c r="P1684">
        <v>1</v>
      </c>
      <c r="Q1684">
        <v>0</v>
      </c>
      <c r="R1684">
        <v>0</v>
      </c>
      <c r="S1684">
        <v>0</v>
      </c>
      <c r="T1684">
        <v>2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0.76168634933643331</v>
      </c>
      <c r="AC1684">
        <v>0</v>
      </c>
      <c r="AD1684">
        <v>0</v>
      </c>
      <c r="AE1684">
        <v>0.76168634933643331</v>
      </c>
    </row>
    <row r="1685" spans="1:31" x14ac:dyDescent="0.25">
      <c r="A1685">
        <v>2275646</v>
      </c>
      <c r="B1685">
        <v>1</v>
      </c>
      <c r="C1685" t="s">
        <v>81</v>
      </c>
      <c r="D1685" t="s">
        <v>118</v>
      </c>
      <c r="E1685" t="s">
        <v>176</v>
      </c>
      <c r="F1685" t="s">
        <v>5147</v>
      </c>
      <c r="G1685" t="s">
        <v>178</v>
      </c>
      <c r="H1685" t="s">
        <v>150</v>
      </c>
      <c r="I1685" t="s">
        <v>136</v>
      </c>
      <c r="J1685" t="s">
        <v>137</v>
      </c>
      <c r="K1685" t="s">
        <v>138</v>
      </c>
      <c r="L1685" t="s">
        <v>5148</v>
      </c>
      <c r="M1685" t="s">
        <v>5149</v>
      </c>
      <c r="N1685">
        <v>1.845555555</v>
      </c>
      <c r="O1685">
        <v>0</v>
      </c>
      <c r="P1685">
        <v>16</v>
      </c>
      <c r="Q1685">
        <v>0</v>
      </c>
      <c r="R1685">
        <v>2</v>
      </c>
      <c r="S1685">
        <v>0</v>
      </c>
      <c r="T1685">
        <v>2</v>
      </c>
      <c r="U1685">
        <v>0</v>
      </c>
      <c r="V1685">
        <v>0</v>
      </c>
      <c r="W1685">
        <v>0</v>
      </c>
      <c r="X1685">
        <v>4.5267869873475002</v>
      </c>
      <c r="Y1685">
        <v>0</v>
      </c>
      <c r="Z1685">
        <v>21.61340934781887</v>
      </c>
      <c r="AA1685">
        <v>0</v>
      </c>
      <c r="AB1685">
        <v>24.354765789438702</v>
      </c>
      <c r="AC1685">
        <v>0</v>
      </c>
      <c r="AD1685">
        <v>0</v>
      </c>
      <c r="AE1685">
        <v>50.494962124605067</v>
      </c>
    </row>
    <row r="1686" spans="1:31" x14ac:dyDescent="0.25">
      <c r="A1686">
        <v>2275569</v>
      </c>
      <c r="B1686">
        <v>1</v>
      </c>
      <c r="C1686" t="s">
        <v>80</v>
      </c>
      <c r="D1686" t="s">
        <v>104</v>
      </c>
      <c r="E1686" t="s">
        <v>176</v>
      </c>
      <c r="F1686" t="s">
        <v>5150</v>
      </c>
      <c r="G1686" t="s">
        <v>261</v>
      </c>
      <c r="H1686" t="s">
        <v>150</v>
      </c>
      <c r="I1686" t="s">
        <v>136</v>
      </c>
      <c r="J1686" t="s">
        <v>137</v>
      </c>
      <c r="K1686" t="s">
        <v>138</v>
      </c>
      <c r="L1686" t="s">
        <v>5151</v>
      </c>
      <c r="M1686" t="s">
        <v>5152</v>
      </c>
      <c r="N1686">
        <v>0.71388888800000005</v>
      </c>
      <c r="O1686">
        <v>0</v>
      </c>
      <c r="P1686">
        <v>4</v>
      </c>
      <c r="Q1686">
        <v>0</v>
      </c>
      <c r="R1686">
        <v>3</v>
      </c>
      <c r="S1686">
        <v>0</v>
      </c>
      <c r="T1686">
        <v>2</v>
      </c>
      <c r="U1686">
        <v>0</v>
      </c>
      <c r="V1686">
        <v>0</v>
      </c>
      <c r="W1686">
        <v>0</v>
      </c>
      <c r="X1686">
        <v>1.5286373364999446</v>
      </c>
      <c r="Y1686">
        <v>0</v>
      </c>
      <c r="Z1686">
        <v>0.33808507995033338</v>
      </c>
      <c r="AA1686">
        <v>0</v>
      </c>
      <c r="AB1686">
        <v>1.2330879083677777</v>
      </c>
      <c r="AC1686">
        <v>0</v>
      </c>
      <c r="AD1686">
        <v>0</v>
      </c>
      <c r="AE1686">
        <v>3.0998103248180557</v>
      </c>
    </row>
    <row r="1687" spans="1:31" x14ac:dyDescent="0.25">
      <c r="A1687">
        <v>2275503</v>
      </c>
      <c r="B1687">
        <v>1</v>
      </c>
      <c r="C1687" t="s">
        <v>80</v>
      </c>
      <c r="D1687" t="s">
        <v>100</v>
      </c>
      <c r="E1687" t="s">
        <v>312</v>
      </c>
      <c r="F1687" t="s">
        <v>5153</v>
      </c>
      <c r="G1687" t="s">
        <v>143</v>
      </c>
      <c r="H1687" t="s">
        <v>150</v>
      </c>
      <c r="I1687" t="s">
        <v>136</v>
      </c>
      <c r="J1687" t="s">
        <v>137</v>
      </c>
      <c r="K1687" t="s">
        <v>144</v>
      </c>
      <c r="L1687" t="s">
        <v>5154</v>
      </c>
      <c r="M1687" t="s">
        <v>5155</v>
      </c>
      <c r="N1687">
        <v>2.5044444440000002</v>
      </c>
      <c r="O1687">
        <v>0</v>
      </c>
      <c r="P1687">
        <v>89</v>
      </c>
      <c r="Q1687">
        <v>0</v>
      </c>
      <c r="R1687">
        <v>0</v>
      </c>
      <c r="S1687">
        <v>0</v>
      </c>
      <c r="T1687">
        <v>30</v>
      </c>
      <c r="U1687">
        <v>0</v>
      </c>
      <c r="V1687">
        <v>0</v>
      </c>
      <c r="W1687">
        <v>0</v>
      </c>
      <c r="X1687">
        <v>55.911893018300411</v>
      </c>
      <c r="Y1687">
        <v>0</v>
      </c>
      <c r="Z1687">
        <v>0</v>
      </c>
      <c r="AA1687">
        <v>0</v>
      </c>
      <c r="AB1687">
        <v>31.793953031170592</v>
      </c>
      <c r="AC1687">
        <v>0</v>
      </c>
      <c r="AD1687">
        <v>0</v>
      </c>
      <c r="AE1687">
        <v>87.705846049471006</v>
      </c>
    </row>
    <row r="1688" spans="1:31" x14ac:dyDescent="0.25">
      <c r="A1688">
        <v>2275695</v>
      </c>
      <c r="B1688">
        <v>1</v>
      </c>
      <c r="C1688" t="s">
        <v>81</v>
      </c>
      <c r="D1688" t="s">
        <v>112</v>
      </c>
      <c r="E1688" t="s">
        <v>176</v>
      </c>
      <c r="F1688" t="s">
        <v>5156</v>
      </c>
      <c r="G1688" t="s">
        <v>5157</v>
      </c>
      <c r="H1688" t="s">
        <v>150</v>
      </c>
      <c r="I1688" t="s">
        <v>136</v>
      </c>
      <c r="J1688" t="s">
        <v>137</v>
      </c>
      <c r="K1688" t="s">
        <v>138</v>
      </c>
      <c r="L1688" t="s">
        <v>5158</v>
      </c>
      <c r="M1688" t="s">
        <v>5159</v>
      </c>
      <c r="N1688">
        <v>1.9952777770000001</v>
      </c>
      <c r="O1688">
        <v>0</v>
      </c>
      <c r="P1688">
        <v>0</v>
      </c>
      <c r="Q1688">
        <v>0</v>
      </c>
      <c r="R1688">
        <v>6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1.7901545018348248</v>
      </c>
      <c r="AA1688">
        <v>0</v>
      </c>
      <c r="AB1688">
        <v>0</v>
      </c>
      <c r="AC1688">
        <v>0</v>
      </c>
      <c r="AD1688">
        <v>0</v>
      </c>
      <c r="AE1688">
        <v>1.7901545018348248</v>
      </c>
    </row>
    <row r="1689" spans="1:31" x14ac:dyDescent="0.25">
      <c r="A1689">
        <v>2275732</v>
      </c>
      <c r="B1689">
        <v>1</v>
      </c>
      <c r="C1689" t="s">
        <v>80</v>
      </c>
      <c r="D1689" t="s">
        <v>105</v>
      </c>
      <c r="E1689" t="s">
        <v>141</v>
      </c>
      <c r="F1689" t="s">
        <v>5160</v>
      </c>
      <c r="G1689" t="s">
        <v>268</v>
      </c>
      <c r="H1689" t="s">
        <v>135</v>
      </c>
      <c r="I1689" t="s">
        <v>136</v>
      </c>
      <c r="J1689" t="s">
        <v>137</v>
      </c>
      <c r="K1689" t="s">
        <v>138</v>
      </c>
      <c r="L1689" t="s">
        <v>5161</v>
      </c>
      <c r="M1689" t="s">
        <v>5162</v>
      </c>
      <c r="N1689">
        <v>1.683611111</v>
      </c>
      <c r="O1689">
        <v>0</v>
      </c>
      <c r="P1689">
        <v>110</v>
      </c>
      <c r="Q1689">
        <v>0</v>
      </c>
      <c r="R1689">
        <v>1</v>
      </c>
      <c r="S1689">
        <v>0</v>
      </c>
      <c r="T1689">
        <v>35</v>
      </c>
      <c r="U1689">
        <v>0</v>
      </c>
      <c r="V1689">
        <v>0</v>
      </c>
      <c r="W1689">
        <v>0</v>
      </c>
      <c r="X1689">
        <v>84.378840322512943</v>
      </c>
      <c r="Y1689">
        <v>0</v>
      </c>
      <c r="Z1689">
        <v>0.14228933807335001</v>
      </c>
      <c r="AA1689">
        <v>0</v>
      </c>
      <c r="AB1689">
        <v>83.037404885761106</v>
      </c>
      <c r="AC1689">
        <v>0</v>
      </c>
      <c r="AD1689">
        <v>0</v>
      </c>
      <c r="AE1689">
        <v>167.5585345463474</v>
      </c>
    </row>
    <row r="1690" spans="1:31" x14ac:dyDescent="0.25">
      <c r="A1690">
        <v>2275981</v>
      </c>
      <c r="B1690">
        <v>1</v>
      </c>
      <c r="C1690" t="s">
        <v>81</v>
      </c>
      <c r="D1690" t="s">
        <v>115</v>
      </c>
      <c r="E1690" t="s">
        <v>165</v>
      </c>
      <c r="F1690" t="s">
        <v>5163</v>
      </c>
      <c r="G1690" t="s">
        <v>225</v>
      </c>
      <c r="H1690" t="s">
        <v>150</v>
      </c>
      <c r="I1690" t="s">
        <v>136</v>
      </c>
      <c r="J1690" t="s">
        <v>137</v>
      </c>
      <c r="K1690" t="s">
        <v>138</v>
      </c>
      <c r="L1690" t="s">
        <v>5164</v>
      </c>
      <c r="M1690" t="s">
        <v>5165</v>
      </c>
      <c r="N1690">
        <v>1.814166666</v>
      </c>
      <c r="O1690">
        <v>0</v>
      </c>
      <c r="P1690">
        <v>1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0.28832602370476668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0.28832602370476668</v>
      </c>
    </row>
    <row r="1691" spans="1:31" x14ac:dyDescent="0.25">
      <c r="A1691">
        <v>2275875</v>
      </c>
      <c r="B1691">
        <v>1</v>
      </c>
      <c r="C1691" t="s">
        <v>81</v>
      </c>
      <c r="D1691" t="s">
        <v>113</v>
      </c>
      <c r="E1691" t="s">
        <v>165</v>
      </c>
      <c r="F1691" t="s">
        <v>5166</v>
      </c>
      <c r="G1691" t="s">
        <v>198</v>
      </c>
      <c r="H1691" t="s">
        <v>150</v>
      </c>
      <c r="I1691" t="s">
        <v>136</v>
      </c>
      <c r="J1691" t="s">
        <v>137</v>
      </c>
      <c r="K1691" t="s">
        <v>138</v>
      </c>
      <c r="L1691" t="s">
        <v>5167</v>
      </c>
      <c r="M1691" t="s">
        <v>5168</v>
      </c>
      <c r="N1691">
        <v>2.0325000000000002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0.18122267509920001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0.18122267509920001</v>
      </c>
    </row>
    <row r="1692" spans="1:31" x14ac:dyDescent="0.25">
      <c r="A1692">
        <v>2275838</v>
      </c>
      <c r="B1692">
        <v>1</v>
      </c>
      <c r="C1692" t="s">
        <v>81</v>
      </c>
      <c r="D1692" t="s">
        <v>114</v>
      </c>
      <c r="E1692" t="s">
        <v>141</v>
      </c>
      <c r="F1692" t="s">
        <v>5169</v>
      </c>
      <c r="G1692" t="s">
        <v>268</v>
      </c>
      <c r="H1692" t="s">
        <v>135</v>
      </c>
      <c r="I1692" t="s">
        <v>136</v>
      </c>
      <c r="J1692" t="s">
        <v>137</v>
      </c>
      <c r="K1692" t="s">
        <v>138</v>
      </c>
      <c r="L1692" t="s">
        <v>5170</v>
      </c>
      <c r="M1692" t="s">
        <v>5171</v>
      </c>
      <c r="N1692">
        <v>2.7091666659999998</v>
      </c>
      <c r="O1692">
        <v>0</v>
      </c>
      <c r="P1692">
        <v>307</v>
      </c>
      <c r="Q1692">
        <v>0</v>
      </c>
      <c r="R1692">
        <v>0</v>
      </c>
      <c r="S1692">
        <v>2</v>
      </c>
      <c r="T1692">
        <v>16</v>
      </c>
      <c r="U1692">
        <v>0</v>
      </c>
      <c r="V1692">
        <v>0</v>
      </c>
      <c r="W1692">
        <v>0</v>
      </c>
      <c r="X1692">
        <v>73.494309291073137</v>
      </c>
      <c r="Y1692">
        <v>0</v>
      </c>
      <c r="Z1692">
        <v>0</v>
      </c>
      <c r="AA1692">
        <v>3.019446137473583</v>
      </c>
      <c r="AB1692">
        <v>5.5348085768652986</v>
      </c>
      <c r="AC1692">
        <v>0</v>
      </c>
      <c r="AD1692">
        <v>0</v>
      </c>
      <c r="AE1692">
        <v>82.048564005412018</v>
      </c>
    </row>
    <row r="1693" spans="1:31" x14ac:dyDescent="0.25">
      <c r="A1693">
        <v>2275489</v>
      </c>
      <c r="B1693">
        <v>1</v>
      </c>
      <c r="C1693" t="s">
        <v>80</v>
      </c>
      <c r="D1693" t="s">
        <v>92</v>
      </c>
      <c r="E1693" t="s">
        <v>147</v>
      </c>
      <c r="F1693" t="s">
        <v>5172</v>
      </c>
      <c r="G1693" t="s">
        <v>533</v>
      </c>
      <c r="H1693" t="s">
        <v>150</v>
      </c>
      <c r="I1693" t="s">
        <v>136</v>
      </c>
      <c r="J1693" t="s">
        <v>137</v>
      </c>
      <c r="K1693" t="s">
        <v>138</v>
      </c>
      <c r="L1693" t="s">
        <v>5173</v>
      </c>
      <c r="M1693" t="s">
        <v>5174</v>
      </c>
      <c r="N1693">
        <v>5.9130555549999997</v>
      </c>
      <c r="O1693">
        <v>0</v>
      </c>
      <c r="P1693">
        <v>8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5.4798995805340498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5.4798995805340498</v>
      </c>
    </row>
    <row r="1694" spans="1:31" x14ac:dyDescent="0.25">
      <c r="A1694">
        <v>2275890</v>
      </c>
      <c r="B1694">
        <v>1</v>
      </c>
      <c r="C1694" t="s">
        <v>80</v>
      </c>
      <c r="D1694" t="s">
        <v>100</v>
      </c>
      <c r="E1694" t="s">
        <v>165</v>
      </c>
      <c r="F1694" t="s">
        <v>5175</v>
      </c>
      <c r="G1694" t="s">
        <v>261</v>
      </c>
      <c r="H1694" t="s">
        <v>150</v>
      </c>
      <c r="I1694" t="s">
        <v>136</v>
      </c>
      <c r="J1694" t="s">
        <v>137</v>
      </c>
      <c r="K1694" t="s">
        <v>138</v>
      </c>
      <c r="L1694" t="s">
        <v>5176</v>
      </c>
      <c r="M1694" t="s">
        <v>5177</v>
      </c>
      <c r="N1694">
        <v>1.4841666659999999</v>
      </c>
      <c r="O1694">
        <v>0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10.637810684127899</v>
      </c>
      <c r="AA1694">
        <v>0</v>
      </c>
      <c r="AB1694">
        <v>0</v>
      </c>
      <c r="AC1694">
        <v>0</v>
      </c>
      <c r="AD1694">
        <v>0</v>
      </c>
      <c r="AE1694">
        <v>10.637810684127899</v>
      </c>
    </row>
    <row r="1695" spans="1:31" x14ac:dyDescent="0.25">
      <c r="A1695">
        <v>2275675</v>
      </c>
      <c r="B1695">
        <v>1</v>
      </c>
      <c r="C1695" t="s">
        <v>80</v>
      </c>
      <c r="D1695" t="s">
        <v>96</v>
      </c>
      <c r="E1695" t="s">
        <v>165</v>
      </c>
      <c r="F1695" t="s">
        <v>5178</v>
      </c>
      <c r="G1695" t="s">
        <v>167</v>
      </c>
      <c r="H1695" t="s">
        <v>150</v>
      </c>
      <c r="I1695" t="s">
        <v>136</v>
      </c>
      <c r="J1695" t="s">
        <v>137</v>
      </c>
      <c r="K1695" t="s">
        <v>138</v>
      </c>
      <c r="L1695" t="s">
        <v>5179</v>
      </c>
      <c r="M1695" t="s">
        <v>5180</v>
      </c>
      <c r="N1695">
        <v>7.551388888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1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4.0322516629532501</v>
      </c>
      <c r="AC1695">
        <v>0</v>
      </c>
      <c r="AD1695">
        <v>0</v>
      </c>
      <c r="AE1695">
        <v>4.0322516629532501</v>
      </c>
    </row>
    <row r="1696" spans="1:31" x14ac:dyDescent="0.25">
      <c r="A1696">
        <v>2275967</v>
      </c>
      <c r="B1696">
        <v>1</v>
      </c>
      <c r="C1696" t="s">
        <v>81</v>
      </c>
      <c r="D1696" t="s">
        <v>128</v>
      </c>
      <c r="E1696" t="s">
        <v>165</v>
      </c>
      <c r="F1696" t="s">
        <v>5181</v>
      </c>
      <c r="G1696" t="s">
        <v>167</v>
      </c>
      <c r="H1696" t="s">
        <v>150</v>
      </c>
      <c r="I1696" t="s">
        <v>136</v>
      </c>
      <c r="J1696" t="s">
        <v>137</v>
      </c>
      <c r="K1696" t="s">
        <v>138</v>
      </c>
      <c r="L1696" t="s">
        <v>5182</v>
      </c>
      <c r="M1696" t="s">
        <v>5183</v>
      </c>
      <c r="N1696">
        <v>3.426666666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1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3.2415538030649333</v>
      </c>
      <c r="AC1696">
        <v>0</v>
      </c>
      <c r="AD1696">
        <v>0</v>
      </c>
      <c r="AE1696">
        <v>3.2415538030649333</v>
      </c>
    </row>
    <row r="1697" spans="1:31" x14ac:dyDescent="0.25">
      <c r="A1697">
        <v>2275472</v>
      </c>
      <c r="B1697">
        <v>1</v>
      </c>
      <c r="C1697" t="s">
        <v>80</v>
      </c>
      <c r="D1697" t="s">
        <v>83</v>
      </c>
      <c r="E1697" t="s">
        <v>165</v>
      </c>
      <c r="F1697" t="s">
        <v>5184</v>
      </c>
      <c r="G1697" t="s">
        <v>167</v>
      </c>
      <c r="H1697" t="s">
        <v>150</v>
      </c>
      <c r="I1697" t="s">
        <v>136</v>
      </c>
      <c r="J1697" t="s">
        <v>137</v>
      </c>
      <c r="K1697" t="s">
        <v>138</v>
      </c>
      <c r="L1697" t="s">
        <v>5185</v>
      </c>
      <c r="M1697" t="s">
        <v>5186</v>
      </c>
      <c r="N1697">
        <v>1.124166666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1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5.8114272930414757</v>
      </c>
      <c r="AC1697">
        <v>0</v>
      </c>
      <c r="AD1697">
        <v>0</v>
      </c>
      <c r="AE1697">
        <v>5.8114272930414757</v>
      </c>
    </row>
    <row r="1698" spans="1:31" x14ac:dyDescent="0.25">
      <c r="A1698">
        <v>2275907</v>
      </c>
      <c r="B1698">
        <v>1</v>
      </c>
      <c r="C1698" t="s">
        <v>81</v>
      </c>
      <c r="D1698" t="s">
        <v>120</v>
      </c>
      <c r="E1698" t="s">
        <v>147</v>
      </c>
      <c r="F1698" t="s">
        <v>5187</v>
      </c>
      <c r="G1698" t="s">
        <v>149</v>
      </c>
      <c r="H1698" t="s">
        <v>150</v>
      </c>
      <c r="I1698" t="s">
        <v>136</v>
      </c>
      <c r="J1698" t="s">
        <v>137</v>
      </c>
      <c r="K1698" t="s">
        <v>138</v>
      </c>
      <c r="L1698" t="s">
        <v>5188</v>
      </c>
      <c r="M1698" t="s">
        <v>5189</v>
      </c>
      <c r="N1698">
        <v>2.7713888880000002</v>
      </c>
      <c r="O1698">
        <v>0</v>
      </c>
      <c r="P1698">
        <v>39</v>
      </c>
      <c r="Q1698">
        <v>0</v>
      </c>
      <c r="R1698">
        <v>7</v>
      </c>
      <c r="S1698">
        <v>0</v>
      </c>
      <c r="T1698">
        <v>5</v>
      </c>
      <c r="U1698">
        <v>0</v>
      </c>
      <c r="V1698">
        <v>0</v>
      </c>
      <c r="W1698">
        <v>0</v>
      </c>
      <c r="X1698">
        <v>25.315893067639429</v>
      </c>
      <c r="Y1698">
        <v>0</v>
      </c>
      <c r="Z1698">
        <v>5.9870190898341322</v>
      </c>
      <c r="AA1698">
        <v>0</v>
      </c>
      <c r="AB1698">
        <v>0.24840275907352502</v>
      </c>
      <c r="AC1698">
        <v>0</v>
      </c>
      <c r="AD1698">
        <v>0</v>
      </c>
      <c r="AE1698">
        <v>31.551314916547085</v>
      </c>
    </row>
    <row r="1699" spans="1:31" x14ac:dyDescent="0.25">
      <c r="A1699">
        <v>2275366</v>
      </c>
      <c r="B1699">
        <v>1</v>
      </c>
      <c r="C1699" t="s">
        <v>80</v>
      </c>
      <c r="D1699" t="s">
        <v>100</v>
      </c>
      <c r="E1699" t="s">
        <v>141</v>
      </c>
      <c r="F1699" t="s">
        <v>5190</v>
      </c>
      <c r="G1699" t="s">
        <v>268</v>
      </c>
      <c r="H1699" t="s">
        <v>135</v>
      </c>
      <c r="I1699" t="s">
        <v>136</v>
      </c>
      <c r="J1699" t="s">
        <v>137</v>
      </c>
      <c r="K1699" t="s">
        <v>138</v>
      </c>
      <c r="L1699" t="s">
        <v>5191</v>
      </c>
      <c r="M1699" t="s">
        <v>5192</v>
      </c>
      <c r="N1699">
        <v>0.78638888799999995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24</v>
      </c>
      <c r="U1699">
        <v>0</v>
      </c>
      <c r="V1699">
        <v>7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19.877568819972542</v>
      </c>
      <c r="AC1699">
        <v>0</v>
      </c>
      <c r="AD1699">
        <v>41.038785383861665</v>
      </c>
      <c r="AE1699">
        <v>60.916354203834203</v>
      </c>
    </row>
    <row r="1700" spans="1:31" x14ac:dyDescent="0.25">
      <c r="A1700">
        <v>2275512</v>
      </c>
      <c r="B1700">
        <v>1</v>
      </c>
      <c r="C1700" t="s">
        <v>81</v>
      </c>
      <c r="D1700" t="s">
        <v>115</v>
      </c>
      <c r="E1700" t="s">
        <v>147</v>
      </c>
      <c r="F1700" t="s">
        <v>5193</v>
      </c>
      <c r="G1700" t="s">
        <v>149</v>
      </c>
      <c r="H1700" t="s">
        <v>150</v>
      </c>
      <c r="I1700" t="s">
        <v>136</v>
      </c>
      <c r="J1700" t="s">
        <v>137</v>
      </c>
      <c r="K1700" t="s">
        <v>138</v>
      </c>
      <c r="L1700" t="s">
        <v>5194</v>
      </c>
      <c r="M1700" t="s">
        <v>5195</v>
      </c>
      <c r="N1700">
        <v>1.8825000000000001</v>
      </c>
      <c r="O1700">
        <v>0</v>
      </c>
      <c r="P1700">
        <v>8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1.5991812826942502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1.5991812826942502</v>
      </c>
    </row>
    <row r="1701" spans="1:31" x14ac:dyDescent="0.25">
      <c r="A1701">
        <v>2275572</v>
      </c>
      <c r="B1701">
        <v>1</v>
      </c>
      <c r="C1701" t="s">
        <v>80</v>
      </c>
      <c r="D1701" t="s">
        <v>96</v>
      </c>
      <c r="E1701" t="s">
        <v>147</v>
      </c>
      <c r="F1701" t="s">
        <v>5196</v>
      </c>
      <c r="G1701" t="s">
        <v>233</v>
      </c>
      <c r="H1701" t="s">
        <v>150</v>
      </c>
      <c r="I1701" t="s">
        <v>136</v>
      </c>
      <c r="J1701" t="s">
        <v>137</v>
      </c>
      <c r="K1701" t="s">
        <v>138</v>
      </c>
      <c r="L1701" t="s">
        <v>5197</v>
      </c>
      <c r="M1701" t="s">
        <v>5198</v>
      </c>
      <c r="N1701">
        <v>3.1755555549999999</v>
      </c>
      <c r="O1701">
        <v>0</v>
      </c>
      <c r="P1701">
        <v>132</v>
      </c>
      <c r="Q1701">
        <v>0</v>
      </c>
      <c r="R1701">
        <v>0</v>
      </c>
      <c r="S1701">
        <v>0</v>
      </c>
      <c r="T1701">
        <v>7</v>
      </c>
      <c r="U1701">
        <v>0</v>
      </c>
      <c r="V1701">
        <v>0</v>
      </c>
      <c r="W1701">
        <v>0</v>
      </c>
      <c r="X1701">
        <v>267.08027108614107</v>
      </c>
      <c r="Y1701">
        <v>0</v>
      </c>
      <c r="Z1701">
        <v>0</v>
      </c>
      <c r="AA1701">
        <v>0</v>
      </c>
      <c r="AB1701">
        <v>35.390011973448303</v>
      </c>
      <c r="AC1701">
        <v>0</v>
      </c>
      <c r="AD1701">
        <v>0</v>
      </c>
      <c r="AE1701">
        <v>302.47028305958935</v>
      </c>
    </row>
    <row r="1702" spans="1:31" x14ac:dyDescent="0.25">
      <c r="A1702">
        <v>2275741</v>
      </c>
      <c r="B1702">
        <v>1</v>
      </c>
      <c r="C1702" t="s">
        <v>81</v>
      </c>
      <c r="D1702" t="s">
        <v>120</v>
      </c>
      <c r="E1702" t="s">
        <v>157</v>
      </c>
      <c r="F1702" t="s">
        <v>351</v>
      </c>
      <c r="G1702" t="s">
        <v>134</v>
      </c>
      <c r="H1702" t="s">
        <v>135</v>
      </c>
      <c r="I1702" t="s">
        <v>136</v>
      </c>
      <c r="J1702" t="s">
        <v>137</v>
      </c>
      <c r="K1702" t="s">
        <v>138</v>
      </c>
      <c r="L1702" t="s">
        <v>5199</v>
      </c>
      <c r="M1702" t="s">
        <v>5200</v>
      </c>
      <c r="N1702">
        <v>0.169444444</v>
      </c>
      <c r="O1702">
        <v>1</v>
      </c>
      <c r="P1702">
        <v>828</v>
      </c>
      <c r="Q1702">
        <v>93</v>
      </c>
      <c r="R1702">
        <v>148</v>
      </c>
      <c r="S1702">
        <v>15</v>
      </c>
      <c r="T1702">
        <v>98</v>
      </c>
      <c r="U1702">
        <v>0</v>
      </c>
      <c r="V1702">
        <v>1</v>
      </c>
      <c r="W1702">
        <v>7.0352351029999999E-3</v>
      </c>
      <c r="X1702">
        <v>31.245876495833233</v>
      </c>
      <c r="Y1702">
        <v>104.41644147935446</v>
      </c>
      <c r="Z1702">
        <v>24.517061152898414</v>
      </c>
      <c r="AA1702">
        <v>12.112015104941174</v>
      </c>
      <c r="AB1702">
        <v>7.9751272842907497</v>
      </c>
      <c r="AC1702">
        <v>0</v>
      </c>
      <c r="AD1702">
        <v>2.9034192365040004</v>
      </c>
      <c r="AE1702">
        <v>183.17697598892502</v>
      </c>
    </row>
    <row r="1703" spans="1:31" x14ac:dyDescent="0.25">
      <c r="A1703">
        <v>2275449</v>
      </c>
      <c r="B1703">
        <v>1</v>
      </c>
      <c r="C1703" t="s">
        <v>80</v>
      </c>
      <c r="D1703" t="s">
        <v>103</v>
      </c>
      <c r="E1703" t="s">
        <v>132</v>
      </c>
      <c r="F1703" t="s">
        <v>5201</v>
      </c>
      <c r="G1703" t="s">
        <v>134</v>
      </c>
      <c r="H1703" t="s">
        <v>135</v>
      </c>
      <c r="I1703" t="s">
        <v>136</v>
      </c>
      <c r="J1703" t="s">
        <v>137</v>
      </c>
      <c r="K1703" t="s">
        <v>138</v>
      </c>
      <c r="L1703" t="s">
        <v>5202</v>
      </c>
      <c r="M1703" t="s">
        <v>5203</v>
      </c>
      <c r="N1703">
        <v>1.150833333</v>
      </c>
      <c r="O1703">
        <v>0</v>
      </c>
      <c r="P1703">
        <v>539</v>
      </c>
      <c r="Q1703">
        <v>19</v>
      </c>
      <c r="R1703">
        <v>2</v>
      </c>
      <c r="S1703">
        <v>2</v>
      </c>
      <c r="T1703">
        <v>57</v>
      </c>
      <c r="U1703">
        <v>1</v>
      </c>
      <c r="V1703">
        <v>5</v>
      </c>
      <c r="W1703">
        <v>0</v>
      </c>
      <c r="X1703">
        <v>193.70476216001873</v>
      </c>
      <c r="Y1703">
        <v>31.530116791712249</v>
      </c>
      <c r="Z1703">
        <v>1.6358040270221335</v>
      </c>
      <c r="AA1703">
        <v>86.543510607624157</v>
      </c>
      <c r="AB1703">
        <v>24.415934874913852</v>
      </c>
      <c r="AC1703">
        <v>102.367520327142</v>
      </c>
      <c r="AD1703">
        <v>148.19792021909564</v>
      </c>
      <c r="AE1703">
        <v>588.39556900752882</v>
      </c>
    </row>
    <row r="1704" spans="1:31" x14ac:dyDescent="0.25">
      <c r="A1704">
        <v>2275529</v>
      </c>
      <c r="B1704">
        <v>1</v>
      </c>
      <c r="C1704" t="s">
        <v>80</v>
      </c>
      <c r="D1704" t="s">
        <v>92</v>
      </c>
      <c r="E1704" t="s">
        <v>165</v>
      </c>
      <c r="F1704" t="s">
        <v>5204</v>
      </c>
      <c r="G1704" t="s">
        <v>198</v>
      </c>
      <c r="H1704" t="s">
        <v>150</v>
      </c>
      <c r="I1704" t="s">
        <v>136</v>
      </c>
      <c r="J1704" t="s">
        <v>137</v>
      </c>
      <c r="K1704" t="s">
        <v>138</v>
      </c>
      <c r="L1704" t="s">
        <v>5205</v>
      </c>
      <c r="M1704" t="s">
        <v>5206</v>
      </c>
      <c r="N1704">
        <v>5.9747222219999996</v>
      </c>
      <c r="O1704">
        <v>0</v>
      </c>
      <c r="P1704">
        <v>1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0.94501517284763337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0.94501517284763337</v>
      </c>
    </row>
    <row r="1705" spans="1:31" x14ac:dyDescent="0.25">
      <c r="A1705">
        <v>2275784</v>
      </c>
      <c r="B1705">
        <v>1</v>
      </c>
      <c r="C1705" t="s">
        <v>80</v>
      </c>
      <c r="D1705" t="s">
        <v>98</v>
      </c>
      <c r="E1705" t="s">
        <v>165</v>
      </c>
      <c r="F1705" t="s">
        <v>5207</v>
      </c>
      <c r="G1705" t="s">
        <v>261</v>
      </c>
      <c r="H1705" t="s">
        <v>150</v>
      </c>
      <c r="I1705" t="s">
        <v>136</v>
      </c>
      <c r="J1705" t="s">
        <v>137</v>
      </c>
      <c r="K1705" t="s">
        <v>138</v>
      </c>
      <c r="L1705" t="s">
        <v>5208</v>
      </c>
      <c r="M1705" t="s">
        <v>5209</v>
      </c>
      <c r="N1705">
        <v>1.0819444439999999</v>
      </c>
      <c r="O1705">
        <v>0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0.71633907575146671</v>
      </c>
      <c r="AA1705">
        <v>0</v>
      </c>
      <c r="AB1705">
        <v>0</v>
      </c>
      <c r="AC1705">
        <v>0</v>
      </c>
      <c r="AD1705">
        <v>0</v>
      </c>
      <c r="AE1705">
        <v>0.71633907575146671</v>
      </c>
    </row>
    <row r="1706" spans="1:31" x14ac:dyDescent="0.25">
      <c r="A1706">
        <v>2275535</v>
      </c>
      <c r="B1706">
        <v>1</v>
      </c>
      <c r="C1706" t="s">
        <v>80</v>
      </c>
      <c r="D1706" t="s">
        <v>84</v>
      </c>
      <c r="E1706" t="s">
        <v>165</v>
      </c>
      <c r="F1706" t="s">
        <v>5210</v>
      </c>
      <c r="G1706" t="s">
        <v>297</v>
      </c>
      <c r="H1706" t="s">
        <v>150</v>
      </c>
      <c r="I1706" t="s">
        <v>136</v>
      </c>
      <c r="J1706" t="s">
        <v>3</v>
      </c>
      <c r="K1706" t="s">
        <v>138</v>
      </c>
      <c r="L1706" t="s">
        <v>5211</v>
      </c>
      <c r="M1706" t="s">
        <v>5212</v>
      </c>
      <c r="N1706">
        <v>2.3602777769999999</v>
      </c>
      <c r="O1706">
        <v>0</v>
      </c>
      <c r="P1706">
        <v>4</v>
      </c>
      <c r="Q1706">
        <v>0</v>
      </c>
      <c r="R1706">
        <v>0</v>
      </c>
      <c r="S1706">
        <v>0</v>
      </c>
      <c r="T1706">
        <v>1</v>
      </c>
      <c r="U1706">
        <v>0</v>
      </c>
      <c r="V1706">
        <v>0</v>
      </c>
      <c r="W1706">
        <v>0</v>
      </c>
      <c r="X1706">
        <v>1.6333868795096111</v>
      </c>
      <c r="Y1706">
        <v>0</v>
      </c>
      <c r="Z1706">
        <v>0</v>
      </c>
      <c r="AA1706">
        <v>0</v>
      </c>
      <c r="AB1706">
        <v>3.9863367843426416</v>
      </c>
      <c r="AC1706">
        <v>0</v>
      </c>
      <c r="AD1706">
        <v>0</v>
      </c>
      <c r="AE1706">
        <v>5.6197236638522527</v>
      </c>
    </row>
    <row r="1707" spans="1:31" x14ac:dyDescent="0.25">
      <c r="A1707">
        <v>2275987</v>
      </c>
      <c r="B1707">
        <v>1</v>
      </c>
      <c r="C1707" t="s">
        <v>80</v>
      </c>
      <c r="D1707" t="s">
        <v>85</v>
      </c>
      <c r="E1707" t="s">
        <v>165</v>
      </c>
      <c r="F1707" t="s">
        <v>5213</v>
      </c>
      <c r="G1707" t="s">
        <v>225</v>
      </c>
      <c r="H1707" t="s">
        <v>150</v>
      </c>
      <c r="I1707" t="s">
        <v>136</v>
      </c>
      <c r="J1707" t="s">
        <v>137</v>
      </c>
      <c r="K1707" t="s">
        <v>138</v>
      </c>
      <c r="L1707" t="s">
        <v>5214</v>
      </c>
      <c r="M1707" t="s">
        <v>5215</v>
      </c>
      <c r="N1707">
        <v>1.0008333330000001</v>
      </c>
      <c r="O1707">
        <v>0</v>
      </c>
      <c r="P1707">
        <v>9</v>
      </c>
      <c r="Q1707">
        <v>0</v>
      </c>
      <c r="R1707">
        <v>0</v>
      </c>
      <c r="S1707">
        <v>0</v>
      </c>
      <c r="T1707">
        <v>1</v>
      </c>
      <c r="U1707">
        <v>0</v>
      </c>
      <c r="V1707">
        <v>0</v>
      </c>
      <c r="W1707">
        <v>0</v>
      </c>
      <c r="X1707">
        <v>2.323323039950917</v>
      </c>
      <c r="Y1707">
        <v>0</v>
      </c>
      <c r="Z1707">
        <v>0</v>
      </c>
      <c r="AA1707">
        <v>0</v>
      </c>
      <c r="AB1707">
        <v>0.91082883260407776</v>
      </c>
      <c r="AC1707">
        <v>0</v>
      </c>
      <c r="AD1707">
        <v>0</v>
      </c>
      <c r="AE1707">
        <v>3.2341518725549947</v>
      </c>
    </row>
    <row r="1708" spans="1:31" x14ac:dyDescent="0.25">
      <c r="A1708">
        <v>2275701</v>
      </c>
      <c r="B1708">
        <v>1</v>
      </c>
      <c r="C1708" t="s">
        <v>81</v>
      </c>
      <c r="D1708" t="s">
        <v>127</v>
      </c>
      <c r="E1708" t="s">
        <v>165</v>
      </c>
      <c r="F1708" t="s">
        <v>5216</v>
      </c>
      <c r="G1708" t="s">
        <v>225</v>
      </c>
      <c r="H1708" t="s">
        <v>150</v>
      </c>
      <c r="I1708" t="s">
        <v>136</v>
      </c>
      <c r="J1708" t="s">
        <v>137</v>
      </c>
      <c r="K1708" t="s">
        <v>138</v>
      </c>
      <c r="L1708" t="s">
        <v>5217</v>
      </c>
      <c r="M1708" t="s">
        <v>5218</v>
      </c>
      <c r="N1708">
        <v>3.1177777770000001</v>
      </c>
      <c r="O1708">
        <v>0</v>
      </c>
      <c r="P1708">
        <v>13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7.7204991025005052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7.7204991025005052</v>
      </c>
    </row>
    <row r="1709" spans="1:31" x14ac:dyDescent="0.25">
      <c r="A1709">
        <v>2275369</v>
      </c>
      <c r="B1709">
        <v>1</v>
      </c>
      <c r="C1709" t="s">
        <v>80</v>
      </c>
      <c r="D1709" t="s">
        <v>105</v>
      </c>
      <c r="E1709" t="s">
        <v>312</v>
      </c>
      <c r="F1709" t="s">
        <v>3391</v>
      </c>
      <c r="G1709" t="s">
        <v>261</v>
      </c>
      <c r="H1709" t="s">
        <v>150</v>
      </c>
      <c r="I1709" t="s">
        <v>136</v>
      </c>
      <c r="J1709" t="s">
        <v>137</v>
      </c>
      <c r="K1709" t="s">
        <v>138</v>
      </c>
      <c r="L1709" t="s">
        <v>5219</v>
      </c>
      <c r="M1709" t="s">
        <v>5220</v>
      </c>
      <c r="N1709">
        <v>0.76472222199999995</v>
      </c>
      <c r="O1709">
        <v>0</v>
      </c>
      <c r="P1709">
        <v>80</v>
      </c>
      <c r="Q1709">
        <v>0</v>
      </c>
      <c r="R1709">
        <v>0</v>
      </c>
      <c r="S1709">
        <v>0</v>
      </c>
      <c r="T1709">
        <v>3</v>
      </c>
      <c r="U1709">
        <v>0</v>
      </c>
      <c r="V1709">
        <v>0</v>
      </c>
      <c r="W1709">
        <v>0</v>
      </c>
      <c r="X1709">
        <v>14.067910072918039</v>
      </c>
      <c r="Y1709">
        <v>0</v>
      </c>
      <c r="Z1709">
        <v>0</v>
      </c>
      <c r="AA1709">
        <v>0</v>
      </c>
      <c r="AB1709">
        <v>1.2294242247428639</v>
      </c>
      <c r="AC1709">
        <v>0</v>
      </c>
      <c r="AD1709">
        <v>0</v>
      </c>
      <c r="AE1709">
        <v>15.297334297660903</v>
      </c>
    </row>
    <row r="1710" spans="1:31" x14ac:dyDescent="0.25">
      <c r="A1710">
        <v>2275824</v>
      </c>
      <c r="B1710">
        <v>1</v>
      </c>
      <c r="C1710" t="s">
        <v>81</v>
      </c>
      <c r="D1710" t="s">
        <v>120</v>
      </c>
      <c r="E1710" t="s">
        <v>176</v>
      </c>
      <c r="F1710" t="s">
        <v>5221</v>
      </c>
      <c r="G1710" t="s">
        <v>178</v>
      </c>
      <c r="H1710" t="s">
        <v>150</v>
      </c>
      <c r="I1710" t="s">
        <v>136</v>
      </c>
      <c r="J1710" t="s">
        <v>137</v>
      </c>
      <c r="K1710" t="s">
        <v>138</v>
      </c>
      <c r="L1710" t="s">
        <v>5222</v>
      </c>
      <c r="M1710" t="s">
        <v>5223</v>
      </c>
      <c r="N1710">
        <v>1.163611111</v>
      </c>
      <c r="O1710">
        <v>0</v>
      </c>
      <c r="P1710">
        <v>0</v>
      </c>
      <c r="Q1710">
        <v>0</v>
      </c>
      <c r="R1710">
        <v>5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9.8455695305389916</v>
      </c>
      <c r="AA1710">
        <v>0</v>
      </c>
      <c r="AB1710">
        <v>0</v>
      </c>
      <c r="AC1710">
        <v>0</v>
      </c>
      <c r="AD1710">
        <v>0</v>
      </c>
      <c r="AE1710">
        <v>9.8455695305389916</v>
      </c>
    </row>
    <row r="1711" spans="1:31" x14ac:dyDescent="0.25">
      <c r="A1711">
        <v>2275847</v>
      </c>
      <c r="B1711">
        <v>1</v>
      </c>
      <c r="C1711" t="s">
        <v>80</v>
      </c>
      <c r="D1711" t="s">
        <v>87</v>
      </c>
      <c r="E1711" t="s">
        <v>176</v>
      </c>
      <c r="F1711" t="s">
        <v>5224</v>
      </c>
      <c r="G1711" t="s">
        <v>1433</v>
      </c>
      <c r="H1711" t="s">
        <v>150</v>
      </c>
      <c r="I1711" t="s">
        <v>136</v>
      </c>
      <c r="J1711" t="s">
        <v>137</v>
      </c>
      <c r="K1711" t="s">
        <v>138</v>
      </c>
      <c r="L1711" t="s">
        <v>5225</v>
      </c>
      <c r="M1711" t="s">
        <v>5226</v>
      </c>
      <c r="N1711">
        <v>0.36138888800000002</v>
      </c>
      <c r="O1711">
        <v>0</v>
      </c>
      <c r="P1711">
        <v>481</v>
      </c>
      <c r="Q1711">
        <v>0</v>
      </c>
      <c r="R1711">
        <v>0</v>
      </c>
      <c r="S1711">
        <v>0</v>
      </c>
      <c r="T1711">
        <v>54</v>
      </c>
      <c r="U1711">
        <v>0</v>
      </c>
      <c r="V1711">
        <v>0</v>
      </c>
      <c r="W1711">
        <v>0</v>
      </c>
      <c r="X1711">
        <v>43.12468110221252</v>
      </c>
      <c r="Y1711">
        <v>0</v>
      </c>
      <c r="Z1711">
        <v>0</v>
      </c>
      <c r="AA1711">
        <v>0</v>
      </c>
      <c r="AB1711">
        <v>14.802806516835833</v>
      </c>
      <c r="AC1711">
        <v>0</v>
      </c>
      <c r="AD1711">
        <v>0</v>
      </c>
      <c r="AE1711">
        <v>57.92748761904835</v>
      </c>
    </row>
    <row r="1712" spans="1:31" x14ac:dyDescent="0.25">
      <c r="A1712">
        <v>2275661</v>
      </c>
      <c r="B1712">
        <v>1</v>
      </c>
      <c r="C1712" t="s">
        <v>80</v>
      </c>
      <c r="D1712" t="s">
        <v>82</v>
      </c>
      <c r="E1712" t="s">
        <v>312</v>
      </c>
      <c r="F1712" t="s">
        <v>5227</v>
      </c>
      <c r="G1712" t="s">
        <v>1032</v>
      </c>
      <c r="H1712" t="s">
        <v>150</v>
      </c>
      <c r="I1712" t="s">
        <v>136</v>
      </c>
      <c r="J1712" t="s">
        <v>137</v>
      </c>
      <c r="K1712" t="s">
        <v>138</v>
      </c>
      <c r="L1712" t="s">
        <v>5228</v>
      </c>
      <c r="M1712" t="s">
        <v>5229</v>
      </c>
      <c r="N1712">
        <v>2.0674999999999999</v>
      </c>
      <c r="O1712">
        <v>0</v>
      </c>
      <c r="P1712">
        <v>1</v>
      </c>
      <c r="Q1712">
        <v>0</v>
      </c>
      <c r="R1712">
        <v>0</v>
      </c>
      <c r="S1712">
        <v>0</v>
      </c>
      <c r="T1712">
        <v>111</v>
      </c>
      <c r="U1712">
        <v>0</v>
      </c>
      <c r="V1712">
        <v>0</v>
      </c>
      <c r="W1712">
        <v>0</v>
      </c>
      <c r="X1712">
        <v>0.56741167989052499</v>
      </c>
      <c r="Y1712">
        <v>0</v>
      </c>
      <c r="Z1712">
        <v>0</v>
      </c>
      <c r="AA1712">
        <v>0</v>
      </c>
      <c r="AB1712">
        <v>167.53789544562568</v>
      </c>
      <c r="AC1712">
        <v>0</v>
      </c>
      <c r="AD1712">
        <v>0</v>
      </c>
      <c r="AE1712">
        <v>168.10530712551619</v>
      </c>
    </row>
    <row r="1713" spans="1:31" x14ac:dyDescent="0.25">
      <c r="A1713">
        <v>2275864</v>
      </c>
      <c r="B1713">
        <v>1</v>
      </c>
      <c r="C1713" t="s">
        <v>80</v>
      </c>
      <c r="D1713" t="s">
        <v>104</v>
      </c>
      <c r="E1713" t="s">
        <v>147</v>
      </c>
      <c r="F1713" t="s">
        <v>5230</v>
      </c>
      <c r="G1713" t="s">
        <v>387</v>
      </c>
      <c r="H1713" t="s">
        <v>150</v>
      </c>
      <c r="I1713" t="s">
        <v>136</v>
      </c>
      <c r="J1713" t="s">
        <v>3</v>
      </c>
      <c r="K1713" t="s">
        <v>138</v>
      </c>
      <c r="L1713" t="s">
        <v>5231</v>
      </c>
      <c r="M1713" t="s">
        <v>5232</v>
      </c>
      <c r="N1713">
        <v>2.730277777</v>
      </c>
      <c r="O1713">
        <v>0</v>
      </c>
      <c r="P1713">
        <v>1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0.30088958585941666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0.30088958585941666</v>
      </c>
    </row>
    <row r="1714" spans="1:31" x14ac:dyDescent="0.25">
      <c r="A1714">
        <v>2275947</v>
      </c>
      <c r="B1714">
        <v>1</v>
      </c>
      <c r="C1714" t="s">
        <v>81</v>
      </c>
      <c r="D1714" t="s">
        <v>112</v>
      </c>
      <c r="E1714" t="s">
        <v>147</v>
      </c>
      <c r="F1714" t="s">
        <v>5233</v>
      </c>
      <c r="G1714" t="s">
        <v>149</v>
      </c>
      <c r="H1714" t="s">
        <v>150</v>
      </c>
      <c r="I1714" t="s">
        <v>136</v>
      </c>
      <c r="J1714" t="s">
        <v>137</v>
      </c>
      <c r="K1714" t="s">
        <v>138</v>
      </c>
      <c r="L1714" t="s">
        <v>5234</v>
      </c>
      <c r="M1714" t="s">
        <v>5235</v>
      </c>
      <c r="N1714">
        <v>1.7966666659999999</v>
      </c>
      <c r="O1714">
        <v>0</v>
      </c>
      <c r="P1714">
        <v>140</v>
      </c>
      <c r="Q1714">
        <v>0</v>
      </c>
      <c r="R1714">
        <v>0</v>
      </c>
      <c r="S1714">
        <v>0</v>
      </c>
      <c r="T1714">
        <v>19</v>
      </c>
      <c r="U1714">
        <v>0</v>
      </c>
      <c r="V1714">
        <v>0</v>
      </c>
      <c r="W1714">
        <v>0</v>
      </c>
      <c r="X1714">
        <v>47.161888925713313</v>
      </c>
      <c r="Y1714">
        <v>0</v>
      </c>
      <c r="Z1714">
        <v>0</v>
      </c>
      <c r="AA1714">
        <v>0</v>
      </c>
      <c r="AB1714">
        <v>11.358086444550365</v>
      </c>
      <c r="AC1714">
        <v>0</v>
      </c>
      <c r="AD1714">
        <v>0</v>
      </c>
      <c r="AE1714">
        <v>58.51997537026368</v>
      </c>
    </row>
    <row r="1715" spans="1:31" x14ac:dyDescent="0.25">
      <c r="A1715">
        <v>2275555</v>
      </c>
      <c r="B1715">
        <v>1</v>
      </c>
      <c r="C1715" t="s">
        <v>81</v>
      </c>
      <c r="D1715" t="s">
        <v>118</v>
      </c>
      <c r="E1715" t="s">
        <v>141</v>
      </c>
      <c r="F1715" t="s">
        <v>5236</v>
      </c>
      <c r="G1715" t="s">
        <v>348</v>
      </c>
      <c r="H1715" t="s">
        <v>135</v>
      </c>
      <c r="I1715" t="s">
        <v>136</v>
      </c>
      <c r="J1715" t="s">
        <v>137</v>
      </c>
      <c r="K1715" t="s">
        <v>138</v>
      </c>
      <c r="L1715" t="s">
        <v>5237</v>
      </c>
      <c r="M1715" t="s">
        <v>5238</v>
      </c>
      <c r="N1715">
        <v>1.1363888879999999</v>
      </c>
      <c r="O1715">
        <v>0</v>
      </c>
      <c r="P1715">
        <v>248</v>
      </c>
      <c r="Q1715">
        <v>0</v>
      </c>
      <c r="R1715">
        <v>1</v>
      </c>
      <c r="S1715">
        <v>0</v>
      </c>
      <c r="T1715">
        <v>15</v>
      </c>
      <c r="U1715">
        <v>0</v>
      </c>
      <c r="V1715">
        <v>0</v>
      </c>
      <c r="W1715">
        <v>0</v>
      </c>
      <c r="X1715">
        <v>53.1109786366655</v>
      </c>
      <c r="Y1715">
        <v>0</v>
      </c>
      <c r="Z1715">
        <v>0.50157763364333341</v>
      </c>
      <c r="AA1715">
        <v>0</v>
      </c>
      <c r="AB1715">
        <v>8.1914646951436616</v>
      </c>
      <c r="AC1715">
        <v>0</v>
      </c>
      <c r="AD1715">
        <v>0</v>
      </c>
      <c r="AE1715">
        <v>61.804020965452494</v>
      </c>
    </row>
    <row r="1716" spans="1:31" x14ac:dyDescent="0.25">
      <c r="A1716">
        <v>2275801</v>
      </c>
      <c r="B1716">
        <v>1</v>
      </c>
      <c r="C1716" t="s">
        <v>81</v>
      </c>
      <c r="D1716" t="s">
        <v>121</v>
      </c>
      <c r="E1716" t="s">
        <v>147</v>
      </c>
      <c r="F1716" t="s">
        <v>5239</v>
      </c>
      <c r="G1716" t="s">
        <v>149</v>
      </c>
      <c r="H1716" t="s">
        <v>150</v>
      </c>
      <c r="I1716" t="s">
        <v>136</v>
      </c>
      <c r="J1716" t="s">
        <v>137</v>
      </c>
      <c r="K1716" t="s">
        <v>138</v>
      </c>
      <c r="L1716" t="s">
        <v>5240</v>
      </c>
      <c r="M1716" t="s">
        <v>5241</v>
      </c>
      <c r="N1716">
        <v>4.0991666660000003</v>
      </c>
      <c r="O1716">
        <v>0</v>
      </c>
      <c r="P1716">
        <v>3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0.846403365478825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0.846403365478825</v>
      </c>
    </row>
    <row r="1717" spans="1:31" x14ac:dyDescent="0.25">
      <c r="A1717">
        <v>2275469</v>
      </c>
      <c r="B1717">
        <v>1</v>
      </c>
      <c r="C1717" t="s">
        <v>80</v>
      </c>
      <c r="D1717" t="s">
        <v>90</v>
      </c>
      <c r="E1717" t="s">
        <v>147</v>
      </c>
      <c r="F1717" t="s">
        <v>5242</v>
      </c>
      <c r="G1717" t="s">
        <v>149</v>
      </c>
      <c r="H1717" t="s">
        <v>150</v>
      </c>
      <c r="I1717" t="s">
        <v>136</v>
      </c>
      <c r="J1717" t="s">
        <v>137</v>
      </c>
      <c r="K1717" t="s">
        <v>138</v>
      </c>
      <c r="L1717" t="s">
        <v>5243</v>
      </c>
      <c r="M1717" t="s">
        <v>5244</v>
      </c>
      <c r="N1717">
        <v>2.0299999999999998</v>
      </c>
      <c r="O1717">
        <v>0</v>
      </c>
      <c r="P1717">
        <v>116</v>
      </c>
      <c r="Q1717">
        <v>0</v>
      </c>
      <c r="R1717">
        <v>0</v>
      </c>
      <c r="S1717">
        <v>0</v>
      </c>
      <c r="T1717">
        <v>3</v>
      </c>
      <c r="U1717">
        <v>0</v>
      </c>
      <c r="V1717">
        <v>0</v>
      </c>
      <c r="W1717">
        <v>0</v>
      </c>
      <c r="X1717">
        <v>68.641993819356244</v>
      </c>
      <c r="Y1717">
        <v>0</v>
      </c>
      <c r="Z1717">
        <v>0</v>
      </c>
      <c r="AA1717">
        <v>0</v>
      </c>
      <c r="AB1717">
        <v>3.8079757532039995</v>
      </c>
      <c r="AC1717">
        <v>0</v>
      </c>
      <c r="AD1717">
        <v>0</v>
      </c>
      <c r="AE1717">
        <v>72.449969572560249</v>
      </c>
    </row>
    <row r="1718" spans="1:31" x14ac:dyDescent="0.25">
      <c r="A1718">
        <v>2275509</v>
      </c>
      <c r="B1718">
        <v>1</v>
      </c>
      <c r="C1718" t="s">
        <v>81</v>
      </c>
      <c r="D1718" t="s">
        <v>121</v>
      </c>
      <c r="E1718" t="s">
        <v>141</v>
      </c>
      <c r="F1718" t="s">
        <v>5245</v>
      </c>
      <c r="G1718" t="s">
        <v>154</v>
      </c>
      <c r="H1718" t="s">
        <v>135</v>
      </c>
      <c r="I1718" t="s">
        <v>136</v>
      </c>
      <c r="J1718" t="s">
        <v>137</v>
      </c>
      <c r="K1718" t="s">
        <v>144</v>
      </c>
      <c r="L1718" t="s">
        <v>5246</v>
      </c>
      <c r="M1718" t="s">
        <v>5247</v>
      </c>
      <c r="N1718">
        <v>8.534444444</v>
      </c>
      <c r="O1718">
        <v>0</v>
      </c>
      <c r="P1718">
        <v>148</v>
      </c>
      <c r="Q1718">
        <v>1</v>
      </c>
      <c r="R1718">
        <v>0</v>
      </c>
      <c r="S1718">
        <v>2</v>
      </c>
      <c r="T1718">
        <v>8</v>
      </c>
      <c r="U1718">
        <v>0</v>
      </c>
      <c r="V1718">
        <v>0</v>
      </c>
      <c r="W1718">
        <v>0</v>
      </c>
      <c r="X1718">
        <v>133.03556631634865</v>
      </c>
      <c r="Y1718">
        <v>3.4065916224800006</v>
      </c>
      <c r="Z1718">
        <v>0</v>
      </c>
      <c r="AA1718">
        <v>57.959971775236227</v>
      </c>
      <c r="AB1718">
        <v>33.691637372824275</v>
      </c>
      <c r="AC1718">
        <v>0</v>
      </c>
      <c r="AD1718">
        <v>0</v>
      </c>
      <c r="AE1718">
        <v>228.09376708688916</v>
      </c>
    </row>
    <row r="1719" spans="1:31" x14ac:dyDescent="0.25">
      <c r="A1719">
        <v>2275515</v>
      </c>
      <c r="B1719">
        <v>1</v>
      </c>
      <c r="C1719" t="s">
        <v>80</v>
      </c>
      <c r="D1719" t="s">
        <v>104</v>
      </c>
      <c r="E1719" t="s">
        <v>147</v>
      </c>
      <c r="F1719" t="s">
        <v>5248</v>
      </c>
      <c r="G1719" t="s">
        <v>143</v>
      </c>
      <c r="H1719" t="s">
        <v>150</v>
      </c>
      <c r="I1719" t="s">
        <v>136</v>
      </c>
      <c r="J1719" t="s">
        <v>137</v>
      </c>
      <c r="K1719" t="s">
        <v>144</v>
      </c>
      <c r="L1719" t="s">
        <v>5249</v>
      </c>
      <c r="M1719" t="s">
        <v>5250</v>
      </c>
      <c r="N1719">
        <v>5.0702777770000003</v>
      </c>
      <c r="O1719">
        <v>0</v>
      </c>
      <c r="P1719">
        <v>130</v>
      </c>
      <c r="Q1719">
        <v>0</v>
      </c>
      <c r="R1719">
        <v>0</v>
      </c>
      <c r="S1719">
        <v>0</v>
      </c>
      <c r="T1719">
        <v>6</v>
      </c>
      <c r="U1719">
        <v>0</v>
      </c>
      <c r="V1719">
        <v>0</v>
      </c>
      <c r="W1719">
        <v>0</v>
      </c>
      <c r="X1719">
        <v>178.74447929779706</v>
      </c>
      <c r="Y1719">
        <v>0</v>
      </c>
      <c r="Z1719">
        <v>0</v>
      </c>
      <c r="AA1719">
        <v>0</v>
      </c>
      <c r="AB1719">
        <v>26.26773097440573</v>
      </c>
      <c r="AC1719">
        <v>0</v>
      </c>
      <c r="AD1719">
        <v>0</v>
      </c>
      <c r="AE1719">
        <v>205.01221027220279</v>
      </c>
    </row>
    <row r="1720" spans="1:31" x14ac:dyDescent="0.25">
      <c r="A1720">
        <v>2275950</v>
      </c>
      <c r="B1720">
        <v>1</v>
      </c>
      <c r="C1720" t="s">
        <v>81</v>
      </c>
      <c r="D1720" t="s">
        <v>127</v>
      </c>
      <c r="E1720" t="s">
        <v>165</v>
      </c>
      <c r="F1720" t="s">
        <v>5251</v>
      </c>
      <c r="G1720" t="s">
        <v>198</v>
      </c>
      <c r="H1720" t="s">
        <v>150</v>
      </c>
      <c r="I1720" t="s">
        <v>136</v>
      </c>
      <c r="J1720" t="s">
        <v>137</v>
      </c>
      <c r="K1720" t="s">
        <v>138</v>
      </c>
      <c r="L1720" t="s">
        <v>5252</v>
      </c>
      <c r="M1720" t="s">
        <v>5253</v>
      </c>
      <c r="N1720">
        <v>5.8250000000000002</v>
      </c>
      <c r="O1720">
        <v>0</v>
      </c>
      <c r="P1720">
        <v>1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5.5702602190484347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5.5702602190484347</v>
      </c>
    </row>
    <row r="1721" spans="1:31" x14ac:dyDescent="0.25">
      <c r="A1721">
        <v>2275973</v>
      </c>
      <c r="B1721">
        <v>1</v>
      </c>
      <c r="C1721" t="s">
        <v>81</v>
      </c>
      <c r="D1721" t="s">
        <v>112</v>
      </c>
      <c r="E1721" t="s">
        <v>147</v>
      </c>
      <c r="F1721" t="s">
        <v>5254</v>
      </c>
      <c r="G1721" t="s">
        <v>149</v>
      </c>
      <c r="H1721" t="s">
        <v>150</v>
      </c>
      <c r="I1721" t="s">
        <v>136</v>
      </c>
      <c r="J1721" t="s">
        <v>137</v>
      </c>
      <c r="K1721" t="s">
        <v>138</v>
      </c>
      <c r="L1721" t="s">
        <v>5255</v>
      </c>
      <c r="M1721" t="s">
        <v>5256</v>
      </c>
      <c r="N1721">
        <v>1.9202777769999999</v>
      </c>
      <c r="O1721">
        <v>0</v>
      </c>
      <c r="P1721">
        <v>103</v>
      </c>
      <c r="Q1721">
        <v>0</v>
      </c>
      <c r="R1721">
        <v>0</v>
      </c>
      <c r="S1721">
        <v>0</v>
      </c>
      <c r="T1721">
        <v>2</v>
      </c>
      <c r="U1721">
        <v>0</v>
      </c>
      <c r="V1721">
        <v>0</v>
      </c>
      <c r="W1721">
        <v>0</v>
      </c>
      <c r="X1721">
        <v>46.041491535961448</v>
      </c>
      <c r="Y1721">
        <v>0</v>
      </c>
      <c r="Z1721">
        <v>0</v>
      </c>
      <c r="AA1721">
        <v>0</v>
      </c>
      <c r="AB1721">
        <v>1.9107232920741779</v>
      </c>
      <c r="AC1721">
        <v>0</v>
      </c>
      <c r="AD1721">
        <v>0</v>
      </c>
      <c r="AE1721">
        <v>47.952214828035629</v>
      </c>
    </row>
    <row r="1722" spans="1:31" x14ac:dyDescent="0.25">
      <c r="A1722">
        <v>2275718</v>
      </c>
      <c r="B1722">
        <v>1</v>
      </c>
      <c r="C1722" t="s">
        <v>80</v>
      </c>
      <c r="D1722" t="s">
        <v>109</v>
      </c>
      <c r="E1722" t="s">
        <v>157</v>
      </c>
      <c r="F1722" t="s">
        <v>5257</v>
      </c>
      <c r="G1722" t="s">
        <v>134</v>
      </c>
      <c r="H1722" t="s">
        <v>135</v>
      </c>
      <c r="I1722" t="s">
        <v>136</v>
      </c>
      <c r="J1722" t="s">
        <v>137</v>
      </c>
      <c r="K1722" t="s">
        <v>138</v>
      </c>
      <c r="L1722" t="s">
        <v>5258</v>
      </c>
      <c r="M1722" t="s">
        <v>5259</v>
      </c>
      <c r="N1722">
        <v>0.59027777699999995</v>
      </c>
      <c r="O1722">
        <v>0</v>
      </c>
      <c r="P1722">
        <v>130</v>
      </c>
      <c r="Q1722">
        <v>0</v>
      </c>
      <c r="R1722">
        <v>40</v>
      </c>
      <c r="S1722">
        <v>4</v>
      </c>
      <c r="T1722">
        <v>61</v>
      </c>
      <c r="U1722">
        <v>2</v>
      </c>
      <c r="V1722">
        <v>0</v>
      </c>
      <c r="W1722">
        <v>0</v>
      </c>
      <c r="X1722">
        <v>19.396109673134845</v>
      </c>
      <c r="Y1722">
        <v>0</v>
      </c>
      <c r="Z1722">
        <v>19.381168364300418</v>
      </c>
      <c r="AA1722">
        <v>112.70936968950028</v>
      </c>
      <c r="AB1722">
        <v>12.93338179811156</v>
      </c>
      <c r="AC1722">
        <v>197.58544139663408</v>
      </c>
      <c r="AD1722">
        <v>0</v>
      </c>
      <c r="AE1722">
        <v>362.00547092168119</v>
      </c>
    </row>
    <row r="1723" spans="1:31" x14ac:dyDescent="0.25">
      <c r="A1723">
        <v>2275552</v>
      </c>
      <c r="B1723">
        <v>1</v>
      </c>
      <c r="C1723" t="s">
        <v>80</v>
      </c>
      <c r="D1723" t="s">
        <v>85</v>
      </c>
      <c r="E1723" t="s">
        <v>147</v>
      </c>
      <c r="F1723" t="s">
        <v>5260</v>
      </c>
      <c r="G1723" t="s">
        <v>154</v>
      </c>
      <c r="H1723" t="s">
        <v>150</v>
      </c>
      <c r="I1723" t="s">
        <v>136</v>
      </c>
      <c r="J1723" t="s">
        <v>137</v>
      </c>
      <c r="K1723" t="s">
        <v>144</v>
      </c>
      <c r="L1723" t="s">
        <v>5261</v>
      </c>
      <c r="M1723" t="s">
        <v>5262</v>
      </c>
      <c r="N1723">
        <v>7.5030555550000004</v>
      </c>
      <c r="O1723">
        <v>0</v>
      </c>
      <c r="P1723">
        <v>192</v>
      </c>
      <c r="Q1723">
        <v>0</v>
      </c>
      <c r="R1723">
        <v>0</v>
      </c>
      <c r="S1723">
        <v>0</v>
      </c>
      <c r="T1723">
        <v>24</v>
      </c>
      <c r="U1723">
        <v>0</v>
      </c>
      <c r="V1723">
        <v>0</v>
      </c>
      <c r="W1723">
        <v>0</v>
      </c>
      <c r="X1723">
        <v>346.09825945778556</v>
      </c>
      <c r="Y1723">
        <v>0</v>
      </c>
      <c r="Z1723">
        <v>0</v>
      </c>
      <c r="AA1723">
        <v>0</v>
      </c>
      <c r="AB1723">
        <v>80.126835259474845</v>
      </c>
      <c r="AC1723">
        <v>0</v>
      </c>
      <c r="AD1723">
        <v>0</v>
      </c>
      <c r="AE1723">
        <v>426.22509471726039</v>
      </c>
    </row>
    <row r="1724" spans="1:31" x14ac:dyDescent="0.25">
      <c r="A1724">
        <v>2275452</v>
      </c>
      <c r="B1724">
        <v>1</v>
      </c>
      <c r="C1724" t="s">
        <v>80</v>
      </c>
      <c r="D1724" t="s">
        <v>100</v>
      </c>
      <c r="E1724" t="s">
        <v>157</v>
      </c>
      <c r="F1724" t="s">
        <v>5263</v>
      </c>
      <c r="G1724" t="s">
        <v>134</v>
      </c>
      <c r="H1724" t="s">
        <v>135</v>
      </c>
      <c r="I1724" t="s">
        <v>136</v>
      </c>
      <c r="J1724" t="s">
        <v>137</v>
      </c>
      <c r="K1724" t="s">
        <v>138</v>
      </c>
      <c r="L1724" t="s">
        <v>5264</v>
      </c>
      <c r="M1724" t="s">
        <v>5265</v>
      </c>
      <c r="N1724">
        <v>6.4166665999999997E-2</v>
      </c>
      <c r="O1724">
        <v>0</v>
      </c>
      <c r="P1724">
        <v>85</v>
      </c>
      <c r="Q1724">
        <v>3</v>
      </c>
      <c r="R1724">
        <v>20</v>
      </c>
      <c r="S1724">
        <v>10</v>
      </c>
      <c r="T1724">
        <v>112</v>
      </c>
      <c r="U1724">
        <v>2</v>
      </c>
      <c r="V1724">
        <v>0</v>
      </c>
      <c r="W1724">
        <v>0</v>
      </c>
      <c r="X1724">
        <v>2.3287527250782669</v>
      </c>
      <c r="Y1724">
        <v>0.41793744491345003</v>
      </c>
      <c r="Z1724">
        <v>0.40317465258070001</v>
      </c>
      <c r="AA1724">
        <v>8.6709790632689572</v>
      </c>
      <c r="AB1724">
        <v>18.335982033700098</v>
      </c>
      <c r="AC1724">
        <v>4.4452033387684997</v>
      </c>
      <c r="AD1724">
        <v>0</v>
      </c>
      <c r="AE1724">
        <v>34.602029258309969</v>
      </c>
    </row>
    <row r="1725" spans="1:31" x14ac:dyDescent="0.25">
      <c r="A1725">
        <v>2275426</v>
      </c>
      <c r="B1725">
        <v>1</v>
      </c>
      <c r="C1725" t="s">
        <v>80</v>
      </c>
      <c r="D1725" t="s">
        <v>88</v>
      </c>
      <c r="E1725" t="s">
        <v>147</v>
      </c>
      <c r="F1725" t="s">
        <v>5266</v>
      </c>
      <c r="G1725" t="s">
        <v>149</v>
      </c>
      <c r="H1725" t="s">
        <v>150</v>
      </c>
      <c r="I1725" t="s">
        <v>136</v>
      </c>
      <c r="J1725" t="s">
        <v>137</v>
      </c>
      <c r="K1725" t="s">
        <v>138</v>
      </c>
      <c r="L1725" t="s">
        <v>5267</v>
      </c>
      <c r="M1725" t="s">
        <v>5268</v>
      </c>
      <c r="N1725">
        <v>0.78722222200000003</v>
      </c>
      <c r="O1725">
        <v>0</v>
      </c>
      <c r="P1725">
        <v>154</v>
      </c>
      <c r="Q1725">
        <v>0</v>
      </c>
      <c r="R1725">
        <v>0</v>
      </c>
      <c r="S1725">
        <v>0</v>
      </c>
      <c r="T1725">
        <v>20</v>
      </c>
      <c r="U1725">
        <v>0</v>
      </c>
      <c r="V1725">
        <v>0</v>
      </c>
      <c r="W1725">
        <v>0</v>
      </c>
      <c r="X1725">
        <v>25.142783843715705</v>
      </c>
      <c r="Y1725">
        <v>0</v>
      </c>
      <c r="Z1725">
        <v>0</v>
      </c>
      <c r="AA1725">
        <v>0</v>
      </c>
      <c r="AB1725">
        <v>5.8699303076407503</v>
      </c>
      <c r="AC1725">
        <v>0</v>
      </c>
      <c r="AD1725">
        <v>0</v>
      </c>
      <c r="AE1725">
        <v>31.012714151356455</v>
      </c>
    </row>
    <row r="1726" spans="1:31" x14ac:dyDescent="0.25">
      <c r="A1726">
        <v>2275638</v>
      </c>
      <c r="B1726">
        <v>1</v>
      </c>
      <c r="C1726" t="s">
        <v>80</v>
      </c>
      <c r="D1726" t="s">
        <v>93</v>
      </c>
      <c r="E1726" t="s">
        <v>165</v>
      </c>
      <c r="F1726" t="s">
        <v>5269</v>
      </c>
      <c r="G1726" t="s">
        <v>261</v>
      </c>
      <c r="H1726" t="s">
        <v>150</v>
      </c>
      <c r="I1726" t="s">
        <v>136</v>
      </c>
      <c r="J1726" t="s">
        <v>137</v>
      </c>
      <c r="K1726" t="s">
        <v>138</v>
      </c>
      <c r="L1726" t="s">
        <v>5270</v>
      </c>
      <c r="M1726" t="s">
        <v>5271</v>
      </c>
      <c r="N1726">
        <v>5.9880555549999999</v>
      </c>
      <c r="O1726">
        <v>0</v>
      </c>
      <c r="P1726">
        <v>0</v>
      </c>
      <c r="Q1726">
        <v>0</v>
      </c>
      <c r="R1726">
        <v>3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11.143673674104283</v>
      </c>
      <c r="AA1726">
        <v>0</v>
      </c>
      <c r="AB1726">
        <v>0</v>
      </c>
      <c r="AC1726">
        <v>0</v>
      </c>
      <c r="AD1726">
        <v>0</v>
      </c>
      <c r="AE1726">
        <v>11.143673674104283</v>
      </c>
    </row>
    <row r="1727" spans="1:31" x14ac:dyDescent="0.25">
      <c r="A1727">
        <v>2275887</v>
      </c>
      <c r="B1727">
        <v>1</v>
      </c>
      <c r="C1727" t="s">
        <v>80</v>
      </c>
      <c r="D1727" t="s">
        <v>104</v>
      </c>
      <c r="E1727" t="s">
        <v>141</v>
      </c>
      <c r="F1727" t="s">
        <v>5272</v>
      </c>
      <c r="G1727" t="s">
        <v>134</v>
      </c>
      <c r="H1727" t="s">
        <v>135</v>
      </c>
      <c r="I1727" t="s">
        <v>136</v>
      </c>
      <c r="J1727" t="s">
        <v>137</v>
      </c>
      <c r="K1727" t="s">
        <v>138</v>
      </c>
      <c r="L1727" t="s">
        <v>5273</v>
      </c>
      <c r="M1727" t="s">
        <v>5274</v>
      </c>
      <c r="N1727">
        <v>0.95388888800000005</v>
      </c>
      <c r="O1727">
        <v>0</v>
      </c>
      <c r="P1727">
        <v>2</v>
      </c>
      <c r="Q1727">
        <v>0</v>
      </c>
      <c r="R1727">
        <v>13</v>
      </c>
      <c r="S1727">
        <v>0</v>
      </c>
      <c r="T1727">
        <v>2</v>
      </c>
      <c r="U1727">
        <v>0</v>
      </c>
      <c r="V1727">
        <v>0</v>
      </c>
      <c r="W1727">
        <v>0</v>
      </c>
      <c r="X1727">
        <v>1.1796735763122002</v>
      </c>
      <c r="Y1727">
        <v>0</v>
      </c>
      <c r="Z1727">
        <v>1.3642225743179004</v>
      </c>
      <c r="AA1727">
        <v>0</v>
      </c>
      <c r="AB1727">
        <v>0.6289642350203335</v>
      </c>
      <c r="AC1727">
        <v>0</v>
      </c>
      <c r="AD1727">
        <v>0</v>
      </c>
      <c r="AE1727">
        <v>3.1728603856504343</v>
      </c>
    </row>
    <row r="1728" spans="1:31" x14ac:dyDescent="0.25">
      <c r="A1728">
        <v>2275924</v>
      </c>
      <c r="B1728">
        <v>1</v>
      </c>
      <c r="C1728" t="s">
        <v>81</v>
      </c>
      <c r="D1728" t="s">
        <v>112</v>
      </c>
      <c r="E1728" t="s">
        <v>147</v>
      </c>
      <c r="F1728" t="s">
        <v>5275</v>
      </c>
      <c r="G1728" t="s">
        <v>149</v>
      </c>
      <c r="H1728" t="s">
        <v>150</v>
      </c>
      <c r="I1728" t="s">
        <v>136</v>
      </c>
      <c r="J1728" t="s">
        <v>137</v>
      </c>
      <c r="K1728" t="s">
        <v>138</v>
      </c>
      <c r="L1728" t="s">
        <v>5276</v>
      </c>
      <c r="M1728" t="s">
        <v>5277</v>
      </c>
      <c r="N1728">
        <v>1.5433333330000001</v>
      </c>
      <c r="O1728">
        <v>0</v>
      </c>
      <c r="P1728">
        <v>13</v>
      </c>
      <c r="Q1728">
        <v>0</v>
      </c>
      <c r="R1728">
        <v>3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0.69668095441733335</v>
      </c>
      <c r="Y1728">
        <v>0</v>
      </c>
      <c r="Z1728">
        <v>0.29328660841389997</v>
      </c>
      <c r="AA1728">
        <v>0</v>
      </c>
      <c r="AB1728">
        <v>0</v>
      </c>
      <c r="AC1728">
        <v>0</v>
      </c>
      <c r="AD1728">
        <v>0</v>
      </c>
      <c r="AE1728">
        <v>0.98996756283123333</v>
      </c>
    </row>
    <row r="1729" spans="1:31" x14ac:dyDescent="0.25">
      <c r="A1729">
        <v>2275681</v>
      </c>
      <c r="B1729">
        <v>1</v>
      </c>
      <c r="C1729" t="s">
        <v>81</v>
      </c>
      <c r="D1729" t="s">
        <v>127</v>
      </c>
      <c r="E1729" t="s">
        <v>141</v>
      </c>
      <c r="F1729" t="s">
        <v>5278</v>
      </c>
      <c r="G1729" t="s">
        <v>143</v>
      </c>
      <c r="H1729" t="s">
        <v>135</v>
      </c>
      <c r="I1729" t="s">
        <v>136</v>
      </c>
      <c r="J1729" t="s">
        <v>137</v>
      </c>
      <c r="K1729" t="s">
        <v>144</v>
      </c>
      <c r="L1729" t="s">
        <v>5279</v>
      </c>
      <c r="M1729" t="s">
        <v>5280</v>
      </c>
      <c r="N1729">
        <v>2.1863888880000002</v>
      </c>
      <c r="O1729">
        <v>0</v>
      </c>
      <c r="P1729">
        <v>477</v>
      </c>
      <c r="Q1729">
        <v>0</v>
      </c>
      <c r="R1729">
        <v>0</v>
      </c>
      <c r="S1729">
        <v>0</v>
      </c>
      <c r="T1729">
        <v>59</v>
      </c>
      <c r="U1729">
        <v>0</v>
      </c>
      <c r="V1729">
        <v>1</v>
      </c>
      <c r="W1729">
        <v>0</v>
      </c>
      <c r="X1729">
        <v>259.9231499774624</v>
      </c>
      <c r="Y1729">
        <v>0</v>
      </c>
      <c r="Z1729">
        <v>0</v>
      </c>
      <c r="AA1729">
        <v>0</v>
      </c>
      <c r="AB1729">
        <v>245.3286466926983</v>
      </c>
      <c r="AC1729">
        <v>0</v>
      </c>
      <c r="AD1729">
        <v>2.3138333851853337</v>
      </c>
      <c r="AE1729">
        <v>507.56563005534605</v>
      </c>
    </row>
    <row r="1730" spans="1:31" x14ac:dyDescent="0.25">
      <c r="A1730">
        <v>2275781</v>
      </c>
      <c r="B1730">
        <v>1</v>
      </c>
      <c r="C1730" t="s">
        <v>81</v>
      </c>
      <c r="D1730" t="s">
        <v>128</v>
      </c>
      <c r="E1730" t="s">
        <v>157</v>
      </c>
      <c r="F1730" t="s">
        <v>5281</v>
      </c>
      <c r="G1730" t="s">
        <v>134</v>
      </c>
      <c r="H1730" t="s">
        <v>135</v>
      </c>
      <c r="I1730" t="s">
        <v>136</v>
      </c>
      <c r="J1730" t="s">
        <v>137</v>
      </c>
      <c r="K1730" t="s">
        <v>138</v>
      </c>
      <c r="L1730" t="s">
        <v>5282</v>
      </c>
      <c r="M1730" t="s">
        <v>5283</v>
      </c>
      <c r="N1730">
        <v>0.4325</v>
      </c>
      <c r="O1730">
        <v>10</v>
      </c>
      <c r="P1730">
        <v>92</v>
      </c>
      <c r="Q1730">
        <v>35</v>
      </c>
      <c r="R1730">
        <v>14</v>
      </c>
      <c r="S1730">
        <v>4</v>
      </c>
      <c r="T1730">
        <v>9</v>
      </c>
      <c r="U1730">
        <v>0</v>
      </c>
      <c r="V1730">
        <v>0</v>
      </c>
      <c r="W1730">
        <v>0.99828132354472476</v>
      </c>
      <c r="X1730">
        <v>5.830718301576149</v>
      </c>
      <c r="Y1730">
        <v>7.568245302247349</v>
      </c>
      <c r="Z1730">
        <v>1.6483405575249002</v>
      </c>
      <c r="AA1730">
        <v>2.5776660737052501</v>
      </c>
      <c r="AB1730">
        <v>2.2767986461680003</v>
      </c>
      <c r="AC1730">
        <v>0</v>
      </c>
      <c r="AD1730">
        <v>0</v>
      </c>
      <c r="AE1730">
        <v>20.900050204766373</v>
      </c>
    </row>
    <row r="1731" spans="1:31" x14ac:dyDescent="0.25">
      <c r="A1731">
        <v>2276105</v>
      </c>
      <c r="B1731">
        <v>1</v>
      </c>
      <c r="C1731" t="s">
        <v>80</v>
      </c>
      <c r="D1731" t="s">
        <v>106</v>
      </c>
      <c r="E1731" t="s">
        <v>176</v>
      </c>
      <c r="F1731" t="s">
        <v>2992</v>
      </c>
      <c r="G1731" t="s">
        <v>154</v>
      </c>
      <c r="H1731" t="s">
        <v>150</v>
      </c>
      <c r="I1731" t="s">
        <v>136</v>
      </c>
      <c r="J1731" t="s">
        <v>137</v>
      </c>
      <c r="K1731" t="s">
        <v>144</v>
      </c>
      <c r="L1731" t="s">
        <v>5284</v>
      </c>
      <c r="M1731" t="s">
        <v>5285</v>
      </c>
      <c r="N1731">
        <v>4.0166666659999999</v>
      </c>
      <c r="O1731">
        <v>0</v>
      </c>
      <c r="P1731">
        <v>495</v>
      </c>
      <c r="Q1731">
        <v>0</v>
      </c>
      <c r="R1731">
        <v>0</v>
      </c>
      <c r="S1731">
        <v>0</v>
      </c>
      <c r="T1731">
        <v>39</v>
      </c>
      <c r="U1731">
        <v>0</v>
      </c>
      <c r="V1731">
        <v>0</v>
      </c>
      <c r="W1731">
        <v>0</v>
      </c>
      <c r="X1731">
        <v>399.7935226543463</v>
      </c>
      <c r="Y1731">
        <v>0</v>
      </c>
      <c r="Z1731">
        <v>0</v>
      </c>
      <c r="AA1731">
        <v>0</v>
      </c>
      <c r="AB1731">
        <v>79.409415906480064</v>
      </c>
      <c r="AC1731">
        <v>0</v>
      </c>
      <c r="AD1731">
        <v>0</v>
      </c>
      <c r="AE1731">
        <v>479.2029385608264</v>
      </c>
    </row>
    <row r="1732" spans="1:31" x14ac:dyDescent="0.25">
      <c r="A1732">
        <v>2276414</v>
      </c>
      <c r="B1732">
        <v>1</v>
      </c>
      <c r="C1732" t="s">
        <v>81</v>
      </c>
      <c r="D1732" t="s">
        <v>128</v>
      </c>
      <c r="E1732" t="s">
        <v>165</v>
      </c>
      <c r="F1732" t="s">
        <v>5286</v>
      </c>
      <c r="G1732" t="s">
        <v>167</v>
      </c>
      <c r="H1732" t="s">
        <v>150</v>
      </c>
      <c r="I1732" t="s">
        <v>136</v>
      </c>
      <c r="J1732" t="s">
        <v>137</v>
      </c>
      <c r="K1732" t="s">
        <v>138</v>
      </c>
      <c r="L1732" t="s">
        <v>5287</v>
      </c>
      <c r="M1732" t="s">
        <v>5288</v>
      </c>
      <c r="N1732">
        <v>2.0155555550000002</v>
      </c>
      <c r="O1732">
        <v>0</v>
      </c>
      <c r="P1732">
        <v>4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1.6245924750624945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1.6245924750624945</v>
      </c>
    </row>
    <row r="1733" spans="1:31" x14ac:dyDescent="0.25">
      <c r="A1733">
        <v>2276268</v>
      </c>
      <c r="B1733">
        <v>1</v>
      </c>
      <c r="C1733" t="s">
        <v>81</v>
      </c>
      <c r="D1733" t="s">
        <v>127</v>
      </c>
      <c r="E1733" t="s">
        <v>141</v>
      </c>
      <c r="F1733" t="s">
        <v>5289</v>
      </c>
      <c r="G1733" t="s">
        <v>134</v>
      </c>
      <c r="H1733" t="s">
        <v>135</v>
      </c>
      <c r="I1733" t="s">
        <v>136</v>
      </c>
      <c r="J1733" t="s">
        <v>137</v>
      </c>
      <c r="K1733" t="s">
        <v>138</v>
      </c>
      <c r="L1733" t="s">
        <v>5290</v>
      </c>
      <c r="M1733" t="s">
        <v>5291</v>
      </c>
      <c r="N1733">
        <v>0.26500000000000001</v>
      </c>
      <c r="O1733">
        <v>0</v>
      </c>
      <c r="P1733">
        <v>898</v>
      </c>
      <c r="Q1733">
        <v>9</v>
      </c>
      <c r="R1733">
        <v>26</v>
      </c>
      <c r="S1733">
        <v>3</v>
      </c>
      <c r="T1733">
        <v>109</v>
      </c>
      <c r="U1733">
        <v>0</v>
      </c>
      <c r="V1733">
        <v>1</v>
      </c>
      <c r="W1733">
        <v>0</v>
      </c>
      <c r="X1733">
        <v>77.182566950942999</v>
      </c>
      <c r="Y1733">
        <v>0.45799508437920011</v>
      </c>
      <c r="Z1733">
        <v>1.1670099238721998</v>
      </c>
      <c r="AA1733">
        <v>4.3437090390501005</v>
      </c>
      <c r="AB1733">
        <v>17.893902554126647</v>
      </c>
      <c r="AC1733">
        <v>0</v>
      </c>
      <c r="AD1733">
        <v>2.9107581906329996</v>
      </c>
      <c r="AE1733">
        <v>103.95594174300416</v>
      </c>
    </row>
    <row r="1734" spans="1:31" x14ac:dyDescent="0.25">
      <c r="A1734">
        <v>2276291</v>
      </c>
      <c r="B1734">
        <v>1</v>
      </c>
      <c r="C1734" t="s">
        <v>81</v>
      </c>
      <c r="D1734" t="s">
        <v>127</v>
      </c>
      <c r="E1734" t="s">
        <v>141</v>
      </c>
      <c r="F1734" t="s">
        <v>5292</v>
      </c>
      <c r="G1734" t="s">
        <v>143</v>
      </c>
      <c r="H1734" t="s">
        <v>135</v>
      </c>
      <c r="I1734" t="s">
        <v>136</v>
      </c>
      <c r="J1734" t="s">
        <v>137</v>
      </c>
      <c r="K1734" t="s">
        <v>144</v>
      </c>
      <c r="L1734" t="s">
        <v>5293</v>
      </c>
      <c r="M1734" t="s">
        <v>5294</v>
      </c>
      <c r="N1734">
        <v>1.6858333329999999</v>
      </c>
      <c r="O1734">
        <v>0</v>
      </c>
      <c r="P1734">
        <v>83</v>
      </c>
      <c r="Q1734">
        <v>0</v>
      </c>
      <c r="R1734">
        <v>0</v>
      </c>
      <c r="S1734">
        <v>0</v>
      </c>
      <c r="T1734">
        <v>49</v>
      </c>
      <c r="U1734">
        <v>0</v>
      </c>
      <c r="V1734">
        <v>0</v>
      </c>
      <c r="W1734">
        <v>0</v>
      </c>
      <c r="X1734">
        <v>29.754718541182516</v>
      </c>
      <c r="Y1734">
        <v>0</v>
      </c>
      <c r="Z1734">
        <v>0</v>
      </c>
      <c r="AA1734">
        <v>0</v>
      </c>
      <c r="AB1734">
        <v>236.23013409910246</v>
      </c>
      <c r="AC1734">
        <v>0</v>
      </c>
      <c r="AD1734">
        <v>0</v>
      </c>
      <c r="AE1734">
        <v>265.984852640285</v>
      </c>
    </row>
    <row r="1735" spans="1:31" x14ac:dyDescent="0.25">
      <c r="A1735">
        <v>2276314</v>
      </c>
      <c r="B1735">
        <v>1</v>
      </c>
      <c r="C1735" t="s">
        <v>80</v>
      </c>
      <c r="D1735" t="s">
        <v>92</v>
      </c>
      <c r="E1735" t="s">
        <v>147</v>
      </c>
      <c r="F1735" t="s">
        <v>5295</v>
      </c>
      <c r="G1735" t="s">
        <v>233</v>
      </c>
      <c r="H1735" t="s">
        <v>150</v>
      </c>
      <c r="I1735" t="s">
        <v>136</v>
      </c>
      <c r="J1735" t="s">
        <v>137</v>
      </c>
      <c r="K1735" t="s">
        <v>138</v>
      </c>
      <c r="L1735" t="s">
        <v>5296</v>
      </c>
      <c r="M1735" t="s">
        <v>5297</v>
      </c>
      <c r="N1735">
        <v>1.5452777769999999</v>
      </c>
      <c r="O1735">
        <v>0</v>
      </c>
      <c r="P1735">
        <v>1</v>
      </c>
      <c r="Q1735">
        <v>0</v>
      </c>
      <c r="R1735">
        <v>12</v>
      </c>
      <c r="S1735">
        <v>0</v>
      </c>
      <c r="T1735">
        <v>2</v>
      </c>
      <c r="U1735">
        <v>0</v>
      </c>
      <c r="V1735">
        <v>0</v>
      </c>
      <c r="W1735">
        <v>0</v>
      </c>
      <c r="X1735">
        <v>7.8593336609916672E-2</v>
      </c>
      <c r="Y1735">
        <v>0</v>
      </c>
      <c r="Z1735">
        <v>8.7975681507780514</v>
      </c>
      <c r="AA1735">
        <v>0</v>
      </c>
      <c r="AB1735">
        <v>14.213499485288326</v>
      </c>
      <c r="AC1735">
        <v>0</v>
      </c>
      <c r="AD1735">
        <v>0</v>
      </c>
      <c r="AE1735">
        <v>23.089660972676292</v>
      </c>
    </row>
    <row r="1736" spans="1:31" x14ac:dyDescent="0.25">
      <c r="A1736">
        <v>2276205</v>
      </c>
      <c r="B1736">
        <v>1</v>
      </c>
      <c r="C1736" t="s">
        <v>81</v>
      </c>
      <c r="D1736" t="s">
        <v>128</v>
      </c>
      <c r="E1736" t="s">
        <v>132</v>
      </c>
      <c r="F1736" t="s">
        <v>5298</v>
      </c>
      <c r="G1736" t="s">
        <v>134</v>
      </c>
      <c r="H1736" t="s">
        <v>135</v>
      </c>
      <c r="I1736" t="s">
        <v>136</v>
      </c>
      <c r="J1736" t="s">
        <v>137</v>
      </c>
      <c r="K1736" t="s">
        <v>138</v>
      </c>
      <c r="L1736" t="s">
        <v>5299</v>
      </c>
      <c r="M1736" t="s">
        <v>5291</v>
      </c>
      <c r="N1736">
        <v>1.319722222</v>
      </c>
      <c r="O1736">
        <v>0</v>
      </c>
      <c r="P1736">
        <v>0</v>
      </c>
      <c r="Q1736">
        <v>0</v>
      </c>
      <c r="R1736">
        <v>0</v>
      </c>
      <c r="S1736">
        <v>69</v>
      </c>
      <c r="T1736">
        <v>2</v>
      </c>
      <c r="U1736">
        <v>57</v>
      </c>
      <c r="V1736">
        <v>1</v>
      </c>
      <c r="W1736">
        <v>0</v>
      </c>
      <c r="X1736">
        <v>0</v>
      </c>
      <c r="Y1736">
        <v>0</v>
      </c>
      <c r="Z1736">
        <v>0</v>
      </c>
      <c r="AA1736">
        <v>1043.0797791809955</v>
      </c>
      <c r="AB1736">
        <v>41.069423365567197</v>
      </c>
      <c r="AC1736">
        <v>12807.931823251383</v>
      </c>
      <c r="AD1736">
        <v>123.00454064589667</v>
      </c>
      <c r="AE1736">
        <v>14015.085566443842</v>
      </c>
    </row>
    <row r="1737" spans="1:31" x14ac:dyDescent="0.25">
      <c r="A1737">
        <v>2276454</v>
      </c>
      <c r="B1737">
        <v>1</v>
      </c>
      <c r="C1737" t="s">
        <v>80</v>
      </c>
      <c r="D1737" t="s">
        <v>96</v>
      </c>
      <c r="E1737" t="s">
        <v>165</v>
      </c>
      <c r="F1737" t="s">
        <v>5300</v>
      </c>
      <c r="G1737" t="s">
        <v>167</v>
      </c>
      <c r="H1737" t="s">
        <v>150</v>
      </c>
      <c r="I1737" t="s">
        <v>136</v>
      </c>
      <c r="J1737" t="s">
        <v>137</v>
      </c>
      <c r="K1737" t="s">
        <v>138</v>
      </c>
      <c r="L1737" t="s">
        <v>5301</v>
      </c>
      <c r="M1737" t="s">
        <v>5302</v>
      </c>
      <c r="N1737">
        <v>5.727222222</v>
      </c>
      <c r="O1737">
        <v>0</v>
      </c>
      <c r="P1737">
        <v>1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3.0287958789348002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3.0287958789348002</v>
      </c>
    </row>
    <row r="1738" spans="1:31" x14ac:dyDescent="0.25">
      <c r="A1738">
        <v>2276351</v>
      </c>
      <c r="B1738">
        <v>1</v>
      </c>
      <c r="C1738" t="s">
        <v>80</v>
      </c>
      <c r="D1738" t="s">
        <v>103</v>
      </c>
      <c r="E1738" t="s">
        <v>141</v>
      </c>
      <c r="F1738" t="s">
        <v>3819</v>
      </c>
      <c r="G1738" t="s">
        <v>278</v>
      </c>
      <c r="H1738" t="s">
        <v>135</v>
      </c>
      <c r="I1738" t="s">
        <v>136</v>
      </c>
      <c r="J1738" t="s">
        <v>137</v>
      </c>
      <c r="K1738" t="s">
        <v>138</v>
      </c>
      <c r="L1738" t="s">
        <v>5303</v>
      </c>
      <c r="M1738" t="s">
        <v>5304</v>
      </c>
      <c r="N1738">
        <v>0.74277777700000003</v>
      </c>
      <c r="O1738">
        <v>0</v>
      </c>
      <c r="P1738">
        <v>67</v>
      </c>
      <c r="Q1738">
        <v>0</v>
      </c>
      <c r="R1738">
        <v>3</v>
      </c>
      <c r="S1738">
        <v>0</v>
      </c>
      <c r="T1738">
        <v>4</v>
      </c>
      <c r="U1738">
        <v>0</v>
      </c>
      <c r="V1738">
        <v>0</v>
      </c>
      <c r="W1738">
        <v>0</v>
      </c>
      <c r="X1738">
        <v>9.2132883535048897</v>
      </c>
      <c r="Y1738">
        <v>0</v>
      </c>
      <c r="Z1738">
        <v>2.9571525053091001</v>
      </c>
      <c r="AA1738">
        <v>0</v>
      </c>
      <c r="AB1738">
        <v>0.61436165623560002</v>
      </c>
      <c r="AC1738">
        <v>0</v>
      </c>
      <c r="AD1738">
        <v>0</v>
      </c>
      <c r="AE1738">
        <v>12.78480251504959</v>
      </c>
    </row>
    <row r="1739" spans="1:31" x14ac:dyDescent="0.25">
      <c r="A1739">
        <v>2276251</v>
      </c>
      <c r="B1739">
        <v>1</v>
      </c>
      <c r="C1739" t="s">
        <v>80</v>
      </c>
      <c r="D1739" t="s">
        <v>101</v>
      </c>
      <c r="E1739" t="s">
        <v>165</v>
      </c>
      <c r="F1739" t="s">
        <v>5305</v>
      </c>
      <c r="G1739" t="s">
        <v>198</v>
      </c>
      <c r="H1739" t="s">
        <v>150</v>
      </c>
      <c r="I1739" t="s">
        <v>136</v>
      </c>
      <c r="J1739" t="s">
        <v>137</v>
      </c>
      <c r="K1739" t="s">
        <v>138</v>
      </c>
      <c r="L1739" t="s">
        <v>5306</v>
      </c>
      <c r="M1739" t="s">
        <v>5307</v>
      </c>
      <c r="N1739">
        <v>1.7350000000000001</v>
      </c>
      <c r="O1739">
        <v>0</v>
      </c>
      <c r="P1739">
        <v>3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2.0503226064658251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2.0503226064658251</v>
      </c>
    </row>
    <row r="1740" spans="1:31" x14ac:dyDescent="0.25">
      <c r="A1740">
        <v>2276188</v>
      </c>
      <c r="B1740">
        <v>1</v>
      </c>
      <c r="C1740" t="s">
        <v>81</v>
      </c>
      <c r="D1740" t="s">
        <v>127</v>
      </c>
      <c r="E1740" t="s">
        <v>141</v>
      </c>
      <c r="F1740" t="s">
        <v>5308</v>
      </c>
      <c r="G1740" t="s">
        <v>143</v>
      </c>
      <c r="H1740" t="s">
        <v>135</v>
      </c>
      <c r="I1740" t="s">
        <v>136</v>
      </c>
      <c r="J1740" t="s">
        <v>137</v>
      </c>
      <c r="K1740" t="s">
        <v>144</v>
      </c>
      <c r="L1740" t="s">
        <v>5309</v>
      </c>
      <c r="M1740" t="s">
        <v>5310</v>
      </c>
      <c r="N1740">
        <v>1.9666666660000001</v>
      </c>
      <c r="O1740">
        <v>0</v>
      </c>
      <c r="P1740">
        <v>426</v>
      </c>
      <c r="Q1740">
        <v>0</v>
      </c>
      <c r="R1740">
        <v>0</v>
      </c>
      <c r="S1740">
        <v>0</v>
      </c>
      <c r="T1740">
        <v>169</v>
      </c>
      <c r="U1740">
        <v>0</v>
      </c>
      <c r="V1740">
        <v>0</v>
      </c>
      <c r="W1740">
        <v>0</v>
      </c>
      <c r="X1740">
        <v>206.71026247696125</v>
      </c>
      <c r="Y1740">
        <v>0</v>
      </c>
      <c r="Z1740">
        <v>0</v>
      </c>
      <c r="AA1740">
        <v>0</v>
      </c>
      <c r="AB1740">
        <v>360.03985598450674</v>
      </c>
      <c r="AC1740">
        <v>0</v>
      </c>
      <c r="AD1740">
        <v>0</v>
      </c>
      <c r="AE1740">
        <v>566.75011846146799</v>
      </c>
    </row>
    <row r="1741" spans="1:31" x14ac:dyDescent="0.25">
      <c r="A1741">
        <v>2276019</v>
      </c>
      <c r="B1741">
        <v>1</v>
      </c>
      <c r="C1741" t="s">
        <v>80</v>
      </c>
      <c r="D1741" t="s">
        <v>90</v>
      </c>
      <c r="E1741" t="s">
        <v>322</v>
      </c>
      <c r="F1741" t="s">
        <v>5311</v>
      </c>
      <c r="G1741" t="s">
        <v>442</v>
      </c>
      <c r="H1741" t="s">
        <v>3358</v>
      </c>
      <c r="I1741" t="s">
        <v>738</v>
      </c>
      <c r="J1741" t="s">
        <v>137</v>
      </c>
      <c r="K1741" t="s">
        <v>144</v>
      </c>
      <c r="L1741" t="s">
        <v>5312</v>
      </c>
      <c r="M1741" t="s">
        <v>5313</v>
      </c>
      <c r="N1741">
        <v>3.8885000000000003E-2</v>
      </c>
      <c r="O1741">
        <v>0</v>
      </c>
      <c r="P1741">
        <v>2658</v>
      </c>
      <c r="Q1741">
        <v>0</v>
      </c>
      <c r="R1741">
        <v>0</v>
      </c>
      <c r="S1741">
        <v>0</v>
      </c>
      <c r="T1741">
        <v>206</v>
      </c>
      <c r="U1741">
        <v>0</v>
      </c>
      <c r="V1741">
        <v>1</v>
      </c>
      <c r="W1741">
        <v>0</v>
      </c>
      <c r="X1741">
        <v>32.417566364690785</v>
      </c>
      <c r="Y1741">
        <v>0</v>
      </c>
      <c r="Z1741">
        <v>0</v>
      </c>
      <c r="AA1741">
        <v>0</v>
      </c>
      <c r="AB1741">
        <v>3.6573480134842185</v>
      </c>
      <c r="AC1741">
        <v>0</v>
      </c>
      <c r="AD1741">
        <v>0.78690757119053312</v>
      </c>
      <c r="AE1741">
        <v>36.861821949365535</v>
      </c>
    </row>
    <row r="1742" spans="1:31" x14ac:dyDescent="0.25">
      <c r="A1742">
        <v>2276162</v>
      </c>
      <c r="B1742">
        <v>1</v>
      </c>
      <c r="C1742" t="s">
        <v>80</v>
      </c>
      <c r="D1742" t="s">
        <v>100</v>
      </c>
      <c r="E1742" t="s">
        <v>165</v>
      </c>
      <c r="F1742" t="s">
        <v>5314</v>
      </c>
      <c r="G1742" t="s">
        <v>261</v>
      </c>
      <c r="H1742" t="s">
        <v>150</v>
      </c>
      <c r="I1742" t="s">
        <v>136</v>
      </c>
      <c r="J1742" t="s">
        <v>137</v>
      </c>
      <c r="K1742" t="s">
        <v>138</v>
      </c>
      <c r="L1742" t="s">
        <v>5315</v>
      </c>
      <c r="M1742" t="s">
        <v>5316</v>
      </c>
      <c r="N1742">
        <v>5.6127777769999998</v>
      </c>
      <c r="O1742">
        <v>0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</row>
    <row r="1743" spans="1:31" x14ac:dyDescent="0.25">
      <c r="A1743">
        <v>2276168</v>
      </c>
      <c r="B1743">
        <v>1</v>
      </c>
      <c r="C1743" t="s">
        <v>80</v>
      </c>
      <c r="D1743" t="s">
        <v>94</v>
      </c>
      <c r="E1743" t="s">
        <v>322</v>
      </c>
      <c r="F1743" t="s">
        <v>5317</v>
      </c>
      <c r="G1743" t="s">
        <v>143</v>
      </c>
      <c r="H1743" t="s">
        <v>135</v>
      </c>
      <c r="I1743" t="s">
        <v>136</v>
      </c>
      <c r="J1743" t="s">
        <v>137</v>
      </c>
      <c r="K1743" t="s">
        <v>144</v>
      </c>
      <c r="L1743" t="s">
        <v>5318</v>
      </c>
      <c r="M1743" t="s">
        <v>5319</v>
      </c>
      <c r="N1743">
        <v>2.0016666660000002</v>
      </c>
      <c r="O1743">
        <v>0</v>
      </c>
      <c r="P1743">
        <v>12509</v>
      </c>
      <c r="Q1743">
        <v>9</v>
      </c>
      <c r="R1743">
        <v>167</v>
      </c>
      <c r="S1743">
        <v>35</v>
      </c>
      <c r="T1743">
        <v>949</v>
      </c>
      <c r="U1743">
        <v>0</v>
      </c>
      <c r="V1743">
        <v>1</v>
      </c>
      <c r="W1743">
        <v>0</v>
      </c>
      <c r="X1743">
        <v>6835.370330239869</v>
      </c>
      <c r="Y1743">
        <v>7.2102845807649993</v>
      </c>
      <c r="Z1743">
        <v>118.9992142392163</v>
      </c>
      <c r="AA1743">
        <v>441.13213673404903</v>
      </c>
      <c r="AB1743">
        <v>2350.5674838605491</v>
      </c>
      <c r="AC1743">
        <v>0</v>
      </c>
      <c r="AD1743">
        <v>45.155043257884998</v>
      </c>
      <c r="AE1743">
        <v>9798.4344929123326</v>
      </c>
    </row>
    <row r="1744" spans="1:31" x14ac:dyDescent="0.25">
      <c r="A1744">
        <v>2275996</v>
      </c>
      <c r="B1744">
        <v>1</v>
      </c>
      <c r="C1744" t="s">
        <v>81</v>
      </c>
      <c r="D1744" t="s">
        <v>117</v>
      </c>
      <c r="E1744" t="s">
        <v>141</v>
      </c>
      <c r="F1744" t="s">
        <v>5320</v>
      </c>
      <c r="G1744" t="s">
        <v>278</v>
      </c>
      <c r="H1744" t="s">
        <v>135</v>
      </c>
      <c r="I1744" t="s">
        <v>136</v>
      </c>
      <c r="J1744" t="s">
        <v>137</v>
      </c>
      <c r="K1744" t="s">
        <v>138</v>
      </c>
      <c r="L1744" t="s">
        <v>5321</v>
      </c>
      <c r="M1744" t="s">
        <v>5322</v>
      </c>
      <c r="N1744">
        <v>1.8977777769999999</v>
      </c>
      <c r="O1744">
        <v>0</v>
      </c>
      <c r="P1744">
        <v>95</v>
      </c>
      <c r="Q1744">
        <v>0</v>
      </c>
      <c r="R1744">
        <v>2</v>
      </c>
      <c r="S1744">
        <v>0</v>
      </c>
      <c r="T1744">
        <v>16</v>
      </c>
      <c r="U1744">
        <v>0</v>
      </c>
      <c r="V1744">
        <v>0</v>
      </c>
      <c r="W1744">
        <v>0</v>
      </c>
      <c r="X1744">
        <v>48.864053415736386</v>
      </c>
      <c r="Y1744">
        <v>0</v>
      </c>
      <c r="Z1744">
        <v>0.22814533890709165</v>
      </c>
      <c r="AA1744">
        <v>0</v>
      </c>
      <c r="AB1744">
        <v>14.728540367826676</v>
      </c>
      <c r="AC1744">
        <v>0</v>
      </c>
      <c r="AD1744">
        <v>0</v>
      </c>
      <c r="AE1744">
        <v>63.820739122470151</v>
      </c>
    </row>
    <row r="1745" spans="1:31" x14ac:dyDescent="0.25">
      <c r="A1745">
        <v>2276182</v>
      </c>
      <c r="B1745">
        <v>1</v>
      </c>
      <c r="C1745" t="s">
        <v>80</v>
      </c>
      <c r="D1745" t="s">
        <v>104</v>
      </c>
      <c r="E1745" t="s">
        <v>157</v>
      </c>
      <c r="F1745" t="s">
        <v>5323</v>
      </c>
      <c r="G1745" t="s">
        <v>134</v>
      </c>
      <c r="H1745" t="s">
        <v>135</v>
      </c>
      <c r="I1745" t="s">
        <v>136</v>
      </c>
      <c r="J1745" t="s">
        <v>137</v>
      </c>
      <c r="K1745" t="s">
        <v>138</v>
      </c>
      <c r="L1745" t="s">
        <v>5324</v>
      </c>
      <c r="M1745" t="s">
        <v>5325</v>
      </c>
      <c r="N1745">
        <v>1.135277777</v>
      </c>
      <c r="O1745">
        <v>5</v>
      </c>
      <c r="P1745">
        <v>2150</v>
      </c>
      <c r="Q1745">
        <v>0</v>
      </c>
      <c r="R1745">
        <v>10</v>
      </c>
      <c r="S1745">
        <v>1</v>
      </c>
      <c r="T1745">
        <v>211</v>
      </c>
      <c r="U1745">
        <v>0</v>
      </c>
      <c r="V1745">
        <v>2</v>
      </c>
      <c r="W1745">
        <v>4.3177271866116165</v>
      </c>
      <c r="X1745">
        <v>714.60839110260576</v>
      </c>
      <c r="Y1745">
        <v>0</v>
      </c>
      <c r="Z1745">
        <v>12.593321942590183</v>
      </c>
      <c r="AA1745">
        <v>11.1275926374355</v>
      </c>
      <c r="AB1745">
        <v>237.17546678058929</v>
      </c>
      <c r="AC1745">
        <v>0</v>
      </c>
      <c r="AD1745">
        <v>47.019291974620877</v>
      </c>
      <c r="AE1745">
        <v>1026.8417916244532</v>
      </c>
    </row>
    <row r="1746" spans="1:31" x14ac:dyDescent="0.25">
      <c r="A1746">
        <v>2276039</v>
      </c>
      <c r="B1746">
        <v>1</v>
      </c>
      <c r="C1746" t="s">
        <v>81</v>
      </c>
      <c r="D1746" t="s">
        <v>117</v>
      </c>
      <c r="E1746" t="s">
        <v>165</v>
      </c>
      <c r="F1746" t="s">
        <v>5326</v>
      </c>
      <c r="G1746" t="s">
        <v>198</v>
      </c>
      <c r="H1746" t="s">
        <v>150</v>
      </c>
      <c r="I1746" t="s">
        <v>136</v>
      </c>
      <c r="J1746" t="s">
        <v>137</v>
      </c>
      <c r="K1746" t="s">
        <v>138</v>
      </c>
      <c r="L1746" t="s">
        <v>5327</v>
      </c>
      <c r="M1746" t="s">
        <v>5328</v>
      </c>
      <c r="N1746">
        <v>1.1472222219999999</v>
      </c>
      <c r="O1746">
        <v>0</v>
      </c>
      <c r="P1746">
        <v>1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0.19502588021419998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0.19502588021419998</v>
      </c>
    </row>
    <row r="1747" spans="1:31" x14ac:dyDescent="0.25">
      <c r="A1747">
        <v>2276125</v>
      </c>
      <c r="B1747">
        <v>1</v>
      </c>
      <c r="C1747" t="s">
        <v>80</v>
      </c>
      <c r="D1747" t="s">
        <v>89</v>
      </c>
      <c r="E1747" t="s">
        <v>312</v>
      </c>
      <c r="F1747" t="s">
        <v>5329</v>
      </c>
      <c r="G1747" t="s">
        <v>154</v>
      </c>
      <c r="H1747" t="s">
        <v>150</v>
      </c>
      <c r="I1747" t="s">
        <v>136</v>
      </c>
      <c r="J1747" t="s">
        <v>137</v>
      </c>
      <c r="K1747" t="s">
        <v>144</v>
      </c>
      <c r="L1747" t="s">
        <v>5330</v>
      </c>
      <c r="M1747" t="s">
        <v>5331</v>
      </c>
      <c r="N1747">
        <v>6.966388888</v>
      </c>
      <c r="O1747">
        <v>0</v>
      </c>
      <c r="P1747">
        <v>28</v>
      </c>
      <c r="Q1747">
        <v>0</v>
      </c>
      <c r="R1747">
        <v>0</v>
      </c>
      <c r="S1747">
        <v>0</v>
      </c>
      <c r="T1747">
        <v>34</v>
      </c>
      <c r="U1747">
        <v>0</v>
      </c>
      <c r="V1747">
        <v>0</v>
      </c>
      <c r="W1747">
        <v>0</v>
      </c>
      <c r="X1747">
        <v>96.206253038488924</v>
      </c>
      <c r="Y1747">
        <v>0</v>
      </c>
      <c r="Z1747">
        <v>0</v>
      </c>
      <c r="AA1747">
        <v>0</v>
      </c>
      <c r="AB1747">
        <v>166.39594540040724</v>
      </c>
      <c r="AC1747">
        <v>0</v>
      </c>
      <c r="AD1747">
        <v>0</v>
      </c>
      <c r="AE1747">
        <v>262.60219843889615</v>
      </c>
    </row>
    <row r="1748" spans="1:31" x14ac:dyDescent="0.25">
      <c r="A1748">
        <v>2276248</v>
      </c>
      <c r="B1748">
        <v>1</v>
      </c>
      <c r="C1748" t="s">
        <v>80</v>
      </c>
      <c r="D1748" t="s">
        <v>100</v>
      </c>
      <c r="E1748" t="s">
        <v>132</v>
      </c>
      <c r="F1748" t="s">
        <v>5332</v>
      </c>
      <c r="G1748" t="s">
        <v>134</v>
      </c>
      <c r="H1748" t="s">
        <v>135</v>
      </c>
      <c r="I1748" t="s">
        <v>136</v>
      </c>
      <c r="J1748" t="s">
        <v>137</v>
      </c>
      <c r="K1748" t="s">
        <v>138</v>
      </c>
      <c r="L1748" t="s">
        <v>5333</v>
      </c>
      <c r="M1748" t="s">
        <v>5334</v>
      </c>
      <c r="N1748">
        <v>0.384444444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43</v>
      </c>
      <c r="U1748">
        <v>0</v>
      </c>
      <c r="V1748">
        <v>1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13.286308271363337</v>
      </c>
      <c r="AC1748">
        <v>0</v>
      </c>
      <c r="AD1748">
        <v>0.56722607772653344</v>
      </c>
      <c r="AE1748">
        <v>13.85353434908987</v>
      </c>
    </row>
    <row r="1749" spans="1:31" x14ac:dyDescent="0.25">
      <c r="A1749">
        <v>2276411</v>
      </c>
      <c r="B1749">
        <v>1</v>
      </c>
      <c r="C1749" t="s">
        <v>81</v>
      </c>
      <c r="D1749" t="s">
        <v>117</v>
      </c>
      <c r="E1749" t="s">
        <v>165</v>
      </c>
      <c r="F1749" t="s">
        <v>5335</v>
      </c>
      <c r="G1749" t="s">
        <v>198</v>
      </c>
      <c r="H1749" t="s">
        <v>150</v>
      </c>
      <c r="I1749" t="s">
        <v>136</v>
      </c>
      <c r="J1749" t="s">
        <v>137</v>
      </c>
      <c r="K1749" t="s">
        <v>138</v>
      </c>
      <c r="L1749" t="s">
        <v>5336</v>
      </c>
      <c r="M1749" t="s">
        <v>5337</v>
      </c>
      <c r="N1749">
        <v>4.8138888880000001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1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0.19197098385104167</v>
      </c>
      <c r="AC1749">
        <v>0</v>
      </c>
      <c r="AD1749">
        <v>0</v>
      </c>
      <c r="AE1749">
        <v>0.19197098385104167</v>
      </c>
    </row>
    <row r="1750" spans="1:31" x14ac:dyDescent="0.25">
      <c r="A1750">
        <v>2276016</v>
      </c>
      <c r="B1750">
        <v>1</v>
      </c>
      <c r="C1750" t="s">
        <v>81</v>
      </c>
      <c r="D1750" t="s">
        <v>123</v>
      </c>
      <c r="E1750" t="s">
        <v>141</v>
      </c>
      <c r="F1750" t="s">
        <v>5338</v>
      </c>
      <c r="G1750" t="s">
        <v>787</v>
      </c>
      <c r="H1750" t="s">
        <v>135</v>
      </c>
      <c r="I1750" t="s">
        <v>136</v>
      </c>
      <c r="J1750" t="s">
        <v>137</v>
      </c>
      <c r="K1750" t="s">
        <v>138</v>
      </c>
      <c r="L1750" t="s">
        <v>5339</v>
      </c>
      <c r="M1750" t="s">
        <v>5340</v>
      </c>
      <c r="N1750">
        <v>7.3516666659999999</v>
      </c>
      <c r="O1750">
        <v>0</v>
      </c>
      <c r="P1750">
        <v>200</v>
      </c>
      <c r="Q1750">
        <v>0</v>
      </c>
      <c r="R1750">
        <v>1</v>
      </c>
      <c r="S1750">
        <v>0</v>
      </c>
      <c r="T1750">
        <v>3</v>
      </c>
      <c r="U1750">
        <v>0</v>
      </c>
      <c r="V1750">
        <v>0</v>
      </c>
      <c r="W1750">
        <v>0</v>
      </c>
      <c r="X1750">
        <v>333.06497633654448</v>
      </c>
      <c r="Y1750">
        <v>0</v>
      </c>
      <c r="Z1750">
        <v>5.0297955457749996E-2</v>
      </c>
      <c r="AA1750">
        <v>0</v>
      </c>
      <c r="AB1750">
        <v>3.2958411189957504</v>
      </c>
      <c r="AC1750">
        <v>0</v>
      </c>
      <c r="AD1750">
        <v>0</v>
      </c>
      <c r="AE1750">
        <v>336.41111541099792</v>
      </c>
    </row>
    <row r="1751" spans="1:31" x14ac:dyDescent="0.25">
      <c r="A1751">
        <v>2276102</v>
      </c>
      <c r="B1751">
        <v>1</v>
      </c>
      <c r="C1751" t="s">
        <v>81</v>
      </c>
      <c r="D1751" t="s">
        <v>127</v>
      </c>
      <c r="E1751" t="s">
        <v>141</v>
      </c>
      <c r="F1751" t="s">
        <v>5341</v>
      </c>
      <c r="G1751" t="s">
        <v>143</v>
      </c>
      <c r="H1751" t="s">
        <v>135</v>
      </c>
      <c r="I1751" t="s">
        <v>136</v>
      </c>
      <c r="J1751" t="s">
        <v>137</v>
      </c>
      <c r="K1751" t="s">
        <v>144</v>
      </c>
      <c r="L1751" t="s">
        <v>5342</v>
      </c>
      <c r="M1751" t="s">
        <v>5343</v>
      </c>
      <c r="N1751">
        <v>2.036944444</v>
      </c>
      <c r="O1751">
        <v>0</v>
      </c>
      <c r="P1751">
        <v>212</v>
      </c>
      <c r="Q1751">
        <v>0</v>
      </c>
      <c r="R1751">
        <v>0</v>
      </c>
      <c r="S1751">
        <v>0</v>
      </c>
      <c r="T1751">
        <v>49</v>
      </c>
      <c r="U1751">
        <v>0</v>
      </c>
      <c r="V1751">
        <v>0</v>
      </c>
      <c r="W1751">
        <v>0</v>
      </c>
      <c r="X1751">
        <v>116.29997595874592</v>
      </c>
      <c r="Y1751">
        <v>0</v>
      </c>
      <c r="Z1751">
        <v>0</v>
      </c>
      <c r="AA1751">
        <v>0</v>
      </c>
      <c r="AB1751">
        <v>129.02814238046992</v>
      </c>
      <c r="AC1751">
        <v>0</v>
      </c>
      <c r="AD1751">
        <v>0</v>
      </c>
      <c r="AE1751">
        <v>245.32811833921585</v>
      </c>
    </row>
    <row r="1752" spans="1:31" x14ac:dyDescent="0.25">
      <c r="A1752">
        <v>2276497</v>
      </c>
      <c r="B1752">
        <v>1</v>
      </c>
      <c r="C1752" t="s">
        <v>80</v>
      </c>
      <c r="D1752" t="s">
        <v>107</v>
      </c>
      <c r="E1752" t="s">
        <v>165</v>
      </c>
      <c r="F1752" t="s">
        <v>5344</v>
      </c>
      <c r="G1752" t="s">
        <v>167</v>
      </c>
      <c r="H1752" t="s">
        <v>150</v>
      </c>
      <c r="I1752" t="s">
        <v>136</v>
      </c>
      <c r="J1752" t="s">
        <v>137</v>
      </c>
      <c r="K1752" t="s">
        <v>138</v>
      </c>
      <c r="L1752" t="s">
        <v>5345</v>
      </c>
      <c r="M1752" t="s">
        <v>5346</v>
      </c>
      <c r="N1752">
        <v>1.7980555549999999</v>
      </c>
      <c r="O1752">
        <v>0</v>
      </c>
      <c r="P1752">
        <v>9</v>
      </c>
      <c r="Q1752">
        <v>0</v>
      </c>
      <c r="R1752">
        <v>0</v>
      </c>
      <c r="S1752">
        <v>0</v>
      </c>
      <c r="T1752">
        <v>5</v>
      </c>
      <c r="U1752">
        <v>0</v>
      </c>
      <c r="V1752">
        <v>0</v>
      </c>
      <c r="W1752">
        <v>0</v>
      </c>
      <c r="X1752">
        <v>5.2952488956996193</v>
      </c>
      <c r="Y1752">
        <v>0</v>
      </c>
      <c r="Z1752">
        <v>0</v>
      </c>
      <c r="AA1752">
        <v>0</v>
      </c>
      <c r="AB1752">
        <v>2.8778120327794365</v>
      </c>
      <c r="AC1752">
        <v>0</v>
      </c>
      <c r="AD1752">
        <v>0</v>
      </c>
      <c r="AE1752">
        <v>8.1730609284790567</v>
      </c>
    </row>
    <row r="1753" spans="1:31" x14ac:dyDescent="0.25">
      <c r="A1753">
        <v>2276520</v>
      </c>
      <c r="B1753">
        <v>1</v>
      </c>
      <c r="C1753" t="s">
        <v>81</v>
      </c>
      <c r="D1753" t="s">
        <v>118</v>
      </c>
      <c r="E1753" t="s">
        <v>165</v>
      </c>
      <c r="F1753" t="s">
        <v>5347</v>
      </c>
      <c r="G1753" t="s">
        <v>198</v>
      </c>
      <c r="H1753" t="s">
        <v>150</v>
      </c>
      <c r="I1753" t="s">
        <v>136</v>
      </c>
      <c r="J1753" t="s">
        <v>137</v>
      </c>
      <c r="K1753" t="s">
        <v>138</v>
      </c>
      <c r="L1753" t="s">
        <v>5348</v>
      </c>
      <c r="M1753" t="s">
        <v>5349</v>
      </c>
      <c r="N1753">
        <v>1.8433333329999999</v>
      </c>
      <c r="O1753">
        <v>0</v>
      </c>
      <c r="P1753">
        <v>1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2.9822079262500001E-4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2.9822079262500001E-4</v>
      </c>
    </row>
    <row r="1754" spans="1:31" x14ac:dyDescent="0.25">
      <c r="A1754">
        <v>2275999</v>
      </c>
      <c r="B1754">
        <v>1</v>
      </c>
      <c r="C1754" t="s">
        <v>80</v>
      </c>
      <c r="D1754" t="s">
        <v>93</v>
      </c>
      <c r="E1754" t="s">
        <v>165</v>
      </c>
      <c r="F1754" t="s">
        <v>5055</v>
      </c>
      <c r="G1754" t="s">
        <v>225</v>
      </c>
      <c r="H1754" t="s">
        <v>150</v>
      </c>
      <c r="I1754" t="s">
        <v>136</v>
      </c>
      <c r="J1754" t="s">
        <v>137</v>
      </c>
      <c r="K1754" t="s">
        <v>138</v>
      </c>
      <c r="L1754" t="s">
        <v>5350</v>
      </c>
      <c r="M1754" t="s">
        <v>5351</v>
      </c>
      <c r="N1754">
        <v>0.951944444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0.31238617436033334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0.31238617436033334</v>
      </c>
    </row>
    <row r="1755" spans="1:31" x14ac:dyDescent="0.25">
      <c r="A1755">
        <v>2276165</v>
      </c>
      <c r="B1755">
        <v>1</v>
      </c>
      <c r="C1755" t="s">
        <v>80</v>
      </c>
      <c r="D1755" t="s">
        <v>83</v>
      </c>
      <c r="E1755" t="s">
        <v>165</v>
      </c>
      <c r="F1755" t="s">
        <v>5352</v>
      </c>
      <c r="G1755" t="s">
        <v>198</v>
      </c>
      <c r="H1755" t="s">
        <v>150</v>
      </c>
      <c r="I1755" t="s">
        <v>136</v>
      </c>
      <c r="J1755" t="s">
        <v>137</v>
      </c>
      <c r="K1755" t="s">
        <v>138</v>
      </c>
      <c r="L1755" t="s">
        <v>5353</v>
      </c>
      <c r="M1755" t="s">
        <v>5354</v>
      </c>
      <c r="N1755">
        <v>2.9536111109999998</v>
      </c>
      <c r="O1755">
        <v>0</v>
      </c>
      <c r="P1755">
        <v>4</v>
      </c>
      <c r="Q1755">
        <v>0</v>
      </c>
      <c r="R1755">
        <v>0</v>
      </c>
      <c r="S1755">
        <v>0</v>
      </c>
      <c r="T1755">
        <v>1</v>
      </c>
      <c r="U1755">
        <v>0</v>
      </c>
      <c r="V1755">
        <v>0</v>
      </c>
      <c r="W1755">
        <v>0</v>
      </c>
      <c r="X1755">
        <v>3.5296383970398839</v>
      </c>
      <c r="Y1755">
        <v>0</v>
      </c>
      <c r="Z1755">
        <v>0</v>
      </c>
      <c r="AA1755">
        <v>0</v>
      </c>
      <c r="AB1755">
        <v>2.3806524752157001</v>
      </c>
      <c r="AC1755">
        <v>0</v>
      </c>
      <c r="AD1755">
        <v>0</v>
      </c>
      <c r="AE1755">
        <v>5.910290872255584</v>
      </c>
    </row>
    <row r="1756" spans="1:31" x14ac:dyDescent="0.25">
      <c r="A1756">
        <v>2276042</v>
      </c>
      <c r="B1756">
        <v>1</v>
      </c>
      <c r="C1756" t="s">
        <v>80</v>
      </c>
      <c r="D1756" t="s">
        <v>85</v>
      </c>
      <c r="E1756" t="s">
        <v>165</v>
      </c>
      <c r="F1756" t="s">
        <v>5213</v>
      </c>
      <c r="G1756" t="s">
        <v>167</v>
      </c>
      <c r="H1756" t="s">
        <v>150</v>
      </c>
      <c r="I1756" t="s">
        <v>136</v>
      </c>
      <c r="J1756" t="s">
        <v>137</v>
      </c>
      <c r="K1756" t="s">
        <v>138</v>
      </c>
      <c r="L1756" t="s">
        <v>5355</v>
      </c>
      <c r="M1756" t="s">
        <v>5356</v>
      </c>
      <c r="N1756">
        <v>5.6438888880000002</v>
      </c>
      <c r="O1756">
        <v>0</v>
      </c>
      <c r="P1756">
        <v>9</v>
      </c>
      <c r="Q1756">
        <v>0</v>
      </c>
      <c r="R1756">
        <v>0</v>
      </c>
      <c r="S1756">
        <v>0</v>
      </c>
      <c r="T1756">
        <v>1</v>
      </c>
      <c r="U1756">
        <v>0</v>
      </c>
      <c r="V1756">
        <v>0</v>
      </c>
      <c r="W1756">
        <v>0</v>
      </c>
      <c r="X1756">
        <v>12.123619863564594</v>
      </c>
      <c r="Y1756">
        <v>0</v>
      </c>
      <c r="Z1756">
        <v>0</v>
      </c>
      <c r="AA1756">
        <v>0</v>
      </c>
      <c r="AB1756">
        <v>6.2792246146400448</v>
      </c>
      <c r="AC1756">
        <v>0</v>
      </c>
      <c r="AD1756">
        <v>0</v>
      </c>
      <c r="AE1756">
        <v>18.402844478204639</v>
      </c>
    </row>
    <row r="1757" spans="1:31" x14ac:dyDescent="0.25">
      <c r="A1757">
        <v>2276265</v>
      </c>
      <c r="B1757">
        <v>1</v>
      </c>
      <c r="C1757" t="s">
        <v>80</v>
      </c>
      <c r="D1757" t="s">
        <v>92</v>
      </c>
      <c r="E1757" t="s">
        <v>132</v>
      </c>
      <c r="F1757" t="s">
        <v>5357</v>
      </c>
      <c r="G1757" t="s">
        <v>143</v>
      </c>
      <c r="H1757" t="s">
        <v>135</v>
      </c>
      <c r="I1757" t="s">
        <v>136</v>
      </c>
      <c r="J1757" t="s">
        <v>137</v>
      </c>
      <c r="K1757" t="s">
        <v>144</v>
      </c>
      <c r="L1757" t="s">
        <v>5358</v>
      </c>
      <c r="M1757" t="s">
        <v>5359</v>
      </c>
      <c r="N1757">
        <v>3.7769444440000002</v>
      </c>
      <c r="O1757">
        <v>13</v>
      </c>
      <c r="P1757">
        <v>873</v>
      </c>
      <c r="Q1757">
        <v>1</v>
      </c>
      <c r="R1757">
        <v>0</v>
      </c>
      <c r="S1757">
        <v>6</v>
      </c>
      <c r="T1757">
        <v>12</v>
      </c>
      <c r="U1757">
        <v>0</v>
      </c>
      <c r="V1757">
        <v>0</v>
      </c>
      <c r="W1757">
        <v>588.77631493392073</v>
      </c>
      <c r="X1757">
        <v>862.64924778337797</v>
      </c>
      <c r="Y1757">
        <v>81.965707758297</v>
      </c>
      <c r="Z1757">
        <v>0</v>
      </c>
      <c r="AA1757">
        <v>136.48838368804491</v>
      </c>
      <c r="AB1757">
        <v>61.925523289360761</v>
      </c>
      <c r="AC1757">
        <v>0</v>
      </c>
      <c r="AD1757">
        <v>0</v>
      </c>
      <c r="AE1757">
        <v>1731.8051774530015</v>
      </c>
    </row>
    <row r="1758" spans="1:31" x14ac:dyDescent="0.25">
      <c r="A1758">
        <v>2276477</v>
      </c>
      <c r="B1758">
        <v>1</v>
      </c>
      <c r="C1758" t="s">
        <v>81</v>
      </c>
      <c r="D1758" t="s">
        <v>128</v>
      </c>
      <c r="E1758" t="s">
        <v>165</v>
      </c>
      <c r="F1758" t="s">
        <v>5360</v>
      </c>
      <c r="G1758" t="s">
        <v>225</v>
      </c>
      <c r="H1758" t="s">
        <v>150</v>
      </c>
      <c r="I1758" t="s">
        <v>136</v>
      </c>
      <c r="J1758" t="s">
        <v>137</v>
      </c>
      <c r="K1758" t="s">
        <v>138</v>
      </c>
      <c r="L1758" t="s">
        <v>5361</v>
      </c>
      <c r="M1758" t="s">
        <v>5362</v>
      </c>
      <c r="N1758">
        <v>2.1186111109999999</v>
      </c>
      <c r="O1758">
        <v>0</v>
      </c>
      <c r="P1758">
        <v>7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3.8490120394957081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3.8490120394957081</v>
      </c>
    </row>
    <row r="1759" spans="1:31" x14ac:dyDescent="0.25">
      <c r="A1759">
        <v>2276122</v>
      </c>
      <c r="B1759">
        <v>1</v>
      </c>
      <c r="C1759" t="s">
        <v>80</v>
      </c>
      <c r="D1759" t="s">
        <v>83</v>
      </c>
      <c r="E1759" t="s">
        <v>165</v>
      </c>
      <c r="F1759" t="s">
        <v>5363</v>
      </c>
      <c r="G1759" t="s">
        <v>149</v>
      </c>
      <c r="H1759" t="s">
        <v>150</v>
      </c>
      <c r="I1759" t="s">
        <v>136</v>
      </c>
      <c r="J1759" t="s">
        <v>137</v>
      </c>
      <c r="K1759" t="s">
        <v>138</v>
      </c>
      <c r="L1759" t="s">
        <v>5364</v>
      </c>
      <c r="M1759" t="s">
        <v>5365</v>
      </c>
      <c r="N1759">
        <v>2.821666666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1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4.5295300256072366</v>
      </c>
      <c r="AC1759">
        <v>0</v>
      </c>
      <c r="AD1759">
        <v>0</v>
      </c>
      <c r="AE1759">
        <v>4.5295300256072366</v>
      </c>
    </row>
    <row r="1760" spans="1:31" x14ac:dyDescent="0.25">
      <c r="A1760">
        <v>2276328</v>
      </c>
      <c r="B1760">
        <v>1</v>
      </c>
      <c r="C1760" t="s">
        <v>80</v>
      </c>
      <c r="D1760" t="s">
        <v>92</v>
      </c>
      <c r="E1760" t="s">
        <v>312</v>
      </c>
      <c r="F1760" t="s">
        <v>5366</v>
      </c>
      <c r="G1760" t="s">
        <v>380</v>
      </c>
      <c r="H1760" t="s">
        <v>150</v>
      </c>
      <c r="I1760" t="s">
        <v>136</v>
      </c>
      <c r="J1760" t="s">
        <v>137</v>
      </c>
      <c r="K1760" t="s">
        <v>138</v>
      </c>
      <c r="L1760" t="s">
        <v>5367</v>
      </c>
      <c r="M1760" t="s">
        <v>5368</v>
      </c>
      <c r="N1760">
        <v>5.8447222219999997</v>
      </c>
      <c r="O1760">
        <v>0</v>
      </c>
      <c r="P1760">
        <v>24</v>
      </c>
      <c r="Q1760">
        <v>0</v>
      </c>
      <c r="R1760">
        <v>0</v>
      </c>
      <c r="S1760">
        <v>0</v>
      </c>
      <c r="T1760">
        <v>6</v>
      </c>
      <c r="U1760">
        <v>0</v>
      </c>
      <c r="V1760">
        <v>0</v>
      </c>
      <c r="W1760">
        <v>0</v>
      </c>
      <c r="X1760">
        <v>37.318392304538158</v>
      </c>
      <c r="Y1760">
        <v>0</v>
      </c>
      <c r="Z1760">
        <v>0</v>
      </c>
      <c r="AA1760">
        <v>0</v>
      </c>
      <c r="AB1760">
        <v>16.050610770681136</v>
      </c>
      <c r="AC1760">
        <v>0</v>
      </c>
      <c r="AD1760">
        <v>0</v>
      </c>
      <c r="AE1760">
        <v>53.369003075219297</v>
      </c>
    </row>
    <row r="1761" spans="1:31" x14ac:dyDescent="0.25">
      <c r="A1761">
        <v>2276228</v>
      </c>
      <c r="B1761">
        <v>1</v>
      </c>
      <c r="C1761" t="s">
        <v>80</v>
      </c>
      <c r="D1761" t="s">
        <v>92</v>
      </c>
      <c r="E1761" t="s">
        <v>165</v>
      </c>
      <c r="F1761" t="s">
        <v>5369</v>
      </c>
      <c r="G1761" t="s">
        <v>297</v>
      </c>
      <c r="H1761" t="s">
        <v>150</v>
      </c>
      <c r="I1761" t="s">
        <v>136</v>
      </c>
      <c r="J1761" t="s">
        <v>137</v>
      </c>
      <c r="K1761" t="s">
        <v>138</v>
      </c>
      <c r="L1761" t="s">
        <v>5370</v>
      </c>
      <c r="M1761" t="s">
        <v>5371</v>
      </c>
      <c r="N1761">
        <v>2.5363888879999998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4.0366241206086997</v>
      </c>
      <c r="AC1761">
        <v>0</v>
      </c>
      <c r="AD1761">
        <v>0</v>
      </c>
      <c r="AE1761">
        <v>4.0366241206086997</v>
      </c>
    </row>
    <row r="1762" spans="1:31" x14ac:dyDescent="0.25">
      <c r="A1762">
        <v>2276320</v>
      </c>
      <c r="B1762">
        <v>1</v>
      </c>
      <c r="C1762" t="s">
        <v>81</v>
      </c>
      <c r="D1762" t="s">
        <v>112</v>
      </c>
      <c r="E1762" t="s">
        <v>165</v>
      </c>
      <c r="F1762" t="s">
        <v>3409</v>
      </c>
      <c r="G1762" t="s">
        <v>167</v>
      </c>
      <c r="H1762" t="s">
        <v>150</v>
      </c>
      <c r="I1762" t="s">
        <v>136</v>
      </c>
      <c r="J1762" t="s">
        <v>137</v>
      </c>
      <c r="K1762" t="s">
        <v>138</v>
      </c>
      <c r="L1762" t="s">
        <v>5372</v>
      </c>
      <c r="M1762" t="s">
        <v>5373</v>
      </c>
      <c r="N1762">
        <v>1.903888888</v>
      </c>
      <c r="O1762">
        <v>0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0.15632985531800001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0.15632985531800001</v>
      </c>
    </row>
    <row r="1763" spans="1:31" x14ac:dyDescent="0.25">
      <c r="A1763">
        <v>2276483</v>
      </c>
      <c r="B1763">
        <v>1</v>
      </c>
      <c r="C1763" t="s">
        <v>80</v>
      </c>
      <c r="D1763" t="s">
        <v>93</v>
      </c>
      <c r="E1763" t="s">
        <v>165</v>
      </c>
      <c r="F1763" t="s">
        <v>5374</v>
      </c>
      <c r="G1763" t="s">
        <v>225</v>
      </c>
      <c r="H1763" t="s">
        <v>150</v>
      </c>
      <c r="I1763" t="s">
        <v>136</v>
      </c>
      <c r="J1763" t="s">
        <v>137</v>
      </c>
      <c r="K1763" t="s">
        <v>138</v>
      </c>
      <c r="L1763" t="s">
        <v>5375</v>
      </c>
      <c r="M1763" t="s">
        <v>5376</v>
      </c>
      <c r="N1763">
        <v>0.71666666599999995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0.20321950809483333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0.20321950809483333</v>
      </c>
    </row>
    <row r="1764" spans="1:31" x14ac:dyDescent="0.25">
      <c r="A1764">
        <v>2276337</v>
      </c>
      <c r="B1764">
        <v>1</v>
      </c>
      <c r="C1764" t="s">
        <v>80</v>
      </c>
      <c r="D1764" t="s">
        <v>83</v>
      </c>
      <c r="E1764" t="s">
        <v>147</v>
      </c>
      <c r="F1764" t="s">
        <v>5377</v>
      </c>
      <c r="G1764" t="s">
        <v>149</v>
      </c>
      <c r="H1764" t="s">
        <v>150</v>
      </c>
      <c r="I1764" t="s">
        <v>136</v>
      </c>
      <c r="J1764" t="s">
        <v>137</v>
      </c>
      <c r="K1764" t="s">
        <v>138</v>
      </c>
      <c r="L1764" t="s">
        <v>5378</v>
      </c>
      <c r="M1764" t="s">
        <v>5379</v>
      </c>
      <c r="N1764">
        <v>1.673611111</v>
      </c>
      <c r="O1764">
        <v>0</v>
      </c>
      <c r="P1764">
        <v>48</v>
      </c>
      <c r="Q1764">
        <v>0</v>
      </c>
      <c r="R1764">
        <v>0</v>
      </c>
      <c r="S1764">
        <v>0</v>
      </c>
      <c r="T1764">
        <v>18</v>
      </c>
      <c r="U1764">
        <v>0</v>
      </c>
      <c r="V1764">
        <v>0</v>
      </c>
      <c r="W1764">
        <v>0</v>
      </c>
      <c r="X1764">
        <v>26.584887906853279</v>
      </c>
      <c r="Y1764">
        <v>0</v>
      </c>
      <c r="Z1764">
        <v>0</v>
      </c>
      <c r="AA1764">
        <v>0</v>
      </c>
      <c r="AB1764">
        <v>69.6781095815101</v>
      </c>
      <c r="AC1764">
        <v>0</v>
      </c>
      <c r="AD1764">
        <v>0</v>
      </c>
      <c r="AE1764">
        <v>96.262997488363382</v>
      </c>
    </row>
    <row r="1765" spans="1:31" x14ac:dyDescent="0.25">
      <c r="A1765">
        <v>2276111</v>
      </c>
      <c r="B1765">
        <v>1</v>
      </c>
      <c r="C1765" t="s">
        <v>81</v>
      </c>
      <c r="D1765" t="s">
        <v>112</v>
      </c>
      <c r="E1765" t="s">
        <v>141</v>
      </c>
      <c r="F1765" t="s">
        <v>5380</v>
      </c>
      <c r="G1765" t="s">
        <v>268</v>
      </c>
      <c r="H1765" t="s">
        <v>135</v>
      </c>
      <c r="I1765" t="s">
        <v>136</v>
      </c>
      <c r="J1765" t="s">
        <v>137</v>
      </c>
      <c r="K1765" t="s">
        <v>138</v>
      </c>
      <c r="L1765" t="s">
        <v>5381</v>
      </c>
      <c r="M1765" t="s">
        <v>5382</v>
      </c>
      <c r="N1765">
        <v>2.4938888879999999</v>
      </c>
      <c r="O1765">
        <v>0</v>
      </c>
      <c r="P1765">
        <v>106</v>
      </c>
      <c r="Q1765">
        <v>0</v>
      </c>
      <c r="R1765">
        <v>2</v>
      </c>
      <c r="S1765">
        <v>1</v>
      </c>
      <c r="T1765">
        <v>7</v>
      </c>
      <c r="U1765">
        <v>0</v>
      </c>
      <c r="V1765">
        <v>0</v>
      </c>
      <c r="W1765">
        <v>0</v>
      </c>
      <c r="X1765">
        <v>18.785356280040464</v>
      </c>
      <c r="Y1765">
        <v>0</v>
      </c>
      <c r="Z1765">
        <v>0.22650159356586666</v>
      </c>
      <c r="AA1765">
        <v>3.5906708149953888</v>
      </c>
      <c r="AB1765">
        <v>4.4535873891150235</v>
      </c>
      <c r="AC1765">
        <v>0</v>
      </c>
      <c r="AD1765">
        <v>0</v>
      </c>
      <c r="AE1765">
        <v>27.056116077716744</v>
      </c>
    </row>
    <row r="1766" spans="1:31" x14ac:dyDescent="0.25">
      <c r="A1766">
        <v>2276360</v>
      </c>
      <c r="B1766">
        <v>1</v>
      </c>
      <c r="C1766" t="s">
        <v>80</v>
      </c>
      <c r="D1766" t="s">
        <v>92</v>
      </c>
      <c r="E1766" t="s">
        <v>165</v>
      </c>
      <c r="F1766" t="s">
        <v>5383</v>
      </c>
      <c r="G1766" t="s">
        <v>261</v>
      </c>
      <c r="H1766" t="s">
        <v>150</v>
      </c>
      <c r="I1766" t="s">
        <v>136</v>
      </c>
      <c r="J1766" t="s">
        <v>137</v>
      </c>
      <c r="K1766" t="s">
        <v>138</v>
      </c>
      <c r="L1766" t="s">
        <v>5384</v>
      </c>
      <c r="M1766" t="s">
        <v>5385</v>
      </c>
      <c r="N1766">
        <v>2.5586111109999998</v>
      </c>
      <c r="O1766">
        <v>0</v>
      </c>
      <c r="P1766">
        <v>1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0.23220707953809167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0.23220707953809167</v>
      </c>
    </row>
    <row r="1767" spans="1:31" x14ac:dyDescent="0.25">
      <c r="A1767">
        <v>2276197</v>
      </c>
      <c r="B1767">
        <v>1</v>
      </c>
      <c r="C1767" t="s">
        <v>80</v>
      </c>
      <c r="D1767" t="s">
        <v>101</v>
      </c>
      <c r="E1767" t="s">
        <v>312</v>
      </c>
      <c r="F1767" t="s">
        <v>5386</v>
      </c>
      <c r="G1767" t="s">
        <v>1032</v>
      </c>
      <c r="H1767" t="s">
        <v>150</v>
      </c>
      <c r="I1767" t="s">
        <v>136</v>
      </c>
      <c r="J1767" t="s">
        <v>137</v>
      </c>
      <c r="K1767" t="s">
        <v>138</v>
      </c>
      <c r="L1767" t="s">
        <v>5387</v>
      </c>
      <c r="M1767" t="s">
        <v>5388</v>
      </c>
      <c r="N1767">
        <v>2.0302777769999998</v>
      </c>
      <c r="O1767">
        <v>0</v>
      </c>
      <c r="P1767">
        <v>53</v>
      </c>
      <c r="Q1767">
        <v>0</v>
      </c>
      <c r="R1767">
        <v>0</v>
      </c>
      <c r="S1767">
        <v>0</v>
      </c>
      <c r="T1767">
        <v>39</v>
      </c>
      <c r="U1767">
        <v>0</v>
      </c>
      <c r="V1767">
        <v>0</v>
      </c>
      <c r="W1767">
        <v>0</v>
      </c>
      <c r="X1767">
        <v>26.19378184418138</v>
      </c>
      <c r="Y1767">
        <v>0</v>
      </c>
      <c r="Z1767">
        <v>0</v>
      </c>
      <c r="AA1767">
        <v>0</v>
      </c>
      <c r="AB1767">
        <v>42.048902661577785</v>
      </c>
      <c r="AC1767">
        <v>0</v>
      </c>
      <c r="AD1767">
        <v>0</v>
      </c>
      <c r="AE1767">
        <v>68.242684505759172</v>
      </c>
    </row>
    <row r="1768" spans="1:31" x14ac:dyDescent="0.25">
      <c r="A1768">
        <v>2276151</v>
      </c>
      <c r="B1768">
        <v>1</v>
      </c>
      <c r="C1768" t="s">
        <v>81</v>
      </c>
      <c r="D1768" t="s">
        <v>122</v>
      </c>
      <c r="E1768" t="s">
        <v>141</v>
      </c>
      <c r="F1768" t="s">
        <v>5389</v>
      </c>
      <c r="G1768" t="s">
        <v>143</v>
      </c>
      <c r="H1768" t="s">
        <v>135</v>
      </c>
      <c r="I1768" t="s">
        <v>136</v>
      </c>
      <c r="J1768" t="s">
        <v>137</v>
      </c>
      <c r="K1768" t="s">
        <v>144</v>
      </c>
      <c r="L1768" t="s">
        <v>5390</v>
      </c>
      <c r="M1768" t="s">
        <v>5391</v>
      </c>
      <c r="N1768">
        <v>4.4838888880000001</v>
      </c>
      <c r="O1768">
        <v>0</v>
      </c>
      <c r="P1768">
        <v>140</v>
      </c>
      <c r="Q1768">
        <v>0</v>
      </c>
      <c r="R1768">
        <v>0</v>
      </c>
      <c r="S1768">
        <v>0</v>
      </c>
      <c r="T1768">
        <v>12</v>
      </c>
      <c r="U1768">
        <v>0</v>
      </c>
      <c r="V1768">
        <v>0</v>
      </c>
      <c r="W1768">
        <v>0</v>
      </c>
      <c r="X1768">
        <v>89.036066285702276</v>
      </c>
      <c r="Y1768">
        <v>0</v>
      </c>
      <c r="Z1768">
        <v>0</v>
      </c>
      <c r="AA1768">
        <v>0</v>
      </c>
      <c r="AB1768">
        <v>7.0931031474926165</v>
      </c>
      <c r="AC1768">
        <v>0</v>
      </c>
      <c r="AD1768">
        <v>0</v>
      </c>
      <c r="AE1768">
        <v>96.129169433194889</v>
      </c>
    </row>
    <row r="1769" spans="1:31" x14ac:dyDescent="0.25">
      <c r="A1769">
        <v>2276403</v>
      </c>
      <c r="B1769">
        <v>1</v>
      </c>
      <c r="C1769" t="s">
        <v>80</v>
      </c>
      <c r="D1769" t="s">
        <v>105</v>
      </c>
      <c r="E1769" t="s">
        <v>147</v>
      </c>
      <c r="F1769" t="s">
        <v>5392</v>
      </c>
      <c r="G1769" t="s">
        <v>149</v>
      </c>
      <c r="H1769" t="s">
        <v>150</v>
      </c>
      <c r="I1769" t="s">
        <v>136</v>
      </c>
      <c r="J1769" t="s">
        <v>137</v>
      </c>
      <c r="K1769" t="s">
        <v>138</v>
      </c>
      <c r="L1769" t="s">
        <v>5393</v>
      </c>
      <c r="M1769" t="s">
        <v>5394</v>
      </c>
      <c r="N1769">
        <v>1.3761111109999999</v>
      </c>
      <c r="O1769">
        <v>0</v>
      </c>
      <c r="P1769">
        <v>39</v>
      </c>
      <c r="Q1769">
        <v>0</v>
      </c>
      <c r="R1769">
        <v>0</v>
      </c>
      <c r="S1769">
        <v>0</v>
      </c>
      <c r="T1769">
        <v>11</v>
      </c>
      <c r="U1769">
        <v>0</v>
      </c>
      <c r="V1769">
        <v>0</v>
      </c>
      <c r="W1769">
        <v>0</v>
      </c>
      <c r="X1769">
        <v>30.265927450870251</v>
      </c>
      <c r="Y1769">
        <v>0</v>
      </c>
      <c r="Z1769">
        <v>0</v>
      </c>
      <c r="AA1769">
        <v>0</v>
      </c>
      <c r="AB1769">
        <v>44.898640850867579</v>
      </c>
      <c r="AC1769">
        <v>0</v>
      </c>
      <c r="AD1769">
        <v>0</v>
      </c>
      <c r="AE1769">
        <v>75.16456830173783</v>
      </c>
    </row>
    <row r="1770" spans="1:31" x14ac:dyDescent="0.25">
      <c r="A1770">
        <v>2276088</v>
      </c>
      <c r="B1770">
        <v>1</v>
      </c>
      <c r="C1770" t="s">
        <v>80</v>
      </c>
      <c r="D1770" t="s">
        <v>101</v>
      </c>
      <c r="E1770" t="s">
        <v>132</v>
      </c>
      <c r="F1770" t="s">
        <v>5395</v>
      </c>
      <c r="G1770" t="s">
        <v>134</v>
      </c>
      <c r="H1770" t="s">
        <v>135</v>
      </c>
      <c r="I1770" t="s">
        <v>136</v>
      </c>
      <c r="J1770" t="s">
        <v>137</v>
      </c>
      <c r="K1770" t="s">
        <v>138</v>
      </c>
      <c r="L1770" t="s">
        <v>5396</v>
      </c>
      <c r="M1770" t="s">
        <v>5397</v>
      </c>
      <c r="N1770">
        <v>0.47194444400000002</v>
      </c>
      <c r="O1770">
        <v>7</v>
      </c>
      <c r="P1770">
        <v>2367</v>
      </c>
      <c r="Q1770">
        <v>3</v>
      </c>
      <c r="R1770">
        <v>79</v>
      </c>
      <c r="S1770">
        <v>15</v>
      </c>
      <c r="T1770">
        <v>253</v>
      </c>
      <c r="U1770">
        <v>1</v>
      </c>
      <c r="V1770">
        <v>1</v>
      </c>
      <c r="W1770">
        <v>1.7021634807531389</v>
      </c>
      <c r="X1770">
        <v>421.17373156739779</v>
      </c>
      <c r="Y1770">
        <v>3.3256180137901916</v>
      </c>
      <c r="Z1770">
        <v>9.0078052504353145</v>
      </c>
      <c r="AA1770">
        <v>28.732931512862486</v>
      </c>
      <c r="AB1770">
        <v>135.24894754477009</v>
      </c>
      <c r="AC1770">
        <v>10.468254709215117</v>
      </c>
      <c r="AD1770">
        <v>0.85350385469262491</v>
      </c>
      <c r="AE1770">
        <v>610.5129559339166</v>
      </c>
    </row>
    <row r="1771" spans="1:31" x14ac:dyDescent="0.25">
      <c r="A1771">
        <v>2276274</v>
      </c>
      <c r="B1771">
        <v>1</v>
      </c>
      <c r="C1771" t="s">
        <v>80</v>
      </c>
      <c r="D1771" t="s">
        <v>97</v>
      </c>
      <c r="E1771" t="s">
        <v>147</v>
      </c>
      <c r="F1771" t="s">
        <v>5398</v>
      </c>
      <c r="G1771" t="s">
        <v>233</v>
      </c>
      <c r="H1771" t="s">
        <v>150</v>
      </c>
      <c r="I1771" t="s">
        <v>136</v>
      </c>
      <c r="J1771" t="s">
        <v>137</v>
      </c>
      <c r="K1771" t="s">
        <v>138</v>
      </c>
      <c r="L1771" t="s">
        <v>5399</v>
      </c>
      <c r="M1771" t="s">
        <v>5400</v>
      </c>
      <c r="N1771">
        <v>2.36</v>
      </c>
      <c r="O1771">
        <v>0</v>
      </c>
      <c r="P1771">
        <v>1</v>
      </c>
      <c r="Q1771">
        <v>0</v>
      </c>
      <c r="R1771">
        <v>0</v>
      </c>
      <c r="S1771">
        <v>0</v>
      </c>
      <c r="T1771">
        <v>2</v>
      </c>
      <c r="U1771">
        <v>0</v>
      </c>
      <c r="V1771">
        <v>0</v>
      </c>
      <c r="W1771">
        <v>0</v>
      </c>
      <c r="X1771">
        <v>0.47200910506346677</v>
      </c>
      <c r="Y1771">
        <v>0</v>
      </c>
      <c r="Z1771">
        <v>0</v>
      </c>
      <c r="AA1771">
        <v>0</v>
      </c>
      <c r="AB1771">
        <v>12.608055801264001</v>
      </c>
      <c r="AC1771">
        <v>0</v>
      </c>
      <c r="AD1771">
        <v>0</v>
      </c>
      <c r="AE1771">
        <v>13.080064906327468</v>
      </c>
    </row>
    <row r="1772" spans="1:31" x14ac:dyDescent="0.25">
      <c r="A1772">
        <v>2276025</v>
      </c>
      <c r="B1772">
        <v>1</v>
      </c>
      <c r="C1772" t="s">
        <v>80</v>
      </c>
      <c r="D1772" t="s">
        <v>90</v>
      </c>
      <c r="E1772" t="s">
        <v>322</v>
      </c>
      <c r="F1772" t="s">
        <v>5401</v>
      </c>
      <c r="G1772" t="s">
        <v>442</v>
      </c>
      <c r="H1772" t="s">
        <v>3358</v>
      </c>
      <c r="I1772" t="s">
        <v>738</v>
      </c>
      <c r="J1772" t="s">
        <v>137</v>
      </c>
      <c r="K1772" t="s">
        <v>144</v>
      </c>
      <c r="L1772" t="s">
        <v>5402</v>
      </c>
      <c r="M1772" t="s">
        <v>5403</v>
      </c>
      <c r="N1772">
        <v>1.388888E-3</v>
      </c>
      <c r="O1772">
        <v>0</v>
      </c>
      <c r="P1772">
        <v>615</v>
      </c>
      <c r="Q1772">
        <v>0</v>
      </c>
      <c r="R1772">
        <v>0</v>
      </c>
      <c r="S1772">
        <v>0</v>
      </c>
      <c r="T1772">
        <v>22</v>
      </c>
      <c r="U1772">
        <v>0</v>
      </c>
      <c r="V1772">
        <v>0</v>
      </c>
      <c r="W1772">
        <v>0</v>
      </c>
      <c r="X1772">
        <v>0.2275035735384581</v>
      </c>
      <c r="Y1772">
        <v>0</v>
      </c>
      <c r="Z1772">
        <v>0</v>
      </c>
      <c r="AA1772">
        <v>0</v>
      </c>
      <c r="AB1772">
        <v>2.1293580068750005E-2</v>
      </c>
      <c r="AC1772">
        <v>0</v>
      </c>
      <c r="AD1772">
        <v>0</v>
      </c>
      <c r="AE1772">
        <v>0.24879715360720811</v>
      </c>
    </row>
    <row r="1773" spans="1:31" x14ac:dyDescent="0.25">
      <c r="A1773">
        <v>2276131</v>
      </c>
      <c r="B1773">
        <v>1</v>
      </c>
      <c r="C1773" t="s">
        <v>81</v>
      </c>
      <c r="D1773" t="s">
        <v>112</v>
      </c>
      <c r="E1773" t="s">
        <v>141</v>
      </c>
      <c r="F1773" t="s">
        <v>5404</v>
      </c>
      <c r="G1773" t="s">
        <v>143</v>
      </c>
      <c r="H1773" t="s">
        <v>135</v>
      </c>
      <c r="I1773" t="s">
        <v>136</v>
      </c>
      <c r="J1773" t="s">
        <v>137</v>
      </c>
      <c r="K1773" t="s">
        <v>144</v>
      </c>
      <c r="L1773" t="s">
        <v>5405</v>
      </c>
      <c r="M1773" t="s">
        <v>5406</v>
      </c>
      <c r="N1773">
        <v>7.7941666659999997</v>
      </c>
      <c r="O1773">
        <v>0</v>
      </c>
      <c r="P1773">
        <v>59</v>
      </c>
      <c r="Q1773">
        <v>0</v>
      </c>
      <c r="R1773">
        <v>0</v>
      </c>
      <c r="S1773">
        <v>1</v>
      </c>
      <c r="T1773">
        <v>1</v>
      </c>
      <c r="U1773">
        <v>0</v>
      </c>
      <c r="V1773">
        <v>0</v>
      </c>
      <c r="W1773">
        <v>0</v>
      </c>
      <c r="X1773">
        <v>32.087481985886484</v>
      </c>
      <c r="Y1773">
        <v>0</v>
      </c>
      <c r="Z1773">
        <v>0</v>
      </c>
      <c r="AA1773">
        <v>20.52244816627455</v>
      </c>
      <c r="AB1773">
        <v>8.9193244517832753</v>
      </c>
      <c r="AC1773">
        <v>0</v>
      </c>
      <c r="AD1773">
        <v>0</v>
      </c>
      <c r="AE1773">
        <v>61.52925460394431</v>
      </c>
    </row>
    <row r="1774" spans="1:31" x14ac:dyDescent="0.25">
      <c r="A1774">
        <v>2276423</v>
      </c>
      <c r="B1774">
        <v>1</v>
      </c>
      <c r="C1774" t="s">
        <v>80</v>
      </c>
      <c r="D1774" t="s">
        <v>105</v>
      </c>
      <c r="E1774" t="s">
        <v>165</v>
      </c>
      <c r="F1774" t="s">
        <v>5407</v>
      </c>
      <c r="G1774" t="s">
        <v>167</v>
      </c>
      <c r="H1774" t="s">
        <v>150</v>
      </c>
      <c r="I1774" t="s">
        <v>136</v>
      </c>
      <c r="J1774" t="s">
        <v>137</v>
      </c>
      <c r="K1774" t="s">
        <v>138</v>
      </c>
      <c r="L1774" t="s">
        <v>5408</v>
      </c>
      <c r="M1774" t="s">
        <v>5409</v>
      </c>
      <c r="N1774">
        <v>3.0530555549999998</v>
      </c>
      <c r="O1774">
        <v>0</v>
      </c>
      <c r="P1774">
        <v>28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17.44078149468293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17.44078149468293</v>
      </c>
    </row>
    <row r="1775" spans="1:31" x14ac:dyDescent="0.25">
      <c r="A1775">
        <v>2276317</v>
      </c>
      <c r="B1775">
        <v>1</v>
      </c>
      <c r="C1775" t="s">
        <v>80</v>
      </c>
      <c r="D1775" t="s">
        <v>93</v>
      </c>
      <c r="E1775" t="s">
        <v>176</v>
      </c>
      <c r="F1775" t="s">
        <v>5410</v>
      </c>
      <c r="G1775" t="s">
        <v>261</v>
      </c>
      <c r="H1775" t="s">
        <v>150</v>
      </c>
      <c r="I1775" t="s">
        <v>136</v>
      </c>
      <c r="J1775" t="s">
        <v>137</v>
      </c>
      <c r="K1775" t="s">
        <v>138</v>
      </c>
      <c r="L1775" t="s">
        <v>5411</v>
      </c>
      <c r="M1775" t="s">
        <v>5412</v>
      </c>
      <c r="N1775">
        <v>0.28861111099999998</v>
      </c>
      <c r="O1775">
        <v>0</v>
      </c>
      <c r="P1775">
        <v>113</v>
      </c>
      <c r="Q1775">
        <v>0</v>
      </c>
      <c r="R1775">
        <v>0</v>
      </c>
      <c r="S1775">
        <v>0</v>
      </c>
      <c r="T1775">
        <v>7</v>
      </c>
      <c r="U1775">
        <v>0</v>
      </c>
      <c r="V1775">
        <v>0</v>
      </c>
      <c r="W1775">
        <v>0</v>
      </c>
      <c r="X1775">
        <v>6.9823276531170864</v>
      </c>
      <c r="Y1775">
        <v>0</v>
      </c>
      <c r="Z1775">
        <v>0</v>
      </c>
      <c r="AA1775">
        <v>0</v>
      </c>
      <c r="AB1775">
        <v>3.1428797601907497</v>
      </c>
      <c r="AC1775">
        <v>0</v>
      </c>
      <c r="AD1775">
        <v>0</v>
      </c>
      <c r="AE1775">
        <v>10.125207413307836</v>
      </c>
    </row>
    <row r="1776" spans="1:31" x14ac:dyDescent="0.25">
      <c r="A1776">
        <v>2276363</v>
      </c>
      <c r="B1776">
        <v>1</v>
      </c>
      <c r="C1776" t="s">
        <v>80</v>
      </c>
      <c r="D1776" t="s">
        <v>82</v>
      </c>
      <c r="E1776" t="s">
        <v>147</v>
      </c>
      <c r="F1776" t="s">
        <v>5413</v>
      </c>
      <c r="G1776" t="s">
        <v>297</v>
      </c>
      <c r="H1776" t="s">
        <v>150</v>
      </c>
      <c r="I1776" t="s">
        <v>136</v>
      </c>
      <c r="J1776" t="s">
        <v>137</v>
      </c>
      <c r="K1776" t="s">
        <v>138</v>
      </c>
      <c r="L1776" t="s">
        <v>5414</v>
      </c>
      <c r="M1776" t="s">
        <v>5415</v>
      </c>
      <c r="N1776">
        <v>4.3624999999999998</v>
      </c>
      <c r="O1776">
        <v>0</v>
      </c>
      <c r="P1776">
        <v>35</v>
      </c>
      <c r="Q1776">
        <v>0</v>
      </c>
      <c r="R1776">
        <v>0</v>
      </c>
      <c r="S1776">
        <v>0</v>
      </c>
      <c r="T1776">
        <v>26</v>
      </c>
      <c r="U1776">
        <v>0</v>
      </c>
      <c r="V1776">
        <v>0</v>
      </c>
      <c r="W1776">
        <v>0</v>
      </c>
      <c r="X1776">
        <v>58.430991521863398</v>
      </c>
      <c r="Y1776">
        <v>0</v>
      </c>
      <c r="Z1776">
        <v>0</v>
      </c>
      <c r="AA1776">
        <v>0</v>
      </c>
      <c r="AB1776">
        <v>111.77636740281963</v>
      </c>
      <c r="AC1776">
        <v>0</v>
      </c>
      <c r="AD1776">
        <v>0</v>
      </c>
      <c r="AE1776">
        <v>170.20735892468304</v>
      </c>
    </row>
    <row r="1777" spans="1:31" x14ac:dyDescent="0.25">
      <c r="A1777">
        <v>2276440</v>
      </c>
      <c r="B1777">
        <v>1</v>
      </c>
      <c r="C1777" t="s">
        <v>80</v>
      </c>
      <c r="D1777" t="s">
        <v>83</v>
      </c>
      <c r="E1777" t="s">
        <v>165</v>
      </c>
      <c r="F1777" t="s">
        <v>5416</v>
      </c>
      <c r="G1777" t="s">
        <v>198</v>
      </c>
      <c r="H1777" t="s">
        <v>150</v>
      </c>
      <c r="I1777" t="s">
        <v>136</v>
      </c>
      <c r="J1777" t="s">
        <v>137</v>
      </c>
      <c r="K1777" t="s">
        <v>138</v>
      </c>
      <c r="L1777" t="s">
        <v>5417</v>
      </c>
      <c r="M1777" t="s">
        <v>5418</v>
      </c>
      <c r="N1777">
        <v>2.4097222220000001</v>
      </c>
      <c r="O1777">
        <v>0</v>
      </c>
      <c r="P1777">
        <v>5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2.1365952965221253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2.1365952965221253</v>
      </c>
    </row>
    <row r="1778" spans="1:31" x14ac:dyDescent="0.25">
      <c r="A1778">
        <v>2276486</v>
      </c>
      <c r="B1778">
        <v>1</v>
      </c>
      <c r="C1778" t="s">
        <v>81</v>
      </c>
      <c r="D1778" t="s">
        <v>118</v>
      </c>
      <c r="E1778" t="s">
        <v>322</v>
      </c>
      <c r="F1778" t="s">
        <v>3415</v>
      </c>
      <c r="G1778" t="s">
        <v>134</v>
      </c>
      <c r="H1778" t="s">
        <v>135</v>
      </c>
      <c r="I1778" t="s">
        <v>136</v>
      </c>
      <c r="J1778" t="s">
        <v>137</v>
      </c>
      <c r="K1778" t="s">
        <v>138</v>
      </c>
      <c r="L1778" t="s">
        <v>5419</v>
      </c>
      <c r="M1778" t="s">
        <v>5420</v>
      </c>
      <c r="N1778">
        <v>0.311111111</v>
      </c>
      <c r="O1778">
        <v>7</v>
      </c>
      <c r="P1778">
        <v>1116</v>
      </c>
      <c r="Q1778">
        <v>186</v>
      </c>
      <c r="R1778">
        <v>73</v>
      </c>
      <c r="S1778">
        <v>49</v>
      </c>
      <c r="T1778">
        <v>103</v>
      </c>
      <c r="U1778">
        <v>0</v>
      </c>
      <c r="V1778">
        <v>0</v>
      </c>
      <c r="W1778">
        <v>0.57090495576566669</v>
      </c>
      <c r="X1778">
        <v>56.197993338833463</v>
      </c>
      <c r="Y1778">
        <v>135.64239520937133</v>
      </c>
      <c r="Z1778">
        <v>10.90607615475583</v>
      </c>
      <c r="AA1778">
        <v>57.324179052916584</v>
      </c>
      <c r="AB1778">
        <v>20.007614727394774</v>
      </c>
      <c r="AC1778">
        <v>0</v>
      </c>
      <c r="AD1778">
        <v>0</v>
      </c>
      <c r="AE1778">
        <v>280.64916343903764</v>
      </c>
    </row>
    <row r="1779" spans="1:31" x14ac:dyDescent="0.25">
      <c r="A1779">
        <v>2276509</v>
      </c>
      <c r="B1779">
        <v>1</v>
      </c>
      <c r="C1779" t="s">
        <v>80</v>
      </c>
      <c r="D1779" t="s">
        <v>97</v>
      </c>
      <c r="E1779" t="s">
        <v>165</v>
      </c>
      <c r="F1779" t="s">
        <v>5421</v>
      </c>
      <c r="G1779" t="s">
        <v>225</v>
      </c>
      <c r="H1779" t="s">
        <v>150</v>
      </c>
      <c r="I1779" t="s">
        <v>136</v>
      </c>
      <c r="J1779" t="s">
        <v>137</v>
      </c>
      <c r="K1779" t="s">
        <v>138</v>
      </c>
      <c r="L1779" t="s">
        <v>5422</v>
      </c>
      <c r="M1779" t="s">
        <v>5423</v>
      </c>
      <c r="N1779">
        <v>1.305833333</v>
      </c>
      <c r="O1779">
        <v>0</v>
      </c>
      <c r="P1779">
        <v>1</v>
      </c>
      <c r="Q1779">
        <v>0</v>
      </c>
      <c r="R1779">
        <v>1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0.53212240784570841</v>
      </c>
      <c r="Y1779">
        <v>0</v>
      </c>
      <c r="Z1779">
        <v>2.8367364400300004E-2</v>
      </c>
      <c r="AA1779">
        <v>0</v>
      </c>
      <c r="AB1779">
        <v>0</v>
      </c>
      <c r="AC1779">
        <v>0</v>
      </c>
      <c r="AD1779">
        <v>0</v>
      </c>
      <c r="AE1779">
        <v>0.56048977224600838</v>
      </c>
    </row>
    <row r="1780" spans="1:31" x14ac:dyDescent="0.25">
      <c r="A1780">
        <v>2276194</v>
      </c>
      <c r="B1780">
        <v>1</v>
      </c>
      <c r="C1780" t="s">
        <v>80</v>
      </c>
      <c r="D1780" t="s">
        <v>85</v>
      </c>
      <c r="E1780" t="s">
        <v>176</v>
      </c>
      <c r="F1780" t="s">
        <v>5424</v>
      </c>
      <c r="G1780" t="s">
        <v>143</v>
      </c>
      <c r="H1780" t="s">
        <v>150</v>
      </c>
      <c r="I1780" t="s">
        <v>136</v>
      </c>
      <c r="J1780" t="s">
        <v>137</v>
      </c>
      <c r="K1780" t="s">
        <v>144</v>
      </c>
      <c r="L1780" t="s">
        <v>5425</v>
      </c>
      <c r="M1780" t="s">
        <v>5426</v>
      </c>
      <c r="N1780">
        <v>0.44194444399999999</v>
      </c>
      <c r="O1780">
        <v>0</v>
      </c>
      <c r="P1780">
        <v>791</v>
      </c>
      <c r="Q1780">
        <v>0</v>
      </c>
      <c r="R1780">
        <v>0</v>
      </c>
      <c r="S1780">
        <v>0</v>
      </c>
      <c r="T1780">
        <v>48</v>
      </c>
      <c r="U1780">
        <v>0</v>
      </c>
      <c r="V1780">
        <v>0</v>
      </c>
      <c r="W1780">
        <v>0</v>
      </c>
      <c r="X1780">
        <v>86.003435169577656</v>
      </c>
      <c r="Y1780">
        <v>0</v>
      </c>
      <c r="Z1780">
        <v>0</v>
      </c>
      <c r="AA1780">
        <v>0</v>
      </c>
      <c r="AB1780">
        <v>15.034462900761918</v>
      </c>
      <c r="AC1780">
        <v>0</v>
      </c>
      <c r="AD1780">
        <v>0</v>
      </c>
      <c r="AE1780">
        <v>101.03789807033958</v>
      </c>
    </row>
    <row r="1781" spans="1:31" x14ac:dyDescent="0.25">
      <c r="A1781">
        <v>2276254</v>
      </c>
      <c r="B1781">
        <v>1</v>
      </c>
      <c r="C1781" t="s">
        <v>81</v>
      </c>
      <c r="D1781" t="s">
        <v>112</v>
      </c>
      <c r="E1781" t="s">
        <v>147</v>
      </c>
      <c r="F1781" t="s">
        <v>5427</v>
      </c>
      <c r="G1781" t="s">
        <v>3792</v>
      </c>
      <c r="H1781" t="s">
        <v>150</v>
      </c>
      <c r="I1781" t="s">
        <v>136</v>
      </c>
      <c r="J1781" t="s">
        <v>137</v>
      </c>
      <c r="K1781" t="s">
        <v>138</v>
      </c>
      <c r="L1781" t="s">
        <v>5428</v>
      </c>
      <c r="M1781" t="s">
        <v>5429</v>
      </c>
      <c r="N1781">
        <v>2.1941666660000001</v>
      </c>
      <c r="O1781">
        <v>0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2.0968363024959</v>
      </c>
      <c r="AA1781">
        <v>0</v>
      </c>
      <c r="AB1781">
        <v>0</v>
      </c>
      <c r="AC1781">
        <v>0</v>
      </c>
      <c r="AD1781">
        <v>0</v>
      </c>
      <c r="AE1781">
        <v>2.0968363024959</v>
      </c>
    </row>
    <row r="1782" spans="1:31" x14ac:dyDescent="0.25">
      <c r="A1782">
        <v>2276148</v>
      </c>
      <c r="B1782">
        <v>1</v>
      </c>
      <c r="C1782" t="s">
        <v>80</v>
      </c>
      <c r="D1782" t="s">
        <v>100</v>
      </c>
      <c r="E1782" t="s">
        <v>132</v>
      </c>
      <c r="F1782" t="s">
        <v>5430</v>
      </c>
      <c r="G1782" t="s">
        <v>162</v>
      </c>
      <c r="H1782" t="s">
        <v>135</v>
      </c>
      <c r="I1782" t="s">
        <v>136</v>
      </c>
      <c r="J1782" t="s">
        <v>137</v>
      </c>
      <c r="K1782" t="s">
        <v>138</v>
      </c>
      <c r="L1782" t="s">
        <v>5431</v>
      </c>
      <c r="M1782" t="s">
        <v>5432</v>
      </c>
      <c r="N1782">
        <v>7.6105555550000004</v>
      </c>
      <c r="O1782">
        <v>0</v>
      </c>
      <c r="P1782">
        <v>254</v>
      </c>
      <c r="Q1782">
        <v>0</v>
      </c>
      <c r="R1782">
        <v>23</v>
      </c>
      <c r="S1782">
        <v>3</v>
      </c>
      <c r="T1782">
        <v>64</v>
      </c>
      <c r="U1782">
        <v>2</v>
      </c>
      <c r="V1782">
        <v>2</v>
      </c>
      <c r="W1782">
        <v>0</v>
      </c>
      <c r="X1782">
        <v>499.90494265269518</v>
      </c>
      <c r="Y1782">
        <v>0</v>
      </c>
      <c r="Z1782">
        <v>54.649455697019256</v>
      </c>
      <c r="AA1782">
        <v>674.38615378635245</v>
      </c>
      <c r="AB1782">
        <v>402.60483061594357</v>
      </c>
      <c r="AC1782">
        <v>832.94246722682965</v>
      </c>
      <c r="AD1782">
        <v>315.69247498164594</v>
      </c>
      <c r="AE1782">
        <v>2780.1803249604859</v>
      </c>
    </row>
    <row r="1783" spans="1:31" x14ac:dyDescent="0.25">
      <c r="A1783">
        <v>2276503</v>
      </c>
      <c r="B1783">
        <v>1</v>
      </c>
      <c r="C1783" t="s">
        <v>81</v>
      </c>
      <c r="D1783" t="s">
        <v>123</v>
      </c>
      <c r="E1783" t="s">
        <v>147</v>
      </c>
      <c r="F1783" t="s">
        <v>5433</v>
      </c>
      <c r="G1783" t="s">
        <v>149</v>
      </c>
      <c r="H1783" t="s">
        <v>150</v>
      </c>
      <c r="I1783" t="s">
        <v>136</v>
      </c>
      <c r="J1783" t="s">
        <v>137</v>
      </c>
      <c r="K1783" t="s">
        <v>138</v>
      </c>
      <c r="L1783" t="s">
        <v>5434</v>
      </c>
      <c r="M1783" t="s">
        <v>5435</v>
      </c>
      <c r="N1783">
        <v>1.373888888</v>
      </c>
      <c r="O1783">
        <v>0</v>
      </c>
      <c r="P1783">
        <v>195</v>
      </c>
      <c r="Q1783">
        <v>0</v>
      </c>
      <c r="R1783">
        <v>0</v>
      </c>
      <c r="S1783">
        <v>0</v>
      </c>
      <c r="T1783">
        <v>6</v>
      </c>
      <c r="U1783">
        <v>0</v>
      </c>
      <c r="V1783">
        <v>0</v>
      </c>
      <c r="W1783">
        <v>0</v>
      </c>
      <c r="X1783">
        <v>60.840367363348363</v>
      </c>
      <c r="Y1783">
        <v>0</v>
      </c>
      <c r="Z1783">
        <v>0</v>
      </c>
      <c r="AA1783">
        <v>0</v>
      </c>
      <c r="AB1783">
        <v>5.0887499898876669</v>
      </c>
      <c r="AC1783">
        <v>0</v>
      </c>
      <c r="AD1783">
        <v>0</v>
      </c>
      <c r="AE1783">
        <v>65.929117353236023</v>
      </c>
    </row>
    <row r="1784" spans="1:31" x14ac:dyDescent="0.25">
      <c r="A1784">
        <v>2276071</v>
      </c>
      <c r="B1784">
        <v>1</v>
      </c>
      <c r="C1784" t="s">
        <v>80</v>
      </c>
      <c r="D1784" t="s">
        <v>100</v>
      </c>
      <c r="E1784" t="s">
        <v>141</v>
      </c>
      <c r="F1784" t="s">
        <v>5436</v>
      </c>
      <c r="G1784" t="s">
        <v>278</v>
      </c>
      <c r="H1784" t="s">
        <v>135</v>
      </c>
      <c r="I1784" t="s">
        <v>136</v>
      </c>
      <c r="J1784" t="s">
        <v>137</v>
      </c>
      <c r="K1784" t="s">
        <v>138</v>
      </c>
      <c r="L1784" t="s">
        <v>5437</v>
      </c>
      <c r="M1784" t="s">
        <v>5438</v>
      </c>
      <c r="N1784">
        <v>6.688055555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27</v>
      </c>
      <c r="U1784">
        <v>0</v>
      </c>
      <c r="V1784">
        <v>10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666.85046083189127</v>
      </c>
      <c r="AC1784">
        <v>0</v>
      </c>
      <c r="AD1784">
        <v>3822.9695516735728</v>
      </c>
      <c r="AE1784">
        <v>4489.8200125054645</v>
      </c>
    </row>
    <row r="1785" spans="1:31" x14ac:dyDescent="0.25">
      <c r="A1785">
        <v>2276091</v>
      </c>
      <c r="B1785">
        <v>1</v>
      </c>
      <c r="C1785" t="s">
        <v>80</v>
      </c>
      <c r="D1785" t="s">
        <v>96</v>
      </c>
      <c r="E1785" t="s">
        <v>165</v>
      </c>
      <c r="F1785" t="s">
        <v>5439</v>
      </c>
      <c r="G1785" t="s">
        <v>198</v>
      </c>
      <c r="H1785" t="s">
        <v>150</v>
      </c>
      <c r="I1785" t="s">
        <v>136</v>
      </c>
      <c r="J1785" t="s">
        <v>137</v>
      </c>
      <c r="K1785" t="s">
        <v>138</v>
      </c>
      <c r="L1785" t="s">
        <v>5440</v>
      </c>
      <c r="M1785" t="s">
        <v>5441</v>
      </c>
      <c r="N1785">
        <v>2.3833333329999999</v>
      </c>
      <c r="O1785">
        <v>0</v>
      </c>
      <c r="P1785">
        <v>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0.25056255539400002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0.25056255539400002</v>
      </c>
    </row>
    <row r="1786" spans="1:31" x14ac:dyDescent="0.25">
      <c r="A1786">
        <v>2276277</v>
      </c>
      <c r="B1786">
        <v>1</v>
      </c>
      <c r="C1786" t="s">
        <v>80</v>
      </c>
      <c r="D1786" t="s">
        <v>96</v>
      </c>
      <c r="E1786" t="s">
        <v>147</v>
      </c>
      <c r="F1786" t="s">
        <v>5442</v>
      </c>
      <c r="G1786" t="s">
        <v>229</v>
      </c>
      <c r="H1786" t="s">
        <v>150</v>
      </c>
      <c r="I1786" t="s">
        <v>136</v>
      </c>
      <c r="J1786" t="s">
        <v>137</v>
      </c>
      <c r="K1786" t="s">
        <v>138</v>
      </c>
      <c r="L1786" t="s">
        <v>5443</v>
      </c>
      <c r="M1786" t="s">
        <v>5444</v>
      </c>
      <c r="N1786">
        <v>6.3280555549999997</v>
      </c>
      <c r="O1786">
        <v>0</v>
      </c>
      <c r="P1786">
        <v>13</v>
      </c>
      <c r="Q1786">
        <v>0</v>
      </c>
      <c r="R1786">
        <v>8</v>
      </c>
      <c r="S1786">
        <v>0</v>
      </c>
      <c r="T1786">
        <v>4</v>
      </c>
      <c r="U1786">
        <v>0</v>
      </c>
      <c r="V1786">
        <v>0</v>
      </c>
      <c r="W1786">
        <v>0</v>
      </c>
      <c r="X1786">
        <v>21.150152306457496</v>
      </c>
      <c r="Y1786">
        <v>0</v>
      </c>
      <c r="Z1786">
        <v>4.2954894466586744</v>
      </c>
      <c r="AA1786">
        <v>0</v>
      </c>
      <c r="AB1786">
        <v>227.28083237698308</v>
      </c>
      <c r="AC1786">
        <v>0</v>
      </c>
      <c r="AD1786">
        <v>0</v>
      </c>
      <c r="AE1786">
        <v>252.72647413009926</v>
      </c>
    </row>
    <row r="1787" spans="1:31" x14ac:dyDescent="0.25">
      <c r="A1787">
        <v>2276028</v>
      </c>
      <c r="B1787">
        <v>1</v>
      </c>
      <c r="C1787" t="s">
        <v>80</v>
      </c>
      <c r="D1787" t="s">
        <v>90</v>
      </c>
      <c r="E1787" t="s">
        <v>322</v>
      </c>
      <c r="F1787" t="s">
        <v>5445</v>
      </c>
      <c r="G1787" t="s">
        <v>442</v>
      </c>
      <c r="H1787" t="s">
        <v>3358</v>
      </c>
      <c r="I1787" t="s">
        <v>136</v>
      </c>
      <c r="J1787" t="s">
        <v>137</v>
      </c>
      <c r="K1787" t="s">
        <v>144</v>
      </c>
      <c r="L1787" t="s">
        <v>5446</v>
      </c>
      <c r="M1787" t="s">
        <v>5447</v>
      </c>
      <c r="N1787">
        <v>9.5000000000000001E-2</v>
      </c>
      <c r="O1787">
        <v>0</v>
      </c>
      <c r="P1787">
        <v>1756</v>
      </c>
      <c r="Q1787">
        <v>0</v>
      </c>
      <c r="R1787">
        <v>0</v>
      </c>
      <c r="S1787">
        <v>0</v>
      </c>
      <c r="T1787">
        <v>196</v>
      </c>
      <c r="U1787">
        <v>0</v>
      </c>
      <c r="V1787">
        <v>1</v>
      </c>
      <c r="W1787">
        <v>0</v>
      </c>
      <c r="X1787">
        <v>52.902231550798184</v>
      </c>
      <c r="Y1787">
        <v>0</v>
      </c>
      <c r="Z1787">
        <v>0</v>
      </c>
      <c r="AA1787">
        <v>0</v>
      </c>
      <c r="AB1787">
        <v>6.9211640565043986</v>
      </c>
      <c r="AC1787">
        <v>0</v>
      </c>
      <c r="AD1787">
        <v>4.1733809928000007E-2</v>
      </c>
      <c r="AE1787">
        <v>59.865129417230584</v>
      </c>
    </row>
    <row r="1788" spans="1:31" x14ac:dyDescent="0.25">
      <c r="A1788">
        <v>2276134</v>
      </c>
      <c r="B1788">
        <v>1</v>
      </c>
      <c r="C1788" t="s">
        <v>80</v>
      </c>
      <c r="D1788" t="s">
        <v>96</v>
      </c>
      <c r="E1788" t="s">
        <v>165</v>
      </c>
      <c r="F1788" t="s">
        <v>5448</v>
      </c>
      <c r="G1788" t="s">
        <v>198</v>
      </c>
      <c r="H1788" t="s">
        <v>150</v>
      </c>
      <c r="I1788" t="s">
        <v>136</v>
      </c>
      <c r="J1788" t="s">
        <v>137</v>
      </c>
      <c r="K1788" t="s">
        <v>138</v>
      </c>
      <c r="L1788" t="s">
        <v>5449</v>
      </c>
      <c r="M1788" t="s">
        <v>5450</v>
      </c>
      <c r="N1788">
        <v>4.3483333330000002</v>
      </c>
      <c r="O1788">
        <v>0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1.6538001818001333</v>
      </c>
      <c r="AA1788">
        <v>0</v>
      </c>
      <c r="AB1788">
        <v>0</v>
      </c>
      <c r="AC1788">
        <v>0</v>
      </c>
      <c r="AD1788">
        <v>0</v>
      </c>
      <c r="AE1788">
        <v>1.6538001818001333</v>
      </c>
    </row>
    <row r="1789" spans="1:31" x14ac:dyDescent="0.25">
      <c r="A1789">
        <v>2276128</v>
      </c>
      <c r="B1789">
        <v>1</v>
      </c>
      <c r="C1789" t="s">
        <v>80</v>
      </c>
      <c r="D1789" t="s">
        <v>83</v>
      </c>
      <c r="E1789" t="s">
        <v>165</v>
      </c>
      <c r="F1789" t="s">
        <v>5451</v>
      </c>
      <c r="G1789" t="s">
        <v>297</v>
      </c>
      <c r="H1789" t="s">
        <v>150</v>
      </c>
      <c r="I1789" t="s">
        <v>136</v>
      </c>
      <c r="J1789" t="s">
        <v>137</v>
      </c>
      <c r="K1789" t="s">
        <v>138</v>
      </c>
      <c r="L1789" t="s">
        <v>5452</v>
      </c>
      <c r="M1789" t="s">
        <v>5453</v>
      </c>
      <c r="N1789">
        <v>6.7613888879999999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3</v>
      </c>
      <c r="U1789">
        <v>0</v>
      </c>
      <c r="V1789">
        <v>1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137.57855946379331</v>
      </c>
      <c r="AC1789">
        <v>0</v>
      </c>
      <c r="AD1789">
        <v>55.257191384194797</v>
      </c>
      <c r="AE1789">
        <v>192.83575084798809</v>
      </c>
    </row>
    <row r="1790" spans="1:31" x14ac:dyDescent="0.25">
      <c r="A1790">
        <v>2276366</v>
      </c>
      <c r="B1790">
        <v>1</v>
      </c>
      <c r="C1790" t="s">
        <v>80</v>
      </c>
      <c r="D1790" t="s">
        <v>105</v>
      </c>
      <c r="E1790" t="s">
        <v>141</v>
      </c>
      <c r="F1790" t="s">
        <v>5454</v>
      </c>
      <c r="G1790" t="s">
        <v>134</v>
      </c>
      <c r="H1790" t="s">
        <v>135</v>
      </c>
      <c r="I1790" t="s">
        <v>136</v>
      </c>
      <c r="J1790" t="s">
        <v>137</v>
      </c>
      <c r="K1790" t="s">
        <v>138</v>
      </c>
      <c r="L1790" t="s">
        <v>5455</v>
      </c>
      <c r="M1790" t="s">
        <v>5456</v>
      </c>
      <c r="N1790">
        <v>4.1997222220000001</v>
      </c>
      <c r="O1790">
        <v>0</v>
      </c>
      <c r="P1790">
        <v>18</v>
      </c>
      <c r="Q1790">
        <v>2</v>
      </c>
      <c r="R1790">
        <v>1</v>
      </c>
      <c r="S1790">
        <v>2</v>
      </c>
      <c r="T1790">
        <v>3</v>
      </c>
      <c r="U1790">
        <v>0</v>
      </c>
      <c r="V1790">
        <v>0</v>
      </c>
      <c r="W1790">
        <v>0</v>
      </c>
      <c r="X1790">
        <v>13.232514021193058</v>
      </c>
      <c r="Y1790">
        <v>21.165922852963227</v>
      </c>
      <c r="Z1790">
        <v>5.2330154077749998E-2</v>
      </c>
      <c r="AA1790">
        <v>70.079726084774151</v>
      </c>
      <c r="AB1790">
        <v>6.9164665779591674</v>
      </c>
      <c r="AC1790">
        <v>0</v>
      </c>
      <c r="AD1790">
        <v>0</v>
      </c>
      <c r="AE1790">
        <v>111.44695969096736</v>
      </c>
    </row>
    <row r="1791" spans="1:31" x14ac:dyDescent="0.25">
      <c r="A1791">
        <v>2276343</v>
      </c>
      <c r="B1791">
        <v>1</v>
      </c>
      <c r="C1791" t="s">
        <v>81</v>
      </c>
      <c r="D1791" t="s">
        <v>124</v>
      </c>
      <c r="E1791" t="s">
        <v>176</v>
      </c>
      <c r="F1791" t="s">
        <v>5457</v>
      </c>
      <c r="G1791" t="s">
        <v>178</v>
      </c>
      <c r="H1791" t="s">
        <v>150</v>
      </c>
      <c r="I1791" t="s">
        <v>136</v>
      </c>
      <c r="J1791" t="s">
        <v>137</v>
      </c>
      <c r="K1791" t="s">
        <v>138</v>
      </c>
      <c r="L1791" t="s">
        <v>5458</v>
      </c>
      <c r="M1791" t="s">
        <v>5459</v>
      </c>
      <c r="N1791">
        <v>0.63138888800000004</v>
      </c>
      <c r="O1791">
        <v>0</v>
      </c>
      <c r="P1791">
        <v>0</v>
      </c>
      <c r="Q1791">
        <v>0</v>
      </c>
      <c r="R1791">
        <v>4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0.8964593798506667</v>
      </c>
      <c r="AA1791">
        <v>0</v>
      </c>
      <c r="AB1791">
        <v>0.15374887014900002</v>
      </c>
      <c r="AC1791">
        <v>0</v>
      </c>
      <c r="AD1791">
        <v>0</v>
      </c>
      <c r="AE1791">
        <v>1.0502082499996668</v>
      </c>
    </row>
    <row r="1792" spans="1:31" x14ac:dyDescent="0.25">
      <c r="A1792">
        <v>2276535</v>
      </c>
      <c r="B1792">
        <v>1</v>
      </c>
      <c r="C1792" t="s">
        <v>81</v>
      </c>
      <c r="D1792" t="s">
        <v>128</v>
      </c>
      <c r="E1792" t="s">
        <v>141</v>
      </c>
      <c r="F1792" t="s">
        <v>5460</v>
      </c>
      <c r="G1792" t="s">
        <v>268</v>
      </c>
      <c r="H1792" t="s">
        <v>135</v>
      </c>
      <c r="I1792" t="s">
        <v>136</v>
      </c>
      <c r="J1792" t="s">
        <v>137</v>
      </c>
      <c r="K1792" t="s">
        <v>138</v>
      </c>
      <c r="L1792" t="s">
        <v>5461</v>
      </c>
      <c r="M1792" t="s">
        <v>5462</v>
      </c>
      <c r="N1792">
        <v>4.773055555</v>
      </c>
      <c r="O1792">
        <v>0</v>
      </c>
      <c r="P1792">
        <v>126</v>
      </c>
      <c r="Q1792">
        <v>0</v>
      </c>
      <c r="R1792">
        <v>0</v>
      </c>
      <c r="S1792">
        <v>0</v>
      </c>
      <c r="T1792">
        <v>37</v>
      </c>
      <c r="U1792">
        <v>0</v>
      </c>
      <c r="V1792">
        <v>0</v>
      </c>
      <c r="W1792">
        <v>0</v>
      </c>
      <c r="X1792">
        <v>80.192783640872662</v>
      </c>
      <c r="Y1792">
        <v>0</v>
      </c>
      <c r="Z1792">
        <v>0</v>
      </c>
      <c r="AA1792">
        <v>0</v>
      </c>
      <c r="AB1792">
        <v>14.12673166365556</v>
      </c>
      <c r="AC1792">
        <v>0</v>
      </c>
      <c r="AD1792">
        <v>0</v>
      </c>
      <c r="AE1792">
        <v>94.319515304528224</v>
      </c>
    </row>
    <row r="1793" spans="1:31" x14ac:dyDescent="0.25">
      <c r="A1793">
        <v>2276406</v>
      </c>
      <c r="B1793">
        <v>1</v>
      </c>
      <c r="C1793" t="s">
        <v>80</v>
      </c>
      <c r="D1793" t="s">
        <v>96</v>
      </c>
      <c r="E1793" t="s">
        <v>165</v>
      </c>
      <c r="F1793" t="s">
        <v>5463</v>
      </c>
      <c r="G1793" t="s">
        <v>225</v>
      </c>
      <c r="H1793" t="s">
        <v>150</v>
      </c>
      <c r="I1793" t="s">
        <v>136</v>
      </c>
      <c r="J1793" t="s">
        <v>137</v>
      </c>
      <c r="K1793" t="s">
        <v>138</v>
      </c>
      <c r="L1793" t="s">
        <v>5464</v>
      </c>
      <c r="M1793" t="s">
        <v>5465</v>
      </c>
      <c r="N1793">
        <v>7.7649999999999997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1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7.5624045076333326</v>
      </c>
      <c r="AC1793">
        <v>0</v>
      </c>
      <c r="AD1793">
        <v>0</v>
      </c>
      <c r="AE1793">
        <v>7.5624045076333326</v>
      </c>
    </row>
    <row r="1794" spans="1:31" x14ac:dyDescent="0.25">
      <c r="A1794">
        <v>2276489</v>
      </c>
      <c r="B1794">
        <v>1</v>
      </c>
      <c r="C1794" t="s">
        <v>80</v>
      </c>
      <c r="D1794" t="s">
        <v>88</v>
      </c>
      <c r="E1794" t="s">
        <v>141</v>
      </c>
      <c r="F1794" t="s">
        <v>5466</v>
      </c>
      <c r="G1794" t="s">
        <v>557</v>
      </c>
      <c r="H1794" t="s">
        <v>135</v>
      </c>
      <c r="I1794" t="s">
        <v>136</v>
      </c>
      <c r="J1794" t="s">
        <v>137</v>
      </c>
      <c r="K1794" t="s">
        <v>138</v>
      </c>
      <c r="L1794" t="s">
        <v>5467</v>
      </c>
      <c r="M1794" t="s">
        <v>5468</v>
      </c>
      <c r="N1794">
        <v>0.28916666600000002</v>
      </c>
      <c r="O1794">
        <v>0</v>
      </c>
      <c r="P1794">
        <v>343</v>
      </c>
      <c r="Q1794">
        <v>0</v>
      </c>
      <c r="R1794">
        <v>0</v>
      </c>
      <c r="S1794">
        <v>0</v>
      </c>
      <c r="T1794">
        <v>16</v>
      </c>
      <c r="U1794">
        <v>0</v>
      </c>
      <c r="V1794">
        <v>0</v>
      </c>
      <c r="W1794">
        <v>0</v>
      </c>
      <c r="X1794">
        <v>23.288558647181066</v>
      </c>
      <c r="Y1794">
        <v>0</v>
      </c>
      <c r="Z1794">
        <v>0</v>
      </c>
      <c r="AA1794">
        <v>0</v>
      </c>
      <c r="AB1794">
        <v>3.4069341804612345</v>
      </c>
      <c r="AC1794">
        <v>0</v>
      </c>
      <c r="AD1794">
        <v>0</v>
      </c>
      <c r="AE1794">
        <v>26.695492827642301</v>
      </c>
    </row>
    <row r="1795" spans="1:31" x14ac:dyDescent="0.25">
      <c r="A1795">
        <v>2276097</v>
      </c>
      <c r="B1795">
        <v>1</v>
      </c>
      <c r="C1795" t="s">
        <v>80</v>
      </c>
      <c r="D1795" t="s">
        <v>83</v>
      </c>
      <c r="E1795" t="s">
        <v>322</v>
      </c>
      <c r="F1795" t="s">
        <v>5469</v>
      </c>
      <c r="G1795" t="s">
        <v>134</v>
      </c>
      <c r="H1795" t="s">
        <v>135</v>
      </c>
      <c r="I1795" t="s">
        <v>136</v>
      </c>
      <c r="J1795" t="s">
        <v>137</v>
      </c>
      <c r="K1795" t="s">
        <v>138</v>
      </c>
      <c r="L1795" t="s">
        <v>5470</v>
      </c>
      <c r="M1795" t="s">
        <v>5471</v>
      </c>
      <c r="N1795">
        <v>0.30841277700000003</v>
      </c>
      <c r="O1795">
        <v>0</v>
      </c>
      <c r="P1795">
        <v>883</v>
      </c>
      <c r="Q1795">
        <v>2</v>
      </c>
      <c r="R1795">
        <v>0</v>
      </c>
      <c r="S1795">
        <v>10</v>
      </c>
      <c r="T1795">
        <v>501</v>
      </c>
      <c r="U1795">
        <v>18</v>
      </c>
      <c r="V1795">
        <v>14</v>
      </c>
      <c r="W1795">
        <v>0</v>
      </c>
      <c r="X1795">
        <v>103.14877956038697</v>
      </c>
      <c r="Y1795">
        <v>0.38216879349999999</v>
      </c>
      <c r="Z1795">
        <v>0</v>
      </c>
      <c r="AA1795">
        <v>68.405861542813071</v>
      </c>
      <c r="AB1795">
        <v>294.19531594379328</v>
      </c>
      <c r="AC1795">
        <v>1919.6364307775011</v>
      </c>
      <c r="AD1795">
        <v>78.501439451992908</v>
      </c>
      <c r="AE1795">
        <v>2464.2699960699874</v>
      </c>
    </row>
    <row r="1796" spans="1:31" x14ac:dyDescent="0.25">
      <c r="A1796">
        <v>2276203</v>
      </c>
      <c r="B1796">
        <v>1</v>
      </c>
      <c r="C1796" t="s">
        <v>80</v>
      </c>
      <c r="D1796" t="s">
        <v>105</v>
      </c>
      <c r="E1796" t="s">
        <v>157</v>
      </c>
      <c r="F1796" t="s">
        <v>5472</v>
      </c>
      <c r="G1796" t="s">
        <v>134</v>
      </c>
      <c r="H1796" t="s">
        <v>135</v>
      </c>
      <c r="I1796" t="s">
        <v>136</v>
      </c>
      <c r="J1796" t="s">
        <v>137</v>
      </c>
      <c r="K1796" t="s">
        <v>138</v>
      </c>
      <c r="L1796" t="s">
        <v>5473</v>
      </c>
      <c r="M1796" t="s">
        <v>5474</v>
      </c>
      <c r="N1796">
        <v>0.50388888799999998</v>
      </c>
      <c r="O1796">
        <v>11</v>
      </c>
      <c r="P1796">
        <v>1099</v>
      </c>
      <c r="Q1796">
        <v>18</v>
      </c>
      <c r="R1796">
        <v>659</v>
      </c>
      <c r="S1796">
        <v>16</v>
      </c>
      <c r="T1796">
        <v>158</v>
      </c>
      <c r="U1796">
        <v>0</v>
      </c>
      <c r="V1796">
        <v>1</v>
      </c>
      <c r="W1796">
        <v>3.3052983713255717</v>
      </c>
      <c r="X1796">
        <v>129.92950718749134</v>
      </c>
      <c r="Y1796">
        <v>5.2163020931405004</v>
      </c>
      <c r="Z1796">
        <v>52.238989215890903</v>
      </c>
      <c r="AA1796">
        <v>15.792661039648806</v>
      </c>
      <c r="AB1796">
        <v>64.352478178537709</v>
      </c>
      <c r="AC1796">
        <v>0</v>
      </c>
      <c r="AD1796">
        <v>4.8642872861137496</v>
      </c>
      <c r="AE1796">
        <v>275.69952337214858</v>
      </c>
    </row>
    <row r="1797" spans="1:31" x14ac:dyDescent="0.25">
      <c r="A1797">
        <v>2276495</v>
      </c>
      <c r="B1797">
        <v>1</v>
      </c>
      <c r="C1797" t="s">
        <v>81</v>
      </c>
      <c r="D1797" t="s">
        <v>113</v>
      </c>
      <c r="E1797" t="s">
        <v>147</v>
      </c>
      <c r="F1797" t="s">
        <v>5475</v>
      </c>
      <c r="G1797" t="s">
        <v>149</v>
      </c>
      <c r="H1797" t="s">
        <v>150</v>
      </c>
      <c r="I1797" t="s">
        <v>136</v>
      </c>
      <c r="J1797" t="s">
        <v>137</v>
      </c>
      <c r="K1797" t="s">
        <v>138</v>
      </c>
      <c r="L1797" t="s">
        <v>5476</v>
      </c>
      <c r="M1797" t="s">
        <v>5477</v>
      </c>
      <c r="N1797">
        <v>1.4627777769999999</v>
      </c>
      <c r="O1797">
        <v>0</v>
      </c>
      <c r="P1797">
        <v>12</v>
      </c>
      <c r="Q1797">
        <v>0</v>
      </c>
      <c r="R1797">
        <v>1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1.3941790961763221</v>
      </c>
      <c r="Y1797">
        <v>0</v>
      </c>
      <c r="Z1797">
        <v>0.27984093976235835</v>
      </c>
      <c r="AA1797">
        <v>0</v>
      </c>
      <c r="AB1797">
        <v>0</v>
      </c>
      <c r="AC1797">
        <v>0</v>
      </c>
      <c r="AD1797">
        <v>0</v>
      </c>
      <c r="AE1797">
        <v>1.6740200359386805</v>
      </c>
    </row>
    <row r="1798" spans="1:31" x14ac:dyDescent="0.25">
      <c r="A1798">
        <v>2276349</v>
      </c>
      <c r="B1798">
        <v>1</v>
      </c>
      <c r="C1798" t="s">
        <v>81</v>
      </c>
      <c r="D1798" t="s">
        <v>114</v>
      </c>
      <c r="E1798" t="s">
        <v>147</v>
      </c>
      <c r="F1798" t="s">
        <v>5478</v>
      </c>
      <c r="G1798" t="s">
        <v>149</v>
      </c>
      <c r="H1798" t="s">
        <v>150</v>
      </c>
      <c r="I1798" t="s">
        <v>136</v>
      </c>
      <c r="J1798" t="s">
        <v>137</v>
      </c>
      <c r="K1798" t="s">
        <v>138</v>
      </c>
      <c r="L1798" t="s">
        <v>5479</v>
      </c>
      <c r="M1798" t="s">
        <v>5480</v>
      </c>
      <c r="N1798">
        <v>0.75249999999999995</v>
      </c>
      <c r="O1798">
        <v>0</v>
      </c>
      <c r="P1798">
        <v>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</row>
    <row r="1799" spans="1:31" x14ac:dyDescent="0.25">
      <c r="A1799">
        <v>2276117</v>
      </c>
      <c r="B1799">
        <v>1</v>
      </c>
      <c r="C1799" t="s">
        <v>80</v>
      </c>
      <c r="D1799" t="s">
        <v>97</v>
      </c>
      <c r="E1799" t="s">
        <v>132</v>
      </c>
      <c r="F1799" t="s">
        <v>5481</v>
      </c>
      <c r="G1799" t="s">
        <v>143</v>
      </c>
      <c r="H1799" t="s">
        <v>135</v>
      </c>
      <c r="I1799" t="s">
        <v>136</v>
      </c>
      <c r="J1799" t="s">
        <v>137</v>
      </c>
      <c r="K1799" t="s">
        <v>144</v>
      </c>
      <c r="L1799" t="s">
        <v>5482</v>
      </c>
      <c r="M1799" t="s">
        <v>5483</v>
      </c>
      <c r="N1799">
        <v>8.4458333329999995</v>
      </c>
      <c r="O1799">
        <v>2</v>
      </c>
      <c r="P1799">
        <v>637</v>
      </c>
      <c r="Q1799">
        <v>2</v>
      </c>
      <c r="R1799">
        <v>201</v>
      </c>
      <c r="S1799">
        <v>1</v>
      </c>
      <c r="T1799">
        <v>128</v>
      </c>
      <c r="U1799">
        <v>0</v>
      </c>
      <c r="V1799">
        <v>0</v>
      </c>
      <c r="W1799">
        <v>10.247839292360451</v>
      </c>
      <c r="X1799">
        <v>2916.2330136780279</v>
      </c>
      <c r="Y1799">
        <v>7.4832950524864756</v>
      </c>
      <c r="Z1799">
        <v>1246.5580409608133</v>
      </c>
      <c r="AA1799">
        <v>11.577302097327133</v>
      </c>
      <c r="AB1799">
        <v>1591.1949405092332</v>
      </c>
      <c r="AC1799">
        <v>0</v>
      </c>
      <c r="AD1799">
        <v>0</v>
      </c>
      <c r="AE1799">
        <v>5783.2944315902496</v>
      </c>
    </row>
    <row r="1800" spans="1:31" x14ac:dyDescent="0.25">
      <c r="A1800">
        <v>2276094</v>
      </c>
      <c r="B1800">
        <v>1</v>
      </c>
      <c r="C1800" t="s">
        <v>80</v>
      </c>
      <c r="D1800" t="s">
        <v>111</v>
      </c>
      <c r="E1800" t="s">
        <v>165</v>
      </c>
      <c r="F1800" t="s">
        <v>5484</v>
      </c>
      <c r="G1800" t="s">
        <v>225</v>
      </c>
      <c r="H1800" t="s">
        <v>150</v>
      </c>
      <c r="I1800" t="s">
        <v>136</v>
      </c>
      <c r="J1800" t="s">
        <v>137</v>
      </c>
      <c r="K1800" t="s">
        <v>138</v>
      </c>
      <c r="L1800" t="s">
        <v>5485</v>
      </c>
      <c r="M1800" t="s">
        <v>5486</v>
      </c>
      <c r="N1800">
        <v>1.5858333330000001</v>
      </c>
      <c r="O1800">
        <v>0</v>
      </c>
      <c r="P1800">
        <v>7</v>
      </c>
      <c r="Q1800">
        <v>0</v>
      </c>
      <c r="R1800">
        <v>0</v>
      </c>
      <c r="S1800">
        <v>0</v>
      </c>
      <c r="T1800">
        <v>2</v>
      </c>
      <c r="U1800">
        <v>0</v>
      </c>
      <c r="V1800">
        <v>0</v>
      </c>
      <c r="W1800">
        <v>0</v>
      </c>
      <c r="X1800">
        <v>2.6466244210415639</v>
      </c>
      <c r="Y1800">
        <v>0</v>
      </c>
      <c r="Z1800">
        <v>0</v>
      </c>
      <c r="AA1800">
        <v>0</v>
      </c>
      <c r="AB1800">
        <v>0.68078286708586666</v>
      </c>
      <c r="AC1800">
        <v>0</v>
      </c>
      <c r="AD1800">
        <v>0</v>
      </c>
      <c r="AE1800">
        <v>3.3274072881274304</v>
      </c>
    </row>
    <row r="1801" spans="1:31" x14ac:dyDescent="0.25">
      <c r="A1801">
        <v>2276260</v>
      </c>
      <c r="B1801">
        <v>1</v>
      </c>
      <c r="C1801" t="s">
        <v>81</v>
      </c>
      <c r="D1801" t="s">
        <v>125</v>
      </c>
      <c r="E1801" t="s">
        <v>141</v>
      </c>
      <c r="F1801" t="s">
        <v>5487</v>
      </c>
      <c r="G1801" t="s">
        <v>268</v>
      </c>
      <c r="H1801" t="s">
        <v>135</v>
      </c>
      <c r="I1801" t="s">
        <v>136</v>
      </c>
      <c r="J1801" t="s">
        <v>137</v>
      </c>
      <c r="K1801" t="s">
        <v>138</v>
      </c>
      <c r="L1801" t="s">
        <v>5488</v>
      </c>
      <c r="M1801" t="s">
        <v>5489</v>
      </c>
      <c r="N1801">
        <v>0.66333333299999997</v>
      </c>
      <c r="O1801">
        <v>0</v>
      </c>
      <c r="P1801">
        <v>0</v>
      </c>
      <c r="Q1801">
        <v>0</v>
      </c>
      <c r="R1801">
        <v>8</v>
      </c>
      <c r="S1801">
        <v>0</v>
      </c>
      <c r="T1801">
        <v>1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0.58871697305100001</v>
      </c>
      <c r="AA1801">
        <v>0</v>
      </c>
      <c r="AB1801">
        <v>1.0469047014014332</v>
      </c>
      <c r="AC1801">
        <v>0</v>
      </c>
      <c r="AD1801">
        <v>0</v>
      </c>
      <c r="AE1801">
        <v>1.6356216744524332</v>
      </c>
    </row>
    <row r="1802" spans="1:31" x14ac:dyDescent="0.25">
      <c r="A1802">
        <v>2273842</v>
      </c>
      <c r="B1802">
        <v>1</v>
      </c>
      <c r="C1802" t="s">
        <v>80</v>
      </c>
      <c r="D1802" t="s">
        <v>86</v>
      </c>
      <c r="E1802" t="s">
        <v>147</v>
      </c>
      <c r="F1802" t="s">
        <v>5490</v>
      </c>
      <c r="G1802" t="s">
        <v>149</v>
      </c>
      <c r="H1802" t="s">
        <v>150</v>
      </c>
      <c r="I1802" t="s">
        <v>136</v>
      </c>
      <c r="J1802" t="s">
        <v>137</v>
      </c>
      <c r="K1802" t="s">
        <v>138</v>
      </c>
      <c r="L1802" t="s">
        <v>5491</v>
      </c>
      <c r="M1802" t="s">
        <v>5492</v>
      </c>
      <c r="N1802">
        <v>2.3766666660000002</v>
      </c>
      <c r="O1802">
        <v>0</v>
      </c>
      <c r="P1802">
        <v>44</v>
      </c>
      <c r="Q1802">
        <v>0</v>
      </c>
      <c r="R1802">
        <v>0</v>
      </c>
      <c r="S1802">
        <v>0</v>
      </c>
      <c r="T1802">
        <v>12</v>
      </c>
      <c r="U1802">
        <v>0</v>
      </c>
      <c r="V1802">
        <v>0</v>
      </c>
      <c r="W1802">
        <v>0</v>
      </c>
      <c r="X1802">
        <v>71.375462500869347</v>
      </c>
      <c r="Y1802">
        <v>0</v>
      </c>
      <c r="Z1802">
        <v>0</v>
      </c>
      <c r="AA1802">
        <v>0</v>
      </c>
      <c r="AB1802">
        <v>37.6030419735132</v>
      </c>
      <c r="AC1802">
        <v>0</v>
      </c>
      <c r="AD1802">
        <v>0</v>
      </c>
      <c r="AE1802">
        <v>108.97850447438255</v>
      </c>
    </row>
    <row r="1803" spans="1:31" x14ac:dyDescent="0.25">
      <c r="A1803">
        <v>2273988</v>
      </c>
      <c r="B1803">
        <v>1</v>
      </c>
      <c r="C1803" t="s">
        <v>81</v>
      </c>
      <c r="D1803" t="s">
        <v>128</v>
      </c>
      <c r="E1803" t="s">
        <v>147</v>
      </c>
      <c r="F1803" t="s">
        <v>5493</v>
      </c>
      <c r="G1803" t="s">
        <v>149</v>
      </c>
      <c r="H1803" t="s">
        <v>150</v>
      </c>
      <c r="I1803" t="s">
        <v>136</v>
      </c>
      <c r="J1803" t="s">
        <v>137</v>
      </c>
      <c r="K1803" t="s">
        <v>138</v>
      </c>
      <c r="L1803" t="s">
        <v>5494</v>
      </c>
      <c r="M1803" t="s">
        <v>5495</v>
      </c>
      <c r="N1803">
        <v>9.0908333330000008</v>
      </c>
      <c r="O1803">
        <v>0</v>
      </c>
      <c r="P1803">
        <v>62</v>
      </c>
      <c r="Q1803">
        <v>0</v>
      </c>
      <c r="R1803">
        <v>7</v>
      </c>
      <c r="S1803">
        <v>0</v>
      </c>
      <c r="T1803">
        <v>4</v>
      </c>
      <c r="U1803">
        <v>0</v>
      </c>
      <c r="V1803">
        <v>0</v>
      </c>
      <c r="W1803">
        <v>0</v>
      </c>
      <c r="X1803">
        <v>109.96788731047114</v>
      </c>
      <c r="Y1803">
        <v>0</v>
      </c>
      <c r="Z1803">
        <v>52.750248983097684</v>
      </c>
      <c r="AA1803">
        <v>0</v>
      </c>
      <c r="AB1803">
        <v>25.04241058196401</v>
      </c>
      <c r="AC1803">
        <v>0</v>
      </c>
      <c r="AD1803">
        <v>0</v>
      </c>
      <c r="AE1803">
        <v>187.76054687553284</v>
      </c>
    </row>
    <row r="1804" spans="1:31" x14ac:dyDescent="0.25">
      <c r="A1804">
        <v>2273934</v>
      </c>
      <c r="B1804">
        <v>1</v>
      </c>
      <c r="C1804" t="s">
        <v>80</v>
      </c>
      <c r="D1804" t="s">
        <v>105</v>
      </c>
      <c r="E1804" t="s">
        <v>147</v>
      </c>
      <c r="F1804" t="s">
        <v>5496</v>
      </c>
      <c r="G1804" t="s">
        <v>2825</v>
      </c>
      <c r="H1804" t="s">
        <v>150</v>
      </c>
      <c r="I1804" t="s">
        <v>136</v>
      </c>
      <c r="J1804" t="s">
        <v>137</v>
      </c>
      <c r="K1804" t="s">
        <v>138</v>
      </c>
      <c r="L1804" t="s">
        <v>5497</v>
      </c>
      <c r="M1804" t="s">
        <v>5498</v>
      </c>
      <c r="N1804">
        <v>2.2225000000000001</v>
      </c>
      <c r="O1804">
        <v>0</v>
      </c>
      <c r="P1804">
        <v>25</v>
      </c>
      <c r="Q1804">
        <v>0</v>
      </c>
      <c r="R1804">
        <v>0</v>
      </c>
      <c r="S1804">
        <v>0</v>
      </c>
      <c r="T1804">
        <v>2</v>
      </c>
      <c r="U1804">
        <v>0</v>
      </c>
      <c r="V1804">
        <v>0</v>
      </c>
      <c r="W1804">
        <v>0</v>
      </c>
      <c r="X1804">
        <v>11.259670487984751</v>
      </c>
      <c r="Y1804">
        <v>0</v>
      </c>
      <c r="Z1804">
        <v>0</v>
      </c>
      <c r="AA1804">
        <v>0</v>
      </c>
      <c r="AB1804">
        <v>0.20922995771542502</v>
      </c>
      <c r="AC1804">
        <v>0</v>
      </c>
      <c r="AD1804">
        <v>0</v>
      </c>
      <c r="AE1804">
        <v>11.468900445700177</v>
      </c>
    </row>
    <row r="1805" spans="1:31" x14ac:dyDescent="0.25">
      <c r="A1805">
        <v>2273957</v>
      </c>
      <c r="B1805">
        <v>1</v>
      </c>
      <c r="C1805" t="s">
        <v>80</v>
      </c>
      <c r="D1805" t="s">
        <v>95</v>
      </c>
      <c r="E1805" t="s">
        <v>165</v>
      </c>
      <c r="F1805" t="s">
        <v>5499</v>
      </c>
      <c r="G1805" t="s">
        <v>198</v>
      </c>
      <c r="H1805" t="s">
        <v>150</v>
      </c>
      <c r="I1805" t="s">
        <v>136</v>
      </c>
      <c r="J1805" t="s">
        <v>137</v>
      </c>
      <c r="K1805" t="s">
        <v>138</v>
      </c>
      <c r="L1805" t="s">
        <v>5500</v>
      </c>
      <c r="M1805" t="s">
        <v>5501</v>
      </c>
      <c r="N1805">
        <v>5.6102777770000003</v>
      </c>
      <c r="O1805">
        <v>0</v>
      </c>
      <c r="P1805">
        <v>1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0.30828061107974997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0.30828061107974997</v>
      </c>
    </row>
    <row r="1806" spans="1:31" x14ac:dyDescent="0.25">
      <c r="A1806">
        <v>2274249</v>
      </c>
      <c r="B1806">
        <v>1</v>
      </c>
      <c r="C1806" t="s">
        <v>80</v>
      </c>
      <c r="D1806" t="s">
        <v>103</v>
      </c>
      <c r="E1806" t="s">
        <v>165</v>
      </c>
      <c r="F1806" t="s">
        <v>1323</v>
      </c>
      <c r="G1806" t="s">
        <v>225</v>
      </c>
      <c r="H1806" t="s">
        <v>150</v>
      </c>
      <c r="I1806" t="s">
        <v>136</v>
      </c>
      <c r="J1806" t="s">
        <v>137</v>
      </c>
      <c r="K1806" t="s">
        <v>138</v>
      </c>
      <c r="L1806" t="s">
        <v>5502</v>
      </c>
      <c r="M1806" t="s">
        <v>5503</v>
      </c>
      <c r="N1806">
        <v>4.0202777770000004</v>
      </c>
      <c r="O1806">
        <v>0</v>
      </c>
      <c r="P1806">
        <v>8</v>
      </c>
      <c r="Q1806">
        <v>0</v>
      </c>
      <c r="R1806">
        <v>0</v>
      </c>
      <c r="S1806">
        <v>0</v>
      </c>
      <c r="T1806">
        <v>3</v>
      </c>
      <c r="U1806">
        <v>0</v>
      </c>
      <c r="V1806">
        <v>0</v>
      </c>
      <c r="W1806">
        <v>0</v>
      </c>
      <c r="X1806">
        <v>11.492404434096668</v>
      </c>
      <c r="Y1806">
        <v>0</v>
      </c>
      <c r="Z1806">
        <v>0</v>
      </c>
      <c r="AA1806">
        <v>0</v>
      </c>
      <c r="AB1806">
        <v>9.2975243236451437</v>
      </c>
      <c r="AC1806">
        <v>0</v>
      </c>
      <c r="AD1806">
        <v>0</v>
      </c>
      <c r="AE1806">
        <v>20.789928757741812</v>
      </c>
    </row>
    <row r="1807" spans="1:31" x14ac:dyDescent="0.25">
      <c r="A1807">
        <v>2274449</v>
      </c>
      <c r="B1807">
        <v>1</v>
      </c>
      <c r="C1807" t="s">
        <v>81</v>
      </c>
      <c r="D1807" t="s">
        <v>128</v>
      </c>
      <c r="E1807" t="s">
        <v>147</v>
      </c>
      <c r="F1807" t="s">
        <v>5504</v>
      </c>
      <c r="G1807" t="s">
        <v>3792</v>
      </c>
      <c r="H1807" t="s">
        <v>150</v>
      </c>
      <c r="I1807" t="s">
        <v>136</v>
      </c>
      <c r="J1807" t="s">
        <v>137</v>
      </c>
      <c r="K1807" t="s">
        <v>138</v>
      </c>
      <c r="L1807" t="s">
        <v>5505</v>
      </c>
      <c r="M1807" t="s">
        <v>5506</v>
      </c>
      <c r="N1807">
        <v>2.1530555549999999</v>
      </c>
      <c r="O1807">
        <v>0</v>
      </c>
      <c r="P1807">
        <v>21</v>
      </c>
      <c r="Q1807">
        <v>0</v>
      </c>
      <c r="R1807">
        <v>1</v>
      </c>
      <c r="S1807">
        <v>0</v>
      </c>
      <c r="T1807">
        <v>1</v>
      </c>
      <c r="U1807">
        <v>0</v>
      </c>
      <c r="V1807">
        <v>0</v>
      </c>
      <c r="W1807">
        <v>0</v>
      </c>
      <c r="X1807">
        <v>6.1298931474983593</v>
      </c>
      <c r="Y1807">
        <v>0</v>
      </c>
      <c r="Z1807">
        <v>0.57586467369013339</v>
      </c>
      <c r="AA1807">
        <v>0</v>
      </c>
      <c r="AB1807">
        <v>0</v>
      </c>
      <c r="AC1807">
        <v>0</v>
      </c>
      <c r="AD1807">
        <v>0</v>
      </c>
      <c r="AE1807">
        <v>6.7057578211884925</v>
      </c>
    </row>
    <row r="1808" spans="1:31" x14ac:dyDescent="0.25">
      <c r="A1808">
        <v>2274057</v>
      </c>
      <c r="B1808">
        <v>1</v>
      </c>
      <c r="C1808" t="s">
        <v>80</v>
      </c>
      <c r="D1808" t="s">
        <v>101</v>
      </c>
      <c r="E1808" t="s">
        <v>176</v>
      </c>
      <c r="F1808" t="s">
        <v>5507</v>
      </c>
      <c r="G1808" t="s">
        <v>143</v>
      </c>
      <c r="H1808" t="s">
        <v>150</v>
      </c>
      <c r="I1808" t="s">
        <v>136</v>
      </c>
      <c r="J1808" t="s">
        <v>137</v>
      </c>
      <c r="K1808" t="s">
        <v>144</v>
      </c>
      <c r="L1808" t="s">
        <v>5508</v>
      </c>
      <c r="M1808" t="s">
        <v>5509</v>
      </c>
      <c r="N1808">
        <v>5.0055555549999999</v>
      </c>
      <c r="O1808">
        <v>0</v>
      </c>
      <c r="P1808">
        <v>88</v>
      </c>
      <c r="Q1808">
        <v>0</v>
      </c>
      <c r="R1808">
        <v>0</v>
      </c>
      <c r="S1808">
        <v>0</v>
      </c>
      <c r="T1808">
        <v>3</v>
      </c>
      <c r="U1808">
        <v>0</v>
      </c>
      <c r="V1808">
        <v>0</v>
      </c>
      <c r="W1808">
        <v>0</v>
      </c>
      <c r="X1808">
        <v>79.461157078172633</v>
      </c>
      <c r="Y1808">
        <v>0</v>
      </c>
      <c r="Z1808">
        <v>0</v>
      </c>
      <c r="AA1808">
        <v>0</v>
      </c>
      <c r="AB1808">
        <v>12.125083076642465</v>
      </c>
      <c r="AC1808">
        <v>0</v>
      </c>
      <c r="AD1808">
        <v>0</v>
      </c>
      <c r="AE1808">
        <v>91.586240154815101</v>
      </c>
    </row>
    <row r="1809" spans="1:31" x14ac:dyDescent="0.25">
      <c r="A1809">
        <v>2274257</v>
      </c>
      <c r="B1809">
        <v>1</v>
      </c>
      <c r="C1809" t="s">
        <v>81</v>
      </c>
      <c r="D1809" t="s">
        <v>127</v>
      </c>
      <c r="E1809" t="s">
        <v>147</v>
      </c>
      <c r="F1809" t="s">
        <v>5510</v>
      </c>
      <c r="G1809" t="s">
        <v>149</v>
      </c>
      <c r="H1809" t="s">
        <v>150</v>
      </c>
      <c r="I1809" t="s">
        <v>136</v>
      </c>
      <c r="J1809" t="s">
        <v>137</v>
      </c>
      <c r="K1809" t="s">
        <v>138</v>
      </c>
      <c r="L1809" t="s">
        <v>5511</v>
      </c>
      <c r="M1809" t="s">
        <v>5512</v>
      </c>
      <c r="N1809">
        <v>3.6844444439999999</v>
      </c>
      <c r="O1809">
        <v>0</v>
      </c>
      <c r="P1809">
        <v>14</v>
      </c>
      <c r="Q1809">
        <v>0</v>
      </c>
      <c r="R1809">
        <v>2</v>
      </c>
      <c r="S1809">
        <v>0</v>
      </c>
      <c r="T1809">
        <v>5</v>
      </c>
      <c r="U1809">
        <v>0</v>
      </c>
      <c r="V1809">
        <v>0</v>
      </c>
      <c r="W1809">
        <v>0</v>
      </c>
      <c r="X1809">
        <v>6.6679368114086008</v>
      </c>
      <c r="Y1809">
        <v>0</v>
      </c>
      <c r="Z1809">
        <v>0.29548151103500003</v>
      </c>
      <c r="AA1809">
        <v>0</v>
      </c>
      <c r="AB1809">
        <v>1.5420263545071007</v>
      </c>
      <c r="AC1809">
        <v>0</v>
      </c>
      <c r="AD1809">
        <v>0</v>
      </c>
      <c r="AE1809">
        <v>8.5054446769507006</v>
      </c>
    </row>
    <row r="1810" spans="1:31" x14ac:dyDescent="0.25">
      <c r="A1810">
        <v>2273765</v>
      </c>
      <c r="B1810">
        <v>1</v>
      </c>
      <c r="C1810" t="s">
        <v>81</v>
      </c>
      <c r="D1810" t="s">
        <v>127</v>
      </c>
      <c r="E1810" t="s">
        <v>157</v>
      </c>
      <c r="F1810" t="s">
        <v>5513</v>
      </c>
      <c r="G1810" t="s">
        <v>134</v>
      </c>
      <c r="H1810" t="s">
        <v>135</v>
      </c>
      <c r="I1810" t="s">
        <v>136</v>
      </c>
      <c r="J1810" t="s">
        <v>137</v>
      </c>
      <c r="K1810" t="s">
        <v>138</v>
      </c>
      <c r="L1810" t="s">
        <v>5514</v>
      </c>
      <c r="M1810" t="s">
        <v>5515</v>
      </c>
      <c r="N1810">
        <v>0.50388888799999998</v>
      </c>
      <c r="O1810">
        <v>0</v>
      </c>
      <c r="P1810">
        <v>5305</v>
      </c>
      <c r="Q1810">
        <v>1</v>
      </c>
      <c r="R1810">
        <v>64</v>
      </c>
      <c r="S1810">
        <v>2</v>
      </c>
      <c r="T1810">
        <v>268</v>
      </c>
      <c r="U1810">
        <v>0</v>
      </c>
      <c r="V1810">
        <v>0</v>
      </c>
      <c r="W1810">
        <v>0</v>
      </c>
      <c r="X1810">
        <v>574.47474938267749</v>
      </c>
      <c r="Y1810">
        <v>1.3543468364166668E-3</v>
      </c>
      <c r="Z1810">
        <v>5.965702425663717</v>
      </c>
      <c r="AA1810">
        <v>1.8870262222874448</v>
      </c>
      <c r="AB1810">
        <v>73.640161298998649</v>
      </c>
      <c r="AC1810">
        <v>0</v>
      </c>
      <c r="AD1810">
        <v>0</v>
      </c>
      <c r="AE1810">
        <v>655.9689936764637</v>
      </c>
    </row>
    <row r="1811" spans="1:31" x14ac:dyDescent="0.25">
      <c r="A1811">
        <v>2273865</v>
      </c>
      <c r="B1811">
        <v>1</v>
      </c>
      <c r="C1811" t="s">
        <v>80</v>
      </c>
      <c r="D1811" t="s">
        <v>106</v>
      </c>
      <c r="E1811" t="s">
        <v>165</v>
      </c>
      <c r="F1811" t="s">
        <v>5516</v>
      </c>
      <c r="G1811" t="s">
        <v>225</v>
      </c>
      <c r="H1811" t="s">
        <v>150</v>
      </c>
      <c r="I1811" t="s">
        <v>136</v>
      </c>
      <c r="J1811" t="s">
        <v>137</v>
      </c>
      <c r="K1811" t="s">
        <v>138</v>
      </c>
      <c r="L1811" t="s">
        <v>5517</v>
      </c>
      <c r="M1811" t="s">
        <v>5518</v>
      </c>
      <c r="N1811">
        <v>1.2791666660000001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0.13998721601865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0.13998721601865</v>
      </c>
    </row>
    <row r="1812" spans="1:31" x14ac:dyDescent="0.25">
      <c r="A1812">
        <v>2273782</v>
      </c>
      <c r="B1812">
        <v>1</v>
      </c>
      <c r="C1812" t="s">
        <v>81</v>
      </c>
      <c r="D1812" t="s">
        <v>127</v>
      </c>
      <c r="E1812" t="s">
        <v>157</v>
      </c>
      <c r="F1812" t="s">
        <v>2918</v>
      </c>
      <c r="G1812" t="s">
        <v>134</v>
      </c>
      <c r="H1812" t="s">
        <v>135</v>
      </c>
      <c r="I1812" t="s">
        <v>136</v>
      </c>
      <c r="J1812" t="s">
        <v>137</v>
      </c>
      <c r="K1812" t="s">
        <v>138</v>
      </c>
      <c r="L1812" t="s">
        <v>5519</v>
      </c>
      <c r="M1812" t="s">
        <v>5520</v>
      </c>
      <c r="N1812">
        <v>1.8222222219999999</v>
      </c>
      <c r="O1812">
        <v>0</v>
      </c>
      <c r="P1812">
        <v>1323</v>
      </c>
      <c r="Q1812">
        <v>0</v>
      </c>
      <c r="R1812">
        <v>8</v>
      </c>
      <c r="S1812">
        <v>15</v>
      </c>
      <c r="T1812">
        <v>206</v>
      </c>
      <c r="U1812">
        <v>0</v>
      </c>
      <c r="V1812">
        <v>4</v>
      </c>
      <c r="W1812">
        <v>0</v>
      </c>
      <c r="X1812">
        <v>588.33504196666365</v>
      </c>
      <c r="Y1812">
        <v>0</v>
      </c>
      <c r="Z1812">
        <v>1.951337936307</v>
      </c>
      <c r="AA1812">
        <v>192.983790020649</v>
      </c>
      <c r="AB1812">
        <v>233.06943597221169</v>
      </c>
      <c r="AC1812">
        <v>0</v>
      </c>
      <c r="AD1812">
        <v>143.94668179389302</v>
      </c>
      <c r="AE1812">
        <v>1160.2862876897245</v>
      </c>
    </row>
    <row r="1813" spans="1:31" x14ac:dyDescent="0.25">
      <c r="A1813">
        <v>2273688</v>
      </c>
      <c r="B1813">
        <v>1</v>
      </c>
      <c r="C1813" t="s">
        <v>80</v>
      </c>
      <c r="D1813" t="s">
        <v>103</v>
      </c>
      <c r="E1813" t="s">
        <v>132</v>
      </c>
      <c r="F1813" t="s">
        <v>5521</v>
      </c>
      <c r="G1813" t="s">
        <v>134</v>
      </c>
      <c r="H1813" t="s">
        <v>135</v>
      </c>
      <c r="I1813" t="s">
        <v>136</v>
      </c>
      <c r="J1813" t="s">
        <v>137</v>
      </c>
      <c r="K1813" t="s">
        <v>138</v>
      </c>
      <c r="L1813" t="s">
        <v>5522</v>
      </c>
      <c r="M1813" t="s">
        <v>5523</v>
      </c>
      <c r="N1813">
        <v>0.73555555500000003</v>
      </c>
      <c r="O1813">
        <v>3</v>
      </c>
      <c r="P1813">
        <v>1984</v>
      </c>
      <c r="Q1813">
        <v>21</v>
      </c>
      <c r="R1813">
        <v>270</v>
      </c>
      <c r="S1813">
        <v>28</v>
      </c>
      <c r="T1813">
        <v>654</v>
      </c>
      <c r="U1813">
        <v>2</v>
      </c>
      <c r="V1813">
        <v>1</v>
      </c>
      <c r="W1813">
        <v>0.42788793818779169</v>
      </c>
      <c r="X1813">
        <v>237.23603118709997</v>
      </c>
      <c r="Y1813">
        <v>30.05372790484822</v>
      </c>
      <c r="Z1813">
        <v>16.141093249594785</v>
      </c>
      <c r="AA1813">
        <v>40.569897857777264</v>
      </c>
      <c r="AB1813">
        <v>106.60986829029162</v>
      </c>
      <c r="AC1813">
        <v>44.37675136006807</v>
      </c>
      <c r="AD1813">
        <v>0.58318609807249999</v>
      </c>
      <c r="AE1813">
        <v>475.99844388594022</v>
      </c>
    </row>
    <row r="1814" spans="1:31" x14ac:dyDescent="0.25">
      <c r="A1814">
        <v>2273759</v>
      </c>
      <c r="B1814">
        <v>1</v>
      </c>
      <c r="C1814" t="s">
        <v>81</v>
      </c>
      <c r="D1814" t="s">
        <v>128</v>
      </c>
      <c r="E1814" t="s">
        <v>147</v>
      </c>
      <c r="F1814" t="s">
        <v>5524</v>
      </c>
      <c r="G1814" t="s">
        <v>149</v>
      </c>
      <c r="H1814" t="s">
        <v>150</v>
      </c>
      <c r="I1814" t="s">
        <v>136</v>
      </c>
      <c r="J1814" t="s">
        <v>137</v>
      </c>
      <c r="K1814" t="s">
        <v>138</v>
      </c>
      <c r="L1814" t="s">
        <v>5525</v>
      </c>
      <c r="M1814" t="s">
        <v>5526</v>
      </c>
      <c r="N1814">
        <v>5.3988888880000001</v>
      </c>
      <c r="O1814">
        <v>0</v>
      </c>
      <c r="P1814">
        <v>83</v>
      </c>
      <c r="Q1814">
        <v>0</v>
      </c>
      <c r="R1814">
        <v>0</v>
      </c>
      <c r="S1814">
        <v>0</v>
      </c>
      <c r="T1814">
        <v>1</v>
      </c>
      <c r="U1814">
        <v>0</v>
      </c>
      <c r="V1814">
        <v>0</v>
      </c>
      <c r="W1814">
        <v>0</v>
      </c>
      <c r="X1814">
        <v>80.78385874697274</v>
      </c>
      <c r="Y1814">
        <v>0</v>
      </c>
      <c r="Z1814">
        <v>0</v>
      </c>
      <c r="AA1814">
        <v>0</v>
      </c>
      <c r="AB1814">
        <v>0.67054985170862502</v>
      </c>
      <c r="AC1814">
        <v>0</v>
      </c>
      <c r="AD1814">
        <v>0</v>
      </c>
      <c r="AE1814">
        <v>81.454408598681368</v>
      </c>
    </row>
    <row r="1815" spans="1:31" x14ac:dyDescent="0.25">
      <c r="A1815">
        <v>2273974</v>
      </c>
      <c r="B1815">
        <v>1</v>
      </c>
      <c r="C1815" t="s">
        <v>80</v>
      </c>
      <c r="D1815" t="s">
        <v>110</v>
      </c>
      <c r="E1815" t="s">
        <v>176</v>
      </c>
      <c r="F1815" t="s">
        <v>5527</v>
      </c>
      <c r="G1815" t="s">
        <v>154</v>
      </c>
      <c r="H1815" t="s">
        <v>150</v>
      </c>
      <c r="I1815" t="s">
        <v>136</v>
      </c>
      <c r="J1815" t="s">
        <v>137</v>
      </c>
      <c r="K1815" t="s">
        <v>144</v>
      </c>
      <c r="L1815" t="s">
        <v>5528</v>
      </c>
      <c r="M1815" t="s">
        <v>5529</v>
      </c>
      <c r="N1815">
        <v>8.7666666660000008</v>
      </c>
      <c r="O1815">
        <v>0</v>
      </c>
      <c r="P1815">
        <v>450</v>
      </c>
      <c r="Q1815">
        <v>0</v>
      </c>
      <c r="R1815">
        <v>0</v>
      </c>
      <c r="S1815">
        <v>0</v>
      </c>
      <c r="T1815">
        <v>92</v>
      </c>
      <c r="U1815">
        <v>0</v>
      </c>
      <c r="V1815">
        <v>0</v>
      </c>
      <c r="W1815">
        <v>0</v>
      </c>
      <c r="X1815">
        <v>1086.8225721674221</v>
      </c>
      <c r="Y1815">
        <v>0</v>
      </c>
      <c r="Z1815">
        <v>0</v>
      </c>
      <c r="AA1815">
        <v>0</v>
      </c>
      <c r="AB1815">
        <v>812.15523796947195</v>
      </c>
      <c r="AC1815">
        <v>0</v>
      </c>
      <c r="AD1815">
        <v>0</v>
      </c>
      <c r="AE1815">
        <v>1898.977810136894</v>
      </c>
    </row>
    <row r="1816" spans="1:31" x14ac:dyDescent="0.25">
      <c r="A1816">
        <v>2273997</v>
      </c>
      <c r="B1816">
        <v>1</v>
      </c>
      <c r="C1816" t="s">
        <v>81</v>
      </c>
      <c r="D1816" t="s">
        <v>118</v>
      </c>
      <c r="E1816" t="s">
        <v>132</v>
      </c>
      <c r="F1816" t="s">
        <v>5530</v>
      </c>
      <c r="G1816" t="s">
        <v>134</v>
      </c>
      <c r="H1816" t="s">
        <v>135</v>
      </c>
      <c r="I1816" t="s">
        <v>136</v>
      </c>
      <c r="J1816" t="s">
        <v>137</v>
      </c>
      <c r="K1816" t="s">
        <v>138</v>
      </c>
      <c r="L1816" t="s">
        <v>5531</v>
      </c>
      <c r="M1816" t="s">
        <v>5532</v>
      </c>
      <c r="N1816">
        <v>0.62805555499999999</v>
      </c>
      <c r="O1816">
        <v>1</v>
      </c>
      <c r="P1816">
        <v>456</v>
      </c>
      <c r="Q1816">
        <v>48</v>
      </c>
      <c r="R1816">
        <v>65</v>
      </c>
      <c r="S1816">
        <v>21</v>
      </c>
      <c r="T1816">
        <v>52</v>
      </c>
      <c r="U1816">
        <v>0</v>
      </c>
      <c r="V1816">
        <v>0</v>
      </c>
      <c r="W1816">
        <v>0.32215165837894999</v>
      </c>
      <c r="X1816">
        <v>70.643379186769536</v>
      </c>
      <c r="Y1816">
        <v>31.398390523551345</v>
      </c>
      <c r="Z1816">
        <v>23.298624467967812</v>
      </c>
      <c r="AA1816">
        <v>253.25683669681348</v>
      </c>
      <c r="AB1816">
        <v>14.058524745805054</v>
      </c>
      <c r="AC1816">
        <v>0</v>
      </c>
      <c r="AD1816">
        <v>0</v>
      </c>
      <c r="AE1816">
        <v>392.97790727928617</v>
      </c>
    </row>
    <row r="1817" spans="1:31" x14ac:dyDescent="0.25">
      <c r="A1817">
        <v>2273951</v>
      </c>
      <c r="B1817">
        <v>1</v>
      </c>
      <c r="C1817" t="s">
        <v>81</v>
      </c>
      <c r="D1817" t="s">
        <v>127</v>
      </c>
      <c r="E1817" t="s">
        <v>147</v>
      </c>
      <c r="F1817" t="s">
        <v>5533</v>
      </c>
      <c r="G1817" t="s">
        <v>149</v>
      </c>
      <c r="H1817" t="s">
        <v>150</v>
      </c>
      <c r="I1817" t="s">
        <v>136</v>
      </c>
      <c r="J1817" t="s">
        <v>137</v>
      </c>
      <c r="K1817" t="s">
        <v>138</v>
      </c>
      <c r="L1817" t="s">
        <v>5534</v>
      </c>
      <c r="M1817" t="s">
        <v>5535</v>
      </c>
      <c r="N1817">
        <v>2.875555555</v>
      </c>
      <c r="O1817">
        <v>0</v>
      </c>
      <c r="P1817">
        <v>78</v>
      </c>
      <c r="Q1817">
        <v>0</v>
      </c>
      <c r="R1817">
        <v>0</v>
      </c>
      <c r="S1817">
        <v>0</v>
      </c>
      <c r="T1817">
        <v>8</v>
      </c>
      <c r="U1817">
        <v>0</v>
      </c>
      <c r="V1817">
        <v>0</v>
      </c>
      <c r="W1817">
        <v>0</v>
      </c>
      <c r="X1817">
        <v>47.535707805982554</v>
      </c>
      <c r="Y1817">
        <v>0</v>
      </c>
      <c r="Z1817">
        <v>0</v>
      </c>
      <c r="AA1817">
        <v>0</v>
      </c>
      <c r="AB1817">
        <v>12.726345324123605</v>
      </c>
      <c r="AC1817">
        <v>0</v>
      </c>
      <c r="AD1817">
        <v>0</v>
      </c>
      <c r="AE1817">
        <v>60.26205313010616</v>
      </c>
    </row>
    <row r="1818" spans="1:31" x14ac:dyDescent="0.25">
      <c r="A1818">
        <v>2273828</v>
      </c>
      <c r="B1818">
        <v>1</v>
      </c>
      <c r="C1818" t="s">
        <v>81</v>
      </c>
      <c r="D1818" t="s">
        <v>127</v>
      </c>
      <c r="E1818" t="s">
        <v>147</v>
      </c>
      <c r="F1818" t="s">
        <v>5536</v>
      </c>
      <c r="G1818" t="s">
        <v>149</v>
      </c>
      <c r="H1818" t="s">
        <v>150</v>
      </c>
      <c r="I1818" t="s">
        <v>136</v>
      </c>
      <c r="J1818" t="s">
        <v>137</v>
      </c>
      <c r="K1818" t="s">
        <v>138</v>
      </c>
      <c r="L1818" t="s">
        <v>5537</v>
      </c>
      <c r="M1818" t="s">
        <v>5538</v>
      </c>
      <c r="N1818">
        <v>8.0627777770000009</v>
      </c>
      <c r="O1818">
        <v>0</v>
      </c>
      <c r="P1818">
        <v>88</v>
      </c>
      <c r="Q1818">
        <v>0</v>
      </c>
      <c r="R1818">
        <v>0</v>
      </c>
      <c r="S1818">
        <v>0</v>
      </c>
      <c r="T1818">
        <v>2</v>
      </c>
      <c r="U1818">
        <v>0</v>
      </c>
      <c r="V1818">
        <v>0</v>
      </c>
      <c r="W1818">
        <v>0</v>
      </c>
      <c r="X1818">
        <v>175.43415170933784</v>
      </c>
      <c r="Y1818">
        <v>0</v>
      </c>
      <c r="Z1818">
        <v>0</v>
      </c>
      <c r="AA1818">
        <v>0</v>
      </c>
      <c r="AB1818">
        <v>3.0455067701651499</v>
      </c>
      <c r="AC1818">
        <v>0</v>
      </c>
      <c r="AD1818">
        <v>0</v>
      </c>
      <c r="AE1818">
        <v>178.479658479503</v>
      </c>
    </row>
    <row r="1819" spans="1:31" x14ac:dyDescent="0.25">
      <c r="A1819">
        <v>2274143</v>
      </c>
      <c r="B1819">
        <v>1</v>
      </c>
      <c r="C1819" t="s">
        <v>80</v>
      </c>
      <c r="D1819" t="s">
        <v>99</v>
      </c>
      <c r="E1819" t="s">
        <v>147</v>
      </c>
      <c r="F1819" t="s">
        <v>5539</v>
      </c>
      <c r="G1819" t="s">
        <v>149</v>
      </c>
      <c r="H1819" t="s">
        <v>150</v>
      </c>
      <c r="I1819" t="s">
        <v>136</v>
      </c>
      <c r="J1819" t="s">
        <v>137</v>
      </c>
      <c r="K1819" t="s">
        <v>138</v>
      </c>
      <c r="L1819" t="s">
        <v>5540</v>
      </c>
      <c r="M1819" t="s">
        <v>5541</v>
      </c>
      <c r="N1819">
        <v>2.8938888880000002</v>
      </c>
      <c r="O1819">
        <v>0</v>
      </c>
      <c r="P1819">
        <v>25</v>
      </c>
      <c r="Q1819">
        <v>0</v>
      </c>
      <c r="R1819">
        <v>0</v>
      </c>
      <c r="S1819">
        <v>0</v>
      </c>
      <c r="T1819">
        <v>1</v>
      </c>
      <c r="U1819">
        <v>0</v>
      </c>
      <c r="V1819">
        <v>0</v>
      </c>
      <c r="W1819">
        <v>0</v>
      </c>
      <c r="X1819">
        <v>10.09924953742032</v>
      </c>
      <c r="Y1819">
        <v>0</v>
      </c>
      <c r="Z1819">
        <v>0</v>
      </c>
      <c r="AA1819">
        <v>0</v>
      </c>
      <c r="AB1819">
        <v>3.5366901880044472</v>
      </c>
      <c r="AC1819">
        <v>0</v>
      </c>
      <c r="AD1819">
        <v>0</v>
      </c>
      <c r="AE1819">
        <v>13.635939725424768</v>
      </c>
    </row>
    <row r="1820" spans="1:31" x14ac:dyDescent="0.25">
      <c r="A1820">
        <v>2273888</v>
      </c>
      <c r="B1820">
        <v>1</v>
      </c>
      <c r="C1820" t="s">
        <v>80</v>
      </c>
      <c r="D1820" t="s">
        <v>84</v>
      </c>
      <c r="E1820" t="s">
        <v>147</v>
      </c>
      <c r="F1820" t="s">
        <v>5542</v>
      </c>
      <c r="G1820" t="s">
        <v>149</v>
      </c>
      <c r="H1820" t="s">
        <v>150</v>
      </c>
      <c r="I1820" t="s">
        <v>136</v>
      </c>
      <c r="J1820" t="s">
        <v>137</v>
      </c>
      <c r="K1820" t="s">
        <v>138</v>
      </c>
      <c r="L1820" t="s">
        <v>5543</v>
      </c>
      <c r="M1820" t="s">
        <v>5544</v>
      </c>
      <c r="N1820">
        <v>0.52083333300000001</v>
      </c>
      <c r="O1820">
        <v>0</v>
      </c>
      <c r="P1820">
        <v>195</v>
      </c>
      <c r="Q1820">
        <v>0</v>
      </c>
      <c r="R1820">
        <v>0</v>
      </c>
      <c r="S1820">
        <v>0</v>
      </c>
      <c r="T1820">
        <v>15</v>
      </c>
      <c r="U1820">
        <v>0</v>
      </c>
      <c r="V1820">
        <v>0</v>
      </c>
      <c r="W1820">
        <v>0</v>
      </c>
      <c r="X1820">
        <v>24.247638090214085</v>
      </c>
      <c r="Y1820">
        <v>0</v>
      </c>
      <c r="Z1820">
        <v>0</v>
      </c>
      <c r="AA1820">
        <v>0</v>
      </c>
      <c r="AB1820">
        <v>4.7216412169609008</v>
      </c>
      <c r="AC1820">
        <v>0</v>
      </c>
      <c r="AD1820">
        <v>0</v>
      </c>
      <c r="AE1820">
        <v>28.969279307174986</v>
      </c>
    </row>
    <row r="1821" spans="1:31" x14ac:dyDescent="0.25">
      <c r="A1821">
        <v>2274409</v>
      </c>
      <c r="B1821">
        <v>1</v>
      </c>
      <c r="C1821" t="s">
        <v>81</v>
      </c>
      <c r="D1821" t="s">
        <v>127</v>
      </c>
      <c r="E1821" t="s">
        <v>132</v>
      </c>
      <c r="F1821" t="s">
        <v>5545</v>
      </c>
      <c r="G1821" t="s">
        <v>134</v>
      </c>
      <c r="H1821" t="s">
        <v>135</v>
      </c>
      <c r="I1821" t="s">
        <v>136</v>
      </c>
      <c r="J1821" t="s">
        <v>137</v>
      </c>
      <c r="K1821" t="s">
        <v>138</v>
      </c>
      <c r="L1821" t="s">
        <v>5546</v>
      </c>
      <c r="M1821" t="s">
        <v>5547</v>
      </c>
      <c r="N1821">
        <v>0.85305555499999997</v>
      </c>
      <c r="O1821">
        <v>1</v>
      </c>
      <c r="P1821">
        <v>101</v>
      </c>
      <c r="Q1821">
        <v>12</v>
      </c>
      <c r="R1821">
        <v>139</v>
      </c>
      <c r="S1821">
        <v>4</v>
      </c>
      <c r="T1821">
        <v>19</v>
      </c>
      <c r="U1821">
        <v>0</v>
      </c>
      <c r="V1821">
        <v>1</v>
      </c>
      <c r="W1821">
        <v>1.5681837009900002</v>
      </c>
      <c r="X1821">
        <v>15.59259693495353</v>
      </c>
      <c r="Y1821">
        <v>3.4809182310108007</v>
      </c>
      <c r="Z1821">
        <v>45.65195093439295</v>
      </c>
      <c r="AA1821">
        <v>20.003870519412409</v>
      </c>
      <c r="AB1821">
        <v>14.811901146993446</v>
      </c>
      <c r="AC1821">
        <v>0</v>
      </c>
      <c r="AD1821">
        <v>0.32787388805985002</v>
      </c>
      <c r="AE1821">
        <v>101.43729535581301</v>
      </c>
    </row>
    <row r="1822" spans="1:31" x14ac:dyDescent="0.25">
      <c r="A1822">
        <v>2273911</v>
      </c>
      <c r="B1822">
        <v>1</v>
      </c>
      <c r="C1822" t="s">
        <v>81</v>
      </c>
      <c r="D1822" t="s">
        <v>112</v>
      </c>
      <c r="E1822" t="s">
        <v>141</v>
      </c>
      <c r="F1822" t="s">
        <v>5548</v>
      </c>
      <c r="G1822" t="s">
        <v>143</v>
      </c>
      <c r="H1822" t="s">
        <v>135</v>
      </c>
      <c r="I1822" t="s">
        <v>136</v>
      </c>
      <c r="J1822" t="s">
        <v>137</v>
      </c>
      <c r="K1822" t="s">
        <v>144</v>
      </c>
      <c r="L1822" t="s">
        <v>5549</v>
      </c>
      <c r="M1822" t="s">
        <v>5550</v>
      </c>
      <c r="N1822">
        <v>8.7297222219999995</v>
      </c>
      <c r="O1822">
        <v>0</v>
      </c>
      <c r="P1822">
        <v>118</v>
      </c>
      <c r="Q1822">
        <v>0</v>
      </c>
      <c r="R1822">
        <v>2</v>
      </c>
      <c r="S1822">
        <v>0</v>
      </c>
      <c r="T1822">
        <v>6</v>
      </c>
      <c r="U1822">
        <v>0</v>
      </c>
      <c r="V1822">
        <v>0</v>
      </c>
      <c r="W1822">
        <v>0</v>
      </c>
      <c r="X1822">
        <v>95.081158213180572</v>
      </c>
      <c r="Y1822">
        <v>0</v>
      </c>
      <c r="Z1822">
        <v>1.4384658383686169</v>
      </c>
      <c r="AA1822">
        <v>0</v>
      </c>
      <c r="AB1822">
        <v>3.5793029332605011</v>
      </c>
      <c r="AC1822">
        <v>0</v>
      </c>
      <c r="AD1822">
        <v>0</v>
      </c>
      <c r="AE1822">
        <v>100.09892698480969</v>
      </c>
    </row>
    <row r="1823" spans="1:31" x14ac:dyDescent="0.25">
      <c r="A1823">
        <v>2274103</v>
      </c>
      <c r="B1823">
        <v>1</v>
      </c>
      <c r="C1823" t="s">
        <v>81</v>
      </c>
      <c r="D1823" t="s">
        <v>126</v>
      </c>
      <c r="E1823" t="s">
        <v>141</v>
      </c>
      <c r="F1823" t="s">
        <v>5551</v>
      </c>
      <c r="G1823" t="s">
        <v>268</v>
      </c>
      <c r="H1823" t="s">
        <v>135</v>
      </c>
      <c r="I1823" t="s">
        <v>136</v>
      </c>
      <c r="J1823" t="s">
        <v>137</v>
      </c>
      <c r="K1823" t="s">
        <v>138</v>
      </c>
      <c r="L1823" t="s">
        <v>5552</v>
      </c>
      <c r="M1823" t="s">
        <v>5553</v>
      </c>
      <c r="N1823">
        <v>1.018888888</v>
      </c>
      <c r="O1823">
        <v>0</v>
      </c>
      <c r="P1823">
        <v>34</v>
      </c>
      <c r="Q1823">
        <v>0</v>
      </c>
      <c r="R1823">
        <v>11</v>
      </c>
      <c r="S1823">
        <v>0</v>
      </c>
      <c r="T1823">
        <v>1</v>
      </c>
      <c r="U1823">
        <v>0</v>
      </c>
      <c r="V1823">
        <v>0</v>
      </c>
      <c r="W1823">
        <v>0</v>
      </c>
      <c r="X1823">
        <v>2.9757633806725341</v>
      </c>
      <c r="Y1823">
        <v>0</v>
      </c>
      <c r="Z1823">
        <v>0.78708699667110005</v>
      </c>
      <c r="AA1823">
        <v>0</v>
      </c>
      <c r="AB1823">
        <v>1.2702193611638002</v>
      </c>
      <c r="AC1823">
        <v>0</v>
      </c>
      <c r="AD1823">
        <v>0</v>
      </c>
      <c r="AE1823">
        <v>5.0330697385074341</v>
      </c>
    </row>
    <row r="1824" spans="1:31" x14ac:dyDescent="0.25">
      <c r="A1824">
        <v>2274080</v>
      </c>
      <c r="B1824">
        <v>1</v>
      </c>
      <c r="C1824" t="s">
        <v>80</v>
      </c>
      <c r="D1824" t="s">
        <v>104</v>
      </c>
      <c r="E1824" t="s">
        <v>147</v>
      </c>
      <c r="F1824" t="s">
        <v>5554</v>
      </c>
      <c r="G1824" t="s">
        <v>229</v>
      </c>
      <c r="H1824" t="s">
        <v>150</v>
      </c>
      <c r="I1824" t="s">
        <v>136</v>
      </c>
      <c r="J1824" t="s">
        <v>137</v>
      </c>
      <c r="K1824" t="s">
        <v>138</v>
      </c>
      <c r="L1824" t="s">
        <v>5555</v>
      </c>
      <c r="M1824" t="s">
        <v>5556</v>
      </c>
      <c r="N1824">
        <v>2.0972222220000001</v>
      </c>
      <c r="O1824">
        <v>0</v>
      </c>
      <c r="P1824">
        <v>0</v>
      </c>
      <c r="Q1824">
        <v>0</v>
      </c>
      <c r="R1824">
        <v>3</v>
      </c>
      <c r="S1824">
        <v>0</v>
      </c>
      <c r="T1824">
        <v>1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0.21835908812700006</v>
      </c>
      <c r="AA1824">
        <v>0</v>
      </c>
      <c r="AB1824">
        <v>0.77937079916850005</v>
      </c>
      <c r="AC1824">
        <v>0</v>
      </c>
      <c r="AD1824">
        <v>0</v>
      </c>
      <c r="AE1824">
        <v>0.99772988729550005</v>
      </c>
    </row>
    <row r="1825" spans="1:31" x14ac:dyDescent="0.25">
      <c r="A1825">
        <v>2274174</v>
      </c>
      <c r="B1825">
        <v>1</v>
      </c>
      <c r="C1825" t="s">
        <v>81</v>
      </c>
      <c r="D1825" t="s">
        <v>122</v>
      </c>
      <c r="E1825" t="s">
        <v>141</v>
      </c>
      <c r="F1825" t="s">
        <v>5557</v>
      </c>
      <c r="G1825" t="s">
        <v>154</v>
      </c>
      <c r="H1825" t="s">
        <v>135</v>
      </c>
      <c r="I1825" t="s">
        <v>136</v>
      </c>
      <c r="J1825" t="s">
        <v>137</v>
      </c>
      <c r="K1825" t="s">
        <v>144</v>
      </c>
      <c r="L1825" t="s">
        <v>5558</v>
      </c>
      <c r="M1825" t="s">
        <v>5559</v>
      </c>
      <c r="N1825">
        <v>1.4583333329999999</v>
      </c>
      <c r="O1825">
        <v>0</v>
      </c>
      <c r="P1825">
        <v>555</v>
      </c>
      <c r="Q1825">
        <v>0</v>
      </c>
      <c r="R1825">
        <v>0</v>
      </c>
      <c r="S1825">
        <v>0</v>
      </c>
      <c r="T1825">
        <v>52</v>
      </c>
      <c r="U1825">
        <v>0</v>
      </c>
      <c r="V1825">
        <v>0</v>
      </c>
      <c r="W1825">
        <v>0</v>
      </c>
      <c r="X1825">
        <v>187.93123441828897</v>
      </c>
      <c r="Y1825">
        <v>0</v>
      </c>
      <c r="Z1825">
        <v>0</v>
      </c>
      <c r="AA1825">
        <v>0</v>
      </c>
      <c r="AB1825">
        <v>61.341450359957975</v>
      </c>
      <c r="AC1825">
        <v>0</v>
      </c>
      <c r="AD1825">
        <v>0</v>
      </c>
      <c r="AE1825">
        <v>249.27268477824694</v>
      </c>
    </row>
    <row r="1826" spans="1:31" x14ac:dyDescent="0.25">
      <c r="A1826">
        <v>2274197</v>
      </c>
      <c r="B1826">
        <v>1</v>
      </c>
      <c r="C1826" t="s">
        <v>80</v>
      </c>
      <c r="D1826" t="s">
        <v>82</v>
      </c>
      <c r="E1826" t="s">
        <v>165</v>
      </c>
      <c r="F1826" t="s">
        <v>5560</v>
      </c>
      <c r="G1826" t="s">
        <v>198</v>
      </c>
      <c r="H1826" t="s">
        <v>150</v>
      </c>
      <c r="I1826" t="s">
        <v>136</v>
      </c>
      <c r="J1826" t="s">
        <v>137</v>
      </c>
      <c r="K1826" t="s">
        <v>138</v>
      </c>
      <c r="L1826" t="s">
        <v>5561</v>
      </c>
      <c r="M1826" t="s">
        <v>5562</v>
      </c>
      <c r="N1826">
        <v>1.7108333330000001</v>
      </c>
      <c r="O1826">
        <v>0</v>
      </c>
      <c r="P1826">
        <v>1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0.92998706818540833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0.92998706818540833</v>
      </c>
    </row>
    <row r="1827" spans="1:31" x14ac:dyDescent="0.25">
      <c r="A1827">
        <v>2274558</v>
      </c>
      <c r="B1827">
        <v>1</v>
      </c>
      <c r="C1827" t="s">
        <v>81</v>
      </c>
      <c r="D1827" t="s">
        <v>128</v>
      </c>
      <c r="E1827" t="s">
        <v>157</v>
      </c>
      <c r="F1827" t="s">
        <v>3880</v>
      </c>
      <c r="G1827" t="s">
        <v>134</v>
      </c>
      <c r="H1827" t="s">
        <v>135</v>
      </c>
      <c r="I1827" t="s">
        <v>136</v>
      </c>
      <c r="J1827" t="s">
        <v>137</v>
      </c>
      <c r="K1827" t="s">
        <v>138</v>
      </c>
      <c r="L1827" t="s">
        <v>5563</v>
      </c>
      <c r="M1827" t="s">
        <v>5564</v>
      </c>
      <c r="N1827">
        <v>5.0833333000000001E-2</v>
      </c>
      <c r="O1827">
        <v>0</v>
      </c>
      <c r="P1827">
        <v>961</v>
      </c>
      <c r="Q1827">
        <v>2</v>
      </c>
      <c r="R1827">
        <v>9</v>
      </c>
      <c r="S1827">
        <v>14</v>
      </c>
      <c r="T1827">
        <v>122</v>
      </c>
      <c r="U1827">
        <v>0</v>
      </c>
      <c r="V1827">
        <v>0</v>
      </c>
      <c r="W1827">
        <v>0</v>
      </c>
      <c r="X1827">
        <v>7.5598604109834717</v>
      </c>
      <c r="Y1827">
        <v>1.1805659164555251</v>
      </c>
      <c r="Z1827">
        <v>0.4527119193750001</v>
      </c>
      <c r="AA1827">
        <v>6.3631514809439986</v>
      </c>
      <c r="AB1827">
        <v>1.3239234428963005</v>
      </c>
      <c r="AC1827">
        <v>0</v>
      </c>
      <c r="AD1827">
        <v>0</v>
      </c>
      <c r="AE1827">
        <v>16.880213170654297</v>
      </c>
    </row>
    <row r="1828" spans="1:31" x14ac:dyDescent="0.25">
      <c r="A1828">
        <v>2274601</v>
      </c>
      <c r="B1828">
        <v>1</v>
      </c>
      <c r="C1828" t="s">
        <v>81</v>
      </c>
      <c r="D1828" t="s">
        <v>113</v>
      </c>
      <c r="E1828" t="s">
        <v>312</v>
      </c>
      <c r="F1828" t="s">
        <v>5565</v>
      </c>
      <c r="G1828" t="s">
        <v>1871</v>
      </c>
      <c r="H1828" t="s">
        <v>150</v>
      </c>
      <c r="I1828" t="s">
        <v>136</v>
      </c>
      <c r="J1828" t="s">
        <v>137</v>
      </c>
      <c r="K1828" t="s">
        <v>138</v>
      </c>
      <c r="L1828" t="s">
        <v>5566</v>
      </c>
      <c r="M1828" t="s">
        <v>5567</v>
      </c>
      <c r="N1828">
        <v>1.176666666</v>
      </c>
      <c r="O1828">
        <v>0</v>
      </c>
      <c r="P1828">
        <v>13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6.5905672004543518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6.5905672004543518</v>
      </c>
    </row>
    <row r="1829" spans="1:31" x14ac:dyDescent="0.25">
      <c r="A1829">
        <v>2274111</v>
      </c>
      <c r="B1829">
        <v>1</v>
      </c>
      <c r="C1829" t="s">
        <v>80</v>
      </c>
      <c r="D1829" t="s">
        <v>108</v>
      </c>
      <c r="E1829" t="s">
        <v>165</v>
      </c>
      <c r="F1829" t="s">
        <v>5568</v>
      </c>
      <c r="G1829" t="s">
        <v>261</v>
      </c>
      <c r="H1829" t="s">
        <v>150</v>
      </c>
      <c r="I1829" t="s">
        <v>136</v>
      </c>
      <c r="J1829" t="s">
        <v>137</v>
      </c>
      <c r="K1829" t="s">
        <v>138</v>
      </c>
      <c r="L1829" t="s">
        <v>5569</v>
      </c>
      <c r="M1829" t="s">
        <v>5570</v>
      </c>
      <c r="N1829">
        <v>7.3611111109999996</v>
      </c>
      <c r="O1829">
        <v>0</v>
      </c>
      <c r="P1829">
        <v>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1.3041388035982167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1.3041388035982167</v>
      </c>
    </row>
    <row r="1830" spans="1:31" x14ac:dyDescent="0.25">
      <c r="A1830">
        <v>2273948</v>
      </c>
      <c r="B1830">
        <v>1</v>
      </c>
      <c r="C1830" t="s">
        <v>81</v>
      </c>
      <c r="D1830" t="s">
        <v>113</v>
      </c>
      <c r="E1830" t="s">
        <v>165</v>
      </c>
      <c r="F1830" t="s">
        <v>5571</v>
      </c>
      <c r="G1830" t="s">
        <v>198</v>
      </c>
      <c r="H1830" t="s">
        <v>150</v>
      </c>
      <c r="I1830" t="s">
        <v>136</v>
      </c>
      <c r="J1830" t="s">
        <v>137</v>
      </c>
      <c r="K1830" t="s">
        <v>138</v>
      </c>
      <c r="L1830" t="s">
        <v>5572</v>
      </c>
      <c r="M1830" t="s">
        <v>5573</v>
      </c>
      <c r="N1830">
        <v>2.5608333330000002</v>
      </c>
      <c r="O1830">
        <v>0</v>
      </c>
      <c r="P1830">
        <v>1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0.3499119108548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0.3499119108548</v>
      </c>
    </row>
    <row r="1831" spans="1:31" x14ac:dyDescent="0.25">
      <c r="A1831">
        <v>2274017</v>
      </c>
      <c r="B1831">
        <v>1</v>
      </c>
      <c r="C1831" t="s">
        <v>80</v>
      </c>
      <c r="D1831" t="s">
        <v>83</v>
      </c>
      <c r="E1831" t="s">
        <v>165</v>
      </c>
      <c r="F1831" t="s">
        <v>5574</v>
      </c>
      <c r="G1831" t="s">
        <v>225</v>
      </c>
      <c r="H1831" t="s">
        <v>150</v>
      </c>
      <c r="I1831" t="s">
        <v>136</v>
      </c>
      <c r="J1831" t="s">
        <v>137</v>
      </c>
      <c r="K1831" t="s">
        <v>138</v>
      </c>
      <c r="L1831" t="s">
        <v>5575</v>
      </c>
      <c r="M1831" t="s">
        <v>5576</v>
      </c>
      <c r="N1831">
        <v>2.707222222</v>
      </c>
      <c r="O1831">
        <v>0</v>
      </c>
      <c r="P1831">
        <v>1</v>
      </c>
      <c r="Q1831">
        <v>0</v>
      </c>
      <c r="R1831">
        <v>0</v>
      </c>
      <c r="S1831">
        <v>0</v>
      </c>
      <c r="T1831">
        <v>21</v>
      </c>
      <c r="U1831">
        <v>0</v>
      </c>
      <c r="V1831">
        <v>0</v>
      </c>
      <c r="W1831">
        <v>0</v>
      </c>
      <c r="X1831">
        <v>1.8994639520103251</v>
      </c>
      <c r="Y1831">
        <v>0</v>
      </c>
      <c r="Z1831">
        <v>0</v>
      </c>
      <c r="AA1831">
        <v>0</v>
      </c>
      <c r="AB1831">
        <v>42.128168484182702</v>
      </c>
      <c r="AC1831">
        <v>0</v>
      </c>
      <c r="AD1831">
        <v>0</v>
      </c>
      <c r="AE1831">
        <v>44.027632436193024</v>
      </c>
    </row>
    <row r="1832" spans="1:31" x14ac:dyDescent="0.25">
      <c r="A1832">
        <v>2273994</v>
      </c>
      <c r="B1832">
        <v>1</v>
      </c>
      <c r="C1832" t="s">
        <v>80</v>
      </c>
      <c r="D1832" t="s">
        <v>110</v>
      </c>
      <c r="E1832" t="s">
        <v>147</v>
      </c>
      <c r="F1832" t="s">
        <v>5577</v>
      </c>
      <c r="G1832" t="s">
        <v>143</v>
      </c>
      <c r="H1832" t="s">
        <v>150</v>
      </c>
      <c r="I1832" t="s">
        <v>136</v>
      </c>
      <c r="J1832" t="s">
        <v>137</v>
      </c>
      <c r="K1832" t="s">
        <v>144</v>
      </c>
      <c r="L1832" t="s">
        <v>5578</v>
      </c>
      <c r="M1832" t="s">
        <v>5579</v>
      </c>
      <c r="N1832">
        <v>0.95250000000000001</v>
      </c>
      <c r="O1832">
        <v>0</v>
      </c>
      <c r="P1832">
        <v>31</v>
      </c>
      <c r="Q1832">
        <v>0</v>
      </c>
      <c r="R1832">
        <v>0</v>
      </c>
      <c r="S1832">
        <v>0</v>
      </c>
      <c r="T1832">
        <v>6</v>
      </c>
      <c r="U1832">
        <v>0</v>
      </c>
      <c r="V1832">
        <v>0</v>
      </c>
      <c r="W1832">
        <v>0</v>
      </c>
      <c r="X1832">
        <v>12.166309047935719</v>
      </c>
      <c r="Y1832">
        <v>0</v>
      </c>
      <c r="Z1832">
        <v>0</v>
      </c>
      <c r="AA1832">
        <v>0</v>
      </c>
      <c r="AB1832">
        <v>2.0423072022716391</v>
      </c>
      <c r="AC1832">
        <v>0</v>
      </c>
      <c r="AD1832">
        <v>0</v>
      </c>
      <c r="AE1832">
        <v>14.208616250207358</v>
      </c>
    </row>
    <row r="1833" spans="1:31" x14ac:dyDescent="0.25">
      <c r="A1833">
        <v>2274466</v>
      </c>
      <c r="B1833">
        <v>1</v>
      </c>
      <c r="C1833" t="s">
        <v>80</v>
      </c>
      <c r="D1833" t="s">
        <v>92</v>
      </c>
      <c r="E1833" t="s">
        <v>165</v>
      </c>
      <c r="F1833" t="s">
        <v>5580</v>
      </c>
      <c r="G1833" t="s">
        <v>261</v>
      </c>
      <c r="H1833" t="s">
        <v>150</v>
      </c>
      <c r="I1833" t="s">
        <v>136</v>
      </c>
      <c r="J1833" t="s">
        <v>137</v>
      </c>
      <c r="K1833" t="s">
        <v>138</v>
      </c>
      <c r="L1833" t="s">
        <v>5581</v>
      </c>
      <c r="M1833" t="s">
        <v>5582</v>
      </c>
      <c r="N1833">
        <v>0.49694444399999999</v>
      </c>
      <c r="O1833">
        <v>0</v>
      </c>
      <c r="P1833">
        <v>1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0.56384689926920006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0.56384689926920006</v>
      </c>
    </row>
    <row r="1834" spans="1:31" x14ac:dyDescent="0.25">
      <c r="A1834">
        <v>2274489</v>
      </c>
      <c r="B1834">
        <v>1</v>
      </c>
      <c r="C1834" t="s">
        <v>80</v>
      </c>
      <c r="D1834" t="s">
        <v>104</v>
      </c>
      <c r="E1834" t="s">
        <v>147</v>
      </c>
      <c r="F1834" t="s">
        <v>5583</v>
      </c>
      <c r="G1834" t="s">
        <v>5584</v>
      </c>
      <c r="H1834" t="s">
        <v>150</v>
      </c>
      <c r="I1834" t="s">
        <v>136</v>
      </c>
      <c r="J1834" t="s">
        <v>137</v>
      </c>
      <c r="K1834" t="s">
        <v>138</v>
      </c>
      <c r="L1834" t="s">
        <v>5585</v>
      </c>
      <c r="M1834" t="s">
        <v>5586</v>
      </c>
      <c r="N1834">
        <v>1.480555555</v>
      </c>
      <c r="O1834">
        <v>0</v>
      </c>
      <c r="P1834">
        <v>14</v>
      </c>
      <c r="Q1834">
        <v>0</v>
      </c>
      <c r="R1834">
        <v>2</v>
      </c>
      <c r="S1834">
        <v>0</v>
      </c>
      <c r="T1834">
        <v>5</v>
      </c>
      <c r="U1834">
        <v>0</v>
      </c>
      <c r="V1834">
        <v>0</v>
      </c>
      <c r="W1834">
        <v>0</v>
      </c>
      <c r="X1834">
        <v>4.4725642671848664</v>
      </c>
      <c r="Y1834">
        <v>0</v>
      </c>
      <c r="Z1834">
        <v>0.100956420817</v>
      </c>
      <c r="AA1834">
        <v>0</v>
      </c>
      <c r="AB1834">
        <v>13.587628157519118</v>
      </c>
      <c r="AC1834">
        <v>0</v>
      </c>
      <c r="AD1834">
        <v>0</v>
      </c>
      <c r="AE1834">
        <v>18.161148845520984</v>
      </c>
    </row>
    <row r="1835" spans="1:31" x14ac:dyDescent="0.25">
      <c r="A1835">
        <v>2273894</v>
      </c>
      <c r="B1835">
        <v>1</v>
      </c>
      <c r="C1835" t="s">
        <v>81</v>
      </c>
      <c r="D1835" t="s">
        <v>127</v>
      </c>
      <c r="E1835" t="s">
        <v>132</v>
      </c>
      <c r="F1835" t="s">
        <v>3923</v>
      </c>
      <c r="G1835" t="s">
        <v>134</v>
      </c>
      <c r="H1835" t="s">
        <v>135</v>
      </c>
      <c r="I1835" t="s">
        <v>136</v>
      </c>
      <c r="J1835" t="s">
        <v>137</v>
      </c>
      <c r="K1835" t="s">
        <v>138</v>
      </c>
      <c r="L1835" t="s">
        <v>5587</v>
      </c>
      <c r="M1835" t="s">
        <v>5588</v>
      </c>
      <c r="N1835">
        <v>0.33472222200000001</v>
      </c>
      <c r="O1835">
        <v>3</v>
      </c>
      <c r="P1835">
        <v>8</v>
      </c>
      <c r="Q1835">
        <v>34</v>
      </c>
      <c r="R1835">
        <v>49</v>
      </c>
      <c r="S1835">
        <v>2</v>
      </c>
      <c r="T1835">
        <v>2</v>
      </c>
      <c r="U1835">
        <v>0</v>
      </c>
      <c r="V1835">
        <v>0</v>
      </c>
      <c r="W1835">
        <v>0.5321846121685001</v>
      </c>
      <c r="X1835">
        <v>1.2687304035089166</v>
      </c>
      <c r="Y1835">
        <v>5.4523301364932166</v>
      </c>
      <c r="Z1835">
        <v>7.241117706302961</v>
      </c>
      <c r="AA1835">
        <v>0.43373477784241943</v>
      </c>
      <c r="AB1835">
        <v>0</v>
      </c>
      <c r="AC1835">
        <v>0</v>
      </c>
      <c r="AD1835">
        <v>0</v>
      </c>
      <c r="AE1835">
        <v>14.928097636316012</v>
      </c>
    </row>
    <row r="1836" spans="1:31" x14ac:dyDescent="0.25">
      <c r="A1836">
        <v>2274286</v>
      </c>
      <c r="B1836">
        <v>1</v>
      </c>
      <c r="C1836" t="s">
        <v>81</v>
      </c>
      <c r="D1836" t="s">
        <v>115</v>
      </c>
      <c r="E1836" t="s">
        <v>147</v>
      </c>
      <c r="F1836" t="s">
        <v>5589</v>
      </c>
      <c r="G1836" t="s">
        <v>149</v>
      </c>
      <c r="H1836" t="s">
        <v>150</v>
      </c>
      <c r="I1836" t="s">
        <v>136</v>
      </c>
      <c r="J1836" t="s">
        <v>137</v>
      </c>
      <c r="K1836" t="s">
        <v>138</v>
      </c>
      <c r="L1836" t="s">
        <v>5590</v>
      </c>
      <c r="M1836" t="s">
        <v>5591</v>
      </c>
      <c r="N1836">
        <v>4.7052777770000001</v>
      </c>
      <c r="O1836">
        <v>0</v>
      </c>
      <c r="P1836">
        <v>10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1.972210541882625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1.972210541882625</v>
      </c>
    </row>
    <row r="1837" spans="1:31" x14ac:dyDescent="0.25">
      <c r="A1837">
        <v>2274240</v>
      </c>
      <c r="B1837">
        <v>1</v>
      </c>
      <c r="C1837" t="s">
        <v>80</v>
      </c>
      <c r="D1837" t="s">
        <v>99</v>
      </c>
      <c r="E1837" t="s">
        <v>165</v>
      </c>
      <c r="F1837" t="s">
        <v>5592</v>
      </c>
      <c r="G1837" t="s">
        <v>198</v>
      </c>
      <c r="H1837" t="s">
        <v>150</v>
      </c>
      <c r="I1837" t="s">
        <v>136</v>
      </c>
      <c r="J1837" t="s">
        <v>137</v>
      </c>
      <c r="K1837" t="s">
        <v>138</v>
      </c>
      <c r="L1837" t="s">
        <v>5593</v>
      </c>
      <c r="M1837" t="s">
        <v>5594</v>
      </c>
      <c r="N1837">
        <v>4.3830555550000003</v>
      </c>
      <c r="O1837">
        <v>0</v>
      </c>
      <c r="P1837">
        <v>2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</row>
    <row r="1838" spans="1:31" x14ac:dyDescent="0.25">
      <c r="A1838">
        <v>2274535</v>
      </c>
      <c r="B1838">
        <v>1</v>
      </c>
      <c r="C1838" t="s">
        <v>80</v>
      </c>
      <c r="D1838" t="s">
        <v>99</v>
      </c>
      <c r="E1838" t="s">
        <v>147</v>
      </c>
      <c r="F1838" t="s">
        <v>5595</v>
      </c>
      <c r="G1838" t="s">
        <v>233</v>
      </c>
      <c r="H1838" t="s">
        <v>150</v>
      </c>
      <c r="I1838" t="s">
        <v>136</v>
      </c>
      <c r="J1838" t="s">
        <v>137</v>
      </c>
      <c r="K1838" t="s">
        <v>138</v>
      </c>
      <c r="L1838" t="s">
        <v>5596</v>
      </c>
      <c r="M1838" t="s">
        <v>5597</v>
      </c>
      <c r="N1838">
        <v>1.9866666660000001</v>
      </c>
      <c r="O1838">
        <v>0</v>
      </c>
      <c r="P1838">
        <v>9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1.3660505746374167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1.3660505746374167</v>
      </c>
    </row>
    <row r="1839" spans="1:31" x14ac:dyDescent="0.25">
      <c r="A1839">
        <v>2274332</v>
      </c>
      <c r="B1839">
        <v>1</v>
      </c>
      <c r="C1839" t="s">
        <v>81</v>
      </c>
      <c r="D1839" t="s">
        <v>127</v>
      </c>
      <c r="E1839" t="s">
        <v>147</v>
      </c>
      <c r="F1839" t="s">
        <v>5598</v>
      </c>
      <c r="G1839" t="s">
        <v>149</v>
      </c>
      <c r="H1839" t="s">
        <v>150</v>
      </c>
      <c r="I1839" t="s">
        <v>136</v>
      </c>
      <c r="J1839" t="s">
        <v>137</v>
      </c>
      <c r="K1839" t="s">
        <v>138</v>
      </c>
      <c r="L1839" t="s">
        <v>5599</v>
      </c>
      <c r="M1839" t="s">
        <v>5600</v>
      </c>
      <c r="N1839">
        <v>10.3675</v>
      </c>
      <c r="O1839">
        <v>0</v>
      </c>
      <c r="P1839">
        <v>5</v>
      </c>
      <c r="Q1839">
        <v>0</v>
      </c>
      <c r="R1839">
        <v>6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8.40392579646395</v>
      </c>
      <c r="Y1839">
        <v>0</v>
      </c>
      <c r="Z1839">
        <v>10.447000242999605</v>
      </c>
      <c r="AA1839">
        <v>0</v>
      </c>
      <c r="AB1839">
        <v>0</v>
      </c>
      <c r="AC1839">
        <v>0</v>
      </c>
      <c r="AD1839">
        <v>0</v>
      </c>
      <c r="AE1839">
        <v>18.850926039463555</v>
      </c>
    </row>
    <row r="1840" spans="1:31" x14ac:dyDescent="0.25">
      <c r="A1840">
        <v>2273722</v>
      </c>
      <c r="B1840">
        <v>1</v>
      </c>
      <c r="C1840" t="s">
        <v>81</v>
      </c>
      <c r="D1840" t="s">
        <v>128</v>
      </c>
      <c r="E1840" t="s">
        <v>147</v>
      </c>
      <c r="F1840" t="s">
        <v>4751</v>
      </c>
      <c r="G1840" t="s">
        <v>149</v>
      </c>
      <c r="H1840" t="s">
        <v>150</v>
      </c>
      <c r="I1840" t="s">
        <v>136</v>
      </c>
      <c r="J1840" t="s">
        <v>137</v>
      </c>
      <c r="K1840" t="s">
        <v>138</v>
      </c>
      <c r="L1840" t="s">
        <v>5601</v>
      </c>
      <c r="M1840" t="s">
        <v>5602</v>
      </c>
      <c r="N1840">
        <v>6.2855555550000002</v>
      </c>
      <c r="O1840">
        <v>0</v>
      </c>
      <c r="P1840">
        <v>141</v>
      </c>
      <c r="Q1840">
        <v>0</v>
      </c>
      <c r="R1840">
        <v>0</v>
      </c>
      <c r="S1840">
        <v>0</v>
      </c>
      <c r="T1840">
        <v>8</v>
      </c>
      <c r="U1840">
        <v>0</v>
      </c>
      <c r="V1840">
        <v>0</v>
      </c>
      <c r="W1840">
        <v>0</v>
      </c>
      <c r="X1840">
        <v>184.01246314578543</v>
      </c>
      <c r="Y1840">
        <v>0</v>
      </c>
      <c r="Z1840">
        <v>0</v>
      </c>
      <c r="AA1840">
        <v>0</v>
      </c>
      <c r="AB1840">
        <v>24.045535826212273</v>
      </c>
      <c r="AC1840">
        <v>0</v>
      </c>
      <c r="AD1840">
        <v>0</v>
      </c>
      <c r="AE1840">
        <v>208.0579989719977</v>
      </c>
    </row>
    <row r="1841" spans="1:31" x14ac:dyDescent="0.25">
      <c r="A1841">
        <v>2274412</v>
      </c>
      <c r="B1841">
        <v>1</v>
      </c>
      <c r="C1841" t="s">
        <v>80</v>
      </c>
      <c r="D1841" t="s">
        <v>105</v>
      </c>
      <c r="E1841" t="s">
        <v>165</v>
      </c>
      <c r="F1841" t="s">
        <v>5603</v>
      </c>
      <c r="G1841" t="s">
        <v>198</v>
      </c>
      <c r="H1841" t="s">
        <v>150</v>
      </c>
      <c r="I1841" t="s">
        <v>136</v>
      </c>
      <c r="J1841" t="s">
        <v>137</v>
      </c>
      <c r="K1841" t="s">
        <v>138</v>
      </c>
      <c r="L1841" t="s">
        <v>5604</v>
      </c>
      <c r="M1841" t="s">
        <v>5605</v>
      </c>
      <c r="N1841">
        <v>1.143333333</v>
      </c>
      <c r="O1841">
        <v>0</v>
      </c>
      <c r="P1841">
        <v>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5.5797302021999999E-2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5.5797302021999999E-2</v>
      </c>
    </row>
    <row r="1842" spans="1:31" x14ac:dyDescent="0.25">
      <c r="A1842">
        <v>2274120</v>
      </c>
      <c r="B1842">
        <v>1</v>
      </c>
      <c r="C1842" t="s">
        <v>80</v>
      </c>
      <c r="D1842" t="s">
        <v>99</v>
      </c>
      <c r="E1842" t="s">
        <v>165</v>
      </c>
      <c r="F1842" t="s">
        <v>5606</v>
      </c>
      <c r="G1842" t="s">
        <v>198</v>
      </c>
      <c r="H1842" t="s">
        <v>150</v>
      </c>
      <c r="I1842" t="s">
        <v>136</v>
      </c>
      <c r="J1842" t="s">
        <v>137</v>
      </c>
      <c r="K1842" t="s">
        <v>138</v>
      </c>
      <c r="L1842" t="s">
        <v>5607</v>
      </c>
      <c r="M1842" t="s">
        <v>5608</v>
      </c>
      <c r="N1842">
        <v>8.1463888880000006</v>
      </c>
      <c r="O1842">
        <v>0</v>
      </c>
      <c r="P1842">
        <v>2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7.1513168935230844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7.1513168935230844</v>
      </c>
    </row>
    <row r="1843" spans="1:31" x14ac:dyDescent="0.25">
      <c r="A1843">
        <v>2274512</v>
      </c>
      <c r="B1843">
        <v>1</v>
      </c>
      <c r="C1843" t="s">
        <v>80</v>
      </c>
      <c r="D1843" t="s">
        <v>83</v>
      </c>
      <c r="E1843" t="s">
        <v>165</v>
      </c>
      <c r="F1843" t="s">
        <v>5609</v>
      </c>
      <c r="G1843" t="s">
        <v>198</v>
      </c>
      <c r="H1843" t="s">
        <v>150</v>
      </c>
      <c r="I1843" t="s">
        <v>136</v>
      </c>
      <c r="J1843" t="s">
        <v>137</v>
      </c>
      <c r="K1843" t="s">
        <v>138</v>
      </c>
      <c r="L1843" t="s">
        <v>5610</v>
      </c>
      <c r="M1843" t="s">
        <v>5611</v>
      </c>
      <c r="N1843">
        <v>1.1516666659999999</v>
      </c>
      <c r="O1843">
        <v>0</v>
      </c>
      <c r="P1843">
        <v>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0.10962626205783335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0.10962626205783335</v>
      </c>
    </row>
    <row r="1844" spans="1:31" x14ac:dyDescent="0.25">
      <c r="A1844">
        <v>2273871</v>
      </c>
      <c r="B1844">
        <v>1</v>
      </c>
      <c r="C1844" t="s">
        <v>80</v>
      </c>
      <c r="D1844" t="s">
        <v>97</v>
      </c>
      <c r="E1844" t="s">
        <v>147</v>
      </c>
      <c r="F1844" t="s">
        <v>5612</v>
      </c>
      <c r="G1844" t="s">
        <v>149</v>
      </c>
      <c r="H1844" t="s">
        <v>150</v>
      </c>
      <c r="I1844" t="s">
        <v>136</v>
      </c>
      <c r="J1844" t="s">
        <v>137</v>
      </c>
      <c r="K1844" t="s">
        <v>138</v>
      </c>
      <c r="L1844" t="s">
        <v>5613</v>
      </c>
      <c r="M1844" t="s">
        <v>5614</v>
      </c>
      <c r="N1844">
        <v>2.2738888880000001</v>
      </c>
      <c r="O1844">
        <v>0</v>
      </c>
      <c r="P1844">
        <v>77</v>
      </c>
      <c r="Q1844">
        <v>0</v>
      </c>
      <c r="R1844">
        <v>1</v>
      </c>
      <c r="S1844">
        <v>0</v>
      </c>
      <c r="T1844">
        <v>7</v>
      </c>
      <c r="U1844">
        <v>0</v>
      </c>
      <c r="V1844">
        <v>0</v>
      </c>
      <c r="W1844">
        <v>0</v>
      </c>
      <c r="X1844">
        <v>124.8759246778415</v>
      </c>
      <c r="Y1844">
        <v>0</v>
      </c>
      <c r="Z1844">
        <v>0.54427290925595007</v>
      </c>
      <c r="AA1844">
        <v>0</v>
      </c>
      <c r="AB1844">
        <v>21.167588884981193</v>
      </c>
      <c r="AC1844">
        <v>0</v>
      </c>
      <c r="AD1844">
        <v>0</v>
      </c>
      <c r="AE1844">
        <v>146.58778647207865</v>
      </c>
    </row>
    <row r="1845" spans="1:31" x14ac:dyDescent="0.25">
      <c r="A1845">
        <v>2274137</v>
      </c>
      <c r="B1845">
        <v>1</v>
      </c>
      <c r="C1845" t="s">
        <v>80</v>
      </c>
      <c r="D1845" t="s">
        <v>90</v>
      </c>
      <c r="E1845" t="s">
        <v>165</v>
      </c>
      <c r="F1845" t="s">
        <v>5615</v>
      </c>
      <c r="G1845" t="s">
        <v>198</v>
      </c>
      <c r="H1845" t="s">
        <v>150</v>
      </c>
      <c r="I1845" t="s">
        <v>136</v>
      </c>
      <c r="J1845" t="s">
        <v>137</v>
      </c>
      <c r="K1845" t="s">
        <v>138</v>
      </c>
      <c r="L1845" t="s">
        <v>5616</v>
      </c>
      <c r="M1845" t="s">
        <v>5617</v>
      </c>
      <c r="N1845">
        <v>2.215833333</v>
      </c>
      <c r="O1845">
        <v>0</v>
      </c>
      <c r="P1845">
        <v>5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2.550935735861025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2.550935735861025</v>
      </c>
    </row>
    <row r="1846" spans="1:31" x14ac:dyDescent="0.25">
      <c r="A1846">
        <v>2274043</v>
      </c>
      <c r="B1846">
        <v>1</v>
      </c>
      <c r="C1846" t="s">
        <v>80</v>
      </c>
      <c r="D1846" t="s">
        <v>86</v>
      </c>
      <c r="E1846" t="s">
        <v>147</v>
      </c>
      <c r="F1846" t="s">
        <v>2808</v>
      </c>
      <c r="G1846" t="s">
        <v>149</v>
      </c>
      <c r="H1846" t="s">
        <v>150</v>
      </c>
      <c r="I1846" t="s">
        <v>136</v>
      </c>
      <c r="J1846" t="s">
        <v>137</v>
      </c>
      <c r="K1846" t="s">
        <v>138</v>
      </c>
      <c r="L1846" t="s">
        <v>5618</v>
      </c>
      <c r="M1846" t="s">
        <v>5619</v>
      </c>
      <c r="N1846">
        <v>2.9638888880000001</v>
      </c>
      <c r="O1846">
        <v>0</v>
      </c>
      <c r="P1846">
        <v>41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38.143157452039134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38.143157452039134</v>
      </c>
    </row>
    <row r="1847" spans="1:31" x14ac:dyDescent="0.25">
      <c r="A1847">
        <v>2273659</v>
      </c>
      <c r="B1847">
        <v>1</v>
      </c>
      <c r="C1847" t="s">
        <v>81</v>
      </c>
      <c r="D1847" t="s">
        <v>127</v>
      </c>
      <c r="E1847" t="s">
        <v>132</v>
      </c>
      <c r="F1847" t="s">
        <v>3463</v>
      </c>
      <c r="G1847" t="s">
        <v>134</v>
      </c>
      <c r="H1847" t="s">
        <v>135</v>
      </c>
      <c r="I1847" t="s">
        <v>136</v>
      </c>
      <c r="J1847" t="s">
        <v>137</v>
      </c>
      <c r="K1847" t="s">
        <v>138</v>
      </c>
      <c r="L1847" t="s">
        <v>5620</v>
      </c>
      <c r="M1847" t="s">
        <v>5621</v>
      </c>
      <c r="N1847">
        <v>9.324166666</v>
      </c>
      <c r="O1847">
        <v>4</v>
      </c>
      <c r="P1847">
        <v>59</v>
      </c>
      <c r="Q1847">
        <v>95</v>
      </c>
      <c r="R1847">
        <v>89</v>
      </c>
      <c r="S1847">
        <v>2</v>
      </c>
      <c r="T1847">
        <v>7</v>
      </c>
      <c r="U1847">
        <v>1</v>
      </c>
      <c r="V1847">
        <v>1</v>
      </c>
      <c r="W1847">
        <v>4.4443877927900184</v>
      </c>
      <c r="X1847">
        <v>106.67107908932904</v>
      </c>
      <c r="Y1847">
        <v>476.76441520879376</v>
      </c>
      <c r="Z1847">
        <v>533.88094561005062</v>
      </c>
      <c r="AA1847">
        <v>55.859016269191947</v>
      </c>
      <c r="AB1847">
        <v>25.146850574943354</v>
      </c>
      <c r="AC1847">
        <v>1152.7057151325102</v>
      </c>
      <c r="AD1847">
        <v>0</v>
      </c>
      <c r="AE1847">
        <v>2355.472409677609</v>
      </c>
    </row>
    <row r="1848" spans="1:31" x14ac:dyDescent="0.25">
      <c r="A1848">
        <v>2274592</v>
      </c>
      <c r="B1848">
        <v>1</v>
      </c>
      <c r="C1848" t="s">
        <v>80</v>
      </c>
      <c r="D1848" t="s">
        <v>84</v>
      </c>
      <c r="E1848" t="s">
        <v>141</v>
      </c>
      <c r="F1848" t="s">
        <v>5622</v>
      </c>
      <c r="G1848" t="s">
        <v>268</v>
      </c>
      <c r="H1848" t="s">
        <v>135</v>
      </c>
      <c r="I1848" t="s">
        <v>136</v>
      </c>
      <c r="J1848" t="s">
        <v>137</v>
      </c>
      <c r="K1848" t="s">
        <v>138</v>
      </c>
      <c r="L1848" t="s">
        <v>5623</v>
      </c>
      <c r="M1848" t="s">
        <v>5624</v>
      </c>
      <c r="N1848">
        <v>0.79444444400000003</v>
      </c>
      <c r="O1848">
        <v>0</v>
      </c>
      <c r="P1848">
        <v>213</v>
      </c>
      <c r="Q1848">
        <v>0</v>
      </c>
      <c r="R1848">
        <v>0</v>
      </c>
      <c r="S1848">
        <v>0</v>
      </c>
      <c r="T1848">
        <v>1</v>
      </c>
      <c r="U1848">
        <v>0</v>
      </c>
      <c r="V1848">
        <v>0</v>
      </c>
      <c r="W1848">
        <v>0</v>
      </c>
      <c r="X1848">
        <v>71.187425889587942</v>
      </c>
      <c r="Y1848">
        <v>0</v>
      </c>
      <c r="Z1848">
        <v>0</v>
      </c>
      <c r="AA1848">
        <v>0</v>
      </c>
      <c r="AB1848">
        <v>3.6133306352000003E-2</v>
      </c>
      <c r="AC1848">
        <v>0</v>
      </c>
      <c r="AD1848">
        <v>0</v>
      </c>
      <c r="AE1848">
        <v>71.223559195939941</v>
      </c>
    </row>
    <row r="1849" spans="1:31" x14ac:dyDescent="0.25">
      <c r="A1849">
        <v>2273682</v>
      </c>
      <c r="B1849">
        <v>1</v>
      </c>
      <c r="C1849" t="s">
        <v>81</v>
      </c>
      <c r="D1849" t="s">
        <v>112</v>
      </c>
      <c r="E1849" t="s">
        <v>147</v>
      </c>
      <c r="F1849" t="s">
        <v>5625</v>
      </c>
      <c r="G1849" t="s">
        <v>233</v>
      </c>
      <c r="H1849" t="s">
        <v>150</v>
      </c>
      <c r="I1849" t="s">
        <v>136</v>
      </c>
      <c r="J1849" t="s">
        <v>137</v>
      </c>
      <c r="K1849" t="s">
        <v>138</v>
      </c>
      <c r="L1849" t="s">
        <v>5626</v>
      </c>
      <c r="M1849" t="s">
        <v>5627</v>
      </c>
      <c r="N1849">
        <v>1.1983333329999999</v>
      </c>
      <c r="O1849">
        <v>0</v>
      </c>
      <c r="P1849">
        <v>194</v>
      </c>
      <c r="Q1849">
        <v>0</v>
      </c>
      <c r="R1849">
        <v>0</v>
      </c>
      <c r="S1849">
        <v>0</v>
      </c>
      <c r="T1849">
        <v>4</v>
      </c>
      <c r="U1849">
        <v>0</v>
      </c>
      <c r="V1849">
        <v>0</v>
      </c>
      <c r="W1849">
        <v>0</v>
      </c>
      <c r="X1849">
        <v>46.086136418687083</v>
      </c>
      <c r="Y1849">
        <v>0</v>
      </c>
      <c r="Z1849">
        <v>0</v>
      </c>
      <c r="AA1849">
        <v>0</v>
      </c>
      <c r="AB1849">
        <v>2.2522997163380998</v>
      </c>
      <c r="AC1849">
        <v>0</v>
      </c>
      <c r="AD1849">
        <v>0</v>
      </c>
      <c r="AE1849">
        <v>48.338436135025184</v>
      </c>
    </row>
    <row r="1850" spans="1:31" x14ac:dyDescent="0.25">
      <c r="A1850">
        <v>2274521</v>
      </c>
      <c r="B1850">
        <v>1</v>
      </c>
      <c r="C1850" t="s">
        <v>80</v>
      </c>
      <c r="D1850" t="s">
        <v>90</v>
      </c>
      <c r="E1850" t="s">
        <v>165</v>
      </c>
      <c r="F1850" t="s">
        <v>5628</v>
      </c>
      <c r="G1850" t="s">
        <v>198</v>
      </c>
      <c r="H1850" t="s">
        <v>150</v>
      </c>
      <c r="I1850" t="s">
        <v>136</v>
      </c>
      <c r="J1850" t="s">
        <v>137</v>
      </c>
      <c r="K1850" t="s">
        <v>138</v>
      </c>
      <c r="L1850" t="s">
        <v>5629</v>
      </c>
      <c r="M1850" t="s">
        <v>5630</v>
      </c>
      <c r="N1850">
        <v>2.176111111</v>
      </c>
      <c r="O1850">
        <v>0</v>
      </c>
      <c r="P1850">
        <v>3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4.650633490598266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4.650633490598266</v>
      </c>
    </row>
    <row r="1851" spans="1:31" x14ac:dyDescent="0.25">
      <c r="A1851">
        <v>2274183</v>
      </c>
      <c r="B1851">
        <v>1</v>
      </c>
      <c r="C1851" t="s">
        <v>81</v>
      </c>
      <c r="D1851" t="s">
        <v>127</v>
      </c>
      <c r="E1851" t="s">
        <v>176</v>
      </c>
      <c r="F1851" t="s">
        <v>5631</v>
      </c>
      <c r="G1851" t="s">
        <v>314</v>
      </c>
      <c r="H1851" t="s">
        <v>150</v>
      </c>
      <c r="I1851" t="s">
        <v>136</v>
      </c>
      <c r="J1851" t="s">
        <v>137</v>
      </c>
      <c r="K1851" t="s">
        <v>138</v>
      </c>
      <c r="L1851" t="s">
        <v>5632</v>
      </c>
      <c r="M1851" t="s">
        <v>5633</v>
      </c>
      <c r="N1851">
        <v>6.8138888880000001</v>
      </c>
      <c r="O1851">
        <v>0</v>
      </c>
      <c r="P1851">
        <v>696</v>
      </c>
      <c r="Q1851">
        <v>0</v>
      </c>
      <c r="R1851">
        <v>0</v>
      </c>
      <c r="S1851">
        <v>0</v>
      </c>
      <c r="T1851">
        <v>36</v>
      </c>
      <c r="U1851">
        <v>0</v>
      </c>
      <c r="V1851">
        <v>0</v>
      </c>
      <c r="W1851">
        <v>0</v>
      </c>
      <c r="X1851">
        <v>934.36231593615003</v>
      </c>
      <c r="Y1851">
        <v>0</v>
      </c>
      <c r="Z1851">
        <v>0</v>
      </c>
      <c r="AA1851">
        <v>0</v>
      </c>
      <c r="AB1851">
        <v>126.263559615753</v>
      </c>
      <c r="AC1851">
        <v>0</v>
      </c>
      <c r="AD1851">
        <v>0</v>
      </c>
      <c r="AE1851">
        <v>1060.6258755519029</v>
      </c>
    </row>
    <row r="1852" spans="1:31" x14ac:dyDescent="0.25">
      <c r="A1852">
        <v>2274340</v>
      </c>
      <c r="B1852">
        <v>1</v>
      </c>
      <c r="C1852" t="s">
        <v>80</v>
      </c>
      <c r="D1852" t="s">
        <v>110</v>
      </c>
      <c r="E1852" t="s">
        <v>165</v>
      </c>
      <c r="F1852" t="s">
        <v>5634</v>
      </c>
      <c r="G1852" t="s">
        <v>198</v>
      </c>
      <c r="H1852" t="s">
        <v>150</v>
      </c>
      <c r="I1852" t="s">
        <v>136</v>
      </c>
      <c r="J1852" t="s">
        <v>137</v>
      </c>
      <c r="K1852" t="s">
        <v>138</v>
      </c>
      <c r="L1852" t="s">
        <v>5635</v>
      </c>
      <c r="M1852" t="s">
        <v>5636</v>
      </c>
      <c r="N1852">
        <v>1.41</v>
      </c>
      <c r="O1852">
        <v>0</v>
      </c>
      <c r="P1852">
        <v>3</v>
      </c>
      <c r="Q1852">
        <v>0</v>
      </c>
      <c r="R1852">
        <v>0</v>
      </c>
      <c r="S1852">
        <v>0</v>
      </c>
      <c r="T1852">
        <v>1</v>
      </c>
      <c r="U1852">
        <v>0</v>
      </c>
      <c r="V1852">
        <v>0</v>
      </c>
      <c r="W1852">
        <v>0</v>
      </c>
      <c r="X1852">
        <v>1.8687657647750997</v>
      </c>
      <c r="Y1852">
        <v>0</v>
      </c>
      <c r="Z1852">
        <v>0</v>
      </c>
      <c r="AA1852">
        <v>0</v>
      </c>
      <c r="AB1852">
        <v>3.2634846339750001E-2</v>
      </c>
      <c r="AC1852">
        <v>0</v>
      </c>
      <c r="AD1852">
        <v>0</v>
      </c>
      <c r="AE1852">
        <v>1.9014006111148496</v>
      </c>
    </row>
    <row r="1853" spans="1:31" x14ac:dyDescent="0.25">
      <c r="A1853">
        <v>2274223</v>
      </c>
      <c r="B1853">
        <v>1</v>
      </c>
      <c r="C1853" t="s">
        <v>80</v>
      </c>
      <c r="D1853" t="s">
        <v>111</v>
      </c>
      <c r="E1853" t="s">
        <v>165</v>
      </c>
      <c r="F1853" t="s">
        <v>5637</v>
      </c>
      <c r="G1853" t="s">
        <v>198</v>
      </c>
      <c r="H1853" t="s">
        <v>150</v>
      </c>
      <c r="I1853" t="s">
        <v>136</v>
      </c>
      <c r="J1853" t="s">
        <v>137</v>
      </c>
      <c r="K1853" t="s">
        <v>138</v>
      </c>
      <c r="L1853" t="s">
        <v>5638</v>
      </c>
      <c r="M1853" t="s">
        <v>5639</v>
      </c>
      <c r="N1853">
        <v>3.090833333</v>
      </c>
      <c r="O1853">
        <v>0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1.3545476675343751</v>
      </c>
      <c r="AA1853">
        <v>0</v>
      </c>
      <c r="AB1853">
        <v>0</v>
      </c>
      <c r="AC1853">
        <v>0</v>
      </c>
      <c r="AD1853">
        <v>0</v>
      </c>
      <c r="AE1853">
        <v>1.3545476675343751</v>
      </c>
    </row>
    <row r="1854" spans="1:31" x14ac:dyDescent="0.25">
      <c r="A1854">
        <v>2273980</v>
      </c>
      <c r="B1854">
        <v>1</v>
      </c>
      <c r="C1854" t="s">
        <v>80</v>
      </c>
      <c r="D1854" t="s">
        <v>93</v>
      </c>
      <c r="E1854" t="s">
        <v>176</v>
      </c>
      <c r="F1854" t="s">
        <v>5640</v>
      </c>
      <c r="G1854" t="s">
        <v>178</v>
      </c>
      <c r="H1854" t="s">
        <v>150</v>
      </c>
      <c r="I1854" t="s">
        <v>136</v>
      </c>
      <c r="J1854" t="s">
        <v>137</v>
      </c>
      <c r="K1854" t="s">
        <v>138</v>
      </c>
      <c r="L1854" t="s">
        <v>5641</v>
      </c>
      <c r="M1854" t="s">
        <v>5642</v>
      </c>
      <c r="N1854">
        <v>4.818333333</v>
      </c>
      <c r="O1854">
        <v>0</v>
      </c>
      <c r="P1854">
        <v>0</v>
      </c>
      <c r="Q1854">
        <v>0</v>
      </c>
      <c r="R1854">
        <v>13</v>
      </c>
      <c r="S1854">
        <v>0</v>
      </c>
      <c r="T1854">
        <v>1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80.109073468674936</v>
      </c>
      <c r="AA1854">
        <v>0</v>
      </c>
      <c r="AB1854">
        <v>18.375829231967348</v>
      </c>
      <c r="AC1854">
        <v>0</v>
      </c>
      <c r="AD1854">
        <v>0</v>
      </c>
      <c r="AE1854">
        <v>98.48490270064228</v>
      </c>
    </row>
    <row r="1855" spans="1:31" x14ac:dyDescent="0.25">
      <c r="A1855">
        <v>2274097</v>
      </c>
      <c r="B1855">
        <v>1</v>
      </c>
      <c r="C1855" t="s">
        <v>80</v>
      </c>
      <c r="D1855" t="s">
        <v>98</v>
      </c>
      <c r="E1855" t="s">
        <v>165</v>
      </c>
      <c r="F1855" t="s">
        <v>5643</v>
      </c>
      <c r="G1855" t="s">
        <v>198</v>
      </c>
      <c r="H1855" t="s">
        <v>150</v>
      </c>
      <c r="I1855" t="s">
        <v>136</v>
      </c>
      <c r="J1855" t="s">
        <v>137</v>
      </c>
      <c r="K1855" t="s">
        <v>138</v>
      </c>
      <c r="L1855" t="s">
        <v>5644</v>
      </c>
      <c r="M1855" t="s">
        <v>5645</v>
      </c>
      <c r="N1855">
        <v>0.86583333299999998</v>
      </c>
      <c r="O1855">
        <v>0</v>
      </c>
      <c r="P1855">
        <v>1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0.92060055301854171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0.92060055301854171</v>
      </c>
    </row>
    <row r="1856" spans="1:31" x14ac:dyDescent="0.25">
      <c r="A1856">
        <v>2274246</v>
      </c>
      <c r="B1856">
        <v>1</v>
      </c>
      <c r="C1856" t="s">
        <v>80</v>
      </c>
      <c r="D1856" t="s">
        <v>103</v>
      </c>
      <c r="E1856" t="s">
        <v>132</v>
      </c>
      <c r="F1856" t="s">
        <v>5646</v>
      </c>
      <c r="G1856" t="s">
        <v>134</v>
      </c>
      <c r="H1856" t="s">
        <v>135</v>
      </c>
      <c r="I1856" t="s">
        <v>136</v>
      </c>
      <c r="J1856" t="s">
        <v>137</v>
      </c>
      <c r="K1856" t="s">
        <v>138</v>
      </c>
      <c r="L1856" t="s">
        <v>5647</v>
      </c>
      <c r="M1856" t="s">
        <v>5648</v>
      </c>
      <c r="N1856">
        <v>1.930555555</v>
      </c>
      <c r="O1856">
        <v>3</v>
      </c>
      <c r="P1856">
        <v>1984</v>
      </c>
      <c r="Q1856">
        <v>21</v>
      </c>
      <c r="R1856">
        <v>270</v>
      </c>
      <c r="S1856">
        <v>28</v>
      </c>
      <c r="T1856">
        <v>654</v>
      </c>
      <c r="U1856">
        <v>2</v>
      </c>
      <c r="V1856">
        <v>1</v>
      </c>
      <c r="W1856">
        <v>1.2984643047811253</v>
      </c>
      <c r="X1856">
        <v>619.48060269447706</v>
      </c>
      <c r="Y1856">
        <v>101.73358064577619</v>
      </c>
      <c r="Z1856">
        <v>67.288527934219957</v>
      </c>
      <c r="AA1856">
        <v>119.00660613766171</v>
      </c>
      <c r="AB1856">
        <v>382.42927987025018</v>
      </c>
      <c r="AC1856">
        <v>68.115672442905549</v>
      </c>
      <c r="AD1856">
        <v>2.2823808628225</v>
      </c>
      <c r="AE1856">
        <v>1361.6351148928943</v>
      </c>
    </row>
    <row r="1857" spans="1:31" x14ac:dyDescent="0.25">
      <c r="A1857">
        <v>2273862</v>
      </c>
      <c r="B1857">
        <v>1</v>
      </c>
      <c r="C1857" t="s">
        <v>81</v>
      </c>
      <c r="D1857" t="s">
        <v>113</v>
      </c>
      <c r="E1857" t="s">
        <v>176</v>
      </c>
      <c r="F1857" t="s">
        <v>5649</v>
      </c>
      <c r="G1857" t="s">
        <v>178</v>
      </c>
      <c r="H1857" t="s">
        <v>150</v>
      </c>
      <c r="I1857" t="s">
        <v>136</v>
      </c>
      <c r="J1857" t="s">
        <v>137</v>
      </c>
      <c r="K1857" t="s">
        <v>138</v>
      </c>
      <c r="L1857" t="s">
        <v>5650</v>
      </c>
      <c r="M1857" t="s">
        <v>5651</v>
      </c>
      <c r="N1857">
        <v>6.8111111109999998</v>
      </c>
      <c r="O1857">
        <v>0</v>
      </c>
      <c r="P1857">
        <v>221</v>
      </c>
      <c r="Q1857">
        <v>0</v>
      </c>
      <c r="R1857">
        <v>3</v>
      </c>
      <c r="S1857">
        <v>0</v>
      </c>
      <c r="T1857">
        <v>14</v>
      </c>
      <c r="U1857">
        <v>0</v>
      </c>
      <c r="V1857">
        <v>0</v>
      </c>
      <c r="W1857">
        <v>0</v>
      </c>
      <c r="X1857">
        <v>123.21946256483403</v>
      </c>
      <c r="Y1857">
        <v>0</v>
      </c>
      <c r="Z1857">
        <v>0.98685976248600016</v>
      </c>
      <c r="AA1857">
        <v>0</v>
      </c>
      <c r="AB1857">
        <v>20.587086040710005</v>
      </c>
      <c r="AC1857">
        <v>0</v>
      </c>
      <c r="AD1857">
        <v>0</v>
      </c>
      <c r="AE1857">
        <v>144.79340836803004</v>
      </c>
    </row>
    <row r="1858" spans="1:31" x14ac:dyDescent="0.25">
      <c r="A1858">
        <v>2274011</v>
      </c>
      <c r="B1858">
        <v>1</v>
      </c>
      <c r="C1858" t="s">
        <v>80</v>
      </c>
      <c r="D1858" t="s">
        <v>103</v>
      </c>
      <c r="E1858" t="s">
        <v>132</v>
      </c>
      <c r="F1858" t="s">
        <v>5652</v>
      </c>
      <c r="G1858" t="s">
        <v>134</v>
      </c>
      <c r="H1858" t="s">
        <v>135</v>
      </c>
      <c r="I1858" t="s">
        <v>136</v>
      </c>
      <c r="J1858" t="s">
        <v>137</v>
      </c>
      <c r="K1858" t="s">
        <v>138</v>
      </c>
      <c r="L1858" t="s">
        <v>5653</v>
      </c>
      <c r="M1858" t="s">
        <v>5654</v>
      </c>
      <c r="N1858">
        <v>0.54722222200000004</v>
      </c>
      <c r="O1858">
        <v>0</v>
      </c>
      <c r="P1858">
        <v>2</v>
      </c>
      <c r="Q1858">
        <v>0</v>
      </c>
      <c r="R1858">
        <v>4</v>
      </c>
      <c r="S1858">
        <v>11</v>
      </c>
      <c r="T1858">
        <v>4</v>
      </c>
      <c r="U1858">
        <v>14</v>
      </c>
      <c r="V1858">
        <v>0</v>
      </c>
      <c r="W1858">
        <v>0</v>
      </c>
      <c r="X1858">
        <v>0.39255230752833337</v>
      </c>
      <c r="Y1858">
        <v>0</v>
      </c>
      <c r="Z1858">
        <v>4.3174524185634162</v>
      </c>
      <c r="AA1858">
        <v>34.439063343858834</v>
      </c>
      <c r="AB1858">
        <v>3.1767273210533054</v>
      </c>
      <c r="AC1858">
        <v>1173.3196281054945</v>
      </c>
      <c r="AD1858">
        <v>0</v>
      </c>
      <c r="AE1858">
        <v>1215.6454234964983</v>
      </c>
    </row>
    <row r="1859" spans="1:31" x14ac:dyDescent="0.25">
      <c r="A1859">
        <v>2274160</v>
      </c>
      <c r="B1859">
        <v>1</v>
      </c>
      <c r="C1859" t="s">
        <v>81</v>
      </c>
      <c r="D1859" t="s">
        <v>113</v>
      </c>
      <c r="E1859" t="s">
        <v>157</v>
      </c>
      <c r="F1859" t="s">
        <v>3649</v>
      </c>
      <c r="G1859" t="s">
        <v>134</v>
      </c>
      <c r="H1859" t="s">
        <v>135</v>
      </c>
      <c r="I1859" t="s">
        <v>136</v>
      </c>
      <c r="J1859" t="s">
        <v>137</v>
      </c>
      <c r="K1859" t="s">
        <v>138</v>
      </c>
      <c r="L1859" t="s">
        <v>5655</v>
      </c>
      <c r="M1859" t="s">
        <v>5656</v>
      </c>
      <c r="N1859">
        <v>1.95</v>
      </c>
      <c r="O1859">
        <v>0</v>
      </c>
      <c r="P1859">
        <v>1284</v>
      </c>
      <c r="Q1859">
        <v>2</v>
      </c>
      <c r="R1859">
        <v>425</v>
      </c>
      <c r="S1859">
        <v>5</v>
      </c>
      <c r="T1859">
        <v>69</v>
      </c>
      <c r="U1859">
        <v>0</v>
      </c>
      <c r="V1859">
        <v>2</v>
      </c>
      <c r="W1859">
        <v>0</v>
      </c>
      <c r="X1859">
        <v>257.40036426394755</v>
      </c>
      <c r="Y1859">
        <v>12.910907820607651</v>
      </c>
      <c r="Z1859">
        <v>102.70883013421819</v>
      </c>
      <c r="AA1859">
        <v>26.603426035401391</v>
      </c>
      <c r="AB1859">
        <v>136.237177655821</v>
      </c>
      <c r="AC1859">
        <v>0</v>
      </c>
      <c r="AD1859">
        <v>6.1420144848883336</v>
      </c>
      <c r="AE1859">
        <v>542.00272039488414</v>
      </c>
    </row>
    <row r="1860" spans="1:31" x14ac:dyDescent="0.25">
      <c r="A1860">
        <v>2273900</v>
      </c>
      <c r="B1860">
        <v>1</v>
      </c>
      <c r="C1860" t="s">
        <v>80</v>
      </c>
      <c r="D1860" t="s">
        <v>96</v>
      </c>
      <c r="E1860" t="s">
        <v>147</v>
      </c>
      <c r="F1860" t="s">
        <v>5657</v>
      </c>
      <c r="G1860" t="s">
        <v>233</v>
      </c>
      <c r="H1860" t="s">
        <v>150</v>
      </c>
      <c r="I1860" t="s">
        <v>136</v>
      </c>
      <c r="J1860" t="s">
        <v>137</v>
      </c>
      <c r="K1860" t="s">
        <v>138</v>
      </c>
      <c r="L1860" t="s">
        <v>5658</v>
      </c>
      <c r="M1860" t="s">
        <v>5659</v>
      </c>
      <c r="N1860">
        <v>2.5502777769999998</v>
      </c>
      <c r="O1860">
        <v>0</v>
      </c>
      <c r="P1860">
        <v>16</v>
      </c>
      <c r="Q1860">
        <v>0</v>
      </c>
      <c r="R1860">
        <v>0</v>
      </c>
      <c r="S1860">
        <v>0</v>
      </c>
      <c r="T1860">
        <v>2</v>
      </c>
      <c r="U1860">
        <v>0</v>
      </c>
      <c r="V1860">
        <v>0</v>
      </c>
      <c r="W1860">
        <v>0</v>
      </c>
      <c r="X1860">
        <v>22.570425779367795</v>
      </c>
      <c r="Y1860">
        <v>0</v>
      </c>
      <c r="Z1860">
        <v>0</v>
      </c>
      <c r="AA1860">
        <v>0</v>
      </c>
      <c r="AB1860">
        <v>0.21856641087630002</v>
      </c>
      <c r="AC1860">
        <v>0</v>
      </c>
      <c r="AD1860">
        <v>0</v>
      </c>
      <c r="AE1860">
        <v>22.788992190244095</v>
      </c>
    </row>
    <row r="1861" spans="1:31" x14ac:dyDescent="0.25">
      <c r="A1861">
        <v>2274161</v>
      </c>
      <c r="B1861">
        <v>1</v>
      </c>
      <c r="C1861" t="s">
        <v>81</v>
      </c>
      <c r="D1861" t="s">
        <v>120</v>
      </c>
      <c r="E1861" t="s">
        <v>165</v>
      </c>
      <c r="F1861" t="s">
        <v>5660</v>
      </c>
      <c r="G1861" t="s">
        <v>198</v>
      </c>
      <c r="H1861" t="s">
        <v>150</v>
      </c>
      <c r="I1861" t="s">
        <v>136</v>
      </c>
      <c r="J1861" t="s">
        <v>137</v>
      </c>
      <c r="K1861" t="s">
        <v>138</v>
      </c>
      <c r="L1861" t="s">
        <v>5661</v>
      </c>
      <c r="M1861" t="s">
        <v>5662</v>
      </c>
      <c r="N1861">
        <v>2.7875000000000001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1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3.3742195948812999</v>
      </c>
      <c r="AC1861">
        <v>0</v>
      </c>
      <c r="AD1861">
        <v>0</v>
      </c>
      <c r="AE1861">
        <v>3.3742195948812999</v>
      </c>
    </row>
    <row r="1862" spans="1:31" x14ac:dyDescent="0.25">
      <c r="A1862">
        <v>2274138</v>
      </c>
      <c r="B1862">
        <v>1</v>
      </c>
      <c r="C1862" t="s">
        <v>80</v>
      </c>
      <c r="D1862" t="s">
        <v>99</v>
      </c>
      <c r="E1862" t="s">
        <v>157</v>
      </c>
      <c r="F1862" t="s">
        <v>5663</v>
      </c>
      <c r="G1862" t="s">
        <v>1804</v>
      </c>
      <c r="H1862" t="s">
        <v>135</v>
      </c>
      <c r="I1862" t="s">
        <v>136</v>
      </c>
      <c r="J1862" t="s">
        <v>137</v>
      </c>
      <c r="K1862" t="s">
        <v>138</v>
      </c>
      <c r="L1862" t="s">
        <v>5664</v>
      </c>
      <c r="M1862" t="s">
        <v>5665</v>
      </c>
      <c r="N1862">
        <v>0.53777777699999996</v>
      </c>
      <c r="O1862">
        <v>4</v>
      </c>
      <c r="P1862">
        <v>891</v>
      </c>
      <c r="Q1862">
        <v>13</v>
      </c>
      <c r="R1862">
        <v>117</v>
      </c>
      <c r="S1862">
        <v>19</v>
      </c>
      <c r="T1862">
        <v>66</v>
      </c>
      <c r="U1862">
        <v>0</v>
      </c>
      <c r="V1862">
        <v>4</v>
      </c>
      <c r="W1862">
        <v>10.153764818540251</v>
      </c>
      <c r="X1862">
        <v>84.207973560650416</v>
      </c>
      <c r="Y1862">
        <v>9.8513170092103994</v>
      </c>
      <c r="Z1862">
        <v>19.767969172644257</v>
      </c>
      <c r="AA1862">
        <v>17.92333512188722</v>
      </c>
      <c r="AB1862">
        <v>12.06679013221625</v>
      </c>
      <c r="AC1862">
        <v>0</v>
      </c>
      <c r="AD1862">
        <v>187.50306127368128</v>
      </c>
      <c r="AE1862">
        <v>341.47421108883009</v>
      </c>
    </row>
    <row r="1863" spans="1:31" x14ac:dyDescent="0.25">
      <c r="A1863">
        <v>2273946</v>
      </c>
      <c r="B1863">
        <v>1</v>
      </c>
      <c r="C1863" t="s">
        <v>80</v>
      </c>
      <c r="D1863" t="s">
        <v>85</v>
      </c>
      <c r="E1863" t="s">
        <v>147</v>
      </c>
      <c r="F1863" t="s">
        <v>5666</v>
      </c>
      <c r="G1863" t="s">
        <v>154</v>
      </c>
      <c r="H1863" t="s">
        <v>150</v>
      </c>
      <c r="I1863" t="s">
        <v>136</v>
      </c>
      <c r="J1863" t="s">
        <v>137</v>
      </c>
      <c r="K1863" t="s">
        <v>144</v>
      </c>
      <c r="L1863" t="s">
        <v>5667</v>
      </c>
      <c r="M1863" t="s">
        <v>5668</v>
      </c>
      <c r="N1863">
        <v>7.483055555</v>
      </c>
      <c r="O1863">
        <v>0</v>
      </c>
      <c r="P1863">
        <v>173</v>
      </c>
      <c r="Q1863">
        <v>0</v>
      </c>
      <c r="R1863">
        <v>0</v>
      </c>
      <c r="S1863">
        <v>0</v>
      </c>
      <c r="T1863">
        <v>20</v>
      </c>
      <c r="U1863">
        <v>0</v>
      </c>
      <c r="V1863">
        <v>0</v>
      </c>
      <c r="W1863">
        <v>0</v>
      </c>
      <c r="X1863">
        <v>300.40254315307146</v>
      </c>
      <c r="Y1863">
        <v>0</v>
      </c>
      <c r="Z1863">
        <v>0</v>
      </c>
      <c r="AA1863">
        <v>0</v>
      </c>
      <c r="AB1863">
        <v>73.788701981459837</v>
      </c>
      <c r="AC1863">
        <v>0</v>
      </c>
      <c r="AD1863">
        <v>0</v>
      </c>
      <c r="AE1863">
        <v>374.1912451345313</v>
      </c>
    </row>
    <row r="1864" spans="1:31" x14ac:dyDescent="0.25">
      <c r="A1864">
        <v>2273969</v>
      </c>
      <c r="B1864">
        <v>1</v>
      </c>
      <c r="C1864" t="s">
        <v>81</v>
      </c>
      <c r="D1864" t="s">
        <v>128</v>
      </c>
      <c r="E1864" t="s">
        <v>176</v>
      </c>
      <c r="F1864" t="s">
        <v>5669</v>
      </c>
      <c r="G1864" t="s">
        <v>143</v>
      </c>
      <c r="H1864" t="s">
        <v>150</v>
      </c>
      <c r="I1864" t="s">
        <v>136</v>
      </c>
      <c r="J1864" t="s">
        <v>137</v>
      </c>
      <c r="K1864" t="s">
        <v>144</v>
      </c>
      <c r="L1864" t="s">
        <v>5670</v>
      </c>
      <c r="M1864" t="s">
        <v>5671</v>
      </c>
      <c r="N1864">
        <v>9.091111111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5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15.688488418874336</v>
      </c>
      <c r="AC1864">
        <v>0</v>
      </c>
      <c r="AD1864">
        <v>0</v>
      </c>
      <c r="AE1864">
        <v>15.688488418874336</v>
      </c>
    </row>
    <row r="1865" spans="1:31" x14ac:dyDescent="0.25">
      <c r="A1865">
        <v>2274069</v>
      </c>
      <c r="B1865">
        <v>1</v>
      </c>
      <c r="C1865" t="s">
        <v>80</v>
      </c>
      <c r="D1865" t="s">
        <v>105</v>
      </c>
      <c r="E1865" t="s">
        <v>132</v>
      </c>
      <c r="F1865" t="s">
        <v>655</v>
      </c>
      <c r="G1865" t="s">
        <v>134</v>
      </c>
      <c r="H1865" t="s">
        <v>135</v>
      </c>
      <c r="I1865" t="s">
        <v>136</v>
      </c>
      <c r="J1865" t="s">
        <v>137</v>
      </c>
      <c r="K1865" t="s">
        <v>138</v>
      </c>
      <c r="L1865" t="s">
        <v>5672</v>
      </c>
      <c r="M1865" t="s">
        <v>5673</v>
      </c>
      <c r="N1865">
        <v>1.5277777770000001</v>
      </c>
      <c r="O1865">
        <v>0</v>
      </c>
      <c r="P1865">
        <v>369</v>
      </c>
      <c r="Q1865">
        <v>0</v>
      </c>
      <c r="R1865">
        <v>0</v>
      </c>
      <c r="S1865">
        <v>0</v>
      </c>
      <c r="T1865">
        <v>1</v>
      </c>
      <c r="U1865">
        <v>0</v>
      </c>
      <c r="V1865">
        <v>0</v>
      </c>
      <c r="W1865">
        <v>0</v>
      </c>
      <c r="X1865">
        <v>215.60356090314096</v>
      </c>
      <c r="Y1865">
        <v>0</v>
      </c>
      <c r="Z1865">
        <v>0</v>
      </c>
      <c r="AA1865">
        <v>0</v>
      </c>
      <c r="AB1865">
        <v>0.16927340528150001</v>
      </c>
      <c r="AC1865">
        <v>0</v>
      </c>
      <c r="AD1865">
        <v>0</v>
      </c>
      <c r="AE1865">
        <v>215.77283430842246</v>
      </c>
    </row>
    <row r="1866" spans="1:31" x14ac:dyDescent="0.25">
      <c r="A1866">
        <v>2274023</v>
      </c>
      <c r="B1866">
        <v>1</v>
      </c>
      <c r="C1866" t="s">
        <v>81</v>
      </c>
      <c r="D1866" t="s">
        <v>120</v>
      </c>
      <c r="E1866" t="s">
        <v>147</v>
      </c>
      <c r="F1866" t="s">
        <v>5674</v>
      </c>
      <c r="G1866" t="s">
        <v>149</v>
      </c>
      <c r="H1866" t="s">
        <v>150</v>
      </c>
      <c r="I1866" t="s">
        <v>136</v>
      </c>
      <c r="J1866" t="s">
        <v>137</v>
      </c>
      <c r="K1866" t="s">
        <v>138</v>
      </c>
      <c r="L1866" t="s">
        <v>5675</v>
      </c>
      <c r="M1866" t="s">
        <v>5676</v>
      </c>
      <c r="N1866">
        <v>5.6488888880000001</v>
      </c>
      <c r="O1866">
        <v>0</v>
      </c>
      <c r="P1866">
        <v>39</v>
      </c>
      <c r="Q1866">
        <v>0</v>
      </c>
      <c r="R1866">
        <v>0</v>
      </c>
      <c r="S1866">
        <v>0</v>
      </c>
      <c r="T1866">
        <v>1</v>
      </c>
      <c r="U1866">
        <v>0</v>
      </c>
      <c r="V1866">
        <v>0</v>
      </c>
      <c r="W1866">
        <v>0</v>
      </c>
      <c r="X1866">
        <v>56.481853350564869</v>
      </c>
      <c r="Y1866">
        <v>0</v>
      </c>
      <c r="Z1866">
        <v>0</v>
      </c>
      <c r="AA1866">
        <v>0</v>
      </c>
      <c r="AB1866">
        <v>6.8367320945201282</v>
      </c>
      <c r="AC1866">
        <v>0</v>
      </c>
      <c r="AD1866">
        <v>0</v>
      </c>
      <c r="AE1866">
        <v>63.318585445084999</v>
      </c>
    </row>
    <row r="1867" spans="1:31" x14ac:dyDescent="0.25">
      <c r="A1867">
        <v>2273777</v>
      </c>
      <c r="B1867">
        <v>1</v>
      </c>
      <c r="C1867" t="s">
        <v>81</v>
      </c>
      <c r="D1867" t="s">
        <v>123</v>
      </c>
      <c r="E1867" t="s">
        <v>141</v>
      </c>
      <c r="F1867" t="s">
        <v>5677</v>
      </c>
      <c r="G1867" t="s">
        <v>3437</v>
      </c>
      <c r="H1867" t="s">
        <v>135</v>
      </c>
      <c r="I1867" t="s">
        <v>136</v>
      </c>
      <c r="J1867" t="s">
        <v>137</v>
      </c>
      <c r="K1867" t="s">
        <v>138</v>
      </c>
      <c r="L1867" t="s">
        <v>5678</v>
      </c>
      <c r="M1867" t="s">
        <v>5679</v>
      </c>
      <c r="N1867">
        <v>11.625</v>
      </c>
      <c r="O1867">
        <v>0</v>
      </c>
      <c r="P1867">
        <v>133</v>
      </c>
      <c r="Q1867">
        <v>0</v>
      </c>
      <c r="R1867">
        <v>0</v>
      </c>
      <c r="S1867">
        <v>0</v>
      </c>
      <c r="T1867">
        <v>22</v>
      </c>
      <c r="U1867">
        <v>0</v>
      </c>
      <c r="V1867">
        <v>0</v>
      </c>
      <c r="W1867">
        <v>0</v>
      </c>
      <c r="X1867">
        <v>194.0659046376752</v>
      </c>
      <c r="Y1867">
        <v>0</v>
      </c>
      <c r="Z1867">
        <v>0</v>
      </c>
      <c r="AA1867">
        <v>0</v>
      </c>
      <c r="AB1867">
        <v>23.564180357946608</v>
      </c>
      <c r="AC1867">
        <v>0</v>
      </c>
      <c r="AD1867">
        <v>0</v>
      </c>
      <c r="AE1867">
        <v>217.63008499562181</v>
      </c>
    </row>
    <row r="1868" spans="1:31" x14ac:dyDescent="0.25">
      <c r="A1868">
        <v>2273846</v>
      </c>
      <c r="B1868">
        <v>1</v>
      </c>
      <c r="C1868" t="s">
        <v>80</v>
      </c>
      <c r="D1868" t="s">
        <v>111</v>
      </c>
      <c r="E1868" t="s">
        <v>147</v>
      </c>
      <c r="F1868" t="s">
        <v>5680</v>
      </c>
      <c r="G1868" t="s">
        <v>149</v>
      </c>
      <c r="H1868" t="s">
        <v>150</v>
      </c>
      <c r="I1868" t="s">
        <v>136</v>
      </c>
      <c r="J1868" t="s">
        <v>137</v>
      </c>
      <c r="K1868" t="s">
        <v>138</v>
      </c>
      <c r="L1868" t="s">
        <v>5681</v>
      </c>
      <c r="M1868" t="s">
        <v>5682</v>
      </c>
      <c r="N1868">
        <v>2.6433333330000002</v>
      </c>
      <c r="O1868">
        <v>0</v>
      </c>
      <c r="P1868">
        <v>0</v>
      </c>
      <c r="Q1868">
        <v>0</v>
      </c>
      <c r="R1868">
        <v>4</v>
      </c>
      <c r="S1868">
        <v>0</v>
      </c>
      <c r="T1868">
        <v>3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13.231727670591999</v>
      </c>
      <c r="AA1868">
        <v>0</v>
      </c>
      <c r="AB1868">
        <v>23.635115768850483</v>
      </c>
      <c r="AC1868">
        <v>0</v>
      </c>
      <c r="AD1868">
        <v>0</v>
      </c>
      <c r="AE1868">
        <v>36.866843439442484</v>
      </c>
    </row>
    <row r="1869" spans="1:31" x14ac:dyDescent="0.25">
      <c r="A1869">
        <v>2273892</v>
      </c>
      <c r="B1869">
        <v>1</v>
      </c>
      <c r="C1869" t="s">
        <v>81</v>
      </c>
      <c r="D1869" t="s">
        <v>127</v>
      </c>
      <c r="E1869" t="s">
        <v>132</v>
      </c>
      <c r="F1869" t="s">
        <v>5683</v>
      </c>
      <c r="G1869" t="s">
        <v>1804</v>
      </c>
      <c r="H1869" t="s">
        <v>135</v>
      </c>
      <c r="I1869" t="s">
        <v>136</v>
      </c>
      <c r="J1869" t="s">
        <v>137</v>
      </c>
      <c r="K1869" t="s">
        <v>138</v>
      </c>
      <c r="L1869" t="s">
        <v>5684</v>
      </c>
      <c r="M1869" t="s">
        <v>5685</v>
      </c>
      <c r="N1869">
        <v>5.7894444439999999</v>
      </c>
      <c r="O1869">
        <v>3</v>
      </c>
      <c r="P1869">
        <v>4</v>
      </c>
      <c r="Q1869">
        <v>42</v>
      </c>
      <c r="R1869">
        <v>19</v>
      </c>
      <c r="S1869">
        <v>2</v>
      </c>
      <c r="T1869">
        <v>2</v>
      </c>
      <c r="U1869">
        <v>0</v>
      </c>
      <c r="V1869">
        <v>0</v>
      </c>
      <c r="W1869">
        <v>3.0534758814489713</v>
      </c>
      <c r="X1869">
        <v>12.145018195662868</v>
      </c>
      <c r="Y1869">
        <v>108.74793024587532</v>
      </c>
      <c r="Z1869">
        <v>311.33536143821425</v>
      </c>
      <c r="AA1869">
        <v>12.902180737383702</v>
      </c>
      <c r="AB1869">
        <v>6.9550364650548921</v>
      </c>
      <c r="AC1869">
        <v>0</v>
      </c>
      <c r="AD1869">
        <v>0</v>
      </c>
      <c r="AE1869">
        <v>455.13900296363994</v>
      </c>
    </row>
    <row r="1870" spans="1:31" x14ac:dyDescent="0.25">
      <c r="A1870">
        <v>2274384</v>
      </c>
      <c r="B1870">
        <v>1</v>
      </c>
      <c r="C1870" t="s">
        <v>81</v>
      </c>
      <c r="D1870" t="s">
        <v>127</v>
      </c>
      <c r="E1870" t="s">
        <v>147</v>
      </c>
      <c r="F1870" t="s">
        <v>5686</v>
      </c>
      <c r="G1870" t="s">
        <v>233</v>
      </c>
      <c r="H1870" t="s">
        <v>150</v>
      </c>
      <c r="I1870" t="s">
        <v>136</v>
      </c>
      <c r="J1870" t="s">
        <v>137</v>
      </c>
      <c r="K1870" t="s">
        <v>138</v>
      </c>
      <c r="L1870" t="s">
        <v>5687</v>
      </c>
      <c r="M1870" t="s">
        <v>5688</v>
      </c>
      <c r="N1870">
        <v>5.4755555549999997</v>
      </c>
      <c r="O1870">
        <v>0</v>
      </c>
      <c r="P1870">
        <v>155</v>
      </c>
      <c r="Q1870">
        <v>0</v>
      </c>
      <c r="R1870">
        <v>7</v>
      </c>
      <c r="S1870">
        <v>0</v>
      </c>
      <c r="T1870">
        <v>1</v>
      </c>
      <c r="U1870">
        <v>0</v>
      </c>
      <c r="V1870">
        <v>0</v>
      </c>
      <c r="W1870">
        <v>0</v>
      </c>
      <c r="X1870">
        <v>176.30378332898852</v>
      </c>
      <c r="Y1870">
        <v>0</v>
      </c>
      <c r="Z1870">
        <v>13.089771644392799</v>
      </c>
      <c r="AA1870">
        <v>0</v>
      </c>
      <c r="AB1870">
        <v>1.927769149160625</v>
      </c>
      <c r="AC1870">
        <v>0</v>
      </c>
      <c r="AD1870">
        <v>0</v>
      </c>
      <c r="AE1870">
        <v>191.32132412254197</v>
      </c>
    </row>
    <row r="1871" spans="1:31" x14ac:dyDescent="0.25">
      <c r="A1871">
        <v>2274038</v>
      </c>
      <c r="B1871">
        <v>1</v>
      </c>
      <c r="C1871" t="s">
        <v>81</v>
      </c>
      <c r="D1871" t="s">
        <v>115</v>
      </c>
      <c r="E1871" t="s">
        <v>147</v>
      </c>
      <c r="F1871" t="s">
        <v>5689</v>
      </c>
      <c r="G1871" t="s">
        <v>149</v>
      </c>
      <c r="H1871" t="s">
        <v>150</v>
      </c>
      <c r="I1871" t="s">
        <v>136</v>
      </c>
      <c r="J1871" t="s">
        <v>137</v>
      </c>
      <c r="K1871" t="s">
        <v>138</v>
      </c>
      <c r="L1871" t="s">
        <v>5690</v>
      </c>
      <c r="M1871" t="s">
        <v>5691</v>
      </c>
      <c r="N1871">
        <v>3.2663888879999998</v>
      </c>
      <c r="O1871">
        <v>0</v>
      </c>
      <c r="P1871">
        <v>16</v>
      </c>
      <c r="Q1871">
        <v>0</v>
      </c>
      <c r="R1871">
        <v>0</v>
      </c>
      <c r="S1871">
        <v>0</v>
      </c>
      <c r="T1871">
        <v>1</v>
      </c>
      <c r="U1871">
        <v>0</v>
      </c>
      <c r="V1871">
        <v>0</v>
      </c>
      <c r="W1871">
        <v>0</v>
      </c>
      <c r="X1871">
        <v>1.6474009989450504</v>
      </c>
      <c r="Y1871">
        <v>0</v>
      </c>
      <c r="Z1871">
        <v>0</v>
      </c>
      <c r="AA1871">
        <v>0</v>
      </c>
      <c r="AB1871">
        <v>4.0244550255932969</v>
      </c>
      <c r="AC1871">
        <v>0</v>
      </c>
      <c r="AD1871">
        <v>0</v>
      </c>
      <c r="AE1871">
        <v>5.6718560245383474</v>
      </c>
    </row>
    <row r="1872" spans="1:31" x14ac:dyDescent="0.25">
      <c r="A1872">
        <v>2274361</v>
      </c>
      <c r="B1872">
        <v>1</v>
      </c>
      <c r="C1872" t="s">
        <v>80</v>
      </c>
      <c r="D1872" t="s">
        <v>96</v>
      </c>
      <c r="E1872" t="s">
        <v>165</v>
      </c>
      <c r="F1872" t="s">
        <v>5692</v>
      </c>
      <c r="G1872" t="s">
        <v>198</v>
      </c>
      <c r="H1872" t="s">
        <v>150</v>
      </c>
      <c r="I1872" t="s">
        <v>136</v>
      </c>
      <c r="J1872" t="s">
        <v>137</v>
      </c>
      <c r="K1872" t="s">
        <v>138</v>
      </c>
      <c r="L1872" t="s">
        <v>5693</v>
      </c>
      <c r="M1872" t="s">
        <v>5694</v>
      </c>
      <c r="N1872">
        <v>1.9983333329999999</v>
      </c>
      <c r="O1872">
        <v>0</v>
      </c>
      <c r="P1872">
        <v>1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0.25690705789430002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0.25690705789430002</v>
      </c>
    </row>
    <row r="1873" spans="1:31" x14ac:dyDescent="0.25">
      <c r="A1873">
        <v>2274169</v>
      </c>
      <c r="B1873">
        <v>1</v>
      </c>
      <c r="C1873" t="s">
        <v>81</v>
      </c>
      <c r="D1873" t="s">
        <v>128</v>
      </c>
      <c r="E1873" t="s">
        <v>147</v>
      </c>
      <c r="F1873" t="s">
        <v>5695</v>
      </c>
      <c r="G1873" t="s">
        <v>149</v>
      </c>
      <c r="H1873" t="s">
        <v>150</v>
      </c>
      <c r="I1873" t="s">
        <v>136</v>
      </c>
      <c r="J1873" t="s">
        <v>137</v>
      </c>
      <c r="K1873" t="s">
        <v>138</v>
      </c>
      <c r="L1873" t="s">
        <v>5696</v>
      </c>
      <c r="M1873" t="s">
        <v>5697</v>
      </c>
      <c r="N1873">
        <v>8.2255555549999997</v>
      </c>
      <c r="O1873">
        <v>0</v>
      </c>
      <c r="P1873">
        <v>27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36.662918006658209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36.662918006658209</v>
      </c>
    </row>
    <row r="1874" spans="1:31" x14ac:dyDescent="0.25">
      <c r="A1874">
        <v>2274261</v>
      </c>
      <c r="B1874">
        <v>1</v>
      </c>
      <c r="C1874" t="s">
        <v>80</v>
      </c>
      <c r="D1874" t="s">
        <v>106</v>
      </c>
      <c r="E1874" t="s">
        <v>165</v>
      </c>
      <c r="F1874" t="s">
        <v>5698</v>
      </c>
      <c r="G1874" t="s">
        <v>198</v>
      </c>
      <c r="H1874" t="s">
        <v>150</v>
      </c>
      <c r="I1874" t="s">
        <v>136</v>
      </c>
      <c r="J1874" t="s">
        <v>137</v>
      </c>
      <c r="K1874" t="s">
        <v>138</v>
      </c>
      <c r="L1874" t="s">
        <v>5699</v>
      </c>
      <c r="M1874" t="s">
        <v>5700</v>
      </c>
      <c r="N1874">
        <v>1.135277777</v>
      </c>
      <c r="O1874">
        <v>0</v>
      </c>
      <c r="P1874">
        <v>1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0.3527852900208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0.3527852900208</v>
      </c>
    </row>
    <row r="1875" spans="1:31" x14ac:dyDescent="0.25">
      <c r="A1875">
        <v>2273869</v>
      </c>
      <c r="B1875">
        <v>1</v>
      </c>
      <c r="C1875" t="s">
        <v>81</v>
      </c>
      <c r="D1875" t="s">
        <v>127</v>
      </c>
      <c r="E1875" t="s">
        <v>312</v>
      </c>
      <c r="F1875" t="s">
        <v>5701</v>
      </c>
      <c r="G1875" t="s">
        <v>149</v>
      </c>
      <c r="H1875" t="s">
        <v>150</v>
      </c>
      <c r="I1875" t="s">
        <v>136</v>
      </c>
      <c r="J1875" t="s">
        <v>137</v>
      </c>
      <c r="K1875" t="s">
        <v>138</v>
      </c>
      <c r="L1875" t="s">
        <v>5702</v>
      </c>
      <c r="M1875" t="s">
        <v>5703</v>
      </c>
      <c r="N1875">
        <v>5.9619444440000002</v>
      </c>
      <c r="O1875">
        <v>0</v>
      </c>
      <c r="P1875">
        <v>37</v>
      </c>
      <c r="Q1875">
        <v>0</v>
      </c>
      <c r="R1875">
        <v>0</v>
      </c>
      <c r="S1875">
        <v>0</v>
      </c>
      <c r="T1875">
        <v>4</v>
      </c>
      <c r="U1875">
        <v>0</v>
      </c>
      <c r="V1875">
        <v>0</v>
      </c>
      <c r="W1875">
        <v>0</v>
      </c>
      <c r="X1875">
        <v>47.08470489302718</v>
      </c>
      <c r="Y1875">
        <v>0</v>
      </c>
      <c r="Z1875">
        <v>0</v>
      </c>
      <c r="AA1875">
        <v>0</v>
      </c>
      <c r="AB1875">
        <v>2.3564652172314502</v>
      </c>
      <c r="AC1875">
        <v>0</v>
      </c>
      <c r="AD1875">
        <v>0</v>
      </c>
      <c r="AE1875">
        <v>49.441170110258632</v>
      </c>
    </row>
    <row r="1876" spans="1:31" x14ac:dyDescent="0.25">
      <c r="A1876">
        <v>2274453</v>
      </c>
      <c r="B1876">
        <v>1</v>
      </c>
      <c r="C1876" t="s">
        <v>80</v>
      </c>
      <c r="D1876" t="s">
        <v>110</v>
      </c>
      <c r="E1876" t="s">
        <v>165</v>
      </c>
      <c r="F1876" t="s">
        <v>5704</v>
      </c>
      <c r="G1876" t="s">
        <v>198</v>
      </c>
      <c r="H1876" t="s">
        <v>150</v>
      </c>
      <c r="I1876" t="s">
        <v>136</v>
      </c>
      <c r="J1876" t="s">
        <v>137</v>
      </c>
      <c r="K1876" t="s">
        <v>138</v>
      </c>
      <c r="L1876" t="s">
        <v>5705</v>
      </c>
      <c r="M1876" t="s">
        <v>5706</v>
      </c>
      <c r="N1876">
        <v>3.1219444439999999</v>
      </c>
      <c r="O1876">
        <v>0</v>
      </c>
      <c r="P1876">
        <v>1</v>
      </c>
      <c r="Q1876">
        <v>0</v>
      </c>
      <c r="R1876">
        <v>0</v>
      </c>
      <c r="S1876">
        <v>0</v>
      </c>
      <c r="T1876">
        <v>1</v>
      </c>
      <c r="U1876">
        <v>0</v>
      </c>
      <c r="V1876">
        <v>0</v>
      </c>
      <c r="W1876">
        <v>0</v>
      </c>
      <c r="X1876">
        <v>5.0075513546245585</v>
      </c>
      <c r="Y1876">
        <v>0</v>
      </c>
      <c r="Z1876">
        <v>0</v>
      </c>
      <c r="AA1876">
        <v>0</v>
      </c>
      <c r="AB1876">
        <v>1.2216439092306084</v>
      </c>
      <c r="AC1876">
        <v>0</v>
      </c>
      <c r="AD1876">
        <v>0</v>
      </c>
      <c r="AE1876">
        <v>6.2291952638551669</v>
      </c>
    </row>
    <row r="1877" spans="1:31" x14ac:dyDescent="0.25">
      <c r="A1877">
        <v>2274398</v>
      </c>
      <c r="B1877">
        <v>1</v>
      </c>
      <c r="C1877" t="s">
        <v>81</v>
      </c>
      <c r="D1877" t="s">
        <v>113</v>
      </c>
      <c r="E1877" t="s">
        <v>176</v>
      </c>
      <c r="F1877" t="s">
        <v>5707</v>
      </c>
      <c r="G1877" t="s">
        <v>178</v>
      </c>
      <c r="H1877" t="s">
        <v>150</v>
      </c>
      <c r="I1877" t="s">
        <v>136</v>
      </c>
      <c r="J1877" t="s">
        <v>137</v>
      </c>
      <c r="K1877" t="s">
        <v>138</v>
      </c>
      <c r="L1877" t="s">
        <v>5708</v>
      </c>
      <c r="M1877" t="s">
        <v>5709</v>
      </c>
      <c r="N1877">
        <v>2.6786111109999999</v>
      </c>
      <c r="O1877">
        <v>0</v>
      </c>
      <c r="P1877">
        <v>76</v>
      </c>
      <c r="Q1877">
        <v>0</v>
      </c>
      <c r="R1877">
        <v>5</v>
      </c>
      <c r="S1877">
        <v>0</v>
      </c>
      <c r="T1877">
        <v>4</v>
      </c>
      <c r="U1877">
        <v>0</v>
      </c>
      <c r="V1877">
        <v>0</v>
      </c>
      <c r="W1877">
        <v>0</v>
      </c>
      <c r="X1877">
        <v>38.076375855735776</v>
      </c>
      <c r="Y1877">
        <v>0</v>
      </c>
      <c r="Z1877">
        <v>27.600064935138132</v>
      </c>
      <c r="AA1877">
        <v>0</v>
      </c>
      <c r="AB1877">
        <v>4.6681624362079841</v>
      </c>
      <c r="AC1877">
        <v>0</v>
      </c>
      <c r="AD1877">
        <v>0</v>
      </c>
      <c r="AE1877">
        <v>70.34460322708189</v>
      </c>
    </row>
    <row r="1878" spans="1:31" x14ac:dyDescent="0.25">
      <c r="A1878">
        <v>2274421</v>
      </c>
      <c r="B1878">
        <v>1</v>
      </c>
      <c r="C1878" t="s">
        <v>80</v>
      </c>
      <c r="D1878" t="s">
        <v>101</v>
      </c>
      <c r="E1878" t="s">
        <v>312</v>
      </c>
      <c r="F1878" t="s">
        <v>5710</v>
      </c>
      <c r="G1878" t="s">
        <v>149</v>
      </c>
      <c r="H1878" t="s">
        <v>150</v>
      </c>
      <c r="I1878" t="s">
        <v>136</v>
      </c>
      <c r="J1878" t="s">
        <v>137</v>
      </c>
      <c r="K1878" t="s">
        <v>138</v>
      </c>
      <c r="L1878" t="s">
        <v>5711</v>
      </c>
      <c r="M1878" t="s">
        <v>5712</v>
      </c>
      <c r="N1878">
        <v>2.321666666</v>
      </c>
      <c r="O1878">
        <v>0</v>
      </c>
      <c r="P1878">
        <v>70</v>
      </c>
      <c r="Q1878">
        <v>0</v>
      </c>
      <c r="R1878">
        <v>0</v>
      </c>
      <c r="S1878">
        <v>0</v>
      </c>
      <c r="T1878">
        <v>5</v>
      </c>
      <c r="U1878">
        <v>0</v>
      </c>
      <c r="V1878">
        <v>0</v>
      </c>
      <c r="W1878">
        <v>0</v>
      </c>
      <c r="X1878">
        <v>56.657133082123515</v>
      </c>
      <c r="Y1878">
        <v>0</v>
      </c>
      <c r="Z1878">
        <v>0</v>
      </c>
      <c r="AA1878">
        <v>0</v>
      </c>
      <c r="AB1878">
        <v>3.3739523915697727</v>
      </c>
      <c r="AC1878">
        <v>0</v>
      </c>
      <c r="AD1878">
        <v>0</v>
      </c>
      <c r="AE1878">
        <v>60.031085473693288</v>
      </c>
    </row>
    <row r="1879" spans="1:31" x14ac:dyDescent="0.25">
      <c r="A1879">
        <v>2273640</v>
      </c>
      <c r="B1879">
        <v>1</v>
      </c>
      <c r="C1879" t="s">
        <v>80</v>
      </c>
      <c r="D1879" t="s">
        <v>97</v>
      </c>
      <c r="E1879" t="s">
        <v>165</v>
      </c>
      <c r="F1879" t="s">
        <v>5713</v>
      </c>
      <c r="G1879" t="s">
        <v>198</v>
      </c>
      <c r="H1879" t="s">
        <v>150</v>
      </c>
      <c r="I1879" t="s">
        <v>136</v>
      </c>
      <c r="J1879" t="s">
        <v>137</v>
      </c>
      <c r="K1879" t="s">
        <v>138</v>
      </c>
      <c r="L1879" t="s">
        <v>5714</v>
      </c>
      <c r="M1879" t="s">
        <v>5715</v>
      </c>
      <c r="N1879">
        <v>6.3205555550000003</v>
      </c>
      <c r="O1879">
        <v>0</v>
      </c>
      <c r="P1879">
        <v>2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1.1546007840826085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1.1546007840826085</v>
      </c>
    </row>
    <row r="1880" spans="1:31" x14ac:dyDescent="0.25">
      <c r="A1880">
        <v>2274444</v>
      </c>
      <c r="B1880">
        <v>1</v>
      </c>
      <c r="C1880" t="s">
        <v>81</v>
      </c>
      <c r="D1880" t="s">
        <v>128</v>
      </c>
      <c r="E1880" t="s">
        <v>132</v>
      </c>
      <c r="F1880" t="s">
        <v>5716</v>
      </c>
      <c r="G1880" t="s">
        <v>134</v>
      </c>
      <c r="H1880" t="s">
        <v>135</v>
      </c>
      <c r="I1880" t="s">
        <v>136</v>
      </c>
      <c r="J1880" t="s">
        <v>137</v>
      </c>
      <c r="K1880" t="s">
        <v>138</v>
      </c>
      <c r="L1880" t="s">
        <v>5717</v>
      </c>
      <c r="M1880" t="s">
        <v>5718</v>
      </c>
      <c r="N1880">
        <v>0.47583333300000002</v>
      </c>
      <c r="O1880">
        <v>0</v>
      </c>
      <c r="P1880">
        <v>234</v>
      </c>
      <c r="Q1880">
        <v>4</v>
      </c>
      <c r="R1880">
        <v>4</v>
      </c>
      <c r="S1880">
        <v>13</v>
      </c>
      <c r="T1880">
        <v>27</v>
      </c>
      <c r="U1880">
        <v>2</v>
      </c>
      <c r="V1880">
        <v>0</v>
      </c>
      <c r="W1880">
        <v>0</v>
      </c>
      <c r="X1880">
        <v>26.06362638495095</v>
      </c>
      <c r="Y1880">
        <v>2.8528949861738999</v>
      </c>
      <c r="Z1880">
        <v>2.8866000410380002</v>
      </c>
      <c r="AA1880">
        <v>13.863891724661809</v>
      </c>
      <c r="AB1880">
        <v>4.893846193842851</v>
      </c>
      <c r="AC1880">
        <v>126.97071537198052</v>
      </c>
      <c r="AD1880">
        <v>0</v>
      </c>
      <c r="AE1880">
        <v>177.53157470264802</v>
      </c>
    </row>
    <row r="1881" spans="1:31" x14ac:dyDescent="0.25">
      <c r="A1881">
        <v>2274613</v>
      </c>
      <c r="B1881">
        <v>1</v>
      </c>
      <c r="C1881" t="s">
        <v>80</v>
      </c>
      <c r="D1881" t="s">
        <v>86</v>
      </c>
      <c r="E1881" t="s">
        <v>165</v>
      </c>
      <c r="F1881" t="s">
        <v>5719</v>
      </c>
      <c r="G1881" t="s">
        <v>198</v>
      </c>
      <c r="H1881" t="s">
        <v>150</v>
      </c>
      <c r="I1881" t="s">
        <v>136</v>
      </c>
      <c r="J1881" t="s">
        <v>137</v>
      </c>
      <c r="K1881" t="s">
        <v>138</v>
      </c>
      <c r="L1881" t="s">
        <v>5720</v>
      </c>
      <c r="M1881" t="s">
        <v>5721</v>
      </c>
      <c r="N1881">
        <v>0.44416666599999999</v>
      </c>
      <c r="O1881">
        <v>0</v>
      </c>
      <c r="P1881">
        <v>2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0.39581784276190002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0.39581784276190002</v>
      </c>
    </row>
    <row r="1882" spans="1:31" x14ac:dyDescent="0.25">
      <c r="A1882">
        <v>2274590</v>
      </c>
      <c r="B1882">
        <v>1</v>
      </c>
      <c r="C1882" t="s">
        <v>80</v>
      </c>
      <c r="D1882" t="s">
        <v>111</v>
      </c>
      <c r="E1882" t="s">
        <v>147</v>
      </c>
      <c r="F1882" t="s">
        <v>5722</v>
      </c>
      <c r="G1882" t="s">
        <v>149</v>
      </c>
      <c r="H1882" t="s">
        <v>150</v>
      </c>
      <c r="I1882" t="s">
        <v>136</v>
      </c>
      <c r="J1882" t="s">
        <v>137</v>
      </c>
      <c r="K1882" t="s">
        <v>138</v>
      </c>
      <c r="L1882" t="s">
        <v>5723</v>
      </c>
      <c r="M1882" t="s">
        <v>5724</v>
      </c>
      <c r="N1882">
        <v>0.48277777700000002</v>
      </c>
      <c r="O1882">
        <v>0</v>
      </c>
      <c r="P1882">
        <v>11</v>
      </c>
      <c r="Q1882">
        <v>0</v>
      </c>
      <c r="R1882">
        <v>2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18.858526565653381</v>
      </c>
      <c r="Y1882">
        <v>0</v>
      </c>
      <c r="Z1882">
        <v>1.5344162850499998E-2</v>
      </c>
      <c r="AA1882">
        <v>0</v>
      </c>
      <c r="AB1882">
        <v>0.57648579550924994</v>
      </c>
      <c r="AC1882">
        <v>0</v>
      </c>
      <c r="AD1882">
        <v>0</v>
      </c>
      <c r="AE1882">
        <v>19.450356524013131</v>
      </c>
    </row>
    <row r="1883" spans="1:31" x14ac:dyDescent="0.25">
      <c r="A1883">
        <v>2274275</v>
      </c>
      <c r="B1883">
        <v>1</v>
      </c>
      <c r="C1883" t="s">
        <v>80</v>
      </c>
      <c r="D1883" t="s">
        <v>89</v>
      </c>
      <c r="E1883" t="s">
        <v>147</v>
      </c>
      <c r="F1883" t="s">
        <v>5725</v>
      </c>
      <c r="G1883" t="s">
        <v>233</v>
      </c>
      <c r="H1883" t="s">
        <v>150</v>
      </c>
      <c r="I1883" t="s">
        <v>136</v>
      </c>
      <c r="J1883" t="s">
        <v>137</v>
      </c>
      <c r="K1883" t="s">
        <v>138</v>
      </c>
      <c r="L1883" t="s">
        <v>5726</v>
      </c>
      <c r="M1883" t="s">
        <v>5727</v>
      </c>
      <c r="N1883">
        <v>5.0533333330000003</v>
      </c>
      <c r="O1883">
        <v>0</v>
      </c>
      <c r="P1883">
        <v>25</v>
      </c>
      <c r="Q1883">
        <v>0</v>
      </c>
      <c r="R1883">
        <v>2</v>
      </c>
      <c r="S1883">
        <v>0</v>
      </c>
      <c r="T1883">
        <v>1</v>
      </c>
      <c r="U1883">
        <v>0</v>
      </c>
      <c r="V1883">
        <v>0</v>
      </c>
      <c r="W1883">
        <v>0</v>
      </c>
      <c r="X1883">
        <v>164.42616296111242</v>
      </c>
      <c r="Y1883">
        <v>0</v>
      </c>
      <c r="Z1883">
        <v>3.1431372432135998</v>
      </c>
      <c r="AA1883">
        <v>0</v>
      </c>
      <c r="AB1883">
        <v>5.4332592720024131</v>
      </c>
      <c r="AC1883">
        <v>0</v>
      </c>
      <c r="AD1883">
        <v>0</v>
      </c>
      <c r="AE1883">
        <v>173.00255947632843</v>
      </c>
    </row>
    <row r="1884" spans="1:31" x14ac:dyDescent="0.25">
      <c r="A1884">
        <v>2273786</v>
      </c>
      <c r="B1884">
        <v>1</v>
      </c>
      <c r="C1884" t="s">
        <v>81</v>
      </c>
      <c r="D1884" t="s">
        <v>112</v>
      </c>
      <c r="E1884" t="s">
        <v>165</v>
      </c>
      <c r="F1884" t="s">
        <v>5728</v>
      </c>
      <c r="G1884" t="s">
        <v>225</v>
      </c>
      <c r="H1884" t="s">
        <v>150</v>
      </c>
      <c r="I1884" t="s">
        <v>136</v>
      </c>
      <c r="J1884" t="s">
        <v>137</v>
      </c>
      <c r="K1884" t="s">
        <v>138</v>
      </c>
      <c r="L1884" t="s">
        <v>5729</v>
      </c>
      <c r="M1884" t="s">
        <v>5730</v>
      </c>
      <c r="N1884">
        <v>5.3788888879999996</v>
      </c>
      <c r="O1884">
        <v>0</v>
      </c>
      <c r="P1884">
        <v>2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0.33570906323999999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0.33570906323999999</v>
      </c>
    </row>
    <row r="1885" spans="1:31" x14ac:dyDescent="0.25">
      <c r="A1885">
        <v>2273648</v>
      </c>
      <c r="B1885">
        <v>1</v>
      </c>
      <c r="C1885" t="s">
        <v>80</v>
      </c>
      <c r="D1885" t="s">
        <v>104</v>
      </c>
      <c r="E1885" t="s">
        <v>147</v>
      </c>
      <c r="F1885" t="s">
        <v>5731</v>
      </c>
      <c r="G1885" t="s">
        <v>2685</v>
      </c>
      <c r="H1885" t="s">
        <v>150</v>
      </c>
      <c r="I1885" t="s">
        <v>136</v>
      </c>
      <c r="J1885" t="s">
        <v>137</v>
      </c>
      <c r="K1885" t="s">
        <v>138</v>
      </c>
      <c r="L1885" t="s">
        <v>5732</v>
      </c>
      <c r="M1885" t="s">
        <v>5733</v>
      </c>
      <c r="N1885">
        <v>2.187777777</v>
      </c>
      <c r="O1885">
        <v>0</v>
      </c>
      <c r="P1885">
        <v>66</v>
      </c>
      <c r="Q1885">
        <v>0</v>
      </c>
      <c r="R1885">
        <v>6</v>
      </c>
      <c r="S1885">
        <v>0</v>
      </c>
      <c r="T1885">
        <v>11</v>
      </c>
      <c r="U1885">
        <v>0</v>
      </c>
      <c r="V1885">
        <v>0</v>
      </c>
      <c r="W1885">
        <v>0</v>
      </c>
      <c r="X1885">
        <v>27.169545913101768</v>
      </c>
      <c r="Y1885">
        <v>0</v>
      </c>
      <c r="Z1885">
        <v>1.302909722044733</v>
      </c>
      <c r="AA1885">
        <v>0</v>
      </c>
      <c r="AB1885">
        <v>8.7309113431498684</v>
      </c>
      <c r="AC1885">
        <v>0</v>
      </c>
      <c r="AD1885">
        <v>0</v>
      </c>
      <c r="AE1885">
        <v>37.203366978296373</v>
      </c>
    </row>
    <row r="1886" spans="1:31" x14ac:dyDescent="0.25">
      <c r="A1886">
        <v>2274484</v>
      </c>
      <c r="B1886">
        <v>1</v>
      </c>
      <c r="C1886" t="s">
        <v>81</v>
      </c>
      <c r="D1886" t="s">
        <v>127</v>
      </c>
      <c r="E1886" t="s">
        <v>176</v>
      </c>
      <c r="F1886" t="s">
        <v>5734</v>
      </c>
      <c r="G1886" t="s">
        <v>178</v>
      </c>
      <c r="H1886" t="s">
        <v>150</v>
      </c>
      <c r="I1886" t="s">
        <v>136</v>
      </c>
      <c r="J1886" t="s">
        <v>137</v>
      </c>
      <c r="K1886" t="s">
        <v>138</v>
      </c>
      <c r="L1886" t="s">
        <v>5735</v>
      </c>
      <c r="M1886" t="s">
        <v>5736</v>
      </c>
      <c r="N1886">
        <v>6.2480555549999997</v>
      </c>
      <c r="O1886">
        <v>0</v>
      </c>
      <c r="P1886">
        <v>1</v>
      </c>
      <c r="Q1886">
        <v>0</v>
      </c>
      <c r="R1886">
        <v>14</v>
      </c>
      <c r="S1886">
        <v>0</v>
      </c>
      <c r="T1886">
        <v>1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11.854362824268199</v>
      </c>
      <c r="AA1886">
        <v>0</v>
      </c>
      <c r="AB1886">
        <v>0</v>
      </c>
      <c r="AC1886">
        <v>0</v>
      </c>
      <c r="AD1886">
        <v>0</v>
      </c>
      <c r="AE1886">
        <v>11.854362824268199</v>
      </c>
    </row>
    <row r="1887" spans="1:31" x14ac:dyDescent="0.25">
      <c r="A1887">
        <v>2274530</v>
      </c>
      <c r="B1887">
        <v>1</v>
      </c>
      <c r="C1887" t="s">
        <v>81</v>
      </c>
      <c r="D1887" t="s">
        <v>127</v>
      </c>
      <c r="E1887" t="s">
        <v>147</v>
      </c>
      <c r="F1887" t="s">
        <v>5737</v>
      </c>
      <c r="G1887" t="s">
        <v>149</v>
      </c>
      <c r="H1887" t="s">
        <v>150</v>
      </c>
      <c r="I1887" t="s">
        <v>136</v>
      </c>
      <c r="J1887" t="s">
        <v>137</v>
      </c>
      <c r="K1887" t="s">
        <v>138</v>
      </c>
      <c r="L1887" t="s">
        <v>5738</v>
      </c>
      <c r="M1887" t="s">
        <v>5739</v>
      </c>
      <c r="N1887">
        <v>1.9258333329999999</v>
      </c>
      <c r="O1887">
        <v>0</v>
      </c>
      <c r="P1887">
        <v>60</v>
      </c>
      <c r="Q1887">
        <v>0</v>
      </c>
      <c r="R1887">
        <v>5</v>
      </c>
      <c r="S1887">
        <v>0</v>
      </c>
      <c r="T1887">
        <v>9</v>
      </c>
      <c r="U1887">
        <v>0</v>
      </c>
      <c r="V1887">
        <v>0</v>
      </c>
      <c r="W1887">
        <v>0</v>
      </c>
      <c r="X1887">
        <v>23.677307759687192</v>
      </c>
      <c r="Y1887">
        <v>0</v>
      </c>
      <c r="Z1887">
        <v>0.68188776746219992</v>
      </c>
      <c r="AA1887">
        <v>0</v>
      </c>
      <c r="AB1887">
        <v>7.5809038143859846</v>
      </c>
      <c r="AC1887">
        <v>0</v>
      </c>
      <c r="AD1887">
        <v>0</v>
      </c>
      <c r="AE1887">
        <v>31.940099341535376</v>
      </c>
    </row>
    <row r="1888" spans="1:31" x14ac:dyDescent="0.25">
      <c r="A1888">
        <v>2274244</v>
      </c>
      <c r="B1888">
        <v>1</v>
      </c>
      <c r="C1888" t="s">
        <v>80</v>
      </c>
      <c r="D1888" t="s">
        <v>93</v>
      </c>
      <c r="E1888" t="s">
        <v>176</v>
      </c>
      <c r="F1888" t="s">
        <v>5740</v>
      </c>
      <c r="G1888" t="s">
        <v>178</v>
      </c>
      <c r="H1888" t="s">
        <v>150</v>
      </c>
      <c r="I1888" t="s">
        <v>136</v>
      </c>
      <c r="J1888" t="s">
        <v>137</v>
      </c>
      <c r="K1888" t="s">
        <v>138</v>
      </c>
      <c r="L1888" t="s">
        <v>5741</v>
      </c>
      <c r="M1888" t="s">
        <v>5742</v>
      </c>
      <c r="N1888">
        <v>1.8419444439999999</v>
      </c>
      <c r="O1888">
        <v>0</v>
      </c>
      <c r="P1888">
        <v>1</v>
      </c>
      <c r="Q1888">
        <v>0</v>
      </c>
      <c r="R1888">
        <v>12</v>
      </c>
      <c r="S1888">
        <v>0</v>
      </c>
      <c r="T1888">
        <v>6</v>
      </c>
      <c r="U1888">
        <v>0</v>
      </c>
      <c r="V1888">
        <v>0</v>
      </c>
      <c r="W1888">
        <v>0</v>
      </c>
      <c r="X1888">
        <v>6.6754901088933338E-2</v>
      </c>
      <c r="Y1888">
        <v>0</v>
      </c>
      <c r="Z1888">
        <v>5.2455431901973171</v>
      </c>
      <c r="AA1888">
        <v>0</v>
      </c>
      <c r="AB1888">
        <v>1.8234203189333</v>
      </c>
      <c r="AC1888">
        <v>0</v>
      </c>
      <c r="AD1888">
        <v>0</v>
      </c>
      <c r="AE1888">
        <v>7.1357184102195506</v>
      </c>
    </row>
    <row r="1889" spans="1:31" x14ac:dyDescent="0.25">
      <c r="A1889">
        <v>2274315</v>
      </c>
      <c r="B1889">
        <v>1</v>
      </c>
      <c r="C1889" t="s">
        <v>81</v>
      </c>
      <c r="D1889" t="s">
        <v>118</v>
      </c>
      <c r="E1889" t="s">
        <v>147</v>
      </c>
      <c r="F1889" t="s">
        <v>5743</v>
      </c>
      <c r="G1889" t="s">
        <v>149</v>
      </c>
      <c r="H1889" t="s">
        <v>150</v>
      </c>
      <c r="I1889" t="s">
        <v>136</v>
      </c>
      <c r="J1889" t="s">
        <v>137</v>
      </c>
      <c r="K1889" t="s">
        <v>138</v>
      </c>
      <c r="L1889" t="s">
        <v>5744</v>
      </c>
      <c r="M1889" t="s">
        <v>5745</v>
      </c>
      <c r="N1889">
        <v>1.8797222220000001</v>
      </c>
      <c r="O1889">
        <v>0</v>
      </c>
      <c r="P1889">
        <v>6</v>
      </c>
      <c r="Q1889">
        <v>0</v>
      </c>
      <c r="R1889">
        <v>8</v>
      </c>
      <c r="S1889">
        <v>0</v>
      </c>
      <c r="T1889">
        <v>5</v>
      </c>
      <c r="U1889">
        <v>0</v>
      </c>
      <c r="V1889">
        <v>0</v>
      </c>
      <c r="W1889">
        <v>0</v>
      </c>
      <c r="X1889">
        <v>3.1555656225613329</v>
      </c>
      <c r="Y1889">
        <v>0</v>
      </c>
      <c r="Z1889">
        <v>4.3533969790033664</v>
      </c>
      <c r="AA1889">
        <v>0</v>
      </c>
      <c r="AB1889">
        <v>8.9607804374513833</v>
      </c>
      <c r="AC1889">
        <v>0</v>
      </c>
      <c r="AD1889">
        <v>0</v>
      </c>
      <c r="AE1889">
        <v>16.46974303901608</v>
      </c>
    </row>
    <row r="1890" spans="1:31" x14ac:dyDescent="0.25">
      <c r="A1890">
        <v>2274029</v>
      </c>
      <c r="B1890">
        <v>1</v>
      </c>
      <c r="C1890" t="s">
        <v>80</v>
      </c>
      <c r="D1890" t="s">
        <v>93</v>
      </c>
      <c r="E1890" t="s">
        <v>147</v>
      </c>
      <c r="F1890" t="s">
        <v>5746</v>
      </c>
      <c r="G1890" t="s">
        <v>233</v>
      </c>
      <c r="H1890" t="s">
        <v>150</v>
      </c>
      <c r="I1890" t="s">
        <v>136</v>
      </c>
      <c r="J1890" t="s">
        <v>137</v>
      </c>
      <c r="K1890" t="s">
        <v>138</v>
      </c>
      <c r="L1890" t="s">
        <v>5747</v>
      </c>
      <c r="M1890" t="s">
        <v>5748</v>
      </c>
      <c r="N1890">
        <v>4.0783333329999998</v>
      </c>
      <c r="O1890">
        <v>0</v>
      </c>
      <c r="P1890">
        <v>7</v>
      </c>
      <c r="Q1890">
        <v>0</v>
      </c>
      <c r="R1890">
        <v>4</v>
      </c>
      <c r="S1890">
        <v>0</v>
      </c>
      <c r="T1890">
        <v>6</v>
      </c>
      <c r="U1890">
        <v>0</v>
      </c>
      <c r="V1890">
        <v>0</v>
      </c>
      <c r="W1890">
        <v>0</v>
      </c>
      <c r="X1890">
        <v>5.3766850809169648</v>
      </c>
      <c r="Y1890">
        <v>0</v>
      </c>
      <c r="Z1890">
        <v>65.623809515687498</v>
      </c>
      <c r="AA1890">
        <v>0</v>
      </c>
      <c r="AB1890">
        <v>18.130276807185982</v>
      </c>
      <c r="AC1890">
        <v>0</v>
      </c>
      <c r="AD1890">
        <v>0</v>
      </c>
      <c r="AE1890">
        <v>89.130771403790447</v>
      </c>
    </row>
    <row r="1891" spans="1:31" x14ac:dyDescent="0.25">
      <c r="A1891">
        <v>2273723</v>
      </c>
      <c r="B1891">
        <v>1</v>
      </c>
      <c r="C1891" t="s">
        <v>80</v>
      </c>
      <c r="D1891" t="s">
        <v>100</v>
      </c>
      <c r="E1891" t="s">
        <v>157</v>
      </c>
      <c r="F1891" t="s">
        <v>5749</v>
      </c>
      <c r="G1891" t="s">
        <v>134</v>
      </c>
      <c r="H1891" t="s">
        <v>135</v>
      </c>
      <c r="I1891" t="s">
        <v>738</v>
      </c>
      <c r="J1891" t="s">
        <v>137</v>
      </c>
      <c r="K1891" t="s">
        <v>138</v>
      </c>
      <c r="L1891" t="s">
        <v>5750</v>
      </c>
      <c r="M1891" t="s">
        <v>5751</v>
      </c>
      <c r="N1891">
        <v>4.9444443999999997E-2</v>
      </c>
      <c r="O1891">
        <v>1</v>
      </c>
      <c r="P1891">
        <v>426</v>
      </c>
      <c r="Q1891">
        <v>27</v>
      </c>
      <c r="R1891">
        <v>123</v>
      </c>
      <c r="S1891">
        <v>10</v>
      </c>
      <c r="T1891">
        <v>96</v>
      </c>
      <c r="U1891">
        <v>0</v>
      </c>
      <c r="V1891">
        <v>0</v>
      </c>
      <c r="W1891">
        <v>5.5703855708800001E-2</v>
      </c>
      <c r="X1891">
        <v>5.1328813718788711</v>
      </c>
      <c r="Y1891">
        <v>8.5466000170749989</v>
      </c>
      <c r="Z1891">
        <v>2.6270940656366482</v>
      </c>
      <c r="AA1891">
        <v>0.63845359367599996</v>
      </c>
      <c r="AB1891">
        <v>1.7468169295902494</v>
      </c>
      <c r="AC1891">
        <v>0</v>
      </c>
      <c r="AD1891">
        <v>0</v>
      </c>
      <c r="AE1891">
        <v>18.747549833565568</v>
      </c>
    </row>
    <row r="1892" spans="1:31" x14ac:dyDescent="0.25">
      <c r="A1892">
        <v>2274338</v>
      </c>
      <c r="B1892">
        <v>1</v>
      </c>
      <c r="C1892" t="s">
        <v>80</v>
      </c>
      <c r="D1892" t="s">
        <v>97</v>
      </c>
      <c r="E1892" t="s">
        <v>147</v>
      </c>
      <c r="F1892" t="s">
        <v>5752</v>
      </c>
      <c r="G1892" t="s">
        <v>149</v>
      </c>
      <c r="H1892" t="s">
        <v>150</v>
      </c>
      <c r="I1892" t="s">
        <v>136</v>
      </c>
      <c r="J1892" t="s">
        <v>137</v>
      </c>
      <c r="K1892" t="s">
        <v>138</v>
      </c>
      <c r="L1892" t="s">
        <v>5753</v>
      </c>
      <c r="M1892" t="s">
        <v>5754</v>
      </c>
      <c r="N1892">
        <v>3.977777777</v>
      </c>
      <c r="O1892">
        <v>0</v>
      </c>
      <c r="P1892">
        <v>77</v>
      </c>
      <c r="Q1892">
        <v>0</v>
      </c>
      <c r="R1892">
        <v>0</v>
      </c>
      <c r="S1892">
        <v>0</v>
      </c>
      <c r="T1892">
        <v>1</v>
      </c>
      <c r="U1892">
        <v>0</v>
      </c>
      <c r="V1892">
        <v>0</v>
      </c>
      <c r="W1892">
        <v>0</v>
      </c>
      <c r="X1892">
        <v>62.616882256062105</v>
      </c>
      <c r="Y1892">
        <v>0</v>
      </c>
      <c r="Z1892">
        <v>0</v>
      </c>
      <c r="AA1892">
        <v>0</v>
      </c>
      <c r="AB1892">
        <v>10.942211910907201</v>
      </c>
      <c r="AC1892">
        <v>0</v>
      </c>
      <c r="AD1892">
        <v>0</v>
      </c>
      <c r="AE1892">
        <v>73.559094166969302</v>
      </c>
    </row>
    <row r="1893" spans="1:31" x14ac:dyDescent="0.25">
      <c r="A1893">
        <v>2273860</v>
      </c>
      <c r="B1893">
        <v>1</v>
      </c>
      <c r="C1893" t="s">
        <v>80</v>
      </c>
      <c r="D1893" t="s">
        <v>99</v>
      </c>
      <c r="E1893" t="s">
        <v>147</v>
      </c>
      <c r="F1893" t="s">
        <v>5755</v>
      </c>
      <c r="G1893" t="s">
        <v>149</v>
      </c>
      <c r="H1893" t="s">
        <v>150</v>
      </c>
      <c r="I1893" t="s">
        <v>136</v>
      </c>
      <c r="J1893" t="s">
        <v>137</v>
      </c>
      <c r="K1893" t="s">
        <v>138</v>
      </c>
      <c r="L1893" t="s">
        <v>5756</v>
      </c>
      <c r="M1893" t="s">
        <v>5757</v>
      </c>
      <c r="N1893">
        <v>1.9566666660000001</v>
      </c>
      <c r="O1893">
        <v>0</v>
      </c>
      <c r="P1893">
        <v>3</v>
      </c>
      <c r="Q1893">
        <v>0</v>
      </c>
      <c r="R1893">
        <v>0</v>
      </c>
      <c r="S1893">
        <v>0</v>
      </c>
      <c r="T1893">
        <v>2</v>
      </c>
      <c r="U1893">
        <v>0</v>
      </c>
      <c r="V1893">
        <v>0</v>
      </c>
      <c r="W1893">
        <v>0</v>
      </c>
      <c r="X1893">
        <v>0.98798488381823313</v>
      </c>
      <c r="Y1893">
        <v>0</v>
      </c>
      <c r="Z1893">
        <v>0</v>
      </c>
      <c r="AA1893">
        <v>0</v>
      </c>
      <c r="AB1893">
        <v>4.4866316800800323</v>
      </c>
      <c r="AC1893">
        <v>0</v>
      </c>
      <c r="AD1893">
        <v>0</v>
      </c>
      <c r="AE1893">
        <v>5.4746165638982651</v>
      </c>
    </row>
    <row r="1894" spans="1:31" x14ac:dyDescent="0.25">
      <c r="A1894">
        <v>2274252</v>
      </c>
      <c r="B1894">
        <v>1</v>
      </c>
      <c r="C1894" t="s">
        <v>80</v>
      </c>
      <c r="D1894" t="s">
        <v>92</v>
      </c>
      <c r="E1894" t="s">
        <v>165</v>
      </c>
      <c r="F1894" t="s">
        <v>5758</v>
      </c>
      <c r="G1894" t="s">
        <v>261</v>
      </c>
      <c r="H1894" t="s">
        <v>150</v>
      </c>
      <c r="I1894" t="s">
        <v>136</v>
      </c>
      <c r="J1894" t="s">
        <v>137</v>
      </c>
      <c r="K1894" t="s">
        <v>138</v>
      </c>
      <c r="L1894" t="s">
        <v>5759</v>
      </c>
      <c r="M1894" t="s">
        <v>5760</v>
      </c>
      <c r="N1894">
        <v>5.3827777770000003</v>
      </c>
      <c r="O1894">
        <v>0</v>
      </c>
      <c r="P1894">
        <v>1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1.4536519475796332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1.4536519475796332</v>
      </c>
    </row>
    <row r="1895" spans="1:31" x14ac:dyDescent="0.25">
      <c r="A1895">
        <v>2273809</v>
      </c>
      <c r="B1895">
        <v>1</v>
      </c>
      <c r="C1895" t="s">
        <v>80</v>
      </c>
      <c r="D1895" t="s">
        <v>90</v>
      </c>
      <c r="E1895" t="s">
        <v>322</v>
      </c>
      <c r="F1895" t="s">
        <v>5761</v>
      </c>
      <c r="G1895" t="s">
        <v>134</v>
      </c>
      <c r="H1895" t="s">
        <v>135</v>
      </c>
      <c r="I1895" t="s">
        <v>136</v>
      </c>
      <c r="J1895" t="s">
        <v>137</v>
      </c>
      <c r="K1895" t="s">
        <v>138</v>
      </c>
      <c r="L1895" t="s">
        <v>5762</v>
      </c>
      <c r="M1895" t="s">
        <v>5763</v>
      </c>
      <c r="N1895">
        <v>2.134128611</v>
      </c>
      <c r="O1895">
        <v>0</v>
      </c>
      <c r="P1895">
        <v>15604</v>
      </c>
      <c r="Q1895">
        <v>0</v>
      </c>
      <c r="R1895">
        <v>0</v>
      </c>
      <c r="S1895">
        <v>3</v>
      </c>
      <c r="T1895">
        <v>1386</v>
      </c>
      <c r="U1895">
        <v>0</v>
      </c>
      <c r="V1895">
        <v>7</v>
      </c>
      <c r="W1895">
        <v>0</v>
      </c>
      <c r="X1895">
        <v>8140.6865031869911</v>
      </c>
      <c r="Y1895">
        <v>0</v>
      </c>
      <c r="Z1895">
        <v>0</v>
      </c>
      <c r="AA1895">
        <v>304.28610866290722</v>
      </c>
      <c r="AB1895">
        <v>1367.8049692074005</v>
      </c>
      <c r="AC1895">
        <v>0</v>
      </c>
      <c r="AD1895">
        <v>135.9228983787136</v>
      </c>
      <c r="AE1895">
        <v>9948.7004794360128</v>
      </c>
    </row>
    <row r="1896" spans="1:31" x14ac:dyDescent="0.25">
      <c r="A1896">
        <v>2274307</v>
      </c>
      <c r="B1896">
        <v>1</v>
      </c>
      <c r="C1896" t="s">
        <v>81</v>
      </c>
      <c r="D1896" t="s">
        <v>115</v>
      </c>
      <c r="E1896" t="s">
        <v>147</v>
      </c>
      <c r="F1896" t="s">
        <v>5764</v>
      </c>
      <c r="G1896" t="s">
        <v>149</v>
      </c>
      <c r="H1896" t="s">
        <v>150</v>
      </c>
      <c r="I1896" t="s">
        <v>136</v>
      </c>
      <c r="J1896" t="s">
        <v>137</v>
      </c>
      <c r="K1896" t="s">
        <v>138</v>
      </c>
      <c r="L1896" t="s">
        <v>5765</v>
      </c>
      <c r="M1896" t="s">
        <v>5766</v>
      </c>
      <c r="N1896">
        <v>3.0052777769999999</v>
      </c>
      <c r="O1896">
        <v>0</v>
      </c>
      <c r="P1896">
        <v>17</v>
      </c>
      <c r="Q1896">
        <v>0</v>
      </c>
      <c r="R1896">
        <v>1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4.3320781178427019</v>
      </c>
      <c r="Y1896">
        <v>0</v>
      </c>
      <c r="Z1896">
        <v>0.38220920697199995</v>
      </c>
      <c r="AA1896">
        <v>0</v>
      </c>
      <c r="AB1896">
        <v>0</v>
      </c>
      <c r="AC1896">
        <v>0</v>
      </c>
      <c r="AD1896">
        <v>0</v>
      </c>
      <c r="AE1896">
        <v>4.7142873248147019</v>
      </c>
    </row>
    <row r="1897" spans="1:31" x14ac:dyDescent="0.25">
      <c r="A1897">
        <v>2274493</v>
      </c>
      <c r="B1897">
        <v>1</v>
      </c>
      <c r="C1897" t="s">
        <v>80</v>
      </c>
      <c r="D1897" t="s">
        <v>84</v>
      </c>
      <c r="E1897" t="s">
        <v>147</v>
      </c>
      <c r="F1897" t="s">
        <v>2906</v>
      </c>
      <c r="G1897" t="s">
        <v>261</v>
      </c>
      <c r="H1897" t="s">
        <v>150</v>
      </c>
      <c r="I1897" t="s">
        <v>136</v>
      </c>
      <c r="J1897" t="s">
        <v>137</v>
      </c>
      <c r="K1897" t="s">
        <v>138</v>
      </c>
      <c r="L1897" t="s">
        <v>5767</v>
      </c>
      <c r="M1897" t="s">
        <v>5768</v>
      </c>
      <c r="N1897">
        <v>0.48694444399999998</v>
      </c>
      <c r="O1897">
        <v>0</v>
      </c>
      <c r="P1897">
        <v>198</v>
      </c>
      <c r="Q1897">
        <v>0</v>
      </c>
      <c r="R1897">
        <v>0</v>
      </c>
      <c r="S1897">
        <v>0</v>
      </c>
      <c r="T1897">
        <v>6</v>
      </c>
      <c r="U1897">
        <v>0</v>
      </c>
      <c r="V1897">
        <v>0</v>
      </c>
      <c r="W1897">
        <v>0</v>
      </c>
      <c r="X1897">
        <v>22.228311145265614</v>
      </c>
      <c r="Y1897">
        <v>0</v>
      </c>
      <c r="Z1897">
        <v>0</v>
      </c>
      <c r="AA1897">
        <v>0</v>
      </c>
      <c r="AB1897">
        <v>1.4736420269670001</v>
      </c>
      <c r="AC1897">
        <v>0</v>
      </c>
      <c r="AD1897">
        <v>0</v>
      </c>
      <c r="AE1897">
        <v>23.701953172232614</v>
      </c>
    </row>
    <row r="1898" spans="1:31" x14ac:dyDescent="0.25">
      <c r="A1898">
        <v>2274470</v>
      </c>
      <c r="B1898">
        <v>1</v>
      </c>
      <c r="C1898" t="s">
        <v>81</v>
      </c>
      <c r="D1898" t="s">
        <v>115</v>
      </c>
      <c r="E1898" t="s">
        <v>147</v>
      </c>
      <c r="F1898" t="s">
        <v>5769</v>
      </c>
      <c r="G1898" t="s">
        <v>149</v>
      </c>
      <c r="H1898" t="s">
        <v>150</v>
      </c>
      <c r="I1898" t="s">
        <v>136</v>
      </c>
      <c r="J1898" t="s">
        <v>137</v>
      </c>
      <c r="K1898" t="s">
        <v>138</v>
      </c>
      <c r="L1898" t="s">
        <v>5770</v>
      </c>
      <c r="M1898" t="s">
        <v>5771</v>
      </c>
      <c r="N1898">
        <v>1.4952777770000001</v>
      </c>
      <c r="O1898">
        <v>0</v>
      </c>
      <c r="P1898">
        <v>28</v>
      </c>
      <c r="Q1898">
        <v>0</v>
      </c>
      <c r="R1898">
        <v>0</v>
      </c>
      <c r="S1898">
        <v>0</v>
      </c>
      <c r="T1898">
        <v>4</v>
      </c>
      <c r="U1898">
        <v>0</v>
      </c>
      <c r="V1898">
        <v>0</v>
      </c>
      <c r="W1898">
        <v>0</v>
      </c>
      <c r="X1898">
        <v>3.0217344364062577</v>
      </c>
      <c r="Y1898">
        <v>0</v>
      </c>
      <c r="Z1898">
        <v>0</v>
      </c>
      <c r="AA1898">
        <v>0</v>
      </c>
      <c r="AB1898">
        <v>1.575896381663572</v>
      </c>
      <c r="AC1898">
        <v>0</v>
      </c>
      <c r="AD1898">
        <v>0</v>
      </c>
      <c r="AE1898">
        <v>4.5976308180698293</v>
      </c>
    </row>
    <row r="1899" spans="1:31" x14ac:dyDescent="0.25">
      <c r="A1899">
        <v>2273952</v>
      </c>
      <c r="B1899">
        <v>1</v>
      </c>
      <c r="C1899" t="s">
        <v>80</v>
      </c>
      <c r="D1899" t="s">
        <v>82</v>
      </c>
      <c r="E1899" t="s">
        <v>147</v>
      </c>
      <c r="F1899" t="s">
        <v>5772</v>
      </c>
      <c r="G1899" t="s">
        <v>154</v>
      </c>
      <c r="H1899" t="s">
        <v>150</v>
      </c>
      <c r="I1899" t="s">
        <v>136</v>
      </c>
      <c r="J1899" t="s">
        <v>137</v>
      </c>
      <c r="K1899" t="s">
        <v>144</v>
      </c>
      <c r="L1899" t="s">
        <v>5773</v>
      </c>
      <c r="M1899" t="s">
        <v>5774</v>
      </c>
      <c r="N1899">
        <v>0.401388888</v>
      </c>
      <c r="O1899">
        <v>0</v>
      </c>
      <c r="P1899">
        <v>171</v>
      </c>
      <c r="Q1899">
        <v>0</v>
      </c>
      <c r="R1899">
        <v>0</v>
      </c>
      <c r="S1899">
        <v>0</v>
      </c>
      <c r="T1899">
        <v>15</v>
      </c>
      <c r="U1899">
        <v>0</v>
      </c>
      <c r="V1899">
        <v>0</v>
      </c>
      <c r="W1899">
        <v>0</v>
      </c>
      <c r="X1899">
        <v>21.597167663837912</v>
      </c>
      <c r="Y1899">
        <v>0</v>
      </c>
      <c r="Z1899">
        <v>0</v>
      </c>
      <c r="AA1899">
        <v>0</v>
      </c>
      <c r="AB1899">
        <v>3.0712400900673336</v>
      </c>
      <c r="AC1899">
        <v>0</v>
      </c>
      <c r="AD1899">
        <v>0</v>
      </c>
      <c r="AE1899">
        <v>24.668407753905246</v>
      </c>
    </row>
    <row r="1900" spans="1:31" x14ac:dyDescent="0.25">
      <c r="A1900">
        <v>2274570</v>
      </c>
      <c r="B1900">
        <v>1</v>
      </c>
      <c r="C1900" t="s">
        <v>80</v>
      </c>
      <c r="D1900" t="s">
        <v>104</v>
      </c>
      <c r="E1900" t="s">
        <v>165</v>
      </c>
      <c r="F1900" t="s">
        <v>5775</v>
      </c>
      <c r="G1900" t="s">
        <v>198</v>
      </c>
      <c r="H1900" t="s">
        <v>150</v>
      </c>
      <c r="I1900" t="s">
        <v>136</v>
      </c>
      <c r="J1900" t="s">
        <v>137</v>
      </c>
      <c r="K1900" t="s">
        <v>138</v>
      </c>
      <c r="L1900" t="s">
        <v>5776</v>
      </c>
      <c r="M1900" t="s">
        <v>5777</v>
      </c>
      <c r="N1900">
        <v>1.678055555</v>
      </c>
      <c r="O1900">
        <v>0</v>
      </c>
      <c r="P1900">
        <v>1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1.1663353755083334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1.1663353755083334</v>
      </c>
    </row>
    <row r="1901" spans="1:31" x14ac:dyDescent="0.25">
      <c r="A1901">
        <v>2273929</v>
      </c>
      <c r="B1901">
        <v>1</v>
      </c>
      <c r="C1901" t="s">
        <v>80</v>
      </c>
      <c r="D1901" t="s">
        <v>108</v>
      </c>
      <c r="E1901" t="s">
        <v>157</v>
      </c>
      <c r="F1901" t="s">
        <v>5778</v>
      </c>
      <c r="G1901" t="s">
        <v>154</v>
      </c>
      <c r="H1901" t="s">
        <v>135</v>
      </c>
      <c r="I1901" t="s">
        <v>136</v>
      </c>
      <c r="J1901" t="s">
        <v>137</v>
      </c>
      <c r="K1901" t="s">
        <v>144</v>
      </c>
      <c r="L1901" t="s">
        <v>5779</v>
      </c>
      <c r="M1901" t="s">
        <v>5780</v>
      </c>
      <c r="N1901">
        <v>5.2811111110000004</v>
      </c>
      <c r="O1901">
        <v>0</v>
      </c>
      <c r="P1901">
        <v>9490</v>
      </c>
      <c r="Q1901">
        <v>10</v>
      </c>
      <c r="R1901">
        <v>1945</v>
      </c>
      <c r="S1901">
        <v>60</v>
      </c>
      <c r="T1901">
        <v>1648</v>
      </c>
      <c r="U1901">
        <v>2</v>
      </c>
      <c r="V1901">
        <v>0</v>
      </c>
      <c r="W1901">
        <v>0</v>
      </c>
      <c r="X1901">
        <v>7460.6856935862907</v>
      </c>
      <c r="Y1901">
        <v>292.52436837460147</v>
      </c>
      <c r="Z1901">
        <v>2682.1258558957547</v>
      </c>
      <c r="AA1901">
        <v>1095.2030056521805</v>
      </c>
      <c r="AB1901">
        <v>4021.675043342038</v>
      </c>
      <c r="AC1901">
        <v>132.80131813696778</v>
      </c>
      <c r="AD1901">
        <v>0</v>
      </c>
      <c r="AE1901">
        <v>15685.015284987832</v>
      </c>
    </row>
    <row r="1902" spans="1:31" x14ac:dyDescent="0.25">
      <c r="A1902">
        <v>2274132</v>
      </c>
      <c r="B1902">
        <v>1</v>
      </c>
      <c r="C1902" t="s">
        <v>80</v>
      </c>
      <c r="D1902" t="s">
        <v>86</v>
      </c>
      <c r="E1902" t="s">
        <v>165</v>
      </c>
      <c r="F1902" t="s">
        <v>5781</v>
      </c>
      <c r="G1902" t="s">
        <v>198</v>
      </c>
      <c r="H1902" t="s">
        <v>150</v>
      </c>
      <c r="I1902" t="s">
        <v>136</v>
      </c>
      <c r="J1902" t="s">
        <v>137</v>
      </c>
      <c r="K1902" t="s">
        <v>138</v>
      </c>
      <c r="L1902" t="s">
        <v>5782</v>
      </c>
      <c r="M1902" t="s">
        <v>5783</v>
      </c>
      <c r="N1902">
        <v>6.1838888880000003</v>
      </c>
      <c r="O1902">
        <v>0</v>
      </c>
      <c r="P1902">
        <v>2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7.5863164216628265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7.5863164216628265</v>
      </c>
    </row>
    <row r="1903" spans="1:31" x14ac:dyDescent="0.25">
      <c r="A1903">
        <v>2274524</v>
      </c>
      <c r="B1903">
        <v>1</v>
      </c>
      <c r="C1903" t="s">
        <v>81</v>
      </c>
      <c r="D1903" t="s">
        <v>123</v>
      </c>
      <c r="E1903" t="s">
        <v>165</v>
      </c>
      <c r="F1903" t="s">
        <v>5784</v>
      </c>
      <c r="G1903" t="s">
        <v>198</v>
      </c>
      <c r="H1903" t="s">
        <v>150</v>
      </c>
      <c r="I1903" t="s">
        <v>136</v>
      </c>
      <c r="J1903" t="s">
        <v>137</v>
      </c>
      <c r="K1903" t="s">
        <v>138</v>
      </c>
      <c r="L1903" t="s">
        <v>5785</v>
      </c>
      <c r="M1903" t="s">
        <v>5786</v>
      </c>
      <c r="N1903">
        <v>0.44166666599999999</v>
      </c>
      <c r="O1903">
        <v>0</v>
      </c>
      <c r="P1903">
        <v>5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0.56267357219525005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0.56267357219525005</v>
      </c>
    </row>
    <row r="1904" spans="1:31" x14ac:dyDescent="0.25">
      <c r="A1904">
        <v>2274178</v>
      </c>
      <c r="B1904">
        <v>1</v>
      </c>
      <c r="C1904" t="s">
        <v>80</v>
      </c>
      <c r="D1904" t="s">
        <v>99</v>
      </c>
      <c r="E1904" t="s">
        <v>165</v>
      </c>
      <c r="F1904" t="s">
        <v>5787</v>
      </c>
      <c r="G1904" t="s">
        <v>198</v>
      </c>
      <c r="H1904" t="s">
        <v>150</v>
      </c>
      <c r="I1904" t="s">
        <v>136</v>
      </c>
      <c r="J1904" t="s">
        <v>137</v>
      </c>
      <c r="K1904" t="s">
        <v>138</v>
      </c>
      <c r="L1904" t="s">
        <v>5788</v>
      </c>
      <c r="M1904" t="s">
        <v>5789</v>
      </c>
      <c r="N1904">
        <v>6.432222222</v>
      </c>
      <c r="O1904">
        <v>0</v>
      </c>
      <c r="P1904">
        <v>1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3.7320342292000005E-3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3.7320342292000005E-3</v>
      </c>
    </row>
    <row r="1905" spans="1:31" x14ac:dyDescent="0.25">
      <c r="A1905">
        <v>2273883</v>
      </c>
      <c r="B1905">
        <v>1</v>
      </c>
      <c r="C1905" t="s">
        <v>80</v>
      </c>
      <c r="D1905" t="s">
        <v>101</v>
      </c>
      <c r="E1905" t="s">
        <v>176</v>
      </c>
      <c r="F1905" t="s">
        <v>5790</v>
      </c>
      <c r="G1905" t="s">
        <v>143</v>
      </c>
      <c r="H1905" t="s">
        <v>150</v>
      </c>
      <c r="I1905" t="s">
        <v>136</v>
      </c>
      <c r="J1905" t="s">
        <v>137</v>
      </c>
      <c r="K1905" t="s">
        <v>144</v>
      </c>
      <c r="L1905" t="s">
        <v>5791</v>
      </c>
      <c r="M1905" t="s">
        <v>5792</v>
      </c>
      <c r="N1905">
        <v>0.32305555499999999</v>
      </c>
      <c r="O1905">
        <v>0</v>
      </c>
      <c r="P1905">
        <v>651</v>
      </c>
      <c r="Q1905">
        <v>0</v>
      </c>
      <c r="R1905">
        <v>0</v>
      </c>
      <c r="S1905">
        <v>0</v>
      </c>
      <c r="T1905">
        <v>11</v>
      </c>
      <c r="U1905">
        <v>0</v>
      </c>
      <c r="V1905">
        <v>0</v>
      </c>
      <c r="W1905">
        <v>0</v>
      </c>
      <c r="X1905">
        <v>52.154696623115981</v>
      </c>
      <c r="Y1905">
        <v>0</v>
      </c>
      <c r="Z1905">
        <v>0</v>
      </c>
      <c r="AA1905">
        <v>0</v>
      </c>
      <c r="AB1905">
        <v>1.927586948857442</v>
      </c>
      <c r="AC1905">
        <v>0</v>
      </c>
      <c r="AD1905">
        <v>0</v>
      </c>
      <c r="AE1905">
        <v>54.08228357197342</v>
      </c>
    </row>
    <row r="1906" spans="1:31" x14ac:dyDescent="0.25">
      <c r="A1906">
        <v>2274086</v>
      </c>
      <c r="B1906">
        <v>1</v>
      </c>
      <c r="C1906" t="s">
        <v>80</v>
      </c>
      <c r="D1906" t="s">
        <v>82</v>
      </c>
      <c r="E1906" t="s">
        <v>141</v>
      </c>
      <c r="F1906" t="s">
        <v>5793</v>
      </c>
      <c r="G1906" t="s">
        <v>162</v>
      </c>
      <c r="H1906" t="s">
        <v>135</v>
      </c>
      <c r="I1906" t="s">
        <v>136</v>
      </c>
      <c r="J1906" t="s">
        <v>137</v>
      </c>
      <c r="K1906" t="s">
        <v>138</v>
      </c>
      <c r="L1906" t="s">
        <v>5794</v>
      </c>
      <c r="M1906" t="s">
        <v>5795</v>
      </c>
      <c r="N1906">
        <v>7.4802777770000004</v>
      </c>
      <c r="O1906">
        <v>0</v>
      </c>
      <c r="P1906">
        <v>2125</v>
      </c>
      <c r="Q1906">
        <v>0</v>
      </c>
      <c r="R1906">
        <v>1</v>
      </c>
      <c r="S1906">
        <v>0</v>
      </c>
      <c r="T1906">
        <v>155</v>
      </c>
      <c r="U1906">
        <v>0</v>
      </c>
      <c r="V1906">
        <v>0</v>
      </c>
      <c r="W1906">
        <v>0</v>
      </c>
      <c r="X1906">
        <v>5520.3853945445371</v>
      </c>
      <c r="Y1906">
        <v>0</v>
      </c>
      <c r="Z1906">
        <v>4.8973410234758333E-2</v>
      </c>
      <c r="AA1906">
        <v>0</v>
      </c>
      <c r="AB1906">
        <v>589.63510420626585</v>
      </c>
      <c r="AC1906">
        <v>0</v>
      </c>
      <c r="AD1906">
        <v>0</v>
      </c>
      <c r="AE1906">
        <v>6110.069472161038</v>
      </c>
    </row>
    <row r="1907" spans="1:31" x14ac:dyDescent="0.25">
      <c r="A1907">
        <v>2273983</v>
      </c>
      <c r="B1907">
        <v>1</v>
      </c>
      <c r="C1907" t="s">
        <v>81</v>
      </c>
      <c r="D1907" t="s">
        <v>118</v>
      </c>
      <c r="E1907" t="s">
        <v>141</v>
      </c>
      <c r="F1907" t="s">
        <v>5796</v>
      </c>
      <c r="G1907" t="s">
        <v>268</v>
      </c>
      <c r="H1907" t="s">
        <v>135</v>
      </c>
      <c r="I1907" t="s">
        <v>136</v>
      </c>
      <c r="J1907" t="s">
        <v>137</v>
      </c>
      <c r="K1907" t="s">
        <v>138</v>
      </c>
      <c r="L1907" t="s">
        <v>5797</v>
      </c>
      <c r="M1907" t="s">
        <v>5798</v>
      </c>
      <c r="N1907">
        <v>1.601111111</v>
      </c>
      <c r="O1907">
        <v>0</v>
      </c>
      <c r="P1907">
        <v>3</v>
      </c>
      <c r="Q1907">
        <v>0</v>
      </c>
      <c r="R1907">
        <v>9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0.56359796809192508</v>
      </c>
      <c r="Y1907">
        <v>0</v>
      </c>
      <c r="Z1907">
        <v>8.6250241462426001</v>
      </c>
      <c r="AA1907">
        <v>0</v>
      </c>
      <c r="AB1907">
        <v>0.58199606930215009</v>
      </c>
      <c r="AC1907">
        <v>0</v>
      </c>
      <c r="AD1907">
        <v>0</v>
      </c>
      <c r="AE1907">
        <v>9.7706181836366746</v>
      </c>
    </row>
    <row r="1908" spans="1:31" x14ac:dyDescent="0.25">
      <c r="A1908">
        <v>2274032</v>
      </c>
      <c r="B1908">
        <v>1</v>
      </c>
      <c r="C1908" t="s">
        <v>80</v>
      </c>
      <c r="D1908" t="s">
        <v>110</v>
      </c>
      <c r="E1908" t="s">
        <v>322</v>
      </c>
      <c r="F1908" t="s">
        <v>5799</v>
      </c>
      <c r="G1908" t="s">
        <v>134</v>
      </c>
      <c r="H1908" t="s">
        <v>135</v>
      </c>
      <c r="I1908" t="s">
        <v>136</v>
      </c>
      <c r="J1908" t="s">
        <v>137</v>
      </c>
      <c r="K1908" t="s">
        <v>138</v>
      </c>
      <c r="L1908" t="s">
        <v>5800</v>
      </c>
      <c r="M1908" t="s">
        <v>5801</v>
      </c>
      <c r="N1908">
        <v>0.80111111099999999</v>
      </c>
      <c r="O1908">
        <v>0</v>
      </c>
      <c r="P1908">
        <v>8</v>
      </c>
      <c r="Q1908">
        <v>0</v>
      </c>
      <c r="R1908">
        <v>0</v>
      </c>
      <c r="S1908">
        <v>2</v>
      </c>
      <c r="T1908">
        <v>146</v>
      </c>
      <c r="U1908">
        <v>0</v>
      </c>
      <c r="V1908">
        <v>0</v>
      </c>
      <c r="W1908">
        <v>0</v>
      </c>
      <c r="X1908">
        <v>3.045738026465945</v>
      </c>
      <c r="Y1908">
        <v>0</v>
      </c>
      <c r="Z1908">
        <v>0</v>
      </c>
      <c r="AA1908">
        <v>26.85803652535321</v>
      </c>
      <c r="AB1908">
        <v>131.25478885174951</v>
      </c>
      <c r="AC1908">
        <v>0</v>
      </c>
      <c r="AD1908">
        <v>0</v>
      </c>
      <c r="AE1908">
        <v>161.15856340356868</v>
      </c>
    </row>
    <row r="1909" spans="1:31" x14ac:dyDescent="0.25">
      <c r="A1909">
        <v>2274055</v>
      </c>
      <c r="B1909">
        <v>1</v>
      </c>
      <c r="C1909" t="s">
        <v>80</v>
      </c>
      <c r="D1909" t="s">
        <v>97</v>
      </c>
      <c r="E1909" t="s">
        <v>147</v>
      </c>
      <c r="F1909" t="s">
        <v>5802</v>
      </c>
      <c r="G1909" t="s">
        <v>149</v>
      </c>
      <c r="H1909" t="s">
        <v>150</v>
      </c>
      <c r="I1909" t="s">
        <v>136</v>
      </c>
      <c r="J1909" t="s">
        <v>137</v>
      </c>
      <c r="K1909" t="s">
        <v>138</v>
      </c>
      <c r="L1909" t="s">
        <v>5803</v>
      </c>
      <c r="M1909" t="s">
        <v>5804</v>
      </c>
      <c r="N1909">
        <v>1.2155555549999999</v>
      </c>
      <c r="O1909">
        <v>0</v>
      </c>
      <c r="P1909">
        <v>6</v>
      </c>
      <c r="Q1909">
        <v>0</v>
      </c>
      <c r="R1909">
        <v>4</v>
      </c>
      <c r="S1909">
        <v>0</v>
      </c>
      <c r="T1909">
        <v>4</v>
      </c>
      <c r="U1909">
        <v>0</v>
      </c>
      <c r="V1909">
        <v>0</v>
      </c>
      <c r="W1909">
        <v>0</v>
      </c>
      <c r="X1909">
        <v>2.0893138302737504</v>
      </c>
      <c r="Y1909">
        <v>0</v>
      </c>
      <c r="Z1909">
        <v>2.9838536557847002</v>
      </c>
      <c r="AA1909">
        <v>0</v>
      </c>
      <c r="AB1909">
        <v>2.916382976568523</v>
      </c>
      <c r="AC1909">
        <v>0</v>
      </c>
      <c r="AD1909">
        <v>0</v>
      </c>
      <c r="AE1909">
        <v>7.9895504626269727</v>
      </c>
    </row>
    <row r="1910" spans="1:31" x14ac:dyDescent="0.25">
      <c r="A1910">
        <v>2274367</v>
      </c>
      <c r="B1910">
        <v>1</v>
      </c>
      <c r="C1910" t="s">
        <v>80</v>
      </c>
      <c r="D1910" t="s">
        <v>106</v>
      </c>
      <c r="E1910" t="s">
        <v>147</v>
      </c>
      <c r="F1910" t="s">
        <v>5805</v>
      </c>
      <c r="G1910" t="s">
        <v>149</v>
      </c>
      <c r="H1910" t="s">
        <v>150</v>
      </c>
      <c r="I1910" t="s">
        <v>136</v>
      </c>
      <c r="J1910" t="s">
        <v>137</v>
      </c>
      <c r="K1910" t="s">
        <v>138</v>
      </c>
      <c r="L1910" t="s">
        <v>5806</v>
      </c>
      <c r="M1910" t="s">
        <v>5807</v>
      </c>
      <c r="N1910">
        <v>1.624166666</v>
      </c>
      <c r="O1910">
        <v>0</v>
      </c>
      <c r="P1910">
        <v>2</v>
      </c>
      <c r="Q1910">
        <v>0</v>
      </c>
      <c r="R1910">
        <v>1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0.17247966472156667</v>
      </c>
      <c r="Y1910">
        <v>0</v>
      </c>
      <c r="Z1910">
        <v>1.2128057198496667</v>
      </c>
      <c r="AA1910">
        <v>0</v>
      </c>
      <c r="AB1910">
        <v>0</v>
      </c>
      <c r="AC1910">
        <v>0</v>
      </c>
      <c r="AD1910">
        <v>0</v>
      </c>
      <c r="AE1910">
        <v>1.3852853845712334</v>
      </c>
    </row>
    <row r="1911" spans="1:31" x14ac:dyDescent="0.25">
      <c r="A1911">
        <v>2273906</v>
      </c>
      <c r="B1911">
        <v>1</v>
      </c>
      <c r="C1911" t="s">
        <v>81</v>
      </c>
      <c r="D1911" t="s">
        <v>113</v>
      </c>
      <c r="E1911" t="s">
        <v>176</v>
      </c>
      <c r="F1911" t="s">
        <v>5808</v>
      </c>
      <c r="G1911" t="s">
        <v>178</v>
      </c>
      <c r="H1911" t="s">
        <v>150</v>
      </c>
      <c r="I1911" t="s">
        <v>136</v>
      </c>
      <c r="J1911" t="s">
        <v>137</v>
      </c>
      <c r="K1911" t="s">
        <v>138</v>
      </c>
      <c r="L1911" t="s">
        <v>5809</v>
      </c>
      <c r="M1911" t="s">
        <v>5810</v>
      </c>
      <c r="N1911">
        <v>8.6897222220000003</v>
      </c>
      <c r="O1911">
        <v>0</v>
      </c>
      <c r="P1911">
        <v>0</v>
      </c>
      <c r="Q1911">
        <v>0</v>
      </c>
      <c r="R1911">
        <v>9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136.27126870672157</v>
      </c>
      <c r="AA1911">
        <v>0</v>
      </c>
      <c r="AB1911">
        <v>0</v>
      </c>
      <c r="AC1911">
        <v>0</v>
      </c>
      <c r="AD1911">
        <v>0</v>
      </c>
      <c r="AE1911">
        <v>136.27126870672157</v>
      </c>
    </row>
    <row r="1912" spans="1:31" x14ac:dyDescent="0.25">
      <c r="A1912">
        <v>2274547</v>
      </c>
      <c r="B1912">
        <v>1</v>
      </c>
      <c r="C1912" t="s">
        <v>80</v>
      </c>
      <c r="D1912" t="s">
        <v>101</v>
      </c>
      <c r="E1912" t="s">
        <v>147</v>
      </c>
      <c r="F1912" t="s">
        <v>5811</v>
      </c>
      <c r="G1912" t="s">
        <v>149</v>
      </c>
      <c r="H1912" t="s">
        <v>150</v>
      </c>
      <c r="I1912" t="s">
        <v>136</v>
      </c>
      <c r="J1912" t="s">
        <v>137</v>
      </c>
      <c r="K1912" t="s">
        <v>138</v>
      </c>
      <c r="L1912" t="s">
        <v>5812</v>
      </c>
      <c r="M1912" t="s">
        <v>5813</v>
      </c>
      <c r="N1912">
        <v>0.84250000000000003</v>
      </c>
      <c r="O1912">
        <v>0</v>
      </c>
      <c r="P1912">
        <v>29</v>
      </c>
      <c r="Q1912">
        <v>0</v>
      </c>
      <c r="R1912">
        <v>11</v>
      </c>
      <c r="S1912">
        <v>0</v>
      </c>
      <c r="T1912">
        <v>8</v>
      </c>
      <c r="U1912">
        <v>0</v>
      </c>
      <c r="V1912">
        <v>0</v>
      </c>
      <c r="W1912">
        <v>0</v>
      </c>
      <c r="X1912">
        <v>10.788798387852328</v>
      </c>
      <c r="Y1912">
        <v>0</v>
      </c>
      <c r="Z1912">
        <v>1.4665581310986415</v>
      </c>
      <c r="AA1912">
        <v>0</v>
      </c>
      <c r="AB1912">
        <v>2.2446252644386999</v>
      </c>
      <c r="AC1912">
        <v>0</v>
      </c>
      <c r="AD1912">
        <v>0</v>
      </c>
      <c r="AE1912">
        <v>14.49998178338967</v>
      </c>
    </row>
    <row r="1913" spans="1:31" x14ac:dyDescent="0.25">
      <c r="A1913">
        <v>2274212</v>
      </c>
      <c r="B1913">
        <v>1</v>
      </c>
      <c r="C1913" t="s">
        <v>81</v>
      </c>
      <c r="D1913" t="s">
        <v>115</v>
      </c>
      <c r="E1913" t="s">
        <v>147</v>
      </c>
      <c r="F1913" t="s">
        <v>5814</v>
      </c>
      <c r="G1913" t="s">
        <v>149</v>
      </c>
      <c r="H1913" t="s">
        <v>150</v>
      </c>
      <c r="I1913" t="s">
        <v>136</v>
      </c>
      <c r="J1913" t="s">
        <v>137</v>
      </c>
      <c r="K1913" t="s">
        <v>138</v>
      </c>
      <c r="L1913" t="s">
        <v>5815</v>
      </c>
      <c r="M1913" t="s">
        <v>5816</v>
      </c>
      <c r="N1913">
        <v>2.9852777769999999</v>
      </c>
      <c r="O1913">
        <v>0</v>
      </c>
      <c r="P1913">
        <v>7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1.04884633530275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1.04884633530275</v>
      </c>
    </row>
    <row r="1914" spans="1:31" x14ac:dyDescent="0.25">
      <c r="A1914">
        <v>2273757</v>
      </c>
      <c r="B1914">
        <v>1</v>
      </c>
      <c r="C1914" t="s">
        <v>81</v>
      </c>
      <c r="D1914" t="s">
        <v>123</v>
      </c>
      <c r="E1914" t="s">
        <v>132</v>
      </c>
      <c r="F1914" t="s">
        <v>5817</v>
      </c>
      <c r="G1914" t="s">
        <v>134</v>
      </c>
      <c r="H1914" t="s">
        <v>135</v>
      </c>
      <c r="I1914" t="s">
        <v>136</v>
      </c>
      <c r="J1914" t="s">
        <v>137</v>
      </c>
      <c r="K1914" t="s">
        <v>138</v>
      </c>
      <c r="L1914" t="s">
        <v>5818</v>
      </c>
      <c r="M1914" t="s">
        <v>5819</v>
      </c>
      <c r="N1914">
        <v>2.3063888879999999</v>
      </c>
      <c r="O1914">
        <v>0</v>
      </c>
      <c r="P1914">
        <v>360</v>
      </c>
      <c r="Q1914">
        <v>137</v>
      </c>
      <c r="R1914">
        <v>52</v>
      </c>
      <c r="S1914">
        <v>12</v>
      </c>
      <c r="T1914">
        <v>36</v>
      </c>
      <c r="U1914">
        <v>0</v>
      </c>
      <c r="V1914">
        <v>0</v>
      </c>
      <c r="W1914">
        <v>0</v>
      </c>
      <c r="X1914">
        <v>100.59308074209926</v>
      </c>
      <c r="Y1914">
        <v>204.56323595782774</v>
      </c>
      <c r="Z1914">
        <v>38.064990606560805</v>
      </c>
      <c r="AA1914">
        <v>11.498193569878461</v>
      </c>
      <c r="AB1914">
        <v>30.780155306939879</v>
      </c>
      <c r="AC1914">
        <v>0</v>
      </c>
      <c r="AD1914">
        <v>0</v>
      </c>
      <c r="AE1914">
        <v>385.49965618330617</v>
      </c>
    </row>
    <row r="1915" spans="1:31" x14ac:dyDescent="0.25">
      <c r="A1915">
        <v>2273740</v>
      </c>
      <c r="B1915">
        <v>1</v>
      </c>
      <c r="C1915" t="s">
        <v>80</v>
      </c>
      <c r="D1915" t="s">
        <v>99</v>
      </c>
      <c r="E1915" t="s">
        <v>165</v>
      </c>
      <c r="F1915" t="s">
        <v>5820</v>
      </c>
      <c r="G1915" t="s">
        <v>225</v>
      </c>
      <c r="H1915" t="s">
        <v>150</v>
      </c>
      <c r="I1915" t="s">
        <v>136</v>
      </c>
      <c r="J1915" t="s">
        <v>137</v>
      </c>
      <c r="K1915" t="s">
        <v>138</v>
      </c>
      <c r="L1915" t="s">
        <v>5821</v>
      </c>
      <c r="M1915" t="s">
        <v>5822</v>
      </c>
      <c r="N1915">
        <v>11.084444444000001</v>
      </c>
      <c r="O1915">
        <v>0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0.20875666255648334</v>
      </c>
      <c r="AA1915">
        <v>0</v>
      </c>
      <c r="AB1915">
        <v>0</v>
      </c>
      <c r="AC1915">
        <v>0</v>
      </c>
      <c r="AD1915">
        <v>0</v>
      </c>
      <c r="AE1915">
        <v>0.20875666255648334</v>
      </c>
    </row>
    <row r="1916" spans="1:31" x14ac:dyDescent="0.25">
      <c r="A1916">
        <v>2273843</v>
      </c>
      <c r="B1916">
        <v>1</v>
      </c>
      <c r="C1916" t="s">
        <v>81</v>
      </c>
      <c r="D1916" t="s">
        <v>120</v>
      </c>
      <c r="E1916" t="s">
        <v>132</v>
      </c>
      <c r="F1916" t="s">
        <v>5823</v>
      </c>
      <c r="G1916" t="s">
        <v>134</v>
      </c>
      <c r="H1916" t="s">
        <v>135</v>
      </c>
      <c r="I1916" t="s">
        <v>136</v>
      </c>
      <c r="J1916" t="s">
        <v>137</v>
      </c>
      <c r="K1916" t="s">
        <v>138</v>
      </c>
      <c r="L1916" t="s">
        <v>5824</v>
      </c>
      <c r="M1916" t="s">
        <v>5825</v>
      </c>
      <c r="N1916">
        <v>1.775555555</v>
      </c>
      <c r="O1916">
        <v>0</v>
      </c>
      <c r="P1916">
        <v>0</v>
      </c>
      <c r="Q1916">
        <v>10</v>
      </c>
      <c r="R1916">
        <v>32</v>
      </c>
      <c r="S1916">
        <v>1</v>
      </c>
      <c r="T1916">
        <v>1</v>
      </c>
      <c r="U1916">
        <v>1</v>
      </c>
      <c r="V1916">
        <v>0</v>
      </c>
      <c r="W1916">
        <v>0</v>
      </c>
      <c r="X1916">
        <v>0</v>
      </c>
      <c r="Y1916">
        <v>116.26713363899387</v>
      </c>
      <c r="Z1916">
        <v>59.068202343402248</v>
      </c>
      <c r="AA1916">
        <v>30.57334180258453</v>
      </c>
      <c r="AB1916">
        <v>1.9893543573423667</v>
      </c>
      <c r="AC1916">
        <v>18.022212708309333</v>
      </c>
      <c r="AD1916">
        <v>0</v>
      </c>
      <c r="AE1916">
        <v>225.92024485063234</v>
      </c>
    </row>
    <row r="1917" spans="1:31" x14ac:dyDescent="0.25">
      <c r="A1917">
        <v>2273889</v>
      </c>
      <c r="B1917">
        <v>1</v>
      </c>
      <c r="C1917" t="s">
        <v>80</v>
      </c>
      <c r="D1917" t="s">
        <v>101</v>
      </c>
      <c r="E1917" t="s">
        <v>147</v>
      </c>
      <c r="F1917" t="s">
        <v>5826</v>
      </c>
      <c r="G1917" t="s">
        <v>261</v>
      </c>
      <c r="H1917" t="s">
        <v>150</v>
      </c>
      <c r="I1917" t="s">
        <v>136</v>
      </c>
      <c r="J1917" t="s">
        <v>137</v>
      </c>
      <c r="K1917" t="s">
        <v>138</v>
      </c>
      <c r="L1917" t="s">
        <v>5827</v>
      </c>
      <c r="M1917" t="s">
        <v>5828</v>
      </c>
      <c r="N1917">
        <v>1.8316666660000001</v>
      </c>
      <c r="O1917">
        <v>0</v>
      </c>
      <c r="P1917">
        <v>9</v>
      </c>
      <c r="Q1917">
        <v>0</v>
      </c>
      <c r="R1917">
        <v>0</v>
      </c>
      <c r="S1917">
        <v>0</v>
      </c>
      <c r="T1917">
        <v>2</v>
      </c>
      <c r="U1917">
        <v>0</v>
      </c>
      <c r="V1917">
        <v>0</v>
      </c>
      <c r="W1917">
        <v>0</v>
      </c>
      <c r="X1917">
        <v>5.2434067236712671</v>
      </c>
      <c r="Y1917">
        <v>0</v>
      </c>
      <c r="Z1917">
        <v>0</v>
      </c>
      <c r="AA1917">
        <v>0</v>
      </c>
      <c r="AB1917">
        <v>3.4154088135091336</v>
      </c>
      <c r="AC1917">
        <v>0</v>
      </c>
      <c r="AD1917">
        <v>0</v>
      </c>
      <c r="AE1917">
        <v>8.6588155371804003</v>
      </c>
    </row>
    <row r="1918" spans="1:31" x14ac:dyDescent="0.25">
      <c r="A1918">
        <v>2273960</v>
      </c>
      <c r="B1918">
        <v>1</v>
      </c>
      <c r="C1918" t="s">
        <v>81</v>
      </c>
      <c r="D1918" t="s">
        <v>113</v>
      </c>
      <c r="E1918" t="s">
        <v>147</v>
      </c>
      <c r="F1918" t="s">
        <v>5829</v>
      </c>
      <c r="G1918" t="s">
        <v>154</v>
      </c>
      <c r="H1918" t="s">
        <v>150</v>
      </c>
      <c r="I1918" t="s">
        <v>136</v>
      </c>
      <c r="J1918" t="s">
        <v>137</v>
      </c>
      <c r="K1918" t="s">
        <v>144</v>
      </c>
      <c r="L1918" t="s">
        <v>5830</v>
      </c>
      <c r="M1918" t="s">
        <v>5831</v>
      </c>
      <c r="N1918">
        <v>8.1688888879999997</v>
      </c>
      <c r="O1918">
        <v>0</v>
      </c>
      <c r="P1918">
        <v>82</v>
      </c>
      <c r="Q1918">
        <v>0</v>
      </c>
      <c r="R1918">
        <v>1</v>
      </c>
      <c r="S1918">
        <v>0</v>
      </c>
      <c r="T1918">
        <v>2</v>
      </c>
      <c r="U1918">
        <v>0</v>
      </c>
      <c r="V1918">
        <v>0</v>
      </c>
      <c r="W1918">
        <v>0</v>
      </c>
      <c r="X1918">
        <v>107.0740488947546</v>
      </c>
      <c r="Y1918">
        <v>0</v>
      </c>
      <c r="Z1918">
        <v>3.4747360053908998</v>
      </c>
      <c r="AA1918">
        <v>0</v>
      </c>
      <c r="AB1918">
        <v>11.820653750099236</v>
      </c>
      <c r="AC1918">
        <v>0</v>
      </c>
      <c r="AD1918">
        <v>0</v>
      </c>
      <c r="AE1918">
        <v>122.36943865024473</v>
      </c>
    </row>
    <row r="1919" spans="1:31" x14ac:dyDescent="0.25">
      <c r="A1919">
        <v>2273654</v>
      </c>
      <c r="B1919">
        <v>1</v>
      </c>
      <c r="C1919" t="s">
        <v>80</v>
      </c>
      <c r="D1919" t="s">
        <v>106</v>
      </c>
      <c r="E1919" t="s">
        <v>132</v>
      </c>
      <c r="F1919" t="s">
        <v>5832</v>
      </c>
      <c r="G1919" t="s">
        <v>134</v>
      </c>
      <c r="H1919" t="s">
        <v>135</v>
      </c>
      <c r="I1919" t="s">
        <v>136</v>
      </c>
      <c r="J1919" t="s">
        <v>137</v>
      </c>
      <c r="K1919" t="s">
        <v>138</v>
      </c>
      <c r="L1919" t="s">
        <v>5833</v>
      </c>
      <c r="M1919" t="s">
        <v>5834</v>
      </c>
      <c r="N1919">
        <v>0.74777777700000003</v>
      </c>
      <c r="O1919">
        <v>0</v>
      </c>
      <c r="P1919">
        <v>725</v>
      </c>
      <c r="Q1919">
        <v>26</v>
      </c>
      <c r="R1919">
        <v>159</v>
      </c>
      <c r="S1919">
        <v>12</v>
      </c>
      <c r="T1919">
        <v>96</v>
      </c>
      <c r="U1919">
        <v>2</v>
      </c>
      <c r="V1919">
        <v>0</v>
      </c>
      <c r="W1919">
        <v>0</v>
      </c>
      <c r="X1919">
        <v>88.441968978369999</v>
      </c>
      <c r="Y1919">
        <v>13.261071977523168</v>
      </c>
      <c r="Z1919">
        <v>22.576532014525259</v>
      </c>
      <c r="AA1919">
        <v>24.41136488616544</v>
      </c>
      <c r="AB1919">
        <v>30.720032188566165</v>
      </c>
      <c r="AC1919">
        <v>18.766543054029647</v>
      </c>
      <c r="AD1919">
        <v>0</v>
      </c>
      <c r="AE1919">
        <v>198.17751309917969</v>
      </c>
    </row>
    <row r="1920" spans="1:31" x14ac:dyDescent="0.25">
      <c r="A1920">
        <v>2274344</v>
      </c>
      <c r="B1920">
        <v>1</v>
      </c>
      <c r="C1920" t="s">
        <v>81</v>
      </c>
      <c r="D1920" t="s">
        <v>128</v>
      </c>
      <c r="E1920" t="s">
        <v>165</v>
      </c>
      <c r="F1920" t="s">
        <v>5835</v>
      </c>
      <c r="G1920" t="s">
        <v>198</v>
      </c>
      <c r="H1920" t="s">
        <v>150</v>
      </c>
      <c r="I1920" t="s">
        <v>136</v>
      </c>
      <c r="J1920" t="s">
        <v>137</v>
      </c>
      <c r="K1920" t="s">
        <v>138</v>
      </c>
      <c r="L1920" t="s">
        <v>5836</v>
      </c>
      <c r="M1920" t="s">
        <v>5837</v>
      </c>
      <c r="N1920">
        <v>4.977777777</v>
      </c>
      <c r="O1920">
        <v>0</v>
      </c>
      <c r="P1920">
        <v>4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6.0082645240309995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6.0082645240309995</v>
      </c>
    </row>
    <row r="1921" spans="1:31" x14ac:dyDescent="0.25">
      <c r="A1921">
        <v>2274172</v>
      </c>
      <c r="B1921">
        <v>1</v>
      </c>
      <c r="C1921" t="s">
        <v>80</v>
      </c>
      <c r="D1921" t="s">
        <v>94</v>
      </c>
      <c r="E1921" t="s">
        <v>141</v>
      </c>
      <c r="F1921" t="s">
        <v>5838</v>
      </c>
      <c r="G1921" t="s">
        <v>2482</v>
      </c>
      <c r="H1921" t="s">
        <v>135</v>
      </c>
      <c r="I1921" t="s">
        <v>136</v>
      </c>
      <c r="J1921" t="s">
        <v>137</v>
      </c>
      <c r="K1921" t="s">
        <v>138</v>
      </c>
      <c r="L1921" t="s">
        <v>5839</v>
      </c>
      <c r="M1921" t="s">
        <v>5840</v>
      </c>
      <c r="N1921">
        <v>0.94027777700000004</v>
      </c>
      <c r="O1921">
        <v>0</v>
      </c>
      <c r="P1921">
        <v>0</v>
      </c>
      <c r="Q1921">
        <v>0</v>
      </c>
      <c r="R1921">
        <v>10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15.351972779778873</v>
      </c>
      <c r="AA1921">
        <v>0</v>
      </c>
      <c r="AB1921">
        <v>0</v>
      </c>
      <c r="AC1921">
        <v>0</v>
      </c>
      <c r="AD1921">
        <v>0</v>
      </c>
      <c r="AE1921">
        <v>15.351972779778873</v>
      </c>
    </row>
    <row r="1922" spans="1:31" x14ac:dyDescent="0.25">
      <c r="A1922">
        <v>2274015</v>
      </c>
      <c r="B1922">
        <v>1</v>
      </c>
      <c r="C1922" t="s">
        <v>80</v>
      </c>
      <c r="D1922" t="s">
        <v>106</v>
      </c>
      <c r="E1922" t="s">
        <v>157</v>
      </c>
      <c r="F1922" t="s">
        <v>5841</v>
      </c>
      <c r="G1922" t="s">
        <v>143</v>
      </c>
      <c r="H1922" t="s">
        <v>135</v>
      </c>
      <c r="I1922" t="s">
        <v>136</v>
      </c>
      <c r="J1922" t="s">
        <v>137</v>
      </c>
      <c r="K1922" t="s">
        <v>144</v>
      </c>
      <c r="L1922" t="s">
        <v>5842</v>
      </c>
      <c r="M1922" t="s">
        <v>5843</v>
      </c>
      <c r="N1922">
        <v>3.2555555549999999</v>
      </c>
      <c r="O1922">
        <v>0</v>
      </c>
      <c r="P1922">
        <v>6000</v>
      </c>
      <c r="Q1922">
        <v>0</v>
      </c>
      <c r="R1922">
        <v>18</v>
      </c>
      <c r="S1922">
        <v>1</v>
      </c>
      <c r="T1922">
        <v>825</v>
      </c>
      <c r="U1922">
        <v>0</v>
      </c>
      <c r="V1922">
        <v>4</v>
      </c>
      <c r="W1922">
        <v>0</v>
      </c>
      <c r="X1922">
        <v>4202.022262251714</v>
      </c>
      <c r="Y1922">
        <v>0</v>
      </c>
      <c r="Z1922">
        <v>15.810390313010249</v>
      </c>
      <c r="AA1922">
        <v>0.62742377923000003</v>
      </c>
      <c r="AB1922">
        <v>1540.1687276316911</v>
      </c>
      <c r="AC1922">
        <v>0</v>
      </c>
      <c r="AD1922">
        <v>370.34487050928345</v>
      </c>
      <c r="AE1922">
        <v>6128.9736744849288</v>
      </c>
    </row>
    <row r="1923" spans="1:31" x14ac:dyDescent="0.25">
      <c r="A1923">
        <v>2274109</v>
      </c>
      <c r="B1923">
        <v>1</v>
      </c>
      <c r="C1923" t="s">
        <v>81</v>
      </c>
      <c r="D1923" t="s">
        <v>123</v>
      </c>
      <c r="E1923" t="s">
        <v>132</v>
      </c>
      <c r="F1923" t="s">
        <v>5844</v>
      </c>
      <c r="G1923" t="s">
        <v>134</v>
      </c>
      <c r="H1923" t="s">
        <v>135</v>
      </c>
      <c r="I1923" t="s">
        <v>136</v>
      </c>
      <c r="J1923" t="s">
        <v>137</v>
      </c>
      <c r="K1923" t="s">
        <v>138</v>
      </c>
      <c r="L1923" t="s">
        <v>5845</v>
      </c>
      <c r="M1923" t="s">
        <v>5846</v>
      </c>
      <c r="N1923">
        <v>0.57416666599999999</v>
      </c>
      <c r="O1923">
        <v>3</v>
      </c>
      <c r="P1923">
        <v>212</v>
      </c>
      <c r="Q1923">
        <v>70</v>
      </c>
      <c r="R1923">
        <v>121</v>
      </c>
      <c r="S1923">
        <v>10</v>
      </c>
      <c r="T1923">
        <v>24</v>
      </c>
      <c r="U1923">
        <v>1</v>
      </c>
      <c r="V1923">
        <v>0</v>
      </c>
      <c r="W1923">
        <v>6.1031184416894266</v>
      </c>
      <c r="X1923">
        <v>29.078720690448129</v>
      </c>
      <c r="Y1923">
        <v>95.990120173466053</v>
      </c>
      <c r="Z1923">
        <v>72.290618087696714</v>
      </c>
      <c r="AA1923">
        <v>36.919761005112917</v>
      </c>
      <c r="AB1923">
        <v>17.105110606035073</v>
      </c>
      <c r="AC1923">
        <v>16.279058653494001</v>
      </c>
      <c r="AD1923">
        <v>0</v>
      </c>
      <c r="AE1923">
        <v>273.76650765794233</v>
      </c>
    </row>
    <row r="1924" spans="1:31" x14ac:dyDescent="0.25">
      <c r="A1924">
        <v>2273717</v>
      </c>
      <c r="B1924">
        <v>1</v>
      </c>
      <c r="C1924" t="s">
        <v>81</v>
      </c>
      <c r="D1924" t="s">
        <v>127</v>
      </c>
      <c r="E1924" t="s">
        <v>147</v>
      </c>
      <c r="F1924" t="s">
        <v>5847</v>
      </c>
      <c r="G1924" t="s">
        <v>149</v>
      </c>
      <c r="H1924" t="s">
        <v>150</v>
      </c>
      <c r="I1924" t="s">
        <v>136</v>
      </c>
      <c r="J1924" t="s">
        <v>137</v>
      </c>
      <c r="K1924" t="s">
        <v>138</v>
      </c>
      <c r="L1924" t="s">
        <v>5848</v>
      </c>
      <c r="M1924" t="s">
        <v>5849</v>
      </c>
      <c r="N1924">
        <v>7.7022222219999996</v>
      </c>
      <c r="O1924">
        <v>0</v>
      </c>
      <c r="P1924">
        <v>5</v>
      </c>
      <c r="Q1924">
        <v>0</v>
      </c>
      <c r="R1924">
        <v>4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4.8316896430906002</v>
      </c>
      <c r="Y1924">
        <v>0</v>
      </c>
      <c r="Z1924">
        <v>6.7460956821446416</v>
      </c>
      <c r="AA1924">
        <v>0</v>
      </c>
      <c r="AB1924">
        <v>0</v>
      </c>
      <c r="AC1924">
        <v>0</v>
      </c>
      <c r="AD1924">
        <v>0</v>
      </c>
      <c r="AE1924">
        <v>11.577785325235242</v>
      </c>
    </row>
    <row r="1925" spans="1:31" x14ac:dyDescent="0.25">
      <c r="A1925">
        <v>2274610</v>
      </c>
      <c r="B1925">
        <v>1</v>
      </c>
      <c r="C1925" t="s">
        <v>81</v>
      </c>
      <c r="D1925" t="s">
        <v>127</v>
      </c>
      <c r="E1925" t="s">
        <v>165</v>
      </c>
      <c r="F1925" t="s">
        <v>5850</v>
      </c>
      <c r="G1925" t="s">
        <v>198</v>
      </c>
      <c r="H1925" t="s">
        <v>150</v>
      </c>
      <c r="I1925" t="s">
        <v>136</v>
      </c>
      <c r="J1925" t="s">
        <v>137</v>
      </c>
      <c r="K1925" t="s">
        <v>138</v>
      </c>
      <c r="L1925" t="s">
        <v>5851</v>
      </c>
      <c r="M1925" t="s">
        <v>5852</v>
      </c>
      <c r="N1925">
        <v>1.190555555</v>
      </c>
      <c r="O1925">
        <v>0</v>
      </c>
      <c r="P1925">
        <v>4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0.9580237502388752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0.9580237502388752</v>
      </c>
    </row>
    <row r="1926" spans="1:31" x14ac:dyDescent="0.25">
      <c r="A1926">
        <v>2274633</v>
      </c>
      <c r="B1926">
        <v>1</v>
      </c>
      <c r="C1926" t="s">
        <v>81</v>
      </c>
      <c r="D1926" t="s">
        <v>128</v>
      </c>
      <c r="E1926" t="s">
        <v>165</v>
      </c>
      <c r="F1926" t="s">
        <v>5853</v>
      </c>
      <c r="G1926" t="s">
        <v>225</v>
      </c>
      <c r="H1926" t="s">
        <v>150</v>
      </c>
      <c r="I1926" t="s">
        <v>136</v>
      </c>
      <c r="J1926" t="s">
        <v>137</v>
      </c>
      <c r="K1926" t="s">
        <v>138</v>
      </c>
      <c r="L1926" t="s">
        <v>5854</v>
      </c>
      <c r="M1926" t="s">
        <v>5855</v>
      </c>
      <c r="N1926">
        <v>3.8677777770000001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1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</row>
    <row r="1927" spans="1:31" x14ac:dyDescent="0.25">
      <c r="A1927">
        <v>2274418</v>
      </c>
      <c r="B1927">
        <v>1</v>
      </c>
      <c r="C1927" t="s">
        <v>80</v>
      </c>
      <c r="D1927" t="s">
        <v>90</v>
      </c>
      <c r="E1927" t="s">
        <v>322</v>
      </c>
      <c r="F1927" t="s">
        <v>5856</v>
      </c>
      <c r="G1927" t="s">
        <v>297</v>
      </c>
      <c r="H1927" t="s">
        <v>135</v>
      </c>
      <c r="I1927" t="s">
        <v>136</v>
      </c>
      <c r="J1927" t="s">
        <v>3</v>
      </c>
      <c r="K1927" t="s">
        <v>138</v>
      </c>
      <c r="L1927" t="s">
        <v>5857</v>
      </c>
      <c r="M1927" t="s">
        <v>5858</v>
      </c>
      <c r="N1927">
        <v>1.152222222</v>
      </c>
      <c r="O1927">
        <v>0</v>
      </c>
      <c r="P1927">
        <v>6753</v>
      </c>
      <c r="Q1927">
        <v>0</v>
      </c>
      <c r="R1927">
        <v>1</v>
      </c>
      <c r="S1927">
        <v>1</v>
      </c>
      <c r="T1927">
        <v>595</v>
      </c>
      <c r="U1927">
        <v>0</v>
      </c>
      <c r="V1927">
        <v>2</v>
      </c>
      <c r="W1927">
        <v>0</v>
      </c>
      <c r="X1927">
        <v>2022.0125544468165</v>
      </c>
      <c r="Y1927">
        <v>0</v>
      </c>
      <c r="Z1927">
        <v>0</v>
      </c>
      <c r="AA1927">
        <v>8.8871839219303332</v>
      </c>
      <c r="AB1927">
        <v>364.77177105412937</v>
      </c>
      <c r="AC1927">
        <v>0</v>
      </c>
      <c r="AD1927">
        <v>29.879106258326402</v>
      </c>
      <c r="AE1927">
        <v>2425.5506156812025</v>
      </c>
    </row>
    <row r="1928" spans="1:31" x14ac:dyDescent="0.25">
      <c r="A1928">
        <v>2274487</v>
      </c>
      <c r="B1928">
        <v>1</v>
      </c>
      <c r="C1928" t="s">
        <v>80</v>
      </c>
      <c r="D1928" t="s">
        <v>97</v>
      </c>
      <c r="E1928" t="s">
        <v>165</v>
      </c>
      <c r="F1928" t="s">
        <v>5859</v>
      </c>
      <c r="G1928" t="s">
        <v>198</v>
      </c>
      <c r="H1928" t="s">
        <v>150</v>
      </c>
      <c r="I1928" t="s">
        <v>136</v>
      </c>
      <c r="J1928" t="s">
        <v>137</v>
      </c>
      <c r="K1928" t="s">
        <v>138</v>
      </c>
      <c r="L1928" t="s">
        <v>5860</v>
      </c>
      <c r="M1928" t="s">
        <v>5861</v>
      </c>
      <c r="N1928">
        <v>2.9369444439999999</v>
      </c>
      <c r="O1928">
        <v>0</v>
      </c>
      <c r="P1928">
        <v>1</v>
      </c>
      <c r="Q1928">
        <v>0</v>
      </c>
      <c r="R1928">
        <v>1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0.6878719511469833</v>
      </c>
      <c r="Y1928">
        <v>0</v>
      </c>
      <c r="Z1928">
        <v>4.3520833052500003E-3</v>
      </c>
      <c r="AA1928">
        <v>0</v>
      </c>
      <c r="AB1928">
        <v>0</v>
      </c>
      <c r="AC1928">
        <v>0</v>
      </c>
      <c r="AD1928">
        <v>0</v>
      </c>
      <c r="AE1928">
        <v>0.69222403445223335</v>
      </c>
    </row>
    <row r="1929" spans="1:31" x14ac:dyDescent="0.25">
      <c r="A1929">
        <v>2274533</v>
      </c>
      <c r="B1929">
        <v>1</v>
      </c>
      <c r="C1929" t="s">
        <v>80</v>
      </c>
      <c r="D1929" t="s">
        <v>111</v>
      </c>
      <c r="E1929" t="s">
        <v>165</v>
      </c>
      <c r="F1929" t="s">
        <v>5862</v>
      </c>
      <c r="G1929" t="s">
        <v>198</v>
      </c>
      <c r="H1929" t="s">
        <v>150</v>
      </c>
      <c r="I1929" t="s">
        <v>136</v>
      </c>
      <c r="J1929" t="s">
        <v>137</v>
      </c>
      <c r="K1929" t="s">
        <v>138</v>
      </c>
      <c r="L1929" t="s">
        <v>5863</v>
      </c>
      <c r="M1929" t="s">
        <v>5864</v>
      </c>
      <c r="N1929">
        <v>0.88749999999999996</v>
      </c>
      <c r="O1929">
        <v>0</v>
      </c>
      <c r="P1929">
        <v>1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0.25341066129033335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0.25341066129033335</v>
      </c>
    </row>
    <row r="1930" spans="1:31" x14ac:dyDescent="0.25">
      <c r="A1930">
        <v>2273743</v>
      </c>
      <c r="B1930">
        <v>1</v>
      </c>
      <c r="C1930" t="s">
        <v>81</v>
      </c>
      <c r="D1930" t="s">
        <v>128</v>
      </c>
      <c r="E1930" t="s">
        <v>157</v>
      </c>
      <c r="F1930" t="s">
        <v>5865</v>
      </c>
      <c r="G1930" t="s">
        <v>134</v>
      </c>
      <c r="H1930" t="s">
        <v>135</v>
      </c>
      <c r="I1930" t="s">
        <v>136</v>
      </c>
      <c r="J1930" t="s">
        <v>137</v>
      </c>
      <c r="K1930" t="s">
        <v>138</v>
      </c>
      <c r="L1930" t="s">
        <v>5866</v>
      </c>
      <c r="M1930" t="s">
        <v>5867</v>
      </c>
      <c r="N1930">
        <v>0.32055555499999999</v>
      </c>
      <c r="O1930">
        <v>0</v>
      </c>
      <c r="P1930">
        <v>22502</v>
      </c>
      <c r="Q1930">
        <v>0</v>
      </c>
      <c r="R1930">
        <v>6</v>
      </c>
      <c r="S1930">
        <v>1</v>
      </c>
      <c r="T1930">
        <v>1356</v>
      </c>
      <c r="U1930">
        <v>0</v>
      </c>
      <c r="V1930">
        <v>2</v>
      </c>
      <c r="W1930">
        <v>0</v>
      </c>
      <c r="X1930">
        <v>1450.9446698822005</v>
      </c>
      <c r="Y1930">
        <v>0</v>
      </c>
      <c r="Z1930">
        <v>2.2080137594210503</v>
      </c>
      <c r="AA1930">
        <v>12.514660413250667</v>
      </c>
      <c r="AB1930">
        <v>207.64568350647804</v>
      </c>
      <c r="AC1930">
        <v>0</v>
      </c>
      <c r="AD1930">
        <v>1.1222173009301333</v>
      </c>
      <c r="AE1930">
        <v>1674.4352448622801</v>
      </c>
    </row>
    <row r="1931" spans="1:31" x14ac:dyDescent="0.25">
      <c r="A1931">
        <v>2273912</v>
      </c>
      <c r="B1931">
        <v>1</v>
      </c>
      <c r="C1931" t="s">
        <v>81</v>
      </c>
      <c r="D1931" t="s">
        <v>123</v>
      </c>
      <c r="E1931" t="s">
        <v>165</v>
      </c>
      <c r="F1931" t="s">
        <v>5868</v>
      </c>
      <c r="G1931" t="s">
        <v>198</v>
      </c>
      <c r="H1931" t="s">
        <v>150</v>
      </c>
      <c r="I1931" t="s">
        <v>136</v>
      </c>
      <c r="J1931" t="s">
        <v>137</v>
      </c>
      <c r="K1931" t="s">
        <v>138</v>
      </c>
      <c r="L1931" t="s">
        <v>5869</v>
      </c>
      <c r="M1931" t="s">
        <v>5870</v>
      </c>
      <c r="N1931">
        <v>5.0427777770000004</v>
      </c>
      <c r="O1931">
        <v>0</v>
      </c>
      <c r="P1931">
        <v>1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1.0947190177896249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1.0947190177896249</v>
      </c>
    </row>
    <row r="1932" spans="1:31" x14ac:dyDescent="0.25">
      <c r="A1932">
        <v>2274433</v>
      </c>
      <c r="B1932">
        <v>1</v>
      </c>
      <c r="C1932" t="s">
        <v>81</v>
      </c>
      <c r="D1932" t="s">
        <v>112</v>
      </c>
      <c r="E1932" t="s">
        <v>176</v>
      </c>
      <c r="F1932" t="s">
        <v>5871</v>
      </c>
      <c r="G1932" t="s">
        <v>725</v>
      </c>
      <c r="H1932" t="s">
        <v>150</v>
      </c>
      <c r="I1932" t="s">
        <v>136</v>
      </c>
      <c r="J1932" t="s">
        <v>137</v>
      </c>
      <c r="K1932" t="s">
        <v>138</v>
      </c>
      <c r="L1932" t="s">
        <v>5872</v>
      </c>
      <c r="M1932" t="s">
        <v>5873</v>
      </c>
      <c r="N1932">
        <v>1.976111111</v>
      </c>
      <c r="O1932">
        <v>0</v>
      </c>
      <c r="P1932">
        <v>29</v>
      </c>
      <c r="Q1932">
        <v>0</v>
      </c>
      <c r="R1932">
        <v>1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4.5901619239694158</v>
      </c>
      <c r="Y1932">
        <v>0</v>
      </c>
      <c r="Z1932">
        <v>7.6197873545833343E-3</v>
      </c>
      <c r="AA1932">
        <v>0</v>
      </c>
      <c r="AB1932">
        <v>0</v>
      </c>
      <c r="AC1932">
        <v>0</v>
      </c>
      <c r="AD1932">
        <v>0</v>
      </c>
      <c r="AE1932">
        <v>4.5977817113239992</v>
      </c>
    </row>
    <row r="1933" spans="1:31" x14ac:dyDescent="0.25">
      <c r="A1933">
        <v>2274241</v>
      </c>
      <c r="B1933">
        <v>1</v>
      </c>
      <c r="C1933" t="s">
        <v>80</v>
      </c>
      <c r="D1933" t="s">
        <v>85</v>
      </c>
      <c r="E1933" t="s">
        <v>322</v>
      </c>
      <c r="F1933" t="s">
        <v>5874</v>
      </c>
      <c r="G1933" t="s">
        <v>134</v>
      </c>
      <c r="H1933" t="s">
        <v>135</v>
      </c>
      <c r="I1933" t="s">
        <v>136</v>
      </c>
      <c r="J1933" t="s">
        <v>137</v>
      </c>
      <c r="K1933" t="s">
        <v>138</v>
      </c>
      <c r="L1933" t="s">
        <v>5875</v>
      </c>
      <c r="M1933" t="s">
        <v>5876</v>
      </c>
      <c r="N1933">
        <v>0.70805555499999995</v>
      </c>
      <c r="O1933">
        <v>0</v>
      </c>
      <c r="P1933">
        <v>3976</v>
      </c>
      <c r="Q1933">
        <v>0</v>
      </c>
      <c r="R1933">
        <v>0</v>
      </c>
      <c r="S1933">
        <v>0</v>
      </c>
      <c r="T1933">
        <v>332</v>
      </c>
      <c r="U1933">
        <v>0</v>
      </c>
      <c r="V1933">
        <v>0</v>
      </c>
      <c r="W1933">
        <v>0</v>
      </c>
      <c r="X1933">
        <v>646.228924707734</v>
      </c>
      <c r="Y1933">
        <v>0</v>
      </c>
      <c r="Z1933">
        <v>0</v>
      </c>
      <c r="AA1933">
        <v>0</v>
      </c>
      <c r="AB1933">
        <v>136.02746354609948</v>
      </c>
      <c r="AC1933">
        <v>0</v>
      </c>
      <c r="AD1933">
        <v>0</v>
      </c>
      <c r="AE1933">
        <v>782.25638825383351</v>
      </c>
    </row>
    <row r="1934" spans="1:31" x14ac:dyDescent="0.25">
      <c r="A1934">
        <v>2274218</v>
      </c>
      <c r="B1934">
        <v>1</v>
      </c>
      <c r="C1934" t="s">
        <v>81</v>
      </c>
      <c r="D1934" t="s">
        <v>127</v>
      </c>
      <c r="E1934" t="s">
        <v>132</v>
      </c>
      <c r="F1934" t="s">
        <v>5877</v>
      </c>
      <c r="G1934" t="s">
        <v>134</v>
      </c>
      <c r="H1934" t="s">
        <v>135</v>
      </c>
      <c r="I1934" t="s">
        <v>136</v>
      </c>
      <c r="J1934" t="s">
        <v>137</v>
      </c>
      <c r="K1934" t="s">
        <v>138</v>
      </c>
      <c r="L1934" t="s">
        <v>5878</v>
      </c>
      <c r="M1934" t="s">
        <v>5879</v>
      </c>
      <c r="N1934">
        <v>2.2966666660000001</v>
      </c>
      <c r="O1934">
        <v>2</v>
      </c>
      <c r="P1934">
        <v>12</v>
      </c>
      <c r="Q1934">
        <v>196</v>
      </c>
      <c r="R1934">
        <v>102</v>
      </c>
      <c r="S1934">
        <v>19</v>
      </c>
      <c r="T1934">
        <v>4</v>
      </c>
      <c r="U1934">
        <v>0</v>
      </c>
      <c r="V1934">
        <v>0</v>
      </c>
      <c r="W1934">
        <v>5.0329001231094335</v>
      </c>
      <c r="X1934">
        <v>1.9161962453590891</v>
      </c>
      <c r="Y1934">
        <v>246.45324166581062</v>
      </c>
      <c r="Z1934">
        <v>98.476121647477981</v>
      </c>
      <c r="AA1934">
        <v>152.27752884683665</v>
      </c>
      <c r="AB1934">
        <v>4.3354042229290002</v>
      </c>
      <c r="AC1934">
        <v>0</v>
      </c>
      <c r="AD1934">
        <v>0</v>
      </c>
      <c r="AE1934">
        <v>508.49139275152277</v>
      </c>
    </row>
    <row r="1935" spans="1:31" x14ac:dyDescent="0.25">
      <c r="A1935">
        <v>2274341</v>
      </c>
      <c r="B1935">
        <v>1</v>
      </c>
      <c r="C1935" t="s">
        <v>80</v>
      </c>
      <c r="D1935" t="s">
        <v>103</v>
      </c>
      <c r="E1935" t="s">
        <v>165</v>
      </c>
      <c r="F1935" t="s">
        <v>5880</v>
      </c>
      <c r="G1935" t="s">
        <v>198</v>
      </c>
      <c r="H1935" t="s">
        <v>150</v>
      </c>
      <c r="I1935" t="s">
        <v>136</v>
      </c>
      <c r="J1935" t="s">
        <v>137</v>
      </c>
      <c r="K1935" t="s">
        <v>138</v>
      </c>
      <c r="L1935" t="s">
        <v>5881</v>
      </c>
      <c r="M1935" t="s">
        <v>5882</v>
      </c>
      <c r="N1935">
        <v>1.1427777770000001</v>
      </c>
      <c r="O1935">
        <v>0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1.4999749836299999E-2</v>
      </c>
      <c r="AA1935">
        <v>0</v>
      </c>
      <c r="AB1935">
        <v>0</v>
      </c>
      <c r="AC1935">
        <v>0</v>
      </c>
      <c r="AD1935">
        <v>0</v>
      </c>
      <c r="AE1935">
        <v>1.4999749836299999E-2</v>
      </c>
    </row>
    <row r="1936" spans="1:31" x14ac:dyDescent="0.25">
      <c r="A1936">
        <v>2274204</v>
      </c>
      <c r="B1936">
        <v>1</v>
      </c>
      <c r="C1936" t="s">
        <v>81</v>
      </c>
      <c r="D1936" t="s">
        <v>120</v>
      </c>
      <c r="E1936" t="s">
        <v>176</v>
      </c>
      <c r="F1936" t="s">
        <v>5883</v>
      </c>
      <c r="G1936" t="s">
        <v>178</v>
      </c>
      <c r="H1936" t="s">
        <v>150</v>
      </c>
      <c r="I1936" t="s">
        <v>136</v>
      </c>
      <c r="J1936" t="s">
        <v>137</v>
      </c>
      <c r="K1936" t="s">
        <v>138</v>
      </c>
      <c r="L1936" t="s">
        <v>5884</v>
      </c>
      <c r="M1936" t="s">
        <v>5885</v>
      </c>
      <c r="N1936">
        <v>2.5980555550000002</v>
      </c>
      <c r="O1936">
        <v>0</v>
      </c>
      <c r="P1936">
        <v>0</v>
      </c>
      <c r="Q1936">
        <v>0</v>
      </c>
      <c r="R1936">
        <v>4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5.3416753667360171</v>
      </c>
      <c r="AA1936">
        <v>0</v>
      </c>
      <c r="AB1936">
        <v>0</v>
      </c>
      <c r="AC1936">
        <v>0</v>
      </c>
      <c r="AD1936">
        <v>0</v>
      </c>
      <c r="AE1936">
        <v>5.3416753667360171</v>
      </c>
    </row>
    <row r="1937" spans="1:31" x14ac:dyDescent="0.25">
      <c r="A1937">
        <v>2274118</v>
      </c>
      <c r="B1937">
        <v>1</v>
      </c>
      <c r="C1937" t="s">
        <v>80</v>
      </c>
      <c r="D1937" t="s">
        <v>82</v>
      </c>
      <c r="E1937" t="s">
        <v>165</v>
      </c>
      <c r="F1937" t="s">
        <v>5886</v>
      </c>
      <c r="G1937" t="s">
        <v>198</v>
      </c>
      <c r="H1937" t="s">
        <v>150</v>
      </c>
      <c r="I1937" t="s">
        <v>136</v>
      </c>
      <c r="J1937" t="s">
        <v>137</v>
      </c>
      <c r="K1937" t="s">
        <v>138</v>
      </c>
      <c r="L1937" t="s">
        <v>5887</v>
      </c>
      <c r="M1937" t="s">
        <v>5888</v>
      </c>
      <c r="N1937">
        <v>2.006388888</v>
      </c>
      <c r="O1937">
        <v>0</v>
      </c>
      <c r="P1937">
        <v>1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0.22245089267895832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0.22245089267895832</v>
      </c>
    </row>
    <row r="1938" spans="1:31" x14ac:dyDescent="0.25">
      <c r="A1938">
        <v>2274510</v>
      </c>
      <c r="B1938">
        <v>1</v>
      </c>
      <c r="C1938" t="s">
        <v>80</v>
      </c>
      <c r="D1938" t="s">
        <v>104</v>
      </c>
      <c r="E1938" t="s">
        <v>147</v>
      </c>
      <c r="F1938" t="s">
        <v>5889</v>
      </c>
      <c r="G1938" t="s">
        <v>149</v>
      </c>
      <c r="H1938" t="s">
        <v>150</v>
      </c>
      <c r="I1938" t="s">
        <v>136</v>
      </c>
      <c r="J1938" t="s">
        <v>137</v>
      </c>
      <c r="K1938" t="s">
        <v>138</v>
      </c>
      <c r="L1938" t="s">
        <v>5890</v>
      </c>
      <c r="M1938" t="s">
        <v>5891</v>
      </c>
      <c r="N1938">
        <v>0.627222222</v>
      </c>
      <c r="O1938">
        <v>0</v>
      </c>
      <c r="P1938">
        <v>32</v>
      </c>
      <c r="Q1938">
        <v>0</v>
      </c>
      <c r="R1938">
        <v>0</v>
      </c>
      <c r="S1938">
        <v>0</v>
      </c>
      <c r="T1938">
        <v>8</v>
      </c>
      <c r="U1938">
        <v>0</v>
      </c>
      <c r="V1938">
        <v>0</v>
      </c>
      <c r="W1938">
        <v>0</v>
      </c>
      <c r="X1938">
        <v>5.7203708748908166</v>
      </c>
      <c r="Y1938">
        <v>0</v>
      </c>
      <c r="Z1938">
        <v>0</v>
      </c>
      <c r="AA1938">
        <v>0</v>
      </c>
      <c r="AB1938">
        <v>2.7422466885459444</v>
      </c>
      <c r="AC1938">
        <v>0</v>
      </c>
      <c r="AD1938">
        <v>0</v>
      </c>
      <c r="AE1938">
        <v>8.462617563436762</v>
      </c>
    </row>
    <row r="1939" spans="1:31" x14ac:dyDescent="0.25">
      <c r="A1939">
        <v>2274012</v>
      </c>
      <c r="B1939">
        <v>1</v>
      </c>
      <c r="C1939" t="s">
        <v>81</v>
      </c>
      <c r="D1939" t="s">
        <v>118</v>
      </c>
      <c r="E1939" t="s">
        <v>147</v>
      </c>
      <c r="F1939" t="s">
        <v>5892</v>
      </c>
      <c r="G1939" t="s">
        <v>149</v>
      </c>
      <c r="H1939" t="s">
        <v>150</v>
      </c>
      <c r="I1939" t="s">
        <v>136</v>
      </c>
      <c r="J1939" t="s">
        <v>137</v>
      </c>
      <c r="K1939" t="s">
        <v>138</v>
      </c>
      <c r="L1939" t="s">
        <v>5893</v>
      </c>
      <c r="M1939" t="s">
        <v>5894</v>
      </c>
      <c r="N1939">
        <v>2.0330555549999998</v>
      </c>
      <c r="O1939">
        <v>0</v>
      </c>
      <c r="P1939">
        <v>26</v>
      </c>
      <c r="Q1939">
        <v>0</v>
      </c>
      <c r="R1939">
        <v>0</v>
      </c>
      <c r="S1939">
        <v>0</v>
      </c>
      <c r="T1939">
        <v>1</v>
      </c>
      <c r="U1939">
        <v>0</v>
      </c>
      <c r="V1939">
        <v>0</v>
      </c>
      <c r="W1939">
        <v>0</v>
      </c>
      <c r="X1939">
        <v>5.8711461908576572</v>
      </c>
      <c r="Y1939">
        <v>0</v>
      </c>
      <c r="Z1939">
        <v>0</v>
      </c>
      <c r="AA1939">
        <v>0</v>
      </c>
      <c r="AB1939">
        <v>0.11909971690666665</v>
      </c>
      <c r="AC1939">
        <v>0</v>
      </c>
      <c r="AD1939">
        <v>0</v>
      </c>
      <c r="AE1939">
        <v>5.990245907764324</v>
      </c>
    </row>
    <row r="1940" spans="1:31" x14ac:dyDescent="0.25">
      <c r="A1940">
        <v>2273734</v>
      </c>
      <c r="B1940">
        <v>1</v>
      </c>
      <c r="C1940" t="s">
        <v>81</v>
      </c>
      <c r="D1940" t="s">
        <v>117</v>
      </c>
      <c r="E1940" t="s">
        <v>147</v>
      </c>
      <c r="F1940" t="s">
        <v>5895</v>
      </c>
      <c r="G1940" t="s">
        <v>149</v>
      </c>
      <c r="H1940" t="s">
        <v>150</v>
      </c>
      <c r="I1940" t="s">
        <v>136</v>
      </c>
      <c r="J1940" t="s">
        <v>137</v>
      </c>
      <c r="K1940" t="s">
        <v>138</v>
      </c>
      <c r="L1940" t="s">
        <v>5896</v>
      </c>
      <c r="M1940" t="s">
        <v>5897</v>
      </c>
      <c r="N1940">
        <v>1.596944444</v>
      </c>
      <c r="O1940">
        <v>0</v>
      </c>
      <c r="P1940">
        <v>5</v>
      </c>
      <c r="Q1940">
        <v>0</v>
      </c>
      <c r="R1940">
        <v>1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1.48358533352725</v>
      </c>
      <c r="Y1940">
        <v>0</v>
      </c>
      <c r="Z1940">
        <v>0.13047713552498336</v>
      </c>
      <c r="AA1940">
        <v>0</v>
      </c>
      <c r="AB1940">
        <v>0</v>
      </c>
      <c r="AC1940">
        <v>0</v>
      </c>
      <c r="AD1940">
        <v>0</v>
      </c>
      <c r="AE1940">
        <v>1.6140624690522334</v>
      </c>
    </row>
    <row r="1941" spans="1:31" x14ac:dyDescent="0.25">
      <c r="A1941">
        <v>2274350</v>
      </c>
      <c r="B1941">
        <v>1</v>
      </c>
      <c r="C1941" t="s">
        <v>80</v>
      </c>
      <c r="D1941" t="s">
        <v>105</v>
      </c>
      <c r="E1941" t="s">
        <v>165</v>
      </c>
      <c r="F1941" t="s">
        <v>5898</v>
      </c>
      <c r="G1941" t="s">
        <v>261</v>
      </c>
      <c r="H1941" t="s">
        <v>150</v>
      </c>
      <c r="I1941" t="s">
        <v>136</v>
      </c>
      <c r="J1941" t="s">
        <v>137</v>
      </c>
      <c r="K1941" t="s">
        <v>138</v>
      </c>
      <c r="L1941" t="s">
        <v>5899</v>
      </c>
      <c r="M1941" t="s">
        <v>5900</v>
      </c>
      <c r="N1941">
        <v>1.7891666660000001</v>
      </c>
      <c r="O1941">
        <v>0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0.47966666208270009</v>
      </c>
      <c r="AA1941">
        <v>0</v>
      </c>
      <c r="AB1941">
        <v>0</v>
      </c>
      <c r="AC1941">
        <v>0</v>
      </c>
      <c r="AD1941">
        <v>0</v>
      </c>
      <c r="AE1941">
        <v>0.47966666208270009</v>
      </c>
    </row>
    <row r="1942" spans="1:31" x14ac:dyDescent="0.25">
      <c r="A1942">
        <v>2273903</v>
      </c>
      <c r="B1942">
        <v>1</v>
      </c>
      <c r="C1942" t="s">
        <v>80</v>
      </c>
      <c r="D1942" t="s">
        <v>104</v>
      </c>
      <c r="E1942" t="s">
        <v>165</v>
      </c>
      <c r="F1942" t="s">
        <v>5901</v>
      </c>
      <c r="G1942" t="s">
        <v>198</v>
      </c>
      <c r="H1942" t="s">
        <v>150</v>
      </c>
      <c r="I1942" t="s">
        <v>136</v>
      </c>
      <c r="J1942" t="s">
        <v>137</v>
      </c>
      <c r="K1942" t="s">
        <v>138</v>
      </c>
      <c r="L1942" t="s">
        <v>5902</v>
      </c>
      <c r="M1942" t="s">
        <v>5903</v>
      </c>
      <c r="N1942">
        <v>2.4338888879999998</v>
      </c>
      <c r="O1942">
        <v>0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1.3355395625000001E-4</v>
      </c>
      <c r="AA1942">
        <v>0</v>
      </c>
      <c r="AB1942">
        <v>0</v>
      </c>
      <c r="AC1942">
        <v>0</v>
      </c>
      <c r="AD1942">
        <v>0</v>
      </c>
      <c r="AE1942">
        <v>1.3355395625000001E-4</v>
      </c>
    </row>
    <row r="1943" spans="1:31" x14ac:dyDescent="0.25">
      <c r="A1943">
        <v>2273880</v>
      </c>
      <c r="B1943">
        <v>1</v>
      </c>
      <c r="C1943" t="s">
        <v>80</v>
      </c>
      <c r="D1943" t="s">
        <v>90</v>
      </c>
      <c r="E1943" t="s">
        <v>141</v>
      </c>
      <c r="F1943" t="s">
        <v>5904</v>
      </c>
      <c r="G1943" t="s">
        <v>134</v>
      </c>
      <c r="H1943" t="s">
        <v>135</v>
      </c>
      <c r="I1943" t="s">
        <v>136</v>
      </c>
      <c r="J1943" t="s">
        <v>137</v>
      </c>
      <c r="K1943" t="s">
        <v>138</v>
      </c>
      <c r="L1943" t="s">
        <v>5905</v>
      </c>
      <c r="M1943" t="s">
        <v>5906</v>
      </c>
      <c r="N1943">
        <v>0.76888888799999999</v>
      </c>
      <c r="O1943">
        <v>0</v>
      </c>
      <c r="P1943">
        <v>5310</v>
      </c>
      <c r="Q1943">
        <v>0</v>
      </c>
      <c r="R1943">
        <v>0</v>
      </c>
      <c r="S1943">
        <v>1</v>
      </c>
      <c r="T1943">
        <v>439</v>
      </c>
      <c r="U1943">
        <v>0</v>
      </c>
      <c r="V1943">
        <v>4</v>
      </c>
      <c r="W1943">
        <v>0</v>
      </c>
      <c r="X1943">
        <v>982.60005866970425</v>
      </c>
      <c r="Y1943">
        <v>0</v>
      </c>
      <c r="Z1943">
        <v>0</v>
      </c>
      <c r="AA1943">
        <v>16.016270112506998</v>
      </c>
      <c r="AB1943">
        <v>168.57906509147509</v>
      </c>
      <c r="AC1943">
        <v>0</v>
      </c>
      <c r="AD1943">
        <v>34.910870938292405</v>
      </c>
      <c r="AE1943">
        <v>1202.1062648119787</v>
      </c>
    </row>
    <row r="1944" spans="1:31" x14ac:dyDescent="0.25">
      <c r="A1944">
        <v>2273849</v>
      </c>
      <c r="B1944">
        <v>1</v>
      </c>
      <c r="C1944" t="s">
        <v>80</v>
      </c>
      <c r="D1944" t="s">
        <v>83</v>
      </c>
      <c r="E1944" t="s">
        <v>147</v>
      </c>
      <c r="F1944" t="s">
        <v>5907</v>
      </c>
      <c r="G1944" t="s">
        <v>149</v>
      </c>
      <c r="H1944" t="s">
        <v>150</v>
      </c>
      <c r="I1944" t="s">
        <v>136</v>
      </c>
      <c r="J1944" t="s">
        <v>137</v>
      </c>
      <c r="K1944" t="s">
        <v>138</v>
      </c>
      <c r="L1944" t="s">
        <v>5908</v>
      </c>
      <c r="M1944" t="s">
        <v>5909</v>
      </c>
      <c r="N1944">
        <v>1.4211111110000001</v>
      </c>
      <c r="O1944">
        <v>0</v>
      </c>
      <c r="P1944">
        <v>4</v>
      </c>
      <c r="Q1944">
        <v>0</v>
      </c>
      <c r="R1944">
        <v>0</v>
      </c>
      <c r="S1944">
        <v>0</v>
      </c>
      <c r="T1944">
        <v>5</v>
      </c>
      <c r="U1944">
        <v>0</v>
      </c>
      <c r="V1944">
        <v>0</v>
      </c>
      <c r="W1944">
        <v>0</v>
      </c>
      <c r="X1944">
        <v>1.3376147214432774</v>
      </c>
      <c r="Y1944">
        <v>0</v>
      </c>
      <c r="Z1944">
        <v>0</v>
      </c>
      <c r="AA1944">
        <v>0</v>
      </c>
      <c r="AB1944">
        <v>36.801232318231826</v>
      </c>
      <c r="AC1944">
        <v>0</v>
      </c>
      <c r="AD1944">
        <v>0</v>
      </c>
      <c r="AE1944">
        <v>38.138847039675106</v>
      </c>
    </row>
    <row r="1945" spans="1:31" x14ac:dyDescent="0.25">
      <c r="A1945">
        <v>2273989</v>
      </c>
      <c r="B1945">
        <v>1</v>
      </c>
      <c r="C1945" t="s">
        <v>80</v>
      </c>
      <c r="D1945" t="s">
        <v>105</v>
      </c>
      <c r="E1945" t="s">
        <v>165</v>
      </c>
      <c r="F1945" t="s">
        <v>5910</v>
      </c>
      <c r="G1945" t="s">
        <v>198</v>
      </c>
      <c r="H1945" t="s">
        <v>150</v>
      </c>
      <c r="I1945" t="s">
        <v>136</v>
      </c>
      <c r="J1945" t="s">
        <v>137</v>
      </c>
      <c r="K1945" t="s">
        <v>138</v>
      </c>
      <c r="L1945" t="s">
        <v>5911</v>
      </c>
      <c r="M1945" t="s">
        <v>5912</v>
      </c>
      <c r="N1945">
        <v>2.753333333</v>
      </c>
      <c r="O1945">
        <v>0</v>
      </c>
      <c r="P1945">
        <v>2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1.4343250043171114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1.4343250043171114</v>
      </c>
    </row>
    <row r="1946" spans="1:31" x14ac:dyDescent="0.25">
      <c r="A1946">
        <v>2274189</v>
      </c>
      <c r="B1946">
        <v>1</v>
      </c>
      <c r="C1946" t="s">
        <v>80</v>
      </c>
      <c r="D1946" t="s">
        <v>97</v>
      </c>
      <c r="E1946" t="s">
        <v>322</v>
      </c>
      <c r="F1946" t="s">
        <v>5913</v>
      </c>
      <c r="G1946" t="s">
        <v>134</v>
      </c>
      <c r="H1946" t="s">
        <v>135</v>
      </c>
      <c r="I1946" t="s">
        <v>136</v>
      </c>
      <c r="J1946" t="s">
        <v>137</v>
      </c>
      <c r="K1946" t="s">
        <v>138</v>
      </c>
      <c r="L1946" t="s">
        <v>5912</v>
      </c>
      <c r="M1946" t="s">
        <v>5914</v>
      </c>
      <c r="N1946">
        <v>0.105169444</v>
      </c>
      <c r="O1946">
        <v>32</v>
      </c>
      <c r="P1946">
        <v>17226</v>
      </c>
      <c r="Q1946">
        <v>34</v>
      </c>
      <c r="R1946">
        <v>608</v>
      </c>
      <c r="S1946">
        <v>101</v>
      </c>
      <c r="T1946">
        <v>2055</v>
      </c>
      <c r="U1946">
        <v>4</v>
      </c>
      <c r="V1946">
        <v>18</v>
      </c>
      <c r="W1946">
        <v>19.702169801117996</v>
      </c>
      <c r="X1946">
        <v>502.10521801533162</v>
      </c>
      <c r="Y1946">
        <v>3.8389084150032002</v>
      </c>
      <c r="Z1946">
        <v>25.284470264842977</v>
      </c>
      <c r="AA1946">
        <v>78.548914396956164</v>
      </c>
      <c r="AB1946">
        <v>158.04050139286335</v>
      </c>
      <c r="AC1946">
        <v>17.53468200696555</v>
      </c>
      <c r="AD1946">
        <v>100.75481313529274</v>
      </c>
      <c r="AE1946">
        <v>905.80967742837356</v>
      </c>
    </row>
    <row r="1947" spans="1:31" x14ac:dyDescent="0.25">
      <c r="A1947">
        <v>2273943</v>
      </c>
      <c r="B1947">
        <v>1</v>
      </c>
      <c r="C1947" t="s">
        <v>80</v>
      </c>
      <c r="D1947" t="s">
        <v>97</v>
      </c>
      <c r="E1947" t="s">
        <v>147</v>
      </c>
      <c r="F1947" t="s">
        <v>5915</v>
      </c>
      <c r="G1947" t="s">
        <v>233</v>
      </c>
      <c r="H1947" t="s">
        <v>150</v>
      </c>
      <c r="I1947" t="s">
        <v>136</v>
      </c>
      <c r="J1947" t="s">
        <v>137</v>
      </c>
      <c r="K1947" t="s">
        <v>138</v>
      </c>
      <c r="L1947" t="s">
        <v>5916</v>
      </c>
      <c r="M1947" t="s">
        <v>5917</v>
      </c>
      <c r="N1947">
        <v>2.1486111110000001</v>
      </c>
      <c r="O1947">
        <v>0</v>
      </c>
      <c r="P1947">
        <v>56</v>
      </c>
      <c r="Q1947">
        <v>0</v>
      </c>
      <c r="R1947">
        <v>2</v>
      </c>
      <c r="S1947">
        <v>0</v>
      </c>
      <c r="T1947">
        <v>3</v>
      </c>
      <c r="U1947">
        <v>0</v>
      </c>
      <c r="V1947">
        <v>0</v>
      </c>
      <c r="W1947">
        <v>0</v>
      </c>
      <c r="X1947">
        <v>63.18344248163109</v>
      </c>
      <c r="Y1947">
        <v>0</v>
      </c>
      <c r="Z1947">
        <v>0.48142525981289996</v>
      </c>
      <c r="AA1947">
        <v>0</v>
      </c>
      <c r="AB1947">
        <v>7.0731822646422451</v>
      </c>
      <c r="AC1947">
        <v>0</v>
      </c>
      <c r="AD1947">
        <v>0</v>
      </c>
      <c r="AE1947">
        <v>70.73805000608624</v>
      </c>
    </row>
    <row r="1948" spans="1:31" x14ac:dyDescent="0.25">
      <c r="A1948">
        <v>2274335</v>
      </c>
      <c r="B1948">
        <v>1</v>
      </c>
      <c r="C1948" t="s">
        <v>80</v>
      </c>
      <c r="D1948" t="s">
        <v>108</v>
      </c>
      <c r="E1948" t="s">
        <v>147</v>
      </c>
      <c r="F1948" t="s">
        <v>5918</v>
      </c>
      <c r="G1948" t="s">
        <v>149</v>
      </c>
      <c r="H1948" t="s">
        <v>150</v>
      </c>
      <c r="I1948" t="s">
        <v>136</v>
      </c>
      <c r="J1948" t="s">
        <v>137</v>
      </c>
      <c r="K1948" t="s">
        <v>138</v>
      </c>
      <c r="L1948" t="s">
        <v>5919</v>
      </c>
      <c r="M1948" t="s">
        <v>5920</v>
      </c>
      <c r="N1948">
        <v>0.39333333300000001</v>
      </c>
      <c r="O1948">
        <v>0</v>
      </c>
      <c r="P1948">
        <v>10</v>
      </c>
      <c r="Q1948">
        <v>0</v>
      </c>
      <c r="R1948">
        <v>0</v>
      </c>
      <c r="S1948">
        <v>0</v>
      </c>
      <c r="T1948">
        <v>1</v>
      </c>
      <c r="U1948">
        <v>0</v>
      </c>
      <c r="V1948">
        <v>0</v>
      </c>
      <c r="W1948">
        <v>0</v>
      </c>
      <c r="X1948">
        <v>0.62846468234346653</v>
      </c>
      <c r="Y1948">
        <v>0</v>
      </c>
      <c r="Z1948">
        <v>0</v>
      </c>
      <c r="AA1948">
        <v>0</v>
      </c>
      <c r="AB1948">
        <v>0.45183523168219997</v>
      </c>
      <c r="AC1948">
        <v>0</v>
      </c>
      <c r="AD1948">
        <v>0</v>
      </c>
      <c r="AE1948">
        <v>1.0802999140256664</v>
      </c>
    </row>
    <row r="1949" spans="1:31" x14ac:dyDescent="0.25">
      <c r="A1949">
        <v>2274181</v>
      </c>
      <c r="B1949">
        <v>1</v>
      </c>
      <c r="C1949" t="s">
        <v>81</v>
      </c>
      <c r="D1949" t="s">
        <v>126</v>
      </c>
      <c r="E1949" t="s">
        <v>141</v>
      </c>
      <c r="F1949" t="s">
        <v>5921</v>
      </c>
      <c r="G1949" t="s">
        <v>154</v>
      </c>
      <c r="H1949" t="s">
        <v>135</v>
      </c>
      <c r="I1949" t="s">
        <v>136</v>
      </c>
      <c r="J1949" t="s">
        <v>137</v>
      </c>
      <c r="K1949" t="s">
        <v>144</v>
      </c>
      <c r="L1949" t="s">
        <v>5922</v>
      </c>
      <c r="M1949" t="s">
        <v>5923</v>
      </c>
      <c r="N1949">
        <v>8.1999999999999993</v>
      </c>
      <c r="O1949">
        <v>0</v>
      </c>
      <c r="P1949">
        <v>73</v>
      </c>
      <c r="Q1949">
        <v>0</v>
      </c>
      <c r="R1949">
        <v>31</v>
      </c>
      <c r="S1949">
        <v>0</v>
      </c>
      <c r="T1949">
        <v>0</v>
      </c>
      <c r="U1949">
        <v>0</v>
      </c>
      <c r="V1949">
        <v>1</v>
      </c>
      <c r="W1949">
        <v>0</v>
      </c>
      <c r="X1949">
        <v>49.487410790275973</v>
      </c>
      <c r="Y1949">
        <v>0</v>
      </c>
      <c r="Z1949">
        <v>6.761490983987998</v>
      </c>
      <c r="AA1949">
        <v>0</v>
      </c>
      <c r="AB1949">
        <v>0</v>
      </c>
      <c r="AC1949">
        <v>0</v>
      </c>
      <c r="AD1949">
        <v>8.5906690265760002</v>
      </c>
      <c r="AE1949">
        <v>64.839570800839965</v>
      </c>
    </row>
    <row r="1950" spans="1:31" x14ac:dyDescent="0.25">
      <c r="A1950">
        <v>2274527</v>
      </c>
      <c r="B1950">
        <v>1</v>
      </c>
      <c r="C1950" t="s">
        <v>80</v>
      </c>
      <c r="D1950" t="s">
        <v>97</v>
      </c>
      <c r="E1950" t="s">
        <v>147</v>
      </c>
      <c r="F1950" t="s">
        <v>5924</v>
      </c>
      <c r="G1950" t="s">
        <v>149</v>
      </c>
      <c r="H1950" t="s">
        <v>150</v>
      </c>
      <c r="I1950" t="s">
        <v>136</v>
      </c>
      <c r="J1950" t="s">
        <v>137</v>
      </c>
      <c r="K1950" t="s">
        <v>138</v>
      </c>
      <c r="L1950" t="s">
        <v>5925</v>
      </c>
      <c r="M1950" t="s">
        <v>5926</v>
      </c>
      <c r="N1950">
        <v>3.1066666660000002</v>
      </c>
      <c r="O1950">
        <v>0</v>
      </c>
      <c r="P1950">
        <v>0</v>
      </c>
      <c r="Q1950">
        <v>0</v>
      </c>
      <c r="R1950">
        <v>3</v>
      </c>
      <c r="S1950">
        <v>0</v>
      </c>
      <c r="T1950">
        <v>10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10.937584428977317</v>
      </c>
      <c r="AA1950">
        <v>0</v>
      </c>
      <c r="AB1950">
        <v>38.869037678947059</v>
      </c>
      <c r="AC1950">
        <v>0</v>
      </c>
      <c r="AD1950">
        <v>0</v>
      </c>
      <c r="AE1950">
        <v>49.806622107924376</v>
      </c>
    </row>
    <row r="1951" spans="1:31" x14ac:dyDescent="0.25">
      <c r="A1951">
        <v>2273680</v>
      </c>
      <c r="B1951">
        <v>1</v>
      </c>
      <c r="C1951" t="s">
        <v>81</v>
      </c>
      <c r="D1951" t="s">
        <v>113</v>
      </c>
      <c r="E1951" t="s">
        <v>141</v>
      </c>
      <c r="F1951" t="s">
        <v>5927</v>
      </c>
      <c r="G1951" t="s">
        <v>442</v>
      </c>
      <c r="H1951" t="s">
        <v>135</v>
      </c>
      <c r="I1951" t="s">
        <v>136</v>
      </c>
      <c r="J1951" t="s">
        <v>137</v>
      </c>
      <c r="K1951" t="s">
        <v>138</v>
      </c>
      <c r="L1951" t="s">
        <v>5928</v>
      </c>
      <c r="M1951" t="s">
        <v>5929</v>
      </c>
      <c r="N1951">
        <v>0.80805555500000004</v>
      </c>
      <c r="O1951">
        <v>0</v>
      </c>
      <c r="P1951">
        <v>387</v>
      </c>
      <c r="Q1951">
        <v>1</v>
      </c>
      <c r="R1951">
        <v>22</v>
      </c>
      <c r="S1951">
        <v>1</v>
      </c>
      <c r="T1951">
        <v>16</v>
      </c>
      <c r="U1951">
        <v>1</v>
      </c>
      <c r="V1951">
        <v>0</v>
      </c>
      <c r="W1951">
        <v>0</v>
      </c>
      <c r="X1951">
        <v>29.596179260622158</v>
      </c>
      <c r="Y1951">
        <v>0.16367697428354999</v>
      </c>
      <c r="Z1951">
        <v>2.681099096686792</v>
      </c>
      <c r="AA1951">
        <v>7.2605663412954744</v>
      </c>
      <c r="AB1951">
        <v>5.8385283851082344</v>
      </c>
      <c r="AC1951">
        <v>51.850309058073499</v>
      </c>
      <c r="AD1951">
        <v>0</v>
      </c>
      <c r="AE1951">
        <v>97.390359116069703</v>
      </c>
    </row>
    <row r="1952" spans="1:31" x14ac:dyDescent="0.25">
      <c r="A1952">
        <v>2274464</v>
      </c>
      <c r="B1952">
        <v>1</v>
      </c>
      <c r="C1952" t="s">
        <v>81</v>
      </c>
      <c r="D1952" t="s">
        <v>113</v>
      </c>
      <c r="E1952" t="s">
        <v>165</v>
      </c>
      <c r="F1952" t="s">
        <v>5930</v>
      </c>
      <c r="G1952" t="s">
        <v>198</v>
      </c>
      <c r="H1952" t="s">
        <v>150</v>
      </c>
      <c r="I1952" t="s">
        <v>136</v>
      </c>
      <c r="J1952" t="s">
        <v>137</v>
      </c>
      <c r="K1952" t="s">
        <v>138</v>
      </c>
      <c r="L1952" t="s">
        <v>5931</v>
      </c>
      <c r="M1952" t="s">
        <v>5932</v>
      </c>
      <c r="N1952">
        <v>5.8552777770000004</v>
      </c>
      <c r="O1952">
        <v>0</v>
      </c>
      <c r="P1952">
        <v>1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0.59687842759133336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0.59687842759133336</v>
      </c>
    </row>
    <row r="1953" spans="1:31" x14ac:dyDescent="0.25">
      <c r="A1953">
        <v>2273966</v>
      </c>
      <c r="B1953">
        <v>1</v>
      </c>
      <c r="C1953" t="s">
        <v>80</v>
      </c>
      <c r="D1953" t="s">
        <v>99</v>
      </c>
      <c r="E1953" t="s">
        <v>147</v>
      </c>
      <c r="F1953" t="s">
        <v>5933</v>
      </c>
      <c r="G1953" t="s">
        <v>233</v>
      </c>
      <c r="H1953" t="s">
        <v>150</v>
      </c>
      <c r="I1953" t="s">
        <v>136</v>
      </c>
      <c r="J1953" t="s">
        <v>137</v>
      </c>
      <c r="K1953" t="s">
        <v>138</v>
      </c>
      <c r="L1953" t="s">
        <v>5934</v>
      </c>
      <c r="M1953" t="s">
        <v>5935</v>
      </c>
      <c r="N1953">
        <v>5.8797222219999998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4</v>
      </c>
      <c r="U1953">
        <v>0</v>
      </c>
      <c r="V1953">
        <v>1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0.63780347212254163</v>
      </c>
      <c r="AC1953">
        <v>0</v>
      </c>
      <c r="AD1953">
        <v>634.23695430604334</v>
      </c>
      <c r="AE1953">
        <v>634.87475777816587</v>
      </c>
    </row>
    <row r="1954" spans="1:31" x14ac:dyDescent="0.25">
      <c r="A1954">
        <v>2274158</v>
      </c>
      <c r="B1954">
        <v>1</v>
      </c>
      <c r="C1954" t="s">
        <v>80</v>
      </c>
      <c r="D1954" t="s">
        <v>83</v>
      </c>
      <c r="E1954" t="s">
        <v>147</v>
      </c>
      <c r="F1954" t="s">
        <v>5936</v>
      </c>
      <c r="G1954" t="s">
        <v>143</v>
      </c>
      <c r="H1954" t="s">
        <v>150</v>
      </c>
      <c r="I1954" t="s">
        <v>136</v>
      </c>
      <c r="J1954" t="s">
        <v>137</v>
      </c>
      <c r="K1954" t="s">
        <v>144</v>
      </c>
      <c r="L1954" t="s">
        <v>5937</v>
      </c>
      <c r="M1954" t="s">
        <v>5938</v>
      </c>
      <c r="N1954">
        <v>4.7483333329999997</v>
      </c>
      <c r="O1954">
        <v>0</v>
      </c>
      <c r="P1954">
        <v>134</v>
      </c>
      <c r="Q1954">
        <v>0</v>
      </c>
      <c r="R1954">
        <v>0</v>
      </c>
      <c r="S1954">
        <v>0</v>
      </c>
      <c r="T1954">
        <v>7</v>
      </c>
      <c r="U1954">
        <v>0</v>
      </c>
      <c r="V1954">
        <v>0</v>
      </c>
      <c r="W1954">
        <v>0</v>
      </c>
      <c r="X1954">
        <v>179.2450199834866</v>
      </c>
      <c r="Y1954">
        <v>0</v>
      </c>
      <c r="Z1954">
        <v>0</v>
      </c>
      <c r="AA1954">
        <v>0</v>
      </c>
      <c r="AB1954">
        <v>18.3386580682884</v>
      </c>
      <c r="AC1954">
        <v>0</v>
      </c>
      <c r="AD1954">
        <v>0</v>
      </c>
      <c r="AE1954">
        <v>197.583678051775</v>
      </c>
    </row>
    <row r="1955" spans="1:31" x14ac:dyDescent="0.25">
      <c r="A1955">
        <v>2274401</v>
      </c>
      <c r="B1955">
        <v>1</v>
      </c>
      <c r="C1955" t="s">
        <v>81</v>
      </c>
      <c r="D1955" t="s">
        <v>112</v>
      </c>
      <c r="E1955" t="s">
        <v>147</v>
      </c>
      <c r="F1955" t="s">
        <v>5939</v>
      </c>
      <c r="G1955" t="s">
        <v>2825</v>
      </c>
      <c r="H1955" t="s">
        <v>150</v>
      </c>
      <c r="I1955" t="s">
        <v>136</v>
      </c>
      <c r="J1955" t="s">
        <v>137</v>
      </c>
      <c r="K1955" t="s">
        <v>138</v>
      </c>
      <c r="L1955" t="s">
        <v>5940</v>
      </c>
      <c r="M1955" t="s">
        <v>5941</v>
      </c>
      <c r="N1955">
        <v>1.389444444</v>
      </c>
      <c r="O1955">
        <v>0</v>
      </c>
      <c r="P1955">
        <v>0</v>
      </c>
      <c r="Q1955">
        <v>0</v>
      </c>
      <c r="R1955">
        <v>1</v>
      </c>
      <c r="S1955">
        <v>0</v>
      </c>
      <c r="T1955">
        <v>10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0.93578610823880004</v>
      </c>
      <c r="AA1955">
        <v>0</v>
      </c>
      <c r="AB1955">
        <v>11.154886127543465</v>
      </c>
      <c r="AC1955">
        <v>0</v>
      </c>
      <c r="AD1955">
        <v>0</v>
      </c>
      <c r="AE1955">
        <v>12.090672235782264</v>
      </c>
    </row>
    <row r="1956" spans="1:31" x14ac:dyDescent="0.25">
      <c r="A1956">
        <v>2273766</v>
      </c>
      <c r="B1956">
        <v>1</v>
      </c>
      <c r="C1956" t="s">
        <v>80</v>
      </c>
      <c r="D1956" t="s">
        <v>97</v>
      </c>
      <c r="E1956" t="s">
        <v>147</v>
      </c>
      <c r="F1956" t="s">
        <v>5942</v>
      </c>
      <c r="G1956" t="s">
        <v>149</v>
      </c>
      <c r="H1956" t="s">
        <v>150</v>
      </c>
      <c r="I1956" t="s">
        <v>136</v>
      </c>
      <c r="J1956" t="s">
        <v>137</v>
      </c>
      <c r="K1956" t="s">
        <v>138</v>
      </c>
      <c r="L1956" t="s">
        <v>5943</v>
      </c>
      <c r="M1956" t="s">
        <v>5944</v>
      </c>
      <c r="N1956">
        <v>5.3025000000000002</v>
      </c>
      <c r="O1956">
        <v>0</v>
      </c>
      <c r="P1956">
        <v>24</v>
      </c>
      <c r="Q1956">
        <v>0</v>
      </c>
      <c r="R1956">
        <v>1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106.90053516737674</v>
      </c>
      <c r="Y1956">
        <v>0</v>
      </c>
      <c r="Z1956">
        <v>1.8232623930765499</v>
      </c>
      <c r="AA1956">
        <v>0</v>
      </c>
      <c r="AB1956">
        <v>0</v>
      </c>
      <c r="AC1956">
        <v>0</v>
      </c>
      <c r="AD1956">
        <v>0</v>
      </c>
      <c r="AE1956">
        <v>108.72379756045329</v>
      </c>
    </row>
    <row r="1957" spans="1:31" x14ac:dyDescent="0.25">
      <c r="A1957">
        <v>2273829</v>
      </c>
      <c r="B1957">
        <v>1</v>
      </c>
      <c r="C1957" t="s">
        <v>81</v>
      </c>
      <c r="D1957" t="s">
        <v>112</v>
      </c>
      <c r="E1957" t="s">
        <v>147</v>
      </c>
      <c r="F1957" t="s">
        <v>5945</v>
      </c>
      <c r="G1957" t="s">
        <v>1214</v>
      </c>
      <c r="H1957" t="s">
        <v>150</v>
      </c>
      <c r="I1957" t="s">
        <v>136</v>
      </c>
      <c r="J1957" t="s">
        <v>137</v>
      </c>
      <c r="K1957" t="s">
        <v>138</v>
      </c>
      <c r="L1957" t="s">
        <v>5946</v>
      </c>
      <c r="M1957" t="s">
        <v>5947</v>
      </c>
      <c r="N1957">
        <v>4.7305555549999996</v>
      </c>
      <c r="O1957">
        <v>0</v>
      </c>
      <c r="P1957">
        <v>11</v>
      </c>
      <c r="Q1957">
        <v>0</v>
      </c>
      <c r="R1957">
        <v>2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11.4023398130208</v>
      </c>
      <c r="Y1957">
        <v>0</v>
      </c>
      <c r="Z1957">
        <v>4.0891657146066667</v>
      </c>
      <c r="AA1957">
        <v>0</v>
      </c>
      <c r="AB1957">
        <v>0</v>
      </c>
      <c r="AC1957">
        <v>0</v>
      </c>
      <c r="AD1957">
        <v>0</v>
      </c>
      <c r="AE1957">
        <v>15.491505527627467</v>
      </c>
    </row>
    <row r="1958" spans="1:31" x14ac:dyDescent="0.25">
      <c r="A1958">
        <v>2274232</v>
      </c>
      <c r="B1958">
        <v>1</v>
      </c>
      <c r="C1958" t="s">
        <v>81</v>
      </c>
      <c r="D1958" t="s">
        <v>118</v>
      </c>
      <c r="E1958" t="s">
        <v>165</v>
      </c>
      <c r="F1958" t="s">
        <v>5948</v>
      </c>
      <c r="G1958" t="s">
        <v>198</v>
      </c>
      <c r="H1958" t="s">
        <v>150</v>
      </c>
      <c r="I1958" t="s">
        <v>136</v>
      </c>
      <c r="J1958" t="s">
        <v>137</v>
      </c>
      <c r="K1958" t="s">
        <v>138</v>
      </c>
      <c r="L1958" t="s">
        <v>5949</v>
      </c>
      <c r="M1958" t="s">
        <v>5950</v>
      </c>
      <c r="N1958">
        <v>1.871388888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0.15652803098349999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0.15652803098349999</v>
      </c>
    </row>
    <row r="1959" spans="1:31" x14ac:dyDescent="0.25">
      <c r="A1959">
        <v>2273806</v>
      </c>
      <c r="B1959">
        <v>1</v>
      </c>
      <c r="C1959" t="s">
        <v>81</v>
      </c>
      <c r="D1959" t="s">
        <v>127</v>
      </c>
      <c r="E1959" t="s">
        <v>141</v>
      </c>
      <c r="F1959" t="s">
        <v>3292</v>
      </c>
      <c r="G1959" t="s">
        <v>134</v>
      </c>
      <c r="H1959" t="s">
        <v>135</v>
      </c>
      <c r="I1959" t="s">
        <v>136</v>
      </c>
      <c r="J1959" t="s">
        <v>137</v>
      </c>
      <c r="K1959" t="s">
        <v>138</v>
      </c>
      <c r="L1959" t="s">
        <v>5951</v>
      </c>
      <c r="M1959" t="s">
        <v>5952</v>
      </c>
      <c r="N1959">
        <v>6.8497222219999996</v>
      </c>
      <c r="O1959">
        <v>4</v>
      </c>
      <c r="P1959">
        <v>0</v>
      </c>
      <c r="Q1959">
        <v>155</v>
      </c>
      <c r="R1959">
        <v>6</v>
      </c>
      <c r="S1959">
        <v>8</v>
      </c>
      <c r="T1959">
        <v>0</v>
      </c>
      <c r="U1959">
        <v>0</v>
      </c>
      <c r="V1959">
        <v>0</v>
      </c>
      <c r="W1959">
        <v>10.512712856214749</v>
      </c>
      <c r="X1959">
        <v>0</v>
      </c>
      <c r="Y1959">
        <v>355.4797070568041</v>
      </c>
      <c r="Z1959">
        <v>13.025906649389247</v>
      </c>
      <c r="AA1959">
        <v>84.181682907883811</v>
      </c>
      <c r="AB1959">
        <v>0</v>
      </c>
      <c r="AC1959">
        <v>0</v>
      </c>
      <c r="AD1959">
        <v>0</v>
      </c>
      <c r="AE1959">
        <v>463.20000947029189</v>
      </c>
    </row>
    <row r="1960" spans="1:31" x14ac:dyDescent="0.25">
      <c r="A1960">
        <v>2274255</v>
      </c>
      <c r="B1960">
        <v>1</v>
      </c>
      <c r="C1960" t="s">
        <v>80</v>
      </c>
      <c r="D1960" t="s">
        <v>98</v>
      </c>
      <c r="E1960" t="s">
        <v>165</v>
      </c>
      <c r="F1960" t="s">
        <v>5953</v>
      </c>
      <c r="G1960" t="s">
        <v>198</v>
      </c>
      <c r="H1960" t="s">
        <v>150</v>
      </c>
      <c r="I1960" t="s">
        <v>136</v>
      </c>
      <c r="J1960" t="s">
        <v>137</v>
      </c>
      <c r="K1960" t="s">
        <v>138</v>
      </c>
      <c r="L1960" t="s">
        <v>5954</v>
      </c>
      <c r="M1960" t="s">
        <v>5955</v>
      </c>
      <c r="N1960">
        <v>0.84444444399999996</v>
      </c>
      <c r="O1960">
        <v>0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0.58848779103583337</v>
      </c>
      <c r="AA1960">
        <v>0</v>
      </c>
      <c r="AB1960">
        <v>0</v>
      </c>
      <c r="AC1960">
        <v>0</v>
      </c>
      <c r="AD1960">
        <v>0</v>
      </c>
      <c r="AE1960">
        <v>0.58848779103583337</v>
      </c>
    </row>
    <row r="1961" spans="1:31" x14ac:dyDescent="0.25">
      <c r="A1961">
        <v>2273783</v>
      </c>
      <c r="B1961">
        <v>1</v>
      </c>
      <c r="C1961" t="s">
        <v>81</v>
      </c>
      <c r="D1961" t="s">
        <v>115</v>
      </c>
      <c r="E1961" t="s">
        <v>141</v>
      </c>
      <c r="F1961" t="s">
        <v>5956</v>
      </c>
      <c r="G1961" t="s">
        <v>278</v>
      </c>
      <c r="H1961" t="s">
        <v>135</v>
      </c>
      <c r="I1961" t="s">
        <v>136</v>
      </c>
      <c r="J1961" t="s">
        <v>137</v>
      </c>
      <c r="K1961" t="s">
        <v>138</v>
      </c>
      <c r="L1961" t="s">
        <v>5957</v>
      </c>
      <c r="M1961" t="s">
        <v>5958</v>
      </c>
      <c r="N1961">
        <v>1.280277777</v>
      </c>
      <c r="O1961">
        <v>0</v>
      </c>
      <c r="P1961">
        <v>413</v>
      </c>
      <c r="Q1961">
        <v>3</v>
      </c>
      <c r="R1961">
        <v>16</v>
      </c>
      <c r="S1961">
        <v>3</v>
      </c>
      <c r="T1961">
        <v>25</v>
      </c>
      <c r="U1961">
        <v>0</v>
      </c>
      <c r="V1961">
        <v>1</v>
      </c>
      <c r="W1961">
        <v>0</v>
      </c>
      <c r="X1961">
        <v>43.669063753457742</v>
      </c>
      <c r="Y1961">
        <v>4.6492549719593255</v>
      </c>
      <c r="Z1961">
        <v>18.894364731711075</v>
      </c>
      <c r="AA1961">
        <v>20.022333357166936</v>
      </c>
      <c r="AB1961">
        <v>16.784012000895501</v>
      </c>
      <c r="AC1961">
        <v>0</v>
      </c>
      <c r="AD1961">
        <v>2.9558795533333337E-4</v>
      </c>
      <c r="AE1961">
        <v>104.01932440314592</v>
      </c>
    </row>
    <row r="1962" spans="1:31" x14ac:dyDescent="0.25">
      <c r="A1962">
        <v>2273660</v>
      </c>
      <c r="B1962">
        <v>1</v>
      </c>
      <c r="C1962" t="s">
        <v>81</v>
      </c>
      <c r="D1962" t="s">
        <v>128</v>
      </c>
      <c r="E1962" t="s">
        <v>157</v>
      </c>
      <c r="F1962" t="s">
        <v>5959</v>
      </c>
      <c r="G1962" t="s">
        <v>134</v>
      </c>
      <c r="H1962" t="s">
        <v>135</v>
      </c>
      <c r="I1962" t="s">
        <v>136</v>
      </c>
      <c r="J1962" t="s">
        <v>137</v>
      </c>
      <c r="K1962" t="s">
        <v>138</v>
      </c>
      <c r="L1962" t="s">
        <v>5960</v>
      </c>
      <c r="M1962" t="s">
        <v>5961</v>
      </c>
      <c r="N1962">
        <v>0.12805555499999999</v>
      </c>
      <c r="O1962">
        <v>20</v>
      </c>
      <c r="P1962">
        <v>99</v>
      </c>
      <c r="Q1962">
        <v>299</v>
      </c>
      <c r="R1962">
        <v>84</v>
      </c>
      <c r="S1962">
        <v>7</v>
      </c>
      <c r="T1962">
        <v>2</v>
      </c>
      <c r="U1962">
        <v>0</v>
      </c>
      <c r="V1962">
        <v>0</v>
      </c>
      <c r="W1962">
        <v>0.66817491655170014</v>
      </c>
      <c r="X1962">
        <v>3.2230915161918192</v>
      </c>
      <c r="Y1962">
        <v>11.854250093936388</v>
      </c>
      <c r="Z1962">
        <v>2.3299003262108005</v>
      </c>
      <c r="AA1962">
        <v>0.36111823777003338</v>
      </c>
      <c r="AB1962">
        <v>0.11797187769896392</v>
      </c>
      <c r="AC1962">
        <v>0</v>
      </c>
      <c r="AD1962">
        <v>0</v>
      </c>
      <c r="AE1962">
        <v>18.554506968359703</v>
      </c>
    </row>
    <row r="1963" spans="1:31" x14ac:dyDescent="0.25">
      <c r="A1963">
        <v>2274324</v>
      </c>
      <c r="B1963">
        <v>1</v>
      </c>
      <c r="C1963" t="s">
        <v>81</v>
      </c>
      <c r="D1963" t="s">
        <v>127</v>
      </c>
      <c r="E1963" t="s">
        <v>147</v>
      </c>
      <c r="F1963" t="s">
        <v>5847</v>
      </c>
      <c r="G1963" t="s">
        <v>149</v>
      </c>
      <c r="H1963" t="s">
        <v>150</v>
      </c>
      <c r="I1963" t="s">
        <v>136</v>
      </c>
      <c r="J1963" t="s">
        <v>137</v>
      </c>
      <c r="K1963" t="s">
        <v>138</v>
      </c>
      <c r="L1963" t="s">
        <v>5962</v>
      </c>
      <c r="M1963" t="s">
        <v>5963</v>
      </c>
      <c r="N1963">
        <v>0.54916666599999997</v>
      </c>
      <c r="O1963">
        <v>0</v>
      </c>
      <c r="P1963">
        <v>5</v>
      </c>
      <c r="Q1963">
        <v>0</v>
      </c>
      <c r="R1963">
        <v>4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0.35119022112015008</v>
      </c>
      <c r="Y1963">
        <v>0</v>
      </c>
      <c r="Z1963">
        <v>0.60123536272677502</v>
      </c>
      <c r="AA1963">
        <v>0</v>
      </c>
      <c r="AB1963">
        <v>0</v>
      </c>
      <c r="AC1963">
        <v>0</v>
      </c>
      <c r="AD1963">
        <v>0</v>
      </c>
      <c r="AE1963">
        <v>0.95242558384692511</v>
      </c>
    </row>
    <row r="1964" spans="1:31" x14ac:dyDescent="0.25">
      <c r="A1964">
        <v>2274347</v>
      </c>
      <c r="B1964">
        <v>1</v>
      </c>
      <c r="C1964" t="s">
        <v>80</v>
      </c>
      <c r="D1964" t="s">
        <v>86</v>
      </c>
      <c r="E1964" t="s">
        <v>147</v>
      </c>
      <c r="F1964" t="s">
        <v>5964</v>
      </c>
      <c r="G1964" t="s">
        <v>149</v>
      </c>
      <c r="H1964" t="s">
        <v>150</v>
      </c>
      <c r="I1964" t="s">
        <v>136</v>
      </c>
      <c r="J1964" t="s">
        <v>137</v>
      </c>
      <c r="K1964" t="s">
        <v>138</v>
      </c>
      <c r="L1964" t="s">
        <v>5965</v>
      </c>
      <c r="M1964" t="s">
        <v>5966</v>
      </c>
      <c r="N1964">
        <v>0.98027777699999996</v>
      </c>
      <c r="O1964">
        <v>0</v>
      </c>
      <c r="P1964">
        <v>6</v>
      </c>
      <c r="Q1964">
        <v>0</v>
      </c>
      <c r="R1964">
        <v>4</v>
      </c>
      <c r="S1964">
        <v>0</v>
      </c>
      <c r="T1964">
        <v>8</v>
      </c>
      <c r="U1964">
        <v>0</v>
      </c>
      <c r="V1964">
        <v>0</v>
      </c>
      <c r="W1964">
        <v>0</v>
      </c>
      <c r="X1964">
        <v>8.0822763299001608</v>
      </c>
      <c r="Y1964">
        <v>0</v>
      </c>
      <c r="Z1964">
        <v>1.7965118129019833</v>
      </c>
      <c r="AA1964">
        <v>0</v>
      </c>
      <c r="AB1964">
        <v>8.3645826446658429</v>
      </c>
      <c r="AC1964">
        <v>0</v>
      </c>
      <c r="AD1964">
        <v>0</v>
      </c>
      <c r="AE1964">
        <v>18.243370787467988</v>
      </c>
    </row>
    <row r="1965" spans="1:31" x14ac:dyDescent="0.25">
      <c r="A1965">
        <v>2273683</v>
      </c>
      <c r="B1965">
        <v>1</v>
      </c>
      <c r="C1965" t="s">
        <v>80</v>
      </c>
      <c r="D1965" t="s">
        <v>99</v>
      </c>
      <c r="E1965" t="s">
        <v>176</v>
      </c>
      <c r="F1965" t="s">
        <v>5967</v>
      </c>
      <c r="G1965" t="s">
        <v>233</v>
      </c>
      <c r="H1965" t="s">
        <v>150</v>
      </c>
      <c r="I1965" t="s">
        <v>136</v>
      </c>
      <c r="J1965" t="s">
        <v>137</v>
      </c>
      <c r="K1965" t="s">
        <v>138</v>
      </c>
      <c r="L1965" t="s">
        <v>5968</v>
      </c>
      <c r="M1965" t="s">
        <v>5969</v>
      </c>
      <c r="N1965">
        <v>8.1147222219999993</v>
      </c>
      <c r="O1965">
        <v>0</v>
      </c>
      <c r="P1965">
        <v>250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297.86590537625068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297.86590537625068</v>
      </c>
    </row>
    <row r="1966" spans="1:31" x14ac:dyDescent="0.25">
      <c r="A1966">
        <v>2274370</v>
      </c>
      <c r="B1966">
        <v>1</v>
      </c>
      <c r="C1966" t="s">
        <v>80</v>
      </c>
      <c r="D1966" t="s">
        <v>94</v>
      </c>
      <c r="E1966" t="s">
        <v>157</v>
      </c>
      <c r="F1966" t="s">
        <v>5970</v>
      </c>
      <c r="G1966" t="s">
        <v>134</v>
      </c>
      <c r="H1966" t="s">
        <v>135</v>
      </c>
      <c r="I1966" t="s">
        <v>136</v>
      </c>
      <c r="J1966" t="s">
        <v>137</v>
      </c>
      <c r="K1966" t="s">
        <v>138</v>
      </c>
      <c r="L1966" t="s">
        <v>5971</v>
      </c>
      <c r="M1966" t="s">
        <v>5972</v>
      </c>
      <c r="N1966">
        <v>2.8688888879999999</v>
      </c>
      <c r="O1966">
        <v>0</v>
      </c>
      <c r="P1966">
        <v>137</v>
      </c>
      <c r="Q1966">
        <v>0</v>
      </c>
      <c r="R1966">
        <v>12</v>
      </c>
      <c r="S1966">
        <v>0</v>
      </c>
      <c r="T1966">
        <v>13</v>
      </c>
      <c r="U1966">
        <v>0</v>
      </c>
      <c r="V1966">
        <v>0</v>
      </c>
      <c r="W1966">
        <v>0</v>
      </c>
      <c r="X1966">
        <v>71.041764386741619</v>
      </c>
      <c r="Y1966">
        <v>0</v>
      </c>
      <c r="Z1966">
        <v>6.5565680691756008</v>
      </c>
      <c r="AA1966">
        <v>0</v>
      </c>
      <c r="AB1966">
        <v>7.6776520540368445</v>
      </c>
      <c r="AC1966">
        <v>0</v>
      </c>
      <c r="AD1966">
        <v>0</v>
      </c>
      <c r="AE1966">
        <v>85.275984509954057</v>
      </c>
    </row>
    <row r="1967" spans="1:31" x14ac:dyDescent="0.25">
      <c r="A1967">
        <v>2273837</v>
      </c>
      <c r="B1967">
        <v>1</v>
      </c>
      <c r="C1967" t="s">
        <v>81</v>
      </c>
      <c r="D1967" t="s">
        <v>128</v>
      </c>
      <c r="E1967" t="s">
        <v>147</v>
      </c>
      <c r="F1967" t="s">
        <v>5973</v>
      </c>
      <c r="G1967" t="s">
        <v>229</v>
      </c>
      <c r="H1967" t="s">
        <v>150</v>
      </c>
      <c r="I1967" t="s">
        <v>136</v>
      </c>
      <c r="J1967" t="s">
        <v>137</v>
      </c>
      <c r="K1967" t="s">
        <v>138</v>
      </c>
      <c r="L1967" t="s">
        <v>5974</v>
      </c>
      <c r="M1967" t="s">
        <v>5975</v>
      </c>
      <c r="N1967">
        <v>10.072222222000001</v>
      </c>
      <c r="O1967">
        <v>0</v>
      </c>
      <c r="P1967">
        <v>18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34.468886864908114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34.468886864908114</v>
      </c>
    </row>
    <row r="1968" spans="1:31" x14ac:dyDescent="0.25">
      <c r="A1968">
        <v>2274378</v>
      </c>
      <c r="B1968">
        <v>1</v>
      </c>
      <c r="C1968" t="s">
        <v>80</v>
      </c>
      <c r="D1968" t="s">
        <v>92</v>
      </c>
      <c r="E1968" t="s">
        <v>157</v>
      </c>
      <c r="F1968" t="s">
        <v>1541</v>
      </c>
      <c r="G1968" t="s">
        <v>134</v>
      </c>
      <c r="H1968" t="s">
        <v>135</v>
      </c>
      <c r="I1968" t="s">
        <v>136</v>
      </c>
      <c r="J1968" t="s">
        <v>137</v>
      </c>
      <c r="K1968" t="s">
        <v>138</v>
      </c>
      <c r="L1968" t="s">
        <v>5976</v>
      </c>
      <c r="M1968" t="s">
        <v>5977</v>
      </c>
      <c r="N1968">
        <v>0.71</v>
      </c>
      <c r="O1968">
        <v>1</v>
      </c>
      <c r="P1968">
        <v>3526</v>
      </c>
      <c r="Q1968">
        <v>0</v>
      </c>
      <c r="R1968">
        <v>7</v>
      </c>
      <c r="S1968">
        <v>6</v>
      </c>
      <c r="T1968">
        <v>208</v>
      </c>
      <c r="U1968">
        <v>0</v>
      </c>
      <c r="V1968">
        <v>0</v>
      </c>
      <c r="W1968">
        <v>8.5425789941039998</v>
      </c>
      <c r="X1968">
        <v>491.2899315488994</v>
      </c>
      <c r="Y1968">
        <v>0</v>
      </c>
      <c r="Z1968">
        <v>0.57529060066846649</v>
      </c>
      <c r="AA1968">
        <v>31.340453649434565</v>
      </c>
      <c r="AB1968">
        <v>81.002881816943145</v>
      </c>
      <c r="AC1968">
        <v>0</v>
      </c>
      <c r="AD1968">
        <v>0</v>
      </c>
      <c r="AE1968">
        <v>612.75113661004957</v>
      </c>
    </row>
    <row r="1969" spans="1:31" x14ac:dyDescent="0.25">
      <c r="A1969">
        <v>2273940</v>
      </c>
      <c r="B1969">
        <v>1</v>
      </c>
      <c r="C1969" t="s">
        <v>80</v>
      </c>
      <c r="D1969" t="s">
        <v>93</v>
      </c>
      <c r="E1969" t="s">
        <v>157</v>
      </c>
      <c r="F1969" t="s">
        <v>5978</v>
      </c>
      <c r="G1969" t="s">
        <v>143</v>
      </c>
      <c r="H1969" t="s">
        <v>135</v>
      </c>
      <c r="I1969" t="s">
        <v>136</v>
      </c>
      <c r="J1969" t="s">
        <v>137</v>
      </c>
      <c r="K1969" t="s">
        <v>144</v>
      </c>
      <c r="L1969" t="s">
        <v>5979</v>
      </c>
      <c r="M1969" t="s">
        <v>5980</v>
      </c>
      <c r="N1969">
        <v>8.8280555550000006</v>
      </c>
      <c r="O1969">
        <v>0</v>
      </c>
      <c r="P1969">
        <v>790</v>
      </c>
      <c r="Q1969">
        <v>0</v>
      </c>
      <c r="R1969">
        <v>16</v>
      </c>
      <c r="S1969">
        <v>1</v>
      </c>
      <c r="T1969">
        <v>163</v>
      </c>
      <c r="U1969">
        <v>0</v>
      </c>
      <c r="V1969">
        <v>1</v>
      </c>
      <c r="W1969">
        <v>0</v>
      </c>
      <c r="X1969">
        <v>1435.5979677497235</v>
      </c>
      <c r="Y1969">
        <v>0</v>
      </c>
      <c r="Z1969">
        <v>71.570523241357819</v>
      </c>
      <c r="AA1969">
        <v>9.760905049177854</v>
      </c>
      <c r="AB1969">
        <v>816.36150219813737</v>
      </c>
      <c r="AC1969">
        <v>0</v>
      </c>
      <c r="AD1969">
        <v>863.91347338810181</v>
      </c>
      <c r="AE1969">
        <v>3197.2043716264984</v>
      </c>
    </row>
    <row r="1970" spans="1:31" x14ac:dyDescent="0.25">
      <c r="A1970">
        <v>2274175</v>
      </c>
      <c r="B1970">
        <v>1</v>
      </c>
      <c r="C1970" t="s">
        <v>80</v>
      </c>
      <c r="D1970" t="s">
        <v>96</v>
      </c>
      <c r="E1970" t="s">
        <v>165</v>
      </c>
      <c r="F1970" t="s">
        <v>5981</v>
      </c>
      <c r="G1970" t="s">
        <v>198</v>
      </c>
      <c r="H1970" t="s">
        <v>150</v>
      </c>
      <c r="I1970" t="s">
        <v>136</v>
      </c>
      <c r="J1970" t="s">
        <v>137</v>
      </c>
      <c r="K1970" t="s">
        <v>138</v>
      </c>
      <c r="L1970" t="s">
        <v>5982</v>
      </c>
      <c r="M1970" t="s">
        <v>5983</v>
      </c>
      <c r="N1970">
        <v>2.6427777770000001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1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0.66078783880725012</v>
      </c>
      <c r="AC1970">
        <v>0</v>
      </c>
      <c r="AD1970">
        <v>0</v>
      </c>
      <c r="AE1970">
        <v>0.66078783880725012</v>
      </c>
    </row>
    <row r="1971" spans="1:31" x14ac:dyDescent="0.25">
      <c r="A1971">
        <v>2274198</v>
      </c>
      <c r="B1971">
        <v>1</v>
      </c>
      <c r="C1971" t="s">
        <v>81</v>
      </c>
      <c r="D1971" t="s">
        <v>127</v>
      </c>
      <c r="E1971" t="s">
        <v>147</v>
      </c>
      <c r="F1971" t="s">
        <v>5984</v>
      </c>
      <c r="G1971" t="s">
        <v>2825</v>
      </c>
      <c r="H1971" t="s">
        <v>150</v>
      </c>
      <c r="I1971" t="s">
        <v>136</v>
      </c>
      <c r="J1971" t="s">
        <v>137</v>
      </c>
      <c r="K1971" t="s">
        <v>138</v>
      </c>
      <c r="L1971" t="s">
        <v>5985</v>
      </c>
      <c r="M1971" t="s">
        <v>5986</v>
      </c>
      <c r="N1971">
        <v>1.5180555549999999</v>
      </c>
      <c r="O1971">
        <v>0</v>
      </c>
      <c r="P1971">
        <v>69</v>
      </c>
      <c r="Q1971">
        <v>0</v>
      </c>
      <c r="R1971">
        <v>2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15.456321831282777</v>
      </c>
      <c r="Y1971">
        <v>0</v>
      </c>
      <c r="Z1971">
        <v>0.20591195987600003</v>
      </c>
      <c r="AA1971">
        <v>0</v>
      </c>
      <c r="AB1971">
        <v>0</v>
      </c>
      <c r="AC1971">
        <v>0</v>
      </c>
      <c r="AD1971">
        <v>0</v>
      </c>
      <c r="AE1971">
        <v>15.662233791158776</v>
      </c>
    </row>
    <row r="1972" spans="1:31" x14ac:dyDescent="0.25">
      <c r="A1972">
        <v>2274098</v>
      </c>
      <c r="B1972">
        <v>1</v>
      </c>
      <c r="C1972" t="s">
        <v>81</v>
      </c>
      <c r="D1972" t="s">
        <v>118</v>
      </c>
      <c r="E1972" t="s">
        <v>147</v>
      </c>
      <c r="F1972" t="s">
        <v>5987</v>
      </c>
      <c r="G1972" t="s">
        <v>149</v>
      </c>
      <c r="H1972" t="s">
        <v>150</v>
      </c>
      <c r="I1972" t="s">
        <v>136</v>
      </c>
      <c r="J1972" t="s">
        <v>137</v>
      </c>
      <c r="K1972" t="s">
        <v>138</v>
      </c>
      <c r="L1972" t="s">
        <v>5988</v>
      </c>
      <c r="M1972" t="s">
        <v>5989</v>
      </c>
      <c r="N1972">
        <v>2.6297222219999998</v>
      </c>
      <c r="O1972">
        <v>0</v>
      </c>
      <c r="P1972">
        <v>33</v>
      </c>
      <c r="Q1972">
        <v>0</v>
      </c>
      <c r="R1972">
        <v>3</v>
      </c>
      <c r="S1972">
        <v>0</v>
      </c>
      <c r="T1972">
        <v>1</v>
      </c>
      <c r="U1972">
        <v>0</v>
      </c>
      <c r="V1972">
        <v>0</v>
      </c>
      <c r="W1972">
        <v>0</v>
      </c>
      <c r="X1972">
        <v>10.140785619873334</v>
      </c>
      <c r="Y1972">
        <v>0</v>
      </c>
      <c r="Z1972">
        <v>1.7169954584323501</v>
      </c>
      <c r="AA1972">
        <v>0</v>
      </c>
      <c r="AB1972">
        <v>0</v>
      </c>
      <c r="AC1972">
        <v>0</v>
      </c>
      <c r="AD1972">
        <v>0</v>
      </c>
      <c r="AE1972">
        <v>11.857781078305685</v>
      </c>
    </row>
    <row r="1973" spans="1:31" x14ac:dyDescent="0.25">
      <c r="A1973">
        <v>2274404</v>
      </c>
      <c r="B1973">
        <v>1</v>
      </c>
      <c r="C1973" t="s">
        <v>81</v>
      </c>
      <c r="D1973" t="s">
        <v>127</v>
      </c>
      <c r="E1973" t="s">
        <v>141</v>
      </c>
      <c r="F1973" t="s">
        <v>5990</v>
      </c>
      <c r="G1973" t="s">
        <v>134</v>
      </c>
      <c r="H1973" t="s">
        <v>135</v>
      </c>
      <c r="I1973" t="s">
        <v>136</v>
      </c>
      <c r="J1973" t="s">
        <v>137</v>
      </c>
      <c r="K1973" t="s">
        <v>138</v>
      </c>
      <c r="L1973" t="s">
        <v>5991</v>
      </c>
      <c r="M1973" t="s">
        <v>5992</v>
      </c>
      <c r="N1973">
        <v>3.2527777769999999</v>
      </c>
      <c r="O1973">
        <v>0</v>
      </c>
      <c r="P1973">
        <v>0</v>
      </c>
      <c r="Q1973">
        <v>9</v>
      </c>
      <c r="R1973">
        <v>0</v>
      </c>
      <c r="S1973">
        <v>6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23.780172635388652</v>
      </c>
      <c r="Z1973">
        <v>0</v>
      </c>
      <c r="AA1973">
        <v>123.0513812926487</v>
      </c>
      <c r="AB1973">
        <v>0</v>
      </c>
      <c r="AC1973">
        <v>0</v>
      </c>
      <c r="AD1973">
        <v>0</v>
      </c>
      <c r="AE1973">
        <v>146.83155392803735</v>
      </c>
    </row>
    <row r="1974" spans="1:31" x14ac:dyDescent="0.25">
      <c r="A1974">
        <v>2274106</v>
      </c>
      <c r="B1974">
        <v>1</v>
      </c>
      <c r="C1974" t="s">
        <v>80</v>
      </c>
      <c r="D1974" t="s">
        <v>86</v>
      </c>
      <c r="E1974" t="s">
        <v>176</v>
      </c>
      <c r="F1974" t="s">
        <v>5993</v>
      </c>
      <c r="G1974" t="s">
        <v>1493</v>
      </c>
      <c r="H1974" t="s">
        <v>150</v>
      </c>
      <c r="I1974" t="s">
        <v>136</v>
      </c>
      <c r="J1974" t="s">
        <v>137</v>
      </c>
      <c r="K1974" t="s">
        <v>138</v>
      </c>
      <c r="L1974" t="s">
        <v>5994</v>
      </c>
      <c r="M1974" t="s">
        <v>5995</v>
      </c>
      <c r="N1974">
        <v>4.909444444</v>
      </c>
      <c r="O1974">
        <v>0</v>
      </c>
      <c r="P1974">
        <v>280</v>
      </c>
      <c r="Q1974">
        <v>0</v>
      </c>
      <c r="R1974">
        <v>0</v>
      </c>
      <c r="S1974">
        <v>0</v>
      </c>
      <c r="T1974">
        <v>20</v>
      </c>
      <c r="U1974">
        <v>0</v>
      </c>
      <c r="V1974">
        <v>0</v>
      </c>
      <c r="W1974">
        <v>0</v>
      </c>
      <c r="X1974">
        <v>436.80083799476955</v>
      </c>
      <c r="Y1974">
        <v>0</v>
      </c>
      <c r="Z1974">
        <v>0</v>
      </c>
      <c r="AA1974">
        <v>0</v>
      </c>
      <c r="AB1974">
        <v>24.381435936664882</v>
      </c>
      <c r="AC1974">
        <v>0</v>
      </c>
      <c r="AD1974">
        <v>0</v>
      </c>
      <c r="AE1974">
        <v>461.18227393143445</v>
      </c>
    </row>
    <row r="1975" spans="1:31" x14ac:dyDescent="0.25">
      <c r="A1975">
        <v>2273863</v>
      </c>
      <c r="B1975">
        <v>1</v>
      </c>
      <c r="C1975" t="s">
        <v>81</v>
      </c>
      <c r="D1975" t="s">
        <v>128</v>
      </c>
      <c r="E1975" t="s">
        <v>147</v>
      </c>
      <c r="F1975" t="s">
        <v>3666</v>
      </c>
      <c r="G1975" t="s">
        <v>233</v>
      </c>
      <c r="H1975" t="s">
        <v>150</v>
      </c>
      <c r="I1975" t="s">
        <v>136</v>
      </c>
      <c r="J1975" t="s">
        <v>137</v>
      </c>
      <c r="K1975" t="s">
        <v>138</v>
      </c>
      <c r="L1975" t="s">
        <v>5996</v>
      </c>
      <c r="M1975" t="s">
        <v>5997</v>
      </c>
      <c r="N1975">
        <v>9.6566666659999996</v>
      </c>
      <c r="O1975">
        <v>0</v>
      </c>
      <c r="P1975">
        <v>10</v>
      </c>
      <c r="Q1975">
        <v>0</v>
      </c>
      <c r="R1975">
        <v>3</v>
      </c>
      <c r="S1975">
        <v>0</v>
      </c>
      <c r="T1975">
        <v>2</v>
      </c>
      <c r="U1975">
        <v>0</v>
      </c>
      <c r="V1975">
        <v>0</v>
      </c>
      <c r="W1975">
        <v>0</v>
      </c>
      <c r="X1975">
        <v>14.977975172781042</v>
      </c>
      <c r="Y1975">
        <v>0</v>
      </c>
      <c r="Z1975">
        <v>4.0046499907989004</v>
      </c>
      <c r="AA1975">
        <v>0</v>
      </c>
      <c r="AB1975">
        <v>1.9162197833921999</v>
      </c>
      <c r="AC1975">
        <v>0</v>
      </c>
      <c r="AD1975">
        <v>0</v>
      </c>
      <c r="AE1975">
        <v>20.898844946972144</v>
      </c>
    </row>
    <row r="1976" spans="1:31" x14ac:dyDescent="0.25">
      <c r="A1976">
        <v>2273963</v>
      </c>
      <c r="B1976">
        <v>1</v>
      </c>
      <c r="C1976" t="s">
        <v>80</v>
      </c>
      <c r="D1976" t="s">
        <v>98</v>
      </c>
      <c r="E1976" t="s">
        <v>176</v>
      </c>
      <c r="F1976" t="s">
        <v>5998</v>
      </c>
      <c r="G1976" t="s">
        <v>533</v>
      </c>
      <c r="H1976" t="s">
        <v>150</v>
      </c>
      <c r="I1976" t="s">
        <v>136</v>
      </c>
      <c r="J1976" t="s">
        <v>137</v>
      </c>
      <c r="K1976" t="s">
        <v>138</v>
      </c>
      <c r="L1976" t="s">
        <v>5999</v>
      </c>
      <c r="M1976" t="s">
        <v>6000</v>
      </c>
      <c r="N1976">
        <v>3.2438888879999999</v>
      </c>
      <c r="O1976">
        <v>0</v>
      </c>
      <c r="P1976">
        <v>19</v>
      </c>
      <c r="Q1976">
        <v>0</v>
      </c>
      <c r="R1976">
        <v>10</v>
      </c>
      <c r="S1976">
        <v>0</v>
      </c>
      <c r="T1976">
        <v>7</v>
      </c>
      <c r="U1976">
        <v>0</v>
      </c>
      <c r="V1976">
        <v>0</v>
      </c>
      <c r="W1976">
        <v>0</v>
      </c>
      <c r="X1976">
        <v>2.0183310200837337</v>
      </c>
      <c r="Y1976">
        <v>0</v>
      </c>
      <c r="Z1976">
        <v>2.7083160239950841</v>
      </c>
      <c r="AA1976">
        <v>0</v>
      </c>
      <c r="AB1976">
        <v>8.6840292300019577</v>
      </c>
      <c r="AC1976">
        <v>0</v>
      </c>
      <c r="AD1976">
        <v>0</v>
      </c>
      <c r="AE1976">
        <v>13.410676274080775</v>
      </c>
    </row>
    <row r="1977" spans="1:31" x14ac:dyDescent="0.25">
      <c r="A1977">
        <v>2274504</v>
      </c>
      <c r="B1977">
        <v>1</v>
      </c>
      <c r="C1977" t="s">
        <v>81</v>
      </c>
      <c r="D1977" t="s">
        <v>120</v>
      </c>
      <c r="E1977" t="s">
        <v>147</v>
      </c>
      <c r="F1977" t="s">
        <v>6001</v>
      </c>
      <c r="G1977" t="s">
        <v>149</v>
      </c>
      <c r="H1977" t="s">
        <v>150</v>
      </c>
      <c r="I1977" t="s">
        <v>136</v>
      </c>
      <c r="J1977" t="s">
        <v>137</v>
      </c>
      <c r="K1977" t="s">
        <v>138</v>
      </c>
      <c r="L1977" t="s">
        <v>6002</v>
      </c>
      <c r="M1977" t="s">
        <v>6003</v>
      </c>
      <c r="N1977">
        <v>2.5677777769999999</v>
      </c>
      <c r="O1977">
        <v>0</v>
      </c>
      <c r="P1977">
        <v>73</v>
      </c>
      <c r="Q1977">
        <v>0</v>
      </c>
      <c r="R1977">
        <v>1</v>
      </c>
      <c r="S1977">
        <v>0</v>
      </c>
      <c r="T1977">
        <v>13</v>
      </c>
      <c r="U1977">
        <v>0</v>
      </c>
      <c r="V1977">
        <v>0</v>
      </c>
      <c r="W1977">
        <v>0</v>
      </c>
      <c r="X1977">
        <v>48.022833565403474</v>
      </c>
      <c r="Y1977">
        <v>0</v>
      </c>
      <c r="Z1977">
        <v>0</v>
      </c>
      <c r="AA1977">
        <v>0</v>
      </c>
      <c r="AB1977">
        <v>6.6551275518177011</v>
      </c>
      <c r="AC1977">
        <v>0</v>
      </c>
      <c r="AD1977">
        <v>0</v>
      </c>
      <c r="AE1977">
        <v>54.677961117221173</v>
      </c>
    </row>
    <row r="1978" spans="1:31" x14ac:dyDescent="0.25">
      <c r="A1978">
        <v>2274066</v>
      </c>
      <c r="B1978">
        <v>1</v>
      </c>
      <c r="C1978" t="s">
        <v>80</v>
      </c>
      <c r="D1978" t="s">
        <v>84</v>
      </c>
      <c r="E1978" t="s">
        <v>165</v>
      </c>
      <c r="F1978" t="s">
        <v>6004</v>
      </c>
      <c r="G1978" t="s">
        <v>297</v>
      </c>
      <c r="H1978" t="s">
        <v>150</v>
      </c>
      <c r="I1978" t="s">
        <v>136</v>
      </c>
      <c r="J1978" t="s">
        <v>3</v>
      </c>
      <c r="K1978" t="s">
        <v>138</v>
      </c>
      <c r="L1978" t="s">
        <v>6005</v>
      </c>
      <c r="M1978" t="s">
        <v>6006</v>
      </c>
      <c r="N1978">
        <v>3.7213888879999999</v>
      </c>
      <c r="O1978">
        <v>0</v>
      </c>
      <c r="P1978">
        <v>3</v>
      </c>
      <c r="Q1978">
        <v>0</v>
      </c>
      <c r="R1978">
        <v>0</v>
      </c>
      <c r="S1978">
        <v>0</v>
      </c>
      <c r="T1978">
        <v>1</v>
      </c>
      <c r="U1978">
        <v>0</v>
      </c>
      <c r="V1978">
        <v>0</v>
      </c>
      <c r="W1978">
        <v>0</v>
      </c>
      <c r="X1978">
        <v>0.88652930503087513</v>
      </c>
      <c r="Y1978">
        <v>0</v>
      </c>
      <c r="Z1978">
        <v>0</v>
      </c>
      <c r="AA1978">
        <v>0</v>
      </c>
      <c r="AB1978">
        <v>14.093349554153374</v>
      </c>
      <c r="AC1978">
        <v>0</v>
      </c>
      <c r="AD1978">
        <v>0</v>
      </c>
      <c r="AE1978">
        <v>14.979878859184248</v>
      </c>
    </row>
    <row r="1979" spans="1:31" x14ac:dyDescent="0.25">
      <c r="A1979">
        <v>2273972</v>
      </c>
      <c r="B1979">
        <v>1</v>
      </c>
      <c r="C1979" t="s">
        <v>80</v>
      </c>
      <c r="D1979" t="s">
        <v>93</v>
      </c>
      <c r="E1979" t="s">
        <v>141</v>
      </c>
      <c r="F1979" t="s">
        <v>6007</v>
      </c>
      <c r="G1979" t="s">
        <v>143</v>
      </c>
      <c r="H1979" t="s">
        <v>135</v>
      </c>
      <c r="I1979" t="s">
        <v>136</v>
      </c>
      <c r="J1979" t="s">
        <v>137</v>
      </c>
      <c r="K1979" t="s">
        <v>144</v>
      </c>
      <c r="L1979" t="s">
        <v>6008</v>
      </c>
      <c r="M1979" t="s">
        <v>6009</v>
      </c>
      <c r="N1979">
        <v>8.2080555549999996</v>
      </c>
      <c r="O1979">
        <v>0</v>
      </c>
      <c r="P1979">
        <v>33</v>
      </c>
      <c r="Q1979">
        <v>0</v>
      </c>
      <c r="R1979">
        <v>3</v>
      </c>
      <c r="S1979">
        <v>0</v>
      </c>
      <c r="T1979">
        <v>8</v>
      </c>
      <c r="U1979">
        <v>0</v>
      </c>
      <c r="V1979">
        <v>0</v>
      </c>
      <c r="W1979">
        <v>0</v>
      </c>
      <c r="X1979">
        <v>34.694779005430107</v>
      </c>
      <c r="Y1979">
        <v>0</v>
      </c>
      <c r="Z1979">
        <v>21.005054106866371</v>
      </c>
      <c r="AA1979">
        <v>0</v>
      </c>
      <c r="AB1979">
        <v>33.055880013490942</v>
      </c>
      <c r="AC1979">
        <v>0</v>
      </c>
      <c r="AD1979">
        <v>0</v>
      </c>
      <c r="AE1979">
        <v>88.755713125787423</v>
      </c>
    </row>
    <row r="1980" spans="1:31" x14ac:dyDescent="0.25">
      <c r="A1980">
        <v>2274490</v>
      </c>
      <c r="B1980">
        <v>1</v>
      </c>
      <c r="C1980" t="s">
        <v>80</v>
      </c>
      <c r="D1980" t="s">
        <v>103</v>
      </c>
      <c r="E1980" t="s">
        <v>147</v>
      </c>
      <c r="F1980" t="s">
        <v>6010</v>
      </c>
      <c r="G1980" t="s">
        <v>229</v>
      </c>
      <c r="H1980" t="s">
        <v>150</v>
      </c>
      <c r="I1980" t="s">
        <v>136</v>
      </c>
      <c r="J1980" t="s">
        <v>137</v>
      </c>
      <c r="K1980" t="s">
        <v>138</v>
      </c>
      <c r="L1980" t="s">
        <v>6011</v>
      </c>
      <c r="M1980" t="s">
        <v>6012</v>
      </c>
      <c r="N1980">
        <v>2.2583333329999999</v>
      </c>
      <c r="O1980">
        <v>0</v>
      </c>
      <c r="P1980">
        <v>3</v>
      </c>
      <c r="Q1980">
        <v>0</v>
      </c>
      <c r="R1980">
        <v>6</v>
      </c>
      <c r="S1980">
        <v>0</v>
      </c>
      <c r="T1980">
        <v>2</v>
      </c>
      <c r="U1980">
        <v>0</v>
      </c>
      <c r="V1980">
        <v>0</v>
      </c>
      <c r="W1980">
        <v>0</v>
      </c>
      <c r="X1980">
        <v>2.5370269034243997</v>
      </c>
      <c r="Y1980">
        <v>0</v>
      </c>
      <c r="Z1980">
        <v>2.2024157039968837</v>
      </c>
      <c r="AA1980">
        <v>0</v>
      </c>
      <c r="AB1980">
        <v>5.2666707643230506</v>
      </c>
      <c r="AC1980">
        <v>0</v>
      </c>
      <c r="AD1980">
        <v>0</v>
      </c>
      <c r="AE1980">
        <v>10.006113371744334</v>
      </c>
    </row>
    <row r="1981" spans="1:31" x14ac:dyDescent="0.25">
      <c r="A1981">
        <v>2274567</v>
      </c>
      <c r="B1981">
        <v>1</v>
      </c>
      <c r="C1981" t="s">
        <v>80</v>
      </c>
      <c r="D1981" t="s">
        <v>105</v>
      </c>
      <c r="E1981" t="s">
        <v>165</v>
      </c>
      <c r="F1981" t="s">
        <v>6013</v>
      </c>
      <c r="G1981" t="s">
        <v>198</v>
      </c>
      <c r="H1981" t="s">
        <v>150</v>
      </c>
      <c r="I1981" t="s">
        <v>136</v>
      </c>
      <c r="J1981" t="s">
        <v>137</v>
      </c>
      <c r="K1981" t="s">
        <v>138</v>
      </c>
      <c r="L1981" t="s">
        <v>6014</v>
      </c>
      <c r="M1981" t="s">
        <v>6015</v>
      </c>
      <c r="N1981">
        <v>1.3619444439999999</v>
      </c>
      <c r="O1981">
        <v>0</v>
      </c>
      <c r="P1981">
        <v>1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0.36024662807439167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0.36024662807439167</v>
      </c>
    </row>
    <row r="1982" spans="1:31" x14ac:dyDescent="0.25">
      <c r="A1982">
        <v>2274513</v>
      </c>
      <c r="B1982">
        <v>1</v>
      </c>
      <c r="C1982" t="s">
        <v>81</v>
      </c>
      <c r="D1982" t="s">
        <v>122</v>
      </c>
      <c r="E1982" t="s">
        <v>176</v>
      </c>
      <c r="F1982" t="s">
        <v>6016</v>
      </c>
      <c r="G1982" t="s">
        <v>178</v>
      </c>
      <c r="H1982" t="s">
        <v>150</v>
      </c>
      <c r="I1982" t="s">
        <v>136</v>
      </c>
      <c r="J1982" t="s">
        <v>137</v>
      </c>
      <c r="K1982" t="s">
        <v>138</v>
      </c>
      <c r="L1982" t="s">
        <v>6017</v>
      </c>
      <c r="M1982" t="s">
        <v>6018</v>
      </c>
      <c r="N1982">
        <v>4.0672222219999998</v>
      </c>
      <c r="O1982">
        <v>0</v>
      </c>
      <c r="P1982">
        <v>5</v>
      </c>
      <c r="Q1982">
        <v>0</v>
      </c>
      <c r="R1982">
        <v>0</v>
      </c>
      <c r="S1982">
        <v>0</v>
      </c>
      <c r="T1982">
        <v>2</v>
      </c>
      <c r="U1982">
        <v>0</v>
      </c>
      <c r="V1982">
        <v>0</v>
      </c>
      <c r="W1982">
        <v>0</v>
      </c>
      <c r="X1982">
        <v>0.78928984079699993</v>
      </c>
      <c r="Y1982">
        <v>0</v>
      </c>
      <c r="Z1982">
        <v>0</v>
      </c>
      <c r="AA1982">
        <v>0</v>
      </c>
      <c r="AB1982">
        <v>0.50941532310996673</v>
      </c>
      <c r="AC1982">
        <v>0</v>
      </c>
      <c r="AD1982">
        <v>0</v>
      </c>
      <c r="AE1982">
        <v>1.2987051639069667</v>
      </c>
    </row>
    <row r="1983" spans="1:31" x14ac:dyDescent="0.25">
      <c r="A1983">
        <v>2273949</v>
      </c>
      <c r="B1983">
        <v>1</v>
      </c>
      <c r="C1983" t="s">
        <v>80</v>
      </c>
      <c r="D1983" t="s">
        <v>97</v>
      </c>
      <c r="E1983" t="s">
        <v>147</v>
      </c>
      <c r="F1983" t="s">
        <v>6019</v>
      </c>
      <c r="G1983" t="s">
        <v>149</v>
      </c>
      <c r="H1983" t="s">
        <v>150</v>
      </c>
      <c r="I1983" t="s">
        <v>136</v>
      </c>
      <c r="J1983" t="s">
        <v>137</v>
      </c>
      <c r="K1983" t="s">
        <v>138</v>
      </c>
      <c r="L1983" t="s">
        <v>6020</v>
      </c>
      <c r="M1983" t="s">
        <v>6021</v>
      </c>
      <c r="N1983">
        <v>0.94055555499999999</v>
      </c>
      <c r="O1983">
        <v>0</v>
      </c>
      <c r="P1983">
        <v>9</v>
      </c>
      <c r="Q1983">
        <v>0</v>
      </c>
      <c r="R1983">
        <v>10</v>
      </c>
      <c r="S1983">
        <v>0</v>
      </c>
      <c r="T1983">
        <v>2</v>
      </c>
      <c r="U1983">
        <v>0</v>
      </c>
      <c r="V1983">
        <v>0</v>
      </c>
      <c r="W1983">
        <v>0</v>
      </c>
      <c r="X1983">
        <v>0.52376230792006662</v>
      </c>
      <c r="Y1983">
        <v>0</v>
      </c>
      <c r="Z1983">
        <v>3.3610592679589675</v>
      </c>
      <c r="AA1983">
        <v>0</v>
      </c>
      <c r="AB1983">
        <v>1.988485867384739</v>
      </c>
      <c r="AC1983">
        <v>0</v>
      </c>
      <c r="AD1983">
        <v>0</v>
      </c>
      <c r="AE1983">
        <v>5.8733074432637729</v>
      </c>
    </row>
    <row r="1984" spans="1:31" x14ac:dyDescent="0.25">
      <c r="A1984">
        <v>2274129</v>
      </c>
      <c r="B1984">
        <v>1</v>
      </c>
      <c r="C1984" t="s">
        <v>81</v>
      </c>
      <c r="D1984" t="s">
        <v>115</v>
      </c>
      <c r="E1984" t="s">
        <v>141</v>
      </c>
      <c r="F1984" t="s">
        <v>6022</v>
      </c>
      <c r="G1984" t="s">
        <v>268</v>
      </c>
      <c r="H1984" t="s">
        <v>135</v>
      </c>
      <c r="I1984" t="s">
        <v>136</v>
      </c>
      <c r="J1984" t="s">
        <v>137</v>
      </c>
      <c r="K1984" t="s">
        <v>138</v>
      </c>
      <c r="L1984" t="s">
        <v>6023</v>
      </c>
      <c r="M1984" t="s">
        <v>6024</v>
      </c>
      <c r="N1984">
        <v>3.196388888</v>
      </c>
      <c r="O1984">
        <v>0</v>
      </c>
      <c r="P1984">
        <v>156</v>
      </c>
      <c r="Q1984">
        <v>0</v>
      </c>
      <c r="R1984">
        <v>16</v>
      </c>
      <c r="S1984">
        <v>3</v>
      </c>
      <c r="T1984">
        <v>2</v>
      </c>
      <c r="U1984">
        <v>0</v>
      </c>
      <c r="V1984">
        <v>0</v>
      </c>
      <c r="W1984">
        <v>0</v>
      </c>
      <c r="X1984">
        <v>25.774709028166846</v>
      </c>
      <c r="Y1984">
        <v>0</v>
      </c>
      <c r="Z1984">
        <v>4.4193575150430426</v>
      </c>
      <c r="AA1984">
        <v>13.353647943650081</v>
      </c>
      <c r="AB1984">
        <v>7.7383061140780818</v>
      </c>
      <c r="AC1984">
        <v>0</v>
      </c>
      <c r="AD1984">
        <v>0</v>
      </c>
      <c r="AE1984">
        <v>51.286020600938059</v>
      </c>
    </row>
    <row r="1985" spans="1:31" x14ac:dyDescent="0.25">
      <c r="A1985">
        <v>2274473</v>
      </c>
      <c r="B1985">
        <v>1</v>
      </c>
      <c r="C1985" t="s">
        <v>80</v>
      </c>
      <c r="D1985" t="s">
        <v>86</v>
      </c>
      <c r="E1985" t="s">
        <v>147</v>
      </c>
      <c r="F1985" t="s">
        <v>6025</v>
      </c>
      <c r="G1985" t="s">
        <v>2825</v>
      </c>
      <c r="H1985" t="s">
        <v>150</v>
      </c>
      <c r="I1985" t="s">
        <v>136</v>
      </c>
      <c r="J1985" t="s">
        <v>137</v>
      </c>
      <c r="K1985" t="s">
        <v>138</v>
      </c>
      <c r="L1985" t="s">
        <v>6026</v>
      </c>
      <c r="M1985" t="s">
        <v>6027</v>
      </c>
      <c r="N1985">
        <v>2.122777777</v>
      </c>
      <c r="O1985">
        <v>0</v>
      </c>
      <c r="P1985">
        <v>61</v>
      </c>
      <c r="Q1985">
        <v>0</v>
      </c>
      <c r="R1985">
        <v>0</v>
      </c>
      <c r="S1985">
        <v>0</v>
      </c>
      <c r="T1985">
        <v>3</v>
      </c>
      <c r="U1985">
        <v>0</v>
      </c>
      <c r="V1985">
        <v>0</v>
      </c>
      <c r="W1985">
        <v>0</v>
      </c>
      <c r="X1985">
        <v>46.992970472897454</v>
      </c>
      <c r="Y1985">
        <v>0</v>
      </c>
      <c r="Z1985">
        <v>0</v>
      </c>
      <c r="AA1985">
        <v>0</v>
      </c>
      <c r="AB1985">
        <v>0.74239982907950008</v>
      </c>
      <c r="AC1985">
        <v>0</v>
      </c>
      <c r="AD1985">
        <v>0</v>
      </c>
      <c r="AE1985">
        <v>47.735370301976957</v>
      </c>
    </row>
    <row r="1986" spans="1:31" x14ac:dyDescent="0.25">
      <c r="A1986">
        <v>2273932</v>
      </c>
      <c r="B1986">
        <v>1</v>
      </c>
      <c r="C1986" t="s">
        <v>80</v>
      </c>
      <c r="D1986" t="s">
        <v>96</v>
      </c>
      <c r="E1986" t="s">
        <v>165</v>
      </c>
      <c r="F1986" t="s">
        <v>6028</v>
      </c>
      <c r="G1986" t="s">
        <v>198</v>
      </c>
      <c r="H1986" t="s">
        <v>150</v>
      </c>
      <c r="I1986" t="s">
        <v>136</v>
      </c>
      <c r="J1986" t="s">
        <v>137</v>
      </c>
      <c r="K1986" t="s">
        <v>138</v>
      </c>
      <c r="L1986" t="s">
        <v>6029</v>
      </c>
      <c r="M1986" t="s">
        <v>6030</v>
      </c>
      <c r="N1986">
        <v>5.2055555550000001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3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2.0631412329281837</v>
      </c>
      <c r="AC1986">
        <v>0</v>
      </c>
      <c r="AD1986">
        <v>0</v>
      </c>
      <c r="AE1986">
        <v>2.0631412329281837</v>
      </c>
    </row>
    <row r="1987" spans="1:31" x14ac:dyDescent="0.25">
      <c r="A1987">
        <v>2273886</v>
      </c>
      <c r="B1987">
        <v>1</v>
      </c>
      <c r="C1987" t="s">
        <v>81</v>
      </c>
      <c r="D1987" t="s">
        <v>127</v>
      </c>
      <c r="E1987" t="s">
        <v>147</v>
      </c>
      <c r="F1987" t="s">
        <v>6031</v>
      </c>
      <c r="G1987" t="s">
        <v>149</v>
      </c>
      <c r="H1987" t="s">
        <v>150</v>
      </c>
      <c r="I1987" t="s">
        <v>136</v>
      </c>
      <c r="J1987" t="s">
        <v>137</v>
      </c>
      <c r="K1987" t="s">
        <v>138</v>
      </c>
      <c r="L1987" t="s">
        <v>6032</v>
      </c>
      <c r="M1987" t="s">
        <v>6033</v>
      </c>
      <c r="N1987">
        <v>1.4952777770000001</v>
      </c>
      <c r="O1987">
        <v>0</v>
      </c>
      <c r="P1987">
        <v>22</v>
      </c>
      <c r="Q1987">
        <v>0</v>
      </c>
      <c r="R1987">
        <v>5</v>
      </c>
      <c r="S1987">
        <v>0</v>
      </c>
      <c r="T1987">
        <v>1</v>
      </c>
      <c r="U1987">
        <v>0</v>
      </c>
      <c r="V1987">
        <v>0</v>
      </c>
      <c r="W1987">
        <v>0</v>
      </c>
      <c r="X1987">
        <v>6.8382405896199741</v>
      </c>
      <c r="Y1987">
        <v>0</v>
      </c>
      <c r="Z1987">
        <v>1.0111361298217836</v>
      </c>
      <c r="AA1987">
        <v>0</v>
      </c>
      <c r="AB1987">
        <v>0.24924387874658335</v>
      </c>
      <c r="AC1987">
        <v>0</v>
      </c>
      <c r="AD1987">
        <v>0</v>
      </c>
      <c r="AE1987">
        <v>8.0986205981883401</v>
      </c>
    </row>
    <row r="1988" spans="1:31" x14ac:dyDescent="0.25">
      <c r="A1988">
        <v>2274481</v>
      </c>
      <c r="B1988">
        <v>1</v>
      </c>
      <c r="C1988" t="s">
        <v>81</v>
      </c>
      <c r="D1988" t="s">
        <v>117</v>
      </c>
      <c r="E1988" t="s">
        <v>176</v>
      </c>
      <c r="F1988" t="s">
        <v>6034</v>
      </c>
      <c r="G1988" t="s">
        <v>178</v>
      </c>
      <c r="H1988" t="s">
        <v>150</v>
      </c>
      <c r="I1988" t="s">
        <v>136</v>
      </c>
      <c r="J1988" t="s">
        <v>137</v>
      </c>
      <c r="K1988" t="s">
        <v>138</v>
      </c>
      <c r="L1988" t="s">
        <v>6035</v>
      </c>
      <c r="M1988" t="s">
        <v>6036</v>
      </c>
      <c r="N1988">
        <v>2.7336111110000001</v>
      </c>
      <c r="O1988">
        <v>0</v>
      </c>
      <c r="P1988">
        <v>25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8.1515879443264811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8.1515879443264811</v>
      </c>
    </row>
    <row r="1989" spans="1:31" x14ac:dyDescent="0.25">
      <c r="A1989">
        <v>2274599</v>
      </c>
      <c r="B1989">
        <v>1</v>
      </c>
      <c r="C1989" t="s">
        <v>80</v>
      </c>
      <c r="D1989" t="s">
        <v>99</v>
      </c>
      <c r="E1989" t="s">
        <v>147</v>
      </c>
      <c r="F1989" t="s">
        <v>6037</v>
      </c>
      <c r="G1989" t="s">
        <v>1689</v>
      </c>
      <c r="H1989" t="s">
        <v>150</v>
      </c>
      <c r="I1989" t="s">
        <v>136</v>
      </c>
      <c r="J1989" t="s">
        <v>137</v>
      </c>
      <c r="K1989" t="s">
        <v>138</v>
      </c>
      <c r="L1989" t="s">
        <v>6038</v>
      </c>
      <c r="M1989" t="s">
        <v>6039</v>
      </c>
      <c r="N1989">
        <v>7.0744444440000001</v>
      </c>
      <c r="O1989">
        <v>0</v>
      </c>
      <c r="P1989">
        <v>16</v>
      </c>
      <c r="Q1989">
        <v>0</v>
      </c>
      <c r="R1989">
        <v>0</v>
      </c>
      <c r="S1989">
        <v>0</v>
      </c>
      <c r="T1989">
        <v>2</v>
      </c>
      <c r="U1989">
        <v>0</v>
      </c>
      <c r="V1989">
        <v>0</v>
      </c>
      <c r="W1989">
        <v>0</v>
      </c>
      <c r="X1989">
        <v>39.958510096584696</v>
      </c>
      <c r="Y1989">
        <v>0</v>
      </c>
      <c r="Z1989">
        <v>0</v>
      </c>
      <c r="AA1989">
        <v>0</v>
      </c>
      <c r="AB1989">
        <v>80.744919029855936</v>
      </c>
      <c r="AC1989">
        <v>0</v>
      </c>
      <c r="AD1989">
        <v>0</v>
      </c>
      <c r="AE1989">
        <v>120.70342912644062</v>
      </c>
    </row>
    <row r="1990" spans="1:31" x14ac:dyDescent="0.25">
      <c r="A1990">
        <v>2273697</v>
      </c>
      <c r="B1990">
        <v>1</v>
      </c>
      <c r="C1990" t="s">
        <v>80</v>
      </c>
      <c r="D1990" t="s">
        <v>110</v>
      </c>
      <c r="E1990" t="s">
        <v>141</v>
      </c>
      <c r="F1990" t="s">
        <v>6040</v>
      </c>
      <c r="G1990" t="s">
        <v>442</v>
      </c>
      <c r="H1990" t="s">
        <v>135</v>
      </c>
      <c r="I1990" t="s">
        <v>136</v>
      </c>
      <c r="J1990" t="s">
        <v>137</v>
      </c>
      <c r="K1990" t="s">
        <v>144</v>
      </c>
      <c r="L1990" t="s">
        <v>6041</v>
      </c>
      <c r="M1990" t="s">
        <v>6042</v>
      </c>
      <c r="N1990">
        <v>0.10361111100000001</v>
      </c>
      <c r="O1990">
        <v>0</v>
      </c>
      <c r="P1990">
        <v>184</v>
      </c>
      <c r="Q1990">
        <v>0</v>
      </c>
      <c r="R1990">
        <v>0</v>
      </c>
      <c r="S1990">
        <v>1</v>
      </c>
      <c r="T1990">
        <v>6</v>
      </c>
      <c r="U1990">
        <v>0</v>
      </c>
      <c r="V1990">
        <v>0</v>
      </c>
      <c r="W1990">
        <v>0</v>
      </c>
      <c r="X1990">
        <v>5.9410939684438402</v>
      </c>
      <c r="Y1990">
        <v>0</v>
      </c>
      <c r="Z1990">
        <v>0</v>
      </c>
      <c r="AA1990">
        <v>3.8649320502519999</v>
      </c>
      <c r="AB1990">
        <v>0.15928952939770274</v>
      </c>
      <c r="AC1990">
        <v>0</v>
      </c>
      <c r="AD1990">
        <v>0</v>
      </c>
      <c r="AE1990">
        <v>9.9653155480935425</v>
      </c>
    </row>
    <row r="1991" spans="1:31" x14ac:dyDescent="0.25">
      <c r="A1991">
        <v>2274387</v>
      </c>
      <c r="B1991">
        <v>1</v>
      </c>
      <c r="C1991" t="s">
        <v>80</v>
      </c>
      <c r="D1991" t="s">
        <v>104</v>
      </c>
      <c r="E1991" t="s">
        <v>147</v>
      </c>
      <c r="F1991" t="s">
        <v>6043</v>
      </c>
      <c r="G1991" t="s">
        <v>149</v>
      </c>
      <c r="H1991" t="s">
        <v>150</v>
      </c>
      <c r="I1991" t="s">
        <v>136</v>
      </c>
      <c r="J1991" t="s">
        <v>137</v>
      </c>
      <c r="K1991" t="s">
        <v>138</v>
      </c>
      <c r="L1991" t="s">
        <v>6044</v>
      </c>
      <c r="M1991" t="s">
        <v>6045</v>
      </c>
      <c r="N1991">
        <v>2.8363888880000001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0.73362770820022227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0.73362770820022227</v>
      </c>
    </row>
    <row r="1992" spans="1:31" x14ac:dyDescent="0.25">
      <c r="A1992">
        <v>2273674</v>
      </c>
      <c r="B1992">
        <v>1</v>
      </c>
      <c r="C1992" t="s">
        <v>80</v>
      </c>
      <c r="D1992" t="s">
        <v>94</v>
      </c>
      <c r="E1992" t="s">
        <v>157</v>
      </c>
      <c r="F1992" t="s">
        <v>6046</v>
      </c>
      <c r="G1992" t="s">
        <v>134</v>
      </c>
      <c r="H1992" t="s">
        <v>135</v>
      </c>
      <c r="I1992" t="s">
        <v>136</v>
      </c>
      <c r="J1992" t="s">
        <v>137</v>
      </c>
      <c r="K1992" t="s">
        <v>138</v>
      </c>
      <c r="L1992" t="s">
        <v>6047</v>
      </c>
      <c r="M1992" t="s">
        <v>6048</v>
      </c>
      <c r="N1992">
        <v>0.60694444400000003</v>
      </c>
      <c r="O1992">
        <v>0</v>
      </c>
      <c r="P1992">
        <v>0</v>
      </c>
      <c r="Q1992">
        <v>1</v>
      </c>
      <c r="R1992">
        <v>127</v>
      </c>
      <c r="S1992">
        <v>0</v>
      </c>
      <c r="T1992">
        <v>6</v>
      </c>
      <c r="U1992">
        <v>0</v>
      </c>
      <c r="V1992">
        <v>0</v>
      </c>
      <c r="W1992">
        <v>0</v>
      </c>
      <c r="X1992">
        <v>0</v>
      </c>
      <c r="Y1992">
        <v>1.4992057262111416</v>
      </c>
      <c r="Z1992">
        <v>70.006122644084911</v>
      </c>
      <c r="AA1992">
        <v>0</v>
      </c>
      <c r="AB1992">
        <v>4.7133385640274996</v>
      </c>
      <c r="AC1992">
        <v>0</v>
      </c>
      <c r="AD1992">
        <v>0</v>
      </c>
      <c r="AE1992">
        <v>76.218666934323551</v>
      </c>
    </row>
    <row r="1993" spans="1:31" x14ac:dyDescent="0.25">
      <c r="A1993">
        <v>2274152</v>
      </c>
      <c r="B1993">
        <v>1</v>
      </c>
      <c r="C1993" t="s">
        <v>81</v>
      </c>
      <c r="D1993" t="s">
        <v>119</v>
      </c>
      <c r="E1993" t="s">
        <v>141</v>
      </c>
      <c r="F1993" t="s">
        <v>6049</v>
      </c>
      <c r="G1993" t="s">
        <v>134</v>
      </c>
      <c r="H1993" t="s">
        <v>135</v>
      </c>
      <c r="I1993" t="s">
        <v>136</v>
      </c>
      <c r="J1993" t="s">
        <v>137</v>
      </c>
      <c r="K1993" t="s">
        <v>138</v>
      </c>
      <c r="L1993" t="s">
        <v>6050</v>
      </c>
      <c r="M1993" t="s">
        <v>6051</v>
      </c>
      <c r="N1993">
        <v>1.94</v>
      </c>
      <c r="O1993">
        <v>0</v>
      </c>
      <c r="P1993">
        <v>65</v>
      </c>
      <c r="Q1993">
        <v>0</v>
      </c>
      <c r="R1993">
        <v>34</v>
      </c>
      <c r="S1993">
        <v>1</v>
      </c>
      <c r="T1993">
        <v>5</v>
      </c>
      <c r="U1993">
        <v>0</v>
      </c>
      <c r="V1993">
        <v>0</v>
      </c>
      <c r="W1993">
        <v>0</v>
      </c>
      <c r="X1993">
        <v>25.579134876677703</v>
      </c>
      <c r="Y1993">
        <v>0</v>
      </c>
      <c r="Z1993">
        <v>26.915462581494381</v>
      </c>
      <c r="AA1993">
        <v>12.217775950224</v>
      </c>
      <c r="AB1993">
        <v>28.735074786088504</v>
      </c>
      <c r="AC1993">
        <v>0</v>
      </c>
      <c r="AD1993">
        <v>0</v>
      </c>
      <c r="AE1993">
        <v>93.447448194484579</v>
      </c>
    </row>
    <row r="1994" spans="1:31" x14ac:dyDescent="0.25">
      <c r="A1994">
        <v>2274003</v>
      </c>
      <c r="B1994">
        <v>1</v>
      </c>
      <c r="C1994" t="s">
        <v>80</v>
      </c>
      <c r="D1994" t="s">
        <v>99</v>
      </c>
      <c r="E1994" t="s">
        <v>165</v>
      </c>
      <c r="F1994" t="s">
        <v>2912</v>
      </c>
      <c r="G1994" t="s">
        <v>198</v>
      </c>
      <c r="H1994" t="s">
        <v>150</v>
      </c>
      <c r="I1994" t="s">
        <v>136</v>
      </c>
      <c r="J1994" t="s">
        <v>137</v>
      </c>
      <c r="K1994" t="s">
        <v>138</v>
      </c>
      <c r="L1994" t="s">
        <v>6052</v>
      </c>
      <c r="M1994" t="s">
        <v>6053</v>
      </c>
      <c r="N1994">
        <v>4.0336111109999999</v>
      </c>
      <c r="O1994">
        <v>0</v>
      </c>
      <c r="P1994">
        <v>4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3.4828577850876394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3.4828577850876394</v>
      </c>
    </row>
    <row r="1995" spans="1:31" x14ac:dyDescent="0.25">
      <c r="A1995">
        <v>2274121</v>
      </c>
      <c r="B1995">
        <v>1</v>
      </c>
      <c r="C1995" t="s">
        <v>80</v>
      </c>
      <c r="D1995" t="s">
        <v>90</v>
      </c>
      <c r="E1995" t="s">
        <v>147</v>
      </c>
      <c r="F1995" t="s">
        <v>6054</v>
      </c>
      <c r="G1995" t="s">
        <v>149</v>
      </c>
      <c r="H1995" t="s">
        <v>150</v>
      </c>
      <c r="I1995" t="s">
        <v>136</v>
      </c>
      <c r="J1995" t="s">
        <v>137</v>
      </c>
      <c r="K1995" t="s">
        <v>138</v>
      </c>
      <c r="L1995" t="s">
        <v>6055</v>
      </c>
      <c r="M1995" t="s">
        <v>6056</v>
      </c>
      <c r="N1995">
        <v>1.954722222</v>
      </c>
      <c r="O1995">
        <v>0</v>
      </c>
      <c r="P1995">
        <v>32</v>
      </c>
      <c r="Q1995">
        <v>0</v>
      </c>
      <c r="R1995">
        <v>0</v>
      </c>
      <c r="S1995">
        <v>0</v>
      </c>
      <c r="T1995">
        <v>4</v>
      </c>
      <c r="U1995">
        <v>0</v>
      </c>
      <c r="V1995">
        <v>0</v>
      </c>
      <c r="W1995">
        <v>0</v>
      </c>
      <c r="X1995">
        <v>25.181282199206155</v>
      </c>
      <c r="Y1995">
        <v>0</v>
      </c>
      <c r="Z1995">
        <v>0</v>
      </c>
      <c r="AA1995">
        <v>0</v>
      </c>
      <c r="AB1995">
        <v>44.274279697768854</v>
      </c>
      <c r="AC1995">
        <v>0</v>
      </c>
      <c r="AD1995">
        <v>0</v>
      </c>
      <c r="AE1995">
        <v>69.455561896975013</v>
      </c>
    </row>
    <row r="1996" spans="1:31" x14ac:dyDescent="0.25">
      <c r="A1996">
        <v>2273823</v>
      </c>
      <c r="B1996">
        <v>1</v>
      </c>
      <c r="C1996" t="s">
        <v>81</v>
      </c>
      <c r="D1996" t="s">
        <v>120</v>
      </c>
      <c r="E1996" t="s">
        <v>132</v>
      </c>
      <c r="F1996" t="s">
        <v>6057</v>
      </c>
      <c r="G1996" t="s">
        <v>134</v>
      </c>
      <c r="H1996" t="s">
        <v>135</v>
      </c>
      <c r="I1996" t="s">
        <v>136</v>
      </c>
      <c r="J1996" t="s">
        <v>137</v>
      </c>
      <c r="K1996" t="s">
        <v>138</v>
      </c>
      <c r="L1996" t="s">
        <v>6058</v>
      </c>
      <c r="M1996" t="s">
        <v>6059</v>
      </c>
      <c r="N1996">
        <v>1.890833333</v>
      </c>
      <c r="O1996">
        <v>0</v>
      </c>
      <c r="P1996">
        <v>0</v>
      </c>
      <c r="Q1996">
        <v>73</v>
      </c>
      <c r="R1996">
        <v>0</v>
      </c>
      <c r="S1996">
        <v>4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253.56569856585486</v>
      </c>
      <c r="Z1996">
        <v>0</v>
      </c>
      <c r="AA1996">
        <v>5.4398614000146708</v>
      </c>
      <c r="AB1996">
        <v>0</v>
      </c>
      <c r="AC1996">
        <v>0</v>
      </c>
      <c r="AD1996">
        <v>0</v>
      </c>
      <c r="AE1996">
        <v>259.00555996586951</v>
      </c>
    </row>
    <row r="1997" spans="1:31" x14ac:dyDescent="0.25">
      <c r="A1997">
        <v>2274607</v>
      </c>
      <c r="B1997">
        <v>1</v>
      </c>
      <c r="C1997" t="s">
        <v>80</v>
      </c>
      <c r="D1997" t="s">
        <v>96</v>
      </c>
      <c r="E1997" t="s">
        <v>147</v>
      </c>
      <c r="F1997" t="s">
        <v>6060</v>
      </c>
      <c r="G1997" t="s">
        <v>380</v>
      </c>
      <c r="H1997" t="s">
        <v>150</v>
      </c>
      <c r="I1997" t="s">
        <v>136</v>
      </c>
      <c r="J1997" t="s">
        <v>137</v>
      </c>
      <c r="K1997" t="s">
        <v>138</v>
      </c>
      <c r="L1997" t="s">
        <v>6061</v>
      </c>
      <c r="M1997" t="s">
        <v>6062</v>
      </c>
      <c r="N1997">
        <v>7.0886111109999996</v>
      </c>
      <c r="O1997">
        <v>0</v>
      </c>
      <c r="P1997">
        <v>19</v>
      </c>
      <c r="Q1997">
        <v>0</v>
      </c>
      <c r="R1997">
        <v>0</v>
      </c>
      <c r="S1997">
        <v>0</v>
      </c>
      <c r="T1997">
        <v>3</v>
      </c>
      <c r="U1997">
        <v>0</v>
      </c>
      <c r="V1997">
        <v>0</v>
      </c>
      <c r="W1997">
        <v>0</v>
      </c>
      <c r="X1997">
        <v>65.248751114778784</v>
      </c>
      <c r="Y1997">
        <v>0</v>
      </c>
      <c r="Z1997">
        <v>0</v>
      </c>
      <c r="AA1997">
        <v>0</v>
      </c>
      <c r="AB1997">
        <v>19.840811972666668</v>
      </c>
      <c r="AC1997">
        <v>0</v>
      </c>
      <c r="AD1997">
        <v>0</v>
      </c>
      <c r="AE1997">
        <v>85.089563087445455</v>
      </c>
    </row>
    <row r="1998" spans="1:31" x14ac:dyDescent="0.25">
      <c r="A1998">
        <v>2274450</v>
      </c>
      <c r="B1998">
        <v>1</v>
      </c>
      <c r="C1998" t="s">
        <v>81</v>
      </c>
      <c r="D1998" t="s">
        <v>127</v>
      </c>
      <c r="E1998" t="s">
        <v>147</v>
      </c>
      <c r="F1998" t="s">
        <v>4350</v>
      </c>
      <c r="G1998" t="s">
        <v>149</v>
      </c>
      <c r="H1998" t="s">
        <v>150</v>
      </c>
      <c r="I1998" t="s">
        <v>136</v>
      </c>
      <c r="J1998" t="s">
        <v>137</v>
      </c>
      <c r="K1998" t="s">
        <v>138</v>
      </c>
      <c r="L1998" t="s">
        <v>6063</v>
      </c>
      <c r="M1998" t="s">
        <v>6064</v>
      </c>
      <c r="N1998">
        <v>4.0819444440000003</v>
      </c>
      <c r="O1998">
        <v>0</v>
      </c>
      <c r="P1998">
        <v>41</v>
      </c>
      <c r="Q1998">
        <v>0</v>
      </c>
      <c r="R1998">
        <v>0</v>
      </c>
      <c r="S1998">
        <v>0</v>
      </c>
      <c r="T1998">
        <v>1</v>
      </c>
      <c r="U1998">
        <v>0</v>
      </c>
      <c r="V1998">
        <v>0</v>
      </c>
      <c r="W1998">
        <v>0</v>
      </c>
      <c r="X1998">
        <v>37.299007628964695</v>
      </c>
      <c r="Y1998">
        <v>0</v>
      </c>
      <c r="Z1998">
        <v>0</v>
      </c>
      <c r="AA1998">
        <v>0</v>
      </c>
      <c r="AB1998">
        <v>3.9504833880540144</v>
      </c>
      <c r="AC1998">
        <v>0</v>
      </c>
      <c r="AD1998">
        <v>0</v>
      </c>
      <c r="AE1998">
        <v>41.249491017018713</v>
      </c>
    </row>
    <row r="1999" spans="1:31" x14ac:dyDescent="0.25">
      <c r="A1999">
        <v>2274215</v>
      </c>
      <c r="B1999">
        <v>1</v>
      </c>
      <c r="C1999" t="s">
        <v>80</v>
      </c>
      <c r="D1999" t="s">
        <v>87</v>
      </c>
      <c r="E1999" t="s">
        <v>165</v>
      </c>
      <c r="F1999" t="s">
        <v>6065</v>
      </c>
      <c r="G1999" t="s">
        <v>198</v>
      </c>
      <c r="H1999" t="s">
        <v>150</v>
      </c>
      <c r="I1999" t="s">
        <v>136</v>
      </c>
      <c r="J1999" t="s">
        <v>137</v>
      </c>
      <c r="K1999" t="s">
        <v>138</v>
      </c>
      <c r="L1999" t="s">
        <v>6066</v>
      </c>
      <c r="M1999" t="s">
        <v>6067</v>
      </c>
      <c r="N1999">
        <v>3.8627777769999998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1.7250824232046666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1.7250824232046666</v>
      </c>
    </row>
    <row r="2000" spans="1:31" x14ac:dyDescent="0.25">
      <c r="A2000">
        <v>2273909</v>
      </c>
      <c r="B2000">
        <v>1</v>
      </c>
      <c r="C2000" t="s">
        <v>80</v>
      </c>
      <c r="D2000" t="s">
        <v>99</v>
      </c>
      <c r="E2000" t="s">
        <v>176</v>
      </c>
      <c r="F2000" t="s">
        <v>6068</v>
      </c>
      <c r="G2000" t="s">
        <v>233</v>
      </c>
      <c r="H2000" t="s">
        <v>150</v>
      </c>
      <c r="I2000" t="s">
        <v>136</v>
      </c>
      <c r="J2000" t="s">
        <v>137</v>
      </c>
      <c r="K2000" t="s">
        <v>138</v>
      </c>
      <c r="L2000" t="s">
        <v>6069</v>
      </c>
      <c r="M2000" t="s">
        <v>6070</v>
      </c>
      <c r="N2000">
        <v>4.2336111110000001</v>
      </c>
      <c r="O2000">
        <v>0</v>
      </c>
      <c r="P2000">
        <v>197</v>
      </c>
      <c r="Q2000">
        <v>0</v>
      </c>
      <c r="R2000">
        <v>0</v>
      </c>
      <c r="S2000">
        <v>0</v>
      </c>
      <c r="T2000">
        <v>18</v>
      </c>
      <c r="U2000">
        <v>0</v>
      </c>
      <c r="V2000">
        <v>0</v>
      </c>
      <c r="W2000">
        <v>0</v>
      </c>
      <c r="X2000">
        <v>195.67986811395843</v>
      </c>
      <c r="Y2000">
        <v>0</v>
      </c>
      <c r="Z2000">
        <v>0</v>
      </c>
      <c r="AA2000">
        <v>0</v>
      </c>
      <c r="AB2000">
        <v>61.019533007384503</v>
      </c>
      <c r="AC2000">
        <v>0</v>
      </c>
      <c r="AD2000">
        <v>0</v>
      </c>
      <c r="AE2000">
        <v>256.69940112134293</v>
      </c>
    </row>
    <row r="2001" spans="1:31" x14ac:dyDescent="0.25">
      <c r="A2001">
        <v>2274058</v>
      </c>
      <c r="B2001">
        <v>1</v>
      </c>
      <c r="C2001" t="s">
        <v>80</v>
      </c>
      <c r="D2001" t="s">
        <v>106</v>
      </c>
      <c r="E2001" t="s">
        <v>165</v>
      </c>
      <c r="F2001" t="s">
        <v>6071</v>
      </c>
      <c r="G2001" t="s">
        <v>198</v>
      </c>
      <c r="H2001" t="s">
        <v>150</v>
      </c>
      <c r="I2001" t="s">
        <v>136</v>
      </c>
      <c r="J2001" t="s">
        <v>137</v>
      </c>
      <c r="K2001" t="s">
        <v>138</v>
      </c>
      <c r="L2001" t="s">
        <v>6072</v>
      </c>
      <c r="M2001" t="s">
        <v>6073</v>
      </c>
      <c r="N2001">
        <v>1.2355555549999999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2.5647244135999997E-3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2.5647244135999997E-3</v>
      </c>
    </row>
    <row r="2002" spans="1:31" x14ac:dyDescent="0.25">
      <c r="A2002">
        <v>2275226</v>
      </c>
      <c r="B2002">
        <v>1</v>
      </c>
      <c r="C2002" t="s">
        <v>81</v>
      </c>
      <c r="D2002" t="s">
        <v>120</v>
      </c>
      <c r="E2002" t="s">
        <v>157</v>
      </c>
      <c r="F2002" t="s">
        <v>6074</v>
      </c>
      <c r="G2002" t="s">
        <v>143</v>
      </c>
      <c r="H2002" t="s">
        <v>135</v>
      </c>
      <c r="I2002" t="s">
        <v>136</v>
      </c>
      <c r="J2002" t="s">
        <v>137</v>
      </c>
      <c r="K2002" t="s">
        <v>144</v>
      </c>
      <c r="L2002" t="s">
        <v>6075</v>
      </c>
      <c r="M2002" t="s">
        <v>6076</v>
      </c>
      <c r="N2002">
        <v>0.92749999999999999</v>
      </c>
      <c r="O2002">
        <v>0</v>
      </c>
      <c r="P2002">
        <v>3316</v>
      </c>
      <c r="Q2002">
        <v>206</v>
      </c>
      <c r="R2002">
        <v>160</v>
      </c>
      <c r="S2002">
        <v>38</v>
      </c>
      <c r="T2002">
        <v>326</v>
      </c>
      <c r="U2002">
        <v>4</v>
      </c>
      <c r="V2002">
        <v>0</v>
      </c>
      <c r="W2002">
        <v>0</v>
      </c>
      <c r="X2002">
        <v>605.51845028771811</v>
      </c>
      <c r="Y2002">
        <v>93.918775766263877</v>
      </c>
      <c r="Z2002">
        <v>57.31241396165094</v>
      </c>
      <c r="AA2002">
        <v>248.66465490274626</v>
      </c>
      <c r="AB2002">
        <v>84.19098856887183</v>
      </c>
      <c r="AC2002">
        <v>12.083720669563203</v>
      </c>
      <c r="AD2002">
        <v>0</v>
      </c>
      <c r="AE2002">
        <v>1101.6890041568142</v>
      </c>
    </row>
    <row r="2003" spans="1:31" x14ac:dyDescent="0.25">
      <c r="A2003">
        <v>2274894</v>
      </c>
      <c r="B2003">
        <v>1</v>
      </c>
      <c r="C2003" t="s">
        <v>81</v>
      </c>
      <c r="D2003" t="s">
        <v>128</v>
      </c>
      <c r="E2003" t="s">
        <v>157</v>
      </c>
      <c r="F2003" t="s">
        <v>5959</v>
      </c>
      <c r="G2003" t="s">
        <v>134</v>
      </c>
      <c r="H2003" t="s">
        <v>135</v>
      </c>
      <c r="I2003" t="s">
        <v>136</v>
      </c>
      <c r="J2003" t="s">
        <v>137</v>
      </c>
      <c r="K2003" t="s">
        <v>138</v>
      </c>
      <c r="L2003" t="s">
        <v>6077</v>
      </c>
      <c r="M2003" t="s">
        <v>6078</v>
      </c>
      <c r="N2003">
        <v>1.175</v>
      </c>
      <c r="O2003">
        <v>20</v>
      </c>
      <c r="P2003">
        <v>99</v>
      </c>
      <c r="Q2003">
        <v>299</v>
      </c>
      <c r="R2003">
        <v>84</v>
      </c>
      <c r="S2003">
        <v>7</v>
      </c>
      <c r="T2003">
        <v>2</v>
      </c>
      <c r="U2003">
        <v>0</v>
      </c>
      <c r="V2003">
        <v>0</v>
      </c>
      <c r="W2003">
        <v>5.9477030575149019</v>
      </c>
      <c r="X2003">
        <v>27.455779909136375</v>
      </c>
      <c r="Y2003">
        <v>132.73106763848924</v>
      </c>
      <c r="Z2003">
        <v>32.45356845733113</v>
      </c>
      <c r="AA2003">
        <v>3.1716206459280145</v>
      </c>
      <c r="AB2003">
        <v>1.3106179243822167</v>
      </c>
      <c r="AC2003">
        <v>0</v>
      </c>
      <c r="AD2003">
        <v>0</v>
      </c>
      <c r="AE2003">
        <v>203.07035763278188</v>
      </c>
    </row>
    <row r="2004" spans="1:31" x14ac:dyDescent="0.25">
      <c r="A2004">
        <v>2275040</v>
      </c>
      <c r="B2004">
        <v>1</v>
      </c>
      <c r="C2004" t="s">
        <v>80</v>
      </c>
      <c r="D2004" t="s">
        <v>100</v>
      </c>
      <c r="E2004" t="s">
        <v>132</v>
      </c>
      <c r="F2004" t="s">
        <v>6079</v>
      </c>
      <c r="G2004" t="s">
        <v>533</v>
      </c>
      <c r="H2004" t="s">
        <v>135</v>
      </c>
      <c r="I2004" t="s">
        <v>136</v>
      </c>
      <c r="J2004" t="s">
        <v>137</v>
      </c>
      <c r="K2004" t="s">
        <v>138</v>
      </c>
      <c r="L2004" t="s">
        <v>6080</v>
      </c>
      <c r="M2004" t="s">
        <v>6081</v>
      </c>
      <c r="N2004">
        <v>0.79694444399999997</v>
      </c>
      <c r="O2004">
        <v>0</v>
      </c>
      <c r="P2004">
        <v>254</v>
      </c>
      <c r="Q2004">
        <v>0</v>
      </c>
      <c r="R2004">
        <v>23</v>
      </c>
      <c r="S2004">
        <v>3</v>
      </c>
      <c r="T2004">
        <v>64</v>
      </c>
      <c r="U2004">
        <v>2</v>
      </c>
      <c r="V2004">
        <v>2</v>
      </c>
      <c r="W2004">
        <v>0</v>
      </c>
      <c r="X2004">
        <v>51.087271900336866</v>
      </c>
      <c r="Y2004">
        <v>0</v>
      </c>
      <c r="Z2004">
        <v>4.8388587499028164</v>
      </c>
      <c r="AA2004">
        <v>51.793002072218641</v>
      </c>
      <c r="AB2004">
        <v>29.181694581866026</v>
      </c>
      <c r="AC2004">
        <v>30.736775760482601</v>
      </c>
      <c r="AD2004">
        <v>8.7899978290824006</v>
      </c>
      <c r="AE2004">
        <v>176.42760089388938</v>
      </c>
    </row>
    <row r="2005" spans="1:31" x14ac:dyDescent="0.25">
      <c r="A2005">
        <v>2274940</v>
      </c>
      <c r="B2005">
        <v>1</v>
      </c>
      <c r="C2005" t="s">
        <v>81</v>
      </c>
      <c r="D2005" t="s">
        <v>115</v>
      </c>
      <c r="E2005" t="s">
        <v>147</v>
      </c>
      <c r="F2005" t="s">
        <v>6082</v>
      </c>
      <c r="G2005" t="s">
        <v>149</v>
      </c>
      <c r="H2005" t="s">
        <v>150</v>
      </c>
      <c r="I2005" t="s">
        <v>136</v>
      </c>
      <c r="J2005" t="s">
        <v>137</v>
      </c>
      <c r="K2005" t="s">
        <v>138</v>
      </c>
      <c r="L2005" t="s">
        <v>6083</v>
      </c>
      <c r="M2005" t="s">
        <v>6084</v>
      </c>
      <c r="N2005">
        <v>1.919444444</v>
      </c>
      <c r="O2005">
        <v>0</v>
      </c>
      <c r="P2005">
        <v>12</v>
      </c>
      <c r="Q2005">
        <v>0</v>
      </c>
      <c r="R2005">
        <v>1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0.9746226484297752</v>
      </c>
      <c r="Y2005">
        <v>0</v>
      </c>
      <c r="Z2005">
        <v>1.2362814854817501</v>
      </c>
      <c r="AA2005">
        <v>0</v>
      </c>
      <c r="AB2005">
        <v>0</v>
      </c>
      <c r="AC2005">
        <v>0</v>
      </c>
      <c r="AD2005">
        <v>0</v>
      </c>
      <c r="AE2005">
        <v>2.2109041339115252</v>
      </c>
    </row>
    <row r="2006" spans="1:31" x14ac:dyDescent="0.25">
      <c r="A2006">
        <v>2274771</v>
      </c>
      <c r="B2006">
        <v>1</v>
      </c>
      <c r="C2006" t="s">
        <v>80</v>
      </c>
      <c r="D2006" t="s">
        <v>105</v>
      </c>
      <c r="E2006" t="s">
        <v>141</v>
      </c>
      <c r="F2006" t="s">
        <v>6085</v>
      </c>
      <c r="G2006" t="s">
        <v>268</v>
      </c>
      <c r="H2006" t="s">
        <v>135</v>
      </c>
      <c r="I2006" t="s">
        <v>136</v>
      </c>
      <c r="J2006" t="s">
        <v>137</v>
      </c>
      <c r="K2006" t="s">
        <v>138</v>
      </c>
      <c r="L2006" t="s">
        <v>6086</v>
      </c>
      <c r="M2006" t="s">
        <v>6087</v>
      </c>
      <c r="N2006">
        <v>1.4924999999999999</v>
      </c>
      <c r="O2006">
        <v>0</v>
      </c>
      <c r="P2006">
        <v>106</v>
      </c>
      <c r="Q2006">
        <v>0</v>
      </c>
      <c r="R2006">
        <v>12</v>
      </c>
      <c r="S2006">
        <v>0</v>
      </c>
      <c r="T2006">
        <v>33</v>
      </c>
      <c r="U2006">
        <v>0</v>
      </c>
      <c r="V2006">
        <v>0</v>
      </c>
      <c r="W2006">
        <v>0</v>
      </c>
      <c r="X2006">
        <v>41.412663415703172</v>
      </c>
      <c r="Y2006">
        <v>0</v>
      </c>
      <c r="Z2006">
        <v>2.5861291462765417</v>
      </c>
      <c r="AA2006">
        <v>0</v>
      </c>
      <c r="AB2006">
        <v>26.185862884322461</v>
      </c>
      <c r="AC2006">
        <v>0</v>
      </c>
      <c r="AD2006">
        <v>0</v>
      </c>
      <c r="AE2006">
        <v>70.184655446302173</v>
      </c>
    </row>
    <row r="2007" spans="1:31" x14ac:dyDescent="0.25">
      <c r="A2007">
        <v>2274877</v>
      </c>
      <c r="B2007">
        <v>1</v>
      </c>
      <c r="C2007" t="s">
        <v>80</v>
      </c>
      <c r="D2007" t="s">
        <v>82</v>
      </c>
      <c r="E2007" t="s">
        <v>176</v>
      </c>
      <c r="F2007" t="s">
        <v>6088</v>
      </c>
      <c r="G2007" t="s">
        <v>143</v>
      </c>
      <c r="H2007" t="s">
        <v>150</v>
      </c>
      <c r="I2007" t="s">
        <v>136</v>
      </c>
      <c r="J2007" t="s">
        <v>137</v>
      </c>
      <c r="K2007" t="s">
        <v>144</v>
      </c>
      <c r="L2007" t="s">
        <v>6089</v>
      </c>
      <c r="M2007" t="s">
        <v>6090</v>
      </c>
      <c r="N2007">
        <v>6.6091666660000001</v>
      </c>
      <c r="O2007">
        <v>0</v>
      </c>
      <c r="P2007">
        <v>3</v>
      </c>
      <c r="Q2007">
        <v>0</v>
      </c>
      <c r="R2007">
        <v>0</v>
      </c>
      <c r="S2007">
        <v>0</v>
      </c>
      <c r="T2007">
        <v>247</v>
      </c>
      <c r="U2007">
        <v>0</v>
      </c>
      <c r="V2007">
        <v>1</v>
      </c>
      <c r="W2007">
        <v>0</v>
      </c>
      <c r="X2007">
        <v>2.1031877726427251</v>
      </c>
      <c r="Y2007">
        <v>0</v>
      </c>
      <c r="Z2007">
        <v>0</v>
      </c>
      <c r="AA2007">
        <v>0</v>
      </c>
      <c r="AB2007">
        <v>595.18662342284915</v>
      </c>
      <c r="AC2007">
        <v>0</v>
      </c>
      <c r="AD2007">
        <v>1.6579383910304248</v>
      </c>
      <c r="AE2007">
        <v>598.94774958652226</v>
      </c>
    </row>
    <row r="2008" spans="1:31" x14ac:dyDescent="0.25">
      <c r="A2008">
        <v>2275080</v>
      </c>
      <c r="B2008">
        <v>1</v>
      </c>
      <c r="C2008" t="s">
        <v>81</v>
      </c>
      <c r="D2008" t="s">
        <v>113</v>
      </c>
      <c r="E2008" t="s">
        <v>176</v>
      </c>
      <c r="F2008" t="s">
        <v>6091</v>
      </c>
      <c r="G2008" t="s">
        <v>178</v>
      </c>
      <c r="H2008" t="s">
        <v>150</v>
      </c>
      <c r="I2008" t="s">
        <v>136</v>
      </c>
      <c r="J2008" t="s">
        <v>137</v>
      </c>
      <c r="K2008" t="s">
        <v>138</v>
      </c>
      <c r="L2008" t="s">
        <v>6092</v>
      </c>
      <c r="M2008" t="s">
        <v>6093</v>
      </c>
      <c r="N2008">
        <v>5.0469444440000002</v>
      </c>
      <c r="O2008">
        <v>0</v>
      </c>
      <c r="P2008">
        <v>47</v>
      </c>
      <c r="Q2008">
        <v>0</v>
      </c>
      <c r="R2008">
        <v>3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20.224900756516362</v>
      </c>
      <c r="Y2008">
        <v>0</v>
      </c>
      <c r="Z2008">
        <v>2.6343286253246663</v>
      </c>
      <c r="AA2008">
        <v>0</v>
      </c>
      <c r="AB2008">
        <v>0</v>
      </c>
      <c r="AC2008">
        <v>0</v>
      </c>
      <c r="AD2008">
        <v>0</v>
      </c>
      <c r="AE2008">
        <v>22.859229381841029</v>
      </c>
    </row>
    <row r="2009" spans="1:31" x14ac:dyDescent="0.25">
      <c r="A2009">
        <v>2275209</v>
      </c>
      <c r="B2009">
        <v>1</v>
      </c>
      <c r="C2009" t="s">
        <v>80</v>
      </c>
      <c r="D2009" t="s">
        <v>103</v>
      </c>
      <c r="E2009" t="s">
        <v>141</v>
      </c>
      <c r="F2009" t="s">
        <v>6094</v>
      </c>
      <c r="G2009" t="s">
        <v>134</v>
      </c>
      <c r="H2009" t="s">
        <v>135</v>
      </c>
      <c r="I2009" t="s">
        <v>136</v>
      </c>
      <c r="J2009" t="s">
        <v>137</v>
      </c>
      <c r="K2009" t="s">
        <v>138</v>
      </c>
      <c r="L2009" t="s">
        <v>6095</v>
      </c>
      <c r="M2009" t="s">
        <v>6096</v>
      </c>
      <c r="N2009">
        <v>0.94222222200000005</v>
      </c>
      <c r="O2009">
        <v>0</v>
      </c>
      <c r="P2009">
        <v>875</v>
      </c>
      <c r="Q2009">
        <v>0</v>
      </c>
      <c r="R2009">
        <v>0</v>
      </c>
      <c r="S2009">
        <v>0</v>
      </c>
      <c r="T2009">
        <v>176</v>
      </c>
      <c r="U2009">
        <v>0</v>
      </c>
      <c r="V2009">
        <v>0</v>
      </c>
      <c r="W2009">
        <v>0</v>
      </c>
      <c r="X2009">
        <v>188.10180374355227</v>
      </c>
      <c r="Y2009">
        <v>0</v>
      </c>
      <c r="Z2009">
        <v>0</v>
      </c>
      <c r="AA2009">
        <v>0</v>
      </c>
      <c r="AB2009">
        <v>76.900983401176248</v>
      </c>
      <c r="AC2009">
        <v>0</v>
      </c>
      <c r="AD2009">
        <v>0</v>
      </c>
      <c r="AE2009">
        <v>265.00278714472853</v>
      </c>
    </row>
    <row r="2010" spans="1:31" x14ac:dyDescent="0.25">
      <c r="A2010">
        <v>2275126</v>
      </c>
      <c r="B2010">
        <v>1</v>
      </c>
      <c r="C2010" t="s">
        <v>80</v>
      </c>
      <c r="D2010" t="s">
        <v>103</v>
      </c>
      <c r="E2010" t="s">
        <v>322</v>
      </c>
      <c r="F2010" t="s">
        <v>6097</v>
      </c>
      <c r="G2010" t="s">
        <v>134</v>
      </c>
      <c r="H2010" t="s">
        <v>135</v>
      </c>
      <c r="I2010" t="s">
        <v>136</v>
      </c>
      <c r="J2010" t="s">
        <v>137</v>
      </c>
      <c r="K2010" t="s">
        <v>138</v>
      </c>
      <c r="L2010" t="s">
        <v>6098</v>
      </c>
      <c r="M2010" t="s">
        <v>6099</v>
      </c>
      <c r="N2010">
        <v>0.94416666599999999</v>
      </c>
      <c r="O2010">
        <v>2</v>
      </c>
      <c r="P2010">
        <v>2105</v>
      </c>
      <c r="Q2010">
        <v>107</v>
      </c>
      <c r="R2010">
        <v>449</v>
      </c>
      <c r="S2010">
        <v>53</v>
      </c>
      <c r="T2010">
        <v>564</v>
      </c>
      <c r="U2010">
        <v>6</v>
      </c>
      <c r="V2010">
        <v>0</v>
      </c>
      <c r="W2010">
        <v>0.87581780363834993</v>
      </c>
      <c r="X2010">
        <v>503.23354784808686</v>
      </c>
      <c r="Y2010">
        <v>126.1351875635156</v>
      </c>
      <c r="Z2010">
        <v>180.09207034444017</v>
      </c>
      <c r="AA2010">
        <v>86.514715195268906</v>
      </c>
      <c r="AB2010">
        <v>274.36174458753413</v>
      </c>
      <c r="AC2010">
        <v>104.05986009936071</v>
      </c>
      <c r="AD2010">
        <v>0</v>
      </c>
      <c r="AE2010">
        <v>1275.2729434418447</v>
      </c>
    </row>
    <row r="2011" spans="1:31" x14ac:dyDescent="0.25">
      <c r="A2011">
        <v>2275023</v>
      </c>
      <c r="B2011">
        <v>1</v>
      </c>
      <c r="C2011" t="s">
        <v>80</v>
      </c>
      <c r="D2011" t="s">
        <v>108</v>
      </c>
      <c r="E2011" t="s">
        <v>165</v>
      </c>
      <c r="F2011" t="s">
        <v>6100</v>
      </c>
      <c r="G2011" t="s">
        <v>261</v>
      </c>
      <c r="H2011" t="s">
        <v>150</v>
      </c>
      <c r="I2011" t="s">
        <v>136</v>
      </c>
      <c r="J2011" t="s">
        <v>137</v>
      </c>
      <c r="K2011" t="s">
        <v>138</v>
      </c>
      <c r="L2011" t="s">
        <v>6101</v>
      </c>
      <c r="M2011" t="s">
        <v>6102</v>
      </c>
      <c r="N2011">
        <v>4.6236111109999998</v>
      </c>
      <c r="O2011">
        <v>0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8.26662185661E-2</v>
      </c>
      <c r="AA2011">
        <v>0</v>
      </c>
      <c r="AB2011">
        <v>0</v>
      </c>
      <c r="AC2011">
        <v>0</v>
      </c>
      <c r="AD2011">
        <v>0</v>
      </c>
      <c r="AE2011">
        <v>8.26662185661E-2</v>
      </c>
    </row>
    <row r="2012" spans="1:31" x14ac:dyDescent="0.25">
      <c r="A2012">
        <v>2275017</v>
      </c>
      <c r="B2012">
        <v>1</v>
      </c>
      <c r="C2012" t="s">
        <v>80</v>
      </c>
      <c r="D2012" t="s">
        <v>96</v>
      </c>
      <c r="E2012" t="s">
        <v>165</v>
      </c>
      <c r="F2012" t="s">
        <v>6103</v>
      </c>
      <c r="G2012" t="s">
        <v>167</v>
      </c>
      <c r="H2012" t="s">
        <v>150</v>
      </c>
      <c r="I2012" t="s">
        <v>136</v>
      </c>
      <c r="J2012" t="s">
        <v>137</v>
      </c>
      <c r="K2012" t="s">
        <v>138</v>
      </c>
      <c r="L2012" t="s">
        <v>6104</v>
      </c>
      <c r="M2012" t="s">
        <v>6105</v>
      </c>
      <c r="N2012">
        <v>2.634166666</v>
      </c>
      <c r="O2012">
        <v>0</v>
      </c>
      <c r="P2012">
        <v>1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6.4908023004364495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6.4908023004364495</v>
      </c>
    </row>
    <row r="2013" spans="1:31" x14ac:dyDescent="0.25">
      <c r="A2013">
        <v>2275266</v>
      </c>
      <c r="B2013">
        <v>1</v>
      </c>
      <c r="C2013" t="s">
        <v>81</v>
      </c>
      <c r="D2013" t="s">
        <v>118</v>
      </c>
      <c r="E2013" t="s">
        <v>165</v>
      </c>
      <c r="F2013" t="s">
        <v>6106</v>
      </c>
      <c r="G2013" t="s">
        <v>198</v>
      </c>
      <c r="H2013" t="s">
        <v>150</v>
      </c>
      <c r="I2013" t="s">
        <v>136</v>
      </c>
      <c r="J2013" t="s">
        <v>137</v>
      </c>
      <c r="K2013" t="s">
        <v>138</v>
      </c>
      <c r="L2013" t="s">
        <v>6107</v>
      </c>
      <c r="M2013" t="s">
        <v>6108</v>
      </c>
      <c r="N2013">
        <v>1.2522222220000001</v>
      </c>
      <c r="O2013">
        <v>0</v>
      </c>
      <c r="P2013">
        <v>2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0.73301403390973352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0.73301403390973352</v>
      </c>
    </row>
    <row r="2014" spans="1:31" x14ac:dyDescent="0.25">
      <c r="A2014">
        <v>2274645</v>
      </c>
      <c r="B2014">
        <v>1</v>
      </c>
      <c r="C2014" t="s">
        <v>81</v>
      </c>
      <c r="D2014" t="s">
        <v>122</v>
      </c>
      <c r="E2014" t="s">
        <v>157</v>
      </c>
      <c r="F2014" t="s">
        <v>6109</v>
      </c>
      <c r="G2014" t="s">
        <v>134</v>
      </c>
      <c r="H2014" t="s">
        <v>135</v>
      </c>
      <c r="I2014" t="s">
        <v>136</v>
      </c>
      <c r="J2014" t="s">
        <v>137</v>
      </c>
      <c r="K2014" t="s">
        <v>138</v>
      </c>
      <c r="L2014" t="s">
        <v>6110</v>
      </c>
      <c r="M2014" t="s">
        <v>6111</v>
      </c>
      <c r="N2014">
        <v>1.085</v>
      </c>
      <c r="O2014">
        <v>0</v>
      </c>
      <c r="P2014">
        <v>4660</v>
      </c>
      <c r="Q2014">
        <v>0</v>
      </c>
      <c r="R2014">
        <v>38</v>
      </c>
      <c r="S2014">
        <v>1</v>
      </c>
      <c r="T2014">
        <v>197</v>
      </c>
      <c r="U2014">
        <v>0</v>
      </c>
      <c r="V2014">
        <v>0</v>
      </c>
      <c r="W2014">
        <v>0</v>
      </c>
      <c r="X2014">
        <v>1037.5675273978898</v>
      </c>
      <c r="Y2014">
        <v>0</v>
      </c>
      <c r="Z2014">
        <v>5.0657426460784487</v>
      </c>
      <c r="AA2014">
        <v>9.5729424939719987</v>
      </c>
      <c r="AB2014">
        <v>72.921902452865439</v>
      </c>
      <c r="AC2014">
        <v>0</v>
      </c>
      <c r="AD2014">
        <v>0</v>
      </c>
      <c r="AE2014">
        <v>1125.1281149908057</v>
      </c>
    </row>
    <row r="2015" spans="1:31" x14ac:dyDescent="0.25">
      <c r="A2015">
        <v>2275312</v>
      </c>
      <c r="B2015">
        <v>1</v>
      </c>
      <c r="C2015" t="s">
        <v>81</v>
      </c>
      <c r="D2015" t="s">
        <v>112</v>
      </c>
      <c r="E2015" t="s">
        <v>147</v>
      </c>
      <c r="F2015" t="s">
        <v>6112</v>
      </c>
      <c r="G2015" t="s">
        <v>149</v>
      </c>
      <c r="H2015" t="s">
        <v>150</v>
      </c>
      <c r="I2015" t="s">
        <v>136</v>
      </c>
      <c r="J2015" t="s">
        <v>137</v>
      </c>
      <c r="K2015" t="s">
        <v>138</v>
      </c>
      <c r="L2015" t="s">
        <v>6113</v>
      </c>
      <c r="M2015" t="s">
        <v>6114</v>
      </c>
      <c r="N2015">
        <v>1.929444444</v>
      </c>
      <c r="O2015">
        <v>0</v>
      </c>
      <c r="P2015">
        <v>24</v>
      </c>
      <c r="Q2015">
        <v>0</v>
      </c>
      <c r="R2015">
        <v>5</v>
      </c>
      <c r="S2015">
        <v>0</v>
      </c>
      <c r="T2015">
        <v>3</v>
      </c>
      <c r="U2015">
        <v>0</v>
      </c>
      <c r="V2015">
        <v>0</v>
      </c>
      <c r="W2015">
        <v>0</v>
      </c>
      <c r="X2015">
        <v>7.0200983528317717</v>
      </c>
      <c r="Y2015">
        <v>0</v>
      </c>
      <c r="Z2015">
        <v>0.18119723025921666</v>
      </c>
      <c r="AA2015">
        <v>0</v>
      </c>
      <c r="AB2015">
        <v>0.17110382988266667</v>
      </c>
      <c r="AC2015">
        <v>0</v>
      </c>
      <c r="AD2015">
        <v>0</v>
      </c>
      <c r="AE2015">
        <v>7.3723994129736559</v>
      </c>
    </row>
    <row r="2016" spans="1:31" x14ac:dyDescent="0.25">
      <c r="A2016">
        <v>2274980</v>
      </c>
      <c r="B2016">
        <v>1</v>
      </c>
      <c r="C2016" t="s">
        <v>80</v>
      </c>
      <c r="D2016" t="s">
        <v>93</v>
      </c>
      <c r="E2016" t="s">
        <v>132</v>
      </c>
      <c r="F2016" t="s">
        <v>6115</v>
      </c>
      <c r="G2016" t="s">
        <v>134</v>
      </c>
      <c r="H2016" t="s">
        <v>135</v>
      </c>
      <c r="I2016" t="s">
        <v>136</v>
      </c>
      <c r="J2016" t="s">
        <v>137</v>
      </c>
      <c r="K2016" t="s">
        <v>138</v>
      </c>
      <c r="L2016" t="s">
        <v>6116</v>
      </c>
      <c r="M2016" t="s">
        <v>6117</v>
      </c>
      <c r="N2016">
        <v>1.773055555</v>
      </c>
      <c r="O2016">
        <v>0</v>
      </c>
      <c r="P2016">
        <v>209</v>
      </c>
      <c r="Q2016">
        <v>10</v>
      </c>
      <c r="R2016">
        <v>81</v>
      </c>
      <c r="S2016">
        <v>6</v>
      </c>
      <c r="T2016">
        <v>25</v>
      </c>
      <c r="U2016">
        <v>0</v>
      </c>
      <c r="V2016">
        <v>0</v>
      </c>
      <c r="W2016">
        <v>0</v>
      </c>
      <c r="X2016">
        <v>26.54468551750119</v>
      </c>
      <c r="Y2016">
        <v>4.3186429738377674</v>
      </c>
      <c r="Z2016">
        <v>14.226229213198835</v>
      </c>
      <c r="AA2016">
        <v>17.773446822788085</v>
      </c>
      <c r="AB2016">
        <v>13.200683050102631</v>
      </c>
      <c r="AC2016">
        <v>0</v>
      </c>
      <c r="AD2016">
        <v>0</v>
      </c>
      <c r="AE2016">
        <v>76.06368757742851</v>
      </c>
    </row>
    <row r="2017" spans="1:31" x14ac:dyDescent="0.25">
      <c r="A2017">
        <v>2274788</v>
      </c>
      <c r="B2017">
        <v>1</v>
      </c>
      <c r="C2017" t="s">
        <v>80</v>
      </c>
      <c r="D2017" t="s">
        <v>93</v>
      </c>
      <c r="E2017" t="s">
        <v>147</v>
      </c>
      <c r="F2017" t="s">
        <v>6118</v>
      </c>
      <c r="G2017" t="s">
        <v>1712</v>
      </c>
      <c r="H2017" t="s">
        <v>150</v>
      </c>
      <c r="I2017" t="s">
        <v>136</v>
      </c>
      <c r="J2017" t="s">
        <v>137</v>
      </c>
      <c r="K2017" t="s">
        <v>138</v>
      </c>
      <c r="L2017" t="s">
        <v>6119</v>
      </c>
      <c r="M2017" t="s">
        <v>6120</v>
      </c>
      <c r="N2017">
        <v>2.051388888</v>
      </c>
      <c r="O2017">
        <v>0</v>
      </c>
      <c r="P2017">
        <v>1</v>
      </c>
      <c r="Q2017">
        <v>0</v>
      </c>
      <c r="R2017">
        <v>5</v>
      </c>
      <c r="S2017">
        <v>0</v>
      </c>
      <c r="T2017">
        <v>1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0.97645055782950008</v>
      </c>
      <c r="AA2017">
        <v>0</v>
      </c>
      <c r="AB2017">
        <v>8.5179344114358346E-2</v>
      </c>
      <c r="AC2017">
        <v>0</v>
      </c>
      <c r="AD2017">
        <v>0</v>
      </c>
      <c r="AE2017">
        <v>1.0616299019438584</v>
      </c>
    </row>
    <row r="2018" spans="1:31" x14ac:dyDescent="0.25">
      <c r="A2018">
        <v>2275329</v>
      </c>
      <c r="B2018">
        <v>1</v>
      </c>
      <c r="C2018" t="s">
        <v>80</v>
      </c>
      <c r="D2018" t="s">
        <v>99</v>
      </c>
      <c r="E2018" t="s">
        <v>165</v>
      </c>
      <c r="F2018" t="s">
        <v>6121</v>
      </c>
      <c r="G2018" t="s">
        <v>198</v>
      </c>
      <c r="H2018" t="s">
        <v>150</v>
      </c>
      <c r="I2018" t="s">
        <v>136</v>
      </c>
      <c r="J2018" t="s">
        <v>137</v>
      </c>
      <c r="K2018" t="s">
        <v>138</v>
      </c>
      <c r="L2018" t="s">
        <v>6122</v>
      </c>
      <c r="M2018" t="s">
        <v>6123</v>
      </c>
      <c r="N2018">
        <v>3.1008333330000002</v>
      </c>
      <c r="O2018">
        <v>0</v>
      </c>
      <c r="P2018">
        <v>2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4.6769529317189011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4.6769529317189011</v>
      </c>
    </row>
    <row r="2019" spans="1:31" x14ac:dyDescent="0.25">
      <c r="A2019">
        <v>2274937</v>
      </c>
      <c r="B2019">
        <v>1</v>
      </c>
      <c r="C2019" t="s">
        <v>81</v>
      </c>
      <c r="D2019" t="s">
        <v>113</v>
      </c>
      <c r="E2019" t="s">
        <v>147</v>
      </c>
      <c r="F2019" t="s">
        <v>6124</v>
      </c>
      <c r="G2019" t="s">
        <v>149</v>
      </c>
      <c r="H2019" t="s">
        <v>150</v>
      </c>
      <c r="I2019" t="s">
        <v>136</v>
      </c>
      <c r="J2019" t="s">
        <v>137</v>
      </c>
      <c r="K2019" t="s">
        <v>138</v>
      </c>
      <c r="L2019" t="s">
        <v>6125</v>
      </c>
      <c r="M2019" t="s">
        <v>6126</v>
      </c>
      <c r="N2019">
        <v>1.3619444439999999</v>
      </c>
      <c r="O2019">
        <v>0</v>
      </c>
      <c r="P2019">
        <v>10</v>
      </c>
      <c r="Q2019">
        <v>0</v>
      </c>
      <c r="R2019">
        <v>2</v>
      </c>
      <c r="S2019">
        <v>0</v>
      </c>
      <c r="T2019">
        <v>1</v>
      </c>
      <c r="U2019">
        <v>0</v>
      </c>
      <c r="V2019">
        <v>0</v>
      </c>
      <c r="W2019">
        <v>0</v>
      </c>
      <c r="X2019">
        <v>3.3019692511971419</v>
      </c>
      <c r="Y2019">
        <v>0</v>
      </c>
      <c r="Z2019">
        <v>1.0815696083511499</v>
      </c>
      <c r="AA2019">
        <v>0</v>
      </c>
      <c r="AB2019">
        <v>0.19053592511933334</v>
      </c>
      <c r="AC2019">
        <v>0</v>
      </c>
      <c r="AD2019">
        <v>0</v>
      </c>
      <c r="AE2019">
        <v>4.5740747846676255</v>
      </c>
    </row>
    <row r="2020" spans="1:31" x14ac:dyDescent="0.25">
      <c r="A2020">
        <v>2275186</v>
      </c>
      <c r="B2020">
        <v>1</v>
      </c>
      <c r="C2020" t="s">
        <v>81</v>
      </c>
      <c r="D2020" t="s">
        <v>114</v>
      </c>
      <c r="E2020" t="s">
        <v>147</v>
      </c>
      <c r="F2020" t="s">
        <v>6127</v>
      </c>
      <c r="G2020" t="s">
        <v>149</v>
      </c>
      <c r="H2020" t="s">
        <v>150</v>
      </c>
      <c r="I2020" t="s">
        <v>136</v>
      </c>
      <c r="J2020" t="s">
        <v>137</v>
      </c>
      <c r="K2020" t="s">
        <v>138</v>
      </c>
      <c r="L2020" t="s">
        <v>6128</v>
      </c>
      <c r="M2020" t="s">
        <v>6129</v>
      </c>
      <c r="N2020">
        <v>3.5611111110000002</v>
      </c>
      <c r="O2020">
        <v>0</v>
      </c>
      <c r="P2020">
        <v>4</v>
      </c>
      <c r="Q2020">
        <v>0</v>
      </c>
      <c r="R2020">
        <v>2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2.8292243239485</v>
      </c>
      <c r="Y2020">
        <v>0</v>
      </c>
      <c r="Z2020">
        <v>0.44464055279375003</v>
      </c>
      <c r="AA2020">
        <v>0</v>
      </c>
      <c r="AB2020">
        <v>0</v>
      </c>
      <c r="AC2020">
        <v>0</v>
      </c>
      <c r="AD2020">
        <v>0</v>
      </c>
      <c r="AE2020">
        <v>3.27386487674225</v>
      </c>
    </row>
    <row r="2021" spans="1:31" x14ac:dyDescent="0.25">
      <c r="A2021">
        <v>2275043</v>
      </c>
      <c r="B2021">
        <v>1</v>
      </c>
      <c r="C2021" t="s">
        <v>81</v>
      </c>
      <c r="D2021" t="s">
        <v>122</v>
      </c>
      <c r="E2021" t="s">
        <v>132</v>
      </c>
      <c r="F2021" t="s">
        <v>6130</v>
      </c>
      <c r="G2021" t="s">
        <v>134</v>
      </c>
      <c r="H2021" t="s">
        <v>135</v>
      </c>
      <c r="I2021" t="s">
        <v>136</v>
      </c>
      <c r="J2021" t="s">
        <v>137</v>
      </c>
      <c r="K2021" t="s">
        <v>138</v>
      </c>
      <c r="L2021" t="s">
        <v>6131</v>
      </c>
      <c r="M2021" t="s">
        <v>6132</v>
      </c>
      <c r="N2021">
        <v>5.4655555549999999</v>
      </c>
      <c r="O2021">
        <v>0</v>
      </c>
      <c r="P2021">
        <v>0</v>
      </c>
      <c r="Q2021">
        <v>0</v>
      </c>
      <c r="R2021">
        <v>0</v>
      </c>
      <c r="S2021">
        <v>3</v>
      </c>
      <c r="T2021">
        <v>0</v>
      </c>
      <c r="U2021">
        <v>4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12.872483142693378</v>
      </c>
      <c r="AB2021">
        <v>0</v>
      </c>
      <c r="AC2021">
        <v>1360.7640955541212</v>
      </c>
      <c r="AD2021">
        <v>0</v>
      </c>
      <c r="AE2021">
        <v>1373.6365786968147</v>
      </c>
    </row>
    <row r="2022" spans="1:31" x14ac:dyDescent="0.25">
      <c r="A2022">
        <v>2274794</v>
      </c>
      <c r="B2022">
        <v>1</v>
      </c>
      <c r="C2022" t="s">
        <v>80</v>
      </c>
      <c r="D2022" t="s">
        <v>83</v>
      </c>
      <c r="E2022" t="s">
        <v>141</v>
      </c>
      <c r="F2022" t="s">
        <v>6133</v>
      </c>
      <c r="G2022" t="s">
        <v>143</v>
      </c>
      <c r="H2022" t="s">
        <v>135</v>
      </c>
      <c r="I2022" t="s">
        <v>136</v>
      </c>
      <c r="J2022" t="s">
        <v>137</v>
      </c>
      <c r="K2022" t="s">
        <v>144</v>
      </c>
      <c r="L2022" t="s">
        <v>6134</v>
      </c>
      <c r="M2022" t="s">
        <v>6135</v>
      </c>
      <c r="N2022">
        <v>8.8986111109999992</v>
      </c>
      <c r="O2022">
        <v>0</v>
      </c>
      <c r="P2022">
        <v>1389</v>
      </c>
      <c r="Q2022">
        <v>0</v>
      </c>
      <c r="R2022">
        <v>0</v>
      </c>
      <c r="S2022">
        <v>0</v>
      </c>
      <c r="T2022">
        <v>177</v>
      </c>
      <c r="U2022">
        <v>0</v>
      </c>
      <c r="V2022">
        <v>10</v>
      </c>
      <c r="W2022">
        <v>0</v>
      </c>
      <c r="X2022">
        <v>3475.9345891406756</v>
      </c>
      <c r="Y2022">
        <v>0</v>
      </c>
      <c r="Z2022">
        <v>0</v>
      </c>
      <c r="AA2022">
        <v>0</v>
      </c>
      <c r="AB2022">
        <v>1783.439290116072</v>
      </c>
      <c r="AC2022">
        <v>0</v>
      </c>
      <c r="AD2022">
        <v>338.78339334156817</v>
      </c>
      <c r="AE2022">
        <v>5598.1572725983151</v>
      </c>
    </row>
    <row r="2023" spans="1:31" x14ac:dyDescent="0.25">
      <c r="A2023">
        <v>2275100</v>
      </c>
      <c r="B2023">
        <v>1</v>
      </c>
      <c r="C2023" t="s">
        <v>81</v>
      </c>
      <c r="D2023" t="s">
        <v>127</v>
      </c>
      <c r="E2023" t="s">
        <v>141</v>
      </c>
      <c r="F2023" t="s">
        <v>6136</v>
      </c>
      <c r="G2023" t="s">
        <v>268</v>
      </c>
      <c r="H2023" t="s">
        <v>135</v>
      </c>
      <c r="I2023" t="s">
        <v>136</v>
      </c>
      <c r="J2023" t="s">
        <v>137</v>
      </c>
      <c r="K2023" t="s">
        <v>138</v>
      </c>
      <c r="L2023" t="s">
        <v>6137</v>
      </c>
      <c r="M2023" t="s">
        <v>6138</v>
      </c>
      <c r="N2023">
        <v>2.7908333330000001</v>
      </c>
      <c r="O2023">
        <v>1</v>
      </c>
      <c r="P2023">
        <v>0</v>
      </c>
      <c r="Q2023">
        <v>15</v>
      </c>
      <c r="R2023">
        <v>0</v>
      </c>
      <c r="S2023">
        <v>2</v>
      </c>
      <c r="T2023">
        <v>0</v>
      </c>
      <c r="U2023">
        <v>0</v>
      </c>
      <c r="V2023">
        <v>0</v>
      </c>
      <c r="W2023">
        <v>0.54996618542719999</v>
      </c>
      <c r="X2023">
        <v>0</v>
      </c>
      <c r="Y2023">
        <v>7.3879063935826661</v>
      </c>
      <c r="Z2023">
        <v>0</v>
      </c>
      <c r="AA2023">
        <v>3.0182644264881886</v>
      </c>
      <c r="AB2023">
        <v>0</v>
      </c>
      <c r="AC2023">
        <v>0</v>
      </c>
      <c r="AD2023">
        <v>0</v>
      </c>
      <c r="AE2023">
        <v>10.956137005498055</v>
      </c>
    </row>
    <row r="2024" spans="1:31" x14ac:dyDescent="0.25">
      <c r="A2024">
        <v>2274851</v>
      </c>
      <c r="B2024">
        <v>1</v>
      </c>
      <c r="C2024" t="s">
        <v>81</v>
      </c>
      <c r="D2024" t="s">
        <v>118</v>
      </c>
      <c r="E2024" t="s">
        <v>147</v>
      </c>
      <c r="F2024" t="s">
        <v>6139</v>
      </c>
      <c r="G2024" t="s">
        <v>149</v>
      </c>
      <c r="H2024" t="s">
        <v>150</v>
      </c>
      <c r="I2024" t="s">
        <v>136</v>
      </c>
      <c r="J2024" t="s">
        <v>137</v>
      </c>
      <c r="K2024" t="s">
        <v>138</v>
      </c>
      <c r="L2024" t="s">
        <v>6140</v>
      </c>
      <c r="M2024" t="s">
        <v>6120</v>
      </c>
      <c r="N2024">
        <v>0.98166666599999997</v>
      </c>
      <c r="O2024">
        <v>0</v>
      </c>
      <c r="P2024">
        <v>62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7.6942513461172792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7.6942513461172792</v>
      </c>
    </row>
    <row r="2025" spans="1:31" x14ac:dyDescent="0.25">
      <c r="A2025">
        <v>2275000</v>
      </c>
      <c r="B2025">
        <v>1</v>
      </c>
      <c r="C2025" t="s">
        <v>81</v>
      </c>
      <c r="D2025" t="s">
        <v>113</v>
      </c>
      <c r="E2025" t="s">
        <v>157</v>
      </c>
      <c r="F2025" t="s">
        <v>6141</v>
      </c>
      <c r="G2025" t="s">
        <v>134</v>
      </c>
      <c r="H2025" t="s">
        <v>135</v>
      </c>
      <c r="I2025" t="s">
        <v>136</v>
      </c>
      <c r="J2025" t="s">
        <v>137</v>
      </c>
      <c r="K2025" t="s">
        <v>138</v>
      </c>
      <c r="L2025" t="s">
        <v>6142</v>
      </c>
      <c r="M2025" t="s">
        <v>6143</v>
      </c>
      <c r="N2025">
        <v>1.403333333</v>
      </c>
      <c r="O2025">
        <v>0</v>
      </c>
      <c r="P2025">
        <v>301</v>
      </c>
      <c r="Q2025">
        <v>0</v>
      </c>
      <c r="R2025">
        <v>23</v>
      </c>
      <c r="S2025">
        <v>0</v>
      </c>
      <c r="T2025">
        <v>138</v>
      </c>
      <c r="U2025">
        <v>0</v>
      </c>
      <c r="V2025">
        <v>1</v>
      </c>
      <c r="W2025">
        <v>0</v>
      </c>
      <c r="X2025">
        <v>60.969888692295342</v>
      </c>
      <c r="Y2025">
        <v>0</v>
      </c>
      <c r="Z2025">
        <v>25.882798415985448</v>
      </c>
      <c r="AA2025">
        <v>0</v>
      </c>
      <c r="AB2025">
        <v>48.662327019909583</v>
      </c>
      <c r="AC2025">
        <v>0</v>
      </c>
      <c r="AD2025">
        <v>0.46361667101653337</v>
      </c>
      <c r="AE2025">
        <v>135.97863079920691</v>
      </c>
    </row>
    <row r="2026" spans="1:31" x14ac:dyDescent="0.25">
      <c r="A2026">
        <v>2275143</v>
      </c>
      <c r="B2026">
        <v>1</v>
      </c>
      <c r="C2026" t="s">
        <v>80</v>
      </c>
      <c r="D2026" t="s">
        <v>90</v>
      </c>
      <c r="E2026" t="s">
        <v>147</v>
      </c>
      <c r="F2026" t="s">
        <v>6144</v>
      </c>
      <c r="G2026" t="s">
        <v>149</v>
      </c>
      <c r="H2026" t="s">
        <v>150</v>
      </c>
      <c r="I2026" t="s">
        <v>136</v>
      </c>
      <c r="J2026" t="s">
        <v>137</v>
      </c>
      <c r="K2026" t="s">
        <v>138</v>
      </c>
      <c r="L2026" t="s">
        <v>6145</v>
      </c>
      <c r="M2026" t="s">
        <v>6146</v>
      </c>
      <c r="N2026">
        <v>1.7822222219999999</v>
      </c>
      <c r="O2026">
        <v>0</v>
      </c>
      <c r="P2026">
        <v>76</v>
      </c>
      <c r="Q2026">
        <v>0</v>
      </c>
      <c r="R2026">
        <v>0</v>
      </c>
      <c r="S2026">
        <v>0</v>
      </c>
      <c r="T2026">
        <v>8</v>
      </c>
      <c r="U2026">
        <v>0</v>
      </c>
      <c r="V2026">
        <v>0</v>
      </c>
      <c r="W2026">
        <v>0</v>
      </c>
      <c r="X2026">
        <v>33.248234134308021</v>
      </c>
      <c r="Y2026">
        <v>0</v>
      </c>
      <c r="Z2026">
        <v>0</v>
      </c>
      <c r="AA2026">
        <v>0</v>
      </c>
      <c r="AB2026">
        <v>7.4815384634029138</v>
      </c>
      <c r="AC2026">
        <v>0</v>
      </c>
      <c r="AD2026">
        <v>0</v>
      </c>
      <c r="AE2026">
        <v>40.729772597710934</v>
      </c>
    </row>
    <row r="2027" spans="1:31" x14ac:dyDescent="0.25">
      <c r="A2027">
        <v>2275292</v>
      </c>
      <c r="B2027">
        <v>1</v>
      </c>
      <c r="C2027" t="s">
        <v>81</v>
      </c>
      <c r="D2027" t="s">
        <v>123</v>
      </c>
      <c r="E2027" t="s">
        <v>147</v>
      </c>
      <c r="F2027" t="s">
        <v>6147</v>
      </c>
      <c r="G2027" t="s">
        <v>2263</v>
      </c>
      <c r="H2027" t="s">
        <v>150</v>
      </c>
      <c r="I2027" t="s">
        <v>136</v>
      </c>
      <c r="J2027" t="s">
        <v>137</v>
      </c>
      <c r="K2027" t="s">
        <v>138</v>
      </c>
      <c r="L2027" t="s">
        <v>6148</v>
      </c>
      <c r="M2027" t="s">
        <v>6149</v>
      </c>
      <c r="N2027">
        <v>0.90305555500000001</v>
      </c>
      <c r="O2027">
        <v>0</v>
      </c>
      <c r="P2027">
        <v>1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9.2437594423158354E-2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9.2437594423158354E-2</v>
      </c>
    </row>
    <row r="2028" spans="1:31" x14ac:dyDescent="0.25">
      <c r="A2028">
        <v>2275037</v>
      </c>
      <c r="B2028">
        <v>1</v>
      </c>
      <c r="C2028" t="s">
        <v>81</v>
      </c>
      <c r="D2028" t="s">
        <v>113</v>
      </c>
      <c r="E2028" t="s">
        <v>141</v>
      </c>
      <c r="F2028" t="s">
        <v>5927</v>
      </c>
      <c r="G2028" t="s">
        <v>134</v>
      </c>
      <c r="H2028" t="s">
        <v>135</v>
      </c>
      <c r="I2028" t="s">
        <v>136</v>
      </c>
      <c r="J2028" t="s">
        <v>137</v>
      </c>
      <c r="K2028" t="s">
        <v>138</v>
      </c>
      <c r="L2028" t="s">
        <v>6150</v>
      </c>
      <c r="M2028" t="s">
        <v>6151</v>
      </c>
      <c r="N2028">
        <v>2.009166666</v>
      </c>
      <c r="O2028">
        <v>0</v>
      </c>
      <c r="P2028">
        <v>387</v>
      </c>
      <c r="Q2028">
        <v>1</v>
      </c>
      <c r="R2028">
        <v>22</v>
      </c>
      <c r="S2028">
        <v>1</v>
      </c>
      <c r="T2028">
        <v>16</v>
      </c>
      <c r="U2028">
        <v>1</v>
      </c>
      <c r="V2028">
        <v>0</v>
      </c>
      <c r="W2028">
        <v>0</v>
      </c>
      <c r="X2028">
        <v>72.582979413515147</v>
      </c>
      <c r="Y2028">
        <v>0.46421375068845</v>
      </c>
      <c r="Z2028">
        <v>9.5071153814181635</v>
      </c>
      <c r="AA2028">
        <v>18.140450731576873</v>
      </c>
      <c r="AB2028">
        <v>17.640506713657974</v>
      </c>
      <c r="AC2028">
        <v>94.933023704261487</v>
      </c>
      <c r="AD2028">
        <v>0</v>
      </c>
      <c r="AE2028">
        <v>213.26828969511809</v>
      </c>
    </row>
    <row r="2029" spans="1:31" x14ac:dyDescent="0.25">
      <c r="A2029">
        <v>2274705</v>
      </c>
      <c r="B2029">
        <v>1</v>
      </c>
      <c r="C2029" t="s">
        <v>80</v>
      </c>
      <c r="D2029" t="s">
        <v>90</v>
      </c>
      <c r="E2029" t="s">
        <v>165</v>
      </c>
      <c r="F2029" t="s">
        <v>6152</v>
      </c>
      <c r="G2029" t="s">
        <v>225</v>
      </c>
      <c r="H2029" t="s">
        <v>150</v>
      </c>
      <c r="I2029" t="s">
        <v>136</v>
      </c>
      <c r="J2029" t="s">
        <v>137</v>
      </c>
      <c r="K2029" t="s">
        <v>138</v>
      </c>
      <c r="L2029" t="s">
        <v>6153</v>
      </c>
      <c r="M2029" t="s">
        <v>6154</v>
      </c>
      <c r="N2029">
        <v>1.1625000000000001</v>
      </c>
      <c r="O2029">
        <v>0</v>
      </c>
      <c r="P2029">
        <v>8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2.0223888866691668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2.0223888866691668</v>
      </c>
    </row>
    <row r="2030" spans="1:31" x14ac:dyDescent="0.25">
      <c r="A2030">
        <v>2275252</v>
      </c>
      <c r="B2030">
        <v>1</v>
      </c>
      <c r="C2030" t="s">
        <v>81</v>
      </c>
      <c r="D2030" t="s">
        <v>122</v>
      </c>
      <c r="E2030" t="s">
        <v>147</v>
      </c>
      <c r="F2030" t="s">
        <v>6155</v>
      </c>
      <c r="G2030" t="s">
        <v>149</v>
      </c>
      <c r="H2030" t="s">
        <v>150</v>
      </c>
      <c r="I2030" t="s">
        <v>136</v>
      </c>
      <c r="J2030" t="s">
        <v>137</v>
      </c>
      <c r="K2030" t="s">
        <v>138</v>
      </c>
      <c r="L2030" t="s">
        <v>6156</v>
      </c>
      <c r="M2030" t="s">
        <v>6157</v>
      </c>
      <c r="N2030">
        <v>2.5016666660000002</v>
      </c>
      <c r="O2030">
        <v>0</v>
      </c>
      <c r="P2030">
        <v>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0.15869265010019165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0.15869265010019165</v>
      </c>
    </row>
    <row r="2031" spans="1:31" x14ac:dyDescent="0.25">
      <c r="A2031">
        <v>2275060</v>
      </c>
      <c r="B2031">
        <v>1</v>
      </c>
      <c r="C2031" t="s">
        <v>81</v>
      </c>
      <c r="D2031" t="s">
        <v>114</v>
      </c>
      <c r="E2031" t="s">
        <v>147</v>
      </c>
      <c r="F2031" t="s">
        <v>6158</v>
      </c>
      <c r="G2031" t="s">
        <v>1689</v>
      </c>
      <c r="H2031" t="s">
        <v>150</v>
      </c>
      <c r="I2031" t="s">
        <v>136</v>
      </c>
      <c r="J2031" t="s">
        <v>137</v>
      </c>
      <c r="K2031" t="s">
        <v>138</v>
      </c>
      <c r="L2031" t="s">
        <v>6159</v>
      </c>
      <c r="M2031" t="s">
        <v>6160</v>
      </c>
      <c r="N2031">
        <v>5.073611111</v>
      </c>
      <c r="O2031">
        <v>0</v>
      </c>
      <c r="P2031">
        <v>44</v>
      </c>
      <c r="Q2031">
        <v>0</v>
      </c>
      <c r="R2031">
        <v>0</v>
      </c>
      <c r="S2031">
        <v>0</v>
      </c>
      <c r="T2031">
        <v>3</v>
      </c>
      <c r="U2031">
        <v>0</v>
      </c>
      <c r="V2031">
        <v>0</v>
      </c>
      <c r="W2031">
        <v>0</v>
      </c>
      <c r="X2031">
        <v>19.918959868554705</v>
      </c>
      <c r="Y2031">
        <v>0</v>
      </c>
      <c r="Z2031">
        <v>0</v>
      </c>
      <c r="AA2031">
        <v>0</v>
      </c>
      <c r="AB2031">
        <v>6.8408201634849997</v>
      </c>
      <c r="AC2031">
        <v>0</v>
      </c>
      <c r="AD2031">
        <v>0</v>
      </c>
      <c r="AE2031">
        <v>26.759780032039703</v>
      </c>
    </row>
    <row r="2032" spans="1:31" x14ac:dyDescent="0.25">
      <c r="A2032">
        <v>2275229</v>
      </c>
      <c r="B2032">
        <v>1</v>
      </c>
      <c r="C2032" t="s">
        <v>80</v>
      </c>
      <c r="D2032" t="s">
        <v>83</v>
      </c>
      <c r="E2032" t="s">
        <v>165</v>
      </c>
      <c r="F2032" t="s">
        <v>6161</v>
      </c>
      <c r="G2032" t="s">
        <v>198</v>
      </c>
      <c r="H2032" t="s">
        <v>150</v>
      </c>
      <c r="I2032" t="s">
        <v>136</v>
      </c>
      <c r="J2032" t="s">
        <v>137</v>
      </c>
      <c r="K2032" t="s">
        <v>138</v>
      </c>
      <c r="L2032" t="s">
        <v>6162</v>
      </c>
      <c r="M2032" t="s">
        <v>6163</v>
      </c>
      <c r="N2032">
        <v>1.3533333329999999</v>
      </c>
      <c r="O2032">
        <v>0</v>
      </c>
      <c r="P2032">
        <v>3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1.75424223655325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1.75424223655325</v>
      </c>
    </row>
    <row r="2033" spans="1:31" x14ac:dyDescent="0.25">
      <c r="A2033">
        <v>2275083</v>
      </c>
      <c r="B2033">
        <v>1</v>
      </c>
      <c r="C2033" t="s">
        <v>80</v>
      </c>
      <c r="D2033" t="s">
        <v>98</v>
      </c>
      <c r="E2033" t="s">
        <v>157</v>
      </c>
      <c r="F2033" t="s">
        <v>1822</v>
      </c>
      <c r="G2033" t="s">
        <v>442</v>
      </c>
      <c r="H2033" t="s">
        <v>135</v>
      </c>
      <c r="I2033" t="s">
        <v>136</v>
      </c>
      <c r="J2033" t="s">
        <v>137</v>
      </c>
      <c r="K2033" t="s">
        <v>138</v>
      </c>
      <c r="L2033" t="s">
        <v>6164</v>
      </c>
      <c r="M2033" t="s">
        <v>6165</v>
      </c>
      <c r="N2033">
        <v>0.73027777699999996</v>
      </c>
      <c r="O2033">
        <v>0</v>
      </c>
      <c r="P2033">
        <v>0</v>
      </c>
      <c r="Q2033">
        <v>18</v>
      </c>
      <c r="R2033">
        <v>62</v>
      </c>
      <c r="S2033">
        <v>6</v>
      </c>
      <c r="T2033">
        <v>28</v>
      </c>
      <c r="U2033">
        <v>0</v>
      </c>
      <c r="V2033">
        <v>0</v>
      </c>
      <c r="W2033">
        <v>0</v>
      </c>
      <c r="X2033">
        <v>0</v>
      </c>
      <c r="Y2033">
        <v>17.203534451551285</v>
      </c>
      <c r="Z2033">
        <v>15.405247123319469</v>
      </c>
      <c r="AA2033">
        <v>1.6739212358767108</v>
      </c>
      <c r="AB2033">
        <v>13.274473574368862</v>
      </c>
      <c r="AC2033">
        <v>0</v>
      </c>
      <c r="AD2033">
        <v>0</v>
      </c>
      <c r="AE2033">
        <v>47.557176385116328</v>
      </c>
    </row>
    <row r="2034" spans="1:31" x14ac:dyDescent="0.25">
      <c r="A2034">
        <v>2275166</v>
      </c>
      <c r="B2034">
        <v>1</v>
      </c>
      <c r="C2034" t="s">
        <v>81</v>
      </c>
      <c r="D2034" t="s">
        <v>123</v>
      </c>
      <c r="E2034" t="s">
        <v>141</v>
      </c>
      <c r="F2034" t="s">
        <v>6166</v>
      </c>
      <c r="G2034" t="s">
        <v>154</v>
      </c>
      <c r="H2034" t="s">
        <v>135</v>
      </c>
      <c r="I2034" t="s">
        <v>136</v>
      </c>
      <c r="J2034" t="s">
        <v>137</v>
      </c>
      <c r="K2034" t="s">
        <v>144</v>
      </c>
      <c r="L2034" t="s">
        <v>6167</v>
      </c>
      <c r="M2034" t="s">
        <v>6168</v>
      </c>
      <c r="N2034">
        <v>1.048611111</v>
      </c>
      <c r="O2034">
        <v>0</v>
      </c>
      <c r="P2034">
        <v>1883</v>
      </c>
      <c r="Q2034">
        <v>2</v>
      </c>
      <c r="R2034">
        <v>0</v>
      </c>
      <c r="S2034">
        <v>20</v>
      </c>
      <c r="T2034">
        <v>123</v>
      </c>
      <c r="U2034">
        <v>0</v>
      </c>
      <c r="V2034">
        <v>0</v>
      </c>
      <c r="W2034">
        <v>0</v>
      </c>
      <c r="X2034">
        <v>503.64309383357619</v>
      </c>
      <c r="Y2034">
        <v>2.5887963934112506</v>
      </c>
      <c r="Z2034">
        <v>0</v>
      </c>
      <c r="AA2034">
        <v>74.61071848269745</v>
      </c>
      <c r="AB2034">
        <v>128.54912457748449</v>
      </c>
      <c r="AC2034">
        <v>0</v>
      </c>
      <c r="AD2034">
        <v>0</v>
      </c>
      <c r="AE2034">
        <v>709.39173328716936</v>
      </c>
    </row>
    <row r="2035" spans="1:31" x14ac:dyDescent="0.25">
      <c r="A2035">
        <v>2274728</v>
      </c>
      <c r="B2035">
        <v>1</v>
      </c>
      <c r="C2035" t="s">
        <v>81</v>
      </c>
      <c r="D2035" t="s">
        <v>123</v>
      </c>
      <c r="E2035" t="s">
        <v>157</v>
      </c>
      <c r="F2035" t="s">
        <v>6169</v>
      </c>
      <c r="G2035" t="s">
        <v>134</v>
      </c>
      <c r="H2035" t="s">
        <v>135</v>
      </c>
      <c r="I2035" t="s">
        <v>136</v>
      </c>
      <c r="J2035" t="s">
        <v>137</v>
      </c>
      <c r="K2035" t="s">
        <v>138</v>
      </c>
      <c r="L2035" t="s">
        <v>6170</v>
      </c>
      <c r="M2035" t="s">
        <v>6171</v>
      </c>
      <c r="N2035">
        <v>0.98027777699999996</v>
      </c>
      <c r="O2035">
        <v>0</v>
      </c>
      <c r="P2035">
        <v>10</v>
      </c>
      <c r="Q2035">
        <v>0</v>
      </c>
      <c r="R2035">
        <v>39</v>
      </c>
      <c r="S2035">
        <v>12</v>
      </c>
      <c r="T2035">
        <v>395</v>
      </c>
      <c r="U2035">
        <v>15</v>
      </c>
      <c r="V2035">
        <v>13</v>
      </c>
      <c r="W2035">
        <v>0</v>
      </c>
      <c r="X2035">
        <v>1.5183007994642668</v>
      </c>
      <c r="Y2035">
        <v>0</v>
      </c>
      <c r="Z2035">
        <v>12.490994868159392</v>
      </c>
      <c r="AA2035">
        <v>95.004946991897157</v>
      </c>
      <c r="AB2035">
        <v>299.79425445203555</v>
      </c>
      <c r="AC2035">
        <v>1018.4883636178787</v>
      </c>
      <c r="AD2035">
        <v>91.809041026781514</v>
      </c>
      <c r="AE2035">
        <v>1519.1059017562166</v>
      </c>
    </row>
    <row r="2036" spans="1:31" x14ac:dyDescent="0.25">
      <c r="A2036">
        <v>2275169</v>
      </c>
      <c r="B2036">
        <v>1</v>
      </c>
      <c r="C2036" t="s">
        <v>80</v>
      </c>
      <c r="D2036" t="s">
        <v>83</v>
      </c>
      <c r="E2036" t="s">
        <v>132</v>
      </c>
      <c r="F2036" t="s">
        <v>3487</v>
      </c>
      <c r="G2036" t="s">
        <v>1804</v>
      </c>
      <c r="H2036" t="s">
        <v>135</v>
      </c>
      <c r="I2036" t="s">
        <v>136</v>
      </c>
      <c r="J2036" t="s">
        <v>137</v>
      </c>
      <c r="K2036" t="s">
        <v>138</v>
      </c>
      <c r="L2036" t="s">
        <v>6172</v>
      </c>
      <c r="M2036" t="s">
        <v>6173</v>
      </c>
      <c r="N2036">
        <v>2.7086111110000002</v>
      </c>
      <c r="O2036">
        <v>0</v>
      </c>
      <c r="P2036">
        <v>527</v>
      </c>
      <c r="Q2036">
        <v>0</v>
      </c>
      <c r="R2036">
        <v>0</v>
      </c>
      <c r="S2036">
        <v>5</v>
      </c>
      <c r="T2036">
        <v>43</v>
      </c>
      <c r="U2036">
        <v>2</v>
      </c>
      <c r="V2036">
        <v>0</v>
      </c>
      <c r="W2036">
        <v>0</v>
      </c>
      <c r="X2036">
        <v>518.44128309480266</v>
      </c>
      <c r="Y2036">
        <v>0</v>
      </c>
      <c r="Z2036">
        <v>0</v>
      </c>
      <c r="AA2036">
        <v>63.907891492318541</v>
      </c>
      <c r="AB2036">
        <v>53.269510918887789</v>
      </c>
      <c r="AC2036">
        <v>23.439289719055083</v>
      </c>
      <c r="AD2036">
        <v>0</v>
      </c>
      <c r="AE2036">
        <v>659.05797522506407</v>
      </c>
    </row>
    <row r="2037" spans="1:31" x14ac:dyDescent="0.25">
      <c r="A2037">
        <v>2274874</v>
      </c>
      <c r="B2037">
        <v>1</v>
      </c>
      <c r="C2037" t="s">
        <v>80</v>
      </c>
      <c r="D2037" t="s">
        <v>108</v>
      </c>
      <c r="E2037" t="s">
        <v>165</v>
      </c>
      <c r="F2037" t="s">
        <v>6174</v>
      </c>
      <c r="G2037" t="s">
        <v>198</v>
      </c>
      <c r="H2037" t="s">
        <v>150</v>
      </c>
      <c r="I2037" t="s">
        <v>136</v>
      </c>
      <c r="J2037" t="s">
        <v>137</v>
      </c>
      <c r="K2037" t="s">
        <v>138</v>
      </c>
      <c r="L2037" t="s">
        <v>6175</v>
      </c>
      <c r="M2037" t="s">
        <v>6176</v>
      </c>
      <c r="N2037">
        <v>5.1091666660000001</v>
      </c>
      <c r="O2037">
        <v>0</v>
      </c>
      <c r="P2037">
        <v>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0.68562768758000003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0.68562768758000003</v>
      </c>
    </row>
    <row r="2038" spans="1:31" x14ac:dyDescent="0.25">
      <c r="A2038">
        <v>2274977</v>
      </c>
      <c r="B2038">
        <v>1</v>
      </c>
      <c r="C2038" t="s">
        <v>81</v>
      </c>
      <c r="D2038" t="s">
        <v>119</v>
      </c>
      <c r="E2038" t="s">
        <v>132</v>
      </c>
      <c r="F2038" t="s">
        <v>6177</v>
      </c>
      <c r="G2038" t="s">
        <v>134</v>
      </c>
      <c r="H2038" t="s">
        <v>135</v>
      </c>
      <c r="I2038" t="s">
        <v>136</v>
      </c>
      <c r="J2038" t="s">
        <v>137</v>
      </c>
      <c r="K2038" t="s">
        <v>138</v>
      </c>
      <c r="L2038" t="s">
        <v>6178</v>
      </c>
      <c r="M2038" t="s">
        <v>6179</v>
      </c>
      <c r="N2038">
        <v>4.8877777770000002</v>
      </c>
      <c r="O2038">
        <v>0</v>
      </c>
      <c r="P2038">
        <v>384</v>
      </c>
      <c r="Q2038">
        <v>33</v>
      </c>
      <c r="R2038">
        <v>54</v>
      </c>
      <c r="S2038">
        <v>1</v>
      </c>
      <c r="T2038">
        <v>29</v>
      </c>
      <c r="U2038">
        <v>0</v>
      </c>
      <c r="V2038">
        <v>0</v>
      </c>
      <c r="W2038">
        <v>0</v>
      </c>
      <c r="X2038">
        <v>301.38048708838375</v>
      </c>
      <c r="Y2038">
        <v>634.26982232358534</v>
      </c>
      <c r="Z2038">
        <v>863.5842557754878</v>
      </c>
      <c r="AA2038">
        <v>40.305911151356376</v>
      </c>
      <c r="AB2038">
        <v>64.12138599968209</v>
      </c>
      <c r="AC2038">
        <v>0</v>
      </c>
      <c r="AD2038">
        <v>0</v>
      </c>
      <c r="AE2038">
        <v>1903.6618623384957</v>
      </c>
    </row>
    <row r="2039" spans="1:31" x14ac:dyDescent="0.25">
      <c r="A2039">
        <v>2274768</v>
      </c>
      <c r="B2039">
        <v>1</v>
      </c>
      <c r="C2039" t="s">
        <v>80</v>
      </c>
      <c r="D2039" t="s">
        <v>107</v>
      </c>
      <c r="E2039" t="s">
        <v>157</v>
      </c>
      <c r="F2039" t="s">
        <v>6180</v>
      </c>
      <c r="G2039" t="s">
        <v>787</v>
      </c>
      <c r="H2039" t="s">
        <v>135</v>
      </c>
      <c r="I2039" t="s">
        <v>136</v>
      </c>
      <c r="J2039" t="s">
        <v>137</v>
      </c>
      <c r="K2039" t="s">
        <v>138</v>
      </c>
      <c r="L2039" t="s">
        <v>6181</v>
      </c>
      <c r="M2039" t="s">
        <v>6182</v>
      </c>
      <c r="N2039">
        <v>0.70277777699999999</v>
      </c>
      <c r="O2039">
        <v>38</v>
      </c>
      <c r="P2039">
        <v>13668</v>
      </c>
      <c r="Q2039">
        <v>215</v>
      </c>
      <c r="R2039">
        <v>530</v>
      </c>
      <c r="S2039">
        <v>107</v>
      </c>
      <c r="T2039">
        <v>1125</v>
      </c>
      <c r="U2039">
        <v>5</v>
      </c>
      <c r="V2039">
        <v>16</v>
      </c>
      <c r="W2039">
        <v>110.53702582524095</v>
      </c>
      <c r="X2039">
        <v>1466.5408482145106</v>
      </c>
      <c r="Y2039">
        <v>387.42607251501568</v>
      </c>
      <c r="Z2039">
        <v>149.58937105280219</v>
      </c>
      <c r="AA2039">
        <v>225.52778087111665</v>
      </c>
      <c r="AB2039">
        <v>385.02853894280486</v>
      </c>
      <c r="AC2039">
        <v>172.64885026144245</v>
      </c>
      <c r="AD2039">
        <v>40.574461892618494</v>
      </c>
      <c r="AE2039">
        <v>2937.872949575552</v>
      </c>
    </row>
    <row r="2040" spans="1:31" x14ac:dyDescent="0.25">
      <c r="A2040">
        <v>2274811</v>
      </c>
      <c r="B2040">
        <v>1</v>
      </c>
      <c r="C2040" t="s">
        <v>80</v>
      </c>
      <c r="D2040" t="s">
        <v>97</v>
      </c>
      <c r="E2040" t="s">
        <v>147</v>
      </c>
      <c r="F2040" t="s">
        <v>6183</v>
      </c>
      <c r="G2040" t="s">
        <v>149</v>
      </c>
      <c r="H2040" t="s">
        <v>150</v>
      </c>
      <c r="I2040" t="s">
        <v>136</v>
      </c>
      <c r="J2040" t="s">
        <v>137</v>
      </c>
      <c r="K2040" t="s">
        <v>138</v>
      </c>
      <c r="L2040" t="s">
        <v>6184</v>
      </c>
      <c r="M2040" t="s">
        <v>6185</v>
      </c>
      <c r="N2040">
        <v>3.5497222220000002</v>
      </c>
      <c r="O2040">
        <v>0</v>
      </c>
      <c r="P2040">
        <v>6</v>
      </c>
      <c r="Q2040">
        <v>0</v>
      </c>
      <c r="R2040">
        <v>5</v>
      </c>
      <c r="S2040">
        <v>0</v>
      </c>
      <c r="T2040">
        <v>2</v>
      </c>
      <c r="U2040">
        <v>0</v>
      </c>
      <c r="V2040">
        <v>0</v>
      </c>
      <c r="W2040">
        <v>0</v>
      </c>
      <c r="X2040">
        <v>9.8824061461508581</v>
      </c>
      <c r="Y2040">
        <v>0</v>
      </c>
      <c r="Z2040">
        <v>5.1739820429690999</v>
      </c>
      <c r="AA2040">
        <v>0</v>
      </c>
      <c r="AB2040">
        <v>1.0663518846500001E-3</v>
      </c>
      <c r="AC2040">
        <v>0</v>
      </c>
      <c r="AD2040">
        <v>0</v>
      </c>
      <c r="AE2040">
        <v>15.057454541004606</v>
      </c>
    </row>
    <row r="2041" spans="1:31" x14ac:dyDescent="0.25">
      <c r="A2041">
        <v>2275352</v>
      </c>
      <c r="B2041">
        <v>1</v>
      </c>
      <c r="C2041" t="s">
        <v>81</v>
      </c>
      <c r="D2041" t="s">
        <v>112</v>
      </c>
      <c r="E2041" t="s">
        <v>147</v>
      </c>
      <c r="F2041" t="s">
        <v>6186</v>
      </c>
      <c r="G2041" t="s">
        <v>149</v>
      </c>
      <c r="H2041" t="s">
        <v>150</v>
      </c>
      <c r="I2041" t="s">
        <v>136</v>
      </c>
      <c r="J2041" t="s">
        <v>137</v>
      </c>
      <c r="K2041" t="s">
        <v>138</v>
      </c>
      <c r="L2041" t="s">
        <v>6187</v>
      </c>
      <c r="M2041" t="s">
        <v>6188</v>
      </c>
      <c r="N2041">
        <v>2.0480555549999999</v>
      </c>
      <c r="O2041">
        <v>0</v>
      </c>
      <c r="P2041">
        <v>8</v>
      </c>
      <c r="Q2041">
        <v>0</v>
      </c>
      <c r="R2041">
        <v>1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1.2087279899752001</v>
      </c>
      <c r="Y2041">
        <v>0</v>
      </c>
      <c r="Z2041">
        <v>0.86144356737729166</v>
      </c>
      <c r="AA2041">
        <v>0</v>
      </c>
      <c r="AB2041">
        <v>0</v>
      </c>
      <c r="AC2041">
        <v>0</v>
      </c>
      <c r="AD2041">
        <v>0</v>
      </c>
      <c r="AE2041">
        <v>2.0701715573524919</v>
      </c>
    </row>
    <row r="2042" spans="1:31" x14ac:dyDescent="0.25">
      <c r="A2042">
        <v>2275103</v>
      </c>
      <c r="B2042">
        <v>1</v>
      </c>
      <c r="C2042" t="s">
        <v>81</v>
      </c>
      <c r="D2042" t="s">
        <v>123</v>
      </c>
      <c r="E2042" t="s">
        <v>141</v>
      </c>
      <c r="F2042" t="s">
        <v>6189</v>
      </c>
      <c r="G2042" t="s">
        <v>154</v>
      </c>
      <c r="H2042" t="s">
        <v>135</v>
      </c>
      <c r="I2042" t="s">
        <v>136</v>
      </c>
      <c r="J2042" t="s">
        <v>137</v>
      </c>
      <c r="K2042" t="s">
        <v>144</v>
      </c>
      <c r="L2042" t="s">
        <v>6190</v>
      </c>
      <c r="M2042" t="s">
        <v>6191</v>
      </c>
      <c r="N2042">
        <v>1.521111111</v>
      </c>
      <c r="O2042">
        <v>0</v>
      </c>
      <c r="P2042">
        <v>1883</v>
      </c>
      <c r="Q2042">
        <v>2</v>
      </c>
      <c r="R2042">
        <v>0</v>
      </c>
      <c r="S2042">
        <v>20</v>
      </c>
      <c r="T2042">
        <v>123</v>
      </c>
      <c r="U2042">
        <v>0</v>
      </c>
      <c r="V2042">
        <v>0</v>
      </c>
      <c r="W2042">
        <v>0</v>
      </c>
      <c r="X2042">
        <v>713.82599654660089</v>
      </c>
      <c r="Y2042">
        <v>3.8639369552100002</v>
      </c>
      <c r="Z2042">
        <v>0</v>
      </c>
      <c r="AA2042">
        <v>110.67182991879557</v>
      </c>
      <c r="AB2042">
        <v>200.23845927529845</v>
      </c>
      <c r="AC2042">
        <v>0</v>
      </c>
      <c r="AD2042">
        <v>0</v>
      </c>
      <c r="AE2042">
        <v>1028.6002226959049</v>
      </c>
    </row>
    <row r="2043" spans="1:31" x14ac:dyDescent="0.25">
      <c r="A2043">
        <v>2274854</v>
      </c>
      <c r="B2043">
        <v>1</v>
      </c>
      <c r="C2043" t="s">
        <v>80</v>
      </c>
      <c r="D2043" t="s">
        <v>106</v>
      </c>
      <c r="E2043" t="s">
        <v>147</v>
      </c>
      <c r="F2043" t="s">
        <v>6192</v>
      </c>
      <c r="G2043" t="s">
        <v>149</v>
      </c>
      <c r="H2043" t="s">
        <v>150</v>
      </c>
      <c r="I2043" t="s">
        <v>136</v>
      </c>
      <c r="J2043" t="s">
        <v>137</v>
      </c>
      <c r="K2043" t="s">
        <v>138</v>
      </c>
      <c r="L2043" t="s">
        <v>6193</v>
      </c>
      <c r="M2043" t="s">
        <v>6194</v>
      </c>
      <c r="N2043">
        <v>2.0194444439999999</v>
      </c>
      <c r="O2043">
        <v>0</v>
      </c>
      <c r="P2043">
        <v>4</v>
      </c>
      <c r="Q2043">
        <v>0</v>
      </c>
      <c r="R2043">
        <v>3</v>
      </c>
      <c r="S2043">
        <v>0</v>
      </c>
      <c r="T2043">
        <v>3</v>
      </c>
      <c r="U2043">
        <v>0</v>
      </c>
      <c r="V2043">
        <v>0</v>
      </c>
      <c r="W2043">
        <v>0</v>
      </c>
      <c r="X2043">
        <v>5.5049143977468669</v>
      </c>
      <c r="Y2043">
        <v>0</v>
      </c>
      <c r="Z2043">
        <v>9.1947998299461524</v>
      </c>
      <c r="AA2043">
        <v>0</v>
      </c>
      <c r="AB2043">
        <v>38.320937415802433</v>
      </c>
      <c r="AC2043">
        <v>0</v>
      </c>
      <c r="AD2043">
        <v>0</v>
      </c>
      <c r="AE2043">
        <v>53.020651643495455</v>
      </c>
    </row>
    <row r="2044" spans="1:31" x14ac:dyDescent="0.25">
      <c r="A2044">
        <v>2275246</v>
      </c>
      <c r="B2044">
        <v>1</v>
      </c>
      <c r="C2044" t="s">
        <v>80</v>
      </c>
      <c r="D2044" t="s">
        <v>93</v>
      </c>
      <c r="E2044" t="s">
        <v>147</v>
      </c>
      <c r="F2044" t="s">
        <v>6195</v>
      </c>
      <c r="G2044" t="s">
        <v>149</v>
      </c>
      <c r="H2044" t="s">
        <v>150</v>
      </c>
      <c r="I2044" t="s">
        <v>136</v>
      </c>
      <c r="J2044" t="s">
        <v>137</v>
      </c>
      <c r="K2044" t="s">
        <v>138</v>
      </c>
      <c r="L2044" t="s">
        <v>6196</v>
      </c>
      <c r="M2044" t="s">
        <v>6197</v>
      </c>
      <c r="N2044">
        <v>0.59111111100000002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76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9.8429999073985694</v>
      </c>
      <c r="AC2044">
        <v>0</v>
      </c>
      <c r="AD2044">
        <v>0</v>
      </c>
      <c r="AE2044">
        <v>9.8429999073985694</v>
      </c>
    </row>
    <row r="2045" spans="1:31" x14ac:dyDescent="0.25">
      <c r="A2045">
        <v>2275189</v>
      </c>
      <c r="B2045">
        <v>1</v>
      </c>
      <c r="C2045" t="s">
        <v>81</v>
      </c>
      <c r="D2045" t="s">
        <v>112</v>
      </c>
      <c r="E2045" t="s">
        <v>157</v>
      </c>
      <c r="F2045" t="s">
        <v>6198</v>
      </c>
      <c r="G2045" t="s">
        <v>134</v>
      </c>
      <c r="H2045" t="s">
        <v>135</v>
      </c>
      <c r="I2045" t="s">
        <v>136</v>
      </c>
      <c r="J2045" t="s">
        <v>137</v>
      </c>
      <c r="K2045" t="s">
        <v>138</v>
      </c>
      <c r="L2045" t="s">
        <v>6199</v>
      </c>
      <c r="M2045" t="s">
        <v>6200</v>
      </c>
      <c r="N2045">
        <v>0.28972222199999997</v>
      </c>
      <c r="O2045">
        <v>0</v>
      </c>
      <c r="P2045">
        <v>805</v>
      </c>
      <c r="Q2045">
        <v>2</v>
      </c>
      <c r="R2045">
        <v>48</v>
      </c>
      <c r="S2045">
        <v>7</v>
      </c>
      <c r="T2045">
        <v>24</v>
      </c>
      <c r="U2045">
        <v>0</v>
      </c>
      <c r="V2045">
        <v>0</v>
      </c>
      <c r="W2045">
        <v>0</v>
      </c>
      <c r="X2045">
        <v>16.07777819425943</v>
      </c>
      <c r="Y2045">
        <v>2.0245177660526004</v>
      </c>
      <c r="Z2045">
        <v>2.7895107443129503</v>
      </c>
      <c r="AA2045">
        <v>4.0870644968257226</v>
      </c>
      <c r="AB2045">
        <v>1.6819971109911276</v>
      </c>
      <c r="AC2045">
        <v>0</v>
      </c>
      <c r="AD2045">
        <v>0</v>
      </c>
      <c r="AE2045">
        <v>26.660868312441828</v>
      </c>
    </row>
    <row r="2046" spans="1:31" x14ac:dyDescent="0.25">
      <c r="A2046">
        <v>2275146</v>
      </c>
      <c r="B2046">
        <v>1</v>
      </c>
      <c r="C2046" t="s">
        <v>81</v>
      </c>
      <c r="D2046" t="s">
        <v>115</v>
      </c>
      <c r="E2046" t="s">
        <v>176</v>
      </c>
      <c r="F2046" t="s">
        <v>6201</v>
      </c>
      <c r="G2046" t="s">
        <v>2685</v>
      </c>
      <c r="H2046" t="s">
        <v>150</v>
      </c>
      <c r="I2046" t="s">
        <v>136</v>
      </c>
      <c r="J2046" t="s">
        <v>137</v>
      </c>
      <c r="K2046" t="s">
        <v>138</v>
      </c>
      <c r="L2046" t="s">
        <v>6202</v>
      </c>
      <c r="M2046" t="s">
        <v>6203</v>
      </c>
      <c r="N2046">
        <v>0.24805555500000001</v>
      </c>
      <c r="O2046">
        <v>0</v>
      </c>
      <c r="P2046">
        <v>554</v>
      </c>
      <c r="Q2046">
        <v>0</v>
      </c>
      <c r="R2046">
        <v>0</v>
      </c>
      <c r="S2046">
        <v>0</v>
      </c>
      <c r="T2046">
        <v>81</v>
      </c>
      <c r="U2046">
        <v>0</v>
      </c>
      <c r="V2046">
        <v>0</v>
      </c>
      <c r="W2046">
        <v>0</v>
      </c>
      <c r="X2046">
        <v>22.01394884616839</v>
      </c>
      <c r="Y2046">
        <v>0</v>
      </c>
      <c r="Z2046">
        <v>0</v>
      </c>
      <c r="AA2046">
        <v>0</v>
      </c>
      <c r="AB2046">
        <v>8.7155084240775391</v>
      </c>
      <c r="AC2046">
        <v>0</v>
      </c>
      <c r="AD2046">
        <v>0</v>
      </c>
      <c r="AE2046">
        <v>30.729457270245931</v>
      </c>
    </row>
    <row r="2047" spans="1:31" x14ac:dyDescent="0.25">
      <c r="A2047">
        <v>2274997</v>
      </c>
      <c r="B2047">
        <v>1</v>
      </c>
      <c r="C2047" t="s">
        <v>80</v>
      </c>
      <c r="D2047" t="s">
        <v>103</v>
      </c>
      <c r="E2047" t="s">
        <v>165</v>
      </c>
      <c r="F2047" t="s">
        <v>6204</v>
      </c>
      <c r="G2047" t="s">
        <v>198</v>
      </c>
      <c r="H2047" t="s">
        <v>150</v>
      </c>
      <c r="I2047" t="s">
        <v>136</v>
      </c>
      <c r="J2047" t="s">
        <v>137</v>
      </c>
      <c r="K2047" t="s">
        <v>138</v>
      </c>
      <c r="L2047" t="s">
        <v>6205</v>
      </c>
      <c r="M2047" t="s">
        <v>6206</v>
      </c>
      <c r="N2047">
        <v>1.288888888</v>
      </c>
      <c r="O2047">
        <v>0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0.25125006138889999</v>
      </c>
      <c r="AA2047">
        <v>0</v>
      </c>
      <c r="AB2047">
        <v>0</v>
      </c>
      <c r="AC2047">
        <v>0</v>
      </c>
      <c r="AD2047">
        <v>0</v>
      </c>
      <c r="AE2047">
        <v>0.25125006138889999</v>
      </c>
    </row>
    <row r="2048" spans="1:31" x14ac:dyDescent="0.25">
      <c r="A2048">
        <v>2275109</v>
      </c>
      <c r="B2048">
        <v>1</v>
      </c>
      <c r="C2048" t="s">
        <v>81</v>
      </c>
      <c r="D2048" t="s">
        <v>112</v>
      </c>
      <c r="E2048" t="s">
        <v>147</v>
      </c>
      <c r="F2048" t="s">
        <v>6207</v>
      </c>
      <c r="G2048" t="s">
        <v>149</v>
      </c>
      <c r="H2048" t="s">
        <v>150</v>
      </c>
      <c r="I2048" t="s">
        <v>136</v>
      </c>
      <c r="J2048" t="s">
        <v>137</v>
      </c>
      <c r="K2048" t="s">
        <v>138</v>
      </c>
      <c r="L2048" t="s">
        <v>6208</v>
      </c>
      <c r="M2048" t="s">
        <v>6209</v>
      </c>
      <c r="N2048">
        <v>2.0924999999999998</v>
      </c>
      <c r="O2048">
        <v>0</v>
      </c>
      <c r="P2048">
        <v>10</v>
      </c>
      <c r="Q2048">
        <v>0</v>
      </c>
      <c r="R2048">
        <v>13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1.8459967818575003</v>
      </c>
      <c r="Y2048">
        <v>0</v>
      </c>
      <c r="Z2048">
        <v>4.4859276534899992</v>
      </c>
      <c r="AA2048">
        <v>0</v>
      </c>
      <c r="AB2048">
        <v>0</v>
      </c>
      <c r="AC2048">
        <v>0</v>
      </c>
      <c r="AD2048">
        <v>0</v>
      </c>
      <c r="AE2048">
        <v>6.3319244353474993</v>
      </c>
    </row>
    <row r="2049" spans="1:31" x14ac:dyDescent="0.25">
      <c r="A2049">
        <v>2275301</v>
      </c>
      <c r="B2049">
        <v>1</v>
      </c>
      <c r="C2049" t="s">
        <v>80</v>
      </c>
      <c r="D2049" t="s">
        <v>108</v>
      </c>
      <c r="E2049" t="s">
        <v>147</v>
      </c>
      <c r="F2049" t="s">
        <v>6210</v>
      </c>
      <c r="G2049" t="s">
        <v>233</v>
      </c>
      <c r="H2049" t="s">
        <v>150</v>
      </c>
      <c r="I2049" t="s">
        <v>136</v>
      </c>
      <c r="J2049" t="s">
        <v>137</v>
      </c>
      <c r="K2049" t="s">
        <v>138</v>
      </c>
      <c r="L2049" t="s">
        <v>6211</v>
      </c>
      <c r="M2049" t="s">
        <v>6212</v>
      </c>
      <c r="N2049">
        <v>5.9652777769999998</v>
      </c>
      <c r="O2049">
        <v>0</v>
      </c>
      <c r="P2049">
        <v>15</v>
      </c>
      <c r="Q2049">
        <v>0</v>
      </c>
      <c r="R2049">
        <v>8</v>
      </c>
      <c r="S2049">
        <v>0</v>
      </c>
      <c r="T2049">
        <v>1</v>
      </c>
      <c r="U2049">
        <v>0</v>
      </c>
      <c r="V2049">
        <v>0</v>
      </c>
      <c r="W2049">
        <v>0</v>
      </c>
      <c r="X2049">
        <v>11.331702642934248</v>
      </c>
      <c r="Y2049">
        <v>0</v>
      </c>
      <c r="Z2049">
        <v>1.0623203543035418</v>
      </c>
      <c r="AA2049">
        <v>0</v>
      </c>
      <c r="AB2049">
        <v>5.2034894316094942</v>
      </c>
      <c r="AC2049">
        <v>0</v>
      </c>
      <c r="AD2049">
        <v>0</v>
      </c>
      <c r="AE2049">
        <v>17.597512428847285</v>
      </c>
    </row>
    <row r="2050" spans="1:31" x14ac:dyDescent="0.25">
      <c r="A2050">
        <v>2274963</v>
      </c>
      <c r="B2050">
        <v>1</v>
      </c>
      <c r="C2050" t="s">
        <v>80</v>
      </c>
      <c r="D2050" t="s">
        <v>97</v>
      </c>
      <c r="E2050" t="s">
        <v>165</v>
      </c>
      <c r="F2050" t="s">
        <v>6213</v>
      </c>
      <c r="G2050" t="s">
        <v>198</v>
      </c>
      <c r="H2050" t="s">
        <v>150</v>
      </c>
      <c r="I2050" t="s">
        <v>136</v>
      </c>
      <c r="J2050" t="s">
        <v>137</v>
      </c>
      <c r="K2050" t="s">
        <v>138</v>
      </c>
      <c r="L2050" t="s">
        <v>6214</v>
      </c>
      <c r="M2050" t="s">
        <v>6215</v>
      </c>
      <c r="N2050">
        <v>2.105</v>
      </c>
      <c r="O2050">
        <v>0</v>
      </c>
      <c r="P2050">
        <v>1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0.21284891730986669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0.21284891730986669</v>
      </c>
    </row>
    <row r="2051" spans="1:31" x14ac:dyDescent="0.25">
      <c r="A2051">
        <v>2274986</v>
      </c>
      <c r="B2051">
        <v>1</v>
      </c>
      <c r="C2051" t="s">
        <v>81</v>
      </c>
      <c r="D2051" t="s">
        <v>122</v>
      </c>
      <c r="E2051" t="s">
        <v>141</v>
      </c>
      <c r="F2051" t="s">
        <v>6216</v>
      </c>
      <c r="G2051" t="s">
        <v>134</v>
      </c>
      <c r="H2051" t="s">
        <v>135</v>
      </c>
      <c r="I2051" t="s">
        <v>136</v>
      </c>
      <c r="J2051" t="s">
        <v>137</v>
      </c>
      <c r="K2051" t="s">
        <v>138</v>
      </c>
      <c r="L2051" t="s">
        <v>6217</v>
      </c>
      <c r="M2051" t="s">
        <v>6218</v>
      </c>
      <c r="N2051">
        <v>0.82777777699999999</v>
      </c>
      <c r="O2051">
        <v>0</v>
      </c>
      <c r="P2051">
        <v>942</v>
      </c>
      <c r="Q2051">
        <v>0</v>
      </c>
      <c r="R2051">
        <v>4</v>
      </c>
      <c r="S2051">
        <v>1</v>
      </c>
      <c r="T2051">
        <v>27</v>
      </c>
      <c r="U2051">
        <v>0</v>
      </c>
      <c r="V2051">
        <v>0</v>
      </c>
      <c r="W2051">
        <v>0</v>
      </c>
      <c r="X2051">
        <v>165.72270401678409</v>
      </c>
      <c r="Y2051">
        <v>0</v>
      </c>
      <c r="Z2051">
        <v>0.55297661385432506</v>
      </c>
      <c r="AA2051">
        <v>7.2617510918626662</v>
      </c>
      <c r="AB2051">
        <v>11.552425392704047</v>
      </c>
      <c r="AC2051">
        <v>0</v>
      </c>
      <c r="AD2051">
        <v>0</v>
      </c>
      <c r="AE2051">
        <v>185.08985711520512</v>
      </c>
    </row>
    <row r="2052" spans="1:31" x14ac:dyDescent="0.25">
      <c r="A2052">
        <v>2275255</v>
      </c>
      <c r="B2052">
        <v>1</v>
      </c>
      <c r="C2052" t="s">
        <v>81</v>
      </c>
      <c r="D2052" t="s">
        <v>114</v>
      </c>
      <c r="E2052" t="s">
        <v>147</v>
      </c>
      <c r="F2052" t="s">
        <v>6219</v>
      </c>
      <c r="G2052" t="s">
        <v>229</v>
      </c>
      <c r="H2052" t="s">
        <v>150</v>
      </c>
      <c r="I2052" t="s">
        <v>136</v>
      </c>
      <c r="J2052" t="s">
        <v>137</v>
      </c>
      <c r="K2052" t="s">
        <v>138</v>
      </c>
      <c r="L2052" t="s">
        <v>6220</v>
      </c>
      <c r="M2052" t="s">
        <v>6221</v>
      </c>
      <c r="N2052">
        <v>5.8724999999999996</v>
      </c>
      <c r="O2052">
        <v>0</v>
      </c>
      <c r="P2052">
        <v>94</v>
      </c>
      <c r="Q2052">
        <v>0</v>
      </c>
      <c r="R2052">
        <v>0</v>
      </c>
      <c r="S2052">
        <v>0</v>
      </c>
      <c r="T2052">
        <v>4</v>
      </c>
      <c r="U2052">
        <v>0</v>
      </c>
      <c r="V2052">
        <v>0</v>
      </c>
      <c r="W2052">
        <v>0</v>
      </c>
      <c r="X2052">
        <v>35.546690561379606</v>
      </c>
      <c r="Y2052">
        <v>0</v>
      </c>
      <c r="Z2052">
        <v>0</v>
      </c>
      <c r="AA2052">
        <v>0</v>
      </c>
      <c r="AB2052">
        <v>1.0602523883333002</v>
      </c>
      <c r="AC2052">
        <v>0</v>
      </c>
      <c r="AD2052">
        <v>0</v>
      </c>
      <c r="AE2052">
        <v>36.606942949712909</v>
      </c>
    </row>
    <row r="2053" spans="1:31" x14ac:dyDescent="0.25">
      <c r="A2053">
        <v>2275009</v>
      </c>
      <c r="B2053">
        <v>1</v>
      </c>
      <c r="C2053" t="s">
        <v>81</v>
      </c>
      <c r="D2053" t="s">
        <v>117</v>
      </c>
      <c r="E2053" t="s">
        <v>157</v>
      </c>
      <c r="F2053" t="s">
        <v>3172</v>
      </c>
      <c r="G2053" t="s">
        <v>134</v>
      </c>
      <c r="H2053" t="s">
        <v>135</v>
      </c>
      <c r="I2053" t="s">
        <v>136</v>
      </c>
      <c r="J2053" t="s">
        <v>137</v>
      </c>
      <c r="K2053" t="s">
        <v>138</v>
      </c>
      <c r="L2053" t="s">
        <v>6222</v>
      </c>
      <c r="M2053" t="s">
        <v>6223</v>
      </c>
      <c r="N2053">
        <v>0.76361111100000001</v>
      </c>
      <c r="O2053">
        <v>5</v>
      </c>
      <c r="P2053">
        <v>2833</v>
      </c>
      <c r="Q2053">
        <v>99</v>
      </c>
      <c r="R2053">
        <v>335</v>
      </c>
      <c r="S2053">
        <v>30</v>
      </c>
      <c r="T2053">
        <v>538</v>
      </c>
      <c r="U2053">
        <v>7</v>
      </c>
      <c r="V2053">
        <v>11</v>
      </c>
      <c r="W2053">
        <v>3.0856047202201506</v>
      </c>
      <c r="X2053">
        <v>387.3287676916521</v>
      </c>
      <c r="Y2053">
        <v>70.538283951284512</v>
      </c>
      <c r="Z2053">
        <v>60.944443325650546</v>
      </c>
      <c r="AA2053">
        <v>121.78646862325088</v>
      </c>
      <c r="AB2053">
        <v>263.07712161652017</v>
      </c>
      <c r="AC2053">
        <v>154.51435898817647</v>
      </c>
      <c r="AD2053">
        <v>95.447509045480643</v>
      </c>
      <c r="AE2053">
        <v>1156.7225579622354</v>
      </c>
    </row>
    <row r="2054" spans="1:31" x14ac:dyDescent="0.25">
      <c r="A2054">
        <v>2274817</v>
      </c>
      <c r="B2054">
        <v>1</v>
      </c>
      <c r="C2054" t="s">
        <v>81</v>
      </c>
      <c r="D2054" t="s">
        <v>113</v>
      </c>
      <c r="E2054" t="s">
        <v>147</v>
      </c>
      <c r="F2054" t="s">
        <v>6224</v>
      </c>
      <c r="G2054" t="s">
        <v>149</v>
      </c>
      <c r="H2054" t="s">
        <v>150</v>
      </c>
      <c r="I2054" t="s">
        <v>136</v>
      </c>
      <c r="J2054" t="s">
        <v>137</v>
      </c>
      <c r="K2054" t="s">
        <v>138</v>
      </c>
      <c r="L2054" t="s">
        <v>6225</v>
      </c>
      <c r="M2054" t="s">
        <v>6226</v>
      </c>
      <c r="N2054">
        <v>1.557222222</v>
      </c>
      <c r="O2054">
        <v>0</v>
      </c>
      <c r="P2054">
        <v>11</v>
      </c>
      <c r="Q2054">
        <v>0</v>
      </c>
      <c r="R2054">
        <v>5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1.4885651300841669</v>
      </c>
      <c r="Y2054">
        <v>0</v>
      </c>
      <c r="Z2054">
        <v>1.9171498182600839</v>
      </c>
      <c r="AA2054">
        <v>0</v>
      </c>
      <c r="AB2054">
        <v>0</v>
      </c>
      <c r="AC2054">
        <v>0</v>
      </c>
      <c r="AD2054">
        <v>0</v>
      </c>
      <c r="AE2054">
        <v>3.4057149483442508</v>
      </c>
    </row>
    <row r="2055" spans="1:31" x14ac:dyDescent="0.25">
      <c r="A2055">
        <v>2274923</v>
      </c>
      <c r="B2055">
        <v>1</v>
      </c>
      <c r="C2055" t="s">
        <v>80</v>
      </c>
      <c r="D2055" t="s">
        <v>103</v>
      </c>
      <c r="E2055" t="s">
        <v>147</v>
      </c>
      <c r="F2055" t="s">
        <v>6227</v>
      </c>
      <c r="G2055" t="s">
        <v>149</v>
      </c>
      <c r="H2055" t="s">
        <v>150</v>
      </c>
      <c r="I2055" t="s">
        <v>136</v>
      </c>
      <c r="J2055" t="s">
        <v>137</v>
      </c>
      <c r="K2055" t="s">
        <v>138</v>
      </c>
      <c r="L2055" t="s">
        <v>6228</v>
      </c>
      <c r="M2055" t="s">
        <v>6229</v>
      </c>
      <c r="N2055">
        <v>0.42333333299999998</v>
      </c>
      <c r="O2055">
        <v>0</v>
      </c>
      <c r="P2055">
        <v>137</v>
      </c>
      <c r="Q2055">
        <v>0</v>
      </c>
      <c r="R2055">
        <v>0</v>
      </c>
      <c r="S2055">
        <v>0</v>
      </c>
      <c r="T2055">
        <v>29</v>
      </c>
      <c r="U2055">
        <v>0</v>
      </c>
      <c r="V2055">
        <v>0</v>
      </c>
      <c r="W2055">
        <v>0</v>
      </c>
      <c r="X2055">
        <v>12.323389989611329</v>
      </c>
      <c r="Y2055">
        <v>0</v>
      </c>
      <c r="Z2055">
        <v>0</v>
      </c>
      <c r="AA2055">
        <v>0</v>
      </c>
      <c r="AB2055">
        <v>6.7182615269586652</v>
      </c>
      <c r="AC2055">
        <v>0</v>
      </c>
      <c r="AD2055">
        <v>0</v>
      </c>
      <c r="AE2055">
        <v>19.041651516569992</v>
      </c>
    </row>
    <row r="2056" spans="1:31" x14ac:dyDescent="0.25">
      <c r="A2056">
        <v>2275192</v>
      </c>
      <c r="B2056">
        <v>1</v>
      </c>
      <c r="C2056" t="s">
        <v>81</v>
      </c>
      <c r="D2056" t="s">
        <v>112</v>
      </c>
      <c r="E2056" t="s">
        <v>165</v>
      </c>
      <c r="F2056" t="s">
        <v>6230</v>
      </c>
      <c r="G2056" t="s">
        <v>198</v>
      </c>
      <c r="H2056" t="s">
        <v>150</v>
      </c>
      <c r="I2056" t="s">
        <v>136</v>
      </c>
      <c r="J2056" t="s">
        <v>137</v>
      </c>
      <c r="K2056" t="s">
        <v>138</v>
      </c>
      <c r="L2056" t="s">
        <v>6231</v>
      </c>
      <c r="M2056" t="s">
        <v>6232</v>
      </c>
      <c r="N2056">
        <v>2.804166666</v>
      </c>
      <c r="O2056">
        <v>0</v>
      </c>
      <c r="P2056">
        <v>1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4.7767760832958334E-2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4.7767760832958334E-2</v>
      </c>
    </row>
    <row r="2057" spans="1:31" x14ac:dyDescent="0.25">
      <c r="A2057">
        <v>2274906</v>
      </c>
      <c r="B2057">
        <v>1</v>
      </c>
      <c r="C2057" t="s">
        <v>81</v>
      </c>
      <c r="D2057" t="s">
        <v>123</v>
      </c>
      <c r="E2057" t="s">
        <v>147</v>
      </c>
      <c r="F2057" t="s">
        <v>6233</v>
      </c>
      <c r="G2057" t="s">
        <v>149</v>
      </c>
      <c r="H2057" t="s">
        <v>150</v>
      </c>
      <c r="I2057" t="s">
        <v>136</v>
      </c>
      <c r="J2057" t="s">
        <v>137</v>
      </c>
      <c r="K2057" t="s">
        <v>138</v>
      </c>
      <c r="L2057" t="s">
        <v>6234</v>
      </c>
      <c r="M2057" t="s">
        <v>6235</v>
      </c>
      <c r="N2057">
        <v>3.4516666659999999</v>
      </c>
      <c r="O2057">
        <v>0</v>
      </c>
      <c r="P2057">
        <v>16</v>
      </c>
      <c r="Q2057">
        <v>0</v>
      </c>
      <c r="R2057">
        <v>5</v>
      </c>
      <c r="S2057">
        <v>0</v>
      </c>
      <c r="T2057">
        <v>6</v>
      </c>
      <c r="U2057">
        <v>0</v>
      </c>
      <c r="V2057">
        <v>0</v>
      </c>
      <c r="W2057">
        <v>0</v>
      </c>
      <c r="X2057">
        <v>5.4971200844733019</v>
      </c>
      <c r="Y2057">
        <v>0</v>
      </c>
      <c r="Z2057">
        <v>4.5410796311275998</v>
      </c>
      <c r="AA2057">
        <v>0</v>
      </c>
      <c r="AB2057">
        <v>0.33497113993700001</v>
      </c>
      <c r="AC2057">
        <v>0</v>
      </c>
      <c r="AD2057">
        <v>0</v>
      </c>
      <c r="AE2057">
        <v>10.373170855537902</v>
      </c>
    </row>
    <row r="2058" spans="1:31" x14ac:dyDescent="0.25">
      <c r="A2058">
        <v>2275006</v>
      </c>
      <c r="B2058">
        <v>1</v>
      </c>
      <c r="C2058" t="s">
        <v>80</v>
      </c>
      <c r="D2058" t="s">
        <v>102</v>
      </c>
      <c r="E2058" t="s">
        <v>147</v>
      </c>
      <c r="F2058" t="s">
        <v>6236</v>
      </c>
      <c r="G2058" t="s">
        <v>149</v>
      </c>
      <c r="H2058" t="s">
        <v>150</v>
      </c>
      <c r="I2058" t="s">
        <v>136</v>
      </c>
      <c r="J2058" t="s">
        <v>137</v>
      </c>
      <c r="K2058" t="s">
        <v>138</v>
      </c>
      <c r="L2058" t="s">
        <v>6237</v>
      </c>
      <c r="M2058" t="s">
        <v>6238</v>
      </c>
      <c r="N2058">
        <v>1.1399999999999999</v>
      </c>
      <c r="O2058">
        <v>0</v>
      </c>
      <c r="P2058">
        <v>52</v>
      </c>
      <c r="Q2058">
        <v>0</v>
      </c>
      <c r="R2058">
        <v>8</v>
      </c>
      <c r="S2058">
        <v>0</v>
      </c>
      <c r="T2058">
        <v>4</v>
      </c>
      <c r="U2058">
        <v>0</v>
      </c>
      <c r="V2058">
        <v>0</v>
      </c>
      <c r="W2058">
        <v>0</v>
      </c>
      <c r="X2058">
        <v>9.0675211699371339</v>
      </c>
      <c r="Y2058">
        <v>0</v>
      </c>
      <c r="Z2058">
        <v>0.51150745742369996</v>
      </c>
      <c r="AA2058">
        <v>0</v>
      </c>
      <c r="AB2058">
        <v>2.3955180787445443</v>
      </c>
      <c r="AC2058">
        <v>0</v>
      </c>
      <c r="AD2058">
        <v>0</v>
      </c>
      <c r="AE2058">
        <v>11.974546706105379</v>
      </c>
    </row>
    <row r="2059" spans="1:31" x14ac:dyDescent="0.25">
      <c r="A2059">
        <v>2274837</v>
      </c>
      <c r="B2059">
        <v>1</v>
      </c>
      <c r="C2059" t="s">
        <v>81</v>
      </c>
      <c r="D2059" t="s">
        <v>127</v>
      </c>
      <c r="E2059" t="s">
        <v>147</v>
      </c>
      <c r="F2059" t="s">
        <v>6239</v>
      </c>
      <c r="G2059" t="s">
        <v>149</v>
      </c>
      <c r="H2059" t="s">
        <v>150</v>
      </c>
      <c r="I2059" t="s">
        <v>136</v>
      </c>
      <c r="J2059" t="s">
        <v>137</v>
      </c>
      <c r="K2059" t="s">
        <v>138</v>
      </c>
      <c r="L2059" t="s">
        <v>6240</v>
      </c>
      <c r="M2059" t="s">
        <v>6241</v>
      </c>
      <c r="N2059">
        <v>2.4627777769999999</v>
      </c>
      <c r="O2059">
        <v>0</v>
      </c>
      <c r="P2059">
        <v>4</v>
      </c>
      <c r="Q2059">
        <v>0</v>
      </c>
      <c r="R2059">
        <v>1</v>
      </c>
      <c r="S2059">
        <v>0</v>
      </c>
      <c r="T2059">
        <v>2</v>
      </c>
      <c r="U2059">
        <v>0</v>
      </c>
      <c r="V2059">
        <v>0</v>
      </c>
      <c r="W2059">
        <v>0</v>
      </c>
      <c r="X2059">
        <v>1.737490479490583</v>
      </c>
      <c r="Y2059">
        <v>0</v>
      </c>
      <c r="Z2059">
        <v>0</v>
      </c>
      <c r="AA2059">
        <v>0</v>
      </c>
      <c r="AB2059">
        <v>3.2929709928658775</v>
      </c>
      <c r="AC2059">
        <v>0</v>
      </c>
      <c r="AD2059">
        <v>0</v>
      </c>
      <c r="AE2059">
        <v>5.0304614723564605</v>
      </c>
    </row>
    <row r="2060" spans="1:31" x14ac:dyDescent="0.25">
      <c r="A2060">
        <v>2274886</v>
      </c>
      <c r="B2060">
        <v>1</v>
      </c>
      <c r="C2060" t="s">
        <v>81</v>
      </c>
      <c r="D2060" t="s">
        <v>123</v>
      </c>
      <c r="E2060" t="s">
        <v>141</v>
      </c>
      <c r="F2060" t="s">
        <v>6242</v>
      </c>
      <c r="G2060" t="s">
        <v>143</v>
      </c>
      <c r="H2060" t="s">
        <v>135</v>
      </c>
      <c r="I2060" t="s">
        <v>136</v>
      </c>
      <c r="J2060" t="s">
        <v>137</v>
      </c>
      <c r="K2060" t="s">
        <v>144</v>
      </c>
      <c r="L2060" t="s">
        <v>6243</v>
      </c>
      <c r="M2060" t="s">
        <v>6244</v>
      </c>
      <c r="N2060">
        <v>2.1875</v>
      </c>
      <c r="O2060">
        <v>0</v>
      </c>
      <c r="P2060">
        <v>0</v>
      </c>
      <c r="Q2060">
        <v>0</v>
      </c>
      <c r="R2060">
        <v>1</v>
      </c>
      <c r="S2060">
        <v>4</v>
      </c>
      <c r="T2060">
        <v>3</v>
      </c>
      <c r="U2060">
        <v>9</v>
      </c>
      <c r="V2060">
        <v>0</v>
      </c>
      <c r="W2060">
        <v>0</v>
      </c>
      <c r="X2060">
        <v>0</v>
      </c>
      <c r="Y2060">
        <v>0</v>
      </c>
      <c r="Z2060">
        <v>0.142201270417875</v>
      </c>
      <c r="AA2060">
        <v>860.65601263044846</v>
      </c>
      <c r="AB2060">
        <v>8.3473301987748751</v>
      </c>
      <c r="AC2060">
        <v>1033.9190979241753</v>
      </c>
      <c r="AD2060">
        <v>0</v>
      </c>
      <c r="AE2060">
        <v>1903.0646420238165</v>
      </c>
    </row>
    <row r="2061" spans="1:31" x14ac:dyDescent="0.25">
      <c r="A2061">
        <v>2275092</v>
      </c>
      <c r="B2061">
        <v>1</v>
      </c>
      <c r="C2061" t="s">
        <v>81</v>
      </c>
      <c r="D2061" t="s">
        <v>115</v>
      </c>
      <c r="E2061" t="s">
        <v>132</v>
      </c>
      <c r="F2061" t="s">
        <v>6245</v>
      </c>
      <c r="G2061" t="s">
        <v>1745</v>
      </c>
      <c r="H2061" t="s">
        <v>135</v>
      </c>
      <c r="I2061" t="s">
        <v>136</v>
      </c>
      <c r="J2061" t="s">
        <v>137</v>
      </c>
      <c r="K2061" t="s">
        <v>138</v>
      </c>
      <c r="L2061" t="s">
        <v>6246</v>
      </c>
      <c r="M2061" t="s">
        <v>6247</v>
      </c>
      <c r="N2061">
        <v>4.2572222220000002</v>
      </c>
      <c r="O2061">
        <v>0</v>
      </c>
      <c r="P2061">
        <v>783</v>
      </c>
      <c r="Q2061">
        <v>0</v>
      </c>
      <c r="R2061">
        <v>8</v>
      </c>
      <c r="S2061">
        <v>2</v>
      </c>
      <c r="T2061">
        <v>47</v>
      </c>
      <c r="U2061">
        <v>0</v>
      </c>
      <c r="V2061">
        <v>0</v>
      </c>
      <c r="W2061">
        <v>0</v>
      </c>
      <c r="X2061">
        <v>228.79771365601803</v>
      </c>
      <c r="Y2061">
        <v>0</v>
      </c>
      <c r="Z2061">
        <v>7.90987091375235</v>
      </c>
      <c r="AA2061">
        <v>8.5059282985747995</v>
      </c>
      <c r="AB2061">
        <v>50.340071071606317</v>
      </c>
      <c r="AC2061">
        <v>0</v>
      </c>
      <c r="AD2061">
        <v>0</v>
      </c>
      <c r="AE2061">
        <v>295.55358393995147</v>
      </c>
    </row>
    <row r="2062" spans="1:31" x14ac:dyDescent="0.25">
      <c r="A2062">
        <v>2275149</v>
      </c>
      <c r="B2062">
        <v>1</v>
      </c>
      <c r="C2062" t="s">
        <v>81</v>
      </c>
      <c r="D2062" t="s">
        <v>112</v>
      </c>
      <c r="E2062" t="s">
        <v>147</v>
      </c>
      <c r="F2062" t="s">
        <v>6248</v>
      </c>
      <c r="G2062" t="s">
        <v>149</v>
      </c>
      <c r="H2062" t="s">
        <v>150</v>
      </c>
      <c r="I2062" t="s">
        <v>136</v>
      </c>
      <c r="J2062" t="s">
        <v>137</v>
      </c>
      <c r="K2062" t="s">
        <v>138</v>
      </c>
      <c r="L2062" t="s">
        <v>6249</v>
      </c>
      <c r="M2062" t="s">
        <v>6250</v>
      </c>
      <c r="N2062">
        <v>2.0080555549999999</v>
      </c>
      <c r="O2062">
        <v>0</v>
      </c>
      <c r="P2062">
        <v>1</v>
      </c>
      <c r="Q2062">
        <v>0</v>
      </c>
      <c r="R2062">
        <v>6</v>
      </c>
      <c r="S2062">
        <v>0</v>
      </c>
      <c r="T2062">
        <v>10</v>
      </c>
      <c r="U2062">
        <v>0</v>
      </c>
      <c r="V2062">
        <v>0</v>
      </c>
      <c r="W2062">
        <v>0</v>
      </c>
      <c r="X2062">
        <v>2.7666114026516171</v>
      </c>
      <c r="Y2062">
        <v>0</v>
      </c>
      <c r="Z2062">
        <v>7.6346777052391257</v>
      </c>
      <c r="AA2062">
        <v>0</v>
      </c>
      <c r="AB2062">
        <v>2.9857242607955508</v>
      </c>
      <c r="AC2062">
        <v>0</v>
      </c>
      <c r="AD2062">
        <v>0</v>
      </c>
      <c r="AE2062">
        <v>13.387013368686294</v>
      </c>
    </row>
    <row r="2063" spans="1:31" x14ac:dyDescent="0.25">
      <c r="A2063">
        <v>2274843</v>
      </c>
      <c r="B2063">
        <v>1</v>
      </c>
      <c r="C2063" t="s">
        <v>80</v>
      </c>
      <c r="D2063" t="s">
        <v>97</v>
      </c>
      <c r="E2063" t="s">
        <v>147</v>
      </c>
      <c r="F2063" t="s">
        <v>6251</v>
      </c>
      <c r="G2063" t="s">
        <v>233</v>
      </c>
      <c r="H2063" t="s">
        <v>150</v>
      </c>
      <c r="I2063" t="s">
        <v>136</v>
      </c>
      <c r="J2063" t="s">
        <v>137</v>
      </c>
      <c r="K2063" t="s">
        <v>138</v>
      </c>
      <c r="L2063" t="s">
        <v>6252</v>
      </c>
      <c r="M2063" t="s">
        <v>6253</v>
      </c>
      <c r="N2063">
        <v>3.8008333329999999</v>
      </c>
      <c r="O2063">
        <v>0</v>
      </c>
      <c r="P2063">
        <v>6</v>
      </c>
      <c r="Q2063">
        <v>0</v>
      </c>
      <c r="R2063">
        <v>6</v>
      </c>
      <c r="S2063">
        <v>0</v>
      </c>
      <c r="T2063">
        <v>2</v>
      </c>
      <c r="U2063">
        <v>0</v>
      </c>
      <c r="V2063">
        <v>0</v>
      </c>
      <c r="W2063">
        <v>0</v>
      </c>
      <c r="X2063">
        <v>6.4983591702751164</v>
      </c>
      <c r="Y2063">
        <v>0</v>
      </c>
      <c r="Z2063">
        <v>3.5511686324304006</v>
      </c>
      <c r="AA2063">
        <v>0</v>
      </c>
      <c r="AB2063">
        <v>14.765321765837209</v>
      </c>
      <c r="AC2063">
        <v>0</v>
      </c>
      <c r="AD2063">
        <v>0</v>
      </c>
      <c r="AE2063">
        <v>24.814849568542726</v>
      </c>
    </row>
    <row r="2064" spans="1:31" x14ac:dyDescent="0.25">
      <c r="A2064">
        <v>2274800</v>
      </c>
      <c r="B2064">
        <v>1</v>
      </c>
      <c r="C2064" t="s">
        <v>80</v>
      </c>
      <c r="D2064" t="s">
        <v>83</v>
      </c>
      <c r="E2064" t="s">
        <v>147</v>
      </c>
      <c r="F2064" t="s">
        <v>6254</v>
      </c>
      <c r="G2064" t="s">
        <v>261</v>
      </c>
      <c r="H2064" t="s">
        <v>150</v>
      </c>
      <c r="I2064" t="s">
        <v>136</v>
      </c>
      <c r="J2064" t="s">
        <v>137</v>
      </c>
      <c r="K2064" t="s">
        <v>138</v>
      </c>
      <c r="L2064" t="s">
        <v>6255</v>
      </c>
      <c r="M2064" t="s">
        <v>6256</v>
      </c>
      <c r="N2064">
        <v>0.58444444399999995</v>
      </c>
      <c r="O2064">
        <v>0</v>
      </c>
      <c r="P2064">
        <v>129</v>
      </c>
      <c r="Q2064">
        <v>0</v>
      </c>
      <c r="R2064">
        <v>0</v>
      </c>
      <c r="S2064">
        <v>0</v>
      </c>
      <c r="T2064">
        <v>5</v>
      </c>
      <c r="U2064">
        <v>0</v>
      </c>
      <c r="V2064">
        <v>0</v>
      </c>
      <c r="W2064">
        <v>0</v>
      </c>
      <c r="X2064">
        <v>23.002678968268693</v>
      </c>
      <c r="Y2064">
        <v>0</v>
      </c>
      <c r="Z2064">
        <v>0</v>
      </c>
      <c r="AA2064">
        <v>0</v>
      </c>
      <c r="AB2064">
        <v>0.85090144947166668</v>
      </c>
      <c r="AC2064">
        <v>0</v>
      </c>
      <c r="AD2064">
        <v>0</v>
      </c>
      <c r="AE2064">
        <v>23.853580417740361</v>
      </c>
    </row>
    <row r="2065" spans="1:31" x14ac:dyDescent="0.25">
      <c r="A2065">
        <v>2274943</v>
      </c>
      <c r="B2065">
        <v>1</v>
      </c>
      <c r="C2065" t="s">
        <v>80</v>
      </c>
      <c r="D2065" t="s">
        <v>103</v>
      </c>
      <c r="E2065" t="s">
        <v>157</v>
      </c>
      <c r="F2065" t="s">
        <v>3945</v>
      </c>
      <c r="G2065" t="s">
        <v>134</v>
      </c>
      <c r="H2065" t="s">
        <v>135</v>
      </c>
      <c r="I2065" t="s">
        <v>136</v>
      </c>
      <c r="J2065" t="s">
        <v>137</v>
      </c>
      <c r="K2065" t="s">
        <v>138</v>
      </c>
      <c r="L2065" t="s">
        <v>6257</v>
      </c>
      <c r="M2065" t="s">
        <v>6258</v>
      </c>
      <c r="N2065">
        <v>0.41444444400000002</v>
      </c>
      <c r="O2065">
        <v>1</v>
      </c>
      <c r="P2065">
        <v>286</v>
      </c>
      <c r="Q2065">
        <v>18</v>
      </c>
      <c r="R2065">
        <v>107</v>
      </c>
      <c r="S2065">
        <v>10</v>
      </c>
      <c r="T2065">
        <v>45</v>
      </c>
      <c r="U2065">
        <v>4</v>
      </c>
      <c r="V2065">
        <v>0</v>
      </c>
      <c r="W2065">
        <v>0.76916601469400003</v>
      </c>
      <c r="X2065">
        <v>24.491717842215021</v>
      </c>
      <c r="Y2065">
        <v>85.098345467839607</v>
      </c>
      <c r="Z2065">
        <v>57.047101981042928</v>
      </c>
      <c r="AA2065">
        <v>153.01706431669024</v>
      </c>
      <c r="AB2065">
        <v>9.4451813482131346</v>
      </c>
      <c r="AC2065">
        <v>7.7264236693186996</v>
      </c>
      <c r="AD2065">
        <v>0</v>
      </c>
      <c r="AE2065">
        <v>337.59500064001361</v>
      </c>
    </row>
    <row r="2066" spans="1:31" x14ac:dyDescent="0.25">
      <c r="A2066">
        <v>2275275</v>
      </c>
      <c r="B2066">
        <v>1</v>
      </c>
      <c r="C2066" t="s">
        <v>80</v>
      </c>
      <c r="D2066" t="s">
        <v>93</v>
      </c>
      <c r="E2066" t="s">
        <v>147</v>
      </c>
      <c r="F2066" t="s">
        <v>6259</v>
      </c>
      <c r="G2066" t="s">
        <v>149</v>
      </c>
      <c r="H2066" t="s">
        <v>150</v>
      </c>
      <c r="I2066" t="s">
        <v>136</v>
      </c>
      <c r="J2066" t="s">
        <v>137</v>
      </c>
      <c r="K2066" t="s">
        <v>138</v>
      </c>
      <c r="L2066" t="s">
        <v>6260</v>
      </c>
      <c r="M2066" t="s">
        <v>6261</v>
      </c>
      <c r="N2066">
        <v>1.9736111110000001</v>
      </c>
      <c r="O2066">
        <v>0</v>
      </c>
      <c r="P2066">
        <v>4</v>
      </c>
      <c r="Q2066">
        <v>0</v>
      </c>
      <c r="R2066">
        <v>3</v>
      </c>
      <c r="S2066">
        <v>0</v>
      </c>
      <c r="T2066">
        <v>1</v>
      </c>
      <c r="U2066">
        <v>0</v>
      </c>
      <c r="V2066">
        <v>0</v>
      </c>
      <c r="W2066">
        <v>0</v>
      </c>
      <c r="X2066">
        <v>1.2413682141391111</v>
      </c>
      <c r="Y2066">
        <v>0</v>
      </c>
      <c r="Z2066">
        <v>0.40480838985350009</v>
      </c>
      <c r="AA2066">
        <v>0</v>
      </c>
      <c r="AB2066">
        <v>0</v>
      </c>
      <c r="AC2066">
        <v>0</v>
      </c>
      <c r="AD2066">
        <v>0</v>
      </c>
      <c r="AE2066">
        <v>1.6461766039926111</v>
      </c>
    </row>
    <row r="2067" spans="1:31" x14ac:dyDescent="0.25">
      <c r="A2067">
        <v>2274920</v>
      </c>
      <c r="B2067">
        <v>1</v>
      </c>
      <c r="C2067" t="s">
        <v>81</v>
      </c>
      <c r="D2067" t="s">
        <v>127</v>
      </c>
      <c r="E2067" t="s">
        <v>141</v>
      </c>
      <c r="F2067" t="s">
        <v>6262</v>
      </c>
      <c r="G2067" t="s">
        <v>268</v>
      </c>
      <c r="H2067" t="s">
        <v>135</v>
      </c>
      <c r="I2067" t="s">
        <v>136</v>
      </c>
      <c r="J2067" t="s">
        <v>137</v>
      </c>
      <c r="K2067" t="s">
        <v>138</v>
      </c>
      <c r="L2067" t="s">
        <v>6263</v>
      </c>
      <c r="M2067" t="s">
        <v>6264</v>
      </c>
      <c r="N2067">
        <v>8.5819444439999995</v>
      </c>
      <c r="O2067">
        <v>1</v>
      </c>
      <c r="P2067">
        <v>446</v>
      </c>
      <c r="Q2067">
        <v>9</v>
      </c>
      <c r="R2067">
        <v>8</v>
      </c>
      <c r="S2067">
        <v>7</v>
      </c>
      <c r="T2067">
        <v>22</v>
      </c>
      <c r="U2067">
        <v>0</v>
      </c>
      <c r="V2067">
        <v>0</v>
      </c>
      <c r="W2067">
        <v>6.8537765479547001</v>
      </c>
      <c r="X2067">
        <v>382.47167808424274</v>
      </c>
      <c r="Y2067">
        <v>16.134659820074916</v>
      </c>
      <c r="Z2067">
        <v>8.1460983528543895</v>
      </c>
      <c r="AA2067">
        <v>265.66805101759871</v>
      </c>
      <c r="AB2067">
        <v>45.196935520280832</v>
      </c>
      <c r="AC2067">
        <v>0</v>
      </c>
      <c r="AD2067">
        <v>0</v>
      </c>
      <c r="AE2067">
        <v>724.47119934300633</v>
      </c>
    </row>
    <row r="2068" spans="1:31" x14ac:dyDescent="0.25">
      <c r="A2068">
        <v>2275321</v>
      </c>
      <c r="B2068">
        <v>1</v>
      </c>
      <c r="C2068" t="s">
        <v>81</v>
      </c>
      <c r="D2068" t="s">
        <v>127</v>
      </c>
      <c r="E2068" t="s">
        <v>176</v>
      </c>
      <c r="F2068" t="s">
        <v>6265</v>
      </c>
      <c r="G2068" t="s">
        <v>149</v>
      </c>
      <c r="H2068" t="s">
        <v>150</v>
      </c>
      <c r="I2068" t="s">
        <v>136</v>
      </c>
      <c r="J2068" t="s">
        <v>137</v>
      </c>
      <c r="K2068" t="s">
        <v>138</v>
      </c>
      <c r="L2068" t="s">
        <v>6266</v>
      </c>
      <c r="M2068" t="s">
        <v>6267</v>
      </c>
      <c r="N2068">
        <v>2.6605555550000002</v>
      </c>
      <c r="O2068">
        <v>0</v>
      </c>
      <c r="P2068">
        <v>1</v>
      </c>
      <c r="Q2068">
        <v>0</v>
      </c>
      <c r="R2068">
        <v>5</v>
      </c>
      <c r="S2068">
        <v>0</v>
      </c>
      <c r="T2068">
        <v>1</v>
      </c>
      <c r="U2068">
        <v>0</v>
      </c>
      <c r="V2068">
        <v>0</v>
      </c>
      <c r="W2068">
        <v>0</v>
      </c>
      <c r="X2068">
        <v>5.7314651410853088</v>
      </c>
      <c r="Y2068">
        <v>0</v>
      </c>
      <c r="Z2068">
        <v>7.7416526225139677</v>
      </c>
      <c r="AA2068">
        <v>0</v>
      </c>
      <c r="AB2068">
        <v>0.26284590708176669</v>
      </c>
      <c r="AC2068">
        <v>0</v>
      </c>
      <c r="AD2068">
        <v>0</v>
      </c>
      <c r="AE2068">
        <v>13.735963670681043</v>
      </c>
    </row>
    <row r="2069" spans="1:31" x14ac:dyDescent="0.25">
      <c r="A2069">
        <v>2274657</v>
      </c>
      <c r="B2069">
        <v>1</v>
      </c>
      <c r="C2069" t="s">
        <v>80</v>
      </c>
      <c r="D2069" t="s">
        <v>85</v>
      </c>
      <c r="E2069" t="s">
        <v>312</v>
      </c>
      <c r="F2069" t="s">
        <v>6268</v>
      </c>
      <c r="G2069" t="s">
        <v>3930</v>
      </c>
      <c r="H2069" t="s">
        <v>150</v>
      </c>
      <c r="I2069" t="s">
        <v>136</v>
      </c>
      <c r="J2069" t="s">
        <v>137</v>
      </c>
      <c r="K2069" t="s">
        <v>138</v>
      </c>
      <c r="L2069" t="s">
        <v>6269</v>
      </c>
      <c r="M2069" t="s">
        <v>6270</v>
      </c>
      <c r="N2069">
        <v>0.330555555</v>
      </c>
      <c r="O2069">
        <v>0</v>
      </c>
      <c r="P2069">
        <v>61</v>
      </c>
      <c r="Q2069">
        <v>0</v>
      </c>
      <c r="R2069">
        <v>0</v>
      </c>
      <c r="S2069">
        <v>0</v>
      </c>
      <c r="T2069">
        <v>10</v>
      </c>
      <c r="U2069">
        <v>0</v>
      </c>
      <c r="V2069">
        <v>0</v>
      </c>
      <c r="W2069">
        <v>0</v>
      </c>
      <c r="X2069">
        <v>4.4105998655337508</v>
      </c>
      <c r="Y2069">
        <v>0</v>
      </c>
      <c r="Z2069">
        <v>0</v>
      </c>
      <c r="AA2069">
        <v>0</v>
      </c>
      <c r="AB2069">
        <v>1.8900712964489998</v>
      </c>
      <c r="AC2069">
        <v>0</v>
      </c>
      <c r="AD2069">
        <v>0</v>
      </c>
      <c r="AE2069">
        <v>6.3006711619827502</v>
      </c>
    </row>
    <row r="2070" spans="1:31" x14ac:dyDescent="0.25">
      <c r="A2070">
        <v>2274966</v>
      </c>
      <c r="B2070">
        <v>1</v>
      </c>
      <c r="C2070" t="s">
        <v>80</v>
      </c>
      <c r="D2070" t="s">
        <v>87</v>
      </c>
      <c r="E2070" t="s">
        <v>176</v>
      </c>
      <c r="F2070" t="s">
        <v>6271</v>
      </c>
      <c r="G2070" t="s">
        <v>143</v>
      </c>
      <c r="H2070" t="s">
        <v>150</v>
      </c>
      <c r="I2070" t="s">
        <v>136</v>
      </c>
      <c r="J2070" t="s">
        <v>137</v>
      </c>
      <c r="K2070" t="s">
        <v>144</v>
      </c>
      <c r="L2070" t="s">
        <v>6272</v>
      </c>
      <c r="M2070" t="s">
        <v>6273</v>
      </c>
      <c r="N2070">
        <v>4.6291666659999997</v>
      </c>
      <c r="O2070">
        <v>0</v>
      </c>
      <c r="P2070">
        <v>14</v>
      </c>
      <c r="Q2070">
        <v>0</v>
      </c>
      <c r="R2070">
        <v>0</v>
      </c>
      <c r="S2070">
        <v>0</v>
      </c>
      <c r="T2070">
        <v>4</v>
      </c>
      <c r="U2070">
        <v>0</v>
      </c>
      <c r="V2070">
        <v>0</v>
      </c>
      <c r="W2070">
        <v>0</v>
      </c>
      <c r="X2070">
        <v>14.77221300114895</v>
      </c>
      <c r="Y2070">
        <v>0</v>
      </c>
      <c r="Z2070">
        <v>0</v>
      </c>
      <c r="AA2070">
        <v>0</v>
      </c>
      <c r="AB2070">
        <v>114.47684673945916</v>
      </c>
      <c r="AC2070">
        <v>0</v>
      </c>
      <c r="AD2070">
        <v>0</v>
      </c>
      <c r="AE2070">
        <v>129.24905974060812</v>
      </c>
    </row>
    <row r="2071" spans="1:31" x14ac:dyDescent="0.25">
      <c r="A2071">
        <v>2275135</v>
      </c>
      <c r="B2071">
        <v>1</v>
      </c>
      <c r="C2071" t="s">
        <v>81</v>
      </c>
      <c r="D2071" t="s">
        <v>120</v>
      </c>
      <c r="E2071" t="s">
        <v>176</v>
      </c>
      <c r="F2071" t="s">
        <v>6274</v>
      </c>
      <c r="G2071" t="s">
        <v>178</v>
      </c>
      <c r="H2071" t="s">
        <v>150</v>
      </c>
      <c r="I2071" t="s">
        <v>136</v>
      </c>
      <c r="J2071" t="s">
        <v>137</v>
      </c>
      <c r="K2071" t="s">
        <v>138</v>
      </c>
      <c r="L2071" t="s">
        <v>6275</v>
      </c>
      <c r="M2071" t="s">
        <v>6276</v>
      </c>
      <c r="N2071">
        <v>0.90694444399999996</v>
      </c>
      <c r="O2071">
        <v>0</v>
      </c>
      <c r="P2071">
        <v>242</v>
      </c>
      <c r="Q2071">
        <v>0</v>
      </c>
      <c r="R2071">
        <v>0</v>
      </c>
      <c r="S2071">
        <v>0</v>
      </c>
      <c r="T2071">
        <v>31</v>
      </c>
      <c r="U2071">
        <v>0</v>
      </c>
      <c r="V2071">
        <v>0</v>
      </c>
      <c r="W2071">
        <v>0</v>
      </c>
      <c r="X2071">
        <v>46.612472217230547</v>
      </c>
      <c r="Y2071">
        <v>0</v>
      </c>
      <c r="Z2071">
        <v>0</v>
      </c>
      <c r="AA2071">
        <v>0</v>
      </c>
      <c r="AB2071">
        <v>8.626832896924169</v>
      </c>
      <c r="AC2071">
        <v>0</v>
      </c>
      <c r="AD2071">
        <v>0</v>
      </c>
      <c r="AE2071">
        <v>55.239305114154718</v>
      </c>
    </row>
    <row r="2072" spans="1:31" x14ac:dyDescent="0.25">
      <c r="A2072">
        <v>2275129</v>
      </c>
      <c r="B2072">
        <v>1</v>
      </c>
      <c r="C2072" t="s">
        <v>80</v>
      </c>
      <c r="D2072" t="s">
        <v>90</v>
      </c>
      <c r="E2072" t="s">
        <v>165</v>
      </c>
      <c r="F2072" t="s">
        <v>6277</v>
      </c>
      <c r="G2072" t="s">
        <v>198</v>
      </c>
      <c r="H2072" t="s">
        <v>150</v>
      </c>
      <c r="I2072" t="s">
        <v>136</v>
      </c>
      <c r="J2072" t="s">
        <v>137</v>
      </c>
      <c r="K2072" t="s">
        <v>138</v>
      </c>
      <c r="L2072" t="s">
        <v>6278</v>
      </c>
      <c r="M2072" t="s">
        <v>6279</v>
      </c>
      <c r="N2072">
        <v>1.5275000000000001</v>
      </c>
      <c r="O2072">
        <v>0</v>
      </c>
      <c r="P2072">
        <v>4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1.2094768580914999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1.2094768580914999</v>
      </c>
    </row>
    <row r="2073" spans="1:31" x14ac:dyDescent="0.25">
      <c r="A2073">
        <v>2275258</v>
      </c>
      <c r="B2073">
        <v>1</v>
      </c>
      <c r="C2073" t="s">
        <v>80</v>
      </c>
      <c r="D2073" t="s">
        <v>93</v>
      </c>
      <c r="E2073" t="s">
        <v>312</v>
      </c>
      <c r="F2073" t="s">
        <v>6280</v>
      </c>
      <c r="G2073" t="s">
        <v>1032</v>
      </c>
      <c r="H2073" t="s">
        <v>150</v>
      </c>
      <c r="I2073" t="s">
        <v>136</v>
      </c>
      <c r="J2073" t="s">
        <v>137</v>
      </c>
      <c r="K2073" t="s">
        <v>138</v>
      </c>
      <c r="L2073" t="s">
        <v>6281</v>
      </c>
      <c r="M2073" t="s">
        <v>6282</v>
      </c>
      <c r="N2073">
        <v>0.78</v>
      </c>
      <c r="O2073">
        <v>0</v>
      </c>
      <c r="P2073">
        <v>185</v>
      </c>
      <c r="Q2073">
        <v>0</v>
      </c>
      <c r="R2073">
        <v>0</v>
      </c>
      <c r="S2073">
        <v>0</v>
      </c>
      <c r="T2073">
        <v>3</v>
      </c>
      <c r="U2073">
        <v>0</v>
      </c>
      <c r="V2073">
        <v>0</v>
      </c>
      <c r="W2073">
        <v>0</v>
      </c>
      <c r="X2073">
        <v>36.158865967484054</v>
      </c>
      <c r="Y2073">
        <v>0</v>
      </c>
      <c r="Z2073">
        <v>0</v>
      </c>
      <c r="AA2073">
        <v>0</v>
      </c>
      <c r="AB2073">
        <v>0.6399836031414583</v>
      </c>
      <c r="AC2073">
        <v>0</v>
      </c>
      <c r="AD2073">
        <v>0</v>
      </c>
      <c r="AE2073">
        <v>36.798849570625514</v>
      </c>
    </row>
    <row r="2074" spans="1:31" x14ac:dyDescent="0.25">
      <c r="A2074">
        <v>2275066</v>
      </c>
      <c r="B2074">
        <v>1</v>
      </c>
      <c r="C2074" t="s">
        <v>81</v>
      </c>
      <c r="D2074" t="s">
        <v>128</v>
      </c>
      <c r="E2074" t="s">
        <v>165</v>
      </c>
      <c r="F2074" t="s">
        <v>6283</v>
      </c>
      <c r="G2074" t="s">
        <v>225</v>
      </c>
      <c r="H2074" t="s">
        <v>150</v>
      </c>
      <c r="I2074" t="s">
        <v>136</v>
      </c>
      <c r="J2074" t="s">
        <v>137</v>
      </c>
      <c r="K2074" t="s">
        <v>138</v>
      </c>
      <c r="L2074" t="s">
        <v>6284</v>
      </c>
      <c r="M2074" t="s">
        <v>6285</v>
      </c>
      <c r="N2074">
        <v>1.471666666</v>
      </c>
      <c r="O2074">
        <v>0</v>
      </c>
      <c r="P2074">
        <v>7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1.6858588982269997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1.6858588982269997</v>
      </c>
    </row>
    <row r="2075" spans="1:31" x14ac:dyDescent="0.25">
      <c r="A2075">
        <v>2274880</v>
      </c>
      <c r="B2075">
        <v>1</v>
      </c>
      <c r="C2075" t="s">
        <v>80</v>
      </c>
      <c r="D2075" t="s">
        <v>100</v>
      </c>
      <c r="E2075" t="s">
        <v>132</v>
      </c>
      <c r="F2075" t="s">
        <v>3260</v>
      </c>
      <c r="G2075" t="s">
        <v>134</v>
      </c>
      <c r="H2075" t="s">
        <v>135</v>
      </c>
      <c r="I2075" t="s">
        <v>136</v>
      </c>
      <c r="J2075" t="s">
        <v>137</v>
      </c>
      <c r="K2075" t="s">
        <v>138</v>
      </c>
      <c r="L2075" t="s">
        <v>6286</v>
      </c>
      <c r="M2075" t="s">
        <v>6287</v>
      </c>
      <c r="N2075">
        <v>0.56194444399999999</v>
      </c>
      <c r="O2075">
        <v>0</v>
      </c>
      <c r="P2075">
        <v>18</v>
      </c>
      <c r="Q2075">
        <v>2</v>
      </c>
      <c r="R2075">
        <v>12</v>
      </c>
      <c r="S2075">
        <v>5</v>
      </c>
      <c r="T2075">
        <v>14</v>
      </c>
      <c r="U2075">
        <v>5</v>
      </c>
      <c r="V2075">
        <v>0</v>
      </c>
      <c r="W2075">
        <v>0</v>
      </c>
      <c r="X2075">
        <v>1.464902750377967</v>
      </c>
      <c r="Y2075">
        <v>10.051001291706376</v>
      </c>
      <c r="Z2075">
        <v>2.7275158492775669</v>
      </c>
      <c r="AA2075">
        <v>6.5239242701667237</v>
      </c>
      <c r="AB2075">
        <v>2.0620462166215914</v>
      </c>
      <c r="AC2075">
        <v>39.797136701299024</v>
      </c>
      <c r="AD2075">
        <v>0</v>
      </c>
      <c r="AE2075">
        <v>62.626527079449247</v>
      </c>
    </row>
    <row r="2076" spans="1:31" x14ac:dyDescent="0.25">
      <c r="A2076">
        <v>2275212</v>
      </c>
      <c r="B2076">
        <v>1</v>
      </c>
      <c r="C2076" t="s">
        <v>80</v>
      </c>
      <c r="D2076" t="s">
        <v>97</v>
      </c>
      <c r="E2076" t="s">
        <v>165</v>
      </c>
      <c r="F2076" t="s">
        <v>6288</v>
      </c>
      <c r="G2076" t="s">
        <v>198</v>
      </c>
      <c r="H2076" t="s">
        <v>150</v>
      </c>
      <c r="I2076" t="s">
        <v>136</v>
      </c>
      <c r="J2076" t="s">
        <v>137</v>
      </c>
      <c r="K2076" t="s">
        <v>138</v>
      </c>
      <c r="L2076" t="s">
        <v>6289</v>
      </c>
      <c r="M2076" t="s">
        <v>6290</v>
      </c>
      <c r="N2076">
        <v>5.0352777770000001</v>
      </c>
      <c r="O2076">
        <v>0</v>
      </c>
      <c r="P2076">
        <v>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10.624341115695128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10.624341115695128</v>
      </c>
    </row>
    <row r="2077" spans="1:31" x14ac:dyDescent="0.25">
      <c r="A2077">
        <v>2274860</v>
      </c>
      <c r="B2077">
        <v>1</v>
      </c>
      <c r="C2077" t="s">
        <v>81</v>
      </c>
      <c r="D2077" t="s">
        <v>115</v>
      </c>
      <c r="E2077" t="s">
        <v>147</v>
      </c>
      <c r="F2077" t="s">
        <v>6291</v>
      </c>
      <c r="G2077" t="s">
        <v>149</v>
      </c>
      <c r="H2077" t="s">
        <v>150</v>
      </c>
      <c r="I2077" t="s">
        <v>136</v>
      </c>
      <c r="J2077" t="s">
        <v>137</v>
      </c>
      <c r="K2077" t="s">
        <v>138</v>
      </c>
      <c r="L2077" t="s">
        <v>6292</v>
      </c>
      <c r="M2077" t="s">
        <v>6293</v>
      </c>
      <c r="N2077">
        <v>2.0833333330000001</v>
      </c>
      <c r="O2077">
        <v>0</v>
      </c>
      <c r="P2077">
        <v>3</v>
      </c>
      <c r="Q2077">
        <v>0</v>
      </c>
      <c r="R2077">
        <v>1</v>
      </c>
      <c r="S2077">
        <v>0</v>
      </c>
      <c r="T2077">
        <v>1</v>
      </c>
      <c r="U2077">
        <v>0</v>
      </c>
      <c r="V2077">
        <v>0</v>
      </c>
      <c r="W2077">
        <v>0</v>
      </c>
      <c r="X2077">
        <v>4.4066388712950003E-2</v>
      </c>
      <c r="Y2077">
        <v>0</v>
      </c>
      <c r="Z2077">
        <v>0</v>
      </c>
      <c r="AA2077">
        <v>0</v>
      </c>
      <c r="AB2077">
        <v>0.37211456625474992</v>
      </c>
      <c r="AC2077">
        <v>0</v>
      </c>
      <c r="AD2077">
        <v>0</v>
      </c>
      <c r="AE2077">
        <v>0.41618095496769991</v>
      </c>
    </row>
    <row r="2078" spans="1:31" x14ac:dyDescent="0.25">
      <c r="A2078">
        <v>2275026</v>
      </c>
      <c r="B2078">
        <v>1</v>
      </c>
      <c r="C2078" t="s">
        <v>81</v>
      </c>
      <c r="D2078" t="s">
        <v>128</v>
      </c>
      <c r="E2078" t="s">
        <v>165</v>
      </c>
      <c r="F2078" t="s">
        <v>6294</v>
      </c>
      <c r="G2078" t="s">
        <v>297</v>
      </c>
      <c r="H2078" t="s">
        <v>150</v>
      </c>
      <c r="I2078" t="s">
        <v>136</v>
      </c>
      <c r="J2078" t="s">
        <v>3</v>
      </c>
      <c r="K2078" t="s">
        <v>138</v>
      </c>
      <c r="L2078" t="s">
        <v>6295</v>
      </c>
      <c r="M2078" t="s">
        <v>6296</v>
      </c>
      <c r="N2078">
        <v>1.8963888879999999</v>
      </c>
      <c r="O2078">
        <v>0</v>
      </c>
      <c r="P2078">
        <v>1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2.2661487685971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2.2661487685971</v>
      </c>
    </row>
    <row r="2079" spans="1:31" x14ac:dyDescent="0.25">
      <c r="A2079">
        <v>2274883</v>
      </c>
      <c r="B2079">
        <v>1</v>
      </c>
      <c r="C2079" t="s">
        <v>81</v>
      </c>
      <c r="D2079" t="s">
        <v>128</v>
      </c>
      <c r="E2079" t="s">
        <v>147</v>
      </c>
      <c r="F2079" t="s">
        <v>6297</v>
      </c>
      <c r="G2079" t="s">
        <v>233</v>
      </c>
      <c r="H2079" t="s">
        <v>150</v>
      </c>
      <c r="I2079" t="s">
        <v>136</v>
      </c>
      <c r="J2079" t="s">
        <v>137</v>
      </c>
      <c r="K2079" t="s">
        <v>138</v>
      </c>
      <c r="L2079" t="s">
        <v>6298</v>
      </c>
      <c r="M2079" t="s">
        <v>6299</v>
      </c>
      <c r="N2079">
        <v>6.4705555549999998</v>
      </c>
      <c r="O2079">
        <v>0</v>
      </c>
      <c r="P2079">
        <v>30</v>
      </c>
      <c r="Q2079">
        <v>0</v>
      </c>
      <c r="R2079">
        <v>1</v>
      </c>
      <c r="S2079">
        <v>0</v>
      </c>
      <c r="T2079">
        <v>7</v>
      </c>
      <c r="U2079">
        <v>0</v>
      </c>
      <c r="V2079">
        <v>0</v>
      </c>
      <c r="W2079">
        <v>0</v>
      </c>
      <c r="X2079">
        <v>25.905296561058755</v>
      </c>
      <c r="Y2079">
        <v>0</v>
      </c>
      <c r="Z2079">
        <v>1.0052195347698833</v>
      </c>
      <c r="AA2079">
        <v>0</v>
      </c>
      <c r="AB2079">
        <v>54.032403668772503</v>
      </c>
      <c r="AC2079">
        <v>0</v>
      </c>
      <c r="AD2079">
        <v>0</v>
      </c>
      <c r="AE2079">
        <v>80.942919764601143</v>
      </c>
    </row>
    <row r="2080" spans="1:31" x14ac:dyDescent="0.25">
      <c r="A2080">
        <v>2275238</v>
      </c>
      <c r="B2080">
        <v>1</v>
      </c>
      <c r="C2080" t="s">
        <v>80</v>
      </c>
      <c r="D2080" t="s">
        <v>96</v>
      </c>
      <c r="E2080" t="s">
        <v>165</v>
      </c>
      <c r="F2080" t="s">
        <v>6300</v>
      </c>
      <c r="G2080" t="s">
        <v>167</v>
      </c>
      <c r="H2080" t="s">
        <v>150</v>
      </c>
      <c r="I2080" t="s">
        <v>136</v>
      </c>
      <c r="J2080" t="s">
        <v>137</v>
      </c>
      <c r="K2080" t="s">
        <v>138</v>
      </c>
      <c r="L2080" t="s">
        <v>6301</v>
      </c>
      <c r="M2080" t="s">
        <v>6302</v>
      </c>
      <c r="N2080">
        <v>4.5880555550000004</v>
      </c>
      <c r="O2080">
        <v>0</v>
      </c>
      <c r="P2080">
        <v>1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1.974754969800375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1.974754969800375</v>
      </c>
    </row>
    <row r="2081" spans="1:31" x14ac:dyDescent="0.25">
      <c r="A2081">
        <v>2274983</v>
      </c>
      <c r="B2081">
        <v>1</v>
      </c>
      <c r="C2081" t="s">
        <v>80</v>
      </c>
      <c r="D2081" t="s">
        <v>93</v>
      </c>
      <c r="E2081" t="s">
        <v>165</v>
      </c>
      <c r="F2081" t="s">
        <v>6303</v>
      </c>
      <c r="G2081" t="s">
        <v>198</v>
      </c>
      <c r="H2081" t="s">
        <v>150</v>
      </c>
      <c r="I2081" t="s">
        <v>136</v>
      </c>
      <c r="J2081" t="s">
        <v>137</v>
      </c>
      <c r="K2081" t="s">
        <v>138</v>
      </c>
      <c r="L2081" t="s">
        <v>6304</v>
      </c>
      <c r="M2081" t="s">
        <v>6305</v>
      </c>
      <c r="N2081">
        <v>2.3305555550000001</v>
      </c>
      <c r="O2081">
        <v>0</v>
      </c>
      <c r="P2081">
        <v>4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1.361867909250722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1.361867909250722</v>
      </c>
    </row>
    <row r="2082" spans="1:31" x14ac:dyDescent="0.25">
      <c r="A2082">
        <v>2275281</v>
      </c>
      <c r="B2082">
        <v>1</v>
      </c>
      <c r="C2082" t="s">
        <v>81</v>
      </c>
      <c r="D2082" t="s">
        <v>128</v>
      </c>
      <c r="E2082" t="s">
        <v>147</v>
      </c>
      <c r="F2082" t="s">
        <v>6306</v>
      </c>
      <c r="G2082" t="s">
        <v>725</v>
      </c>
      <c r="H2082" t="s">
        <v>150</v>
      </c>
      <c r="I2082" t="s">
        <v>136</v>
      </c>
      <c r="J2082" t="s">
        <v>137</v>
      </c>
      <c r="K2082" t="s">
        <v>138</v>
      </c>
      <c r="L2082" t="s">
        <v>6307</v>
      </c>
      <c r="M2082" t="s">
        <v>6308</v>
      </c>
      <c r="N2082">
        <v>4.5713888880000004</v>
      </c>
      <c r="O2082">
        <v>0</v>
      </c>
      <c r="P2082">
        <v>78</v>
      </c>
      <c r="Q2082">
        <v>0</v>
      </c>
      <c r="R2082">
        <v>0</v>
      </c>
      <c r="S2082">
        <v>0</v>
      </c>
      <c r="T2082">
        <v>9</v>
      </c>
      <c r="U2082">
        <v>0</v>
      </c>
      <c r="V2082">
        <v>0</v>
      </c>
      <c r="W2082">
        <v>0</v>
      </c>
      <c r="X2082">
        <v>55.089159601401938</v>
      </c>
      <c r="Y2082">
        <v>0</v>
      </c>
      <c r="Z2082">
        <v>0</v>
      </c>
      <c r="AA2082">
        <v>0</v>
      </c>
      <c r="AB2082">
        <v>10.394675316750497</v>
      </c>
      <c r="AC2082">
        <v>0</v>
      </c>
      <c r="AD2082">
        <v>0</v>
      </c>
      <c r="AE2082">
        <v>65.483834918152439</v>
      </c>
    </row>
    <row r="2083" spans="1:31" x14ac:dyDescent="0.25">
      <c r="A2083">
        <v>2274760</v>
      </c>
      <c r="B2083">
        <v>1</v>
      </c>
      <c r="C2083" t="s">
        <v>80</v>
      </c>
      <c r="D2083" t="s">
        <v>83</v>
      </c>
      <c r="E2083" t="s">
        <v>322</v>
      </c>
      <c r="F2083" t="s">
        <v>6309</v>
      </c>
      <c r="G2083" t="s">
        <v>162</v>
      </c>
      <c r="H2083" t="s">
        <v>135</v>
      </c>
      <c r="I2083" t="s">
        <v>136</v>
      </c>
      <c r="J2083" t="s">
        <v>137</v>
      </c>
      <c r="K2083" t="s">
        <v>138</v>
      </c>
      <c r="L2083" t="s">
        <v>6310</v>
      </c>
      <c r="M2083" t="s">
        <v>6311</v>
      </c>
      <c r="N2083">
        <v>2.3902777770000001</v>
      </c>
      <c r="O2083">
        <v>30</v>
      </c>
      <c r="P2083">
        <v>4148</v>
      </c>
      <c r="Q2083">
        <v>31</v>
      </c>
      <c r="R2083">
        <v>694</v>
      </c>
      <c r="S2083">
        <v>127</v>
      </c>
      <c r="T2083">
        <v>1821</v>
      </c>
      <c r="U2083">
        <v>29</v>
      </c>
      <c r="V2083">
        <v>149</v>
      </c>
      <c r="W2083">
        <v>24.846761620602706</v>
      </c>
      <c r="X2083">
        <v>2745.4301672034835</v>
      </c>
      <c r="Y2083">
        <v>166.15256405400407</v>
      </c>
      <c r="Z2083">
        <v>656.22785202666068</v>
      </c>
      <c r="AA2083">
        <v>1079.3501876910514</v>
      </c>
      <c r="AB2083">
        <v>4001.8878355728134</v>
      </c>
      <c r="AC2083">
        <v>1843.2330345392891</v>
      </c>
      <c r="AD2083">
        <v>3191.8748940482633</v>
      </c>
      <c r="AE2083">
        <v>13709.003296756169</v>
      </c>
    </row>
    <row r="2084" spans="1:31" x14ac:dyDescent="0.25">
      <c r="A2084">
        <v>2275089</v>
      </c>
      <c r="B2084">
        <v>1</v>
      </c>
      <c r="C2084" t="s">
        <v>81</v>
      </c>
      <c r="D2084" t="s">
        <v>128</v>
      </c>
      <c r="E2084" t="s">
        <v>132</v>
      </c>
      <c r="F2084" t="s">
        <v>6312</v>
      </c>
      <c r="G2084" t="s">
        <v>134</v>
      </c>
      <c r="H2084" t="s">
        <v>135</v>
      </c>
      <c r="I2084" t="s">
        <v>136</v>
      </c>
      <c r="J2084" t="s">
        <v>137</v>
      </c>
      <c r="K2084" t="s">
        <v>138</v>
      </c>
      <c r="L2084" t="s">
        <v>6313</v>
      </c>
      <c r="M2084" t="s">
        <v>6314</v>
      </c>
      <c r="N2084">
        <v>6.6111111E-2</v>
      </c>
      <c r="O2084">
        <v>0</v>
      </c>
      <c r="P2084">
        <v>0</v>
      </c>
      <c r="Q2084">
        <v>0</v>
      </c>
      <c r="R2084">
        <v>0</v>
      </c>
      <c r="S2084">
        <v>3</v>
      </c>
      <c r="T2084">
        <v>0</v>
      </c>
      <c r="U2084">
        <v>1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0.19890187234458334</v>
      </c>
      <c r="AB2084">
        <v>0</v>
      </c>
      <c r="AC2084">
        <v>14.323990880415998</v>
      </c>
      <c r="AD2084">
        <v>0</v>
      </c>
      <c r="AE2084">
        <v>14.522892752760582</v>
      </c>
    </row>
    <row r="2085" spans="1:31" x14ac:dyDescent="0.25">
      <c r="A2085">
        <v>2275195</v>
      </c>
      <c r="B2085">
        <v>1</v>
      </c>
      <c r="C2085" t="s">
        <v>81</v>
      </c>
      <c r="D2085" t="s">
        <v>122</v>
      </c>
      <c r="E2085" t="s">
        <v>147</v>
      </c>
      <c r="F2085" t="s">
        <v>6315</v>
      </c>
      <c r="G2085" t="s">
        <v>149</v>
      </c>
      <c r="H2085" t="s">
        <v>150</v>
      </c>
      <c r="I2085" t="s">
        <v>136</v>
      </c>
      <c r="J2085" t="s">
        <v>137</v>
      </c>
      <c r="K2085" t="s">
        <v>138</v>
      </c>
      <c r="L2085" t="s">
        <v>6316</v>
      </c>
      <c r="M2085" t="s">
        <v>6317</v>
      </c>
      <c r="N2085">
        <v>1.8266666659999999</v>
      </c>
      <c r="O2085">
        <v>0</v>
      </c>
      <c r="P2085">
        <v>4</v>
      </c>
      <c r="Q2085">
        <v>0</v>
      </c>
      <c r="R2085">
        <v>0</v>
      </c>
      <c r="S2085">
        <v>0</v>
      </c>
      <c r="T2085">
        <v>2</v>
      </c>
      <c r="U2085">
        <v>0</v>
      </c>
      <c r="V2085">
        <v>0</v>
      </c>
      <c r="W2085">
        <v>0</v>
      </c>
      <c r="X2085">
        <v>0.31507899454807498</v>
      </c>
      <c r="Y2085">
        <v>0</v>
      </c>
      <c r="Z2085">
        <v>0</v>
      </c>
      <c r="AA2085">
        <v>0</v>
      </c>
      <c r="AB2085">
        <v>0.21305433104467503</v>
      </c>
      <c r="AC2085">
        <v>0</v>
      </c>
      <c r="AD2085">
        <v>0</v>
      </c>
      <c r="AE2085">
        <v>0.52813332559275006</v>
      </c>
    </row>
    <row r="2086" spans="1:31" x14ac:dyDescent="0.25">
      <c r="A2086">
        <v>2274946</v>
      </c>
      <c r="B2086">
        <v>1</v>
      </c>
      <c r="C2086" t="s">
        <v>80</v>
      </c>
      <c r="D2086" t="s">
        <v>93</v>
      </c>
      <c r="E2086" t="s">
        <v>157</v>
      </c>
      <c r="F2086" t="s">
        <v>6318</v>
      </c>
      <c r="G2086" t="s">
        <v>134</v>
      </c>
      <c r="H2086" t="s">
        <v>135</v>
      </c>
      <c r="I2086" t="s">
        <v>136</v>
      </c>
      <c r="J2086" t="s">
        <v>137</v>
      </c>
      <c r="K2086" t="s">
        <v>138</v>
      </c>
      <c r="L2086" t="s">
        <v>6319</v>
      </c>
      <c r="M2086" t="s">
        <v>6320</v>
      </c>
      <c r="N2086">
        <v>2.159444444</v>
      </c>
      <c r="O2086">
        <v>0</v>
      </c>
      <c r="P2086">
        <v>10</v>
      </c>
      <c r="Q2086">
        <v>4</v>
      </c>
      <c r="R2086">
        <v>2</v>
      </c>
      <c r="S2086">
        <v>4</v>
      </c>
      <c r="T2086">
        <v>16</v>
      </c>
      <c r="U2086">
        <v>0</v>
      </c>
      <c r="V2086">
        <v>0</v>
      </c>
      <c r="W2086">
        <v>0</v>
      </c>
      <c r="X2086">
        <v>8.3433630069797768</v>
      </c>
      <c r="Y2086">
        <v>30.074852207467366</v>
      </c>
      <c r="Z2086">
        <v>1.3912572504719167</v>
      </c>
      <c r="AA2086">
        <v>4.6729776927850004</v>
      </c>
      <c r="AB2086">
        <v>10.187152999884361</v>
      </c>
      <c r="AC2086">
        <v>0</v>
      </c>
      <c r="AD2086">
        <v>0</v>
      </c>
      <c r="AE2086">
        <v>54.669603157588426</v>
      </c>
    </row>
    <row r="2087" spans="1:31" x14ac:dyDescent="0.25">
      <c r="A2087">
        <v>2274797</v>
      </c>
      <c r="B2087">
        <v>1</v>
      </c>
      <c r="C2087" t="s">
        <v>80</v>
      </c>
      <c r="D2087" t="s">
        <v>104</v>
      </c>
      <c r="E2087" t="s">
        <v>141</v>
      </c>
      <c r="F2087" t="s">
        <v>6321</v>
      </c>
      <c r="G2087" t="s">
        <v>154</v>
      </c>
      <c r="H2087" t="s">
        <v>135</v>
      </c>
      <c r="I2087" t="s">
        <v>136</v>
      </c>
      <c r="J2087" t="s">
        <v>137</v>
      </c>
      <c r="K2087" t="s">
        <v>144</v>
      </c>
      <c r="L2087" t="s">
        <v>6322</v>
      </c>
      <c r="M2087" t="s">
        <v>6323</v>
      </c>
      <c r="N2087">
        <v>5.9594444439999998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4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990.03867944593264</v>
      </c>
      <c r="AD2087">
        <v>0</v>
      </c>
      <c r="AE2087">
        <v>990.03867944593264</v>
      </c>
    </row>
    <row r="2088" spans="1:31" x14ac:dyDescent="0.25">
      <c r="A2088">
        <v>2275038</v>
      </c>
      <c r="B2088">
        <v>1</v>
      </c>
      <c r="C2088" t="s">
        <v>81</v>
      </c>
      <c r="D2088" t="s">
        <v>125</v>
      </c>
      <c r="E2088" t="s">
        <v>141</v>
      </c>
      <c r="F2088" t="s">
        <v>6324</v>
      </c>
      <c r="G2088" t="s">
        <v>268</v>
      </c>
      <c r="H2088" t="s">
        <v>135</v>
      </c>
      <c r="I2088" t="s">
        <v>136</v>
      </c>
      <c r="J2088" t="s">
        <v>137</v>
      </c>
      <c r="K2088" t="s">
        <v>138</v>
      </c>
      <c r="L2088" t="s">
        <v>6325</v>
      </c>
      <c r="M2088" t="s">
        <v>6326</v>
      </c>
      <c r="N2088">
        <v>1.0663888880000001</v>
      </c>
      <c r="O2088">
        <v>0</v>
      </c>
      <c r="P2088">
        <v>0</v>
      </c>
      <c r="Q2088">
        <v>0</v>
      </c>
      <c r="R2088">
        <v>7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1.3288059963850167</v>
      </c>
      <c r="AA2088">
        <v>0</v>
      </c>
      <c r="AB2088">
        <v>0</v>
      </c>
      <c r="AC2088">
        <v>0</v>
      </c>
      <c r="AD2088">
        <v>0</v>
      </c>
      <c r="AE2088">
        <v>1.3288059963850167</v>
      </c>
    </row>
    <row r="2089" spans="1:31" x14ac:dyDescent="0.25">
      <c r="A2089">
        <v>2275324</v>
      </c>
      <c r="B2089">
        <v>1</v>
      </c>
      <c r="C2089" t="s">
        <v>80</v>
      </c>
      <c r="D2089" t="s">
        <v>86</v>
      </c>
      <c r="E2089" t="s">
        <v>165</v>
      </c>
      <c r="F2089" t="s">
        <v>6327</v>
      </c>
      <c r="G2089" t="s">
        <v>198</v>
      </c>
      <c r="H2089" t="s">
        <v>150</v>
      </c>
      <c r="I2089" t="s">
        <v>136</v>
      </c>
      <c r="J2089" t="s">
        <v>137</v>
      </c>
      <c r="K2089" t="s">
        <v>138</v>
      </c>
      <c r="L2089" t="s">
        <v>6328</v>
      </c>
      <c r="M2089" t="s">
        <v>6329</v>
      </c>
      <c r="N2089">
        <v>1.6444444439999999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1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0.8190934680066666</v>
      </c>
      <c r="AC2089">
        <v>0</v>
      </c>
      <c r="AD2089">
        <v>0</v>
      </c>
      <c r="AE2089">
        <v>0.8190934680066666</v>
      </c>
    </row>
    <row r="2090" spans="1:31" x14ac:dyDescent="0.25">
      <c r="A2090">
        <v>2274992</v>
      </c>
      <c r="B2090">
        <v>1</v>
      </c>
      <c r="C2090" t="s">
        <v>80</v>
      </c>
      <c r="D2090" t="s">
        <v>93</v>
      </c>
      <c r="E2090" t="s">
        <v>157</v>
      </c>
      <c r="F2090" t="s">
        <v>3551</v>
      </c>
      <c r="G2090" t="s">
        <v>134</v>
      </c>
      <c r="H2090" t="s">
        <v>135</v>
      </c>
      <c r="I2090" t="s">
        <v>136</v>
      </c>
      <c r="J2090" t="s">
        <v>137</v>
      </c>
      <c r="K2090" t="s">
        <v>138</v>
      </c>
      <c r="L2090" t="s">
        <v>6330</v>
      </c>
      <c r="M2090" t="s">
        <v>6331</v>
      </c>
      <c r="N2090">
        <v>0.89249999999999996</v>
      </c>
      <c r="O2090">
        <v>0</v>
      </c>
      <c r="P2090">
        <v>186</v>
      </c>
      <c r="Q2090">
        <v>2</v>
      </c>
      <c r="R2090">
        <v>35</v>
      </c>
      <c r="S2090">
        <v>3</v>
      </c>
      <c r="T2090">
        <v>37</v>
      </c>
      <c r="U2090">
        <v>0</v>
      </c>
      <c r="V2090">
        <v>0</v>
      </c>
      <c r="W2090">
        <v>0</v>
      </c>
      <c r="X2090">
        <v>13.207890787704891</v>
      </c>
      <c r="Y2090">
        <v>0.15698370214555002</v>
      </c>
      <c r="Z2090">
        <v>4.8192370305547971</v>
      </c>
      <c r="AA2090">
        <v>2.6799369749538751</v>
      </c>
      <c r="AB2090">
        <v>7.7936558388944315</v>
      </c>
      <c r="AC2090">
        <v>0</v>
      </c>
      <c r="AD2090">
        <v>0</v>
      </c>
      <c r="AE2090">
        <v>28.657704334253545</v>
      </c>
    </row>
    <row r="2091" spans="1:31" x14ac:dyDescent="0.25">
      <c r="A2091">
        <v>2274683</v>
      </c>
      <c r="B2091">
        <v>1</v>
      </c>
      <c r="C2091" t="s">
        <v>80</v>
      </c>
      <c r="D2091" t="s">
        <v>83</v>
      </c>
      <c r="E2091" t="s">
        <v>141</v>
      </c>
      <c r="F2091" t="s">
        <v>6332</v>
      </c>
      <c r="G2091" t="s">
        <v>442</v>
      </c>
      <c r="H2091" t="s">
        <v>135</v>
      </c>
      <c r="I2091" t="s">
        <v>136</v>
      </c>
      <c r="J2091" t="s">
        <v>137</v>
      </c>
      <c r="K2091" t="s">
        <v>144</v>
      </c>
      <c r="L2091" t="s">
        <v>6333</v>
      </c>
      <c r="M2091" t="s">
        <v>6334</v>
      </c>
      <c r="N2091">
        <v>0.56999999999999995</v>
      </c>
      <c r="O2091">
        <v>0</v>
      </c>
      <c r="P2091">
        <v>1344</v>
      </c>
      <c r="Q2091">
        <v>0</v>
      </c>
      <c r="R2091">
        <v>0</v>
      </c>
      <c r="S2091">
        <v>0</v>
      </c>
      <c r="T2091">
        <v>337</v>
      </c>
      <c r="U2091">
        <v>1</v>
      </c>
      <c r="V2091">
        <v>17</v>
      </c>
      <c r="W2091">
        <v>0</v>
      </c>
      <c r="X2091">
        <v>259.67090278853391</v>
      </c>
      <c r="Y2091">
        <v>0</v>
      </c>
      <c r="Z2091">
        <v>0</v>
      </c>
      <c r="AA2091">
        <v>0</v>
      </c>
      <c r="AB2091">
        <v>152.65648680014053</v>
      </c>
      <c r="AC2091">
        <v>19.428039460014666</v>
      </c>
      <c r="AD2091">
        <v>77.905908043445194</v>
      </c>
      <c r="AE2091">
        <v>509.66133709213432</v>
      </c>
    </row>
    <row r="2092" spans="1:31" x14ac:dyDescent="0.25">
      <c r="A2092">
        <v>2275015</v>
      </c>
      <c r="B2092">
        <v>1</v>
      </c>
      <c r="C2092" t="s">
        <v>81</v>
      </c>
      <c r="D2092" t="s">
        <v>123</v>
      </c>
      <c r="E2092" t="s">
        <v>176</v>
      </c>
      <c r="F2092" t="s">
        <v>6335</v>
      </c>
      <c r="G2092" t="s">
        <v>178</v>
      </c>
      <c r="H2092" t="s">
        <v>150</v>
      </c>
      <c r="I2092" t="s">
        <v>136</v>
      </c>
      <c r="J2092" t="s">
        <v>137</v>
      </c>
      <c r="K2092" t="s">
        <v>138</v>
      </c>
      <c r="L2092" t="s">
        <v>6336</v>
      </c>
      <c r="M2092" t="s">
        <v>6337</v>
      </c>
      <c r="N2092">
        <v>1.385555555</v>
      </c>
      <c r="O2092">
        <v>0</v>
      </c>
      <c r="P2092">
        <v>53</v>
      </c>
      <c r="Q2092">
        <v>0</v>
      </c>
      <c r="R2092">
        <v>14</v>
      </c>
      <c r="S2092">
        <v>0</v>
      </c>
      <c r="T2092">
        <v>5</v>
      </c>
      <c r="U2092">
        <v>0</v>
      </c>
      <c r="V2092">
        <v>0</v>
      </c>
      <c r="W2092">
        <v>0</v>
      </c>
      <c r="X2092">
        <v>28.155888859407913</v>
      </c>
      <c r="Y2092">
        <v>0</v>
      </c>
      <c r="Z2092">
        <v>12.171357555149999</v>
      </c>
      <c r="AA2092">
        <v>0</v>
      </c>
      <c r="AB2092">
        <v>1.2812200545266001</v>
      </c>
      <c r="AC2092">
        <v>0</v>
      </c>
      <c r="AD2092">
        <v>0</v>
      </c>
      <c r="AE2092">
        <v>41.608466469084512</v>
      </c>
    </row>
    <row r="2093" spans="1:31" x14ac:dyDescent="0.25">
      <c r="A2093">
        <v>2275201</v>
      </c>
      <c r="B2093">
        <v>1</v>
      </c>
      <c r="C2093" t="s">
        <v>81</v>
      </c>
      <c r="D2093" t="s">
        <v>122</v>
      </c>
      <c r="E2093" t="s">
        <v>165</v>
      </c>
      <c r="F2093" t="s">
        <v>6338</v>
      </c>
      <c r="G2093" t="s">
        <v>198</v>
      </c>
      <c r="H2093" t="s">
        <v>150</v>
      </c>
      <c r="I2093" t="s">
        <v>136</v>
      </c>
      <c r="J2093" t="s">
        <v>137</v>
      </c>
      <c r="K2093" t="s">
        <v>138</v>
      </c>
      <c r="L2093" t="s">
        <v>6339</v>
      </c>
      <c r="M2093" t="s">
        <v>6340</v>
      </c>
      <c r="N2093">
        <v>2.7152777769999998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</row>
    <row r="2094" spans="1:31" x14ac:dyDescent="0.25">
      <c r="A2094">
        <v>2275184</v>
      </c>
      <c r="B2094">
        <v>1</v>
      </c>
      <c r="C2094" t="s">
        <v>80</v>
      </c>
      <c r="D2094" t="s">
        <v>94</v>
      </c>
      <c r="E2094" t="s">
        <v>157</v>
      </c>
      <c r="F2094" t="s">
        <v>6341</v>
      </c>
      <c r="G2094" t="s">
        <v>143</v>
      </c>
      <c r="H2094" t="s">
        <v>135</v>
      </c>
      <c r="I2094" t="s">
        <v>136</v>
      </c>
      <c r="J2094" t="s">
        <v>137</v>
      </c>
      <c r="K2094" t="s">
        <v>144</v>
      </c>
      <c r="L2094" t="s">
        <v>6342</v>
      </c>
      <c r="M2094" t="s">
        <v>6343</v>
      </c>
      <c r="N2094">
        <v>1.3</v>
      </c>
      <c r="O2094">
        <v>0</v>
      </c>
      <c r="P2094">
        <v>1132</v>
      </c>
      <c r="Q2094">
        <v>2</v>
      </c>
      <c r="R2094">
        <v>21</v>
      </c>
      <c r="S2094">
        <v>1</v>
      </c>
      <c r="T2094">
        <v>118</v>
      </c>
      <c r="U2094">
        <v>2</v>
      </c>
      <c r="V2094">
        <v>0</v>
      </c>
      <c r="W2094">
        <v>0</v>
      </c>
      <c r="X2094">
        <v>283.3354448665761</v>
      </c>
      <c r="Y2094">
        <v>1.3736074009329</v>
      </c>
      <c r="Z2094">
        <v>7.7445719021929982</v>
      </c>
      <c r="AA2094">
        <v>0.9970789869040001</v>
      </c>
      <c r="AB2094">
        <v>48.052993306962001</v>
      </c>
      <c r="AC2094">
        <v>4.5558344743077335</v>
      </c>
      <c r="AD2094">
        <v>0</v>
      </c>
      <c r="AE2094">
        <v>346.05953093787571</v>
      </c>
    </row>
    <row r="2095" spans="1:31" x14ac:dyDescent="0.25">
      <c r="A2095">
        <v>2275178</v>
      </c>
      <c r="B2095">
        <v>1</v>
      </c>
      <c r="C2095" t="s">
        <v>80</v>
      </c>
      <c r="D2095" t="s">
        <v>99</v>
      </c>
      <c r="E2095" t="s">
        <v>141</v>
      </c>
      <c r="F2095" t="s">
        <v>6344</v>
      </c>
      <c r="G2095" t="s">
        <v>1745</v>
      </c>
      <c r="H2095" t="s">
        <v>135</v>
      </c>
      <c r="I2095" t="s">
        <v>136</v>
      </c>
      <c r="J2095" t="s">
        <v>137</v>
      </c>
      <c r="K2095" t="s">
        <v>138</v>
      </c>
      <c r="L2095" t="s">
        <v>6345</v>
      </c>
      <c r="M2095" t="s">
        <v>6346</v>
      </c>
      <c r="N2095">
        <v>5.676666666</v>
      </c>
      <c r="O2095">
        <v>0</v>
      </c>
      <c r="P2095">
        <v>23</v>
      </c>
      <c r="Q2095">
        <v>0</v>
      </c>
      <c r="R2095">
        <v>4</v>
      </c>
      <c r="S2095">
        <v>0</v>
      </c>
      <c r="T2095">
        <v>1</v>
      </c>
      <c r="U2095">
        <v>0</v>
      </c>
      <c r="V2095">
        <v>0</v>
      </c>
      <c r="W2095">
        <v>0</v>
      </c>
      <c r="X2095">
        <v>17.195823678616012</v>
      </c>
      <c r="Y2095">
        <v>0</v>
      </c>
      <c r="Z2095">
        <v>3.60847474349355</v>
      </c>
      <c r="AA2095">
        <v>0</v>
      </c>
      <c r="AB2095">
        <v>3.987349960480425</v>
      </c>
      <c r="AC2095">
        <v>0</v>
      </c>
      <c r="AD2095">
        <v>0</v>
      </c>
      <c r="AE2095">
        <v>24.791648382589987</v>
      </c>
    </row>
    <row r="2096" spans="1:31" x14ac:dyDescent="0.25">
      <c r="A2096">
        <v>2275032</v>
      </c>
      <c r="B2096">
        <v>1</v>
      </c>
      <c r="C2096" t="s">
        <v>81</v>
      </c>
      <c r="D2096" t="s">
        <v>114</v>
      </c>
      <c r="E2096" t="s">
        <v>147</v>
      </c>
      <c r="F2096" t="s">
        <v>6347</v>
      </c>
      <c r="G2096" t="s">
        <v>149</v>
      </c>
      <c r="H2096" t="s">
        <v>150</v>
      </c>
      <c r="I2096" t="s">
        <v>136</v>
      </c>
      <c r="J2096" t="s">
        <v>137</v>
      </c>
      <c r="K2096" t="s">
        <v>138</v>
      </c>
      <c r="L2096" t="s">
        <v>6348</v>
      </c>
      <c r="M2096" t="s">
        <v>6349</v>
      </c>
      <c r="N2096">
        <v>8.3869444439999992</v>
      </c>
      <c r="O2096">
        <v>0</v>
      </c>
      <c r="P2096">
        <v>30</v>
      </c>
      <c r="Q2096">
        <v>0</v>
      </c>
      <c r="R2096">
        <v>0</v>
      </c>
      <c r="S2096">
        <v>0</v>
      </c>
      <c r="T2096">
        <v>1</v>
      </c>
      <c r="U2096">
        <v>0</v>
      </c>
      <c r="V2096">
        <v>0</v>
      </c>
      <c r="W2096">
        <v>0</v>
      </c>
      <c r="X2096">
        <v>15.720767473386248</v>
      </c>
      <c r="Y2096">
        <v>0</v>
      </c>
      <c r="Z2096">
        <v>0</v>
      </c>
      <c r="AA2096">
        <v>0</v>
      </c>
      <c r="AB2096">
        <v>2.4924943806144584</v>
      </c>
      <c r="AC2096">
        <v>0</v>
      </c>
      <c r="AD2096">
        <v>0</v>
      </c>
      <c r="AE2096">
        <v>18.213261854000706</v>
      </c>
    </row>
    <row r="2097" spans="1:31" x14ac:dyDescent="0.25">
      <c r="A2097">
        <v>2274783</v>
      </c>
      <c r="B2097">
        <v>1</v>
      </c>
      <c r="C2097" t="s">
        <v>80</v>
      </c>
      <c r="D2097" t="s">
        <v>107</v>
      </c>
      <c r="E2097" t="s">
        <v>157</v>
      </c>
      <c r="F2097" t="s">
        <v>6350</v>
      </c>
      <c r="G2097" t="s">
        <v>134</v>
      </c>
      <c r="H2097" t="s">
        <v>135</v>
      </c>
      <c r="I2097" t="s">
        <v>136</v>
      </c>
      <c r="J2097" t="s">
        <v>137</v>
      </c>
      <c r="K2097" t="s">
        <v>138</v>
      </c>
      <c r="L2097" t="s">
        <v>6351</v>
      </c>
      <c r="M2097" t="s">
        <v>6352</v>
      </c>
      <c r="N2097">
        <v>0.81583333300000005</v>
      </c>
      <c r="O2097">
        <v>0</v>
      </c>
      <c r="P2097">
        <v>2881</v>
      </c>
      <c r="Q2097">
        <v>0</v>
      </c>
      <c r="R2097">
        <v>5</v>
      </c>
      <c r="S2097">
        <v>2</v>
      </c>
      <c r="T2097">
        <v>146</v>
      </c>
      <c r="U2097">
        <v>0</v>
      </c>
      <c r="V2097">
        <v>1</v>
      </c>
      <c r="W2097">
        <v>0</v>
      </c>
      <c r="X2097">
        <v>405.06509192806112</v>
      </c>
      <c r="Y2097">
        <v>0</v>
      </c>
      <c r="Z2097">
        <v>0.1985851802935</v>
      </c>
      <c r="AA2097">
        <v>21.430257842722696</v>
      </c>
      <c r="AB2097">
        <v>55.345714764935025</v>
      </c>
      <c r="AC2097">
        <v>0</v>
      </c>
      <c r="AD2097">
        <v>0.13747096848549167</v>
      </c>
      <c r="AE2097">
        <v>482.17712068449788</v>
      </c>
    </row>
    <row r="2098" spans="1:31" x14ac:dyDescent="0.25">
      <c r="A2098">
        <v>2275115</v>
      </c>
      <c r="B2098">
        <v>1</v>
      </c>
      <c r="C2098" t="s">
        <v>81</v>
      </c>
      <c r="D2098" t="s">
        <v>127</v>
      </c>
      <c r="E2098" t="s">
        <v>165</v>
      </c>
      <c r="F2098" t="s">
        <v>6353</v>
      </c>
      <c r="G2098" t="s">
        <v>225</v>
      </c>
      <c r="H2098" t="s">
        <v>150</v>
      </c>
      <c r="I2098" t="s">
        <v>136</v>
      </c>
      <c r="J2098" t="s">
        <v>137</v>
      </c>
      <c r="K2098" t="s">
        <v>138</v>
      </c>
      <c r="L2098" t="s">
        <v>6354</v>
      </c>
      <c r="M2098" t="s">
        <v>6355</v>
      </c>
      <c r="N2098">
        <v>4.2238888880000003</v>
      </c>
      <c r="O2098">
        <v>0</v>
      </c>
      <c r="P2098">
        <v>8</v>
      </c>
      <c r="Q2098">
        <v>0</v>
      </c>
      <c r="R2098">
        <v>0</v>
      </c>
      <c r="S2098">
        <v>0</v>
      </c>
      <c r="T2098">
        <v>4</v>
      </c>
      <c r="U2098">
        <v>0</v>
      </c>
      <c r="V2098">
        <v>0</v>
      </c>
      <c r="W2098">
        <v>0</v>
      </c>
      <c r="X2098">
        <v>3.7739443910886399</v>
      </c>
      <c r="Y2098">
        <v>0</v>
      </c>
      <c r="Z2098">
        <v>0</v>
      </c>
      <c r="AA2098">
        <v>0</v>
      </c>
      <c r="AB2098">
        <v>2.8731525855881337</v>
      </c>
      <c r="AC2098">
        <v>0</v>
      </c>
      <c r="AD2098">
        <v>0</v>
      </c>
      <c r="AE2098">
        <v>6.6470969766767736</v>
      </c>
    </row>
    <row r="2099" spans="1:31" x14ac:dyDescent="0.25">
      <c r="A2099">
        <v>2274723</v>
      </c>
      <c r="B2099">
        <v>1</v>
      </c>
      <c r="C2099" t="s">
        <v>81</v>
      </c>
      <c r="D2099" t="s">
        <v>118</v>
      </c>
      <c r="E2099" t="s">
        <v>141</v>
      </c>
      <c r="F2099" t="s">
        <v>6356</v>
      </c>
      <c r="G2099" t="s">
        <v>134</v>
      </c>
      <c r="H2099" t="s">
        <v>135</v>
      </c>
      <c r="I2099" t="s">
        <v>136</v>
      </c>
      <c r="J2099" t="s">
        <v>137</v>
      </c>
      <c r="K2099" t="s">
        <v>138</v>
      </c>
      <c r="L2099" t="s">
        <v>6357</v>
      </c>
      <c r="M2099" t="s">
        <v>6358</v>
      </c>
      <c r="N2099">
        <v>0.68583333300000004</v>
      </c>
      <c r="O2099">
        <v>0</v>
      </c>
      <c r="P2099">
        <v>5940</v>
      </c>
      <c r="Q2099">
        <v>0</v>
      </c>
      <c r="R2099">
        <v>0</v>
      </c>
      <c r="S2099">
        <v>8</v>
      </c>
      <c r="T2099">
        <v>573</v>
      </c>
      <c r="U2099">
        <v>0</v>
      </c>
      <c r="V2099">
        <v>1</v>
      </c>
      <c r="W2099">
        <v>0</v>
      </c>
      <c r="X2099">
        <v>889.10780659924353</v>
      </c>
      <c r="Y2099">
        <v>0</v>
      </c>
      <c r="Z2099">
        <v>0</v>
      </c>
      <c r="AA2099">
        <v>161.54741991959574</v>
      </c>
      <c r="AB2099">
        <v>197.09512706476949</v>
      </c>
      <c r="AC2099">
        <v>0</v>
      </c>
      <c r="AD2099">
        <v>0.78079180515864999</v>
      </c>
      <c r="AE2099">
        <v>1248.5311453887675</v>
      </c>
    </row>
    <row r="2100" spans="1:31" x14ac:dyDescent="0.25">
      <c r="A2100">
        <v>2274829</v>
      </c>
      <c r="B2100">
        <v>1</v>
      </c>
      <c r="C2100" t="s">
        <v>81</v>
      </c>
      <c r="D2100" t="s">
        <v>120</v>
      </c>
      <c r="E2100" t="s">
        <v>132</v>
      </c>
      <c r="F2100" t="s">
        <v>6359</v>
      </c>
      <c r="G2100" t="s">
        <v>143</v>
      </c>
      <c r="H2100" t="s">
        <v>135</v>
      </c>
      <c r="I2100" t="s">
        <v>136</v>
      </c>
      <c r="J2100" t="s">
        <v>137</v>
      </c>
      <c r="K2100" t="s">
        <v>144</v>
      </c>
      <c r="L2100" t="s">
        <v>6360</v>
      </c>
      <c r="M2100" t="s">
        <v>6361</v>
      </c>
      <c r="N2100">
        <v>4.9919444439999996</v>
      </c>
      <c r="O2100">
        <v>1</v>
      </c>
      <c r="P2100">
        <v>132</v>
      </c>
      <c r="Q2100">
        <v>34</v>
      </c>
      <c r="R2100">
        <v>11</v>
      </c>
      <c r="S2100">
        <v>3</v>
      </c>
      <c r="T2100">
        <v>21</v>
      </c>
      <c r="U2100">
        <v>0</v>
      </c>
      <c r="V2100">
        <v>0</v>
      </c>
      <c r="W2100">
        <v>0.23992460417380002</v>
      </c>
      <c r="X2100">
        <v>122.90755868930584</v>
      </c>
      <c r="Y2100">
        <v>106.4113314547435</v>
      </c>
      <c r="Z2100">
        <v>50.03507771571509</v>
      </c>
      <c r="AA2100">
        <v>10.391239488162977</v>
      </c>
      <c r="AB2100">
        <v>3.6212493299232178</v>
      </c>
      <c r="AC2100">
        <v>0</v>
      </c>
      <c r="AD2100">
        <v>0</v>
      </c>
      <c r="AE2100">
        <v>293.60638128202442</v>
      </c>
    </row>
    <row r="2101" spans="1:31" x14ac:dyDescent="0.25">
      <c r="A2101">
        <v>2275161</v>
      </c>
      <c r="B2101">
        <v>1</v>
      </c>
      <c r="C2101" t="s">
        <v>80</v>
      </c>
      <c r="D2101" t="s">
        <v>101</v>
      </c>
      <c r="E2101" t="s">
        <v>165</v>
      </c>
      <c r="F2101" t="s">
        <v>6362</v>
      </c>
      <c r="G2101" t="s">
        <v>167</v>
      </c>
      <c r="H2101" t="s">
        <v>150</v>
      </c>
      <c r="I2101" t="s">
        <v>136</v>
      </c>
      <c r="J2101" t="s">
        <v>137</v>
      </c>
      <c r="K2101" t="s">
        <v>138</v>
      </c>
      <c r="L2101" t="s">
        <v>6363</v>
      </c>
      <c r="M2101" t="s">
        <v>6364</v>
      </c>
      <c r="N2101">
        <v>4.4441666660000001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2.0333529219478002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2.0333529219478002</v>
      </c>
    </row>
    <row r="2102" spans="1:31" x14ac:dyDescent="0.25">
      <c r="A2102">
        <v>2274975</v>
      </c>
      <c r="B2102">
        <v>1</v>
      </c>
      <c r="C2102" t="s">
        <v>80</v>
      </c>
      <c r="D2102" t="s">
        <v>93</v>
      </c>
      <c r="E2102" t="s">
        <v>165</v>
      </c>
      <c r="F2102" t="s">
        <v>6365</v>
      </c>
      <c r="G2102" t="s">
        <v>198</v>
      </c>
      <c r="H2102" t="s">
        <v>150</v>
      </c>
      <c r="I2102" t="s">
        <v>136</v>
      </c>
      <c r="J2102" t="s">
        <v>137</v>
      </c>
      <c r="K2102" t="s">
        <v>138</v>
      </c>
      <c r="L2102" t="s">
        <v>6366</v>
      </c>
      <c r="M2102" t="s">
        <v>6367</v>
      </c>
      <c r="N2102">
        <v>6.341111111</v>
      </c>
      <c r="O2102">
        <v>0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2.6858674841281833</v>
      </c>
      <c r="AA2102">
        <v>0</v>
      </c>
      <c r="AB2102">
        <v>0</v>
      </c>
      <c r="AC2102">
        <v>0</v>
      </c>
      <c r="AD2102">
        <v>0</v>
      </c>
      <c r="AE2102">
        <v>2.6858674841281833</v>
      </c>
    </row>
    <row r="2103" spans="1:31" x14ac:dyDescent="0.25">
      <c r="A2103">
        <v>2274955</v>
      </c>
      <c r="B2103">
        <v>1</v>
      </c>
      <c r="C2103" t="s">
        <v>81</v>
      </c>
      <c r="D2103" t="s">
        <v>117</v>
      </c>
      <c r="E2103" t="s">
        <v>132</v>
      </c>
      <c r="F2103" t="s">
        <v>3531</v>
      </c>
      <c r="G2103" t="s">
        <v>134</v>
      </c>
      <c r="H2103" t="s">
        <v>135</v>
      </c>
      <c r="I2103" t="s">
        <v>136</v>
      </c>
      <c r="J2103" t="s">
        <v>137</v>
      </c>
      <c r="K2103" t="s">
        <v>138</v>
      </c>
      <c r="L2103" t="s">
        <v>6368</v>
      </c>
      <c r="M2103" t="s">
        <v>6369</v>
      </c>
      <c r="N2103">
        <v>0.52249999999999996</v>
      </c>
      <c r="O2103">
        <v>1</v>
      </c>
      <c r="P2103">
        <v>780</v>
      </c>
      <c r="Q2103">
        <v>3</v>
      </c>
      <c r="R2103">
        <v>18</v>
      </c>
      <c r="S2103">
        <v>8</v>
      </c>
      <c r="T2103">
        <v>25</v>
      </c>
      <c r="U2103">
        <v>0</v>
      </c>
      <c r="V2103">
        <v>0</v>
      </c>
      <c r="W2103">
        <v>0.13633393617689998</v>
      </c>
      <c r="X2103">
        <v>32.110625505971065</v>
      </c>
      <c r="Y2103">
        <v>0.50915815055820002</v>
      </c>
      <c r="Z2103">
        <v>0.84668430073535006</v>
      </c>
      <c r="AA2103">
        <v>19.458042522163019</v>
      </c>
      <c r="AB2103">
        <v>2.7303190395475503</v>
      </c>
      <c r="AC2103">
        <v>0</v>
      </c>
      <c r="AD2103">
        <v>0</v>
      </c>
      <c r="AE2103">
        <v>55.791163455152081</v>
      </c>
    </row>
    <row r="2104" spans="1:31" x14ac:dyDescent="0.25">
      <c r="A2104">
        <v>2275098</v>
      </c>
      <c r="B2104">
        <v>1</v>
      </c>
      <c r="C2104" t="s">
        <v>80</v>
      </c>
      <c r="D2104" t="s">
        <v>99</v>
      </c>
      <c r="E2104" t="s">
        <v>147</v>
      </c>
      <c r="F2104" t="s">
        <v>6370</v>
      </c>
      <c r="G2104" t="s">
        <v>233</v>
      </c>
      <c r="H2104" t="s">
        <v>150</v>
      </c>
      <c r="I2104" t="s">
        <v>136</v>
      </c>
      <c r="J2104" t="s">
        <v>137</v>
      </c>
      <c r="K2104" t="s">
        <v>138</v>
      </c>
      <c r="L2104" t="s">
        <v>6371</v>
      </c>
      <c r="M2104" t="s">
        <v>6372</v>
      </c>
      <c r="N2104">
        <v>4.2283333330000001</v>
      </c>
      <c r="O2104">
        <v>0</v>
      </c>
      <c r="P2104">
        <v>62</v>
      </c>
      <c r="Q2104">
        <v>0</v>
      </c>
      <c r="R2104">
        <v>0</v>
      </c>
      <c r="S2104">
        <v>0</v>
      </c>
      <c r="T2104">
        <v>1</v>
      </c>
      <c r="U2104">
        <v>0</v>
      </c>
      <c r="V2104">
        <v>0</v>
      </c>
      <c r="W2104">
        <v>0</v>
      </c>
      <c r="X2104">
        <v>56.18314695193844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56.18314695193844</v>
      </c>
    </row>
    <row r="2105" spans="1:31" x14ac:dyDescent="0.25">
      <c r="A2105">
        <v>2274743</v>
      </c>
      <c r="B2105">
        <v>1</v>
      </c>
      <c r="C2105" t="s">
        <v>81</v>
      </c>
      <c r="D2105" t="s">
        <v>123</v>
      </c>
      <c r="E2105" t="s">
        <v>141</v>
      </c>
      <c r="F2105" t="s">
        <v>6373</v>
      </c>
      <c r="G2105" t="s">
        <v>297</v>
      </c>
      <c r="H2105" t="s">
        <v>135</v>
      </c>
      <c r="I2105" t="s">
        <v>136</v>
      </c>
      <c r="J2105" t="s">
        <v>3</v>
      </c>
      <c r="K2105" t="s">
        <v>138</v>
      </c>
      <c r="L2105" t="s">
        <v>6374</v>
      </c>
      <c r="M2105" t="s">
        <v>6375</v>
      </c>
      <c r="N2105">
        <v>7.3366666660000002</v>
      </c>
      <c r="O2105">
        <v>0</v>
      </c>
      <c r="P2105">
        <v>3</v>
      </c>
      <c r="Q2105">
        <v>0</v>
      </c>
      <c r="R2105">
        <v>0</v>
      </c>
      <c r="S2105">
        <v>1</v>
      </c>
      <c r="T2105">
        <v>235</v>
      </c>
      <c r="U2105">
        <v>1</v>
      </c>
      <c r="V2105">
        <v>2</v>
      </c>
      <c r="W2105">
        <v>0</v>
      </c>
      <c r="X2105">
        <v>6.8316515656613008</v>
      </c>
      <c r="Y2105">
        <v>0</v>
      </c>
      <c r="Z2105">
        <v>0</v>
      </c>
      <c r="AA2105">
        <v>7.1176869147786412</v>
      </c>
      <c r="AB2105">
        <v>1628.1141847986612</v>
      </c>
      <c r="AC2105">
        <v>526.25756228014961</v>
      </c>
      <c r="AD2105">
        <v>6.9286330766760003</v>
      </c>
      <c r="AE2105">
        <v>2175.2497186359265</v>
      </c>
    </row>
    <row r="2106" spans="1:31" x14ac:dyDescent="0.25">
      <c r="A2106">
        <v>2275261</v>
      </c>
      <c r="B2106">
        <v>1</v>
      </c>
      <c r="C2106" t="s">
        <v>81</v>
      </c>
      <c r="D2106" t="s">
        <v>118</v>
      </c>
      <c r="E2106" t="s">
        <v>132</v>
      </c>
      <c r="F2106" t="s">
        <v>6376</v>
      </c>
      <c r="G2106" t="s">
        <v>134</v>
      </c>
      <c r="H2106" t="s">
        <v>135</v>
      </c>
      <c r="I2106" t="s">
        <v>136</v>
      </c>
      <c r="J2106" t="s">
        <v>137</v>
      </c>
      <c r="K2106" t="s">
        <v>138</v>
      </c>
      <c r="L2106" t="s">
        <v>6377</v>
      </c>
      <c r="M2106" t="s">
        <v>6378</v>
      </c>
      <c r="N2106">
        <v>1.0380555549999999</v>
      </c>
      <c r="O2106">
        <v>2</v>
      </c>
      <c r="P2106">
        <v>4</v>
      </c>
      <c r="Q2106">
        <v>6</v>
      </c>
      <c r="R2106">
        <v>9</v>
      </c>
      <c r="S2106">
        <v>15</v>
      </c>
      <c r="T2106">
        <v>9</v>
      </c>
      <c r="U2106">
        <v>3</v>
      </c>
      <c r="V2106">
        <v>0</v>
      </c>
      <c r="W2106">
        <v>1.242827705616067</v>
      </c>
      <c r="X2106">
        <v>4.3565882045733341E-2</v>
      </c>
      <c r="Y2106">
        <v>2.488486719218967</v>
      </c>
      <c r="Z2106">
        <v>2.4143700157671253</v>
      </c>
      <c r="AA2106">
        <v>98.283093241503835</v>
      </c>
      <c r="AB2106">
        <v>12.964367353711975</v>
      </c>
      <c r="AC2106">
        <v>10.5908186654831</v>
      </c>
      <c r="AD2106">
        <v>0</v>
      </c>
      <c r="AE2106">
        <v>128.02752958334682</v>
      </c>
    </row>
    <row r="2107" spans="1:31" x14ac:dyDescent="0.25">
      <c r="A2107">
        <v>2274929</v>
      </c>
      <c r="B2107">
        <v>1</v>
      </c>
      <c r="C2107" t="s">
        <v>81</v>
      </c>
      <c r="D2107" t="s">
        <v>122</v>
      </c>
      <c r="E2107" t="s">
        <v>141</v>
      </c>
      <c r="F2107" t="s">
        <v>6379</v>
      </c>
      <c r="G2107" t="s">
        <v>268</v>
      </c>
      <c r="H2107" t="s">
        <v>135</v>
      </c>
      <c r="I2107" t="s">
        <v>136</v>
      </c>
      <c r="J2107" t="s">
        <v>137</v>
      </c>
      <c r="K2107" t="s">
        <v>138</v>
      </c>
      <c r="L2107" t="s">
        <v>6380</v>
      </c>
      <c r="M2107" t="s">
        <v>6381</v>
      </c>
      <c r="N2107">
        <v>5.5369444440000004</v>
      </c>
      <c r="O2107">
        <v>0</v>
      </c>
      <c r="P2107">
        <v>45</v>
      </c>
      <c r="Q2107">
        <v>0</v>
      </c>
      <c r="R2107">
        <v>0</v>
      </c>
      <c r="S2107">
        <v>0</v>
      </c>
      <c r="T2107">
        <v>1</v>
      </c>
      <c r="U2107">
        <v>0</v>
      </c>
      <c r="V2107">
        <v>0</v>
      </c>
      <c r="W2107">
        <v>0</v>
      </c>
      <c r="X2107">
        <v>28.817812432179988</v>
      </c>
      <c r="Y2107">
        <v>0</v>
      </c>
      <c r="Z2107">
        <v>0</v>
      </c>
      <c r="AA2107">
        <v>0</v>
      </c>
      <c r="AB2107">
        <v>2.7012726736024839</v>
      </c>
      <c r="AC2107">
        <v>0</v>
      </c>
      <c r="AD2107">
        <v>0</v>
      </c>
      <c r="AE2107">
        <v>31.519085105782473</v>
      </c>
    </row>
    <row r="2108" spans="1:31" x14ac:dyDescent="0.25">
      <c r="A2108">
        <v>2275284</v>
      </c>
      <c r="B2108">
        <v>1</v>
      </c>
      <c r="C2108" t="s">
        <v>81</v>
      </c>
      <c r="D2108" t="s">
        <v>117</v>
      </c>
      <c r="E2108" t="s">
        <v>141</v>
      </c>
      <c r="F2108" t="s">
        <v>6382</v>
      </c>
      <c r="G2108" t="s">
        <v>3437</v>
      </c>
      <c r="H2108" t="s">
        <v>135</v>
      </c>
      <c r="I2108" t="s">
        <v>136</v>
      </c>
      <c r="J2108" t="s">
        <v>137</v>
      </c>
      <c r="K2108" t="s">
        <v>138</v>
      </c>
      <c r="L2108" t="s">
        <v>6383</v>
      </c>
      <c r="M2108" t="s">
        <v>6384</v>
      </c>
      <c r="N2108">
        <v>5.6286111109999997</v>
      </c>
      <c r="O2108">
        <v>0</v>
      </c>
      <c r="P2108">
        <v>98</v>
      </c>
      <c r="Q2108">
        <v>0</v>
      </c>
      <c r="R2108">
        <v>8</v>
      </c>
      <c r="S2108">
        <v>0</v>
      </c>
      <c r="T2108">
        <v>13</v>
      </c>
      <c r="U2108">
        <v>0</v>
      </c>
      <c r="V2108">
        <v>0</v>
      </c>
      <c r="W2108">
        <v>0</v>
      </c>
      <c r="X2108">
        <v>92.32089707749148</v>
      </c>
      <c r="Y2108">
        <v>0</v>
      </c>
      <c r="Z2108">
        <v>2.849019770460417</v>
      </c>
      <c r="AA2108">
        <v>0</v>
      </c>
      <c r="AB2108">
        <v>26.399347758704977</v>
      </c>
      <c r="AC2108">
        <v>0</v>
      </c>
      <c r="AD2108">
        <v>0</v>
      </c>
      <c r="AE2108">
        <v>121.56926460665687</v>
      </c>
    </row>
    <row r="2109" spans="1:31" x14ac:dyDescent="0.25">
      <c r="A2109">
        <v>2274786</v>
      </c>
      <c r="B2109">
        <v>1</v>
      </c>
      <c r="C2109" t="s">
        <v>81</v>
      </c>
      <c r="D2109" t="s">
        <v>114</v>
      </c>
      <c r="E2109" t="s">
        <v>147</v>
      </c>
      <c r="F2109" t="s">
        <v>6385</v>
      </c>
      <c r="G2109" t="s">
        <v>149</v>
      </c>
      <c r="H2109" t="s">
        <v>150</v>
      </c>
      <c r="I2109" t="s">
        <v>136</v>
      </c>
      <c r="J2109" t="s">
        <v>137</v>
      </c>
      <c r="K2109" t="s">
        <v>138</v>
      </c>
      <c r="L2109" t="s">
        <v>6386</v>
      </c>
      <c r="M2109" t="s">
        <v>6387</v>
      </c>
      <c r="N2109">
        <v>1.2375</v>
      </c>
      <c r="O2109">
        <v>0</v>
      </c>
      <c r="P2109">
        <v>1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0.116485401283875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0.116485401283875</v>
      </c>
    </row>
    <row r="2110" spans="1:31" x14ac:dyDescent="0.25">
      <c r="A2110">
        <v>2274935</v>
      </c>
      <c r="B2110">
        <v>1</v>
      </c>
      <c r="C2110" t="s">
        <v>81</v>
      </c>
      <c r="D2110" t="s">
        <v>115</v>
      </c>
      <c r="E2110" t="s">
        <v>147</v>
      </c>
      <c r="F2110" t="s">
        <v>1187</v>
      </c>
      <c r="G2110" t="s">
        <v>149</v>
      </c>
      <c r="H2110" t="s">
        <v>150</v>
      </c>
      <c r="I2110" t="s">
        <v>136</v>
      </c>
      <c r="J2110" t="s">
        <v>137</v>
      </c>
      <c r="K2110" t="s">
        <v>138</v>
      </c>
      <c r="L2110" t="s">
        <v>6388</v>
      </c>
      <c r="M2110" t="s">
        <v>6389</v>
      </c>
      <c r="N2110">
        <v>8.1927777769999999</v>
      </c>
      <c r="O2110">
        <v>0</v>
      </c>
      <c r="P2110">
        <v>15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9.5321952821800018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9.5321952821800018</v>
      </c>
    </row>
    <row r="2111" spans="1:31" x14ac:dyDescent="0.25">
      <c r="A2111">
        <v>2274949</v>
      </c>
      <c r="B2111">
        <v>1</v>
      </c>
      <c r="C2111" t="s">
        <v>81</v>
      </c>
      <c r="D2111" t="s">
        <v>117</v>
      </c>
      <c r="E2111" t="s">
        <v>141</v>
      </c>
      <c r="F2111" t="s">
        <v>6390</v>
      </c>
      <c r="G2111" t="s">
        <v>134</v>
      </c>
      <c r="H2111" t="s">
        <v>135</v>
      </c>
      <c r="I2111" t="s">
        <v>136</v>
      </c>
      <c r="J2111" t="s">
        <v>137</v>
      </c>
      <c r="K2111" t="s">
        <v>138</v>
      </c>
      <c r="L2111" t="s">
        <v>6369</v>
      </c>
      <c r="M2111" t="s">
        <v>6391</v>
      </c>
      <c r="N2111">
        <v>3.1936111110000001</v>
      </c>
      <c r="O2111">
        <v>1</v>
      </c>
      <c r="P2111">
        <v>482</v>
      </c>
      <c r="Q2111">
        <v>0</v>
      </c>
      <c r="R2111">
        <v>13</v>
      </c>
      <c r="S2111">
        <v>6</v>
      </c>
      <c r="T2111">
        <v>20</v>
      </c>
      <c r="U2111">
        <v>0</v>
      </c>
      <c r="V2111">
        <v>0</v>
      </c>
      <c r="W2111">
        <v>0.82433170109880005</v>
      </c>
      <c r="X2111">
        <v>121.40252249102227</v>
      </c>
      <c r="Y2111">
        <v>0</v>
      </c>
      <c r="Z2111">
        <v>2.8567084235256659</v>
      </c>
      <c r="AA2111">
        <v>99.501590977753082</v>
      </c>
      <c r="AB2111">
        <v>12.950011222717183</v>
      </c>
      <c r="AC2111">
        <v>0</v>
      </c>
      <c r="AD2111">
        <v>0</v>
      </c>
      <c r="AE2111">
        <v>237.535164816117</v>
      </c>
    </row>
    <row r="2112" spans="1:31" x14ac:dyDescent="0.25">
      <c r="A2112">
        <v>2275247</v>
      </c>
      <c r="B2112">
        <v>1</v>
      </c>
      <c r="C2112" t="s">
        <v>81</v>
      </c>
      <c r="D2112" t="s">
        <v>125</v>
      </c>
      <c r="E2112" t="s">
        <v>165</v>
      </c>
      <c r="F2112" t="s">
        <v>6392</v>
      </c>
      <c r="G2112" t="s">
        <v>198</v>
      </c>
      <c r="H2112" t="s">
        <v>150</v>
      </c>
      <c r="I2112" t="s">
        <v>136</v>
      </c>
      <c r="J2112" t="s">
        <v>137</v>
      </c>
      <c r="K2112" t="s">
        <v>138</v>
      </c>
      <c r="L2112" t="s">
        <v>6393</v>
      </c>
      <c r="M2112" t="s">
        <v>6394</v>
      </c>
      <c r="N2112">
        <v>0.889444444</v>
      </c>
      <c r="O2112">
        <v>0</v>
      </c>
      <c r="P2112">
        <v>1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0.4638350174625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0.4638350174625</v>
      </c>
    </row>
    <row r="2113" spans="1:31" x14ac:dyDescent="0.25">
      <c r="A2113">
        <v>2274806</v>
      </c>
      <c r="B2113">
        <v>1</v>
      </c>
      <c r="C2113" t="s">
        <v>81</v>
      </c>
      <c r="D2113" t="s">
        <v>118</v>
      </c>
      <c r="E2113" t="s">
        <v>176</v>
      </c>
      <c r="F2113" t="s">
        <v>6395</v>
      </c>
      <c r="G2113" t="s">
        <v>143</v>
      </c>
      <c r="H2113" t="s">
        <v>150</v>
      </c>
      <c r="I2113" t="s">
        <v>136</v>
      </c>
      <c r="J2113" t="s">
        <v>137</v>
      </c>
      <c r="K2113" t="s">
        <v>144</v>
      </c>
      <c r="L2113" t="s">
        <v>6396</v>
      </c>
      <c r="M2113" t="s">
        <v>6397</v>
      </c>
      <c r="N2113">
        <v>4.5225</v>
      </c>
      <c r="O2113">
        <v>0</v>
      </c>
      <c r="P2113">
        <v>265</v>
      </c>
      <c r="Q2113">
        <v>0</v>
      </c>
      <c r="R2113">
        <v>1</v>
      </c>
      <c r="S2113">
        <v>0</v>
      </c>
      <c r="T2113">
        <v>19</v>
      </c>
      <c r="U2113">
        <v>0</v>
      </c>
      <c r="V2113">
        <v>0</v>
      </c>
      <c r="W2113">
        <v>0</v>
      </c>
      <c r="X2113">
        <v>352.43931560525954</v>
      </c>
      <c r="Y2113">
        <v>0</v>
      </c>
      <c r="Z2113">
        <v>0</v>
      </c>
      <c r="AA2113">
        <v>0</v>
      </c>
      <c r="AB2113">
        <v>54.71119560087719</v>
      </c>
      <c r="AC2113">
        <v>0</v>
      </c>
      <c r="AD2113">
        <v>0</v>
      </c>
      <c r="AE2113">
        <v>407.15051120613674</v>
      </c>
    </row>
    <row r="2114" spans="1:31" x14ac:dyDescent="0.25">
      <c r="A2114">
        <v>2275141</v>
      </c>
      <c r="B2114">
        <v>1</v>
      </c>
      <c r="C2114" t="s">
        <v>81</v>
      </c>
      <c r="D2114" t="s">
        <v>121</v>
      </c>
      <c r="E2114" t="s">
        <v>147</v>
      </c>
      <c r="F2114" t="s">
        <v>6398</v>
      </c>
      <c r="G2114" t="s">
        <v>149</v>
      </c>
      <c r="H2114" t="s">
        <v>150</v>
      </c>
      <c r="I2114" t="s">
        <v>136</v>
      </c>
      <c r="J2114" t="s">
        <v>137</v>
      </c>
      <c r="K2114" t="s">
        <v>138</v>
      </c>
      <c r="L2114" t="s">
        <v>6399</v>
      </c>
      <c r="M2114" t="s">
        <v>6400</v>
      </c>
      <c r="N2114">
        <v>3.8647222220000002</v>
      </c>
      <c r="O2114">
        <v>0</v>
      </c>
      <c r="P2114">
        <v>3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1.164869813155667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1.164869813155667</v>
      </c>
    </row>
    <row r="2115" spans="1:31" x14ac:dyDescent="0.25">
      <c r="A2115">
        <v>2275241</v>
      </c>
      <c r="B2115">
        <v>1</v>
      </c>
      <c r="C2115" t="s">
        <v>81</v>
      </c>
      <c r="D2115" t="s">
        <v>113</v>
      </c>
      <c r="E2115" t="s">
        <v>165</v>
      </c>
      <c r="F2115" t="s">
        <v>6401</v>
      </c>
      <c r="G2115" t="s">
        <v>198</v>
      </c>
      <c r="H2115" t="s">
        <v>150</v>
      </c>
      <c r="I2115" t="s">
        <v>136</v>
      </c>
      <c r="J2115" t="s">
        <v>137</v>
      </c>
      <c r="K2115" t="s">
        <v>138</v>
      </c>
      <c r="L2115" t="s">
        <v>6402</v>
      </c>
      <c r="M2115" t="s">
        <v>6403</v>
      </c>
      <c r="N2115">
        <v>3.7886111109999998</v>
      </c>
      <c r="O2115">
        <v>0</v>
      </c>
      <c r="P2115">
        <v>1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7.8756426638725008E-2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7.8756426638725008E-2</v>
      </c>
    </row>
    <row r="2116" spans="1:31" x14ac:dyDescent="0.25">
      <c r="A2116">
        <v>2274849</v>
      </c>
      <c r="B2116">
        <v>1</v>
      </c>
      <c r="C2116" t="s">
        <v>80</v>
      </c>
      <c r="D2116" t="s">
        <v>107</v>
      </c>
      <c r="E2116" t="s">
        <v>132</v>
      </c>
      <c r="F2116" t="s">
        <v>6404</v>
      </c>
      <c r="G2116" t="s">
        <v>134</v>
      </c>
      <c r="H2116" t="s">
        <v>135</v>
      </c>
      <c r="I2116" t="s">
        <v>136</v>
      </c>
      <c r="J2116" t="s">
        <v>137</v>
      </c>
      <c r="K2116" t="s">
        <v>138</v>
      </c>
      <c r="L2116" t="s">
        <v>6405</v>
      </c>
      <c r="M2116" t="s">
        <v>6406</v>
      </c>
      <c r="N2116">
        <v>1</v>
      </c>
      <c r="O2116">
        <v>0</v>
      </c>
      <c r="P2116">
        <v>730</v>
      </c>
      <c r="Q2116">
        <v>0</v>
      </c>
      <c r="R2116">
        <v>0</v>
      </c>
      <c r="S2116">
        <v>0</v>
      </c>
      <c r="T2116">
        <v>22</v>
      </c>
      <c r="U2116">
        <v>0</v>
      </c>
      <c r="V2116">
        <v>1</v>
      </c>
      <c r="W2116">
        <v>0</v>
      </c>
      <c r="X2116">
        <v>106.69448221703618</v>
      </c>
      <c r="Y2116">
        <v>0</v>
      </c>
      <c r="Z2116">
        <v>0</v>
      </c>
      <c r="AA2116">
        <v>0</v>
      </c>
      <c r="AB2116">
        <v>18.097762071168219</v>
      </c>
      <c r="AC2116">
        <v>0</v>
      </c>
      <c r="AD2116">
        <v>3.46539289179E-2</v>
      </c>
      <c r="AE2116">
        <v>124.82689821712231</v>
      </c>
    </row>
    <row r="2117" spans="1:31" x14ac:dyDescent="0.25">
      <c r="A2117">
        <v>2275035</v>
      </c>
      <c r="B2117">
        <v>1</v>
      </c>
      <c r="C2117" t="s">
        <v>81</v>
      </c>
      <c r="D2117" t="s">
        <v>114</v>
      </c>
      <c r="E2117" t="s">
        <v>157</v>
      </c>
      <c r="F2117" t="s">
        <v>6407</v>
      </c>
      <c r="G2117" t="s">
        <v>134</v>
      </c>
      <c r="H2117" t="s">
        <v>135</v>
      </c>
      <c r="I2117" t="s">
        <v>136</v>
      </c>
      <c r="J2117" t="s">
        <v>137</v>
      </c>
      <c r="K2117" t="s">
        <v>138</v>
      </c>
      <c r="L2117" t="s">
        <v>6408</v>
      </c>
      <c r="M2117" t="s">
        <v>6409</v>
      </c>
      <c r="N2117">
        <v>4.8916666659999999</v>
      </c>
      <c r="O2117">
        <v>0</v>
      </c>
      <c r="P2117">
        <v>767</v>
      </c>
      <c r="Q2117">
        <v>1</v>
      </c>
      <c r="R2117">
        <v>19</v>
      </c>
      <c r="S2117">
        <v>8</v>
      </c>
      <c r="T2117">
        <v>84</v>
      </c>
      <c r="U2117">
        <v>1</v>
      </c>
      <c r="V2117">
        <v>0</v>
      </c>
      <c r="W2117">
        <v>0</v>
      </c>
      <c r="X2117">
        <v>306.48561188102724</v>
      </c>
      <c r="Y2117">
        <v>6.7845506216636995</v>
      </c>
      <c r="Z2117">
        <v>12.920601645843394</v>
      </c>
      <c r="AA2117">
        <v>110.16693582789844</v>
      </c>
      <c r="AB2117">
        <v>60.638583449225877</v>
      </c>
      <c r="AC2117">
        <v>11.075764457116001</v>
      </c>
      <c r="AD2117">
        <v>0</v>
      </c>
      <c r="AE2117">
        <v>508.07204788277471</v>
      </c>
    </row>
    <row r="2118" spans="1:31" x14ac:dyDescent="0.25">
      <c r="A2118">
        <v>2275012</v>
      </c>
      <c r="B2118">
        <v>1</v>
      </c>
      <c r="C2118" t="s">
        <v>80</v>
      </c>
      <c r="D2118" t="s">
        <v>99</v>
      </c>
      <c r="E2118" t="s">
        <v>165</v>
      </c>
      <c r="F2118" t="s">
        <v>6410</v>
      </c>
      <c r="G2118" t="s">
        <v>261</v>
      </c>
      <c r="H2118" t="s">
        <v>150</v>
      </c>
      <c r="I2118" t="s">
        <v>136</v>
      </c>
      <c r="J2118" t="s">
        <v>137</v>
      </c>
      <c r="K2118" t="s">
        <v>138</v>
      </c>
      <c r="L2118" t="s">
        <v>6411</v>
      </c>
      <c r="M2118" t="s">
        <v>6412</v>
      </c>
      <c r="N2118">
        <v>8.8205555550000003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1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8.4856699738324419</v>
      </c>
      <c r="AC2118">
        <v>0</v>
      </c>
      <c r="AD2118">
        <v>0</v>
      </c>
      <c r="AE2118">
        <v>8.4856699738324419</v>
      </c>
    </row>
    <row r="2119" spans="1:31" x14ac:dyDescent="0.25">
      <c r="A2119">
        <v>2275081</v>
      </c>
      <c r="B2119">
        <v>1</v>
      </c>
      <c r="C2119" t="s">
        <v>81</v>
      </c>
      <c r="D2119" t="s">
        <v>128</v>
      </c>
      <c r="E2119" t="s">
        <v>132</v>
      </c>
      <c r="F2119" t="s">
        <v>5298</v>
      </c>
      <c r="G2119" t="s">
        <v>134</v>
      </c>
      <c r="H2119" t="s">
        <v>135</v>
      </c>
      <c r="I2119" t="s">
        <v>136</v>
      </c>
      <c r="J2119" t="s">
        <v>137</v>
      </c>
      <c r="K2119" t="s">
        <v>138</v>
      </c>
      <c r="L2119" t="s">
        <v>6413</v>
      </c>
      <c r="M2119" t="s">
        <v>6414</v>
      </c>
      <c r="N2119">
        <v>0.118888888</v>
      </c>
      <c r="O2119">
        <v>0</v>
      </c>
      <c r="P2119">
        <v>0</v>
      </c>
      <c r="Q2119">
        <v>0</v>
      </c>
      <c r="R2119">
        <v>0</v>
      </c>
      <c r="S2119">
        <v>69</v>
      </c>
      <c r="T2119">
        <v>2</v>
      </c>
      <c r="U2119">
        <v>57</v>
      </c>
      <c r="V2119">
        <v>1</v>
      </c>
      <c r="W2119">
        <v>0</v>
      </c>
      <c r="X2119">
        <v>0</v>
      </c>
      <c r="Y2119">
        <v>0</v>
      </c>
      <c r="Z2119">
        <v>0</v>
      </c>
      <c r="AA2119">
        <v>65.757805104737514</v>
      </c>
      <c r="AB2119">
        <v>2.3882836229940669</v>
      </c>
      <c r="AC2119">
        <v>392.74232716559561</v>
      </c>
      <c r="AD2119">
        <v>2.8243188458239996</v>
      </c>
      <c r="AE2119">
        <v>463.71273473915119</v>
      </c>
    </row>
    <row r="2120" spans="1:31" x14ac:dyDescent="0.25">
      <c r="A2120">
        <v>2274663</v>
      </c>
      <c r="B2120">
        <v>1</v>
      </c>
      <c r="C2120" t="s">
        <v>81</v>
      </c>
      <c r="D2120" t="s">
        <v>113</v>
      </c>
      <c r="E2120" t="s">
        <v>176</v>
      </c>
      <c r="F2120" t="s">
        <v>6415</v>
      </c>
      <c r="G2120" t="s">
        <v>178</v>
      </c>
      <c r="H2120" t="s">
        <v>150</v>
      </c>
      <c r="I2120" t="s">
        <v>136</v>
      </c>
      <c r="J2120" t="s">
        <v>137</v>
      </c>
      <c r="K2120" t="s">
        <v>138</v>
      </c>
      <c r="L2120" t="s">
        <v>6416</v>
      </c>
      <c r="M2120" t="s">
        <v>6417</v>
      </c>
      <c r="N2120">
        <v>1.93</v>
      </c>
      <c r="O2120">
        <v>0</v>
      </c>
      <c r="P2120">
        <v>308</v>
      </c>
      <c r="Q2120">
        <v>0</v>
      </c>
      <c r="R2120">
        <v>10</v>
      </c>
      <c r="S2120">
        <v>0</v>
      </c>
      <c r="T2120">
        <v>48</v>
      </c>
      <c r="U2120">
        <v>0</v>
      </c>
      <c r="V2120">
        <v>0</v>
      </c>
      <c r="W2120">
        <v>0</v>
      </c>
      <c r="X2120">
        <v>145.90553667143286</v>
      </c>
      <c r="Y2120">
        <v>0</v>
      </c>
      <c r="Z2120">
        <v>9.5377952471289014</v>
      </c>
      <c r="AA2120">
        <v>0</v>
      </c>
      <c r="AB2120">
        <v>20.041891162741944</v>
      </c>
      <c r="AC2120">
        <v>0</v>
      </c>
      <c r="AD2120">
        <v>0</v>
      </c>
      <c r="AE2120">
        <v>175.4852230813037</v>
      </c>
    </row>
    <row r="2121" spans="1:31" x14ac:dyDescent="0.25">
      <c r="A2121">
        <v>2275327</v>
      </c>
      <c r="B2121">
        <v>1</v>
      </c>
      <c r="C2121" t="s">
        <v>80</v>
      </c>
      <c r="D2121" t="s">
        <v>104</v>
      </c>
      <c r="E2121" t="s">
        <v>165</v>
      </c>
      <c r="F2121" t="s">
        <v>6418</v>
      </c>
      <c r="G2121" t="s">
        <v>198</v>
      </c>
      <c r="H2121" t="s">
        <v>150</v>
      </c>
      <c r="I2121" t="s">
        <v>136</v>
      </c>
      <c r="J2121" t="s">
        <v>137</v>
      </c>
      <c r="K2121" t="s">
        <v>138</v>
      </c>
      <c r="L2121" t="s">
        <v>6419</v>
      </c>
      <c r="M2121" t="s">
        <v>6420</v>
      </c>
      <c r="N2121">
        <v>2.21</v>
      </c>
      <c r="O2121">
        <v>0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1.8297293285405334</v>
      </c>
      <c r="AA2121">
        <v>0</v>
      </c>
      <c r="AB2121">
        <v>0</v>
      </c>
      <c r="AC2121">
        <v>0</v>
      </c>
      <c r="AD2121">
        <v>0</v>
      </c>
      <c r="AE2121">
        <v>1.8297293285405334</v>
      </c>
    </row>
    <row r="2122" spans="1:31" x14ac:dyDescent="0.25">
      <c r="A2122">
        <v>2275158</v>
      </c>
      <c r="B2122">
        <v>1</v>
      </c>
      <c r="C2122" t="s">
        <v>81</v>
      </c>
      <c r="D2122" t="s">
        <v>118</v>
      </c>
      <c r="E2122" t="s">
        <v>147</v>
      </c>
      <c r="F2122" t="s">
        <v>6421</v>
      </c>
      <c r="G2122" t="s">
        <v>149</v>
      </c>
      <c r="H2122" t="s">
        <v>150</v>
      </c>
      <c r="I2122" t="s">
        <v>136</v>
      </c>
      <c r="J2122" t="s">
        <v>137</v>
      </c>
      <c r="K2122" t="s">
        <v>138</v>
      </c>
      <c r="L2122" t="s">
        <v>6422</v>
      </c>
      <c r="M2122" t="s">
        <v>6423</v>
      </c>
      <c r="N2122">
        <v>1.0480555549999999</v>
      </c>
      <c r="O2122">
        <v>0</v>
      </c>
      <c r="P2122">
        <v>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9.5414273857675008E-2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9.5414273857675008E-2</v>
      </c>
    </row>
    <row r="2123" spans="1:31" x14ac:dyDescent="0.25">
      <c r="A2123">
        <v>2275164</v>
      </c>
      <c r="B2123">
        <v>1</v>
      </c>
      <c r="C2123" t="s">
        <v>81</v>
      </c>
      <c r="D2123" t="s">
        <v>113</v>
      </c>
      <c r="E2123" t="s">
        <v>147</v>
      </c>
      <c r="F2123" t="s">
        <v>6424</v>
      </c>
      <c r="G2123" t="s">
        <v>1712</v>
      </c>
      <c r="H2123" t="s">
        <v>150</v>
      </c>
      <c r="I2123" t="s">
        <v>136</v>
      </c>
      <c r="J2123" t="s">
        <v>137</v>
      </c>
      <c r="K2123" t="s">
        <v>138</v>
      </c>
      <c r="L2123" t="s">
        <v>6425</v>
      </c>
      <c r="M2123" t="s">
        <v>6426</v>
      </c>
      <c r="N2123">
        <v>6.3830555550000003</v>
      </c>
      <c r="O2123">
        <v>0</v>
      </c>
      <c r="P2123">
        <v>3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0.88525269274860008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0.88525269274860008</v>
      </c>
    </row>
    <row r="2124" spans="1:31" x14ac:dyDescent="0.25">
      <c r="A2124">
        <v>2275118</v>
      </c>
      <c r="B2124">
        <v>1</v>
      </c>
      <c r="C2124" t="s">
        <v>81</v>
      </c>
      <c r="D2124" t="s">
        <v>120</v>
      </c>
      <c r="E2124" t="s">
        <v>165</v>
      </c>
      <c r="F2124" t="s">
        <v>6427</v>
      </c>
      <c r="G2124" t="s">
        <v>198</v>
      </c>
      <c r="H2124" t="s">
        <v>150</v>
      </c>
      <c r="I2124" t="s">
        <v>136</v>
      </c>
      <c r="J2124" t="s">
        <v>137</v>
      </c>
      <c r="K2124" t="s">
        <v>138</v>
      </c>
      <c r="L2124" t="s">
        <v>6428</v>
      </c>
      <c r="M2124" t="s">
        <v>6429</v>
      </c>
      <c r="N2124">
        <v>4.7269444439999999</v>
      </c>
      <c r="O2124">
        <v>0</v>
      </c>
      <c r="P2124">
        <v>1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0.43579492189447494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0.43579492189447494</v>
      </c>
    </row>
    <row r="2125" spans="1:31" x14ac:dyDescent="0.25">
      <c r="A2125">
        <v>2274826</v>
      </c>
      <c r="B2125">
        <v>1</v>
      </c>
      <c r="C2125" t="s">
        <v>81</v>
      </c>
      <c r="D2125" t="s">
        <v>120</v>
      </c>
      <c r="E2125" t="s">
        <v>132</v>
      </c>
      <c r="F2125" t="s">
        <v>6430</v>
      </c>
      <c r="G2125" t="s">
        <v>134</v>
      </c>
      <c r="H2125" t="s">
        <v>135</v>
      </c>
      <c r="I2125" t="s">
        <v>136</v>
      </c>
      <c r="J2125" t="s">
        <v>137</v>
      </c>
      <c r="K2125" t="s">
        <v>138</v>
      </c>
      <c r="L2125" t="s">
        <v>6431</v>
      </c>
      <c r="M2125" t="s">
        <v>6432</v>
      </c>
      <c r="N2125">
        <v>1.7736111109999999</v>
      </c>
      <c r="O2125">
        <v>5</v>
      </c>
      <c r="P2125">
        <v>2</v>
      </c>
      <c r="Q2125">
        <v>123</v>
      </c>
      <c r="R2125">
        <v>2</v>
      </c>
      <c r="S2125">
        <v>6</v>
      </c>
      <c r="T2125">
        <v>0</v>
      </c>
      <c r="U2125">
        <v>0</v>
      </c>
      <c r="V2125">
        <v>0</v>
      </c>
      <c r="W2125">
        <v>2.7508746317616</v>
      </c>
      <c r="X2125">
        <v>0.28756288761600002</v>
      </c>
      <c r="Y2125">
        <v>116.47807410056659</v>
      </c>
      <c r="Z2125">
        <v>6.9427757842950008E-2</v>
      </c>
      <c r="AA2125">
        <v>11.68674531231261</v>
      </c>
      <c r="AB2125">
        <v>0</v>
      </c>
      <c r="AC2125">
        <v>0</v>
      </c>
      <c r="AD2125">
        <v>0</v>
      </c>
      <c r="AE2125">
        <v>131.27268469009974</v>
      </c>
    </row>
    <row r="2126" spans="1:31" x14ac:dyDescent="0.25">
      <c r="A2126">
        <v>2274726</v>
      </c>
      <c r="B2126">
        <v>1</v>
      </c>
      <c r="C2126" t="s">
        <v>81</v>
      </c>
      <c r="D2126" t="s">
        <v>114</v>
      </c>
      <c r="E2126" t="s">
        <v>132</v>
      </c>
      <c r="F2126" t="s">
        <v>6433</v>
      </c>
      <c r="G2126" t="s">
        <v>134</v>
      </c>
      <c r="H2126" t="s">
        <v>135</v>
      </c>
      <c r="I2126" t="s">
        <v>136</v>
      </c>
      <c r="J2126" t="s">
        <v>137</v>
      </c>
      <c r="K2126" t="s">
        <v>138</v>
      </c>
      <c r="L2126" t="s">
        <v>6434</v>
      </c>
      <c r="M2126" t="s">
        <v>6435</v>
      </c>
      <c r="N2126">
        <v>0.72305555499999996</v>
      </c>
      <c r="O2126">
        <v>0</v>
      </c>
      <c r="P2126">
        <v>1112</v>
      </c>
      <c r="Q2126">
        <v>2</v>
      </c>
      <c r="R2126">
        <v>76</v>
      </c>
      <c r="S2126">
        <v>7</v>
      </c>
      <c r="T2126">
        <v>163</v>
      </c>
      <c r="U2126">
        <v>0</v>
      </c>
      <c r="V2126">
        <v>0</v>
      </c>
      <c r="W2126">
        <v>0</v>
      </c>
      <c r="X2126">
        <v>73.938004853143525</v>
      </c>
      <c r="Y2126">
        <v>0.77407084512083335</v>
      </c>
      <c r="Z2126">
        <v>5.9081408850757908</v>
      </c>
      <c r="AA2126">
        <v>6.6991605202010565</v>
      </c>
      <c r="AB2126">
        <v>23.610678186120143</v>
      </c>
      <c r="AC2126">
        <v>0</v>
      </c>
      <c r="AD2126">
        <v>0</v>
      </c>
      <c r="AE2126">
        <v>110.93005528966135</v>
      </c>
    </row>
    <row r="2127" spans="1:31" x14ac:dyDescent="0.25">
      <c r="A2127">
        <v>2274972</v>
      </c>
      <c r="B2127">
        <v>1</v>
      </c>
      <c r="C2127" t="s">
        <v>80</v>
      </c>
      <c r="D2127" t="s">
        <v>101</v>
      </c>
      <c r="E2127" t="s">
        <v>165</v>
      </c>
      <c r="F2127" t="s">
        <v>6436</v>
      </c>
      <c r="G2127" t="s">
        <v>167</v>
      </c>
      <c r="H2127" t="s">
        <v>150</v>
      </c>
      <c r="I2127" t="s">
        <v>136</v>
      </c>
      <c r="J2127" t="s">
        <v>137</v>
      </c>
      <c r="K2127" t="s">
        <v>138</v>
      </c>
      <c r="L2127" t="s">
        <v>6437</v>
      </c>
      <c r="M2127" t="s">
        <v>6438</v>
      </c>
      <c r="N2127">
        <v>5.8550000000000004</v>
      </c>
      <c r="O2127">
        <v>0</v>
      </c>
      <c r="P2127">
        <v>1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1.6963457807618669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1.6963457807618669</v>
      </c>
    </row>
    <row r="2128" spans="1:31" x14ac:dyDescent="0.25">
      <c r="A2128">
        <v>2275267</v>
      </c>
      <c r="B2128">
        <v>1</v>
      </c>
      <c r="C2128" t="s">
        <v>80</v>
      </c>
      <c r="D2128" t="s">
        <v>84</v>
      </c>
      <c r="E2128" t="s">
        <v>165</v>
      </c>
      <c r="F2128" t="s">
        <v>6439</v>
      </c>
      <c r="G2128" t="s">
        <v>198</v>
      </c>
      <c r="H2128" t="s">
        <v>150</v>
      </c>
      <c r="I2128" t="s">
        <v>136</v>
      </c>
      <c r="J2128" t="s">
        <v>137</v>
      </c>
      <c r="K2128" t="s">
        <v>138</v>
      </c>
      <c r="L2128" t="s">
        <v>6440</v>
      </c>
      <c r="M2128" t="s">
        <v>6441</v>
      </c>
      <c r="N2128">
        <v>1.895277777</v>
      </c>
      <c r="O2128">
        <v>0</v>
      </c>
      <c r="P2128">
        <v>4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3.834384565566667E-3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3.834384565566667E-3</v>
      </c>
    </row>
    <row r="2129" spans="1:31" x14ac:dyDescent="0.25">
      <c r="A2129">
        <v>2274789</v>
      </c>
      <c r="B2129">
        <v>1</v>
      </c>
      <c r="C2129" t="s">
        <v>81</v>
      </c>
      <c r="D2129" t="s">
        <v>114</v>
      </c>
      <c r="E2129" t="s">
        <v>141</v>
      </c>
      <c r="F2129" t="s">
        <v>6442</v>
      </c>
      <c r="G2129" t="s">
        <v>134</v>
      </c>
      <c r="H2129" t="s">
        <v>135</v>
      </c>
      <c r="I2129" t="s">
        <v>136</v>
      </c>
      <c r="J2129" t="s">
        <v>137</v>
      </c>
      <c r="K2129" t="s">
        <v>138</v>
      </c>
      <c r="L2129" t="s">
        <v>6443</v>
      </c>
      <c r="M2129" t="s">
        <v>6444</v>
      </c>
      <c r="N2129">
        <v>0.29666666600000002</v>
      </c>
      <c r="O2129">
        <v>0</v>
      </c>
      <c r="P2129">
        <v>47</v>
      </c>
      <c r="Q2129">
        <v>0</v>
      </c>
      <c r="R2129">
        <v>48</v>
      </c>
      <c r="S2129">
        <v>1</v>
      </c>
      <c r="T2129">
        <v>12</v>
      </c>
      <c r="U2129">
        <v>0</v>
      </c>
      <c r="V2129">
        <v>0</v>
      </c>
      <c r="W2129">
        <v>0</v>
      </c>
      <c r="X2129">
        <v>0.80759834335770009</v>
      </c>
      <c r="Y2129">
        <v>0</v>
      </c>
      <c r="Z2129">
        <v>1.4764418293083752</v>
      </c>
      <c r="AA2129">
        <v>0.2778891674562417</v>
      </c>
      <c r="AB2129">
        <v>0.86953710165333331</v>
      </c>
      <c r="AC2129">
        <v>0</v>
      </c>
      <c r="AD2129">
        <v>0</v>
      </c>
      <c r="AE2129">
        <v>3.4314664417756502</v>
      </c>
    </row>
    <row r="2130" spans="1:31" x14ac:dyDescent="0.25">
      <c r="A2130">
        <v>2275264</v>
      </c>
      <c r="B2130">
        <v>1</v>
      </c>
      <c r="C2130" t="s">
        <v>80</v>
      </c>
      <c r="D2130" t="s">
        <v>103</v>
      </c>
      <c r="E2130" t="s">
        <v>132</v>
      </c>
      <c r="F2130" t="s">
        <v>6445</v>
      </c>
      <c r="G2130" t="s">
        <v>134</v>
      </c>
      <c r="H2130" t="s">
        <v>135</v>
      </c>
      <c r="I2130" t="s">
        <v>136</v>
      </c>
      <c r="J2130" t="s">
        <v>137</v>
      </c>
      <c r="K2130" t="s">
        <v>138</v>
      </c>
      <c r="L2130" t="s">
        <v>6446</v>
      </c>
      <c r="M2130" t="s">
        <v>6447</v>
      </c>
      <c r="N2130">
        <v>0.13388888800000001</v>
      </c>
      <c r="O2130">
        <v>21</v>
      </c>
      <c r="P2130">
        <v>2561</v>
      </c>
      <c r="Q2130">
        <v>33</v>
      </c>
      <c r="R2130">
        <v>193</v>
      </c>
      <c r="S2130">
        <v>55</v>
      </c>
      <c r="T2130">
        <v>667</v>
      </c>
      <c r="U2130">
        <v>7</v>
      </c>
      <c r="V2130">
        <v>1</v>
      </c>
      <c r="W2130">
        <v>1.9786827935679998</v>
      </c>
      <c r="X2130">
        <v>67.373166103863895</v>
      </c>
      <c r="Y2130">
        <v>13.205144492626802</v>
      </c>
      <c r="Z2130">
        <v>6.3029683440303828</v>
      </c>
      <c r="AA2130">
        <v>21.134215639142315</v>
      </c>
      <c r="AB2130">
        <v>28.949692423148651</v>
      </c>
      <c r="AC2130">
        <v>21.908193373575333</v>
      </c>
      <c r="AD2130">
        <v>0.69772067130393334</v>
      </c>
      <c r="AE2130">
        <v>161.54978384125928</v>
      </c>
    </row>
    <row r="2131" spans="1:31" x14ac:dyDescent="0.25">
      <c r="A2131">
        <v>2274932</v>
      </c>
      <c r="B2131">
        <v>1</v>
      </c>
      <c r="C2131" t="s">
        <v>80</v>
      </c>
      <c r="D2131" t="s">
        <v>95</v>
      </c>
      <c r="E2131" t="s">
        <v>322</v>
      </c>
      <c r="F2131" t="s">
        <v>6448</v>
      </c>
      <c r="G2131" t="s">
        <v>134</v>
      </c>
      <c r="H2131" t="s">
        <v>135</v>
      </c>
      <c r="I2131" t="s">
        <v>136</v>
      </c>
      <c r="J2131" t="s">
        <v>137</v>
      </c>
      <c r="K2131" t="s">
        <v>138</v>
      </c>
      <c r="L2131" t="s">
        <v>6449</v>
      </c>
      <c r="M2131" t="s">
        <v>6450</v>
      </c>
      <c r="N2131">
        <v>1.131388888</v>
      </c>
      <c r="O2131">
        <v>3</v>
      </c>
      <c r="P2131">
        <v>1345</v>
      </c>
      <c r="Q2131">
        <v>15</v>
      </c>
      <c r="R2131">
        <v>19</v>
      </c>
      <c r="S2131">
        <v>11</v>
      </c>
      <c r="T2131">
        <v>75</v>
      </c>
      <c r="U2131">
        <v>1</v>
      </c>
      <c r="V2131">
        <v>0</v>
      </c>
      <c r="W2131">
        <v>9.015608977027334</v>
      </c>
      <c r="X2131">
        <v>299.86639834968491</v>
      </c>
      <c r="Y2131">
        <v>58.813030994959512</v>
      </c>
      <c r="Z2131">
        <v>4.7293287476241108</v>
      </c>
      <c r="AA2131">
        <v>1282.5046958088913</v>
      </c>
      <c r="AB2131">
        <v>48.579187246370104</v>
      </c>
      <c r="AC2131">
        <v>1.4421859673940001</v>
      </c>
      <c r="AD2131">
        <v>0</v>
      </c>
      <c r="AE2131">
        <v>1704.9504360919511</v>
      </c>
    </row>
    <row r="2132" spans="1:31" x14ac:dyDescent="0.25">
      <c r="A2132">
        <v>2274909</v>
      </c>
      <c r="B2132">
        <v>1</v>
      </c>
      <c r="C2132" t="s">
        <v>80</v>
      </c>
      <c r="D2132" t="s">
        <v>104</v>
      </c>
      <c r="E2132" t="s">
        <v>132</v>
      </c>
      <c r="F2132" t="s">
        <v>6451</v>
      </c>
      <c r="G2132" t="s">
        <v>143</v>
      </c>
      <c r="H2132" t="s">
        <v>135</v>
      </c>
      <c r="I2132" t="s">
        <v>136</v>
      </c>
      <c r="J2132" t="s">
        <v>137</v>
      </c>
      <c r="K2132" t="s">
        <v>144</v>
      </c>
      <c r="L2132" t="s">
        <v>6452</v>
      </c>
      <c r="M2132" t="s">
        <v>6453</v>
      </c>
      <c r="N2132">
        <v>1.0758333330000001</v>
      </c>
      <c r="O2132">
        <v>2</v>
      </c>
      <c r="P2132">
        <v>4317</v>
      </c>
      <c r="Q2132">
        <v>18</v>
      </c>
      <c r="R2132">
        <v>129</v>
      </c>
      <c r="S2132">
        <v>7</v>
      </c>
      <c r="T2132">
        <v>675</v>
      </c>
      <c r="U2132">
        <v>5</v>
      </c>
      <c r="V2132">
        <v>1</v>
      </c>
      <c r="W2132">
        <v>0.52351484760325007</v>
      </c>
      <c r="X2132">
        <v>983.89877343175613</v>
      </c>
      <c r="Y2132">
        <v>8.8511162056433506</v>
      </c>
      <c r="Z2132">
        <v>26.263458644518199</v>
      </c>
      <c r="AA2132">
        <v>39.223578465742612</v>
      </c>
      <c r="AB2132">
        <v>260.19061015908062</v>
      </c>
      <c r="AC2132">
        <v>204.23919304562921</v>
      </c>
      <c r="AD2132">
        <v>3.507909285E-4</v>
      </c>
      <c r="AE2132">
        <v>1523.1905955909017</v>
      </c>
    </row>
    <row r="2133" spans="1:31" x14ac:dyDescent="0.25">
      <c r="A2133">
        <v>2275330</v>
      </c>
      <c r="B2133">
        <v>1</v>
      </c>
      <c r="C2133" t="s">
        <v>80</v>
      </c>
      <c r="D2133" t="s">
        <v>100</v>
      </c>
      <c r="E2133" t="s">
        <v>165</v>
      </c>
      <c r="F2133" t="s">
        <v>6454</v>
      </c>
      <c r="G2133" t="s">
        <v>198</v>
      </c>
      <c r="H2133" t="s">
        <v>150</v>
      </c>
      <c r="I2133" t="s">
        <v>136</v>
      </c>
      <c r="J2133" t="s">
        <v>137</v>
      </c>
      <c r="K2133" t="s">
        <v>138</v>
      </c>
      <c r="L2133" t="s">
        <v>6455</v>
      </c>
      <c r="M2133" t="s">
        <v>6456</v>
      </c>
      <c r="N2133">
        <v>1.2155555549999999</v>
      </c>
      <c r="O2133">
        <v>0</v>
      </c>
      <c r="P2133">
        <v>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1.4657676443960002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1.4657676443960002</v>
      </c>
    </row>
    <row r="2134" spans="1:31" x14ac:dyDescent="0.25">
      <c r="A2134">
        <v>2274746</v>
      </c>
      <c r="B2134">
        <v>1</v>
      </c>
      <c r="C2134" t="s">
        <v>80</v>
      </c>
      <c r="D2134" t="s">
        <v>94</v>
      </c>
      <c r="E2134" t="s">
        <v>147</v>
      </c>
      <c r="F2134" t="s">
        <v>6457</v>
      </c>
      <c r="G2134" t="s">
        <v>233</v>
      </c>
      <c r="H2134" t="s">
        <v>150</v>
      </c>
      <c r="I2134" t="s">
        <v>136</v>
      </c>
      <c r="J2134" t="s">
        <v>137</v>
      </c>
      <c r="K2134" t="s">
        <v>138</v>
      </c>
      <c r="L2134" t="s">
        <v>6458</v>
      </c>
      <c r="M2134" t="s">
        <v>6459</v>
      </c>
      <c r="N2134">
        <v>2.7136111110000001</v>
      </c>
      <c r="O2134">
        <v>0</v>
      </c>
      <c r="P2134">
        <v>16</v>
      </c>
      <c r="Q2134">
        <v>0</v>
      </c>
      <c r="R2134">
        <v>0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4.8110415771917241</v>
      </c>
      <c r="Y2134">
        <v>0</v>
      </c>
      <c r="Z2134">
        <v>0</v>
      </c>
      <c r="AA2134">
        <v>0</v>
      </c>
      <c r="AB2134">
        <v>0.40623343879018337</v>
      </c>
      <c r="AC2134">
        <v>0</v>
      </c>
      <c r="AD2134">
        <v>0</v>
      </c>
      <c r="AE2134">
        <v>5.2172750159819072</v>
      </c>
    </row>
    <row r="2135" spans="1:31" x14ac:dyDescent="0.25">
      <c r="A2135">
        <v>2275101</v>
      </c>
      <c r="B2135">
        <v>1</v>
      </c>
      <c r="C2135" t="s">
        <v>81</v>
      </c>
      <c r="D2135" t="s">
        <v>118</v>
      </c>
      <c r="E2135" t="s">
        <v>132</v>
      </c>
      <c r="F2135" t="s">
        <v>6460</v>
      </c>
      <c r="G2135" t="s">
        <v>134</v>
      </c>
      <c r="H2135" t="s">
        <v>135</v>
      </c>
      <c r="I2135" t="s">
        <v>136</v>
      </c>
      <c r="J2135" t="s">
        <v>137</v>
      </c>
      <c r="K2135" t="s">
        <v>138</v>
      </c>
      <c r="L2135" t="s">
        <v>6461</v>
      </c>
      <c r="M2135" t="s">
        <v>6462</v>
      </c>
      <c r="N2135">
        <v>0.92388888800000002</v>
      </c>
      <c r="O2135">
        <v>0</v>
      </c>
      <c r="P2135">
        <v>758</v>
      </c>
      <c r="Q2135">
        <v>7</v>
      </c>
      <c r="R2135">
        <v>25</v>
      </c>
      <c r="S2135">
        <v>4</v>
      </c>
      <c r="T2135">
        <v>25</v>
      </c>
      <c r="U2135">
        <v>0</v>
      </c>
      <c r="V2135">
        <v>0</v>
      </c>
      <c r="W2135">
        <v>0</v>
      </c>
      <c r="X2135">
        <v>76.755550776425096</v>
      </c>
      <c r="Y2135">
        <v>3.4055480400636</v>
      </c>
      <c r="Z2135">
        <v>8.4472133801219336</v>
      </c>
      <c r="AA2135">
        <v>3.5870222869763335</v>
      </c>
      <c r="AB2135">
        <v>8.4551469329273701</v>
      </c>
      <c r="AC2135">
        <v>0</v>
      </c>
      <c r="AD2135">
        <v>0</v>
      </c>
      <c r="AE2135">
        <v>100.65048141651434</v>
      </c>
    </row>
    <row r="2136" spans="1:31" x14ac:dyDescent="0.25">
      <c r="A2136">
        <v>2274846</v>
      </c>
      <c r="B2136">
        <v>1</v>
      </c>
      <c r="C2136" t="s">
        <v>80</v>
      </c>
      <c r="D2136" t="s">
        <v>107</v>
      </c>
      <c r="E2136" t="s">
        <v>176</v>
      </c>
      <c r="F2136" t="s">
        <v>6463</v>
      </c>
      <c r="G2136" t="s">
        <v>143</v>
      </c>
      <c r="H2136" t="s">
        <v>150</v>
      </c>
      <c r="I2136" t="s">
        <v>136</v>
      </c>
      <c r="J2136" t="s">
        <v>137</v>
      </c>
      <c r="K2136" t="s">
        <v>144</v>
      </c>
      <c r="L2136" t="s">
        <v>6464</v>
      </c>
      <c r="M2136" t="s">
        <v>6465</v>
      </c>
      <c r="N2136">
        <v>7.6433333330000002</v>
      </c>
      <c r="O2136">
        <v>0</v>
      </c>
      <c r="P2136">
        <v>192</v>
      </c>
      <c r="Q2136">
        <v>0</v>
      </c>
      <c r="R2136">
        <v>1</v>
      </c>
      <c r="S2136">
        <v>0</v>
      </c>
      <c r="T2136">
        <v>67</v>
      </c>
      <c r="U2136">
        <v>0</v>
      </c>
      <c r="V2136">
        <v>0</v>
      </c>
      <c r="W2136">
        <v>0</v>
      </c>
      <c r="X2136">
        <v>347.42521860799582</v>
      </c>
      <c r="Y2136">
        <v>0</v>
      </c>
      <c r="Z2136">
        <v>0.34340371187989993</v>
      </c>
      <c r="AA2136">
        <v>0</v>
      </c>
      <c r="AB2136">
        <v>221.72689582989656</v>
      </c>
      <c r="AC2136">
        <v>0</v>
      </c>
      <c r="AD2136">
        <v>0</v>
      </c>
      <c r="AE2136">
        <v>569.49551814977224</v>
      </c>
    </row>
    <row r="2137" spans="1:31" x14ac:dyDescent="0.25">
      <c r="A2137">
        <v>2274852</v>
      </c>
      <c r="B2137">
        <v>1</v>
      </c>
      <c r="C2137" t="s">
        <v>80</v>
      </c>
      <c r="D2137" t="s">
        <v>97</v>
      </c>
      <c r="E2137" t="s">
        <v>147</v>
      </c>
      <c r="F2137" t="s">
        <v>6466</v>
      </c>
      <c r="G2137" t="s">
        <v>725</v>
      </c>
      <c r="H2137" t="s">
        <v>150</v>
      </c>
      <c r="I2137" t="s">
        <v>136</v>
      </c>
      <c r="J2137" t="s">
        <v>137</v>
      </c>
      <c r="K2137" t="s">
        <v>138</v>
      </c>
      <c r="L2137" t="s">
        <v>6467</v>
      </c>
      <c r="M2137" t="s">
        <v>6468</v>
      </c>
      <c r="N2137">
        <v>3.8394444440000002</v>
      </c>
      <c r="O2137">
        <v>0</v>
      </c>
      <c r="P2137">
        <v>23</v>
      </c>
      <c r="Q2137">
        <v>0</v>
      </c>
      <c r="R2137">
        <v>9</v>
      </c>
      <c r="S2137">
        <v>0</v>
      </c>
      <c r="T2137">
        <v>1</v>
      </c>
      <c r="U2137">
        <v>0</v>
      </c>
      <c r="V2137">
        <v>0</v>
      </c>
      <c r="W2137">
        <v>0</v>
      </c>
      <c r="X2137">
        <v>34.979350437805728</v>
      </c>
      <c r="Y2137">
        <v>0</v>
      </c>
      <c r="Z2137">
        <v>15.614060789636833</v>
      </c>
      <c r="AA2137">
        <v>0</v>
      </c>
      <c r="AB2137">
        <v>9.3576518079295656</v>
      </c>
      <c r="AC2137">
        <v>0</v>
      </c>
      <c r="AD2137">
        <v>0</v>
      </c>
      <c r="AE2137">
        <v>59.951063035372123</v>
      </c>
    </row>
    <row r="2138" spans="1:31" x14ac:dyDescent="0.25">
      <c r="A2138">
        <v>2275095</v>
      </c>
      <c r="B2138">
        <v>1</v>
      </c>
      <c r="C2138" t="s">
        <v>80</v>
      </c>
      <c r="D2138" t="s">
        <v>111</v>
      </c>
      <c r="E2138" t="s">
        <v>165</v>
      </c>
      <c r="F2138" t="s">
        <v>6469</v>
      </c>
      <c r="G2138" t="s">
        <v>225</v>
      </c>
      <c r="H2138" t="s">
        <v>150</v>
      </c>
      <c r="I2138" t="s">
        <v>136</v>
      </c>
      <c r="J2138" t="s">
        <v>137</v>
      </c>
      <c r="K2138" t="s">
        <v>138</v>
      </c>
      <c r="L2138" t="s">
        <v>6470</v>
      </c>
      <c r="M2138" t="s">
        <v>6471</v>
      </c>
      <c r="N2138">
        <v>2.1266666660000002</v>
      </c>
      <c r="O2138">
        <v>0</v>
      </c>
      <c r="P2138">
        <v>5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1.6756294744893747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1.6756294744893747</v>
      </c>
    </row>
    <row r="2139" spans="1:31" x14ac:dyDescent="0.25">
      <c r="A2139">
        <v>2275084</v>
      </c>
      <c r="B2139">
        <v>1</v>
      </c>
      <c r="C2139" t="s">
        <v>80</v>
      </c>
      <c r="D2139" t="s">
        <v>88</v>
      </c>
      <c r="E2139" t="s">
        <v>165</v>
      </c>
      <c r="F2139" t="s">
        <v>6472</v>
      </c>
      <c r="G2139" t="s">
        <v>198</v>
      </c>
      <c r="H2139" t="s">
        <v>150</v>
      </c>
      <c r="I2139" t="s">
        <v>136</v>
      </c>
      <c r="J2139" t="s">
        <v>137</v>
      </c>
      <c r="K2139" t="s">
        <v>138</v>
      </c>
      <c r="L2139" t="s">
        <v>6473</v>
      </c>
      <c r="M2139" t="s">
        <v>6474</v>
      </c>
      <c r="N2139">
        <v>1.680833333</v>
      </c>
      <c r="O2139">
        <v>0</v>
      </c>
      <c r="P2139">
        <v>3</v>
      </c>
      <c r="Q2139">
        <v>0</v>
      </c>
      <c r="R2139">
        <v>0</v>
      </c>
      <c r="S2139">
        <v>0</v>
      </c>
      <c r="T2139">
        <v>1</v>
      </c>
      <c r="U2139">
        <v>0</v>
      </c>
      <c r="V2139">
        <v>0</v>
      </c>
      <c r="W2139">
        <v>0</v>
      </c>
      <c r="X2139">
        <v>0.96845207438832515</v>
      </c>
      <c r="Y2139">
        <v>0</v>
      </c>
      <c r="Z2139">
        <v>0</v>
      </c>
      <c r="AA2139">
        <v>0</v>
      </c>
      <c r="AB2139">
        <v>7.6483960300000007E-5</v>
      </c>
      <c r="AC2139">
        <v>0</v>
      </c>
      <c r="AD2139">
        <v>0</v>
      </c>
      <c r="AE2139">
        <v>0.96852855834862517</v>
      </c>
    </row>
    <row r="2140" spans="1:31" x14ac:dyDescent="0.25">
      <c r="A2140">
        <v>2275253</v>
      </c>
      <c r="B2140">
        <v>1</v>
      </c>
      <c r="C2140" t="s">
        <v>80</v>
      </c>
      <c r="D2140" t="s">
        <v>96</v>
      </c>
      <c r="E2140" t="s">
        <v>165</v>
      </c>
      <c r="F2140" t="s">
        <v>6475</v>
      </c>
      <c r="G2140" t="s">
        <v>261</v>
      </c>
      <c r="H2140" t="s">
        <v>150</v>
      </c>
      <c r="I2140" t="s">
        <v>136</v>
      </c>
      <c r="J2140" t="s">
        <v>137</v>
      </c>
      <c r="K2140" t="s">
        <v>138</v>
      </c>
      <c r="L2140" t="s">
        <v>6476</v>
      </c>
      <c r="M2140" t="s">
        <v>6477</v>
      </c>
      <c r="N2140">
        <v>5.937777777</v>
      </c>
      <c r="O2140">
        <v>0</v>
      </c>
      <c r="P2140">
        <v>2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6.3429635647673335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6.3429635647673335</v>
      </c>
    </row>
    <row r="2141" spans="1:31" x14ac:dyDescent="0.25">
      <c r="A2141">
        <v>2275230</v>
      </c>
      <c r="B2141">
        <v>1</v>
      </c>
      <c r="C2141" t="s">
        <v>81</v>
      </c>
      <c r="D2141" t="s">
        <v>123</v>
      </c>
      <c r="E2141" t="s">
        <v>147</v>
      </c>
      <c r="F2141" t="s">
        <v>6478</v>
      </c>
      <c r="G2141" t="s">
        <v>229</v>
      </c>
      <c r="H2141" t="s">
        <v>150</v>
      </c>
      <c r="I2141" t="s">
        <v>136</v>
      </c>
      <c r="J2141" t="s">
        <v>137</v>
      </c>
      <c r="K2141" t="s">
        <v>138</v>
      </c>
      <c r="L2141" t="s">
        <v>6479</v>
      </c>
      <c r="M2141" t="s">
        <v>6480</v>
      </c>
      <c r="N2141">
        <v>1.256388888</v>
      </c>
      <c r="O2141">
        <v>0</v>
      </c>
      <c r="P2141">
        <v>152</v>
      </c>
      <c r="Q2141">
        <v>0</v>
      </c>
      <c r="R2141">
        <v>0</v>
      </c>
      <c r="S2141">
        <v>0</v>
      </c>
      <c r="T2141">
        <v>3</v>
      </c>
      <c r="U2141">
        <v>0</v>
      </c>
      <c r="V2141">
        <v>0</v>
      </c>
      <c r="W2141">
        <v>0</v>
      </c>
      <c r="X2141">
        <v>36.320208120481716</v>
      </c>
      <c r="Y2141">
        <v>0</v>
      </c>
      <c r="Z2141">
        <v>0</v>
      </c>
      <c r="AA2141">
        <v>0</v>
      </c>
      <c r="AB2141">
        <v>2.941896629580222</v>
      </c>
      <c r="AC2141">
        <v>0</v>
      </c>
      <c r="AD2141">
        <v>0</v>
      </c>
      <c r="AE2141">
        <v>39.262104750061937</v>
      </c>
    </row>
    <row r="2142" spans="1:31" x14ac:dyDescent="0.25">
      <c r="A2142">
        <v>2275107</v>
      </c>
      <c r="B2142">
        <v>1</v>
      </c>
      <c r="C2142" t="s">
        <v>80</v>
      </c>
      <c r="D2142" t="s">
        <v>82</v>
      </c>
      <c r="E2142" t="s">
        <v>147</v>
      </c>
      <c r="F2142" t="s">
        <v>6481</v>
      </c>
      <c r="G2142" t="s">
        <v>149</v>
      </c>
      <c r="H2142" t="s">
        <v>150</v>
      </c>
      <c r="I2142" t="s">
        <v>136</v>
      </c>
      <c r="J2142" t="s">
        <v>137</v>
      </c>
      <c r="K2142" t="s">
        <v>138</v>
      </c>
      <c r="L2142" t="s">
        <v>6482</v>
      </c>
      <c r="M2142" t="s">
        <v>6483</v>
      </c>
      <c r="N2142">
        <v>2.3111111110000002</v>
      </c>
      <c r="O2142">
        <v>0</v>
      </c>
      <c r="P2142">
        <v>111</v>
      </c>
      <c r="Q2142">
        <v>0</v>
      </c>
      <c r="R2142">
        <v>0</v>
      </c>
      <c r="S2142">
        <v>0</v>
      </c>
      <c r="T2142">
        <v>11</v>
      </c>
      <c r="U2142">
        <v>0</v>
      </c>
      <c r="V2142">
        <v>0</v>
      </c>
      <c r="W2142">
        <v>0</v>
      </c>
      <c r="X2142">
        <v>72.726103733016089</v>
      </c>
      <c r="Y2142">
        <v>0</v>
      </c>
      <c r="Z2142">
        <v>0</v>
      </c>
      <c r="AA2142">
        <v>0</v>
      </c>
      <c r="AB2142">
        <v>15.258361768429502</v>
      </c>
      <c r="AC2142">
        <v>0</v>
      </c>
      <c r="AD2142">
        <v>0</v>
      </c>
      <c r="AE2142">
        <v>87.984465501445584</v>
      </c>
    </row>
    <row r="2143" spans="1:31" x14ac:dyDescent="0.25">
      <c r="A2143">
        <v>2275067</v>
      </c>
      <c r="B2143">
        <v>1</v>
      </c>
      <c r="C2143" t="s">
        <v>80</v>
      </c>
      <c r="D2143" t="s">
        <v>104</v>
      </c>
      <c r="E2143" t="s">
        <v>132</v>
      </c>
      <c r="F2143" t="s">
        <v>6484</v>
      </c>
      <c r="G2143" t="s">
        <v>533</v>
      </c>
      <c r="H2143" t="s">
        <v>135</v>
      </c>
      <c r="I2143" t="s">
        <v>136</v>
      </c>
      <c r="J2143" t="s">
        <v>137</v>
      </c>
      <c r="K2143" t="s">
        <v>138</v>
      </c>
      <c r="L2143" t="s">
        <v>6485</v>
      </c>
      <c r="M2143" t="s">
        <v>6486</v>
      </c>
      <c r="N2143">
        <v>0.38166666599999999</v>
      </c>
      <c r="O2143">
        <v>2</v>
      </c>
      <c r="P2143">
        <v>414</v>
      </c>
      <c r="Q2143">
        <v>5</v>
      </c>
      <c r="R2143">
        <v>31</v>
      </c>
      <c r="S2143">
        <v>7</v>
      </c>
      <c r="T2143">
        <v>75</v>
      </c>
      <c r="U2143">
        <v>0</v>
      </c>
      <c r="V2143">
        <v>0</v>
      </c>
      <c r="W2143">
        <v>0.49257105151893338</v>
      </c>
      <c r="X2143">
        <v>29.268941520566401</v>
      </c>
      <c r="Y2143">
        <v>0.62494687360750001</v>
      </c>
      <c r="Z2143">
        <v>4.7848231399711336</v>
      </c>
      <c r="AA2143">
        <v>10.619534622170303</v>
      </c>
      <c r="AB2143">
        <v>7.2697855581649096</v>
      </c>
      <c r="AC2143">
        <v>0</v>
      </c>
      <c r="AD2143">
        <v>0</v>
      </c>
      <c r="AE2143">
        <v>53.060602765999178</v>
      </c>
    </row>
    <row r="2144" spans="1:31" x14ac:dyDescent="0.25">
      <c r="A2144">
        <v>2275270</v>
      </c>
      <c r="B2144">
        <v>1</v>
      </c>
      <c r="C2144" t="s">
        <v>80</v>
      </c>
      <c r="D2144" t="s">
        <v>84</v>
      </c>
      <c r="E2144" t="s">
        <v>165</v>
      </c>
      <c r="F2144" t="s">
        <v>6487</v>
      </c>
      <c r="G2144" t="s">
        <v>167</v>
      </c>
      <c r="H2144" t="s">
        <v>150</v>
      </c>
      <c r="I2144" t="s">
        <v>136</v>
      </c>
      <c r="J2144" t="s">
        <v>137</v>
      </c>
      <c r="K2144" t="s">
        <v>138</v>
      </c>
      <c r="L2144" t="s">
        <v>6488</v>
      </c>
      <c r="M2144" t="s">
        <v>6489</v>
      </c>
      <c r="N2144">
        <v>3.4391666660000002</v>
      </c>
      <c r="O2144">
        <v>0</v>
      </c>
      <c r="P2144">
        <v>7</v>
      </c>
      <c r="Q2144">
        <v>0</v>
      </c>
      <c r="R2144">
        <v>0</v>
      </c>
      <c r="S2144">
        <v>0</v>
      </c>
      <c r="T2144">
        <v>1</v>
      </c>
      <c r="U2144">
        <v>0</v>
      </c>
      <c r="V2144">
        <v>0</v>
      </c>
      <c r="W2144">
        <v>0</v>
      </c>
      <c r="X2144">
        <v>8.4697302767381597</v>
      </c>
      <c r="Y2144">
        <v>0</v>
      </c>
      <c r="Z2144">
        <v>0</v>
      </c>
      <c r="AA2144">
        <v>0</v>
      </c>
      <c r="AB2144">
        <v>2.3070319405200501</v>
      </c>
      <c r="AC2144">
        <v>0</v>
      </c>
      <c r="AD2144">
        <v>0</v>
      </c>
      <c r="AE2144">
        <v>10.776762217258209</v>
      </c>
    </row>
    <row r="2145" spans="1:31" x14ac:dyDescent="0.25">
      <c r="A2145">
        <v>2274915</v>
      </c>
      <c r="B2145">
        <v>1</v>
      </c>
      <c r="C2145" t="s">
        <v>80</v>
      </c>
      <c r="D2145" t="s">
        <v>94</v>
      </c>
      <c r="E2145" t="s">
        <v>141</v>
      </c>
      <c r="F2145" t="s">
        <v>6490</v>
      </c>
      <c r="G2145" t="s">
        <v>278</v>
      </c>
      <c r="H2145" t="s">
        <v>135</v>
      </c>
      <c r="I2145" t="s">
        <v>136</v>
      </c>
      <c r="J2145" t="s">
        <v>137</v>
      </c>
      <c r="K2145" t="s">
        <v>138</v>
      </c>
      <c r="L2145" t="s">
        <v>6491</v>
      </c>
      <c r="M2145" t="s">
        <v>6492</v>
      </c>
      <c r="N2145">
        <v>1.0047222220000001</v>
      </c>
      <c r="O2145">
        <v>0</v>
      </c>
      <c r="P2145">
        <v>142</v>
      </c>
      <c r="Q2145">
        <v>0</v>
      </c>
      <c r="R2145">
        <v>8</v>
      </c>
      <c r="S2145">
        <v>0</v>
      </c>
      <c r="T2145">
        <v>18</v>
      </c>
      <c r="U2145">
        <v>0</v>
      </c>
      <c r="V2145">
        <v>0</v>
      </c>
      <c r="W2145">
        <v>0</v>
      </c>
      <c r="X2145">
        <v>39.525579864635731</v>
      </c>
      <c r="Y2145">
        <v>0</v>
      </c>
      <c r="Z2145">
        <v>3.6343160868122508</v>
      </c>
      <c r="AA2145">
        <v>0</v>
      </c>
      <c r="AB2145">
        <v>7.9717807841564445</v>
      </c>
      <c r="AC2145">
        <v>0</v>
      </c>
      <c r="AD2145">
        <v>0</v>
      </c>
      <c r="AE2145">
        <v>51.131676735604422</v>
      </c>
    </row>
    <row r="2146" spans="1:31" x14ac:dyDescent="0.25">
      <c r="A2146">
        <v>2275167</v>
      </c>
      <c r="B2146">
        <v>1</v>
      </c>
      <c r="C2146" t="s">
        <v>81</v>
      </c>
      <c r="D2146" t="s">
        <v>113</v>
      </c>
      <c r="E2146" t="s">
        <v>176</v>
      </c>
      <c r="F2146" t="s">
        <v>6415</v>
      </c>
      <c r="G2146" t="s">
        <v>178</v>
      </c>
      <c r="H2146" t="s">
        <v>150</v>
      </c>
      <c r="I2146" t="s">
        <v>136</v>
      </c>
      <c r="J2146" t="s">
        <v>137</v>
      </c>
      <c r="K2146" t="s">
        <v>138</v>
      </c>
      <c r="L2146" t="s">
        <v>6493</v>
      </c>
      <c r="M2146" t="s">
        <v>6494</v>
      </c>
      <c r="N2146">
        <v>3.5027777769999999</v>
      </c>
      <c r="O2146">
        <v>0</v>
      </c>
      <c r="P2146">
        <v>308</v>
      </c>
      <c r="Q2146">
        <v>0</v>
      </c>
      <c r="R2146">
        <v>10</v>
      </c>
      <c r="S2146">
        <v>0</v>
      </c>
      <c r="T2146">
        <v>48</v>
      </c>
      <c r="U2146">
        <v>0</v>
      </c>
      <c r="V2146">
        <v>0</v>
      </c>
      <c r="W2146">
        <v>0</v>
      </c>
      <c r="X2146">
        <v>280.45523323580551</v>
      </c>
      <c r="Y2146">
        <v>0</v>
      </c>
      <c r="Z2146">
        <v>19.9901700675086</v>
      </c>
      <c r="AA2146">
        <v>0</v>
      </c>
      <c r="AB2146">
        <v>39.582489391031473</v>
      </c>
      <c r="AC2146">
        <v>0</v>
      </c>
      <c r="AD2146">
        <v>0</v>
      </c>
      <c r="AE2146">
        <v>340.02789269434555</v>
      </c>
    </row>
    <row r="2147" spans="1:31" x14ac:dyDescent="0.25">
      <c r="A2147">
        <v>2274921</v>
      </c>
      <c r="B2147">
        <v>1</v>
      </c>
      <c r="C2147" t="s">
        <v>81</v>
      </c>
      <c r="D2147" t="s">
        <v>118</v>
      </c>
      <c r="E2147" t="s">
        <v>147</v>
      </c>
      <c r="F2147" t="s">
        <v>679</v>
      </c>
      <c r="G2147" t="s">
        <v>149</v>
      </c>
      <c r="H2147" t="s">
        <v>150</v>
      </c>
      <c r="I2147" t="s">
        <v>136</v>
      </c>
      <c r="J2147" t="s">
        <v>137</v>
      </c>
      <c r="K2147" t="s">
        <v>138</v>
      </c>
      <c r="L2147" t="s">
        <v>6495</v>
      </c>
      <c r="M2147" t="s">
        <v>6496</v>
      </c>
      <c r="N2147">
        <v>1.8263888880000001</v>
      </c>
      <c r="O2147">
        <v>0</v>
      </c>
      <c r="P2147">
        <v>0</v>
      </c>
      <c r="Q2147">
        <v>0</v>
      </c>
      <c r="R2147">
        <v>2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1.8081740326543998</v>
      </c>
      <c r="AA2147">
        <v>0</v>
      </c>
      <c r="AB2147">
        <v>0</v>
      </c>
      <c r="AC2147">
        <v>0</v>
      </c>
      <c r="AD2147">
        <v>0</v>
      </c>
      <c r="AE2147">
        <v>1.8081740326543998</v>
      </c>
    </row>
    <row r="2148" spans="1:31" x14ac:dyDescent="0.25">
      <c r="A2148">
        <v>2275170</v>
      </c>
      <c r="B2148">
        <v>1</v>
      </c>
      <c r="C2148" t="s">
        <v>81</v>
      </c>
      <c r="D2148" t="s">
        <v>115</v>
      </c>
      <c r="E2148" t="s">
        <v>147</v>
      </c>
      <c r="F2148" t="s">
        <v>6497</v>
      </c>
      <c r="G2148" t="s">
        <v>149</v>
      </c>
      <c r="H2148" t="s">
        <v>150</v>
      </c>
      <c r="I2148" t="s">
        <v>136</v>
      </c>
      <c r="J2148" t="s">
        <v>137</v>
      </c>
      <c r="K2148" t="s">
        <v>138</v>
      </c>
      <c r="L2148" t="s">
        <v>6498</v>
      </c>
      <c r="M2148" t="s">
        <v>6499</v>
      </c>
      <c r="N2148">
        <v>4.9527777769999997</v>
      </c>
      <c r="O2148">
        <v>0</v>
      </c>
      <c r="P2148">
        <v>17</v>
      </c>
      <c r="Q2148">
        <v>0</v>
      </c>
      <c r="R2148">
        <v>2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1.9519912991823749</v>
      </c>
      <c r="Y2148">
        <v>0</v>
      </c>
      <c r="Z2148">
        <v>0.35695323185738337</v>
      </c>
      <c r="AA2148">
        <v>0</v>
      </c>
      <c r="AB2148">
        <v>0</v>
      </c>
      <c r="AC2148">
        <v>0</v>
      </c>
      <c r="AD2148">
        <v>0</v>
      </c>
      <c r="AE2148">
        <v>2.3089445310397583</v>
      </c>
    </row>
    <row r="2149" spans="1:31" x14ac:dyDescent="0.25">
      <c r="A2149">
        <v>2275004</v>
      </c>
      <c r="B2149">
        <v>1</v>
      </c>
      <c r="C2149" t="s">
        <v>80</v>
      </c>
      <c r="D2149" t="s">
        <v>110</v>
      </c>
      <c r="E2149" t="s">
        <v>141</v>
      </c>
      <c r="F2149" t="s">
        <v>6500</v>
      </c>
      <c r="G2149" t="s">
        <v>787</v>
      </c>
      <c r="H2149" t="s">
        <v>135</v>
      </c>
      <c r="I2149" t="s">
        <v>136</v>
      </c>
      <c r="J2149" t="s">
        <v>137</v>
      </c>
      <c r="K2149" t="s">
        <v>138</v>
      </c>
      <c r="L2149" t="s">
        <v>6501</v>
      </c>
      <c r="M2149" t="s">
        <v>6502</v>
      </c>
      <c r="N2149">
        <v>4.051111111</v>
      </c>
      <c r="O2149">
        <v>0</v>
      </c>
      <c r="P2149">
        <v>578</v>
      </c>
      <c r="Q2149">
        <v>0</v>
      </c>
      <c r="R2149">
        <v>0</v>
      </c>
      <c r="S2149">
        <v>0</v>
      </c>
      <c r="T2149">
        <v>27</v>
      </c>
      <c r="U2149">
        <v>0</v>
      </c>
      <c r="V2149">
        <v>0</v>
      </c>
      <c r="W2149">
        <v>0</v>
      </c>
      <c r="X2149">
        <v>869.84159942565225</v>
      </c>
      <c r="Y2149">
        <v>0</v>
      </c>
      <c r="Z2149">
        <v>0</v>
      </c>
      <c r="AA2149">
        <v>0</v>
      </c>
      <c r="AB2149">
        <v>22.349068558618058</v>
      </c>
      <c r="AC2149">
        <v>0</v>
      </c>
      <c r="AD2149">
        <v>0</v>
      </c>
      <c r="AE2149">
        <v>892.19066798427025</v>
      </c>
    </row>
    <row r="2150" spans="1:31" x14ac:dyDescent="0.25">
      <c r="A2150">
        <v>2275333</v>
      </c>
      <c r="B2150">
        <v>1</v>
      </c>
      <c r="C2150" t="s">
        <v>81</v>
      </c>
      <c r="D2150" t="s">
        <v>115</v>
      </c>
      <c r="E2150" t="s">
        <v>165</v>
      </c>
      <c r="F2150" t="s">
        <v>6503</v>
      </c>
      <c r="G2150" t="s">
        <v>198</v>
      </c>
      <c r="H2150" t="s">
        <v>150</v>
      </c>
      <c r="I2150" t="s">
        <v>136</v>
      </c>
      <c r="J2150" t="s">
        <v>137</v>
      </c>
      <c r="K2150" t="s">
        <v>138</v>
      </c>
      <c r="L2150" t="s">
        <v>6504</v>
      </c>
      <c r="M2150" t="s">
        <v>6505</v>
      </c>
      <c r="N2150">
        <v>3.9125000000000001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0.15266640957500002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0.15266640957500002</v>
      </c>
    </row>
    <row r="2151" spans="1:31" x14ac:dyDescent="0.25">
      <c r="A2151">
        <v>2275359</v>
      </c>
      <c r="B2151">
        <v>1</v>
      </c>
      <c r="C2151" t="s">
        <v>80</v>
      </c>
      <c r="D2151" t="s">
        <v>85</v>
      </c>
      <c r="E2151" t="s">
        <v>165</v>
      </c>
      <c r="F2151" t="s">
        <v>5213</v>
      </c>
      <c r="G2151" t="s">
        <v>225</v>
      </c>
      <c r="H2151" t="s">
        <v>150</v>
      </c>
      <c r="I2151" t="s">
        <v>136</v>
      </c>
      <c r="J2151" t="s">
        <v>137</v>
      </c>
      <c r="K2151" t="s">
        <v>138</v>
      </c>
      <c r="L2151" t="s">
        <v>6506</v>
      </c>
      <c r="M2151" t="s">
        <v>6507</v>
      </c>
      <c r="N2151">
        <v>1.965833333</v>
      </c>
      <c r="O2151">
        <v>0</v>
      </c>
      <c r="P2151">
        <v>9</v>
      </c>
      <c r="Q2151">
        <v>0</v>
      </c>
      <c r="R2151">
        <v>0</v>
      </c>
      <c r="S2151">
        <v>0</v>
      </c>
      <c r="T2151">
        <v>1</v>
      </c>
      <c r="U2151">
        <v>0</v>
      </c>
      <c r="V2151">
        <v>0</v>
      </c>
      <c r="W2151">
        <v>0</v>
      </c>
      <c r="X2151">
        <v>4.3084454233853426</v>
      </c>
      <c r="Y2151">
        <v>0</v>
      </c>
      <c r="Z2151">
        <v>0</v>
      </c>
      <c r="AA2151">
        <v>0</v>
      </c>
      <c r="AB2151">
        <v>1.6711253621873086</v>
      </c>
      <c r="AC2151">
        <v>0</v>
      </c>
      <c r="AD2151">
        <v>0</v>
      </c>
      <c r="AE2151">
        <v>5.9795707855726512</v>
      </c>
    </row>
    <row r="2152" spans="1:31" x14ac:dyDescent="0.25">
      <c r="A2152">
        <v>2274792</v>
      </c>
      <c r="B2152">
        <v>1</v>
      </c>
      <c r="C2152" t="s">
        <v>81</v>
      </c>
      <c r="D2152" t="s">
        <v>112</v>
      </c>
      <c r="E2152" t="s">
        <v>141</v>
      </c>
      <c r="F2152" t="s">
        <v>4506</v>
      </c>
      <c r="G2152" t="s">
        <v>143</v>
      </c>
      <c r="H2152" t="s">
        <v>135</v>
      </c>
      <c r="I2152" t="s">
        <v>136</v>
      </c>
      <c r="J2152" t="s">
        <v>137</v>
      </c>
      <c r="K2152" t="s">
        <v>144</v>
      </c>
      <c r="L2152" t="s">
        <v>6508</v>
      </c>
      <c r="M2152" t="s">
        <v>6509</v>
      </c>
      <c r="N2152">
        <v>8.8997222219999994</v>
      </c>
      <c r="O2152">
        <v>0</v>
      </c>
      <c r="P2152">
        <v>48</v>
      </c>
      <c r="Q2152">
        <v>0</v>
      </c>
      <c r="R2152">
        <v>24</v>
      </c>
      <c r="S2152">
        <v>1</v>
      </c>
      <c r="T2152">
        <v>2</v>
      </c>
      <c r="U2152">
        <v>0</v>
      </c>
      <c r="V2152">
        <v>0</v>
      </c>
      <c r="W2152">
        <v>0</v>
      </c>
      <c r="X2152">
        <v>25.112020106567932</v>
      </c>
      <c r="Y2152">
        <v>0</v>
      </c>
      <c r="Z2152">
        <v>4.0265577189874611</v>
      </c>
      <c r="AA2152">
        <v>64.366118473067502</v>
      </c>
      <c r="AB2152">
        <v>11.909426126406139</v>
      </c>
      <c r="AC2152">
        <v>0</v>
      </c>
      <c r="AD2152">
        <v>0</v>
      </c>
      <c r="AE2152">
        <v>105.41412242502903</v>
      </c>
    </row>
    <row r="2153" spans="1:31" x14ac:dyDescent="0.25">
      <c r="A2153">
        <v>2274835</v>
      </c>
      <c r="B2153">
        <v>1</v>
      </c>
      <c r="C2153" t="s">
        <v>81</v>
      </c>
      <c r="D2153" t="s">
        <v>117</v>
      </c>
      <c r="E2153" t="s">
        <v>165</v>
      </c>
      <c r="F2153" t="s">
        <v>6510</v>
      </c>
      <c r="G2153" t="s">
        <v>198</v>
      </c>
      <c r="H2153" t="s">
        <v>150</v>
      </c>
      <c r="I2153" t="s">
        <v>136</v>
      </c>
      <c r="J2153" t="s">
        <v>137</v>
      </c>
      <c r="K2153" t="s">
        <v>138</v>
      </c>
      <c r="L2153" t="s">
        <v>6511</v>
      </c>
      <c r="M2153" t="s">
        <v>6512</v>
      </c>
      <c r="N2153">
        <v>2.4013888880000001</v>
      </c>
      <c r="O2153">
        <v>0</v>
      </c>
      <c r="P2153">
        <v>0</v>
      </c>
      <c r="Q2153">
        <v>0</v>
      </c>
      <c r="R2153">
        <v>2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0.36297765625058337</v>
      </c>
      <c r="AA2153">
        <v>0</v>
      </c>
      <c r="AB2153">
        <v>0</v>
      </c>
      <c r="AC2153">
        <v>0</v>
      </c>
      <c r="AD2153">
        <v>0</v>
      </c>
      <c r="AE2153">
        <v>0.36297765625058337</v>
      </c>
    </row>
    <row r="2154" spans="1:31" x14ac:dyDescent="0.25">
      <c r="A2154">
        <v>2275353</v>
      </c>
      <c r="B2154">
        <v>1</v>
      </c>
      <c r="C2154" t="s">
        <v>80</v>
      </c>
      <c r="D2154" t="s">
        <v>86</v>
      </c>
      <c r="E2154" t="s">
        <v>165</v>
      </c>
      <c r="F2154" t="s">
        <v>6513</v>
      </c>
      <c r="G2154" t="s">
        <v>225</v>
      </c>
      <c r="H2154" t="s">
        <v>150</v>
      </c>
      <c r="I2154" t="s">
        <v>136</v>
      </c>
      <c r="J2154" t="s">
        <v>137</v>
      </c>
      <c r="K2154" t="s">
        <v>138</v>
      </c>
      <c r="L2154" t="s">
        <v>6514</v>
      </c>
      <c r="M2154" t="s">
        <v>6515</v>
      </c>
      <c r="N2154">
        <v>1.0438888879999999</v>
      </c>
      <c r="O2154">
        <v>0</v>
      </c>
      <c r="P2154">
        <v>1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0.52332923158723332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0.52332923158723332</v>
      </c>
    </row>
    <row r="2155" spans="1:31" x14ac:dyDescent="0.25">
      <c r="A2155">
        <v>2274984</v>
      </c>
      <c r="B2155">
        <v>1</v>
      </c>
      <c r="C2155" t="s">
        <v>81</v>
      </c>
      <c r="D2155" t="s">
        <v>119</v>
      </c>
      <c r="E2155" t="s">
        <v>165</v>
      </c>
      <c r="F2155" t="s">
        <v>6516</v>
      </c>
      <c r="G2155" t="s">
        <v>198</v>
      </c>
      <c r="H2155" t="s">
        <v>150</v>
      </c>
      <c r="I2155" t="s">
        <v>136</v>
      </c>
      <c r="J2155" t="s">
        <v>137</v>
      </c>
      <c r="K2155" t="s">
        <v>138</v>
      </c>
      <c r="L2155" t="s">
        <v>6517</v>
      </c>
      <c r="M2155" t="s">
        <v>6518</v>
      </c>
      <c r="N2155">
        <v>1.3672222220000001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0.17635868763625001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0.17635868763625001</v>
      </c>
    </row>
    <row r="2156" spans="1:31" x14ac:dyDescent="0.25">
      <c r="A2156">
        <v>2275233</v>
      </c>
      <c r="B2156">
        <v>1</v>
      </c>
      <c r="C2156" t="s">
        <v>80</v>
      </c>
      <c r="D2156" t="s">
        <v>97</v>
      </c>
      <c r="E2156" t="s">
        <v>157</v>
      </c>
      <c r="F2156" t="s">
        <v>6519</v>
      </c>
      <c r="G2156" t="s">
        <v>134</v>
      </c>
      <c r="H2156" t="s">
        <v>135</v>
      </c>
      <c r="I2156" t="s">
        <v>136</v>
      </c>
      <c r="J2156" t="s">
        <v>137</v>
      </c>
      <c r="K2156" t="s">
        <v>138</v>
      </c>
      <c r="L2156" t="s">
        <v>6520</v>
      </c>
      <c r="M2156" t="s">
        <v>6521</v>
      </c>
      <c r="N2156">
        <v>0.54527777700000002</v>
      </c>
      <c r="O2156">
        <v>0</v>
      </c>
      <c r="P2156">
        <v>121</v>
      </c>
      <c r="Q2156">
        <v>0</v>
      </c>
      <c r="R2156">
        <v>262</v>
      </c>
      <c r="S2156">
        <v>2</v>
      </c>
      <c r="T2156">
        <v>60</v>
      </c>
      <c r="U2156">
        <v>0</v>
      </c>
      <c r="V2156">
        <v>0</v>
      </c>
      <c r="W2156">
        <v>0</v>
      </c>
      <c r="X2156">
        <v>58.980739519764875</v>
      </c>
      <c r="Y2156">
        <v>0</v>
      </c>
      <c r="Z2156">
        <v>45.633644637191196</v>
      </c>
      <c r="AA2156">
        <v>1.0437026248688721</v>
      </c>
      <c r="AB2156">
        <v>14.556188815146474</v>
      </c>
      <c r="AC2156">
        <v>0</v>
      </c>
      <c r="AD2156">
        <v>0</v>
      </c>
      <c r="AE2156">
        <v>120.21427559697142</v>
      </c>
    </row>
    <row r="2157" spans="1:31" x14ac:dyDescent="0.25">
      <c r="A2157">
        <v>2275047</v>
      </c>
      <c r="B2157">
        <v>1</v>
      </c>
      <c r="C2157" t="s">
        <v>81</v>
      </c>
      <c r="D2157" t="s">
        <v>117</v>
      </c>
      <c r="E2157" t="s">
        <v>132</v>
      </c>
      <c r="F2157" t="s">
        <v>5058</v>
      </c>
      <c r="G2157" t="s">
        <v>134</v>
      </c>
      <c r="H2157" t="s">
        <v>135</v>
      </c>
      <c r="I2157" t="s">
        <v>136</v>
      </c>
      <c r="J2157" t="s">
        <v>137</v>
      </c>
      <c r="K2157" t="s">
        <v>138</v>
      </c>
      <c r="L2157" t="s">
        <v>6522</v>
      </c>
      <c r="M2157" t="s">
        <v>6523</v>
      </c>
      <c r="N2157">
        <v>5.5338888879999999</v>
      </c>
      <c r="O2157">
        <v>2</v>
      </c>
      <c r="P2157">
        <v>558</v>
      </c>
      <c r="Q2157">
        <v>74</v>
      </c>
      <c r="R2157">
        <v>127</v>
      </c>
      <c r="S2157">
        <v>12</v>
      </c>
      <c r="T2157">
        <v>70</v>
      </c>
      <c r="U2157">
        <v>0</v>
      </c>
      <c r="V2157">
        <v>0</v>
      </c>
      <c r="W2157">
        <v>1.7021761887816005</v>
      </c>
      <c r="X2157">
        <v>617.05726252217869</v>
      </c>
      <c r="Y2157">
        <v>97.969685766836207</v>
      </c>
      <c r="Z2157">
        <v>148.84242698973526</v>
      </c>
      <c r="AA2157">
        <v>160.12806046835897</v>
      </c>
      <c r="AB2157">
        <v>277.94903828398589</v>
      </c>
      <c r="AC2157">
        <v>0</v>
      </c>
      <c r="AD2157">
        <v>0</v>
      </c>
      <c r="AE2157">
        <v>1303.6486502198763</v>
      </c>
    </row>
    <row r="2158" spans="1:31" x14ac:dyDescent="0.25">
      <c r="A2158">
        <v>2275041</v>
      </c>
      <c r="B2158">
        <v>1</v>
      </c>
      <c r="C2158" t="s">
        <v>80</v>
      </c>
      <c r="D2158" t="s">
        <v>108</v>
      </c>
      <c r="E2158" t="s">
        <v>132</v>
      </c>
      <c r="F2158" t="s">
        <v>6524</v>
      </c>
      <c r="G2158" t="s">
        <v>134</v>
      </c>
      <c r="H2158" t="s">
        <v>135</v>
      </c>
      <c r="I2158" t="s">
        <v>136</v>
      </c>
      <c r="J2158" t="s">
        <v>137</v>
      </c>
      <c r="K2158" t="s">
        <v>138</v>
      </c>
      <c r="L2158" t="s">
        <v>6525</v>
      </c>
      <c r="M2158" t="s">
        <v>6526</v>
      </c>
      <c r="N2158">
        <v>2.313055555</v>
      </c>
      <c r="O2158">
        <v>0</v>
      </c>
      <c r="P2158">
        <v>151</v>
      </c>
      <c r="Q2158">
        <v>0</v>
      </c>
      <c r="R2158">
        <v>57</v>
      </c>
      <c r="S2158">
        <v>2</v>
      </c>
      <c r="T2158">
        <v>21</v>
      </c>
      <c r="U2158">
        <v>0</v>
      </c>
      <c r="V2158">
        <v>0</v>
      </c>
      <c r="W2158">
        <v>0</v>
      </c>
      <c r="X2158">
        <v>38.262095076268849</v>
      </c>
      <c r="Y2158">
        <v>0</v>
      </c>
      <c r="Z2158">
        <v>17.428142968472432</v>
      </c>
      <c r="AA2158">
        <v>4.6269871210813509</v>
      </c>
      <c r="AB2158">
        <v>14.92443479391356</v>
      </c>
      <c r="AC2158">
        <v>0</v>
      </c>
      <c r="AD2158">
        <v>0</v>
      </c>
      <c r="AE2158">
        <v>75.241659959736182</v>
      </c>
    </row>
    <row r="2159" spans="1:31" x14ac:dyDescent="0.25">
      <c r="A2159">
        <v>2275296</v>
      </c>
      <c r="B2159">
        <v>1</v>
      </c>
      <c r="C2159" t="s">
        <v>81</v>
      </c>
      <c r="D2159" t="s">
        <v>115</v>
      </c>
      <c r="E2159" t="s">
        <v>147</v>
      </c>
      <c r="F2159" t="s">
        <v>6527</v>
      </c>
      <c r="G2159" t="s">
        <v>149</v>
      </c>
      <c r="H2159" t="s">
        <v>150</v>
      </c>
      <c r="I2159" t="s">
        <v>136</v>
      </c>
      <c r="J2159" t="s">
        <v>137</v>
      </c>
      <c r="K2159" t="s">
        <v>138</v>
      </c>
      <c r="L2159" t="s">
        <v>6528</v>
      </c>
      <c r="M2159" t="s">
        <v>6529</v>
      </c>
      <c r="N2159">
        <v>3.2324999999999999</v>
      </c>
      <c r="O2159">
        <v>0</v>
      </c>
      <c r="P2159">
        <v>0</v>
      </c>
      <c r="Q2159">
        <v>0</v>
      </c>
      <c r="R2159">
        <v>2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0.22683123498105001</v>
      </c>
      <c r="AA2159">
        <v>0</v>
      </c>
      <c r="AB2159">
        <v>0</v>
      </c>
      <c r="AC2159">
        <v>0</v>
      </c>
      <c r="AD2159">
        <v>0</v>
      </c>
      <c r="AE2159">
        <v>0.22683123498105001</v>
      </c>
    </row>
    <row r="2160" spans="1:31" x14ac:dyDescent="0.25">
      <c r="A2160">
        <v>2275290</v>
      </c>
      <c r="B2160">
        <v>1</v>
      </c>
      <c r="C2160" t="s">
        <v>80</v>
      </c>
      <c r="D2160" t="s">
        <v>93</v>
      </c>
      <c r="E2160" t="s">
        <v>165</v>
      </c>
      <c r="F2160" t="s">
        <v>6530</v>
      </c>
      <c r="G2160" t="s">
        <v>198</v>
      </c>
      <c r="H2160" t="s">
        <v>150</v>
      </c>
      <c r="I2160" t="s">
        <v>136</v>
      </c>
      <c r="J2160" t="s">
        <v>137</v>
      </c>
      <c r="K2160" t="s">
        <v>138</v>
      </c>
      <c r="L2160" t="s">
        <v>6531</v>
      </c>
      <c r="M2160" t="s">
        <v>6532</v>
      </c>
      <c r="N2160">
        <v>2.1119444440000001</v>
      </c>
      <c r="O2160">
        <v>0</v>
      </c>
      <c r="P2160">
        <v>1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0.99491627468299992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0.99491627468299992</v>
      </c>
    </row>
    <row r="2161" spans="1:31" x14ac:dyDescent="0.25">
      <c r="A2161">
        <v>2274998</v>
      </c>
      <c r="B2161">
        <v>1</v>
      </c>
      <c r="C2161" t="s">
        <v>81</v>
      </c>
      <c r="D2161" t="s">
        <v>118</v>
      </c>
      <c r="E2161" t="s">
        <v>141</v>
      </c>
      <c r="F2161" t="s">
        <v>6533</v>
      </c>
      <c r="G2161" t="s">
        <v>268</v>
      </c>
      <c r="H2161" t="s">
        <v>135</v>
      </c>
      <c r="I2161" t="s">
        <v>136</v>
      </c>
      <c r="J2161" t="s">
        <v>137</v>
      </c>
      <c r="K2161" t="s">
        <v>138</v>
      </c>
      <c r="L2161" t="s">
        <v>6534</v>
      </c>
      <c r="M2161" t="s">
        <v>6535</v>
      </c>
      <c r="N2161">
        <v>2.8747222219999999</v>
      </c>
      <c r="O2161">
        <v>0</v>
      </c>
      <c r="P2161">
        <v>725</v>
      </c>
      <c r="Q2161">
        <v>1</v>
      </c>
      <c r="R2161">
        <v>18</v>
      </c>
      <c r="S2161">
        <v>3</v>
      </c>
      <c r="T2161">
        <v>24</v>
      </c>
      <c r="U2161">
        <v>0</v>
      </c>
      <c r="V2161">
        <v>0</v>
      </c>
      <c r="W2161">
        <v>0</v>
      </c>
      <c r="X2161">
        <v>227.94726935642228</v>
      </c>
      <c r="Y2161">
        <v>1.0957301790831</v>
      </c>
      <c r="Z2161">
        <v>17.229745651122204</v>
      </c>
      <c r="AA2161">
        <v>0.88054023971512518</v>
      </c>
      <c r="AB2161">
        <v>26.282773124270246</v>
      </c>
      <c r="AC2161">
        <v>0</v>
      </c>
      <c r="AD2161">
        <v>0</v>
      </c>
      <c r="AE2161">
        <v>273.43605855061293</v>
      </c>
    </row>
    <row r="2162" spans="1:31" x14ac:dyDescent="0.25">
      <c r="A2162">
        <v>2274898</v>
      </c>
      <c r="B2162">
        <v>1</v>
      </c>
      <c r="C2162" t="s">
        <v>80</v>
      </c>
      <c r="D2162" t="s">
        <v>96</v>
      </c>
      <c r="E2162" t="s">
        <v>165</v>
      </c>
      <c r="F2162" t="s">
        <v>6536</v>
      </c>
      <c r="G2162" t="s">
        <v>198</v>
      </c>
      <c r="H2162" t="s">
        <v>150</v>
      </c>
      <c r="I2162" t="s">
        <v>136</v>
      </c>
      <c r="J2162" t="s">
        <v>137</v>
      </c>
      <c r="K2162" t="s">
        <v>138</v>
      </c>
      <c r="L2162" t="s">
        <v>6537</v>
      </c>
      <c r="M2162" t="s">
        <v>6538</v>
      </c>
      <c r="N2162">
        <v>4.0566666659999999</v>
      </c>
      <c r="O2162">
        <v>0</v>
      </c>
      <c r="P2162">
        <v>1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2.3189843982738001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2.3189843982738001</v>
      </c>
    </row>
    <row r="2163" spans="1:31" x14ac:dyDescent="0.25">
      <c r="A2163">
        <v>2275250</v>
      </c>
      <c r="B2163">
        <v>1</v>
      </c>
      <c r="C2163" t="s">
        <v>81</v>
      </c>
      <c r="D2163" t="s">
        <v>128</v>
      </c>
      <c r="E2163" t="s">
        <v>147</v>
      </c>
      <c r="F2163" t="s">
        <v>6539</v>
      </c>
      <c r="G2163" t="s">
        <v>149</v>
      </c>
      <c r="H2163" t="s">
        <v>150</v>
      </c>
      <c r="I2163" t="s">
        <v>136</v>
      </c>
      <c r="J2163" t="s">
        <v>137</v>
      </c>
      <c r="K2163" t="s">
        <v>138</v>
      </c>
      <c r="L2163" t="s">
        <v>6540</v>
      </c>
      <c r="M2163" t="s">
        <v>6541</v>
      </c>
      <c r="N2163">
        <v>9.1966666660000005</v>
      </c>
      <c r="O2163">
        <v>0</v>
      </c>
      <c r="P2163">
        <v>26</v>
      </c>
      <c r="Q2163">
        <v>0</v>
      </c>
      <c r="R2163">
        <v>1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26.127185962327076</v>
      </c>
      <c r="Y2163">
        <v>0</v>
      </c>
      <c r="Z2163">
        <v>8.9423621949483348E-2</v>
      </c>
      <c r="AA2163">
        <v>0</v>
      </c>
      <c r="AB2163">
        <v>0</v>
      </c>
      <c r="AC2163">
        <v>0</v>
      </c>
      <c r="AD2163">
        <v>0</v>
      </c>
      <c r="AE2163">
        <v>26.216609584276558</v>
      </c>
    </row>
    <row r="2164" spans="1:31" x14ac:dyDescent="0.25">
      <c r="A2164">
        <v>2275210</v>
      </c>
      <c r="B2164">
        <v>1</v>
      </c>
      <c r="C2164" t="s">
        <v>81</v>
      </c>
      <c r="D2164" t="s">
        <v>128</v>
      </c>
      <c r="E2164" t="s">
        <v>165</v>
      </c>
      <c r="F2164" t="s">
        <v>6542</v>
      </c>
      <c r="G2164" t="s">
        <v>225</v>
      </c>
      <c r="H2164" t="s">
        <v>150</v>
      </c>
      <c r="I2164" t="s">
        <v>136</v>
      </c>
      <c r="J2164" t="s">
        <v>137</v>
      </c>
      <c r="K2164" t="s">
        <v>138</v>
      </c>
      <c r="L2164" t="s">
        <v>6543</v>
      </c>
      <c r="M2164" t="s">
        <v>6544</v>
      </c>
      <c r="N2164">
        <v>4.4163888880000002</v>
      </c>
      <c r="O2164">
        <v>0</v>
      </c>
      <c r="P2164">
        <v>1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0.16248681823415001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0.16248681823415001</v>
      </c>
    </row>
    <row r="2165" spans="1:31" x14ac:dyDescent="0.25">
      <c r="A2165">
        <v>2274772</v>
      </c>
      <c r="B2165">
        <v>1</v>
      </c>
      <c r="C2165" t="s">
        <v>81</v>
      </c>
      <c r="D2165" t="s">
        <v>113</v>
      </c>
      <c r="E2165" t="s">
        <v>322</v>
      </c>
      <c r="F2165" t="s">
        <v>6545</v>
      </c>
      <c r="G2165" t="s">
        <v>6546</v>
      </c>
      <c r="H2165" t="s">
        <v>3358</v>
      </c>
      <c r="I2165" t="s">
        <v>136</v>
      </c>
      <c r="J2165" t="s">
        <v>137</v>
      </c>
      <c r="K2165" t="s">
        <v>144</v>
      </c>
      <c r="L2165" t="s">
        <v>6547</v>
      </c>
      <c r="M2165" t="s">
        <v>6548</v>
      </c>
      <c r="N2165">
        <v>4.0525000000000002</v>
      </c>
      <c r="O2165">
        <v>22</v>
      </c>
      <c r="P2165">
        <v>3877</v>
      </c>
      <c r="Q2165">
        <v>278</v>
      </c>
      <c r="R2165">
        <v>1189</v>
      </c>
      <c r="S2165">
        <v>55</v>
      </c>
      <c r="T2165">
        <v>309</v>
      </c>
      <c r="U2165">
        <v>4</v>
      </c>
      <c r="V2165">
        <v>0</v>
      </c>
      <c r="W2165">
        <v>28.928685585954685</v>
      </c>
      <c r="X2165">
        <v>2295.9175412221725</v>
      </c>
      <c r="Y2165">
        <v>1153.6420607041891</v>
      </c>
      <c r="Z2165">
        <v>2996.5876918206745</v>
      </c>
      <c r="AA2165">
        <v>858.38976550805933</v>
      </c>
      <c r="AB2165">
        <v>610.59214388974249</v>
      </c>
      <c r="AC2165">
        <v>480.6941489054592</v>
      </c>
      <c r="AD2165">
        <v>0</v>
      </c>
      <c r="AE2165">
        <v>8424.7520376362518</v>
      </c>
    </row>
    <row r="2166" spans="1:31" x14ac:dyDescent="0.25">
      <c r="A2166">
        <v>2274832</v>
      </c>
      <c r="B2166">
        <v>1</v>
      </c>
      <c r="C2166" t="s">
        <v>80</v>
      </c>
      <c r="D2166" t="s">
        <v>89</v>
      </c>
      <c r="E2166" t="s">
        <v>165</v>
      </c>
      <c r="F2166" t="s">
        <v>6549</v>
      </c>
      <c r="G2166" t="s">
        <v>167</v>
      </c>
      <c r="H2166" t="s">
        <v>150</v>
      </c>
      <c r="I2166" t="s">
        <v>136</v>
      </c>
      <c r="J2166" t="s">
        <v>137</v>
      </c>
      <c r="K2166" t="s">
        <v>138</v>
      </c>
      <c r="L2166" t="s">
        <v>6550</v>
      </c>
      <c r="M2166" t="s">
        <v>6551</v>
      </c>
      <c r="N2166">
        <v>1.6627777770000001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0.36681239890049999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0.36681239890049999</v>
      </c>
    </row>
    <row r="2167" spans="1:31" x14ac:dyDescent="0.25">
      <c r="A2167">
        <v>2274818</v>
      </c>
      <c r="B2167">
        <v>1</v>
      </c>
      <c r="C2167" t="s">
        <v>81</v>
      </c>
      <c r="D2167" t="s">
        <v>128</v>
      </c>
      <c r="E2167" t="s">
        <v>157</v>
      </c>
      <c r="F2167" t="s">
        <v>6552</v>
      </c>
      <c r="G2167" t="s">
        <v>134</v>
      </c>
      <c r="H2167" t="s">
        <v>135</v>
      </c>
      <c r="I2167" t="s">
        <v>136</v>
      </c>
      <c r="J2167" t="s">
        <v>137</v>
      </c>
      <c r="K2167" t="s">
        <v>138</v>
      </c>
      <c r="L2167" t="s">
        <v>6553</v>
      </c>
      <c r="M2167" t="s">
        <v>6554</v>
      </c>
      <c r="N2167">
        <v>1.4241666660000001</v>
      </c>
      <c r="O2167">
        <v>0</v>
      </c>
      <c r="P2167">
        <v>1285</v>
      </c>
      <c r="Q2167">
        <v>1</v>
      </c>
      <c r="R2167">
        <v>0</v>
      </c>
      <c r="S2167">
        <v>37</v>
      </c>
      <c r="T2167">
        <v>70</v>
      </c>
      <c r="U2167">
        <v>44</v>
      </c>
      <c r="V2167">
        <v>41</v>
      </c>
      <c r="W2167">
        <v>0</v>
      </c>
      <c r="X2167">
        <v>490.57699896325192</v>
      </c>
      <c r="Y2167">
        <v>2.09103182783055</v>
      </c>
      <c r="Z2167">
        <v>0</v>
      </c>
      <c r="AA2167">
        <v>1009.7243168228117</v>
      </c>
      <c r="AB2167">
        <v>405.60076512482681</v>
      </c>
      <c r="AC2167">
        <v>3271.8049175526044</v>
      </c>
      <c r="AD2167">
        <v>1016.9608875666547</v>
      </c>
      <c r="AE2167">
        <v>6196.7589178579801</v>
      </c>
    </row>
    <row r="2168" spans="1:31" x14ac:dyDescent="0.25">
      <c r="A2168">
        <v>2275024</v>
      </c>
      <c r="B2168">
        <v>1</v>
      </c>
      <c r="C2168" t="s">
        <v>80</v>
      </c>
      <c r="D2168" t="s">
        <v>106</v>
      </c>
      <c r="E2168" t="s">
        <v>176</v>
      </c>
      <c r="F2168" t="s">
        <v>6555</v>
      </c>
      <c r="G2168" t="s">
        <v>149</v>
      </c>
      <c r="H2168" t="s">
        <v>150</v>
      </c>
      <c r="I2168" t="s">
        <v>136</v>
      </c>
      <c r="J2168" t="s">
        <v>137</v>
      </c>
      <c r="K2168" t="s">
        <v>138</v>
      </c>
      <c r="L2168" t="s">
        <v>6556</v>
      </c>
      <c r="M2168" t="s">
        <v>6557</v>
      </c>
      <c r="N2168">
        <v>1.4583333329999999</v>
      </c>
      <c r="O2168">
        <v>0</v>
      </c>
      <c r="P2168">
        <v>33</v>
      </c>
      <c r="Q2168">
        <v>0</v>
      </c>
      <c r="R2168">
        <v>4</v>
      </c>
      <c r="S2168">
        <v>0</v>
      </c>
      <c r="T2168">
        <v>8</v>
      </c>
      <c r="U2168">
        <v>0</v>
      </c>
      <c r="V2168">
        <v>0</v>
      </c>
      <c r="W2168">
        <v>0</v>
      </c>
      <c r="X2168">
        <v>14.454104288882773</v>
      </c>
      <c r="Y2168">
        <v>0</v>
      </c>
      <c r="Z2168">
        <v>6.4025464978993334</v>
      </c>
      <c r="AA2168">
        <v>0</v>
      </c>
      <c r="AB2168">
        <v>4.2936021608674171</v>
      </c>
      <c r="AC2168">
        <v>0</v>
      </c>
      <c r="AD2168">
        <v>0</v>
      </c>
      <c r="AE2168">
        <v>25.15025294764952</v>
      </c>
    </row>
    <row r="2169" spans="1:31" x14ac:dyDescent="0.25">
      <c r="A2169">
        <v>2275313</v>
      </c>
      <c r="B2169">
        <v>1</v>
      </c>
      <c r="C2169" t="s">
        <v>80</v>
      </c>
      <c r="D2169" t="s">
        <v>100</v>
      </c>
      <c r="E2169" t="s">
        <v>165</v>
      </c>
      <c r="F2169" t="s">
        <v>6558</v>
      </c>
      <c r="G2169" t="s">
        <v>225</v>
      </c>
      <c r="H2169" t="s">
        <v>150</v>
      </c>
      <c r="I2169" t="s">
        <v>136</v>
      </c>
      <c r="J2169" t="s">
        <v>137</v>
      </c>
      <c r="K2169" t="s">
        <v>138</v>
      </c>
      <c r="L2169" t="s">
        <v>6559</v>
      </c>
      <c r="M2169" t="s">
        <v>6560</v>
      </c>
      <c r="N2169">
        <v>1.365555555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1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1.242869344656786</v>
      </c>
      <c r="AC2169">
        <v>0</v>
      </c>
      <c r="AD2169">
        <v>0</v>
      </c>
      <c r="AE2169">
        <v>1.242869344656786</v>
      </c>
    </row>
    <row r="2170" spans="1:31" x14ac:dyDescent="0.25">
      <c r="A2170">
        <v>2275001</v>
      </c>
      <c r="B2170">
        <v>1</v>
      </c>
      <c r="C2170" t="s">
        <v>81</v>
      </c>
      <c r="D2170" t="s">
        <v>128</v>
      </c>
      <c r="E2170" t="s">
        <v>157</v>
      </c>
      <c r="F2170" t="s">
        <v>6561</v>
      </c>
      <c r="G2170" t="s">
        <v>134</v>
      </c>
      <c r="H2170" t="s">
        <v>135</v>
      </c>
      <c r="I2170" t="s">
        <v>136</v>
      </c>
      <c r="J2170" t="s">
        <v>137</v>
      </c>
      <c r="K2170" t="s">
        <v>138</v>
      </c>
      <c r="L2170" t="s">
        <v>6562</v>
      </c>
      <c r="M2170" t="s">
        <v>6563</v>
      </c>
      <c r="N2170">
        <v>3.8222222220000002</v>
      </c>
      <c r="O2170">
        <v>20</v>
      </c>
      <c r="P2170">
        <v>99</v>
      </c>
      <c r="Q2170">
        <v>299</v>
      </c>
      <c r="R2170">
        <v>84</v>
      </c>
      <c r="S2170">
        <v>7</v>
      </c>
      <c r="T2170">
        <v>2</v>
      </c>
      <c r="U2170">
        <v>0</v>
      </c>
      <c r="V2170">
        <v>0</v>
      </c>
      <c r="W2170">
        <v>18.890532028072794</v>
      </c>
      <c r="X2170">
        <v>88.604072175386918</v>
      </c>
      <c r="Y2170">
        <v>402.8361036578537</v>
      </c>
      <c r="Z2170">
        <v>101.39687077357172</v>
      </c>
      <c r="AA2170">
        <v>10.407680811709591</v>
      </c>
      <c r="AB2170">
        <v>4.159257930918784</v>
      </c>
      <c r="AC2170">
        <v>0</v>
      </c>
      <c r="AD2170">
        <v>0</v>
      </c>
      <c r="AE2170">
        <v>626.29451737751344</v>
      </c>
    </row>
    <row r="2171" spans="1:31" x14ac:dyDescent="0.25">
      <c r="A2171">
        <v>2274672</v>
      </c>
      <c r="B2171">
        <v>1</v>
      </c>
      <c r="C2171" t="s">
        <v>80</v>
      </c>
      <c r="D2171" t="s">
        <v>84</v>
      </c>
      <c r="E2171" t="s">
        <v>322</v>
      </c>
      <c r="F2171" t="s">
        <v>1895</v>
      </c>
      <c r="G2171" t="s">
        <v>134</v>
      </c>
      <c r="H2171" t="s">
        <v>135</v>
      </c>
      <c r="I2171" t="s">
        <v>136</v>
      </c>
      <c r="J2171" t="s">
        <v>137</v>
      </c>
      <c r="K2171" t="s">
        <v>138</v>
      </c>
      <c r="L2171" t="s">
        <v>6564</v>
      </c>
      <c r="M2171" t="s">
        <v>6565</v>
      </c>
      <c r="N2171">
        <v>0.17944444400000001</v>
      </c>
      <c r="O2171">
        <v>0</v>
      </c>
      <c r="P2171">
        <v>3061</v>
      </c>
      <c r="Q2171">
        <v>0</v>
      </c>
      <c r="R2171">
        <v>0</v>
      </c>
      <c r="S2171">
        <v>1</v>
      </c>
      <c r="T2171">
        <v>208</v>
      </c>
      <c r="U2171">
        <v>0</v>
      </c>
      <c r="V2171">
        <v>0</v>
      </c>
      <c r="W2171">
        <v>0</v>
      </c>
      <c r="X2171">
        <v>123.46907861575085</v>
      </c>
      <c r="Y2171">
        <v>0</v>
      </c>
      <c r="Z2171">
        <v>0</v>
      </c>
      <c r="AA2171">
        <v>90.838727818393323</v>
      </c>
      <c r="AB2171">
        <v>24.17262587386735</v>
      </c>
      <c r="AC2171">
        <v>0</v>
      </c>
      <c r="AD2171">
        <v>0</v>
      </c>
      <c r="AE2171">
        <v>238.48043230801153</v>
      </c>
    </row>
    <row r="2172" spans="1:31" x14ac:dyDescent="0.25">
      <c r="A2172">
        <v>2274815</v>
      </c>
      <c r="B2172">
        <v>1</v>
      </c>
      <c r="C2172" t="s">
        <v>81</v>
      </c>
      <c r="D2172" t="s">
        <v>128</v>
      </c>
      <c r="E2172" t="s">
        <v>157</v>
      </c>
      <c r="F2172" t="s">
        <v>6566</v>
      </c>
      <c r="G2172" t="s">
        <v>134</v>
      </c>
      <c r="H2172" t="s">
        <v>135</v>
      </c>
      <c r="I2172" t="s">
        <v>136</v>
      </c>
      <c r="J2172" t="s">
        <v>137</v>
      </c>
      <c r="K2172" t="s">
        <v>138</v>
      </c>
      <c r="L2172" t="s">
        <v>6567</v>
      </c>
      <c r="M2172" t="s">
        <v>6568</v>
      </c>
      <c r="N2172">
        <v>0.261944444</v>
      </c>
      <c r="O2172">
        <v>59</v>
      </c>
      <c r="P2172">
        <v>18783</v>
      </c>
      <c r="Q2172">
        <v>587</v>
      </c>
      <c r="R2172">
        <v>540</v>
      </c>
      <c r="S2172">
        <v>130</v>
      </c>
      <c r="T2172">
        <v>1688</v>
      </c>
      <c r="U2172">
        <v>15</v>
      </c>
      <c r="V2172">
        <v>2</v>
      </c>
      <c r="W2172">
        <v>5.0596285062916264</v>
      </c>
      <c r="X2172">
        <v>841.19603626203593</v>
      </c>
      <c r="Y2172">
        <v>102.0182230914677</v>
      </c>
      <c r="Z2172">
        <v>44.900325711578319</v>
      </c>
      <c r="AA2172">
        <v>372.81321554909232</v>
      </c>
      <c r="AB2172">
        <v>203.05326752509117</v>
      </c>
      <c r="AC2172">
        <v>74.069869532862356</v>
      </c>
      <c r="AD2172">
        <v>1.5667872813035666</v>
      </c>
      <c r="AE2172">
        <v>1644.6773534597228</v>
      </c>
    </row>
    <row r="2173" spans="1:31" x14ac:dyDescent="0.25">
      <c r="A2173">
        <v>2274981</v>
      </c>
      <c r="B2173">
        <v>1</v>
      </c>
      <c r="C2173" t="s">
        <v>81</v>
      </c>
      <c r="D2173" t="s">
        <v>128</v>
      </c>
      <c r="E2173" t="s">
        <v>147</v>
      </c>
      <c r="F2173" t="s">
        <v>6569</v>
      </c>
      <c r="G2173" t="s">
        <v>149</v>
      </c>
      <c r="H2173" t="s">
        <v>150</v>
      </c>
      <c r="I2173" t="s">
        <v>136</v>
      </c>
      <c r="J2173" t="s">
        <v>137</v>
      </c>
      <c r="K2173" t="s">
        <v>138</v>
      </c>
      <c r="L2173" t="s">
        <v>6570</v>
      </c>
      <c r="M2173" t="s">
        <v>6571</v>
      </c>
      <c r="N2173">
        <v>8.6180555549999998</v>
      </c>
      <c r="O2173">
        <v>0</v>
      </c>
      <c r="P2173">
        <v>15</v>
      </c>
      <c r="Q2173">
        <v>0</v>
      </c>
      <c r="R2173">
        <v>7</v>
      </c>
      <c r="S2173">
        <v>0</v>
      </c>
      <c r="T2173">
        <v>1</v>
      </c>
      <c r="U2173">
        <v>0</v>
      </c>
      <c r="V2173">
        <v>0</v>
      </c>
      <c r="W2173">
        <v>0</v>
      </c>
      <c r="X2173">
        <v>16.898754621566532</v>
      </c>
      <c r="Y2173">
        <v>0</v>
      </c>
      <c r="Z2173">
        <v>6.7126118672192323</v>
      </c>
      <c r="AA2173">
        <v>0</v>
      </c>
      <c r="AB2173">
        <v>12.115879510314125</v>
      </c>
      <c r="AC2173">
        <v>0</v>
      </c>
      <c r="AD2173">
        <v>0</v>
      </c>
      <c r="AE2173">
        <v>35.727245999099885</v>
      </c>
    </row>
    <row r="2174" spans="1:31" x14ac:dyDescent="0.25">
      <c r="A2174">
        <v>2274858</v>
      </c>
      <c r="B2174">
        <v>1</v>
      </c>
      <c r="C2174" t="s">
        <v>81</v>
      </c>
      <c r="D2174" t="s">
        <v>119</v>
      </c>
      <c r="E2174" t="s">
        <v>141</v>
      </c>
      <c r="F2174" t="s">
        <v>6572</v>
      </c>
      <c r="G2174" t="s">
        <v>278</v>
      </c>
      <c r="H2174" t="s">
        <v>135</v>
      </c>
      <c r="I2174" t="s">
        <v>136</v>
      </c>
      <c r="J2174" t="s">
        <v>137</v>
      </c>
      <c r="K2174" t="s">
        <v>138</v>
      </c>
      <c r="L2174" t="s">
        <v>6573</v>
      </c>
      <c r="M2174" t="s">
        <v>6574</v>
      </c>
      <c r="N2174">
        <v>1.070277777</v>
      </c>
      <c r="O2174">
        <v>0</v>
      </c>
      <c r="P2174">
        <v>314</v>
      </c>
      <c r="Q2174">
        <v>3</v>
      </c>
      <c r="R2174">
        <v>6</v>
      </c>
      <c r="S2174">
        <v>0</v>
      </c>
      <c r="T2174">
        <v>16</v>
      </c>
      <c r="U2174">
        <v>0</v>
      </c>
      <c r="V2174">
        <v>0</v>
      </c>
      <c r="W2174">
        <v>0</v>
      </c>
      <c r="X2174">
        <v>44.405786590852713</v>
      </c>
      <c r="Y2174">
        <v>0.97445504299660002</v>
      </c>
      <c r="Z2174">
        <v>0.82592303105065012</v>
      </c>
      <c r="AA2174">
        <v>0</v>
      </c>
      <c r="AB2174">
        <v>4.7824824183038164</v>
      </c>
      <c r="AC2174">
        <v>0</v>
      </c>
      <c r="AD2174">
        <v>0</v>
      </c>
      <c r="AE2174">
        <v>50.98864708320378</v>
      </c>
    </row>
    <row r="2175" spans="1:31" x14ac:dyDescent="0.25">
      <c r="A2175">
        <v>2274795</v>
      </c>
      <c r="B2175">
        <v>1</v>
      </c>
      <c r="C2175" t="s">
        <v>81</v>
      </c>
      <c r="D2175" t="s">
        <v>115</v>
      </c>
      <c r="E2175" t="s">
        <v>147</v>
      </c>
      <c r="F2175" t="s">
        <v>4944</v>
      </c>
      <c r="G2175" t="s">
        <v>149</v>
      </c>
      <c r="H2175" t="s">
        <v>150</v>
      </c>
      <c r="I2175" t="s">
        <v>136</v>
      </c>
      <c r="J2175" t="s">
        <v>137</v>
      </c>
      <c r="K2175" t="s">
        <v>138</v>
      </c>
      <c r="L2175" t="s">
        <v>6575</v>
      </c>
      <c r="M2175" t="s">
        <v>6576</v>
      </c>
      <c r="N2175">
        <v>2.3163888880000001</v>
      </c>
      <c r="O2175">
        <v>0</v>
      </c>
      <c r="P2175">
        <v>4</v>
      </c>
      <c r="Q2175">
        <v>0</v>
      </c>
      <c r="R2175">
        <v>1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0.49693212716799995</v>
      </c>
      <c r="Y2175">
        <v>0</v>
      </c>
      <c r="Z2175">
        <v>3.5549914268916669E-2</v>
      </c>
      <c r="AA2175">
        <v>0</v>
      </c>
      <c r="AB2175">
        <v>0</v>
      </c>
      <c r="AC2175">
        <v>0</v>
      </c>
      <c r="AD2175">
        <v>0</v>
      </c>
      <c r="AE2175">
        <v>0.53248204143691658</v>
      </c>
    </row>
    <row r="2176" spans="1:31" x14ac:dyDescent="0.25">
      <c r="A2176">
        <v>2275044</v>
      </c>
      <c r="B2176">
        <v>1</v>
      </c>
      <c r="C2176" t="s">
        <v>80</v>
      </c>
      <c r="D2176" t="s">
        <v>104</v>
      </c>
      <c r="E2176" t="s">
        <v>147</v>
      </c>
      <c r="F2176" t="s">
        <v>6577</v>
      </c>
      <c r="G2176" t="s">
        <v>149</v>
      </c>
      <c r="H2176" t="s">
        <v>150</v>
      </c>
      <c r="I2176" t="s">
        <v>136</v>
      </c>
      <c r="J2176" t="s">
        <v>137</v>
      </c>
      <c r="K2176" t="s">
        <v>138</v>
      </c>
      <c r="L2176" t="s">
        <v>6578</v>
      </c>
      <c r="M2176" t="s">
        <v>6579</v>
      </c>
      <c r="N2176">
        <v>1.466388888</v>
      </c>
      <c r="O2176">
        <v>0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0.26177855913120002</v>
      </c>
      <c r="AA2176">
        <v>0</v>
      </c>
      <c r="AB2176">
        <v>0</v>
      </c>
      <c r="AC2176">
        <v>0</v>
      </c>
      <c r="AD2176">
        <v>0</v>
      </c>
      <c r="AE2176">
        <v>0.26177855913120002</v>
      </c>
    </row>
    <row r="2177" spans="1:31" x14ac:dyDescent="0.25">
      <c r="A2177">
        <v>2274938</v>
      </c>
      <c r="B2177">
        <v>1</v>
      </c>
      <c r="C2177" t="s">
        <v>80</v>
      </c>
      <c r="D2177" t="s">
        <v>95</v>
      </c>
      <c r="E2177" t="s">
        <v>132</v>
      </c>
      <c r="F2177" t="s">
        <v>6580</v>
      </c>
      <c r="G2177" t="s">
        <v>134</v>
      </c>
      <c r="H2177" t="s">
        <v>135</v>
      </c>
      <c r="I2177" t="s">
        <v>136</v>
      </c>
      <c r="J2177" t="s">
        <v>137</v>
      </c>
      <c r="K2177" t="s">
        <v>138</v>
      </c>
      <c r="L2177" t="s">
        <v>6581</v>
      </c>
      <c r="M2177" t="s">
        <v>6582</v>
      </c>
      <c r="N2177">
        <v>1.1358333329999999</v>
      </c>
      <c r="O2177">
        <v>1</v>
      </c>
      <c r="P2177">
        <v>481</v>
      </c>
      <c r="Q2177">
        <v>0</v>
      </c>
      <c r="R2177">
        <v>2</v>
      </c>
      <c r="S2177">
        <v>16</v>
      </c>
      <c r="T2177">
        <v>42</v>
      </c>
      <c r="U2177">
        <v>3</v>
      </c>
      <c r="V2177">
        <v>0</v>
      </c>
      <c r="W2177">
        <v>0.62013789040490008</v>
      </c>
      <c r="X2177">
        <v>119.51679419692719</v>
      </c>
      <c r="Y2177">
        <v>0</v>
      </c>
      <c r="Z2177">
        <v>0.7919678230061501</v>
      </c>
      <c r="AA2177">
        <v>17.74243564655853</v>
      </c>
      <c r="AB2177">
        <v>36.613250555123415</v>
      </c>
      <c r="AC2177">
        <v>103.13707860969831</v>
      </c>
      <c r="AD2177">
        <v>0</v>
      </c>
      <c r="AE2177">
        <v>278.42166472171846</v>
      </c>
    </row>
    <row r="2178" spans="1:31" x14ac:dyDescent="0.25">
      <c r="A2178">
        <v>2274901</v>
      </c>
      <c r="B2178">
        <v>1</v>
      </c>
      <c r="C2178" t="s">
        <v>81</v>
      </c>
      <c r="D2178" t="s">
        <v>127</v>
      </c>
      <c r="E2178" t="s">
        <v>141</v>
      </c>
      <c r="F2178" t="s">
        <v>6583</v>
      </c>
      <c r="G2178" t="s">
        <v>268</v>
      </c>
      <c r="H2178" t="s">
        <v>135</v>
      </c>
      <c r="I2178" t="s">
        <v>136</v>
      </c>
      <c r="J2178" t="s">
        <v>137</v>
      </c>
      <c r="K2178" t="s">
        <v>138</v>
      </c>
      <c r="L2178" t="s">
        <v>6584</v>
      </c>
      <c r="M2178" t="s">
        <v>6585</v>
      </c>
      <c r="N2178">
        <v>3.582777777</v>
      </c>
      <c r="O2178">
        <v>0</v>
      </c>
      <c r="P2178">
        <v>1</v>
      </c>
      <c r="Q2178">
        <v>5</v>
      </c>
      <c r="R2178">
        <v>28</v>
      </c>
      <c r="S2178">
        <v>0</v>
      </c>
      <c r="T2178">
        <v>1</v>
      </c>
      <c r="U2178">
        <v>0</v>
      </c>
      <c r="V2178">
        <v>0</v>
      </c>
      <c r="W2178">
        <v>0</v>
      </c>
      <c r="X2178">
        <v>0.18785979203713335</v>
      </c>
      <c r="Y2178">
        <v>5.1183595347405006</v>
      </c>
      <c r="Z2178">
        <v>13.933688487470398</v>
      </c>
      <c r="AA2178">
        <v>0</v>
      </c>
      <c r="AB2178">
        <v>0.38428306050280003</v>
      </c>
      <c r="AC2178">
        <v>0</v>
      </c>
      <c r="AD2178">
        <v>0</v>
      </c>
      <c r="AE2178">
        <v>19.62419087475083</v>
      </c>
    </row>
    <row r="2179" spans="1:31" x14ac:dyDescent="0.25">
      <c r="A2179">
        <v>2275187</v>
      </c>
      <c r="B2179">
        <v>1</v>
      </c>
      <c r="C2179" t="s">
        <v>81</v>
      </c>
      <c r="D2179" t="s">
        <v>112</v>
      </c>
      <c r="E2179" t="s">
        <v>147</v>
      </c>
      <c r="F2179" t="s">
        <v>6586</v>
      </c>
      <c r="G2179" t="s">
        <v>149</v>
      </c>
      <c r="H2179" t="s">
        <v>150</v>
      </c>
      <c r="I2179" t="s">
        <v>136</v>
      </c>
      <c r="J2179" t="s">
        <v>137</v>
      </c>
      <c r="K2179" t="s">
        <v>138</v>
      </c>
      <c r="L2179" t="s">
        <v>6587</v>
      </c>
      <c r="M2179" t="s">
        <v>6588</v>
      </c>
      <c r="N2179">
        <v>1.5977777769999999</v>
      </c>
      <c r="O2179">
        <v>0</v>
      </c>
      <c r="P2179">
        <v>63</v>
      </c>
      <c r="Q2179">
        <v>0</v>
      </c>
      <c r="R2179">
        <v>21</v>
      </c>
      <c r="S2179">
        <v>0</v>
      </c>
      <c r="T2179">
        <v>13</v>
      </c>
      <c r="U2179">
        <v>0</v>
      </c>
      <c r="V2179">
        <v>0</v>
      </c>
      <c r="W2179">
        <v>0</v>
      </c>
      <c r="X2179">
        <v>22.043546953774076</v>
      </c>
      <c r="Y2179">
        <v>0</v>
      </c>
      <c r="Z2179">
        <v>2.900662322668301</v>
      </c>
      <c r="AA2179">
        <v>0</v>
      </c>
      <c r="AB2179">
        <v>13.1266717373534</v>
      </c>
      <c r="AC2179">
        <v>0</v>
      </c>
      <c r="AD2179">
        <v>0</v>
      </c>
      <c r="AE2179">
        <v>38.070881013795777</v>
      </c>
    </row>
    <row r="2180" spans="1:31" x14ac:dyDescent="0.25">
      <c r="A2180">
        <v>2275150</v>
      </c>
      <c r="B2180">
        <v>1</v>
      </c>
      <c r="C2180" t="s">
        <v>80</v>
      </c>
      <c r="D2180" t="s">
        <v>97</v>
      </c>
      <c r="E2180" t="s">
        <v>165</v>
      </c>
      <c r="F2180" t="s">
        <v>6589</v>
      </c>
      <c r="G2180" t="s">
        <v>198</v>
      </c>
      <c r="H2180" t="s">
        <v>150</v>
      </c>
      <c r="I2180" t="s">
        <v>136</v>
      </c>
      <c r="J2180" t="s">
        <v>137</v>
      </c>
      <c r="K2180" t="s">
        <v>138</v>
      </c>
      <c r="L2180" t="s">
        <v>6590</v>
      </c>
      <c r="M2180" t="s">
        <v>6591</v>
      </c>
      <c r="N2180">
        <v>6.0355555550000002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1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0.82448695800374994</v>
      </c>
      <c r="AC2180">
        <v>0</v>
      </c>
      <c r="AD2180">
        <v>0</v>
      </c>
      <c r="AE2180">
        <v>0.82448695800374994</v>
      </c>
    </row>
    <row r="2181" spans="1:31" x14ac:dyDescent="0.25">
      <c r="A2181">
        <v>2274752</v>
      </c>
      <c r="B2181">
        <v>1</v>
      </c>
      <c r="C2181" t="s">
        <v>80</v>
      </c>
      <c r="D2181" t="s">
        <v>83</v>
      </c>
      <c r="E2181" t="s">
        <v>322</v>
      </c>
      <c r="F2181" t="s">
        <v>6592</v>
      </c>
      <c r="G2181" t="s">
        <v>442</v>
      </c>
      <c r="H2181" t="s">
        <v>135</v>
      </c>
      <c r="I2181" t="s">
        <v>136</v>
      </c>
      <c r="J2181" t="s">
        <v>137</v>
      </c>
      <c r="K2181" t="s">
        <v>138</v>
      </c>
      <c r="L2181" t="s">
        <v>6593</v>
      </c>
      <c r="M2181" t="s">
        <v>6594</v>
      </c>
      <c r="N2181">
        <v>9.1388888000000001E-2</v>
      </c>
      <c r="O2181">
        <v>0</v>
      </c>
      <c r="P2181">
        <v>23842</v>
      </c>
      <c r="Q2181">
        <v>0</v>
      </c>
      <c r="R2181">
        <v>0</v>
      </c>
      <c r="S2181">
        <v>13</v>
      </c>
      <c r="T2181">
        <v>2824</v>
      </c>
      <c r="U2181">
        <v>0</v>
      </c>
      <c r="V2181">
        <v>10</v>
      </c>
      <c r="W2181">
        <v>0</v>
      </c>
      <c r="X2181">
        <v>574.77699364286093</v>
      </c>
      <c r="Y2181">
        <v>0</v>
      </c>
      <c r="Z2181">
        <v>0</v>
      </c>
      <c r="AA2181">
        <v>14.110262267047801</v>
      </c>
      <c r="AB2181">
        <v>96.638257617938422</v>
      </c>
      <c r="AC2181">
        <v>0</v>
      </c>
      <c r="AD2181">
        <v>6.5578433981424009</v>
      </c>
      <c r="AE2181">
        <v>692.08335692598951</v>
      </c>
    </row>
    <row r="2182" spans="1:31" x14ac:dyDescent="0.25">
      <c r="A2182">
        <v>2275299</v>
      </c>
      <c r="B2182">
        <v>1</v>
      </c>
      <c r="C2182" t="s">
        <v>81</v>
      </c>
      <c r="D2182" t="s">
        <v>114</v>
      </c>
      <c r="E2182" t="s">
        <v>147</v>
      </c>
      <c r="F2182" t="s">
        <v>4995</v>
      </c>
      <c r="G2182" t="s">
        <v>149</v>
      </c>
      <c r="H2182" t="s">
        <v>150</v>
      </c>
      <c r="I2182" t="s">
        <v>136</v>
      </c>
      <c r="J2182" t="s">
        <v>137</v>
      </c>
      <c r="K2182" t="s">
        <v>138</v>
      </c>
      <c r="L2182" t="s">
        <v>6595</v>
      </c>
      <c r="M2182" t="s">
        <v>6596</v>
      </c>
      <c r="N2182">
        <v>4.2305555549999996</v>
      </c>
      <c r="O2182">
        <v>0</v>
      </c>
      <c r="P2182">
        <v>4</v>
      </c>
      <c r="Q2182">
        <v>0</v>
      </c>
      <c r="R2182">
        <v>19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0.64683858067595834</v>
      </c>
      <c r="Y2182">
        <v>0</v>
      </c>
      <c r="Z2182">
        <v>3.6159997772186681</v>
      </c>
      <c r="AA2182">
        <v>0</v>
      </c>
      <c r="AB2182">
        <v>0</v>
      </c>
      <c r="AC2182">
        <v>0</v>
      </c>
      <c r="AD2182">
        <v>0</v>
      </c>
      <c r="AE2182">
        <v>4.2628383578946263</v>
      </c>
    </row>
    <row r="2183" spans="1:31" x14ac:dyDescent="0.25">
      <c r="A2183">
        <v>2274967</v>
      </c>
      <c r="B2183">
        <v>1</v>
      </c>
      <c r="C2183" t="s">
        <v>81</v>
      </c>
      <c r="D2183" t="s">
        <v>112</v>
      </c>
      <c r="E2183" t="s">
        <v>165</v>
      </c>
      <c r="F2183" t="s">
        <v>6597</v>
      </c>
      <c r="G2183" t="s">
        <v>198</v>
      </c>
      <c r="H2183" t="s">
        <v>150</v>
      </c>
      <c r="I2183" t="s">
        <v>136</v>
      </c>
      <c r="J2183" t="s">
        <v>137</v>
      </c>
      <c r="K2183" t="s">
        <v>138</v>
      </c>
      <c r="L2183" t="s">
        <v>6598</v>
      </c>
      <c r="M2183" t="s">
        <v>6599</v>
      </c>
      <c r="N2183">
        <v>1.947777777</v>
      </c>
      <c r="O2183">
        <v>0</v>
      </c>
      <c r="P2183">
        <v>1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4.8389453992000002E-3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4.8389453992000002E-3</v>
      </c>
    </row>
    <row r="2184" spans="1:31" x14ac:dyDescent="0.25">
      <c r="A2184">
        <v>2274944</v>
      </c>
      <c r="B2184">
        <v>1</v>
      </c>
      <c r="C2184" t="s">
        <v>80</v>
      </c>
      <c r="D2184" t="s">
        <v>95</v>
      </c>
      <c r="E2184" t="s">
        <v>157</v>
      </c>
      <c r="F2184" t="s">
        <v>6600</v>
      </c>
      <c r="G2184" t="s">
        <v>134</v>
      </c>
      <c r="H2184" t="s">
        <v>135</v>
      </c>
      <c r="I2184" t="s">
        <v>136</v>
      </c>
      <c r="J2184" t="s">
        <v>137</v>
      </c>
      <c r="K2184" t="s">
        <v>138</v>
      </c>
      <c r="L2184" t="s">
        <v>6601</v>
      </c>
      <c r="M2184" t="s">
        <v>6602</v>
      </c>
      <c r="N2184">
        <v>0.50138888800000003</v>
      </c>
      <c r="O2184">
        <v>0</v>
      </c>
      <c r="P2184">
        <v>525</v>
      </c>
      <c r="Q2184">
        <v>0</v>
      </c>
      <c r="R2184">
        <v>0</v>
      </c>
      <c r="S2184">
        <v>4</v>
      </c>
      <c r="T2184">
        <v>32</v>
      </c>
      <c r="U2184">
        <v>0</v>
      </c>
      <c r="V2184">
        <v>0</v>
      </c>
      <c r="W2184">
        <v>0</v>
      </c>
      <c r="X2184">
        <v>62.405756946771497</v>
      </c>
      <c r="Y2184">
        <v>0</v>
      </c>
      <c r="Z2184">
        <v>0</v>
      </c>
      <c r="AA2184">
        <v>1.5046354524321945</v>
      </c>
      <c r="AB2184">
        <v>9.9783771330565845</v>
      </c>
      <c r="AC2184">
        <v>0</v>
      </c>
      <c r="AD2184">
        <v>0</v>
      </c>
      <c r="AE2184">
        <v>73.888769532260284</v>
      </c>
    </row>
    <row r="2185" spans="1:31" x14ac:dyDescent="0.25">
      <c r="A2185">
        <v>2274990</v>
      </c>
      <c r="B2185">
        <v>1</v>
      </c>
      <c r="C2185" t="s">
        <v>81</v>
      </c>
      <c r="D2185" t="s">
        <v>121</v>
      </c>
      <c r="E2185" t="s">
        <v>132</v>
      </c>
      <c r="F2185" t="s">
        <v>6603</v>
      </c>
      <c r="G2185" t="s">
        <v>134</v>
      </c>
      <c r="H2185" t="s">
        <v>135</v>
      </c>
      <c r="I2185" t="s">
        <v>738</v>
      </c>
      <c r="J2185" t="s">
        <v>137</v>
      </c>
      <c r="K2185" t="s">
        <v>138</v>
      </c>
      <c r="L2185" t="s">
        <v>6604</v>
      </c>
      <c r="M2185" t="s">
        <v>6605</v>
      </c>
      <c r="N2185">
        <v>8.3333330000000001E-3</v>
      </c>
      <c r="O2185">
        <v>0</v>
      </c>
      <c r="P2185">
        <v>702</v>
      </c>
      <c r="Q2185">
        <v>0</v>
      </c>
      <c r="R2185">
        <v>11</v>
      </c>
      <c r="S2185">
        <v>4</v>
      </c>
      <c r="T2185">
        <v>45</v>
      </c>
      <c r="U2185">
        <v>0</v>
      </c>
      <c r="V2185">
        <v>0</v>
      </c>
      <c r="W2185">
        <v>0</v>
      </c>
      <c r="X2185">
        <v>0.54284714565891623</v>
      </c>
      <c r="Y2185">
        <v>0</v>
      </c>
      <c r="Z2185">
        <v>9.4050556687499988E-3</v>
      </c>
      <c r="AA2185">
        <v>0.102530680343</v>
      </c>
      <c r="AB2185">
        <v>8.5968932145499999E-2</v>
      </c>
      <c r="AC2185">
        <v>0</v>
      </c>
      <c r="AD2185">
        <v>0</v>
      </c>
      <c r="AE2185">
        <v>0.74075181381616617</v>
      </c>
    </row>
    <row r="2186" spans="1:31" x14ac:dyDescent="0.25">
      <c r="A2186">
        <v>2275153</v>
      </c>
      <c r="B2186">
        <v>1</v>
      </c>
      <c r="C2186" t="s">
        <v>81</v>
      </c>
      <c r="D2186" t="s">
        <v>113</v>
      </c>
      <c r="E2186" t="s">
        <v>176</v>
      </c>
      <c r="F2186" t="s">
        <v>6606</v>
      </c>
      <c r="G2186" t="s">
        <v>178</v>
      </c>
      <c r="H2186" t="s">
        <v>150</v>
      </c>
      <c r="I2186" t="s">
        <v>136</v>
      </c>
      <c r="J2186" t="s">
        <v>137</v>
      </c>
      <c r="K2186" t="s">
        <v>138</v>
      </c>
      <c r="L2186" t="s">
        <v>6607</v>
      </c>
      <c r="M2186" t="s">
        <v>6608</v>
      </c>
      <c r="N2186">
        <v>6.744444444</v>
      </c>
      <c r="O2186">
        <v>0</v>
      </c>
      <c r="P2186">
        <v>42</v>
      </c>
      <c r="Q2186">
        <v>0</v>
      </c>
      <c r="R2186">
        <v>14</v>
      </c>
      <c r="S2186">
        <v>0</v>
      </c>
      <c r="T2186">
        <v>1</v>
      </c>
      <c r="U2186">
        <v>0</v>
      </c>
      <c r="V2186">
        <v>0</v>
      </c>
      <c r="W2186">
        <v>0</v>
      </c>
      <c r="X2186">
        <v>9.001690743269398</v>
      </c>
      <c r="Y2186">
        <v>0</v>
      </c>
      <c r="Z2186">
        <v>14.520450751665837</v>
      </c>
      <c r="AA2186">
        <v>0</v>
      </c>
      <c r="AB2186">
        <v>6.1637955381614669</v>
      </c>
      <c r="AC2186">
        <v>0</v>
      </c>
      <c r="AD2186">
        <v>0</v>
      </c>
      <c r="AE2186">
        <v>29.6859370330967</v>
      </c>
    </row>
    <row r="2187" spans="1:31" x14ac:dyDescent="0.25">
      <c r="A2187">
        <v>2275159</v>
      </c>
      <c r="B2187">
        <v>1</v>
      </c>
      <c r="C2187" t="s">
        <v>80</v>
      </c>
      <c r="D2187" t="s">
        <v>93</v>
      </c>
      <c r="E2187" t="s">
        <v>157</v>
      </c>
      <c r="F2187" t="s">
        <v>6609</v>
      </c>
      <c r="G2187" t="s">
        <v>134</v>
      </c>
      <c r="H2187" t="s">
        <v>135</v>
      </c>
      <c r="I2187" t="s">
        <v>136</v>
      </c>
      <c r="J2187" t="s">
        <v>137</v>
      </c>
      <c r="K2187" t="s">
        <v>138</v>
      </c>
      <c r="L2187" t="s">
        <v>6610</v>
      </c>
      <c r="M2187" t="s">
        <v>6611</v>
      </c>
      <c r="N2187">
        <v>0.35416666600000002</v>
      </c>
      <c r="O2187">
        <v>0</v>
      </c>
      <c r="P2187">
        <v>262</v>
      </c>
      <c r="Q2187">
        <v>5</v>
      </c>
      <c r="R2187">
        <v>164</v>
      </c>
      <c r="S2187">
        <v>1</v>
      </c>
      <c r="T2187">
        <v>59</v>
      </c>
      <c r="U2187">
        <v>0</v>
      </c>
      <c r="V2187">
        <v>0</v>
      </c>
      <c r="W2187">
        <v>0</v>
      </c>
      <c r="X2187">
        <v>15.459320891677505</v>
      </c>
      <c r="Y2187">
        <v>1.2792910762606253</v>
      </c>
      <c r="Z2187">
        <v>66.844861785505003</v>
      </c>
      <c r="AA2187">
        <v>0.34738393601750001</v>
      </c>
      <c r="AB2187">
        <v>15.052696913061881</v>
      </c>
      <c r="AC2187">
        <v>0</v>
      </c>
      <c r="AD2187">
        <v>0</v>
      </c>
      <c r="AE2187">
        <v>98.983554602522503</v>
      </c>
    </row>
    <row r="2188" spans="1:31" x14ac:dyDescent="0.25">
      <c r="A2188">
        <v>2274781</v>
      </c>
      <c r="B2188">
        <v>1</v>
      </c>
      <c r="C2188" t="s">
        <v>81</v>
      </c>
      <c r="D2188" t="s">
        <v>124</v>
      </c>
      <c r="E2188" t="s">
        <v>147</v>
      </c>
      <c r="F2188" t="s">
        <v>6612</v>
      </c>
      <c r="G2188" t="s">
        <v>229</v>
      </c>
      <c r="H2188" t="s">
        <v>150</v>
      </c>
      <c r="I2188" t="s">
        <v>136</v>
      </c>
      <c r="J2188" t="s">
        <v>137</v>
      </c>
      <c r="K2188" t="s">
        <v>138</v>
      </c>
      <c r="L2188" t="s">
        <v>6613</v>
      </c>
      <c r="M2188" t="s">
        <v>6614</v>
      </c>
      <c r="N2188">
        <v>0.59027777699999995</v>
      </c>
      <c r="O2188">
        <v>0</v>
      </c>
      <c r="P2188">
        <v>73</v>
      </c>
      <c r="Q2188">
        <v>0</v>
      </c>
      <c r="R2188">
        <v>0</v>
      </c>
      <c r="S2188">
        <v>0</v>
      </c>
      <c r="T2188">
        <v>7</v>
      </c>
      <c r="U2188">
        <v>0</v>
      </c>
      <c r="V2188">
        <v>0</v>
      </c>
      <c r="W2188">
        <v>0</v>
      </c>
      <c r="X2188">
        <v>5.6357448030989596</v>
      </c>
      <c r="Y2188">
        <v>0</v>
      </c>
      <c r="Z2188">
        <v>0</v>
      </c>
      <c r="AA2188">
        <v>0</v>
      </c>
      <c r="AB2188">
        <v>0.15803595303125001</v>
      </c>
      <c r="AC2188">
        <v>0</v>
      </c>
      <c r="AD2188">
        <v>0</v>
      </c>
      <c r="AE2188">
        <v>5.7937807561302099</v>
      </c>
    </row>
    <row r="2189" spans="1:31" x14ac:dyDescent="0.25">
      <c r="A2189">
        <v>2275113</v>
      </c>
      <c r="B2189">
        <v>1</v>
      </c>
      <c r="C2189" t="s">
        <v>81</v>
      </c>
      <c r="D2189" t="s">
        <v>120</v>
      </c>
      <c r="E2189" t="s">
        <v>176</v>
      </c>
      <c r="F2189" t="s">
        <v>481</v>
      </c>
      <c r="G2189" t="s">
        <v>178</v>
      </c>
      <c r="H2189" t="s">
        <v>150</v>
      </c>
      <c r="I2189" t="s">
        <v>136</v>
      </c>
      <c r="J2189" t="s">
        <v>137</v>
      </c>
      <c r="K2189" t="s">
        <v>138</v>
      </c>
      <c r="L2189" t="s">
        <v>6615</v>
      </c>
      <c r="M2189" t="s">
        <v>6616</v>
      </c>
      <c r="N2189">
        <v>1.9552777770000001</v>
      </c>
      <c r="O2189">
        <v>0</v>
      </c>
      <c r="P2189">
        <v>0</v>
      </c>
      <c r="Q2189">
        <v>0</v>
      </c>
      <c r="R2189">
        <v>4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7.4027031154673502</v>
      </c>
      <c r="AA2189">
        <v>0</v>
      </c>
      <c r="AB2189">
        <v>0</v>
      </c>
      <c r="AC2189">
        <v>0</v>
      </c>
      <c r="AD2189">
        <v>0</v>
      </c>
      <c r="AE2189">
        <v>7.4027031154673502</v>
      </c>
    </row>
    <row r="2190" spans="1:31" x14ac:dyDescent="0.25">
      <c r="A2190">
        <v>2274867</v>
      </c>
      <c r="B2190">
        <v>1</v>
      </c>
      <c r="C2190" t="s">
        <v>80</v>
      </c>
      <c r="D2190" t="s">
        <v>91</v>
      </c>
      <c r="E2190" t="s">
        <v>147</v>
      </c>
      <c r="F2190" t="s">
        <v>6617</v>
      </c>
      <c r="G2190" t="s">
        <v>233</v>
      </c>
      <c r="H2190" t="s">
        <v>150</v>
      </c>
      <c r="I2190" t="s">
        <v>136</v>
      </c>
      <c r="J2190" t="s">
        <v>137</v>
      </c>
      <c r="K2190" t="s">
        <v>138</v>
      </c>
      <c r="L2190" t="s">
        <v>6618</v>
      </c>
      <c r="M2190" t="s">
        <v>6619</v>
      </c>
      <c r="N2190">
        <v>4.0713888880000004</v>
      </c>
      <c r="O2190">
        <v>0</v>
      </c>
      <c r="P2190">
        <v>0</v>
      </c>
      <c r="Q2190">
        <v>0</v>
      </c>
      <c r="R2190">
        <v>6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4.1634443194511679</v>
      </c>
      <c r="AA2190">
        <v>0</v>
      </c>
      <c r="AB2190">
        <v>0</v>
      </c>
      <c r="AC2190">
        <v>0</v>
      </c>
      <c r="AD2190">
        <v>0</v>
      </c>
      <c r="AE2190">
        <v>4.1634443194511679</v>
      </c>
    </row>
    <row r="2191" spans="1:31" x14ac:dyDescent="0.25">
      <c r="A2191">
        <v>2274821</v>
      </c>
      <c r="B2191">
        <v>1</v>
      </c>
      <c r="C2191" t="s">
        <v>81</v>
      </c>
      <c r="D2191" t="s">
        <v>128</v>
      </c>
      <c r="E2191" t="s">
        <v>141</v>
      </c>
      <c r="F2191" t="s">
        <v>6620</v>
      </c>
      <c r="G2191" t="s">
        <v>154</v>
      </c>
      <c r="H2191" t="s">
        <v>135</v>
      </c>
      <c r="I2191" t="s">
        <v>136</v>
      </c>
      <c r="J2191" t="s">
        <v>137</v>
      </c>
      <c r="K2191" t="s">
        <v>144</v>
      </c>
      <c r="L2191" t="s">
        <v>6621</v>
      </c>
      <c r="M2191" t="s">
        <v>6622</v>
      </c>
      <c r="N2191">
        <v>5.0049999999999999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193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484.83204443743716</v>
      </c>
      <c r="AC2191">
        <v>0</v>
      </c>
      <c r="AD2191">
        <v>0</v>
      </c>
      <c r="AE2191">
        <v>484.83204443743716</v>
      </c>
    </row>
    <row r="2192" spans="1:31" x14ac:dyDescent="0.25">
      <c r="A2192">
        <v>2275216</v>
      </c>
      <c r="B2192">
        <v>1</v>
      </c>
      <c r="C2192" t="s">
        <v>81</v>
      </c>
      <c r="D2192" t="s">
        <v>128</v>
      </c>
      <c r="E2192" t="s">
        <v>165</v>
      </c>
      <c r="F2192" t="s">
        <v>6623</v>
      </c>
      <c r="G2192" t="s">
        <v>167</v>
      </c>
      <c r="H2192" t="s">
        <v>150</v>
      </c>
      <c r="I2192" t="s">
        <v>136</v>
      </c>
      <c r="J2192" t="s">
        <v>137</v>
      </c>
      <c r="K2192" t="s">
        <v>138</v>
      </c>
      <c r="L2192" t="s">
        <v>6624</v>
      </c>
      <c r="M2192" t="s">
        <v>6625</v>
      </c>
      <c r="N2192">
        <v>5.7763888879999996</v>
      </c>
      <c r="O2192">
        <v>0</v>
      </c>
      <c r="P2192">
        <v>11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12.786659292729379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12.786659292729379</v>
      </c>
    </row>
    <row r="2193" spans="1:31" x14ac:dyDescent="0.25">
      <c r="A2193">
        <v>2275239</v>
      </c>
      <c r="B2193">
        <v>1</v>
      </c>
      <c r="C2193" t="s">
        <v>81</v>
      </c>
      <c r="D2193" t="s">
        <v>127</v>
      </c>
      <c r="E2193" t="s">
        <v>147</v>
      </c>
      <c r="F2193" t="s">
        <v>6626</v>
      </c>
      <c r="G2193" t="s">
        <v>149</v>
      </c>
      <c r="H2193" t="s">
        <v>150</v>
      </c>
      <c r="I2193" t="s">
        <v>136</v>
      </c>
      <c r="J2193" t="s">
        <v>137</v>
      </c>
      <c r="K2193" t="s">
        <v>138</v>
      </c>
      <c r="L2193" t="s">
        <v>6627</v>
      </c>
      <c r="M2193" t="s">
        <v>6628</v>
      </c>
      <c r="N2193">
        <v>2.2850000000000001</v>
      </c>
      <c r="O2193">
        <v>0</v>
      </c>
      <c r="P2193">
        <v>15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3.1483873205142499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3.1483873205142499</v>
      </c>
    </row>
    <row r="2194" spans="1:31" x14ac:dyDescent="0.25">
      <c r="A2194">
        <v>2274761</v>
      </c>
      <c r="B2194">
        <v>1</v>
      </c>
      <c r="C2194" t="s">
        <v>80</v>
      </c>
      <c r="D2194" t="s">
        <v>101</v>
      </c>
      <c r="E2194" t="s">
        <v>141</v>
      </c>
      <c r="F2194" t="s">
        <v>6629</v>
      </c>
      <c r="G2194" t="s">
        <v>268</v>
      </c>
      <c r="H2194" t="s">
        <v>135</v>
      </c>
      <c r="I2194" t="s">
        <v>136</v>
      </c>
      <c r="J2194" t="s">
        <v>137</v>
      </c>
      <c r="K2194" t="s">
        <v>138</v>
      </c>
      <c r="L2194" t="s">
        <v>6630</v>
      </c>
      <c r="M2194" t="s">
        <v>6631</v>
      </c>
      <c r="N2194">
        <v>1.4897222219999999</v>
      </c>
      <c r="O2194">
        <v>3</v>
      </c>
      <c r="P2194">
        <v>0</v>
      </c>
      <c r="Q2194">
        <v>1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1.6044860607360003</v>
      </c>
      <c r="X2194">
        <v>0</v>
      </c>
      <c r="Y2194">
        <v>0.16521433536490004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1.7697003961009004</v>
      </c>
    </row>
    <row r="2195" spans="1:31" x14ac:dyDescent="0.25">
      <c r="A2195">
        <v>2274861</v>
      </c>
      <c r="B2195">
        <v>1</v>
      </c>
      <c r="C2195" t="s">
        <v>80</v>
      </c>
      <c r="D2195" t="s">
        <v>91</v>
      </c>
      <c r="E2195" t="s">
        <v>312</v>
      </c>
      <c r="F2195" t="s">
        <v>6632</v>
      </c>
      <c r="G2195" t="s">
        <v>143</v>
      </c>
      <c r="H2195" t="s">
        <v>150</v>
      </c>
      <c r="I2195" t="s">
        <v>136</v>
      </c>
      <c r="J2195" t="s">
        <v>137</v>
      </c>
      <c r="K2195" t="s">
        <v>144</v>
      </c>
      <c r="L2195" t="s">
        <v>6633</v>
      </c>
      <c r="M2195" t="s">
        <v>6634</v>
      </c>
      <c r="N2195">
        <v>2.1005555550000001</v>
      </c>
      <c r="O2195">
        <v>0</v>
      </c>
      <c r="P2195">
        <v>1</v>
      </c>
      <c r="Q2195">
        <v>0</v>
      </c>
      <c r="R2195">
        <v>5</v>
      </c>
      <c r="S2195">
        <v>0</v>
      </c>
      <c r="T2195">
        <v>6</v>
      </c>
      <c r="U2195">
        <v>0</v>
      </c>
      <c r="V2195">
        <v>0</v>
      </c>
      <c r="W2195">
        <v>0</v>
      </c>
      <c r="X2195">
        <v>0.52085247539033341</v>
      </c>
      <c r="Y2195">
        <v>0</v>
      </c>
      <c r="Z2195">
        <v>3.8190775930833829</v>
      </c>
      <c r="AA2195">
        <v>0</v>
      </c>
      <c r="AB2195">
        <v>11.008837048124445</v>
      </c>
      <c r="AC2195">
        <v>0</v>
      </c>
      <c r="AD2195">
        <v>0</v>
      </c>
      <c r="AE2195">
        <v>15.348767116598161</v>
      </c>
    </row>
    <row r="2196" spans="1:31" x14ac:dyDescent="0.25">
      <c r="A2196">
        <v>2275090</v>
      </c>
      <c r="B2196">
        <v>1</v>
      </c>
      <c r="C2196" t="s">
        <v>81</v>
      </c>
      <c r="D2196" t="s">
        <v>128</v>
      </c>
      <c r="E2196" t="s">
        <v>132</v>
      </c>
      <c r="F2196" t="s">
        <v>6635</v>
      </c>
      <c r="G2196" t="s">
        <v>134</v>
      </c>
      <c r="H2196" t="s">
        <v>135</v>
      </c>
      <c r="I2196" t="s">
        <v>136</v>
      </c>
      <c r="J2196" t="s">
        <v>137</v>
      </c>
      <c r="K2196" t="s">
        <v>138</v>
      </c>
      <c r="L2196" t="s">
        <v>6636</v>
      </c>
      <c r="M2196" t="s">
        <v>6637</v>
      </c>
      <c r="N2196">
        <v>0.10361111100000001</v>
      </c>
      <c r="O2196">
        <v>0</v>
      </c>
      <c r="P2196">
        <v>0</v>
      </c>
      <c r="Q2196">
        <v>0</v>
      </c>
      <c r="R2196">
        <v>0</v>
      </c>
      <c r="S2196">
        <v>18</v>
      </c>
      <c r="T2196">
        <v>0</v>
      </c>
      <c r="U2196">
        <v>18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31.526084997506462</v>
      </c>
      <c r="AB2196">
        <v>0</v>
      </c>
      <c r="AC2196">
        <v>120.54144536489369</v>
      </c>
      <c r="AD2196">
        <v>0</v>
      </c>
      <c r="AE2196">
        <v>152.06753036240016</v>
      </c>
    </row>
    <row r="2197" spans="1:31" x14ac:dyDescent="0.25">
      <c r="A2197">
        <v>2274841</v>
      </c>
      <c r="B2197">
        <v>1</v>
      </c>
      <c r="C2197" t="s">
        <v>80</v>
      </c>
      <c r="D2197" t="s">
        <v>100</v>
      </c>
      <c r="E2197" t="s">
        <v>132</v>
      </c>
      <c r="F2197" t="s">
        <v>4787</v>
      </c>
      <c r="G2197" t="s">
        <v>143</v>
      </c>
      <c r="H2197" t="s">
        <v>135</v>
      </c>
      <c r="I2197" t="s">
        <v>136</v>
      </c>
      <c r="J2197" t="s">
        <v>137</v>
      </c>
      <c r="K2197" t="s">
        <v>144</v>
      </c>
      <c r="L2197" t="s">
        <v>6638</v>
      </c>
      <c r="M2197" t="s">
        <v>6639</v>
      </c>
      <c r="N2197">
        <v>9.8283333329999998</v>
      </c>
      <c r="O2197">
        <v>0</v>
      </c>
      <c r="P2197">
        <v>3</v>
      </c>
      <c r="Q2197">
        <v>57</v>
      </c>
      <c r="R2197">
        <v>73</v>
      </c>
      <c r="S2197">
        <v>3</v>
      </c>
      <c r="T2197">
        <v>5</v>
      </c>
      <c r="U2197">
        <v>0</v>
      </c>
      <c r="V2197">
        <v>0</v>
      </c>
      <c r="W2197">
        <v>0</v>
      </c>
      <c r="X2197">
        <v>7.9598880412515518</v>
      </c>
      <c r="Y2197">
        <v>1197.3233534135179</v>
      </c>
      <c r="Z2197">
        <v>878.14166020107109</v>
      </c>
      <c r="AA2197">
        <v>28.558694534770382</v>
      </c>
      <c r="AB2197">
        <v>23.701473266937928</v>
      </c>
      <c r="AC2197">
        <v>0</v>
      </c>
      <c r="AD2197">
        <v>0</v>
      </c>
      <c r="AE2197">
        <v>2135.6850694575492</v>
      </c>
    </row>
    <row r="2198" spans="1:31" x14ac:dyDescent="0.25">
      <c r="A2198">
        <v>2274798</v>
      </c>
      <c r="B2198">
        <v>1</v>
      </c>
      <c r="C2198" t="s">
        <v>81</v>
      </c>
      <c r="D2198" t="s">
        <v>118</v>
      </c>
      <c r="E2198" t="s">
        <v>141</v>
      </c>
      <c r="F2198" t="s">
        <v>6640</v>
      </c>
      <c r="G2198" t="s">
        <v>268</v>
      </c>
      <c r="H2198" t="s">
        <v>135</v>
      </c>
      <c r="I2198" t="s">
        <v>136</v>
      </c>
      <c r="J2198" t="s">
        <v>137</v>
      </c>
      <c r="K2198" t="s">
        <v>138</v>
      </c>
      <c r="L2198" t="s">
        <v>6641</v>
      </c>
      <c r="M2198" t="s">
        <v>6642</v>
      </c>
      <c r="N2198">
        <v>1.1499999999999999</v>
      </c>
      <c r="O2198">
        <v>0</v>
      </c>
      <c r="P2198">
        <v>460</v>
      </c>
      <c r="Q2198">
        <v>0</v>
      </c>
      <c r="R2198">
        <v>9</v>
      </c>
      <c r="S2198">
        <v>0</v>
      </c>
      <c r="T2198">
        <v>38</v>
      </c>
      <c r="U2198">
        <v>0</v>
      </c>
      <c r="V2198">
        <v>0</v>
      </c>
      <c r="W2198">
        <v>0</v>
      </c>
      <c r="X2198">
        <v>97.568389672897382</v>
      </c>
      <c r="Y2198">
        <v>0</v>
      </c>
      <c r="Z2198">
        <v>11.524306409587526</v>
      </c>
      <c r="AA2198">
        <v>0</v>
      </c>
      <c r="AB2198">
        <v>10.036564202792899</v>
      </c>
      <c r="AC2198">
        <v>0</v>
      </c>
      <c r="AD2198">
        <v>0</v>
      </c>
      <c r="AE2198">
        <v>119.12926028527781</v>
      </c>
    </row>
    <row r="2199" spans="1:31" x14ac:dyDescent="0.25">
      <c r="A2199">
        <v>2274804</v>
      </c>
      <c r="B2199">
        <v>1</v>
      </c>
      <c r="C2199" t="s">
        <v>80</v>
      </c>
      <c r="D2199" t="s">
        <v>106</v>
      </c>
      <c r="E2199" t="s">
        <v>147</v>
      </c>
      <c r="F2199" t="s">
        <v>6643</v>
      </c>
      <c r="G2199" t="s">
        <v>149</v>
      </c>
      <c r="H2199" t="s">
        <v>150</v>
      </c>
      <c r="I2199" t="s">
        <v>136</v>
      </c>
      <c r="J2199" t="s">
        <v>137</v>
      </c>
      <c r="K2199" t="s">
        <v>138</v>
      </c>
      <c r="L2199" t="s">
        <v>6644</v>
      </c>
      <c r="M2199" t="s">
        <v>6645</v>
      </c>
      <c r="N2199">
        <v>2.0444444439999998</v>
      </c>
      <c r="O2199">
        <v>0</v>
      </c>
      <c r="P2199">
        <v>13</v>
      </c>
      <c r="Q2199">
        <v>0</v>
      </c>
      <c r="R2199">
        <v>1</v>
      </c>
      <c r="S2199">
        <v>0</v>
      </c>
      <c r="T2199">
        <v>1</v>
      </c>
      <c r="U2199">
        <v>0</v>
      </c>
      <c r="V2199">
        <v>0</v>
      </c>
      <c r="W2199">
        <v>0</v>
      </c>
      <c r="X2199">
        <v>2.3679321158660005</v>
      </c>
      <c r="Y2199">
        <v>0</v>
      </c>
      <c r="Z2199">
        <v>0.18467381475833333</v>
      </c>
      <c r="AA2199">
        <v>0</v>
      </c>
      <c r="AB2199">
        <v>2.0984227747641113</v>
      </c>
      <c r="AC2199">
        <v>0</v>
      </c>
      <c r="AD2199">
        <v>0</v>
      </c>
      <c r="AE2199">
        <v>4.6510287053884447</v>
      </c>
    </row>
    <row r="2200" spans="1:31" x14ac:dyDescent="0.25">
      <c r="A2200">
        <v>2274847</v>
      </c>
      <c r="B2200">
        <v>1</v>
      </c>
      <c r="C2200" t="s">
        <v>81</v>
      </c>
      <c r="D2200" t="s">
        <v>123</v>
      </c>
      <c r="E2200" t="s">
        <v>141</v>
      </c>
      <c r="F2200" t="s">
        <v>6646</v>
      </c>
      <c r="G2200" t="s">
        <v>154</v>
      </c>
      <c r="H2200" t="s">
        <v>135</v>
      </c>
      <c r="I2200" t="s">
        <v>136</v>
      </c>
      <c r="J2200" t="s">
        <v>137</v>
      </c>
      <c r="K2200" t="s">
        <v>144</v>
      </c>
      <c r="L2200" t="s">
        <v>6647</v>
      </c>
      <c r="M2200" t="s">
        <v>6648</v>
      </c>
      <c r="N2200">
        <v>6.9827777769999999</v>
      </c>
      <c r="O2200">
        <v>0</v>
      </c>
      <c r="P2200">
        <v>5</v>
      </c>
      <c r="Q2200">
        <v>0</v>
      </c>
      <c r="R2200">
        <v>0</v>
      </c>
      <c r="S2200">
        <v>0</v>
      </c>
      <c r="T2200">
        <v>620</v>
      </c>
      <c r="U2200">
        <v>1</v>
      </c>
      <c r="V2200">
        <v>10</v>
      </c>
      <c r="W2200">
        <v>0</v>
      </c>
      <c r="X2200">
        <v>10.012563165559502</v>
      </c>
      <c r="Y2200">
        <v>0</v>
      </c>
      <c r="Z2200">
        <v>0</v>
      </c>
      <c r="AA2200">
        <v>0</v>
      </c>
      <c r="AB2200">
        <v>1600.7070925247108</v>
      </c>
      <c r="AC2200">
        <v>136.4088499624051</v>
      </c>
      <c r="AD2200">
        <v>565.64391132734988</v>
      </c>
      <c r="AE2200">
        <v>2312.7724169800254</v>
      </c>
    </row>
    <row r="2201" spans="1:31" x14ac:dyDescent="0.25">
      <c r="A2201">
        <v>2275096</v>
      </c>
      <c r="B2201">
        <v>1</v>
      </c>
      <c r="C2201" t="s">
        <v>81</v>
      </c>
      <c r="D2201" t="s">
        <v>113</v>
      </c>
      <c r="E2201" t="s">
        <v>147</v>
      </c>
      <c r="F2201" t="s">
        <v>6649</v>
      </c>
      <c r="G2201" t="s">
        <v>725</v>
      </c>
      <c r="H2201" t="s">
        <v>150</v>
      </c>
      <c r="I2201" t="s">
        <v>136</v>
      </c>
      <c r="J2201" t="s">
        <v>137</v>
      </c>
      <c r="K2201" t="s">
        <v>138</v>
      </c>
      <c r="L2201" t="s">
        <v>6650</v>
      </c>
      <c r="M2201" t="s">
        <v>6651</v>
      </c>
      <c r="N2201">
        <v>6.5452777769999999</v>
      </c>
      <c r="O2201">
        <v>0</v>
      </c>
      <c r="P2201">
        <v>41</v>
      </c>
      <c r="Q2201">
        <v>0</v>
      </c>
      <c r="R2201">
        <v>0</v>
      </c>
      <c r="S2201">
        <v>0</v>
      </c>
      <c r="T2201">
        <v>1</v>
      </c>
      <c r="U2201">
        <v>0</v>
      </c>
      <c r="V2201">
        <v>0</v>
      </c>
      <c r="W2201">
        <v>0</v>
      </c>
      <c r="X2201">
        <v>42.14947324387775</v>
      </c>
      <c r="Y2201">
        <v>0</v>
      </c>
      <c r="Z2201">
        <v>0</v>
      </c>
      <c r="AA2201">
        <v>0</v>
      </c>
      <c r="AB2201">
        <v>6.2033097699677304</v>
      </c>
      <c r="AC2201">
        <v>0</v>
      </c>
      <c r="AD2201">
        <v>0</v>
      </c>
      <c r="AE2201">
        <v>48.352783013845482</v>
      </c>
    </row>
    <row r="2202" spans="1:31" x14ac:dyDescent="0.25">
      <c r="A2202">
        <v>2274947</v>
      </c>
      <c r="B2202">
        <v>1</v>
      </c>
      <c r="C2202" t="s">
        <v>80</v>
      </c>
      <c r="D2202" t="s">
        <v>100</v>
      </c>
      <c r="E2202" t="s">
        <v>165</v>
      </c>
      <c r="F2202" t="s">
        <v>6652</v>
      </c>
      <c r="G2202" t="s">
        <v>198</v>
      </c>
      <c r="H2202" t="s">
        <v>150</v>
      </c>
      <c r="I2202" t="s">
        <v>136</v>
      </c>
      <c r="J2202" t="s">
        <v>137</v>
      </c>
      <c r="K2202" t="s">
        <v>138</v>
      </c>
      <c r="L2202" t="s">
        <v>6653</v>
      </c>
      <c r="M2202" t="s">
        <v>6654</v>
      </c>
      <c r="N2202">
        <v>3.6830555550000001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1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3.0632761674117921</v>
      </c>
      <c r="AC2202">
        <v>0</v>
      </c>
      <c r="AD2202">
        <v>0</v>
      </c>
      <c r="AE2202">
        <v>3.0632761674117921</v>
      </c>
    </row>
    <row r="2203" spans="1:31" x14ac:dyDescent="0.25">
      <c r="A2203">
        <v>2274801</v>
      </c>
      <c r="B2203">
        <v>1</v>
      </c>
      <c r="C2203" t="s">
        <v>81</v>
      </c>
      <c r="D2203" t="s">
        <v>128</v>
      </c>
      <c r="E2203" t="s">
        <v>132</v>
      </c>
      <c r="F2203" t="s">
        <v>6655</v>
      </c>
      <c r="G2203" t="s">
        <v>143</v>
      </c>
      <c r="H2203" t="s">
        <v>135</v>
      </c>
      <c r="I2203" t="s">
        <v>136</v>
      </c>
      <c r="J2203" t="s">
        <v>137</v>
      </c>
      <c r="K2203" t="s">
        <v>144</v>
      </c>
      <c r="L2203" t="s">
        <v>6656</v>
      </c>
      <c r="M2203" t="s">
        <v>6657</v>
      </c>
      <c r="N2203">
        <v>7.5425000000000004</v>
      </c>
      <c r="O2203">
        <v>0</v>
      </c>
      <c r="P2203">
        <v>0</v>
      </c>
      <c r="Q2203">
        <v>1</v>
      </c>
      <c r="R2203">
        <v>0</v>
      </c>
      <c r="S2203">
        <v>23</v>
      </c>
      <c r="T2203">
        <v>42</v>
      </c>
      <c r="U2203">
        <v>27</v>
      </c>
      <c r="V2203">
        <v>41</v>
      </c>
      <c r="W2203">
        <v>0</v>
      </c>
      <c r="X2203">
        <v>0</v>
      </c>
      <c r="Y2203">
        <v>10.494296190314252</v>
      </c>
      <c r="Z2203">
        <v>0</v>
      </c>
      <c r="AA2203">
        <v>4693.4782653897564</v>
      </c>
      <c r="AB2203">
        <v>1958.6557081073192</v>
      </c>
      <c r="AC2203">
        <v>10660.666020071656</v>
      </c>
      <c r="AD2203">
        <v>5227.4928738971084</v>
      </c>
      <c r="AE2203">
        <v>22550.787163656154</v>
      </c>
    </row>
    <row r="2204" spans="1:31" x14ac:dyDescent="0.25">
      <c r="A2204">
        <v>2275133</v>
      </c>
      <c r="B2204">
        <v>1</v>
      </c>
      <c r="C2204" t="s">
        <v>81</v>
      </c>
      <c r="D2204" t="s">
        <v>128</v>
      </c>
      <c r="E2204" t="s">
        <v>157</v>
      </c>
      <c r="F2204" t="s">
        <v>6658</v>
      </c>
      <c r="G2204" t="s">
        <v>134</v>
      </c>
      <c r="H2204" t="s">
        <v>135</v>
      </c>
      <c r="I2204" t="s">
        <v>738</v>
      </c>
      <c r="J2204" t="s">
        <v>137</v>
      </c>
      <c r="K2204" t="s">
        <v>138</v>
      </c>
      <c r="L2204" t="s">
        <v>6659</v>
      </c>
      <c r="M2204" t="s">
        <v>6660</v>
      </c>
      <c r="N2204">
        <v>1.7222221999999999E-2</v>
      </c>
      <c r="O2204">
        <v>0</v>
      </c>
      <c r="P2204">
        <v>83</v>
      </c>
      <c r="Q2204">
        <v>0</v>
      </c>
      <c r="R2204">
        <v>0</v>
      </c>
      <c r="S2204">
        <v>0</v>
      </c>
      <c r="T2204">
        <v>4</v>
      </c>
      <c r="U2204">
        <v>0</v>
      </c>
      <c r="V2204">
        <v>0</v>
      </c>
      <c r="W2204">
        <v>0</v>
      </c>
      <c r="X2204">
        <v>0.65920646639750025</v>
      </c>
      <c r="Y2204">
        <v>0</v>
      </c>
      <c r="Z2204">
        <v>0</v>
      </c>
      <c r="AA2204">
        <v>0</v>
      </c>
      <c r="AB2204">
        <v>3.9311209169944447E-2</v>
      </c>
      <c r="AC2204">
        <v>0</v>
      </c>
      <c r="AD2204">
        <v>0</v>
      </c>
      <c r="AE2204">
        <v>0.69851767556744471</v>
      </c>
    </row>
    <row r="2205" spans="1:31" x14ac:dyDescent="0.25">
      <c r="A2205">
        <v>2275302</v>
      </c>
      <c r="B2205">
        <v>1</v>
      </c>
      <c r="C2205" t="s">
        <v>80</v>
      </c>
      <c r="D2205" t="s">
        <v>99</v>
      </c>
      <c r="E2205" t="s">
        <v>165</v>
      </c>
      <c r="F2205" t="s">
        <v>6661</v>
      </c>
      <c r="G2205" t="s">
        <v>261</v>
      </c>
      <c r="H2205" t="s">
        <v>150</v>
      </c>
      <c r="I2205" t="s">
        <v>136</v>
      </c>
      <c r="J2205" t="s">
        <v>137</v>
      </c>
      <c r="K2205" t="s">
        <v>138</v>
      </c>
      <c r="L2205" t="s">
        <v>6662</v>
      </c>
      <c r="M2205" t="s">
        <v>6663</v>
      </c>
      <c r="N2205">
        <v>2.9722222220000001</v>
      </c>
      <c r="O2205">
        <v>0</v>
      </c>
      <c r="P2205">
        <v>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2.4478387638851999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2.4478387638851999</v>
      </c>
    </row>
    <row r="2206" spans="1:31" x14ac:dyDescent="0.25">
      <c r="A2206">
        <v>2274987</v>
      </c>
      <c r="B2206">
        <v>1</v>
      </c>
      <c r="C2206" t="s">
        <v>80</v>
      </c>
      <c r="D2206" t="s">
        <v>95</v>
      </c>
      <c r="E2206" t="s">
        <v>322</v>
      </c>
      <c r="F2206" t="s">
        <v>6664</v>
      </c>
      <c r="G2206" t="s">
        <v>6665</v>
      </c>
      <c r="H2206" t="s">
        <v>3358</v>
      </c>
      <c r="I2206" t="s">
        <v>136</v>
      </c>
      <c r="J2206" t="s">
        <v>137</v>
      </c>
      <c r="K2206" t="s">
        <v>144</v>
      </c>
      <c r="L2206" t="s">
        <v>6666</v>
      </c>
      <c r="M2206" t="s">
        <v>6667</v>
      </c>
      <c r="N2206">
        <v>0.76500000000000001</v>
      </c>
      <c r="O2206">
        <v>6</v>
      </c>
      <c r="P2206">
        <v>17395</v>
      </c>
      <c r="Q2206">
        <v>23</v>
      </c>
      <c r="R2206">
        <v>47</v>
      </c>
      <c r="S2206">
        <v>56</v>
      </c>
      <c r="T2206">
        <v>1836</v>
      </c>
      <c r="U2206">
        <v>8</v>
      </c>
      <c r="V2206">
        <v>1</v>
      </c>
      <c r="W2206">
        <v>7.1544192425827777</v>
      </c>
      <c r="X2206">
        <v>4330.8393713234027</v>
      </c>
      <c r="Y2206">
        <v>55.298080523003129</v>
      </c>
      <c r="Z2206">
        <v>6.595804211492494</v>
      </c>
      <c r="AA2206">
        <v>1308.4837732741112</v>
      </c>
      <c r="AB2206">
        <v>1811.326490115054</v>
      </c>
      <c r="AC2206">
        <v>224.46865963918034</v>
      </c>
      <c r="AD2206">
        <v>0.15803058054584168</v>
      </c>
      <c r="AE2206">
        <v>7744.3246289093713</v>
      </c>
    </row>
    <row r="2207" spans="1:31" x14ac:dyDescent="0.25">
      <c r="A2207">
        <v>2275325</v>
      </c>
      <c r="B2207">
        <v>1</v>
      </c>
      <c r="C2207" t="s">
        <v>80</v>
      </c>
      <c r="D2207" t="s">
        <v>94</v>
      </c>
      <c r="E2207" t="s">
        <v>147</v>
      </c>
      <c r="F2207" t="s">
        <v>6668</v>
      </c>
      <c r="G2207" t="s">
        <v>149</v>
      </c>
      <c r="H2207" t="s">
        <v>150</v>
      </c>
      <c r="I2207" t="s">
        <v>136</v>
      </c>
      <c r="J2207" t="s">
        <v>137</v>
      </c>
      <c r="K2207" t="s">
        <v>138</v>
      </c>
      <c r="L2207" t="s">
        <v>6669</v>
      </c>
      <c r="M2207" t="s">
        <v>6670</v>
      </c>
      <c r="N2207">
        <v>1.057222222</v>
      </c>
      <c r="O2207">
        <v>0</v>
      </c>
      <c r="P2207">
        <v>20</v>
      </c>
      <c r="Q2207">
        <v>0</v>
      </c>
      <c r="R2207">
        <v>1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1.5303756167839999</v>
      </c>
      <c r="Y2207">
        <v>0</v>
      </c>
      <c r="Z2207">
        <v>2.9224104786066664E-2</v>
      </c>
      <c r="AA2207">
        <v>0</v>
      </c>
      <c r="AB2207">
        <v>0</v>
      </c>
      <c r="AC2207">
        <v>0</v>
      </c>
      <c r="AD2207">
        <v>0</v>
      </c>
      <c r="AE2207">
        <v>1.5595997215700665</v>
      </c>
    </row>
    <row r="2208" spans="1:31" x14ac:dyDescent="0.25">
      <c r="A2208">
        <v>2275256</v>
      </c>
      <c r="B2208">
        <v>1</v>
      </c>
      <c r="C2208" t="s">
        <v>81</v>
      </c>
      <c r="D2208" t="s">
        <v>128</v>
      </c>
      <c r="E2208" t="s">
        <v>165</v>
      </c>
      <c r="F2208" t="s">
        <v>6671</v>
      </c>
      <c r="G2208" t="s">
        <v>225</v>
      </c>
      <c r="H2208" t="s">
        <v>150</v>
      </c>
      <c r="I2208" t="s">
        <v>136</v>
      </c>
      <c r="J2208" t="s">
        <v>137</v>
      </c>
      <c r="K2208" t="s">
        <v>138</v>
      </c>
      <c r="L2208" t="s">
        <v>6672</v>
      </c>
      <c r="M2208" t="s">
        <v>6673</v>
      </c>
      <c r="N2208">
        <v>4.4452777770000003</v>
      </c>
      <c r="O2208">
        <v>0</v>
      </c>
      <c r="P2208">
        <v>5</v>
      </c>
      <c r="Q2208">
        <v>0</v>
      </c>
      <c r="R2208">
        <v>0</v>
      </c>
      <c r="S2208">
        <v>0</v>
      </c>
      <c r="T2208">
        <v>1</v>
      </c>
      <c r="U2208">
        <v>0</v>
      </c>
      <c r="V2208">
        <v>0</v>
      </c>
      <c r="W2208">
        <v>0</v>
      </c>
      <c r="X2208">
        <v>3.9918371298626534</v>
      </c>
      <c r="Y2208">
        <v>0</v>
      </c>
      <c r="Z2208">
        <v>0</v>
      </c>
      <c r="AA2208">
        <v>0</v>
      </c>
      <c r="AB2208">
        <v>2.163694851923367</v>
      </c>
      <c r="AC2208">
        <v>0</v>
      </c>
      <c r="AD2208">
        <v>0</v>
      </c>
      <c r="AE2208">
        <v>6.1555319817860203</v>
      </c>
    </row>
    <row r="2209" spans="1:31" x14ac:dyDescent="0.25">
      <c r="A2209">
        <v>2275010</v>
      </c>
      <c r="B2209">
        <v>1</v>
      </c>
      <c r="C2209" t="s">
        <v>80</v>
      </c>
      <c r="D2209" t="s">
        <v>99</v>
      </c>
      <c r="E2209" t="s">
        <v>165</v>
      </c>
      <c r="F2209" t="s">
        <v>6674</v>
      </c>
      <c r="G2209" t="s">
        <v>198</v>
      </c>
      <c r="H2209" t="s">
        <v>150</v>
      </c>
      <c r="I2209" t="s">
        <v>136</v>
      </c>
      <c r="J2209" t="s">
        <v>137</v>
      </c>
      <c r="K2209" t="s">
        <v>138</v>
      </c>
      <c r="L2209" t="s">
        <v>6675</v>
      </c>
      <c r="M2209" t="s">
        <v>6676</v>
      </c>
      <c r="N2209">
        <v>7.0519444440000001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0.95731542334274988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0.95731542334274988</v>
      </c>
    </row>
    <row r="2210" spans="1:31" x14ac:dyDescent="0.25">
      <c r="A2210">
        <v>2275033</v>
      </c>
      <c r="B2210">
        <v>1</v>
      </c>
      <c r="C2210" t="s">
        <v>80</v>
      </c>
      <c r="D2210" t="s">
        <v>96</v>
      </c>
      <c r="E2210" t="s">
        <v>165</v>
      </c>
      <c r="F2210" t="s">
        <v>6677</v>
      </c>
      <c r="G2210" t="s">
        <v>167</v>
      </c>
      <c r="H2210" t="s">
        <v>150</v>
      </c>
      <c r="I2210" t="s">
        <v>136</v>
      </c>
      <c r="J2210" t="s">
        <v>137</v>
      </c>
      <c r="K2210" t="s">
        <v>138</v>
      </c>
      <c r="L2210" t="s">
        <v>6678</v>
      </c>
      <c r="M2210" t="s">
        <v>6679</v>
      </c>
      <c r="N2210">
        <v>2.2355555549999999</v>
      </c>
      <c r="O2210">
        <v>0</v>
      </c>
      <c r="P2210">
        <v>3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1.0328981507060002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1.0328981507060002</v>
      </c>
    </row>
    <row r="2211" spans="1:31" x14ac:dyDescent="0.25">
      <c r="A2211">
        <v>2275156</v>
      </c>
      <c r="B2211">
        <v>1</v>
      </c>
      <c r="C2211" t="s">
        <v>81</v>
      </c>
      <c r="D2211" t="s">
        <v>117</v>
      </c>
      <c r="E2211" t="s">
        <v>165</v>
      </c>
      <c r="F2211" t="s">
        <v>6680</v>
      </c>
      <c r="G2211" t="s">
        <v>198</v>
      </c>
      <c r="H2211" t="s">
        <v>150</v>
      </c>
      <c r="I2211" t="s">
        <v>136</v>
      </c>
      <c r="J2211" t="s">
        <v>137</v>
      </c>
      <c r="K2211" t="s">
        <v>138</v>
      </c>
      <c r="L2211" t="s">
        <v>6681</v>
      </c>
      <c r="M2211" t="s">
        <v>6682</v>
      </c>
      <c r="N2211">
        <v>9.0916666660000001</v>
      </c>
      <c r="O2211">
        <v>0</v>
      </c>
      <c r="P2211">
        <v>4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16.326731451722903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16.326731451722903</v>
      </c>
    </row>
    <row r="2212" spans="1:31" x14ac:dyDescent="0.25">
      <c r="A2212">
        <v>2275173</v>
      </c>
      <c r="B2212">
        <v>1</v>
      </c>
      <c r="C2212" t="s">
        <v>80</v>
      </c>
      <c r="D2212" t="s">
        <v>84</v>
      </c>
      <c r="E2212" t="s">
        <v>165</v>
      </c>
      <c r="F2212" t="s">
        <v>6683</v>
      </c>
      <c r="G2212" t="s">
        <v>198</v>
      </c>
      <c r="H2212" t="s">
        <v>150</v>
      </c>
      <c r="I2212" t="s">
        <v>136</v>
      </c>
      <c r="J2212" t="s">
        <v>137</v>
      </c>
      <c r="K2212" t="s">
        <v>138</v>
      </c>
      <c r="L2212" t="s">
        <v>6684</v>
      </c>
      <c r="M2212" t="s">
        <v>6685</v>
      </c>
      <c r="N2212">
        <v>3.2011111109999999</v>
      </c>
      <c r="O2212">
        <v>0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2.9027925461848505</v>
      </c>
      <c r="AA2212">
        <v>0</v>
      </c>
      <c r="AB2212">
        <v>0</v>
      </c>
      <c r="AC2212">
        <v>0</v>
      </c>
      <c r="AD2212">
        <v>0</v>
      </c>
      <c r="AE2212">
        <v>2.9027925461848505</v>
      </c>
    </row>
    <row r="2213" spans="1:31" x14ac:dyDescent="0.25">
      <c r="A2213">
        <v>2275219</v>
      </c>
      <c r="B2213">
        <v>1</v>
      </c>
      <c r="C2213" t="s">
        <v>80</v>
      </c>
      <c r="D2213" t="s">
        <v>104</v>
      </c>
      <c r="E2213" t="s">
        <v>165</v>
      </c>
      <c r="F2213" t="s">
        <v>6686</v>
      </c>
      <c r="G2213" t="s">
        <v>198</v>
      </c>
      <c r="H2213" t="s">
        <v>150</v>
      </c>
      <c r="I2213" t="s">
        <v>136</v>
      </c>
      <c r="J2213" t="s">
        <v>137</v>
      </c>
      <c r="K2213" t="s">
        <v>138</v>
      </c>
      <c r="L2213" t="s">
        <v>6687</v>
      </c>
      <c r="M2213" t="s">
        <v>6688</v>
      </c>
      <c r="N2213">
        <v>4.2300000000000004</v>
      </c>
      <c r="O2213">
        <v>0</v>
      </c>
      <c r="P2213">
        <v>1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1.1586953431309999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1.1586953431309999</v>
      </c>
    </row>
    <row r="2214" spans="1:31" x14ac:dyDescent="0.25">
      <c r="A2214">
        <v>2274924</v>
      </c>
      <c r="B2214">
        <v>1</v>
      </c>
      <c r="C2214" t="s">
        <v>81</v>
      </c>
      <c r="D2214" t="s">
        <v>123</v>
      </c>
      <c r="E2214" t="s">
        <v>141</v>
      </c>
      <c r="F2214" t="s">
        <v>6689</v>
      </c>
      <c r="G2214" t="s">
        <v>134</v>
      </c>
      <c r="H2214" t="s">
        <v>135</v>
      </c>
      <c r="I2214" t="s">
        <v>136</v>
      </c>
      <c r="J2214" t="s">
        <v>137</v>
      </c>
      <c r="K2214" t="s">
        <v>138</v>
      </c>
      <c r="L2214" t="s">
        <v>6690</v>
      </c>
      <c r="M2214" t="s">
        <v>6691</v>
      </c>
      <c r="N2214">
        <v>0.55805555500000004</v>
      </c>
      <c r="O2214">
        <v>0</v>
      </c>
      <c r="P2214">
        <v>219</v>
      </c>
      <c r="Q2214">
        <v>0</v>
      </c>
      <c r="R2214">
        <v>2</v>
      </c>
      <c r="S2214">
        <v>0</v>
      </c>
      <c r="T2214">
        <v>328</v>
      </c>
      <c r="U2214">
        <v>0</v>
      </c>
      <c r="V2214">
        <v>22</v>
      </c>
      <c r="W2214">
        <v>0</v>
      </c>
      <c r="X2214">
        <v>28.705497468437713</v>
      </c>
      <c r="Y2214">
        <v>0</v>
      </c>
      <c r="Z2214">
        <v>1.4699397626666668E-3</v>
      </c>
      <c r="AA2214">
        <v>0</v>
      </c>
      <c r="AB2214">
        <v>108.40129324740751</v>
      </c>
      <c r="AC2214">
        <v>0</v>
      </c>
      <c r="AD2214">
        <v>88.16120735568532</v>
      </c>
      <c r="AE2214">
        <v>225.26946801129321</v>
      </c>
    </row>
    <row r="2215" spans="1:31" x14ac:dyDescent="0.25">
      <c r="A2215">
        <v>2274824</v>
      </c>
      <c r="B2215">
        <v>1</v>
      </c>
      <c r="C2215" t="s">
        <v>80</v>
      </c>
      <c r="D2215" t="s">
        <v>94</v>
      </c>
      <c r="E2215" t="s">
        <v>141</v>
      </c>
      <c r="F2215" t="s">
        <v>6692</v>
      </c>
      <c r="G2215" t="s">
        <v>143</v>
      </c>
      <c r="H2215" t="s">
        <v>135</v>
      </c>
      <c r="I2215" t="s">
        <v>136</v>
      </c>
      <c r="J2215" t="s">
        <v>137</v>
      </c>
      <c r="K2215" t="s">
        <v>144</v>
      </c>
      <c r="L2215" t="s">
        <v>6693</v>
      </c>
      <c r="M2215" t="s">
        <v>6694</v>
      </c>
      <c r="N2215">
        <v>8.6944444440000002</v>
      </c>
      <c r="O2215">
        <v>0</v>
      </c>
      <c r="P2215">
        <v>0</v>
      </c>
      <c r="Q2215">
        <v>0</v>
      </c>
      <c r="R2215">
        <v>0</v>
      </c>
      <c r="S2215">
        <v>5</v>
      </c>
      <c r="T2215">
        <v>98</v>
      </c>
      <c r="U2215">
        <v>1</v>
      </c>
      <c r="V2215">
        <v>4</v>
      </c>
      <c r="W2215">
        <v>0</v>
      </c>
      <c r="X2215">
        <v>0</v>
      </c>
      <c r="Y2215">
        <v>0</v>
      </c>
      <c r="Z2215">
        <v>0</v>
      </c>
      <c r="AA2215">
        <v>303.2902661331081</v>
      </c>
      <c r="AB2215">
        <v>1044.6387763270091</v>
      </c>
      <c r="AC2215">
        <v>52.510652269313979</v>
      </c>
      <c r="AD2215">
        <v>63.467852599373273</v>
      </c>
      <c r="AE2215">
        <v>1463.9075473288046</v>
      </c>
    </row>
    <row r="2216" spans="1:31" x14ac:dyDescent="0.25">
      <c r="A2216">
        <v>2275070</v>
      </c>
      <c r="B2216">
        <v>1</v>
      </c>
      <c r="C2216" t="s">
        <v>81</v>
      </c>
      <c r="D2216" t="s">
        <v>123</v>
      </c>
      <c r="E2216" t="s">
        <v>147</v>
      </c>
      <c r="F2216" t="s">
        <v>6695</v>
      </c>
      <c r="G2216" t="s">
        <v>725</v>
      </c>
      <c r="H2216" t="s">
        <v>150</v>
      </c>
      <c r="I2216" t="s">
        <v>136</v>
      </c>
      <c r="J2216" t="s">
        <v>137</v>
      </c>
      <c r="K2216" t="s">
        <v>138</v>
      </c>
      <c r="L2216" t="s">
        <v>6696</v>
      </c>
      <c r="M2216" t="s">
        <v>6697</v>
      </c>
      <c r="N2216">
        <v>4.4680555550000003</v>
      </c>
      <c r="O2216">
        <v>0</v>
      </c>
      <c r="P2216">
        <v>23</v>
      </c>
      <c r="Q2216">
        <v>0</v>
      </c>
      <c r="R2216">
        <v>0</v>
      </c>
      <c r="S2216">
        <v>0</v>
      </c>
      <c r="T2216">
        <v>5</v>
      </c>
      <c r="U2216">
        <v>0</v>
      </c>
      <c r="V2216">
        <v>0</v>
      </c>
      <c r="W2216">
        <v>0</v>
      </c>
      <c r="X2216">
        <v>18.27131452354169</v>
      </c>
      <c r="Y2216">
        <v>0</v>
      </c>
      <c r="Z2216">
        <v>0</v>
      </c>
      <c r="AA2216">
        <v>0</v>
      </c>
      <c r="AB2216">
        <v>9.456272279208946</v>
      </c>
      <c r="AC2216">
        <v>0</v>
      </c>
      <c r="AD2216">
        <v>0</v>
      </c>
      <c r="AE2216">
        <v>27.727586802750636</v>
      </c>
    </row>
    <row r="2217" spans="1:31" x14ac:dyDescent="0.25">
      <c r="A2217">
        <v>2275050</v>
      </c>
      <c r="B2217">
        <v>1</v>
      </c>
      <c r="C2217" t="s">
        <v>81</v>
      </c>
      <c r="D2217" t="s">
        <v>123</v>
      </c>
      <c r="E2217" t="s">
        <v>312</v>
      </c>
      <c r="F2217" t="s">
        <v>6698</v>
      </c>
      <c r="G2217" t="s">
        <v>380</v>
      </c>
      <c r="H2217" t="s">
        <v>150</v>
      </c>
      <c r="I2217" t="s">
        <v>136</v>
      </c>
      <c r="J2217" t="s">
        <v>137</v>
      </c>
      <c r="K2217" t="s">
        <v>138</v>
      </c>
      <c r="L2217" t="s">
        <v>6699</v>
      </c>
      <c r="M2217" t="s">
        <v>6700</v>
      </c>
      <c r="N2217">
        <v>4.9008333329999996</v>
      </c>
      <c r="O2217">
        <v>0</v>
      </c>
      <c r="P2217">
        <v>95</v>
      </c>
      <c r="Q2217">
        <v>0</v>
      </c>
      <c r="R2217">
        <v>0</v>
      </c>
      <c r="S2217">
        <v>0</v>
      </c>
      <c r="T2217">
        <v>23</v>
      </c>
      <c r="U2217">
        <v>0</v>
      </c>
      <c r="V2217">
        <v>0</v>
      </c>
      <c r="W2217">
        <v>0</v>
      </c>
      <c r="X2217">
        <v>98.703507681730116</v>
      </c>
      <c r="Y2217">
        <v>0</v>
      </c>
      <c r="Z2217">
        <v>0</v>
      </c>
      <c r="AA2217">
        <v>0</v>
      </c>
      <c r="AB2217">
        <v>143.88938238688564</v>
      </c>
      <c r="AC2217">
        <v>0</v>
      </c>
      <c r="AD2217">
        <v>0</v>
      </c>
      <c r="AE2217">
        <v>242.59289006861576</v>
      </c>
    </row>
    <row r="2218" spans="1:31" x14ac:dyDescent="0.25">
      <c r="A2218">
        <v>2275073</v>
      </c>
      <c r="B2218">
        <v>1</v>
      </c>
      <c r="C2218" t="s">
        <v>81</v>
      </c>
      <c r="D2218" t="s">
        <v>128</v>
      </c>
      <c r="E2218" t="s">
        <v>132</v>
      </c>
      <c r="F2218" t="s">
        <v>3702</v>
      </c>
      <c r="G2218" t="s">
        <v>134</v>
      </c>
      <c r="H2218" t="s">
        <v>135</v>
      </c>
      <c r="I2218" t="s">
        <v>136</v>
      </c>
      <c r="J2218" t="s">
        <v>137</v>
      </c>
      <c r="K2218" t="s">
        <v>138</v>
      </c>
      <c r="L2218" t="s">
        <v>6701</v>
      </c>
      <c r="M2218" t="s">
        <v>6702</v>
      </c>
      <c r="N2218">
        <v>7.3611111000000007E-2</v>
      </c>
      <c r="O2218">
        <v>0</v>
      </c>
      <c r="P2218">
        <v>0</v>
      </c>
      <c r="Q2218">
        <v>0</v>
      </c>
      <c r="R2218">
        <v>0</v>
      </c>
      <c r="S2218">
        <v>22</v>
      </c>
      <c r="T2218">
        <v>0</v>
      </c>
      <c r="U2218">
        <v>19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21.690106085101448</v>
      </c>
      <c r="AB2218">
        <v>0</v>
      </c>
      <c r="AC2218">
        <v>79.678203850037832</v>
      </c>
      <c r="AD2218">
        <v>0</v>
      </c>
      <c r="AE2218">
        <v>101.36830993513928</v>
      </c>
    </row>
    <row r="2219" spans="1:31" x14ac:dyDescent="0.25">
      <c r="A2219">
        <v>2274907</v>
      </c>
      <c r="B2219">
        <v>1</v>
      </c>
      <c r="C2219" t="s">
        <v>80</v>
      </c>
      <c r="D2219" t="s">
        <v>100</v>
      </c>
      <c r="E2219" t="s">
        <v>141</v>
      </c>
      <c r="F2219" t="s">
        <v>6703</v>
      </c>
      <c r="G2219" t="s">
        <v>268</v>
      </c>
      <c r="H2219" t="s">
        <v>135</v>
      </c>
      <c r="I2219" t="s">
        <v>136</v>
      </c>
      <c r="J2219" t="s">
        <v>137</v>
      </c>
      <c r="K2219" t="s">
        <v>138</v>
      </c>
      <c r="L2219" t="s">
        <v>6704</v>
      </c>
      <c r="M2219" t="s">
        <v>6705</v>
      </c>
      <c r="N2219">
        <v>2.9308333329999998</v>
      </c>
      <c r="O2219">
        <v>0</v>
      </c>
      <c r="P2219">
        <v>158</v>
      </c>
      <c r="Q2219">
        <v>0</v>
      </c>
      <c r="R2219">
        <v>5</v>
      </c>
      <c r="S2219">
        <v>0</v>
      </c>
      <c r="T2219">
        <v>36</v>
      </c>
      <c r="U2219">
        <v>0</v>
      </c>
      <c r="V2219">
        <v>0</v>
      </c>
      <c r="W2219">
        <v>0</v>
      </c>
      <c r="X2219">
        <v>112.4292750050808</v>
      </c>
      <c r="Y2219">
        <v>0</v>
      </c>
      <c r="Z2219">
        <v>11.236438144605005</v>
      </c>
      <c r="AA2219">
        <v>0</v>
      </c>
      <c r="AB2219">
        <v>49.528323837956421</v>
      </c>
      <c r="AC2219">
        <v>0</v>
      </c>
      <c r="AD2219">
        <v>0</v>
      </c>
      <c r="AE2219">
        <v>173.19403698764222</v>
      </c>
    </row>
    <row r="2220" spans="1:31" x14ac:dyDescent="0.25">
      <c r="A2220">
        <v>2274930</v>
      </c>
      <c r="B2220">
        <v>1</v>
      </c>
      <c r="C2220" t="s">
        <v>81</v>
      </c>
      <c r="D2220" t="s">
        <v>122</v>
      </c>
      <c r="E2220" t="s">
        <v>147</v>
      </c>
      <c r="F2220" t="s">
        <v>6706</v>
      </c>
      <c r="G2220" t="s">
        <v>154</v>
      </c>
      <c r="H2220" t="s">
        <v>150</v>
      </c>
      <c r="I2220" t="s">
        <v>136</v>
      </c>
      <c r="J2220" t="s">
        <v>137</v>
      </c>
      <c r="K2220" t="s">
        <v>144</v>
      </c>
      <c r="L2220" t="s">
        <v>6707</v>
      </c>
      <c r="M2220" t="s">
        <v>6708</v>
      </c>
      <c r="N2220">
        <v>3.6175000000000002</v>
      </c>
      <c r="O2220">
        <v>0</v>
      </c>
      <c r="P2220">
        <v>5</v>
      </c>
      <c r="Q2220">
        <v>0</v>
      </c>
      <c r="R2220">
        <v>2</v>
      </c>
      <c r="S2220">
        <v>0</v>
      </c>
      <c r="T2220">
        <v>18</v>
      </c>
      <c r="U2220">
        <v>0</v>
      </c>
      <c r="V2220">
        <v>0</v>
      </c>
      <c r="W2220">
        <v>0</v>
      </c>
      <c r="X2220">
        <v>1.9728474173412502</v>
      </c>
      <c r="Y2220">
        <v>0</v>
      </c>
      <c r="Z2220">
        <v>1.47636921343275</v>
      </c>
      <c r="AA2220">
        <v>0</v>
      </c>
      <c r="AB2220">
        <v>93.817263073437147</v>
      </c>
      <c r="AC2220">
        <v>0</v>
      </c>
      <c r="AD2220">
        <v>0</v>
      </c>
      <c r="AE2220">
        <v>97.26647970421115</v>
      </c>
    </row>
    <row r="2221" spans="1:31" x14ac:dyDescent="0.25">
      <c r="A2221">
        <v>2274715</v>
      </c>
      <c r="B2221">
        <v>1</v>
      </c>
      <c r="C2221" t="s">
        <v>81</v>
      </c>
      <c r="D2221" t="s">
        <v>127</v>
      </c>
      <c r="E2221" t="s">
        <v>176</v>
      </c>
      <c r="F2221" t="s">
        <v>6709</v>
      </c>
      <c r="G2221" t="s">
        <v>178</v>
      </c>
      <c r="H2221" t="s">
        <v>150</v>
      </c>
      <c r="I2221" t="s">
        <v>136</v>
      </c>
      <c r="J2221" t="s">
        <v>137</v>
      </c>
      <c r="K2221" t="s">
        <v>138</v>
      </c>
      <c r="L2221" t="s">
        <v>6710</v>
      </c>
      <c r="M2221" t="s">
        <v>6711</v>
      </c>
      <c r="N2221">
        <v>2.3291666659999999</v>
      </c>
      <c r="O2221">
        <v>0</v>
      </c>
      <c r="P2221">
        <v>53</v>
      </c>
      <c r="Q2221">
        <v>0</v>
      </c>
      <c r="R2221">
        <v>9</v>
      </c>
      <c r="S2221">
        <v>0</v>
      </c>
      <c r="T2221">
        <v>4</v>
      </c>
      <c r="U2221">
        <v>0</v>
      </c>
      <c r="V2221">
        <v>1</v>
      </c>
      <c r="W2221">
        <v>0</v>
      </c>
      <c r="X2221">
        <v>23.127422320360782</v>
      </c>
      <c r="Y2221">
        <v>0</v>
      </c>
      <c r="Z2221">
        <v>5.6203692428247001</v>
      </c>
      <c r="AA2221">
        <v>0</v>
      </c>
      <c r="AB2221">
        <v>3.7474183110017325</v>
      </c>
      <c r="AC2221">
        <v>0</v>
      </c>
      <c r="AD2221">
        <v>0</v>
      </c>
      <c r="AE2221">
        <v>32.495209874187218</v>
      </c>
    </row>
    <row r="2222" spans="1:31" x14ac:dyDescent="0.25">
      <c r="A2222">
        <v>2274887</v>
      </c>
      <c r="B2222">
        <v>1</v>
      </c>
      <c r="C2222" t="s">
        <v>81</v>
      </c>
      <c r="D2222" t="s">
        <v>124</v>
      </c>
      <c r="E2222" t="s">
        <v>147</v>
      </c>
      <c r="F2222" t="s">
        <v>4869</v>
      </c>
      <c r="G2222" t="s">
        <v>149</v>
      </c>
      <c r="H2222" t="s">
        <v>150</v>
      </c>
      <c r="I2222" t="s">
        <v>136</v>
      </c>
      <c r="J2222" t="s">
        <v>137</v>
      </c>
      <c r="K2222" t="s">
        <v>138</v>
      </c>
      <c r="L2222" t="s">
        <v>6712</v>
      </c>
      <c r="M2222" t="s">
        <v>6713</v>
      </c>
      <c r="N2222">
        <v>0.949722222</v>
      </c>
      <c r="O2222">
        <v>0</v>
      </c>
      <c r="P2222">
        <v>25</v>
      </c>
      <c r="Q2222">
        <v>0</v>
      </c>
      <c r="R2222">
        <v>0</v>
      </c>
      <c r="S2222">
        <v>0</v>
      </c>
      <c r="T2222">
        <v>1</v>
      </c>
      <c r="U2222">
        <v>0</v>
      </c>
      <c r="V2222">
        <v>0</v>
      </c>
      <c r="W2222">
        <v>0</v>
      </c>
      <c r="X2222">
        <v>3.8243866240902067</v>
      </c>
      <c r="Y2222">
        <v>0</v>
      </c>
      <c r="Z2222">
        <v>0</v>
      </c>
      <c r="AA2222">
        <v>0</v>
      </c>
      <c r="AB2222">
        <v>1.0667466142391668E-2</v>
      </c>
      <c r="AC2222">
        <v>0</v>
      </c>
      <c r="AD2222">
        <v>0</v>
      </c>
      <c r="AE2222">
        <v>3.8350540902325982</v>
      </c>
    </row>
    <row r="2223" spans="1:31" x14ac:dyDescent="0.25">
      <c r="A2223">
        <v>2274881</v>
      </c>
      <c r="B2223">
        <v>1</v>
      </c>
      <c r="C2223" t="s">
        <v>80</v>
      </c>
      <c r="D2223" t="s">
        <v>103</v>
      </c>
      <c r="E2223" t="s">
        <v>165</v>
      </c>
      <c r="F2223" t="s">
        <v>6714</v>
      </c>
      <c r="G2223" t="s">
        <v>198</v>
      </c>
      <c r="H2223" t="s">
        <v>150</v>
      </c>
      <c r="I2223" t="s">
        <v>136</v>
      </c>
      <c r="J2223" t="s">
        <v>137</v>
      </c>
      <c r="K2223" t="s">
        <v>138</v>
      </c>
      <c r="L2223" t="s">
        <v>6715</v>
      </c>
      <c r="M2223" t="s">
        <v>6716</v>
      </c>
      <c r="N2223">
        <v>1.0175000000000001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0.67698555330735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0.67698555330735</v>
      </c>
    </row>
    <row r="2224" spans="1:31" x14ac:dyDescent="0.25">
      <c r="A2224">
        <v>2275030</v>
      </c>
      <c r="B2224">
        <v>1</v>
      </c>
      <c r="C2224" t="s">
        <v>81</v>
      </c>
      <c r="D2224" t="s">
        <v>120</v>
      </c>
      <c r="E2224" t="s">
        <v>147</v>
      </c>
      <c r="F2224" t="s">
        <v>6717</v>
      </c>
      <c r="G2224" t="s">
        <v>149</v>
      </c>
      <c r="H2224" t="s">
        <v>150</v>
      </c>
      <c r="I2224" t="s">
        <v>136</v>
      </c>
      <c r="J2224" t="s">
        <v>137</v>
      </c>
      <c r="K2224" t="s">
        <v>138</v>
      </c>
      <c r="L2224" t="s">
        <v>6718</v>
      </c>
      <c r="M2224" t="s">
        <v>6719</v>
      </c>
      <c r="N2224">
        <v>2.2602777770000002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8</v>
      </c>
      <c r="U2224">
        <v>0</v>
      </c>
      <c r="V2224">
        <v>1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24.58285027324122</v>
      </c>
      <c r="AC2224">
        <v>0</v>
      </c>
      <c r="AD2224">
        <v>37.312260334425517</v>
      </c>
      <c r="AE2224">
        <v>61.895110607666737</v>
      </c>
    </row>
    <row r="2225" spans="1:31" x14ac:dyDescent="0.25">
      <c r="A2225">
        <v>2274864</v>
      </c>
      <c r="B2225">
        <v>1</v>
      </c>
      <c r="C2225" t="s">
        <v>81</v>
      </c>
      <c r="D2225" t="s">
        <v>128</v>
      </c>
      <c r="E2225" t="s">
        <v>176</v>
      </c>
      <c r="F2225" t="s">
        <v>6720</v>
      </c>
      <c r="G2225" t="s">
        <v>154</v>
      </c>
      <c r="H2225" t="s">
        <v>150</v>
      </c>
      <c r="I2225" t="s">
        <v>136</v>
      </c>
      <c r="J2225" t="s">
        <v>137</v>
      </c>
      <c r="K2225" t="s">
        <v>144</v>
      </c>
      <c r="L2225" t="s">
        <v>6721</v>
      </c>
      <c r="M2225" t="s">
        <v>6722</v>
      </c>
      <c r="N2225">
        <v>4.0491666659999996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175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356.54462354922737</v>
      </c>
      <c r="AC2225">
        <v>0</v>
      </c>
      <c r="AD2225">
        <v>0</v>
      </c>
      <c r="AE2225">
        <v>356.54462354922737</v>
      </c>
    </row>
    <row r="2226" spans="1:31" x14ac:dyDescent="0.25">
      <c r="A2226">
        <v>2275007</v>
      </c>
      <c r="B2226">
        <v>1</v>
      </c>
      <c r="C2226" t="s">
        <v>80</v>
      </c>
      <c r="D2226" t="s">
        <v>103</v>
      </c>
      <c r="E2226" t="s">
        <v>132</v>
      </c>
      <c r="F2226" t="s">
        <v>5646</v>
      </c>
      <c r="G2226" t="s">
        <v>134</v>
      </c>
      <c r="H2226" t="s">
        <v>135</v>
      </c>
      <c r="I2226" t="s">
        <v>136</v>
      </c>
      <c r="J2226" t="s">
        <v>137</v>
      </c>
      <c r="K2226" t="s">
        <v>138</v>
      </c>
      <c r="L2226" t="s">
        <v>6723</v>
      </c>
      <c r="M2226" t="s">
        <v>6724</v>
      </c>
      <c r="N2226">
        <v>0.57805555500000005</v>
      </c>
      <c r="O2226">
        <v>3</v>
      </c>
      <c r="P2226">
        <v>1984</v>
      </c>
      <c r="Q2226">
        <v>21</v>
      </c>
      <c r="R2226">
        <v>270</v>
      </c>
      <c r="S2226">
        <v>28</v>
      </c>
      <c r="T2226">
        <v>654</v>
      </c>
      <c r="U2226">
        <v>2</v>
      </c>
      <c r="V2226">
        <v>1</v>
      </c>
      <c r="W2226">
        <v>0.39980922564675003</v>
      </c>
      <c r="X2226">
        <v>179.09407976712026</v>
      </c>
      <c r="Y2226">
        <v>26.6455649241529</v>
      </c>
      <c r="Z2226">
        <v>18.5094669025519</v>
      </c>
      <c r="AA2226">
        <v>32.130838540724184</v>
      </c>
      <c r="AB2226">
        <v>102.14507181051995</v>
      </c>
      <c r="AC2226">
        <v>9.8529549623844357</v>
      </c>
      <c r="AD2226">
        <v>0.31226910083249998</v>
      </c>
      <c r="AE2226">
        <v>369.0900552339329</v>
      </c>
    </row>
    <row r="2227" spans="1:31" x14ac:dyDescent="0.25">
      <c r="A2227">
        <v>2274738</v>
      </c>
      <c r="B2227">
        <v>1</v>
      </c>
      <c r="C2227" t="s">
        <v>80</v>
      </c>
      <c r="D2227" t="s">
        <v>104</v>
      </c>
      <c r="E2227" t="s">
        <v>157</v>
      </c>
      <c r="F2227" t="s">
        <v>6725</v>
      </c>
      <c r="G2227" t="s">
        <v>134</v>
      </c>
      <c r="H2227" t="s">
        <v>135</v>
      </c>
      <c r="I2227" t="s">
        <v>136</v>
      </c>
      <c r="J2227" t="s">
        <v>137</v>
      </c>
      <c r="K2227" t="s">
        <v>138</v>
      </c>
      <c r="L2227" t="s">
        <v>6726</v>
      </c>
      <c r="M2227" t="s">
        <v>6727</v>
      </c>
      <c r="N2227">
        <v>0.326944444</v>
      </c>
      <c r="O2227">
        <v>9</v>
      </c>
      <c r="P2227">
        <v>104</v>
      </c>
      <c r="Q2227">
        <v>11</v>
      </c>
      <c r="R2227">
        <v>20</v>
      </c>
      <c r="S2227">
        <v>15</v>
      </c>
      <c r="T2227">
        <v>26</v>
      </c>
      <c r="U2227">
        <v>2</v>
      </c>
      <c r="V2227">
        <v>0</v>
      </c>
      <c r="W2227">
        <v>0.52192546505219994</v>
      </c>
      <c r="X2227">
        <v>6.9714924014001767</v>
      </c>
      <c r="Y2227">
        <v>1.8292033216790664</v>
      </c>
      <c r="Z2227">
        <v>1.8954590808697502</v>
      </c>
      <c r="AA2227">
        <v>13.948092333828704</v>
      </c>
      <c r="AB2227">
        <v>1.0577475197046389</v>
      </c>
      <c r="AC2227">
        <v>7.0835254438182673</v>
      </c>
      <c r="AD2227">
        <v>0</v>
      </c>
      <c r="AE2227">
        <v>33.307445566352797</v>
      </c>
    </row>
    <row r="2228" spans="1:31" x14ac:dyDescent="0.25">
      <c r="A2228">
        <v>2274950</v>
      </c>
      <c r="B2228">
        <v>1</v>
      </c>
      <c r="C2228" t="s">
        <v>81</v>
      </c>
      <c r="D2228" t="s">
        <v>115</v>
      </c>
      <c r="E2228" t="s">
        <v>132</v>
      </c>
      <c r="F2228" t="s">
        <v>6728</v>
      </c>
      <c r="G2228" t="s">
        <v>134</v>
      </c>
      <c r="H2228" t="s">
        <v>135</v>
      </c>
      <c r="I2228" t="s">
        <v>136</v>
      </c>
      <c r="J2228" t="s">
        <v>137</v>
      </c>
      <c r="K2228" t="s">
        <v>138</v>
      </c>
      <c r="L2228" t="s">
        <v>6729</v>
      </c>
      <c r="M2228" t="s">
        <v>6730</v>
      </c>
      <c r="N2228">
        <v>0.70527777700000005</v>
      </c>
      <c r="O2228">
        <v>0</v>
      </c>
      <c r="P2228">
        <v>1376</v>
      </c>
      <c r="Q2228">
        <v>0</v>
      </c>
      <c r="R2228">
        <v>52</v>
      </c>
      <c r="S2228">
        <v>8</v>
      </c>
      <c r="T2228">
        <v>264</v>
      </c>
      <c r="U2228">
        <v>0</v>
      </c>
      <c r="V2228">
        <v>0</v>
      </c>
      <c r="W2228">
        <v>0</v>
      </c>
      <c r="X2228">
        <v>135.19462057486962</v>
      </c>
      <c r="Y2228">
        <v>0</v>
      </c>
      <c r="Z2228">
        <v>5.8167076351448763</v>
      </c>
      <c r="AA2228">
        <v>35.394925194095791</v>
      </c>
      <c r="AB2228">
        <v>117.44973857996143</v>
      </c>
      <c r="AC2228">
        <v>0</v>
      </c>
      <c r="AD2228">
        <v>0</v>
      </c>
      <c r="AE2228">
        <v>293.85599198407169</v>
      </c>
    </row>
    <row r="2229" spans="1:31" x14ac:dyDescent="0.25">
      <c r="A2229">
        <v>2275236</v>
      </c>
      <c r="B2229">
        <v>1</v>
      </c>
      <c r="C2229" t="s">
        <v>80</v>
      </c>
      <c r="D2229" t="s">
        <v>100</v>
      </c>
      <c r="E2229" t="s">
        <v>165</v>
      </c>
      <c r="F2229" t="s">
        <v>6731</v>
      </c>
      <c r="G2229" t="s">
        <v>198</v>
      </c>
      <c r="H2229" t="s">
        <v>150</v>
      </c>
      <c r="I2229" t="s">
        <v>136</v>
      </c>
      <c r="J2229" t="s">
        <v>137</v>
      </c>
      <c r="K2229" t="s">
        <v>138</v>
      </c>
      <c r="L2229" t="s">
        <v>6732</v>
      </c>
      <c r="M2229" t="s">
        <v>6733</v>
      </c>
      <c r="N2229">
        <v>1.1425000000000001</v>
      </c>
      <c r="O2229">
        <v>0</v>
      </c>
      <c r="P2229">
        <v>4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1.6192462354246249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1.6192462354246249</v>
      </c>
    </row>
    <row r="2230" spans="1:31" x14ac:dyDescent="0.25">
      <c r="A2230">
        <v>2275342</v>
      </c>
      <c r="B2230">
        <v>1</v>
      </c>
      <c r="C2230" t="s">
        <v>81</v>
      </c>
      <c r="D2230" t="s">
        <v>113</v>
      </c>
      <c r="E2230" t="s">
        <v>176</v>
      </c>
      <c r="F2230" t="s">
        <v>6734</v>
      </c>
      <c r="G2230" t="s">
        <v>178</v>
      </c>
      <c r="H2230" t="s">
        <v>150</v>
      </c>
      <c r="I2230" t="s">
        <v>136</v>
      </c>
      <c r="J2230" t="s">
        <v>137</v>
      </c>
      <c r="K2230" t="s">
        <v>138</v>
      </c>
      <c r="L2230" t="s">
        <v>6735</v>
      </c>
      <c r="M2230" t="s">
        <v>6736</v>
      </c>
      <c r="N2230">
        <v>1.234722222</v>
      </c>
      <c r="O2230">
        <v>0</v>
      </c>
      <c r="P2230">
        <v>30</v>
      </c>
      <c r="Q2230">
        <v>0</v>
      </c>
      <c r="R2230">
        <v>8</v>
      </c>
      <c r="S2230">
        <v>0</v>
      </c>
      <c r="T2230">
        <v>1</v>
      </c>
      <c r="U2230">
        <v>0</v>
      </c>
      <c r="V2230">
        <v>0</v>
      </c>
      <c r="W2230">
        <v>0</v>
      </c>
      <c r="X2230">
        <v>3.7173452462609422</v>
      </c>
      <c r="Y2230">
        <v>0</v>
      </c>
      <c r="Z2230">
        <v>1.5399851770699917</v>
      </c>
      <c r="AA2230">
        <v>0</v>
      </c>
      <c r="AB2230">
        <v>0</v>
      </c>
      <c r="AC2230">
        <v>0</v>
      </c>
      <c r="AD2230">
        <v>0</v>
      </c>
      <c r="AE2230">
        <v>5.2573304233309344</v>
      </c>
    </row>
    <row r="2231" spans="1:31" x14ac:dyDescent="0.25">
      <c r="A2231">
        <v>2274652</v>
      </c>
      <c r="B2231">
        <v>1</v>
      </c>
      <c r="C2231" t="s">
        <v>81</v>
      </c>
      <c r="D2231" t="s">
        <v>113</v>
      </c>
      <c r="E2231" t="s">
        <v>322</v>
      </c>
      <c r="F2231" t="s">
        <v>6737</v>
      </c>
      <c r="G2231" t="s">
        <v>6546</v>
      </c>
      <c r="H2231" t="s">
        <v>3358</v>
      </c>
      <c r="I2231" t="s">
        <v>136</v>
      </c>
      <c r="J2231" t="s">
        <v>137</v>
      </c>
      <c r="K2231" t="s">
        <v>144</v>
      </c>
      <c r="L2231" t="s">
        <v>6738</v>
      </c>
      <c r="M2231" t="s">
        <v>6739</v>
      </c>
      <c r="N2231">
        <v>4.579722222</v>
      </c>
      <c r="O2231">
        <v>4</v>
      </c>
      <c r="P2231">
        <v>2160</v>
      </c>
      <c r="Q2231">
        <v>21</v>
      </c>
      <c r="R2231">
        <v>90</v>
      </c>
      <c r="S2231">
        <v>4</v>
      </c>
      <c r="T2231">
        <v>328</v>
      </c>
      <c r="U2231">
        <v>2</v>
      </c>
      <c r="V2231">
        <v>1</v>
      </c>
      <c r="W2231">
        <v>31.807647832178123</v>
      </c>
      <c r="X2231">
        <v>1532.3215015172284</v>
      </c>
      <c r="Y2231">
        <v>166.25817898147488</v>
      </c>
      <c r="Z2231">
        <v>136.30894557976072</v>
      </c>
      <c r="AA2231">
        <v>66.67964078790979</v>
      </c>
      <c r="AB2231">
        <v>488.90048080051866</v>
      </c>
      <c r="AC2231">
        <v>223.3843273446472</v>
      </c>
      <c r="AD2231">
        <v>9.1761262859037078</v>
      </c>
      <c r="AE2231">
        <v>2654.8368491296219</v>
      </c>
    </row>
    <row r="2232" spans="1:31" x14ac:dyDescent="0.25">
      <c r="A2232">
        <v>2275193</v>
      </c>
      <c r="B2232">
        <v>1</v>
      </c>
      <c r="C2232" t="s">
        <v>80</v>
      </c>
      <c r="D2232" t="s">
        <v>106</v>
      </c>
      <c r="E2232" t="s">
        <v>147</v>
      </c>
      <c r="F2232" t="s">
        <v>6740</v>
      </c>
      <c r="G2232" t="s">
        <v>2825</v>
      </c>
      <c r="H2232" t="s">
        <v>150</v>
      </c>
      <c r="I2232" t="s">
        <v>136</v>
      </c>
      <c r="J2232" t="s">
        <v>137</v>
      </c>
      <c r="K2232" t="s">
        <v>138</v>
      </c>
      <c r="L2232" t="s">
        <v>6741</v>
      </c>
      <c r="M2232" t="s">
        <v>6742</v>
      </c>
      <c r="N2232">
        <v>0.962777777</v>
      </c>
      <c r="O2232">
        <v>0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3.0535642828751497</v>
      </c>
      <c r="AA2232">
        <v>0</v>
      </c>
      <c r="AB2232">
        <v>0</v>
      </c>
      <c r="AC2232">
        <v>0</v>
      </c>
      <c r="AD2232">
        <v>0</v>
      </c>
      <c r="AE2232">
        <v>3.0535642828751497</v>
      </c>
    </row>
    <row r="2233" spans="1:31" x14ac:dyDescent="0.25">
      <c r="A2233">
        <v>2275242</v>
      </c>
      <c r="B2233">
        <v>1</v>
      </c>
      <c r="C2233" t="s">
        <v>80</v>
      </c>
      <c r="D2233" t="s">
        <v>110</v>
      </c>
      <c r="E2233" t="s">
        <v>165</v>
      </c>
      <c r="F2233" t="s">
        <v>6743</v>
      </c>
      <c r="G2233" t="s">
        <v>198</v>
      </c>
      <c r="H2233" t="s">
        <v>150</v>
      </c>
      <c r="I2233" t="s">
        <v>136</v>
      </c>
      <c r="J2233" t="s">
        <v>137</v>
      </c>
      <c r="K2233" t="s">
        <v>138</v>
      </c>
      <c r="L2233" t="s">
        <v>6744</v>
      </c>
      <c r="M2233" t="s">
        <v>6745</v>
      </c>
      <c r="N2233">
        <v>1.3658333330000001</v>
      </c>
      <c r="O2233">
        <v>0</v>
      </c>
      <c r="P2233">
        <v>1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1.33964639496855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1.33964639496855</v>
      </c>
    </row>
    <row r="2234" spans="1:31" x14ac:dyDescent="0.25">
      <c r="A2234">
        <v>2275182</v>
      </c>
      <c r="B2234">
        <v>1</v>
      </c>
      <c r="C2234" t="s">
        <v>81</v>
      </c>
      <c r="D2234" t="s">
        <v>120</v>
      </c>
      <c r="E2234" t="s">
        <v>176</v>
      </c>
      <c r="F2234" t="s">
        <v>5221</v>
      </c>
      <c r="G2234" t="s">
        <v>178</v>
      </c>
      <c r="H2234" t="s">
        <v>150</v>
      </c>
      <c r="I2234" t="s">
        <v>136</v>
      </c>
      <c r="J2234" t="s">
        <v>137</v>
      </c>
      <c r="K2234" t="s">
        <v>138</v>
      </c>
      <c r="L2234" t="s">
        <v>6746</v>
      </c>
      <c r="M2234" t="s">
        <v>6747</v>
      </c>
      <c r="N2234">
        <v>3.7541666660000002</v>
      </c>
      <c r="O2234">
        <v>0</v>
      </c>
      <c r="P2234">
        <v>0</v>
      </c>
      <c r="Q2234">
        <v>0</v>
      </c>
      <c r="R2234">
        <v>5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28.458325873854101</v>
      </c>
      <c r="AA2234">
        <v>0</v>
      </c>
      <c r="AB2234">
        <v>0</v>
      </c>
      <c r="AC2234">
        <v>0</v>
      </c>
      <c r="AD2234">
        <v>0</v>
      </c>
      <c r="AE2234">
        <v>28.458325873854101</v>
      </c>
    </row>
    <row r="2235" spans="1:31" x14ac:dyDescent="0.25">
      <c r="A2235">
        <v>2275205</v>
      </c>
      <c r="B2235">
        <v>1</v>
      </c>
      <c r="C2235" t="s">
        <v>80</v>
      </c>
      <c r="D2235" t="s">
        <v>109</v>
      </c>
      <c r="E2235" t="s">
        <v>176</v>
      </c>
      <c r="F2235" t="s">
        <v>6748</v>
      </c>
      <c r="G2235" t="s">
        <v>178</v>
      </c>
      <c r="H2235" t="s">
        <v>150</v>
      </c>
      <c r="I2235" t="s">
        <v>136</v>
      </c>
      <c r="J2235" t="s">
        <v>137</v>
      </c>
      <c r="K2235" t="s">
        <v>138</v>
      </c>
      <c r="L2235" t="s">
        <v>6749</v>
      </c>
      <c r="M2235" t="s">
        <v>6750</v>
      </c>
      <c r="N2235">
        <v>1.822777777</v>
      </c>
      <c r="O2235">
        <v>0</v>
      </c>
      <c r="P2235">
        <v>9</v>
      </c>
      <c r="Q2235">
        <v>0</v>
      </c>
      <c r="R2235">
        <v>1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1.4942191446077053</v>
      </c>
      <c r="Y2235">
        <v>0</v>
      </c>
      <c r="Z2235">
        <v>0.13256146907333333</v>
      </c>
      <c r="AA2235">
        <v>0</v>
      </c>
      <c r="AB2235">
        <v>0</v>
      </c>
      <c r="AC2235">
        <v>0</v>
      </c>
      <c r="AD2235">
        <v>0</v>
      </c>
      <c r="AE2235">
        <v>1.6267806136810385</v>
      </c>
    </row>
    <row r="2236" spans="1:31" x14ac:dyDescent="0.25">
      <c r="A2236">
        <v>2275082</v>
      </c>
      <c r="B2236">
        <v>1</v>
      </c>
      <c r="C2236" t="s">
        <v>81</v>
      </c>
      <c r="D2236" t="s">
        <v>119</v>
      </c>
      <c r="E2236" t="s">
        <v>147</v>
      </c>
      <c r="F2236" t="s">
        <v>6751</v>
      </c>
      <c r="G2236" t="s">
        <v>149</v>
      </c>
      <c r="H2236" t="s">
        <v>150</v>
      </c>
      <c r="I2236" t="s">
        <v>136</v>
      </c>
      <c r="J2236" t="s">
        <v>137</v>
      </c>
      <c r="K2236" t="s">
        <v>138</v>
      </c>
      <c r="L2236" t="s">
        <v>6752</v>
      </c>
      <c r="M2236" t="s">
        <v>6753</v>
      </c>
      <c r="N2236">
        <v>1.3955555550000001</v>
      </c>
      <c r="O2236">
        <v>0</v>
      </c>
      <c r="P2236">
        <v>16</v>
      </c>
      <c r="Q2236">
        <v>0</v>
      </c>
      <c r="R2236">
        <v>2</v>
      </c>
      <c r="S2236">
        <v>0</v>
      </c>
      <c r="T2236">
        <v>1</v>
      </c>
      <c r="U2236">
        <v>0</v>
      </c>
      <c r="V2236">
        <v>0</v>
      </c>
      <c r="W2236">
        <v>0</v>
      </c>
      <c r="X2236">
        <v>2.1223647476776137</v>
      </c>
      <c r="Y2236">
        <v>0</v>
      </c>
      <c r="Z2236">
        <v>0.14290722570523334</v>
      </c>
      <c r="AA2236">
        <v>0</v>
      </c>
      <c r="AB2236">
        <v>1.4457433648233362</v>
      </c>
      <c r="AC2236">
        <v>0</v>
      </c>
      <c r="AD2236">
        <v>0</v>
      </c>
      <c r="AE2236">
        <v>3.7110153382061832</v>
      </c>
    </row>
    <row r="2237" spans="1:31" x14ac:dyDescent="0.25">
      <c r="A2237">
        <v>2275328</v>
      </c>
      <c r="B2237">
        <v>1</v>
      </c>
      <c r="C2237" t="s">
        <v>80</v>
      </c>
      <c r="D2237" t="s">
        <v>110</v>
      </c>
      <c r="E2237" t="s">
        <v>165</v>
      </c>
      <c r="F2237" t="s">
        <v>6754</v>
      </c>
      <c r="G2237" t="s">
        <v>198</v>
      </c>
      <c r="H2237" t="s">
        <v>150</v>
      </c>
      <c r="I2237" t="s">
        <v>136</v>
      </c>
      <c r="J2237" t="s">
        <v>137</v>
      </c>
      <c r="K2237" t="s">
        <v>138</v>
      </c>
      <c r="L2237" t="s">
        <v>6755</v>
      </c>
      <c r="M2237" t="s">
        <v>6756</v>
      </c>
      <c r="N2237">
        <v>0.89694444399999995</v>
      </c>
      <c r="O2237">
        <v>0</v>
      </c>
      <c r="P2237">
        <v>2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1.7238564352479331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1.7238564352479331</v>
      </c>
    </row>
    <row r="2238" spans="1:31" x14ac:dyDescent="0.25">
      <c r="A2238">
        <v>2274973</v>
      </c>
      <c r="B2238">
        <v>1</v>
      </c>
      <c r="C2238" t="s">
        <v>81</v>
      </c>
      <c r="D2238" t="s">
        <v>123</v>
      </c>
      <c r="E2238" t="s">
        <v>132</v>
      </c>
      <c r="F2238" t="s">
        <v>5070</v>
      </c>
      <c r="G2238" t="s">
        <v>134</v>
      </c>
      <c r="H2238" t="s">
        <v>135</v>
      </c>
      <c r="I2238" t="s">
        <v>136</v>
      </c>
      <c r="J2238" t="s">
        <v>137</v>
      </c>
      <c r="K2238" t="s">
        <v>138</v>
      </c>
      <c r="L2238" t="s">
        <v>6757</v>
      </c>
      <c r="M2238" t="s">
        <v>6758</v>
      </c>
      <c r="N2238">
        <v>3.43</v>
      </c>
      <c r="O2238">
        <v>2</v>
      </c>
      <c r="P2238">
        <v>203</v>
      </c>
      <c r="Q2238">
        <v>23</v>
      </c>
      <c r="R2238">
        <v>41</v>
      </c>
      <c r="S2238">
        <v>2</v>
      </c>
      <c r="T2238">
        <v>19</v>
      </c>
      <c r="U2238">
        <v>0</v>
      </c>
      <c r="V2238">
        <v>0</v>
      </c>
      <c r="W2238">
        <v>33.381076600019405</v>
      </c>
      <c r="X2238">
        <v>155.57648600843768</v>
      </c>
      <c r="Y2238">
        <v>104.34620916347002</v>
      </c>
      <c r="Z2238">
        <v>141.41900171053314</v>
      </c>
      <c r="AA2238">
        <v>50.500306817417631</v>
      </c>
      <c r="AB2238">
        <v>79.072481367329431</v>
      </c>
      <c r="AC2238">
        <v>0</v>
      </c>
      <c r="AD2238">
        <v>0</v>
      </c>
      <c r="AE2238">
        <v>564.29556166720738</v>
      </c>
    </row>
    <row r="2239" spans="1:31" x14ac:dyDescent="0.25">
      <c r="A2239">
        <v>2275165</v>
      </c>
      <c r="B2239">
        <v>1</v>
      </c>
      <c r="C2239" t="s">
        <v>80</v>
      </c>
      <c r="D2239" t="s">
        <v>110</v>
      </c>
      <c r="E2239" t="s">
        <v>165</v>
      </c>
      <c r="F2239" t="s">
        <v>6759</v>
      </c>
      <c r="G2239" t="s">
        <v>198</v>
      </c>
      <c r="H2239" t="s">
        <v>150</v>
      </c>
      <c r="I2239" t="s">
        <v>136</v>
      </c>
      <c r="J2239" t="s">
        <v>137</v>
      </c>
      <c r="K2239" t="s">
        <v>138</v>
      </c>
      <c r="L2239" t="s">
        <v>6760</v>
      </c>
      <c r="M2239" t="s">
        <v>6761</v>
      </c>
      <c r="N2239">
        <v>1.679444444</v>
      </c>
      <c r="O2239">
        <v>0</v>
      </c>
      <c r="P2239">
        <v>4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3.2394252063470166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3.2394252063470166</v>
      </c>
    </row>
    <row r="2240" spans="1:31" x14ac:dyDescent="0.25">
      <c r="A2240">
        <v>2274827</v>
      </c>
      <c r="B2240">
        <v>1</v>
      </c>
      <c r="C2240" t="s">
        <v>80</v>
      </c>
      <c r="D2240" t="s">
        <v>93</v>
      </c>
      <c r="E2240" t="s">
        <v>157</v>
      </c>
      <c r="F2240" t="s">
        <v>6762</v>
      </c>
      <c r="G2240" t="s">
        <v>143</v>
      </c>
      <c r="H2240" t="s">
        <v>135</v>
      </c>
      <c r="I2240" t="s">
        <v>136</v>
      </c>
      <c r="J2240" t="s">
        <v>137</v>
      </c>
      <c r="K2240" t="s">
        <v>144</v>
      </c>
      <c r="L2240" t="s">
        <v>6763</v>
      </c>
      <c r="M2240" t="s">
        <v>6764</v>
      </c>
      <c r="N2240">
        <v>5.1841666660000003</v>
      </c>
      <c r="O2240">
        <v>0</v>
      </c>
      <c r="P2240">
        <v>2386</v>
      </c>
      <c r="Q2240">
        <v>0</v>
      </c>
      <c r="R2240">
        <v>77</v>
      </c>
      <c r="S2240">
        <v>4</v>
      </c>
      <c r="T2240">
        <v>214</v>
      </c>
      <c r="U2240">
        <v>0</v>
      </c>
      <c r="V2240">
        <v>2</v>
      </c>
      <c r="W2240">
        <v>0</v>
      </c>
      <c r="X2240">
        <v>2589.033124465273</v>
      </c>
      <c r="Y2240">
        <v>0</v>
      </c>
      <c r="Z2240">
        <v>344.46377041527944</v>
      </c>
      <c r="AA2240">
        <v>20.547286342577401</v>
      </c>
      <c r="AB2240">
        <v>655.29392743439325</v>
      </c>
      <c r="AC2240">
        <v>0</v>
      </c>
      <c r="AD2240">
        <v>53.095838457326003</v>
      </c>
      <c r="AE2240">
        <v>3662.4339471148496</v>
      </c>
    </row>
    <row r="2241" spans="1:31" x14ac:dyDescent="0.25">
      <c r="A2241">
        <v>2275019</v>
      </c>
      <c r="B2241">
        <v>1</v>
      </c>
      <c r="C2241" t="s">
        <v>81</v>
      </c>
      <c r="D2241" t="s">
        <v>113</v>
      </c>
      <c r="E2241" t="s">
        <v>147</v>
      </c>
      <c r="F2241" t="s">
        <v>6765</v>
      </c>
      <c r="G2241" t="s">
        <v>725</v>
      </c>
      <c r="H2241" t="s">
        <v>150</v>
      </c>
      <c r="I2241" t="s">
        <v>136</v>
      </c>
      <c r="J2241" t="s">
        <v>137</v>
      </c>
      <c r="K2241" t="s">
        <v>138</v>
      </c>
      <c r="L2241" t="s">
        <v>6766</v>
      </c>
      <c r="M2241" t="s">
        <v>6767</v>
      </c>
      <c r="N2241">
        <v>3.4080555549999998</v>
      </c>
      <c r="O2241">
        <v>0</v>
      </c>
      <c r="P2241">
        <v>11</v>
      </c>
      <c r="Q2241">
        <v>0</v>
      </c>
      <c r="R2241">
        <v>5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3.0655402333853674</v>
      </c>
      <c r="Y2241">
        <v>0</v>
      </c>
      <c r="Z2241">
        <v>8.1161583650966662</v>
      </c>
      <c r="AA2241">
        <v>0</v>
      </c>
      <c r="AB2241">
        <v>8.7785686510406666</v>
      </c>
      <c r="AC2241">
        <v>0</v>
      </c>
      <c r="AD2241">
        <v>0</v>
      </c>
      <c r="AE2241">
        <v>19.960267249522701</v>
      </c>
    </row>
    <row r="2242" spans="1:31" x14ac:dyDescent="0.25">
      <c r="A2242">
        <v>2275119</v>
      </c>
      <c r="B2242">
        <v>1</v>
      </c>
      <c r="C2242" t="s">
        <v>81</v>
      </c>
      <c r="D2242" t="s">
        <v>127</v>
      </c>
      <c r="E2242" t="s">
        <v>165</v>
      </c>
      <c r="F2242" t="s">
        <v>6768</v>
      </c>
      <c r="G2242" t="s">
        <v>225</v>
      </c>
      <c r="H2242" t="s">
        <v>150</v>
      </c>
      <c r="I2242" t="s">
        <v>136</v>
      </c>
      <c r="J2242" t="s">
        <v>137</v>
      </c>
      <c r="K2242" t="s">
        <v>138</v>
      </c>
      <c r="L2242" t="s">
        <v>6769</v>
      </c>
      <c r="M2242" t="s">
        <v>6770</v>
      </c>
      <c r="N2242">
        <v>4.3880555550000002</v>
      </c>
      <c r="O2242">
        <v>0</v>
      </c>
      <c r="P2242">
        <v>1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0.38660651149931669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0.38660651149931669</v>
      </c>
    </row>
    <row r="2243" spans="1:31" x14ac:dyDescent="0.25">
      <c r="A2243">
        <v>2275145</v>
      </c>
      <c r="B2243">
        <v>1</v>
      </c>
      <c r="C2243" t="s">
        <v>81</v>
      </c>
      <c r="D2243" t="s">
        <v>126</v>
      </c>
      <c r="E2243" t="s">
        <v>147</v>
      </c>
      <c r="F2243" t="s">
        <v>6771</v>
      </c>
      <c r="G2243" t="s">
        <v>149</v>
      </c>
      <c r="H2243" t="s">
        <v>150</v>
      </c>
      <c r="I2243" t="s">
        <v>136</v>
      </c>
      <c r="J2243" t="s">
        <v>137</v>
      </c>
      <c r="K2243" t="s">
        <v>138</v>
      </c>
      <c r="L2243" t="s">
        <v>6772</v>
      </c>
      <c r="M2243" t="s">
        <v>6773</v>
      </c>
      <c r="N2243">
        <v>1.5758333330000001</v>
      </c>
      <c r="O2243">
        <v>0</v>
      </c>
      <c r="P2243">
        <v>15</v>
      </c>
      <c r="Q2243">
        <v>0</v>
      </c>
      <c r="R2243">
        <v>1</v>
      </c>
      <c r="S2243">
        <v>0</v>
      </c>
      <c r="T2243">
        <v>1</v>
      </c>
      <c r="U2243">
        <v>0</v>
      </c>
      <c r="V2243">
        <v>0</v>
      </c>
      <c r="W2243">
        <v>0</v>
      </c>
      <c r="X2243">
        <v>2.3662274331220505</v>
      </c>
      <c r="Y2243">
        <v>0</v>
      </c>
      <c r="Z2243">
        <v>3.8475940807416668E-2</v>
      </c>
      <c r="AA2243">
        <v>0</v>
      </c>
      <c r="AB2243">
        <v>3.492362993096283</v>
      </c>
      <c r="AC2243">
        <v>0</v>
      </c>
      <c r="AD2243">
        <v>0</v>
      </c>
      <c r="AE2243">
        <v>5.8970663670257499</v>
      </c>
    </row>
    <row r="2244" spans="1:31" x14ac:dyDescent="0.25">
      <c r="A2244">
        <v>2275288</v>
      </c>
      <c r="B2244">
        <v>1</v>
      </c>
      <c r="C2244" t="s">
        <v>80</v>
      </c>
      <c r="D2244" t="s">
        <v>96</v>
      </c>
      <c r="E2244" t="s">
        <v>157</v>
      </c>
      <c r="F2244" t="s">
        <v>2852</v>
      </c>
      <c r="G2244" t="s">
        <v>1699</v>
      </c>
      <c r="H2244" t="s">
        <v>135</v>
      </c>
      <c r="I2244" t="s">
        <v>136</v>
      </c>
      <c r="J2244" t="s">
        <v>137</v>
      </c>
      <c r="K2244" t="s">
        <v>138</v>
      </c>
      <c r="L2244" t="s">
        <v>6774</v>
      </c>
      <c r="M2244" t="s">
        <v>6775</v>
      </c>
      <c r="N2244">
        <v>1.2111111109999999</v>
      </c>
      <c r="O2244">
        <v>0</v>
      </c>
      <c r="P2244">
        <v>60</v>
      </c>
      <c r="Q2244">
        <v>0</v>
      </c>
      <c r="R2244">
        <v>3</v>
      </c>
      <c r="S2244">
        <v>1</v>
      </c>
      <c r="T2244">
        <v>8</v>
      </c>
      <c r="U2244">
        <v>0</v>
      </c>
      <c r="V2244">
        <v>0</v>
      </c>
      <c r="W2244">
        <v>0</v>
      </c>
      <c r="X2244">
        <v>15.504248936994598</v>
      </c>
      <c r="Y2244">
        <v>0</v>
      </c>
      <c r="Z2244">
        <v>0.67110577096829183</v>
      </c>
      <c r="AA2244">
        <v>18.396959559868176</v>
      </c>
      <c r="AB2244">
        <v>3.0115522547666669</v>
      </c>
      <c r="AC2244">
        <v>0</v>
      </c>
      <c r="AD2244">
        <v>0</v>
      </c>
      <c r="AE2244">
        <v>37.583866522597731</v>
      </c>
    </row>
    <row r="2245" spans="1:31" x14ac:dyDescent="0.25">
      <c r="A2245">
        <v>2274790</v>
      </c>
      <c r="B2245">
        <v>1</v>
      </c>
      <c r="C2245" t="s">
        <v>81</v>
      </c>
      <c r="D2245" t="s">
        <v>127</v>
      </c>
      <c r="E2245" t="s">
        <v>141</v>
      </c>
      <c r="F2245" t="s">
        <v>6776</v>
      </c>
      <c r="G2245" t="s">
        <v>268</v>
      </c>
      <c r="H2245" t="s">
        <v>135</v>
      </c>
      <c r="I2245" t="s">
        <v>136</v>
      </c>
      <c r="J2245" t="s">
        <v>137</v>
      </c>
      <c r="K2245" t="s">
        <v>138</v>
      </c>
      <c r="L2245" t="s">
        <v>6777</v>
      </c>
      <c r="M2245" t="s">
        <v>6778</v>
      </c>
      <c r="N2245">
        <v>3.2833333329999999</v>
      </c>
      <c r="O2245">
        <v>0</v>
      </c>
      <c r="P2245">
        <v>0</v>
      </c>
      <c r="Q2245">
        <v>0</v>
      </c>
      <c r="R2245">
        <v>8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15.243453548860256</v>
      </c>
      <c r="AA2245">
        <v>0</v>
      </c>
      <c r="AB2245">
        <v>0</v>
      </c>
      <c r="AC2245">
        <v>0</v>
      </c>
      <c r="AD2245">
        <v>0</v>
      </c>
      <c r="AE2245">
        <v>15.243453548860256</v>
      </c>
    </row>
    <row r="2246" spans="1:31" x14ac:dyDescent="0.25">
      <c r="A2246">
        <v>2275076</v>
      </c>
      <c r="B2246">
        <v>1</v>
      </c>
      <c r="C2246" t="s">
        <v>81</v>
      </c>
      <c r="D2246" t="s">
        <v>121</v>
      </c>
      <c r="E2246" t="s">
        <v>147</v>
      </c>
      <c r="F2246" t="s">
        <v>6779</v>
      </c>
      <c r="G2246" t="s">
        <v>149</v>
      </c>
      <c r="H2246" t="s">
        <v>150</v>
      </c>
      <c r="I2246" t="s">
        <v>136</v>
      </c>
      <c r="J2246" t="s">
        <v>137</v>
      </c>
      <c r="K2246" t="s">
        <v>138</v>
      </c>
      <c r="L2246" t="s">
        <v>6780</v>
      </c>
      <c r="M2246" t="s">
        <v>6781</v>
      </c>
      <c r="N2246">
        <v>3.883888888</v>
      </c>
      <c r="O2246">
        <v>0</v>
      </c>
      <c r="P2246">
        <v>7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1.3744303143003329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1.3744303143003329</v>
      </c>
    </row>
    <row r="2247" spans="1:31" x14ac:dyDescent="0.25">
      <c r="A2247">
        <v>2274810</v>
      </c>
      <c r="B2247">
        <v>1</v>
      </c>
      <c r="C2247" t="s">
        <v>80</v>
      </c>
      <c r="D2247" t="s">
        <v>83</v>
      </c>
      <c r="E2247" t="s">
        <v>132</v>
      </c>
      <c r="F2247" t="s">
        <v>6782</v>
      </c>
      <c r="G2247" t="s">
        <v>154</v>
      </c>
      <c r="H2247" t="s">
        <v>135</v>
      </c>
      <c r="I2247" t="s">
        <v>136</v>
      </c>
      <c r="J2247" t="s">
        <v>137</v>
      </c>
      <c r="K2247" t="s">
        <v>144</v>
      </c>
      <c r="L2247" t="s">
        <v>6783</v>
      </c>
      <c r="M2247" t="s">
        <v>6784</v>
      </c>
      <c r="N2247">
        <v>9.2008333330000003</v>
      </c>
      <c r="O2247">
        <v>0</v>
      </c>
      <c r="P2247">
        <v>32</v>
      </c>
      <c r="Q2247">
        <v>0</v>
      </c>
      <c r="R2247">
        <v>0</v>
      </c>
      <c r="S2247">
        <v>0</v>
      </c>
      <c r="T2247">
        <v>8</v>
      </c>
      <c r="U2247">
        <v>2</v>
      </c>
      <c r="V2247">
        <v>1</v>
      </c>
      <c r="W2247">
        <v>0</v>
      </c>
      <c r="X2247">
        <v>77.675067971105207</v>
      </c>
      <c r="Y2247">
        <v>0</v>
      </c>
      <c r="Z2247">
        <v>0</v>
      </c>
      <c r="AA2247">
        <v>0</v>
      </c>
      <c r="AB2247">
        <v>96.099028647673137</v>
      </c>
      <c r="AC2247">
        <v>3363.6349924085803</v>
      </c>
      <c r="AD2247">
        <v>398.49356392109115</v>
      </c>
      <c r="AE2247">
        <v>3935.9026529484499</v>
      </c>
    </row>
    <row r="2248" spans="1:31" x14ac:dyDescent="0.25">
      <c r="A2248">
        <v>2275308</v>
      </c>
      <c r="B2248">
        <v>1</v>
      </c>
      <c r="C2248" t="s">
        <v>80</v>
      </c>
      <c r="D2248" t="s">
        <v>97</v>
      </c>
      <c r="E2248" t="s">
        <v>147</v>
      </c>
      <c r="F2248" t="s">
        <v>6785</v>
      </c>
      <c r="G2248" t="s">
        <v>149</v>
      </c>
      <c r="H2248" t="s">
        <v>150</v>
      </c>
      <c r="I2248" t="s">
        <v>136</v>
      </c>
      <c r="J2248" t="s">
        <v>137</v>
      </c>
      <c r="K2248" t="s">
        <v>138</v>
      </c>
      <c r="L2248" t="s">
        <v>6786</v>
      </c>
      <c r="M2248" t="s">
        <v>6787</v>
      </c>
      <c r="N2248">
        <v>3.7124999999999999</v>
      </c>
      <c r="O2248">
        <v>0</v>
      </c>
      <c r="P2248">
        <v>3</v>
      </c>
      <c r="Q2248">
        <v>0</v>
      </c>
      <c r="R2248">
        <v>3</v>
      </c>
      <c r="S2248">
        <v>0</v>
      </c>
      <c r="T2248">
        <v>1</v>
      </c>
      <c r="U2248">
        <v>0</v>
      </c>
      <c r="V2248">
        <v>0</v>
      </c>
      <c r="W2248">
        <v>0</v>
      </c>
      <c r="X2248">
        <v>6.4430809224070504</v>
      </c>
      <c r="Y2248">
        <v>0</v>
      </c>
      <c r="Z2248">
        <v>1.9532477769841088</v>
      </c>
      <c r="AA2248">
        <v>0</v>
      </c>
      <c r="AB2248">
        <v>3.3060712362422944</v>
      </c>
      <c r="AC2248">
        <v>0</v>
      </c>
      <c r="AD2248">
        <v>0</v>
      </c>
      <c r="AE2248">
        <v>11.702399935633453</v>
      </c>
    </row>
    <row r="2249" spans="1:31" x14ac:dyDescent="0.25">
      <c r="A2249">
        <v>2274833</v>
      </c>
      <c r="B2249">
        <v>1</v>
      </c>
      <c r="C2249" t="s">
        <v>80</v>
      </c>
      <c r="D2249" t="s">
        <v>98</v>
      </c>
      <c r="E2249" t="s">
        <v>157</v>
      </c>
      <c r="F2249" t="s">
        <v>6788</v>
      </c>
      <c r="G2249" t="s">
        <v>154</v>
      </c>
      <c r="H2249" t="s">
        <v>135</v>
      </c>
      <c r="I2249" t="s">
        <v>136</v>
      </c>
      <c r="J2249" t="s">
        <v>137</v>
      </c>
      <c r="K2249" t="s">
        <v>144</v>
      </c>
      <c r="L2249" t="s">
        <v>6789</v>
      </c>
      <c r="M2249" t="s">
        <v>6790</v>
      </c>
      <c r="N2249">
        <v>9.2402777769999993</v>
      </c>
      <c r="O2249">
        <v>0</v>
      </c>
      <c r="P2249">
        <v>246</v>
      </c>
      <c r="Q2249">
        <v>1</v>
      </c>
      <c r="R2249">
        <v>504</v>
      </c>
      <c r="S2249">
        <v>3</v>
      </c>
      <c r="T2249">
        <v>166</v>
      </c>
      <c r="U2249">
        <v>2</v>
      </c>
      <c r="V2249">
        <v>0</v>
      </c>
      <c r="W2249">
        <v>0</v>
      </c>
      <c r="X2249">
        <v>501.58714071902608</v>
      </c>
      <c r="Y2249">
        <v>2.225177310741</v>
      </c>
      <c r="Z2249">
        <v>2234.5054871859556</v>
      </c>
      <c r="AA2249">
        <v>102.84819255896234</v>
      </c>
      <c r="AB2249">
        <v>1136.1518189184355</v>
      </c>
      <c r="AC2249">
        <v>73.783682077800663</v>
      </c>
      <c r="AD2249">
        <v>0</v>
      </c>
      <c r="AE2249">
        <v>4051.1014987709209</v>
      </c>
    </row>
    <row r="2250" spans="1:31" x14ac:dyDescent="0.25">
      <c r="A2250">
        <v>2275331</v>
      </c>
      <c r="B2250">
        <v>1</v>
      </c>
      <c r="C2250" t="s">
        <v>80</v>
      </c>
      <c r="D2250" t="s">
        <v>99</v>
      </c>
      <c r="E2250" t="s">
        <v>157</v>
      </c>
      <c r="F2250" t="s">
        <v>5663</v>
      </c>
      <c r="G2250" t="s">
        <v>533</v>
      </c>
      <c r="H2250" t="s">
        <v>135</v>
      </c>
      <c r="I2250" t="s">
        <v>136</v>
      </c>
      <c r="J2250" t="s">
        <v>137</v>
      </c>
      <c r="K2250" t="s">
        <v>138</v>
      </c>
      <c r="L2250" t="s">
        <v>6791</v>
      </c>
      <c r="M2250" t="s">
        <v>6792</v>
      </c>
      <c r="N2250">
        <v>0.334166666</v>
      </c>
      <c r="O2250">
        <v>4</v>
      </c>
      <c r="P2250">
        <v>891</v>
      </c>
      <c r="Q2250">
        <v>13</v>
      </c>
      <c r="R2250">
        <v>117</v>
      </c>
      <c r="S2250">
        <v>19</v>
      </c>
      <c r="T2250">
        <v>66</v>
      </c>
      <c r="U2250">
        <v>0</v>
      </c>
      <c r="V2250">
        <v>4</v>
      </c>
      <c r="W2250">
        <v>7.7225711691172494</v>
      </c>
      <c r="X2250">
        <v>57.653302503203733</v>
      </c>
      <c r="Y2250">
        <v>4.8473573005794002</v>
      </c>
      <c r="Z2250">
        <v>8.1110697965445482</v>
      </c>
      <c r="AA2250">
        <v>10.4996801890398</v>
      </c>
      <c r="AB2250">
        <v>5.5147095975613745</v>
      </c>
      <c r="AC2250">
        <v>0</v>
      </c>
      <c r="AD2250">
        <v>32.556275053417693</v>
      </c>
      <c r="AE2250">
        <v>126.90496560946379</v>
      </c>
    </row>
    <row r="2251" spans="1:31" x14ac:dyDescent="0.25">
      <c r="A2251">
        <v>2274910</v>
      </c>
      <c r="B2251">
        <v>1</v>
      </c>
      <c r="C2251" t="s">
        <v>80</v>
      </c>
      <c r="D2251" t="s">
        <v>103</v>
      </c>
      <c r="E2251" t="s">
        <v>132</v>
      </c>
      <c r="F2251" t="s">
        <v>6793</v>
      </c>
      <c r="G2251" t="s">
        <v>134</v>
      </c>
      <c r="H2251" t="s">
        <v>135</v>
      </c>
      <c r="I2251" t="s">
        <v>136</v>
      </c>
      <c r="J2251" t="s">
        <v>137</v>
      </c>
      <c r="K2251" t="s">
        <v>138</v>
      </c>
      <c r="L2251" t="s">
        <v>6794</v>
      </c>
      <c r="M2251" t="s">
        <v>6795</v>
      </c>
      <c r="N2251">
        <v>1.0802777770000001</v>
      </c>
      <c r="O2251">
        <v>0</v>
      </c>
      <c r="P2251">
        <v>0</v>
      </c>
      <c r="Q2251">
        <v>2</v>
      </c>
      <c r="R2251">
        <v>0</v>
      </c>
      <c r="S2251">
        <v>1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6.519187643297176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6.519187643297176</v>
      </c>
    </row>
    <row r="2252" spans="1:31" x14ac:dyDescent="0.25">
      <c r="A2252">
        <v>2275139</v>
      </c>
      <c r="B2252">
        <v>1</v>
      </c>
      <c r="C2252" t="s">
        <v>81</v>
      </c>
      <c r="D2252" t="s">
        <v>121</v>
      </c>
      <c r="E2252" t="s">
        <v>176</v>
      </c>
      <c r="F2252" t="s">
        <v>6796</v>
      </c>
      <c r="G2252" t="s">
        <v>178</v>
      </c>
      <c r="H2252" t="s">
        <v>150</v>
      </c>
      <c r="I2252" t="s">
        <v>136</v>
      </c>
      <c r="J2252" t="s">
        <v>137</v>
      </c>
      <c r="K2252" t="s">
        <v>138</v>
      </c>
      <c r="L2252" t="s">
        <v>6797</v>
      </c>
      <c r="M2252" t="s">
        <v>6798</v>
      </c>
      <c r="N2252">
        <v>0.90638888799999995</v>
      </c>
      <c r="O2252">
        <v>0</v>
      </c>
      <c r="P2252">
        <v>43</v>
      </c>
      <c r="Q2252">
        <v>0</v>
      </c>
      <c r="R2252">
        <v>0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2.5265104644619494</v>
      </c>
      <c r="Y2252">
        <v>0</v>
      </c>
      <c r="Z2252">
        <v>0</v>
      </c>
      <c r="AA2252">
        <v>0</v>
      </c>
      <c r="AB2252">
        <v>0.13853917309799998</v>
      </c>
      <c r="AC2252">
        <v>0</v>
      </c>
      <c r="AD2252">
        <v>0</v>
      </c>
      <c r="AE2252">
        <v>2.6650496375599495</v>
      </c>
    </row>
    <row r="2253" spans="1:31" x14ac:dyDescent="0.25">
      <c r="A2253">
        <v>2274747</v>
      </c>
      <c r="B2253">
        <v>1</v>
      </c>
      <c r="C2253" t="s">
        <v>81</v>
      </c>
      <c r="D2253" t="s">
        <v>118</v>
      </c>
      <c r="E2253" t="s">
        <v>132</v>
      </c>
      <c r="F2253" t="s">
        <v>6460</v>
      </c>
      <c r="G2253" t="s">
        <v>134</v>
      </c>
      <c r="H2253" t="s">
        <v>135</v>
      </c>
      <c r="I2253" t="s">
        <v>136</v>
      </c>
      <c r="J2253" t="s">
        <v>137</v>
      </c>
      <c r="K2253" t="s">
        <v>138</v>
      </c>
      <c r="L2253" t="s">
        <v>6726</v>
      </c>
      <c r="M2253" t="s">
        <v>6799</v>
      </c>
      <c r="N2253">
        <v>0.57999999999999996</v>
      </c>
      <c r="O2253">
        <v>0</v>
      </c>
      <c r="P2253">
        <v>758</v>
      </c>
      <c r="Q2253">
        <v>7</v>
      </c>
      <c r="R2253">
        <v>25</v>
      </c>
      <c r="S2253">
        <v>4</v>
      </c>
      <c r="T2253">
        <v>25</v>
      </c>
      <c r="U2253">
        <v>0</v>
      </c>
      <c r="V2253">
        <v>0</v>
      </c>
      <c r="W2253">
        <v>0</v>
      </c>
      <c r="X2253">
        <v>43.391612487709729</v>
      </c>
      <c r="Y2253">
        <v>2.1536538526775999</v>
      </c>
      <c r="Z2253">
        <v>5.5804906414170015</v>
      </c>
      <c r="AA2253">
        <v>1.973930595888</v>
      </c>
      <c r="AB2253">
        <v>4.2342824643558004</v>
      </c>
      <c r="AC2253">
        <v>0</v>
      </c>
      <c r="AD2253">
        <v>0</v>
      </c>
      <c r="AE2253">
        <v>57.333970042048129</v>
      </c>
    </row>
    <row r="2254" spans="1:31" x14ac:dyDescent="0.25">
      <c r="A2254">
        <v>2275245</v>
      </c>
      <c r="B2254">
        <v>1</v>
      </c>
      <c r="C2254" t="s">
        <v>80</v>
      </c>
      <c r="D2254" t="s">
        <v>108</v>
      </c>
      <c r="E2254" t="s">
        <v>147</v>
      </c>
      <c r="F2254" t="s">
        <v>6800</v>
      </c>
      <c r="G2254" t="s">
        <v>149</v>
      </c>
      <c r="H2254" t="s">
        <v>150</v>
      </c>
      <c r="I2254" t="s">
        <v>136</v>
      </c>
      <c r="J2254" t="s">
        <v>137</v>
      </c>
      <c r="K2254" t="s">
        <v>138</v>
      </c>
      <c r="L2254" t="s">
        <v>6801</v>
      </c>
      <c r="M2254" t="s">
        <v>6802</v>
      </c>
      <c r="N2254">
        <v>2.1936111110000001</v>
      </c>
      <c r="O2254">
        <v>0</v>
      </c>
      <c r="P2254">
        <v>19</v>
      </c>
      <c r="Q2254">
        <v>0</v>
      </c>
      <c r="R2254">
        <v>4</v>
      </c>
      <c r="S2254">
        <v>0</v>
      </c>
      <c r="T2254">
        <v>4</v>
      </c>
      <c r="U2254">
        <v>0</v>
      </c>
      <c r="V2254">
        <v>0</v>
      </c>
      <c r="W2254">
        <v>0</v>
      </c>
      <c r="X2254">
        <v>4.1104093552690086</v>
      </c>
      <c r="Y2254">
        <v>0</v>
      </c>
      <c r="Z2254">
        <v>0.54439413238460843</v>
      </c>
      <c r="AA2254">
        <v>0</v>
      </c>
      <c r="AB2254">
        <v>4.6757383990067334</v>
      </c>
      <c r="AC2254">
        <v>0</v>
      </c>
      <c r="AD2254">
        <v>0</v>
      </c>
      <c r="AE2254">
        <v>9.3305418866603507</v>
      </c>
    </row>
    <row r="2255" spans="1:31" x14ac:dyDescent="0.25">
      <c r="A2255">
        <v>2274853</v>
      </c>
      <c r="B2255">
        <v>1</v>
      </c>
      <c r="C2255" t="s">
        <v>80</v>
      </c>
      <c r="D2255" t="s">
        <v>102</v>
      </c>
      <c r="E2255" t="s">
        <v>132</v>
      </c>
      <c r="F2255" t="s">
        <v>6803</v>
      </c>
      <c r="G2255" t="s">
        <v>143</v>
      </c>
      <c r="H2255" t="s">
        <v>135</v>
      </c>
      <c r="I2255" t="s">
        <v>136</v>
      </c>
      <c r="J2255" t="s">
        <v>137</v>
      </c>
      <c r="K2255" t="s">
        <v>144</v>
      </c>
      <c r="L2255" t="s">
        <v>6804</v>
      </c>
      <c r="M2255" t="s">
        <v>6805</v>
      </c>
      <c r="N2255">
        <v>3.6730555549999999</v>
      </c>
      <c r="O2255">
        <v>0</v>
      </c>
      <c r="P2255">
        <v>280</v>
      </c>
      <c r="Q2255">
        <v>0</v>
      </c>
      <c r="R2255">
        <v>0</v>
      </c>
      <c r="S2255">
        <v>0</v>
      </c>
      <c r="T2255">
        <v>6</v>
      </c>
      <c r="U2255">
        <v>0</v>
      </c>
      <c r="V2255">
        <v>0</v>
      </c>
      <c r="W2255">
        <v>0</v>
      </c>
      <c r="X2255">
        <v>197.38906028972872</v>
      </c>
      <c r="Y2255">
        <v>0</v>
      </c>
      <c r="Z2255">
        <v>0</v>
      </c>
      <c r="AA2255">
        <v>0</v>
      </c>
      <c r="AB2255">
        <v>8.8776318622291299</v>
      </c>
      <c r="AC2255">
        <v>0</v>
      </c>
      <c r="AD2255">
        <v>0</v>
      </c>
      <c r="AE2255">
        <v>206.26669215195784</v>
      </c>
    </row>
    <row r="2256" spans="1:31" x14ac:dyDescent="0.25">
      <c r="A2256">
        <v>2275102</v>
      </c>
      <c r="B2256">
        <v>1</v>
      </c>
      <c r="C2256" t="s">
        <v>80</v>
      </c>
      <c r="D2256" t="s">
        <v>85</v>
      </c>
      <c r="E2256" t="s">
        <v>165</v>
      </c>
      <c r="F2256" t="s">
        <v>6806</v>
      </c>
      <c r="G2256" t="s">
        <v>225</v>
      </c>
      <c r="H2256" t="s">
        <v>150</v>
      </c>
      <c r="I2256" t="s">
        <v>136</v>
      </c>
      <c r="J2256" t="s">
        <v>137</v>
      </c>
      <c r="K2256" t="s">
        <v>138</v>
      </c>
      <c r="L2256" t="s">
        <v>6807</v>
      </c>
      <c r="M2256" t="s">
        <v>6808</v>
      </c>
      <c r="N2256">
        <v>0.59666666599999996</v>
      </c>
      <c r="O2256">
        <v>0</v>
      </c>
      <c r="P2256">
        <v>6</v>
      </c>
      <c r="Q2256">
        <v>0</v>
      </c>
      <c r="R2256">
        <v>0</v>
      </c>
      <c r="S2256">
        <v>0</v>
      </c>
      <c r="T2256">
        <v>1</v>
      </c>
      <c r="U2256">
        <v>0</v>
      </c>
      <c r="V2256">
        <v>0</v>
      </c>
      <c r="W2256">
        <v>0</v>
      </c>
      <c r="X2256">
        <v>0.84653790784499994</v>
      </c>
      <c r="Y2256">
        <v>0</v>
      </c>
      <c r="Z2256">
        <v>0</v>
      </c>
      <c r="AA2256">
        <v>0</v>
      </c>
      <c r="AB2256">
        <v>3.9304645922500006E-2</v>
      </c>
      <c r="AC2256">
        <v>0</v>
      </c>
      <c r="AD2256">
        <v>0</v>
      </c>
      <c r="AE2256">
        <v>0.88584255376749999</v>
      </c>
    </row>
    <row r="2257" spans="1:31" x14ac:dyDescent="0.25">
      <c r="A2257">
        <v>2274996</v>
      </c>
      <c r="B2257">
        <v>1</v>
      </c>
      <c r="C2257" t="s">
        <v>81</v>
      </c>
      <c r="D2257" t="s">
        <v>122</v>
      </c>
      <c r="E2257" t="s">
        <v>157</v>
      </c>
      <c r="F2257" t="s">
        <v>6109</v>
      </c>
      <c r="G2257" t="s">
        <v>134</v>
      </c>
      <c r="H2257" t="s">
        <v>135</v>
      </c>
      <c r="I2257" t="s">
        <v>136</v>
      </c>
      <c r="J2257" t="s">
        <v>137</v>
      </c>
      <c r="K2257" t="s">
        <v>138</v>
      </c>
      <c r="L2257" t="s">
        <v>6809</v>
      </c>
      <c r="M2257" t="s">
        <v>6810</v>
      </c>
      <c r="N2257">
        <v>9.0277777000000003E-2</v>
      </c>
      <c r="O2257">
        <v>0</v>
      </c>
      <c r="P2257">
        <v>2613</v>
      </c>
      <c r="Q2257">
        <v>0</v>
      </c>
      <c r="R2257">
        <v>25</v>
      </c>
      <c r="S2257">
        <v>0</v>
      </c>
      <c r="T2257">
        <v>116</v>
      </c>
      <c r="U2257">
        <v>0</v>
      </c>
      <c r="V2257">
        <v>0</v>
      </c>
      <c r="W2257">
        <v>0</v>
      </c>
      <c r="X2257">
        <v>46.488470858541874</v>
      </c>
      <c r="Y2257">
        <v>0</v>
      </c>
      <c r="Z2257">
        <v>0.15677055865520836</v>
      </c>
      <c r="AA2257">
        <v>0</v>
      </c>
      <c r="AB2257">
        <v>4.3509189785560425</v>
      </c>
      <c r="AC2257">
        <v>0</v>
      </c>
      <c r="AD2257">
        <v>0</v>
      </c>
      <c r="AE2257">
        <v>50.99616039575313</v>
      </c>
    </row>
    <row r="2258" spans="1:31" x14ac:dyDescent="0.25">
      <c r="A2258">
        <v>2275062</v>
      </c>
      <c r="B2258">
        <v>1</v>
      </c>
      <c r="C2258" t="s">
        <v>81</v>
      </c>
      <c r="D2258" t="s">
        <v>112</v>
      </c>
      <c r="E2258" t="s">
        <v>147</v>
      </c>
      <c r="F2258" t="s">
        <v>6811</v>
      </c>
      <c r="G2258" t="s">
        <v>1689</v>
      </c>
      <c r="H2258" t="s">
        <v>150</v>
      </c>
      <c r="I2258" t="s">
        <v>136</v>
      </c>
      <c r="J2258" t="s">
        <v>137</v>
      </c>
      <c r="K2258" t="s">
        <v>138</v>
      </c>
      <c r="L2258" t="s">
        <v>6812</v>
      </c>
      <c r="M2258" t="s">
        <v>6813</v>
      </c>
      <c r="N2258">
        <v>1.700555555</v>
      </c>
      <c r="O2258">
        <v>0</v>
      </c>
      <c r="P2258">
        <v>21</v>
      </c>
      <c r="Q2258">
        <v>0</v>
      </c>
      <c r="R2258">
        <v>6</v>
      </c>
      <c r="S2258">
        <v>0</v>
      </c>
      <c r="T2258">
        <v>1</v>
      </c>
      <c r="U2258">
        <v>0</v>
      </c>
      <c r="V2258">
        <v>0</v>
      </c>
      <c r="W2258">
        <v>0</v>
      </c>
      <c r="X2258">
        <v>8.4248332118443994</v>
      </c>
      <c r="Y2258">
        <v>0</v>
      </c>
      <c r="Z2258">
        <v>0.11705165785280001</v>
      </c>
      <c r="AA2258">
        <v>0</v>
      </c>
      <c r="AB2258">
        <v>0.72244907822230009</v>
      </c>
      <c r="AC2258">
        <v>0</v>
      </c>
      <c r="AD2258">
        <v>0</v>
      </c>
      <c r="AE2258">
        <v>9.2643339479194999</v>
      </c>
    </row>
    <row r="2259" spans="1:31" x14ac:dyDescent="0.25">
      <c r="A2259">
        <v>2275016</v>
      </c>
      <c r="B2259">
        <v>1</v>
      </c>
      <c r="C2259" t="s">
        <v>80</v>
      </c>
      <c r="D2259" t="s">
        <v>99</v>
      </c>
      <c r="E2259" t="s">
        <v>147</v>
      </c>
      <c r="F2259" t="s">
        <v>6814</v>
      </c>
      <c r="G2259" t="s">
        <v>233</v>
      </c>
      <c r="H2259" t="s">
        <v>150</v>
      </c>
      <c r="I2259" t="s">
        <v>136</v>
      </c>
      <c r="J2259" t="s">
        <v>137</v>
      </c>
      <c r="K2259" t="s">
        <v>138</v>
      </c>
      <c r="L2259" t="s">
        <v>6815</v>
      </c>
      <c r="M2259" t="s">
        <v>6816</v>
      </c>
      <c r="N2259">
        <v>3.1658333330000001</v>
      </c>
      <c r="O2259">
        <v>0</v>
      </c>
      <c r="P2259">
        <v>1</v>
      </c>
      <c r="Q2259">
        <v>0</v>
      </c>
      <c r="R2259">
        <v>1</v>
      </c>
      <c r="S2259">
        <v>0</v>
      </c>
      <c r="T2259">
        <v>1</v>
      </c>
      <c r="U2259">
        <v>0</v>
      </c>
      <c r="V2259">
        <v>0</v>
      </c>
      <c r="W2259">
        <v>0</v>
      </c>
      <c r="X2259">
        <v>0.77545811199289993</v>
      </c>
      <c r="Y2259">
        <v>0</v>
      </c>
      <c r="Z2259">
        <v>1.3976611387566666E-2</v>
      </c>
      <c r="AA2259">
        <v>0</v>
      </c>
      <c r="AB2259">
        <v>0</v>
      </c>
      <c r="AC2259">
        <v>0</v>
      </c>
      <c r="AD2259">
        <v>0</v>
      </c>
      <c r="AE2259">
        <v>0.78943472338046661</v>
      </c>
    </row>
    <row r="2260" spans="1:31" x14ac:dyDescent="0.25">
      <c r="A2260">
        <v>2274707</v>
      </c>
      <c r="B2260">
        <v>1</v>
      </c>
      <c r="C2260" t="s">
        <v>81</v>
      </c>
      <c r="D2260" t="s">
        <v>113</v>
      </c>
      <c r="E2260" t="s">
        <v>165</v>
      </c>
      <c r="F2260" t="s">
        <v>6817</v>
      </c>
      <c r="G2260" t="s">
        <v>198</v>
      </c>
      <c r="H2260" t="s">
        <v>150</v>
      </c>
      <c r="I2260" t="s">
        <v>136</v>
      </c>
      <c r="J2260" t="s">
        <v>137</v>
      </c>
      <c r="K2260" t="s">
        <v>138</v>
      </c>
      <c r="L2260" t="s">
        <v>6818</v>
      </c>
      <c r="M2260" t="s">
        <v>6819</v>
      </c>
      <c r="N2260">
        <v>1.1219444439999999</v>
      </c>
      <c r="O2260">
        <v>0</v>
      </c>
      <c r="P2260">
        <v>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0.27522936508813334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0.27522936508813334</v>
      </c>
    </row>
    <row r="2261" spans="1:31" x14ac:dyDescent="0.25">
      <c r="A2261">
        <v>2275039</v>
      </c>
      <c r="B2261">
        <v>1</v>
      </c>
      <c r="C2261" t="s">
        <v>81</v>
      </c>
      <c r="D2261" t="s">
        <v>113</v>
      </c>
      <c r="E2261" t="s">
        <v>176</v>
      </c>
      <c r="F2261" t="s">
        <v>5707</v>
      </c>
      <c r="G2261" t="s">
        <v>178</v>
      </c>
      <c r="H2261" t="s">
        <v>150</v>
      </c>
      <c r="I2261" t="s">
        <v>136</v>
      </c>
      <c r="J2261" t="s">
        <v>137</v>
      </c>
      <c r="K2261" t="s">
        <v>138</v>
      </c>
      <c r="L2261" t="s">
        <v>6820</v>
      </c>
      <c r="M2261" t="s">
        <v>6821</v>
      </c>
      <c r="N2261">
        <v>2.582777777</v>
      </c>
      <c r="O2261">
        <v>0</v>
      </c>
      <c r="P2261">
        <v>76</v>
      </c>
      <c r="Q2261">
        <v>0</v>
      </c>
      <c r="R2261">
        <v>5</v>
      </c>
      <c r="S2261">
        <v>0</v>
      </c>
      <c r="T2261">
        <v>4</v>
      </c>
      <c r="U2261">
        <v>0</v>
      </c>
      <c r="V2261">
        <v>0</v>
      </c>
      <c r="W2261">
        <v>0</v>
      </c>
      <c r="X2261">
        <v>34.343792646746159</v>
      </c>
      <c r="Y2261">
        <v>0</v>
      </c>
      <c r="Z2261">
        <v>22.091468091400667</v>
      </c>
      <c r="AA2261">
        <v>0</v>
      </c>
      <c r="AB2261">
        <v>4.7532513181759004</v>
      </c>
      <c r="AC2261">
        <v>0</v>
      </c>
      <c r="AD2261">
        <v>0</v>
      </c>
      <c r="AE2261">
        <v>61.188512056322722</v>
      </c>
    </row>
    <row r="2262" spans="1:31" x14ac:dyDescent="0.25">
      <c r="A2262">
        <v>2275225</v>
      </c>
      <c r="B2262">
        <v>1</v>
      </c>
      <c r="C2262" t="s">
        <v>80</v>
      </c>
      <c r="D2262" t="s">
        <v>106</v>
      </c>
      <c r="E2262" t="s">
        <v>147</v>
      </c>
      <c r="F2262" t="s">
        <v>6822</v>
      </c>
      <c r="G2262" t="s">
        <v>149</v>
      </c>
      <c r="H2262" t="s">
        <v>150</v>
      </c>
      <c r="I2262" t="s">
        <v>136</v>
      </c>
      <c r="J2262" t="s">
        <v>137</v>
      </c>
      <c r="K2262" t="s">
        <v>138</v>
      </c>
      <c r="L2262" t="s">
        <v>6823</v>
      </c>
      <c r="M2262" t="s">
        <v>6824</v>
      </c>
      <c r="N2262">
        <v>0.46194444400000001</v>
      </c>
      <c r="O2262">
        <v>0</v>
      </c>
      <c r="P2262">
        <v>0</v>
      </c>
      <c r="Q2262">
        <v>0</v>
      </c>
      <c r="R2262">
        <v>2</v>
      </c>
      <c r="S2262">
        <v>0</v>
      </c>
      <c r="T2262">
        <v>1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0.20255531686115003</v>
      </c>
      <c r="AA2262">
        <v>0</v>
      </c>
      <c r="AB2262">
        <v>5.9395381163933336E-2</v>
      </c>
      <c r="AC2262">
        <v>0</v>
      </c>
      <c r="AD2262">
        <v>0</v>
      </c>
      <c r="AE2262">
        <v>0.26195069802508336</v>
      </c>
    </row>
    <row r="2263" spans="1:31" x14ac:dyDescent="0.25">
      <c r="A2263">
        <v>2274661</v>
      </c>
      <c r="B2263">
        <v>1</v>
      </c>
      <c r="C2263" t="s">
        <v>81</v>
      </c>
      <c r="D2263" t="s">
        <v>122</v>
      </c>
      <c r="E2263" t="s">
        <v>141</v>
      </c>
      <c r="F2263" t="s">
        <v>6825</v>
      </c>
      <c r="G2263" t="s">
        <v>1121</v>
      </c>
      <c r="H2263" t="s">
        <v>135</v>
      </c>
      <c r="I2263" t="s">
        <v>136</v>
      </c>
      <c r="J2263" t="s">
        <v>137</v>
      </c>
      <c r="K2263" t="s">
        <v>138</v>
      </c>
      <c r="L2263" t="s">
        <v>6111</v>
      </c>
      <c r="M2263" t="s">
        <v>6826</v>
      </c>
      <c r="N2263">
        <v>1.4683333329999999</v>
      </c>
      <c r="O2263">
        <v>0</v>
      </c>
      <c r="P2263">
        <v>302</v>
      </c>
      <c r="Q2263">
        <v>0</v>
      </c>
      <c r="R2263">
        <v>0</v>
      </c>
      <c r="S2263">
        <v>0</v>
      </c>
      <c r="T2263">
        <v>13</v>
      </c>
      <c r="U2263">
        <v>0</v>
      </c>
      <c r="V2263">
        <v>0</v>
      </c>
      <c r="W2263">
        <v>0</v>
      </c>
      <c r="X2263">
        <v>89.889208849247694</v>
      </c>
      <c r="Y2263">
        <v>0</v>
      </c>
      <c r="Z2263">
        <v>0</v>
      </c>
      <c r="AA2263">
        <v>0</v>
      </c>
      <c r="AB2263">
        <v>7.7486333543490691</v>
      </c>
      <c r="AC2263">
        <v>0</v>
      </c>
      <c r="AD2263">
        <v>0</v>
      </c>
      <c r="AE2263">
        <v>97.637842203596762</v>
      </c>
    </row>
    <row r="2264" spans="1:31" x14ac:dyDescent="0.25">
      <c r="A2264">
        <v>2275202</v>
      </c>
      <c r="B2264">
        <v>1</v>
      </c>
      <c r="C2264" t="s">
        <v>80</v>
      </c>
      <c r="D2264" t="s">
        <v>97</v>
      </c>
      <c r="E2264" t="s">
        <v>147</v>
      </c>
      <c r="F2264" t="s">
        <v>6827</v>
      </c>
      <c r="G2264" t="s">
        <v>725</v>
      </c>
      <c r="H2264" t="s">
        <v>150</v>
      </c>
      <c r="I2264" t="s">
        <v>136</v>
      </c>
      <c r="J2264" t="s">
        <v>137</v>
      </c>
      <c r="K2264" t="s">
        <v>138</v>
      </c>
      <c r="L2264" t="s">
        <v>6828</v>
      </c>
      <c r="M2264" t="s">
        <v>6829</v>
      </c>
      <c r="N2264">
        <v>2.2652777770000001</v>
      </c>
      <c r="O2264">
        <v>0</v>
      </c>
      <c r="P2264">
        <v>5</v>
      </c>
      <c r="Q2264">
        <v>0</v>
      </c>
      <c r="R2264">
        <v>14</v>
      </c>
      <c r="S2264">
        <v>0</v>
      </c>
      <c r="T2264">
        <v>3</v>
      </c>
      <c r="U2264">
        <v>0</v>
      </c>
      <c r="V2264">
        <v>0</v>
      </c>
      <c r="W2264">
        <v>0</v>
      </c>
      <c r="X2264">
        <v>4.5079984479216009</v>
      </c>
      <c r="Y2264">
        <v>0</v>
      </c>
      <c r="Z2264">
        <v>22.329249551806157</v>
      </c>
      <c r="AA2264">
        <v>0</v>
      </c>
      <c r="AB2264">
        <v>5.8997273611021592</v>
      </c>
      <c r="AC2264">
        <v>0</v>
      </c>
      <c r="AD2264">
        <v>0</v>
      </c>
      <c r="AE2264">
        <v>32.736975360829916</v>
      </c>
    </row>
    <row r="2265" spans="1:31" x14ac:dyDescent="0.25">
      <c r="A2265">
        <v>2274724</v>
      </c>
      <c r="B2265">
        <v>1</v>
      </c>
      <c r="C2265" t="s">
        <v>81</v>
      </c>
      <c r="D2265" t="s">
        <v>122</v>
      </c>
      <c r="E2265" t="s">
        <v>132</v>
      </c>
      <c r="F2265" t="s">
        <v>6830</v>
      </c>
      <c r="G2265" t="s">
        <v>134</v>
      </c>
      <c r="H2265" t="s">
        <v>135</v>
      </c>
      <c r="I2265" t="s">
        <v>136</v>
      </c>
      <c r="J2265" t="s">
        <v>137</v>
      </c>
      <c r="K2265" t="s">
        <v>138</v>
      </c>
      <c r="L2265" t="s">
        <v>6831</v>
      </c>
      <c r="M2265" t="s">
        <v>6832</v>
      </c>
      <c r="N2265">
        <v>1.882222222</v>
      </c>
      <c r="O2265">
        <v>1</v>
      </c>
      <c r="P2265">
        <v>514</v>
      </c>
      <c r="Q2265">
        <v>4</v>
      </c>
      <c r="R2265">
        <v>0</v>
      </c>
      <c r="S2265">
        <v>3</v>
      </c>
      <c r="T2265">
        <v>22</v>
      </c>
      <c r="U2265">
        <v>1</v>
      </c>
      <c r="V2265">
        <v>0</v>
      </c>
      <c r="W2265">
        <v>0.15958092253114167</v>
      </c>
      <c r="X2265">
        <v>64.883675794790904</v>
      </c>
      <c r="Y2265">
        <v>6.6474962661281998</v>
      </c>
      <c r="Z2265">
        <v>0</v>
      </c>
      <c r="AA2265">
        <v>14.956266883762988</v>
      </c>
      <c r="AB2265">
        <v>7.8355105636637061</v>
      </c>
      <c r="AC2265">
        <v>5.4316389792119999</v>
      </c>
      <c r="AD2265">
        <v>0</v>
      </c>
      <c r="AE2265">
        <v>99.914169410088945</v>
      </c>
    </row>
    <row r="2266" spans="1:31" x14ac:dyDescent="0.25">
      <c r="A2266">
        <v>2274770</v>
      </c>
      <c r="B2266">
        <v>1</v>
      </c>
      <c r="C2266" t="s">
        <v>81</v>
      </c>
      <c r="D2266" t="s">
        <v>119</v>
      </c>
      <c r="E2266" t="s">
        <v>157</v>
      </c>
      <c r="F2266" t="s">
        <v>6833</v>
      </c>
      <c r="G2266" t="s">
        <v>442</v>
      </c>
      <c r="H2266" t="s">
        <v>135</v>
      </c>
      <c r="I2266" t="s">
        <v>136</v>
      </c>
      <c r="J2266" t="s">
        <v>137</v>
      </c>
      <c r="K2266" t="s">
        <v>144</v>
      </c>
      <c r="L2266" t="s">
        <v>6834</v>
      </c>
      <c r="M2266" t="s">
        <v>6835</v>
      </c>
      <c r="N2266">
        <v>7.6944444000000001E-2</v>
      </c>
      <c r="O2266">
        <v>0</v>
      </c>
      <c r="P2266">
        <v>6744</v>
      </c>
      <c r="Q2266">
        <v>154</v>
      </c>
      <c r="R2266">
        <v>582</v>
      </c>
      <c r="S2266">
        <v>18</v>
      </c>
      <c r="T2266">
        <v>746</v>
      </c>
      <c r="U2266">
        <v>0</v>
      </c>
      <c r="V2266">
        <v>7</v>
      </c>
      <c r="W2266">
        <v>0</v>
      </c>
      <c r="X2266">
        <v>94.313738178554701</v>
      </c>
      <c r="Y2266">
        <v>32.007289109414486</v>
      </c>
      <c r="Z2266">
        <v>46.810281931167424</v>
      </c>
      <c r="AA2266">
        <v>6.6021321298893261</v>
      </c>
      <c r="AB2266">
        <v>27.035965983575721</v>
      </c>
      <c r="AC2266">
        <v>0</v>
      </c>
      <c r="AD2266">
        <v>1.1173721573702418</v>
      </c>
      <c r="AE2266">
        <v>207.8867794899719</v>
      </c>
    </row>
    <row r="2267" spans="1:31" x14ac:dyDescent="0.25">
      <c r="A2267">
        <v>2274830</v>
      </c>
      <c r="B2267">
        <v>1</v>
      </c>
      <c r="C2267" t="s">
        <v>81</v>
      </c>
      <c r="D2267" t="s">
        <v>127</v>
      </c>
      <c r="E2267" t="s">
        <v>141</v>
      </c>
      <c r="F2267" t="s">
        <v>6836</v>
      </c>
      <c r="G2267" t="s">
        <v>3437</v>
      </c>
      <c r="H2267" t="s">
        <v>135</v>
      </c>
      <c r="I2267" t="s">
        <v>136</v>
      </c>
      <c r="J2267" t="s">
        <v>137</v>
      </c>
      <c r="K2267" t="s">
        <v>138</v>
      </c>
      <c r="L2267" t="s">
        <v>6837</v>
      </c>
      <c r="M2267" t="s">
        <v>6838</v>
      </c>
      <c r="N2267">
        <v>3.2455555550000001</v>
      </c>
      <c r="O2267">
        <v>1</v>
      </c>
      <c r="P2267">
        <v>0</v>
      </c>
      <c r="Q2267">
        <v>49</v>
      </c>
      <c r="R2267">
        <v>0</v>
      </c>
      <c r="S2267">
        <v>2</v>
      </c>
      <c r="T2267">
        <v>0</v>
      </c>
      <c r="U2267">
        <v>0</v>
      </c>
      <c r="V2267">
        <v>0</v>
      </c>
      <c r="W2267">
        <v>5.3662841721066667E-2</v>
      </c>
      <c r="X2267">
        <v>0</v>
      </c>
      <c r="Y2267">
        <v>120.34169716696917</v>
      </c>
      <c r="Z2267">
        <v>0</v>
      </c>
      <c r="AA2267">
        <v>2.1885859538201751</v>
      </c>
      <c r="AB2267">
        <v>0</v>
      </c>
      <c r="AC2267">
        <v>0</v>
      </c>
      <c r="AD2267">
        <v>0</v>
      </c>
      <c r="AE2267">
        <v>122.58394596251041</v>
      </c>
    </row>
    <row r="2268" spans="1:31" x14ac:dyDescent="0.25">
      <c r="A2268">
        <v>2274916</v>
      </c>
      <c r="B2268">
        <v>1</v>
      </c>
      <c r="C2268" t="s">
        <v>80</v>
      </c>
      <c r="D2268" t="s">
        <v>93</v>
      </c>
      <c r="E2268" t="s">
        <v>147</v>
      </c>
      <c r="F2268" t="s">
        <v>6839</v>
      </c>
      <c r="G2268" t="s">
        <v>149</v>
      </c>
      <c r="H2268" t="s">
        <v>150</v>
      </c>
      <c r="I2268" t="s">
        <v>136</v>
      </c>
      <c r="J2268" t="s">
        <v>137</v>
      </c>
      <c r="K2268" t="s">
        <v>138</v>
      </c>
      <c r="L2268" t="s">
        <v>6840</v>
      </c>
      <c r="M2268" t="s">
        <v>6841</v>
      </c>
      <c r="N2268">
        <v>1.757777777</v>
      </c>
      <c r="O2268">
        <v>0</v>
      </c>
      <c r="P2268">
        <v>0</v>
      </c>
      <c r="Q2268">
        <v>0</v>
      </c>
      <c r="R2268">
        <v>2</v>
      </c>
      <c r="S2268">
        <v>0</v>
      </c>
      <c r="T2268">
        <v>1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2.3168235498941501</v>
      </c>
      <c r="AA2268">
        <v>0</v>
      </c>
      <c r="AB2268">
        <v>1.8677412697960556</v>
      </c>
      <c r="AC2268">
        <v>0</v>
      </c>
      <c r="AD2268">
        <v>0</v>
      </c>
      <c r="AE2268">
        <v>4.1845648196902054</v>
      </c>
    </row>
    <row r="2269" spans="1:31" x14ac:dyDescent="0.25">
      <c r="A2269">
        <v>2274870</v>
      </c>
      <c r="B2269">
        <v>1</v>
      </c>
      <c r="C2269" t="s">
        <v>80</v>
      </c>
      <c r="D2269" t="s">
        <v>103</v>
      </c>
      <c r="E2269" t="s">
        <v>132</v>
      </c>
      <c r="F2269" t="s">
        <v>5646</v>
      </c>
      <c r="G2269" t="s">
        <v>134</v>
      </c>
      <c r="H2269" t="s">
        <v>135</v>
      </c>
      <c r="I2269" t="s">
        <v>136</v>
      </c>
      <c r="J2269" t="s">
        <v>137</v>
      </c>
      <c r="K2269" t="s">
        <v>138</v>
      </c>
      <c r="L2269" t="s">
        <v>6842</v>
      </c>
      <c r="M2269" t="s">
        <v>6843</v>
      </c>
      <c r="N2269">
        <v>0.57611111100000001</v>
      </c>
      <c r="O2269">
        <v>3</v>
      </c>
      <c r="P2269">
        <v>1984</v>
      </c>
      <c r="Q2269">
        <v>21</v>
      </c>
      <c r="R2269">
        <v>270</v>
      </c>
      <c r="S2269">
        <v>28</v>
      </c>
      <c r="T2269">
        <v>654</v>
      </c>
      <c r="U2269">
        <v>2</v>
      </c>
      <c r="V2269">
        <v>1</v>
      </c>
      <c r="W2269">
        <v>0.40016898220933339</v>
      </c>
      <c r="X2269">
        <v>179.0896613268682</v>
      </c>
      <c r="Y2269">
        <v>28.710338782402804</v>
      </c>
      <c r="Z2269">
        <v>18.691489439225428</v>
      </c>
      <c r="AA2269">
        <v>31.298912861667812</v>
      </c>
      <c r="AB2269">
        <v>102.93805312602018</v>
      </c>
      <c r="AC2269">
        <v>10.408036183699068</v>
      </c>
      <c r="AD2269">
        <v>0.33167617992500004</v>
      </c>
      <c r="AE2269">
        <v>371.86833688201784</v>
      </c>
    </row>
    <row r="2270" spans="1:31" x14ac:dyDescent="0.25">
      <c r="A2270">
        <v>2275265</v>
      </c>
      <c r="B2270">
        <v>1</v>
      </c>
      <c r="C2270" t="s">
        <v>81</v>
      </c>
      <c r="D2270" t="s">
        <v>118</v>
      </c>
      <c r="E2270" t="s">
        <v>132</v>
      </c>
      <c r="F2270" t="s">
        <v>6460</v>
      </c>
      <c r="G2270" t="s">
        <v>134</v>
      </c>
      <c r="H2270" t="s">
        <v>135</v>
      </c>
      <c r="I2270" t="s">
        <v>136</v>
      </c>
      <c r="J2270" t="s">
        <v>137</v>
      </c>
      <c r="K2270" t="s">
        <v>138</v>
      </c>
      <c r="L2270" t="s">
        <v>6844</v>
      </c>
      <c r="M2270" t="s">
        <v>6845</v>
      </c>
      <c r="N2270">
        <v>1.5122222219999999</v>
      </c>
      <c r="O2270">
        <v>0</v>
      </c>
      <c r="P2270">
        <v>758</v>
      </c>
      <c r="Q2270">
        <v>7</v>
      </c>
      <c r="R2270">
        <v>25</v>
      </c>
      <c r="S2270">
        <v>4</v>
      </c>
      <c r="T2270">
        <v>25</v>
      </c>
      <c r="U2270">
        <v>0</v>
      </c>
      <c r="V2270">
        <v>0</v>
      </c>
      <c r="W2270">
        <v>0</v>
      </c>
      <c r="X2270">
        <v>143.98283296699469</v>
      </c>
      <c r="Y2270">
        <v>5.3676532776714501</v>
      </c>
      <c r="Z2270">
        <v>12.583955457956209</v>
      </c>
      <c r="AA2270">
        <v>5.9989308715630001</v>
      </c>
      <c r="AB2270">
        <v>12.500380490410052</v>
      </c>
      <c r="AC2270">
        <v>0</v>
      </c>
      <c r="AD2270">
        <v>0</v>
      </c>
      <c r="AE2270">
        <v>180.43375306459541</v>
      </c>
    </row>
    <row r="2271" spans="1:31" x14ac:dyDescent="0.25">
      <c r="A2271">
        <v>2274979</v>
      </c>
      <c r="B2271">
        <v>1</v>
      </c>
      <c r="C2271" t="s">
        <v>81</v>
      </c>
      <c r="D2271" t="s">
        <v>120</v>
      </c>
      <c r="E2271" t="s">
        <v>141</v>
      </c>
      <c r="F2271" t="s">
        <v>6846</v>
      </c>
      <c r="G2271" t="s">
        <v>134</v>
      </c>
      <c r="H2271" t="s">
        <v>135</v>
      </c>
      <c r="I2271" t="s">
        <v>136</v>
      </c>
      <c r="J2271" t="s">
        <v>137</v>
      </c>
      <c r="K2271" t="s">
        <v>138</v>
      </c>
      <c r="L2271" t="s">
        <v>6847</v>
      </c>
      <c r="M2271" t="s">
        <v>6848</v>
      </c>
      <c r="N2271">
        <v>0.70305555500000005</v>
      </c>
      <c r="O2271">
        <v>0</v>
      </c>
      <c r="P2271">
        <v>311</v>
      </c>
      <c r="Q2271">
        <v>1</v>
      </c>
      <c r="R2271">
        <v>1</v>
      </c>
      <c r="S2271">
        <v>0</v>
      </c>
      <c r="T2271">
        <v>23</v>
      </c>
      <c r="U2271">
        <v>0</v>
      </c>
      <c r="V2271">
        <v>0</v>
      </c>
      <c r="W2271">
        <v>0</v>
      </c>
      <c r="X2271">
        <v>38.059967389863694</v>
      </c>
      <c r="Y2271">
        <v>0</v>
      </c>
      <c r="Z2271">
        <v>2.2891428981524999E-2</v>
      </c>
      <c r="AA2271">
        <v>0</v>
      </c>
      <c r="AB2271">
        <v>10.461116239496882</v>
      </c>
      <c r="AC2271">
        <v>0</v>
      </c>
      <c r="AD2271">
        <v>0</v>
      </c>
      <c r="AE2271">
        <v>48.543975058342099</v>
      </c>
    </row>
    <row r="2272" spans="1:31" x14ac:dyDescent="0.25">
      <c r="A2272">
        <v>2274813</v>
      </c>
      <c r="B2272">
        <v>1</v>
      </c>
      <c r="C2272" t="s">
        <v>80</v>
      </c>
      <c r="D2272" t="s">
        <v>93</v>
      </c>
      <c r="E2272" t="s">
        <v>157</v>
      </c>
      <c r="F2272" t="s">
        <v>6849</v>
      </c>
      <c r="G2272" t="s">
        <v>154</v>
      </c>
      <c r="H2272" t="s">
        <v>135</v>
      </c>
      <c r="I2272" t="s">
        <v>136</v>
      </c>
      <c r="J2272" t="s">
        <v>137</v>
      </c>
      <c r="K2272" t="s">
        <v>144</v>
      </c>
      <c r="L2272" t="s">
        <v>6850</v>
      </c>
      <c r="M2272" t="s">
        <v>6851</v>
      </c>
      <c r="N2272">
        <v>8.7541666659999997</v>
      </c>
      <c r="O2272">
        <v>0</v>
      </c>
      <c r="P2272">
        <v>19</v>
      </c>
      <c r="Q2272">
        <v>0</v>
      </c>
      <c r="R2272">
        <v>5</v>
      </c>
      <c r="S2272">
        <v>10</v>
      </c>
      <c r="T2272">
        <v>986</v>
      </c>
      <c r="U2272">
        <v>5</v>
      </c>
      <c r="V2272">
        <v>16</v>
      </c>
      <c r="W2272">
        <v>0</v>
      </c>
      <c r="X2272">
        <v>22.809247433231381</v>
      </c>
      <c r="Y2272">
        <v>0</v>
      </c>
      <c r="Z2272">
        <v>40.347351932112559</v>
      </c>
      <c r="AA2272">
        <v>875.10498268771778</v>
      </c>
      <c r="AB2272">
        <v>4187.6966686271981</v>
      </c>
      <c r="AC2272">
        <v>679.64702968161214</v>
      </c>
      <c r="AD2272">
        <v>1032.526122103716</v>
      </c>
      <c r="AE2272">
        <v>6838.1314024655885</v>
      </c>
    </row>
    <row r="2273" spans="1:31" x14ac:dyDescent="0.25">
      <c r="A2273">
        <v>2275099</v>
      </c>
      <c r="B2273">
        <v>1</v>
      </c>
      <c r="C2273" t="s">
        <v>81</v>
      </c>
      <c r="D2273" t="s">
        <v>113</v>
      </c>
      <c r="E2273" t="s">
        <v>165</v>
      </c>
      <c r="F2273" t="s">
        <v>6852</v>
      </c>
      <c r="G2273" t="s">
        <v>261</v>
      </c>
      <c r="H2273" t="s">
        <v>150</v>
      </c>
      <c r="I2273" t="s">
        <v>136</v>
      </c>
      <c r="J2273" t="s">
        <v>137</v>
      </c>
      <c r="K2273" t="s">
        <v>138</v>
      </c>
      <c r="L2273" t="s">
        <v>6853</v>
      </c>
      <c r="M2273" t="s">
        <v>6854</v>
      </c>
      <c r="N2273">
        <v>3.0008333330000001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3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3.7877199697710671</v>
      </c>
      <c r="AC2273">
        <v>0</v>
      </c>
      <c r="AD2273">
        <v>0</v>
      </c>
      <c r="AE2273">
        <v>3.7877199697710671</v>
      </c>
    </row>
    <row r="2274" spans="1:31" x14ac:dyDescent="0.25">
      <c r="A2274">
        <v>2275285</v>
      </c>
      <c r="B2274">
        <v>1</v>
      </c>
      <c r="C2274" t="s">
        <v>81</v>
      </c>
      <c r="D2274" t="s">
        <v>123</v>
      </c>
      <c r="E2274" t="s">
        <v>147</v>
      </c>
      <c r="F2274" t="s">
        <v>6695</v>
      </c>
      <c r="G2274" t="s">
        <v>1712</v>
      </c>
      <c r="H2274" t="s">
        <v>150</v>
      </c>
      <c r="I2274" t="s">
        <v>136</v>
      </c>
      <c r="J2274" t="s">
        <v>137</v>
      </c>
      <c r="K2274" t="s">
        <v>138</v>
      </c>
      <c r="L2274" t="s">
        <v>6855</v>
      </c>
      <c r="M2274" t="s">
        <v>6856</v>
      </c>
      <c r="N2274">
        <v>2.6613888879999998</v>
      </c>
      <c r="O2274">
        <v>0</v>
      </c>
      <c r="P2274">
        <v>23</v>
      </c>
      <c r="Q2274">
        <v>0</v>
      </c>
      <c r="R2274">
        <v>0</v>
      </c>
      <c r="S2274">
        <v>0</v>
      </c>
      <c r="T2274">
        <v>5</v>
      </c>
      <c r="U2274">
        <v>0</v>
      </c>
      <c r="V2274">
        <v>0</v>
      </c>
      <c r="W2274">
        <v>0</v>
      </c>
      <c r="X2274">
        <v>12.631996777460088</v>
      </c>
      <c r="Y2274">
        <v>0</v>
      </c>
      <c r="Z2274">
        <v>0</v>
      </c>
      <c r="AA2274">
        <v>0</v>
      </c>
      <c r="AB2274">
        <v>5.1299099642292214</v>
      </c>
      <c r="AC2274">
        <v>0</v>
      </c>
      <c r="AD2274">
        <v>0</v>
      </c>
      <c r="AE2274">
        <v>17.761906741689309</v>
      </c>
    </row>
    <row r="2275" spans="1:31" x14ac:dyDescent="0.25">
      <c r="A2275">
        <v>2274936</v>
      </c>
      <c r="B2275">
        <v>1</v>
      </c>
      <c r="C2275" t="s">
        <v>80</v>
      </c>
      <c r="D2275" t="s">
        <v>100</v>
      </c>
      <c r="E2275" t="s">
        <v>157</v>
      </c>
      <c r="F2275" t="s">
        <v>1852</v>
      </c>
      <c r="G2275" t="s">
        <v>134</v>
      </c>
      <c r="H2275" t="s">
        <v>135</v>
      </c>
      <c r="I2275" t="s">
        <v>136</v>
      </c>
      <c r="J2275" t="s">
        <v>137</v>
      </c>
      <c r="K2275" t="s">
        <v>138</v>
      </c>
      <c r="L2275" t="s">
        <v>6857</v>
      </c>
      <c r="M2275" t="s">
        <v>6858</v>
      </c>
      <c r="N2275">
        <v>0.79055555499999997</v>
      </c>
      <c r="O2275">
        <v>0</v>
      </c>
      <c r="P2275">
        <v>254</v>
      </c>
      <c r="Q2275">
        <v>0</v>
      </c>
      <c r="R2275">
        <v>24</v>
      </c>
      <c r="S2275">
        <v>3</v>
      </c>
      <c r="T2275">
        <v>241</v>
      </c>
      <c r="U2275">
        <v>6</v>
      </c>
      <c r="V2275">
        <v>21</v>
      </c>
      <c r="W2275">
        <v>0</v>
      </c>
      <c r="X2275">
        <v>51.028141474599906</v>
      </c>
      <c r="Y2275">
        <v>0</v>
      </c>
      <c r="Z2275">
        <v>4.9969462274675402</v>
      </c>
      <c r="AA2275">
        <v>50.527928756271592</v>
      </c>
      <c r="AB2275">
        <v>185.76095083743587</v>
      </c>
      <c r="AC2275">
        <v>86.795934024208989</v>
      </c>
      <c r="AD2275">
        <v>154.96587603323073</v>
      </c>
      <c r="AE2275">
        <v>534.07577735321456</v>
      </c>
    </row>
    <row r="2276" spans="1:31" x14ac:dyDescent="0.25">
      <c r="A2276">
        <v>2274764</v>
      </c>
      <c r="B2276">
        <v>1</v>
      </c>
      <c r="C2276" t="s">
        <v>80</v>
      </c>
      <c r="D2276" t="s">
        <v>96</v>
      </c>
      <c r="E2276" t="s">
        <v>147</v>
      </c>
      <c r="F2276" t="s">
        <v>6859</v>
      </c>
      <c r="G2276" t="s">
        <v>380</v>
      </c>
      <c r="H2276" t="s">
        <v>150</v>
      </c>
      <c r="I2276" t="s">
        <v>136</v>
      </c>
      <c r="J2276" t="s">
        <v>137</v>
      </c>
      <c r="K2276" t="s">
        <v>138</v>
      </c>
      <c r="L2276" t="s">
        <v>6860</v>
      </c>
      <c r="M2276" t="s">
        <v>6861</v>
      </c>
      <c r="N2276">
        <v>0.998611111</v>
      </c>
      <c r="O2276">
        <v>0</v>
      </c>
      <c r="P2276">
        <v>267</v>
      </c>
      <c r="Q2276">
        <v>0</v>
      </c>
      <c r="R2276">
        <v>0</v>
      </c>
      <c r="S2276">
        <v>0</v>
      </c>
      <c r="T2276">
        <v>30</v>
      </c>
      <c r="U2276">
        <v>0</v>
      </c>
      <c r="V2276">
        <v>0</v>
      </c>
      <c r="W2276">
        <v>0</v>
      </c>
      <c r="X2276">
        <v>127.53947066312232</v>
      </c>
      <c r="Y2276">
        <v>0</v>
      </c>
      <c r="Z2276">
        <v>0</v>
      </c>
      <c r="AA2276">
        <v>0</v>
      </c>
      <c r="AB2276">
        <v>21.495280074035712</v>
      </c>
      <c r="AC2276">
        <v>0</v>
      </c>
      <c r="AD2276">
        <v>0</v>
      </c>
      <c r="AE2276">
        <v>149.03475073715802</v>
      </c>
    </row>
    <row r="2277" spans="1:31" x14ac:dyDescent="0.25">
      <c r="A2277">
        <v>2274787</v>
      </c>
      <c r="B2277">
        <v>1</v>
      </c>
      <c r="C2277" t="s">
        <v>80</v>
      </c>
      <c r="D2277" t="s">
        <v>99</v>
      </c>
      <c r="E2277" t="s">
        <v>165</v>
      </c>
      <c r="F2277" t="s">
        <v>6862</v>
      </c>
      <c r="G2277" t="s">
        <v>198</v>
      </c>
      <c r="H2277" t="s">
        <v>150</v>
      </c>
      <c r="I2277" t="s">
        <v>136</v>
      </c>
      <c r="J2277" t="s">
        <v>137</v>
      </c>
      <c r="K2277" t="s">
        <v>138</v>
      </c>
      <c r="L2277" t="s">
        <v>6863</v>
      </c>
      <c r="M2277" t="s">
        <v>6864</v>
      </c>
      <c r="N2277">
        <v>1.390833333</v>
      </c>
      <c r="O2277">
        <v>0</v>
      </c>
      <c r="P2277">
        <v>1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2.6885983175405501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2.6885983175405501</v>
      </c>
    </row>
    <row r="2278" spans="1:31" x14ac:dyDescent="0.25">
      <c r="A2278">
        <v>2274807</v>
      </c>
      <c r="B2278">
        <v>1</v>
      </c>
      <c r="C2278" t="s">
        <v>81</v>
      </c>
      <c r="D2278" t="s">
        <v>123</v>
      </c>
      <c r="E2278" t="s">
        <v>141</v>
      </c>
      <c r="F2278" t="s">
        <v>6865</v>
      </c>
      <c r="G2278" t="s">
        <v>143</v>
      </c>
      <c r="H2278" t="s">
        <v>135</v>
      </c>
      <c r="I2278" t="s">
        <v>136</v>
      </c>
      <c r="J2278" t="s">
        <v>137</v>
      </c>
      <c r="K2278" t="s">
        <v>144</v>
      </c>
      <c r="L2278" t="s">
        <v>6866</v>
      </c>
      <c r="M2278" t="s">
        <v>6867</v>
      </c>
      <c r="N2278">
        <v>1.1383333330000001</v>
      </c>
      <c r="O2278">
        <v>0</v>
      </c>
      <c r="P2278">
        <v>4069</v>
      </c>
      <c r="Q2278">
        <v>1</v>
      </c>
      <c r="R2278">
        <v>1</v>
      </c>
      <c r="S2278">
        <v>4</v>
      </c>
      <c r="T2278">
        <v>941</v>
      </c>
      <c r="U2278">
        <v>0</v>
      </c>
      <c r="V2278">
        <v>5</v>
      </c>
      <c r="W2278">
        <v>0</v>
      </c>
      <c r="X2278">
        <v>915.33362957774204</v>
      </c>
      <c r="Y2278">
        <v>0.36667587528000001</v>
      </c>
      <c r="Z2278">
        <v>1.0459201354264001</v>
      </c>
      <c r="AA2278">
        <v>56.770684777652349</v>
      </c>
      <c r="AB2278">
        <v>742.27519114019026</v>
      </c>
      <c r="AC2278">
        <v>0</v>
      </c>
      <c r="AD2278">
        <v>61.209681324713593</v>
      </c>
      <c r="AE2278">
        <v>1777.0017828310047</v>
      </c>
    </row>
    <row r="2279" spans="1:31" x14ac:dyDescent="0.25">
      <c r="A2279">
        <v>2275185</v>
      </c>
      <c r="B2279">
        <v>1</v>
      </c>
      <c r="C2279" t="s">
        <v>80</v>
      </c>
      <c r="D2279" t="s">
        <v>104</v>
      </c>
      <c r="E2279" t="s">
        <v>147</v>
      </c>
      <c r="F2279" t="s">
        <v>6868</v>
      </c>
      <c r="G2279" t="s">
        <v>1689</v>
      </c>
      <c r="H2279" t="s">
        <v>150</v>
      </c>
      <c r="I2279" t="s">
        <v>136</v>
      </c>
      <c r="J2279" t="s">
        <v>137</v>
      </c>
      <c r="K2279" t="s">
        <v>138</v>
      </c>
      <c r="L2279" t="s">
        <v>6869</v>
      </c>
      <c r="M2279" t="s">
        <v>6870</v>
      </c>
      <c r="N2279">
        <v>3.3455555549999998</v>
      </c>
      <c r="O2279">
        <v>0</v>
      </c>
      <c r="P2279">
        <v>0</v>
      </c>
      <c r="Q2279">
        <v>0</v>
      </c>
      <c r="R2279">
        <v>6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0.83221515935433343</v>
      </c>
      <c r="AA2279">
        <v>0</v>
      </c>
      <c r="AB2279">
        <v>0</v>
      </c>
      <c r="AC2279">
        <v>0</v>
      </c>
      <c r="AD2279">
        <v>0</v>
      </c>
      <c r="AE2279">
        <v>0.83221515935433343</v>
      </c>
    </row>
    <row r="2280" spans="1:31" x14ac:dyDescent="0.25">
      <c r="A2280">
        <v>2275248</v>
      </c>
      <c r="B2280">
        <v>1</v>
      </c>
      <c r="C2280" t="s">
        <v>80</v>
      </c>
      <c r="D2280" t="s">
        <v>107</v>
      </c>
      <c r="E2280" t="s">
        <v>165</v>
      </c>
      <c r="F2280" t="s">
        <v>6871</v>
      </c>
      <c r="G2280" t="s">
        <v>198</v>
      </c>
      <c r="H2280" t="s">
        <v>150</v>
      </c>
      <c r="I2280" t="s">
        <v>136</v>
      </c>
      <c r="J2280" t="s">
        <v>137</v>
      </c>
      <c r="K2280" t="s">
        <v>138</v>
      </c>
      <c r="L2280" t="s">
        <v>6872</v>
      </c>
      <c r="M2280" t="s">
        <v>6873</v>
      </c>
      <c r="N2280">
        <v>3.423333333</v>
      </c>
      <c r="O2280">
        <v>0</v>
      </c>
      <c r="P2280">
        <v>2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5.2182767794789333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5.2182767794789333</v>
      </c>
    </row>
    <row r="2281" spans="1:31" x14ac:dyDescent="0.25">
      <c r="A2281">
        <v>2274893</v>
      </c>
      <c r="B2281">
        <v>1</v>
      </c>
      <c r="C2281" t="s">
        <v>81</v>
      </c>
      <c r="D2281" t="s">
        <v>123</v>
      </c>
      <c r="E2281" t="s">
        <v>141</v>
      </c>
      <c r="F2281" t="s">
        <v>6874</v>
      </c>
      <c r="G2281" t="s">
        <v>134</v>
      </c>
      <c r="H2281" t="s">
        <v>135</v>
      </c>
      <c r="I2281" t="s">
        <v>136</v>
      </c>
      <c r="J2281" t="s">
        <v>137</v>
      </c>
      <c r="K2281" t="s">
        <v>138</v>
      </c>
      <c r="L2281" t="s">
        <v>6875</v>
      </c>
      <c r="M2281" t="s">
        <v>6876</v>
      </c>
      <c r="N2281">
        <v>0.69861111099999995</v>
      </c>
      <c r="O2281">
        <v>0</v>
      </c>
      <c r="P2281">
        <v>2356</v>
      </c>
      <c r="Q2281">
        <v>0</v>
      </c>
      <c r="R2281">
        <v>3</v>
      </c>
      <c r="S2281">
        <v>1</v>
      </c>
      <c r="T2281">
        <v>390</v>
      </c>
      <c r="U2281">
        <v>0</v>
      </c>
      <c r="V2281">
        <v>23</v>
      </c>
      <c r="W2281">
        <v>0</v>
      </c>
      <c r="X2281">
        <v>368.9562933706693</v>
      </c>
      <c r="Y2281">
        <v>0</v>
      </c>
      <c r="Z2281">
        <v>1.0207691152316669</v>
      </c>
      <c r="AA2281">
        <v>6.171190568200001</v>
      </c>
      <c r="AB2281">
        <v>160.85119344404436</v>
      </c>
      <c r="AC2281">
        <v>0</v>
      </c>
      <c r="AD2281">
        <v>119.22720375009455</v>
      </c>
      <c r="AE2281">
        <v>656.22665024823982</v>
      </c>
    </row>
    <row r="2282" spans="1:31" x14ac:dyDescent="0.25">
      <c r="A2282">
        <v>2275142</v>
      </c>
      <c r="B2282">
        <v>1</v>
      </c>
      <c r="C2282" t="s">
        <v>80</v>
      </c>
      <c r="D2282" t="s">
        <v>95</v>
      </c>
      <c r="E2282" t="s">
        <v>141</v>
      </c>
      <c r="F2282" t="s">
        <v>6877</v>
      </c>
      <c r="G2282" t="s">
        <v>268</v>
      </c>
      <c r="H2282" t="s">
        <v>135</v>
      </c>
      <c r="I2282" t="s">
        <v>136</v>
      </c>
      <c r="J2282" t="s">
        <v>137</v>
      </c>
      <c r="K2282" t="s">
        <v>138</v>
      </c>
      <c r="L2282" t="s">
        <v>6878</v>
      </c>
      <c r="M2282" t="s">
        <v>6879</v>
      </c>
      <c r="N2282">
        <v>1.2030555549999999</v>
      </c>
      <c r="O2282">
        <v>0</v>
      </c>
      <c r="P2282">
        <v>0</v>
      </c>
      <c r="Q2282">
        <v>1</v>
      </c>
      <c r="R2282">
        <v>0</v>
      </c>
      <c r="S2282">
        <v>3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0.33821122607910009</v>
      </c>
      <c r="Z2282">
        <v>0</v>
      </c>
      <c r="AA2282">
        <v>72.881467380581384</v>
      </c>
      <c r="AB2282">
        <v>0</v>
      </c>
      <c r="AC2282">
        <v>0</v>
      </c>
      <c r="AD2282">
        <v>0</v>
      </c>
      <c r="AE2282">
        <v>73.21967860666048</v>
      </c>
    </row>
    <row r="2283" spans="1:31" x14ac:dyDescent="0.25">
      <c r="A2283">
        <v>2274999</v>
      </c>
      <c r="B2283">
        <v>1</v>
      </c>
      <c r="C2283" t="s">
        <v>81</v>
      </c>
      <c r="D2283" t="s">
        <v>115</v>
      </c>
      <c r="E2283" t="s">
        <v>147</v>
      </c>
      <c r="F2283" t="s">
        <v>6880</v>
      </c>
      <c r="G2283" t="s">
        <v>149</v>
      </c>
      <c r="H2283" t="s">
        <v>150</v>
      </c>
      <c r="I2283" t="s">
        <v>136</v>
      </c>
      <c r="J2283" t="s">
        <v>137</v>
      </c>
      <c r="K2283" t="s">
        <v>138</v>
      </c>
      <c r="L2283" t="s">
        <v>6881</v>
      </c>
      <c r="M2283" t="s">
        <v>6882</v>
      </c>
      <c r="N2283">
        <v>3.9872222220000002</v>
      </c>
      <c r="O2283">
        <v>0</v>
      </c>
      <c r="P2283">
        <v>52</v>
      </c>
      <c r="Q2283">
        <v>0</v>
      </c>
      <c r="R2283">
        <v>0</v>
      </c>
      <c r="S2283">
        <v>0</v>
      </c>
      <c r="T2283">
        <v>7</v>
      </c>
      <c r="U2283">
        <v>0</v>
      </c>
      <c r="V2283">
        <v>0</v>
      </c>
      <c r="W2283">
        <v>0</v>
      </c>
      <c r="X2283">
        <v>14.661984228113297</v>
      </c>
      <c r="Y2283">
        <v>0</v>
      </c>
      <c r="Z2283">
        <v>0</v>
      </c>
      <c r="AA2283">
        <v>0</v>
      </c>
      <c r="AB2283">
        <v>4.8491371140620343</v>
      </c>
      <c r="AC2283">
        <v>0</v>
      </c>
      <c r="AD2283">
        <v>0</v>
      </c>
      <c r="AE2283">
        <v>19.511121342175333</v>
      </c>
    </row>
    <row r="2284" spans="1:31" x14ac:dyDescent="0.25">
      <c r="A2284">
        <v>2275042</v>
      </c>
      <c r="B2284">
        <v>1</v>
      </c>
      <c r="C2284" t="s">
        <v>80</v>
      </c>
      <c r="D2284" t="s">
        <v>94</v>
      </c>
      <c r="E2284" t="s">
        <v>147</v>
      </c>
      <c r="F2284" t="s">
        <v>6883</v>
      </c>
      <c r="G2284" t="s">
        <v>149</v>
      </c>
      <c r="H2284" t="s">
        <v>150</v>
      </c>
      <c r="I2284" t="s">
        <v>136</v>
      </c>
      <c r="J2284" t="s">
        <v>137</v>
      </c>
      <c r="K2284" t="s">
        <v>138</v>
      </c>
      <c r="L2284" t="s">
        <v>6884</v>
      </c>
      <c r="M2284" t="s">
        <v>6885</v>
      </c>
      <c r="N2284">
        <v>0.45583333300000001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1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3.3307932743900003E-2</v>
      </c>
      <c r="AC2284">
        <v>0</v>
      </c>
      <c r="AD2284">
        <v>0</v>
      </c>
      <c r="AE2284">
        <v>3.3307932743900003E-2</v>
      </c>
    </row>
    <row r="2285" spans="1:31" x14ac:dyDescent="0.25">
      <c r="A2285">
        <v>2274750</v>
      </c>
      <c r="B2285">
        <v>1</v>
      </c>
      <c r="C2285" t="s">
        <v>80</v>
      </c>
      <c r="D2285" t="s">
        <v>104</v>
      </c>
      <c r="E2285" t="s">
        <v>157</v>
      </c>
      <c r="F2285" t="s">
        <v>6725</v>
      </c>
      <c r="G2285" t="s">
        <v>348</v>
      </c>
      <c r="H2285" t="s">
        <v>135</v>
      </c>
      <c r="I2285" t="s">
        <v>136</v>
      </c>
      <c r="J2285" t="s">
        <v>137</v>
      </c>
      <c r="K2285" t="s">
        <v>138</v>
      </c>
      <c r="L2285" t="s">
        <v>6886</v>
      </c>
      <c r="M2285" t="s">
        <v>6887</v>
      </c>
      <c r="N2285">
        <v>2.6316666660000001</v>
      </c>
      <c r="O2285">
        <v>9</v>
      </c>
      <c r="P2285">
        <v>104</v>
      </c>
      <c r="Q2285">
        <v>11</v>
      </c>
      <c r="R2285">
        <v>20</v>
      </c>
      <c r="S2285">
        <v>15</v>
      </c>
      <c r="T2285">
        <v>26</v>
      </c>
      <c r="U2285">
        <v>2</v>
      </c>
      <c r="V2285">
        <v>0</v>
      </c>
      <c r="W2285">
        <v>4.9729434234226657</v>
      </c>
      <c r="X2285">
        <v>59.045886254614501</v>
      </c>
      <c r="Y2285">
        <v>15.757029600569332</v>
      </c>
      <c r="Z2285">
        <v>15.316619785912167</v>
      </c>
      <c r="AA2285">
        <v>193.13806292782411</v>
      </c>
      <c r="AB2285">
        <v>9.5240539543121194</v>
      </c>
      <c r="AC2285">
        <v>65.069723949214676</v>
      </c>
      <c r="AD2285">
        <v>0</v>
      </c>
      <c r="AE2285">
        <v>362.82431989586956</v>
      </c>
    </row>
    <row r="2286" spans="1:31" x14ac:dyDescent="0.25">
      <c r="A2286">
        <v>2274919</v>
      </c>
      <c r="B2286">
        <v>1</v>
      </c>
      <c r="C2286" t="s">
        <v>81</v>
      </c>
      <c r="D2286" t="s">
        <v>128</v>
      </c>
      <c r="E2286" t="s">
        <v>157</v>
      </c>
      <c r="F2286" t="s">
        <v>5959</v>
      </c>
      <c r="G2286" t="s">
        <v>134</v>
      </c>
      <c r="H2286" t="s">
        <v>135</v>
      </c>
      <c r="I2286" t="s">
        <v>136</v>
      </c>
      <c r="J2286" t="s">
        <v>137</v>
      </c>
      <c r="K2286" t="s">
        <v>138</v>
      </c>
      <c r="L2286" t="s">
        <v>6888</v>
      </c>
      <c r="M2286" t="s">
        <v>6889</v>
      </c>
      <c r="N2286">
        <v>0.84694444400000002</v>
      </c>
      <c r="O2286">
        <v>20</v>
      </c>
      <c r="P2286">
        <v>99</v>
      </c>
      <c r="Q2286">
        <v>299</v>
      </c>
      <c r="R2286">
        <v>84</v>
      </c>
      <c r="S2286">
        <v>7</v>
      </c>
      <c r="T2286">
        <v>2</v>
      </c>
      <c r="U2286">
        <v>0</v>
      </c>
      <c r="V2286">
        <v>0</v>
      </c>
      <c r="W2286">
        <v>4.2753237319644004</v>
      </c>
      <c r="X2286">
        <v>19.812298280267338</v>
      </c>
      <c r="Y2286">
        <v>92.273083887272648</v>
      </c>
      <c r="Z2286">
        <v>23.461342364002377</v>
      </c>
      <c r="AA2286">
        <v>2.295366372566086</v>
      </c>
      <c r="AB2286">
        <v>0.94621472102773052</v>
      </c>
      <c r="AC2286">
        <v>0</v>
      </c>
      <c r="AD2286">
        <v>0</v>
      </c>
      <c r="AE2286">
        <v>143.06362935710058</v>
      </c>
    </row>
    <row r="2287" spans="1:31" x14ac:dyDescent="0.25">
      <c r="A2287">
        <v>2274779</v>
      </c>
      <c r="B2287">
        <v>1</v>
      </c>
      <c r="C2287" t="s">
        <v>81</v>
      </c>
      <c r="D2287" t="s">
        <v>118</v>
      </c>
      <c r="E2287" t="s">
        <v>132</v>
      </c>
      <c r="F2287" t="s">
        <v>6890</v>
      </c>
      <c r="G2287" t="s">
        <v>134</v>
      </c>
      <c r="H2287" t="s">
        <v>135</v>
      </c>
      <c r="I2287" t="s">
        <v>738</v>
      </c>
      <c r="J2287" t="s">
        <v>137</v>
      </c>
      <c r="K2287" t="s">
        <v>138</v>
      </c>
      <c r="L2287" t="s">
        <v>6891</v>
      </c>
      <c r="M2287" t="s">
        <v>6892</v>
      </c>
      <c r="N2287">
        <v>8.0555550000000007E-3</v>
      </c>
      <c r="O2287">
        <v>0</v>
      </c>
      <c r="P2287">
        <v>1840</v>
      </c>
      <c r="Q2287">
        <v>53</v>
      </c>
      <c r="R2287">
        <v>70</v>
      </c>
      <c r="S2287">
        <v>7</v>
      </c>
      <c r="T2287">
        <v>141</v>
      </c>
      <c r="U2287">
        <v>0</v>
      </c>
      <c r="V2287">
        <v>0</v>
      </c>
      <c r="W2287">
        <v>0</v>
      </c>
      <c r="X2287">
        <v>1.9716517873006276</v>
      </c>
      <c r="Y2287">
        <v>0.37123468319718345</v>
      </c>
      <c r="Z2287">
        <v>0.19894590611825005</v>
      </c>
      <c r="AA2287">
        <v>9.7332407476275001E-2</v>
      </c>
      <c r="AB2287">
        <v>0.30657215553381945</v>
      </c>
      <c r="AC2287">
        <v>0</v>
      </c>
      <c r="AD2287">
        <v>0</v>
      </c>
      <c r="AE2287">
        <v>2.9457369396261557</v>
      </c>
    </row>
    <row r="2288" spans="1:31" x14ac:dyDescent="0.25">
      <c r="A2288">
        <v>2275111</v>
      </c>
      <c r="B2288">
        <v>1</v>
      </c>
      <c r="C2288" t="s">
        <v>81</v>
      </c>
      <c r="D2288" t="s">
        <v>120</v>
      </c>
      <c r="E2288" t="s">
        <v>165</v>
      </c>
      <c r="F2288" t="s">
        <v>6893</v>
      </c>
      <c r="G2288" t="s">
        <v>198</v>
      </c>
      <c r="H2288" t="s">
        <v>150</v>
      </c>
      <c r="I2288" t="s">
        <v>136</v>
      </c>
      <c r="J2288" t="s">
        <v>137</v>
      </c>
      <c r="K2288" t="s">
        <v>138</v>
      </c>
      <c r="L2288" t="s">
        <v>6894</v>
      </c>
      <c r="M2288" t="s">
        <v>6895</v>
      </c>
      <c r="N2288">
        <v>1.118333333</v>
      </c>
      <c r="O2288">
        <v>0</v>
      </c>
      <c r="P2288">
        <v>1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0.1105377521325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0.1105377521325</v>
      </c>
    </row>
    <row r="2289" spans="1:31" x14ac:dyDescent="0.25">
      <c r="A2289">
        <v>2274942</v>
      </c>
      <c r="B2289">
        <v>1</v>
      </c>
      <c r="C2289" t="s">
        <v>80</v>
      </c>
      <c r="D2289" t="s">
        <v>93</v>
      </c>
      <c r="E2289" t="s">
        <v>176</v>
      </c>
      <c r="F2289" t="s">
        <v>6896</v>
      </c>
      <c r="G2289" t="s">
        <v>178</v>
      </c>
      <c r="H2289" t="s">
        <v>150</v>
      </c>
      <c r="I2289" t="s">
        <v>136</v>
      </c>
      <c r="J2289" t="s">
        <v>137</v>
      </c>
      <c r="K2289" t="s">
        <v>138</v>
      </c>
      <c r="L2289" t="s">
        <v>6897</v>
      </c>
      <c r="M2289" t="s">
        <v>6898</v>
      </c>
      <c r="N2289">
        <v>1.001944444</v>
      </c>
      <c r="O2289">
        <v>0</v>
      </c>
      <c r="P2289">
        <v>111</v>
      </c>
      <c r="Q2289">
        <v>0</v>
      </c>
      <c r="R2289">
        <v>2</v>
      </c>
      <c r="S2289">
        <v>0</v>
      </c>
      <c r="T2289">
        <v>12</v>
      </c>
      <c r="U2289">
        <v>0</v>
      </c>
      <c r="V2289">
        <v>0</v>
      </c>
      <c r="W2289">
        <v>0</v>
      </c>
      <c r="X2289">
        <v>20.53505758263044</v>
      </c>
      <c r="Y2289">
        <v>0</v>
      </c>
      <c r="Z2289">
        <v>0.60639254521883346</v>
      </c>
      <c r="AA2289">
        <v>0</v>
      </c>
      <c r="AB2289">
        <v>7.0621012714186353</v>
      </c>
      <c r="AC2289">
        <v>0</v>
      </c>
      <c r="AD2289">
        <v>0</v>
      </c>
      <c r="AE2289">
        <v>28.203551399267909</v>
      </c>
    </row>
    <row r="2290" spans="1:31" x14ac:dyDescent="0.25">
      <c r="A2290">
        <v>2274756</v>
      </c>
      <c r="B2290">
        <v>1</v>
      </c>
      <c r="C2290" t="s">
        <v>80</v>
      </c>
      <c r="D2290" t="s">
        <v>82</v>
      </c>
      <c r="E2290" t="s">
        <v>157</v>
      </c>
      <c r="F2290" t="s">
        <v>6899</v>
      </c>
      <c r="G2290" t="s">
        <v>442</v>
      </c>
      <c r="H2290" t="s">
        <v>135</v>
      </c>
      <c r="I2290" t="s">
        <v>136</v>
      </c>
      <c r="J2290" t="s">
        <v>137</v>
      </c>
      <c r="K2290" t="s">
        <v>138</v>
      </c>
      <c r="L2290" t="s">
        <v>6310</v>
      </c>
      <c r="M2290" t="s">
        <v>6900</v>
      </c>
      <c r="N2290">
        <v>0.105277777</v>
      </c>
      <c r="O2290">
        <v>0</v>
      </c>
      <c r="P2290">
        <v>11280</v>
      </c>
      <c r="Q2290">
        <v>0</v>
      </c>
      <c r="R2290">
        <v>0</v>
      </c>
      <c r="S2290">
        <v>5</v>
      </c>
      <c r="T2290">
        <v>1294</v>
      </c>
      <c r="U2290">
        <v>0</v>
      </c>
      <c r="V2290">
        <v>2</v>
      </c>
      <c r="W2290">
        <v>0</v>
      </c>
      <c r="X2290">
        <v>305.73165757915484</v>
      </c>
      <c r="Y2290">
        <v>0</v>
      </c>
      <c r="Z2290">
        <v>0</v>
      </c>
      <c r="AA2290">
        <v>77.301022658050897</v>
      </c>
      <c r="AB2290">
        <v>46.754461367221154</v>
      </c>
      <c r="AC2290">
        <v>0</v>
      </c>
      <c r="AD2290">
        <v>4.1010589788300997</v>
      </c>
      <c r="AE2290">
        <v>433.888200583257</v>
      </c>
    </row>
    <row r="2291" spans="1:31" x14ac:dyDescent="0.25">
      <c r="A2291">
        <v>2275297</v>
      </c>
      <c r="B2291">
        <v>1</v>
      </c>
      <c r="C2291" t="s">
        <v>81</v>
      </c>
      <c r="D2291" t="s">
        <v>122</v>
      </c>
      <c r="E2291" t="s">
        <v>165</v>
      </c>
      <c r="F2291" t="s">
        <v>6901</v>
      </c>
      <c r="G2291" t="s">
        <v>198</v>
      </c>
      <c r="H2291" t="s">
        <v>150</v>
      </c>
      <c r="I2291" t="s">
        <v>136</v>
      </c>
      <c r="J2291" t="s">
        <v>137</v>
      </c>
      <c r="K2291" t="s">
        <v>138</v>
      </c>
      <c r="L2291" t="s">
        <v>6902</v>
      </c>
      <c r="M2291" t="s">
        <v>6903</v>
      </c>
      <c r="N2291">
        <v>2.2633333329999998</v>
      </c>
      <c r="O2291">
        <v>0</v>
      </c>
      <c r="P2291">
        <v>5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2.9435875177445663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2.9435875177445663</v>
      </c>
    </row>
    <row r="2292" spans="1:31" x14ac:dyDescent="0.25">
      <c r="A2292">
        <v>2275088</v>
      </c>
      <c r="B2292">
        <v>1</v>
      </c>
      <c r="C2292" t="s">
        <v>81</v>
      </c>
      <c r="D2292" t="s">
        <v>128</v>
      </c>
      <c r="E2292" t="s">
        <v>132</v>
      </c>
      <c r="F2292" t="s">
        <v>6904</v>
      </c>
      <c r="G2292" t="s">
        <v>134</v>
      </c>
      <c r="H2292" t="s">
        <v>135</v>
      </c>
      <c r="I2292" t="s">
        <v>738</v>
      </c>
      <c r="J2292" t="s">
        <v>137</v>
      </c>
      <c r="K2292" t="s">
        <v>138</v>
      </c>
      <c r="L2292" t="s">
        <v>6905</v>
      </c>
      <c r="M2292" t="s">
        <v>6906</v>
      </c>
      <c r="N2292">
        <v>3.7222221999999999E-2</v>
      </c>
      <c r="O2292">
        <v>0</v>
      </c>
      <c r="P2292">
        <v>0</v>
      </c>
      <c r="Q2292">
        <v>0</v>
      </c>
      <c r="R2292">
        <v>0</v>
      </c>
      <c r="S2292">
        <v>28</v>
      </c>
      <c r="T2292">
        <v>0</v>
      </c>
      <c r="U2292">
        <v>26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12.953535488745727</v>
      </c>
      <c r="AB2292">
        <v>0</v>
      </c>
      <c r="AC2292">
        <v>66.765184676908405</v>
      </c>
      <c r="AD2292">
        <v>0</v>
      </c>
      <c r="AE2292">
        <v>79.718720165654133</v>
      </c>
    </row>
    <row r="2293" spans="1:31" x14ac:dyDescent="0.25">
      <c r="A2293">
        <v>2275105</v>
      </c>
      <c r="B2293">
        <v>1</v>
      </c>
      <c r="C2293" t="s">
        <v>80</v>
      </c>
      <c r="D2293" t="s">
        <v>96</v>
      </c>
      <c r="E2293" t="s">
        <v>147</v>
      </c>
      <c r="F2293" t="s">
        <v>6907</v>
      </c>
      <c r="G2293" t="s">
        <v>1712</v>
      </c>
      <c r="H2293" t="s">
        <v>150</v>
      </c>
      <c r="I2293" t="s">
        <v>136</v>
      </c>
      <c r="J2293" t="s">
        <v>137</v>
      </c>
      <c r="K2293" t="s">
        <v>138</v>
      </c>
      <c r="L2293" t="s">
        <v>6908</v>
      </c>
      <c r="M2293" t="s">
        <v>6909</v>
      </c>
      <c r="N2293">
        <v>9.4233333330000004</v>
      </c>
      <c r="O2293">
        <v>0</v>
      </c>
      <c r="P2293">
        <v>57</v>
      </c>
      <c r="Q2293">
        <v>0</v>
      </c>
      <c r="R2293">
        <v>0</v>
      </c>
      <c r="S2293">
        <v>0</v>
      </c>
      <c r="T2293">
        <v>17</v>
      </c>
      <c r="U2293">
        <v>0</v>
      </c>
      <c r="V2293">
        <v>0</v>
      </c>
      <c r="W2293">
        <v>0</v>
      </c>
      <c r="X2293">
        <v>344.7730368069125</v>
      </c>
      <c r="Y2293">
        <v>0</v>
      </c>
      <c r="Z2293">
        <v>0</v>
      </c>
      <c r="AA2293">
        <v>0</v>
      </c>
      <c r="AB2293">
        <v>102.17154855212543</v>
      </c>
      <c r="AC2293">
        <v>0</v>
      </c>
      <c r="AD2293">
        <v>0</v>
      </c>
      <c r="AE2293">
        <v>446.94458535903794</v>
      </c>
    </row>
    <row r="2294" spans="1:31" x14ac:dyDescent="0.25">
      <c r="A2294">
        <v>2274925</v>
      </c>
      <c r="B2294">
        <v>1</v>
      </c>
      <c r="C2294" t="s">
        <v>81</v>
      </c>
      <c r="D2294" t="s">
        <v>121</v>
      </c>
      <c r="E2294" t="s">
        <v>141</v>
      </c>
      <c r="F2294" t="s">
        <v>6910</v>
      </c>
      <c r="G2294" t="s">
        <v>2821</v>
      </c>
      <c r="H2294" t="s">
        <v>135</v>
      </c>
      <c r="I2294" t="s">
        <v>136</v>
      </c>
      <c r="J2294" t="s">
        <v>137</v>
      </c>
      <c r="K2294" t="s">
        <v>138</v>
      </c>
      <c r="L2294" t="s">
        <v>6911</v>
      </c>
      <c r="M2294" t="s">
        <v>6912</v>
      </c>
      <c r="N2294">
        <v>1.02</v>
      </c>
      <c r="O2294">
        <v>0</v>
      </c>
      <c r="P2294">
        <v>2357</v>
      </c>
      <c r="Q2294">
        <v>0</v>
      </c>
      <c r="R2294">
        <v>187</v>
      </c>
      <c r="S2294">
        <v>6</v>
      </c>
      <c r="T2294">
        <v>620</v>
      </c>
      <c r="U2294">
        <v>1</v>
      </c>
      <c r="V2294">
        <v>2</v>
      </c>
      <c r="W2294">
        <v>0</v>
      </c>
      <c r="X2294">
        <v>388.86783913627738</v>
      </c>
      <c r="Y2294">
        <v>0</v>
      </c>
      <c r="Z2294">
        <v>20.714973721441208</v>
      </c>
      <c r="AA2294">
        <v>66.343785563182749</v>
      </c>
      <c r="AB2294">
        <v>207.04577320166635</v>
      </c>
      <c r="AC2294">
        <v>19.334502032560003</v>
      </c>
      <c r="AD2294">
        <v>3.6840035511540004</v>
      </c>
      <c r="AE2294">
        <v>705.99087720628154</v>
      </c>
    </row>
    <row r="2295" spans="1:31" x14ac:dyDescent="0.25">
      <c r="A2295">
        <v>2275128</v>
      </c>
      <c r="B2295">
        <v>1</v>
      </c>
      <c r="C2295" t="s">
        <v>80</v>
      </c>
      <c r="D2295" t="s">
        <v>110</v>
      </c>
      <c r="E2295" t="s">
        <v>165</v>
      </c>
      <c r="F2295" t="s">
        <v>6913</v>
      </c>
      <c r="G2295" t="s">
        <v>225</v>
      </c>
      <c r="H2295" t="s">
        <v>150</v>
      </c>
      <c r="I2295" t="s">
        <v>136</v>
      </c>
      <c r="J2295" t="s">
        <v>137</v>
      </c>
      <c r="K2295" t="s">
        <v>138</v>
      </c>
      <c r="L2295" t="s">
        <v>6914</v>
      </c>
      <c r="M2295" t="s">
        <v>6915</v>
      </c>
      <c r="N2295">
        <v>1.676666666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2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73.040153049883614</v>
      </c>
      <c r="AC2295">
        <v>0</v>
      </c>
      <c r="AD2295">
        <v>0</v>
      </c>
      <c r="AE2295">
        <v>73.040153049883614</v>
      </c>
    </row>
    <row r="2296" spans="1:31" x14ac:dyDescent="0.25">
      <c r="A2296">
        <v>2275211</v>
      </c>
      <c r="B2296">
        <v>1</v>
      </c>
      <c r="C2296" t="s">
        <v>81</v>
      </c>
      <c r="D2296" t="s">
        <v>114</v>
      </c>
      <c r="E2296" t="s">
        <v>147</v>
      </c>
      <c r="F2296" t="s">
        <v>4562</v>
      </c>
      <c r="G2296" t="s">
        <v>149</v>
      </c>
      <c r="H2296" t="s">
        <v>150</v>
      </c>
      <c r="I2296" t="s">
        <v>136</v>
      </c>
      <c r="J2296" t="s">
        <v>137</v>
      </c>
      <c r="K2296" t="s">
        <v>138</v>
      </c>
      <c r="L2296" t="s">
        <v>6916</v>
      </c>
      <c r="M2296" t="s">
        <v>6917</v>
      </c>
      <c r="N2296">
        <v>1.5236111109999999</v>
      </c>
      <c r="O2296">
        <v>0</v>
      </c>
      <c r="P2296">
        <v>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0.1680004056520833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0.1680004056520833</v>
      </c>
    </row>
    <row r="2297" spans="1:31" x14ac:dyDescent="0.25">
      <c r="A2297">
        <v>2275174</v>
      </c>
      <c r="B2297">
        <v>1</v>
      </c>
      <c r="C2297" t="s">
        <v>80</v>
      </c>
      <c r="D2297" t="s">
        <v>96</v>
      </c>
      <c r="E2297" t="s">
        <v>165</v>
      </c>
      <c r="F2297" t="s">
        <v>6918</v>
      </c>
      <c r="G2297" t="s">
        <v>261</v>
      </c>
      <c r="H2297" t="s">
        <v>150</v>
      </c>
      <c r="I2297" t="s">
        <v>136</v>
      </c>
      <c r="J2297" t="s">
        <v>137</v>
      </c>
      <c r="K2297" t="s">
        <v>138</v>
      </c>
      <c r="L2297" t="s">
        <v>6919</v>
      </c>
      <c r="M2297" t="s">
        <v>6920</v>
      </c>
      <c r="N2297">
        <v>3.4911111109999999</v>
      </c>
      <c r="O2297">
        <v>0</v>
      </c>
      <c r="P2297">
        <v>2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1.7939659654542224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1.7939659654542224</v>
      </c>
    </row>
    <row r="2298" spans="1:31" x14ac:dyDescent="0.25">
      <c r="A2298">
        <v>2274773</v>
      </c>
      <c r="B2298">
        <v>1</v>
      </c>
      <c r="C2298" t="s">
        <v>81</v>
      </c>
      <c r="D2298" t="s">
        <v>113</v>
      </c>
      <c r="E2298" t="s">
        <v>322</v>
      </c>
      <c r="F2298" t="s">
        <v>6921</v>
      </c>
      <c r="G2298" t="s">
        <v>6546</v>
      </c>
      <c r="H2298" t="s">
        <v>3358</v>
      </c>
      <c r="I2298" t="s">
        <v>136</v>
      </c>
      <c r="J2298" t="s">
        <v>137</v>
      </c>
      <c r="K2298" t="s">
        <v>144</v>
      </c>
      <c r="L2298" t="s">
        <v>6922</v>
      </c>
      <c r="M2298" t="s">
        <v>6923</v>
      </c>
      <c r="N2298">
        <v>4.0555555549999998</v>
      </c>
      <c r="O2298">
        <v>4</v>
      </c>
      <c r="P2298">
        <v>2160</v>
      </c>
      <c r="Q2298">
        <v>21</v>
      </c>
      <c r="R2298">
        <v>90</v>
      </c>
      <c r="S2298">
        <v>4</v>
      </c>
      <c r="T2298">
        <v>328</v>
      </c>
      <c r="U2298">
        <v>2</v>
      </c>
      <c r="V2298">
        <v>1</v>
      </c>
      <c r="W2298">
        <v>32.545623160022011</v>
      </c>
      <c r="X2298">
        <v>1327.0499789658263</v>
      </c>
      <c r="Y2298">
        <v>182.46308484008205</v>
      </c>
      <c r="Z2298">
        <v>153.58086941481773</v>
      </c>
      <c r="AA2298">
        <v>59.696628178603888</v>
      </c>
      <c r="AB2298">
        <v>515.81380549094968</v>
      </c>
      <c r="AC2298">
        <v>201.243240562994</v>
      </c>
      <c r="AD2298">
        <v>8.2002223795466662</v>
      </c>
      <c r="AE2298">
        <v>2480.5934529928422</v>
      </c>
    </row>
    <row r="2299" spans="1:31" x14ac:dyDescent="0.25">
      <c r="A2299">
        <v>2274647</v>
      </c>
      <c r="B2299">
        <v>1</v>
      </c>
      <c r="C2299" t="s">
        <v>81</v>
      </c>
      <c r="D2299" t="s">
        <v>113</v>
      </c>
      <c r="E2299" t="s">
        <v>157</v>
      </c>
      <c r="F2299" t="s">
        <v>6924</v>
      </c>
      <c r="G2299" t="s">
        <v>442</v>
      </c>
      <c r="H2299" t="s">
        <v>135</v>
      </c>
      <c r="I2299" t="s">
        <v>136</v>
      </c>
      <c r="J2299" t="s">
        <v>137</v>
      </c>
      <c r="K2299" t="s">
        <v>144</v>
      </c>
      <c r="L2299" t="s">
        <v>6925</v>
      </c>
      <c r="M2299" t="s">
        <v>6926</v>
      </c>
      <c r="N2299">
        <v>0.43083333299999999</v>
      </c>
      <c r="O2299">
        <v>22</v>
      </c>
      <c r="P2299">
        <v>1690</v>
      </c>
      <c r="Q2299">
        <v>246</v>
      </c>
      <c r="R2299">
        <v>849</v>
      </c>
      <c r="S2299">
        <v>38</v>
      </c>
      <c r="T2299">
        <v>164</v>
      </c>
      <c r="U2299">
        <v>3</v>
      </c>
      <c r="V2299">
        <v>0</v>
      </c>
      <c r="W2299">
        <v>3.1559483949660336</v>
      </c>
      <c r="X2299">
        <v>128.329559138881</v>
      </c>
      <c r="Y2299">
        <v>93.308511186092744</v>
      </c>
      <c r="Z2299">
        <v>206.21087520518481</v>
      </c>
      <c r="AA2299">
        <v>76.816607300222088</v>
      </c>
      <c r="AB2299">
        <v>34.511322795892809</v>
      </c>
      <c r="AC2299">
        <v>46.364760624951998</v>
      </c>
      <c r="AD2299">
        <v>0</v>
      </c>
      <c r="AE2299">
        <v>588.69758464619144</v>
      </c>
    </row>
    <row r="2300" spans="1:31" x14ac:dyDescent="0.25">
      <c r="A2300">
        <v>2275357</v>
      </c>
      <c r="B2300">
        <v>1</v>
      </c>
      <c r="C2300" t="s">
        <v>80</v>
      </c>
      <c r="D2300" t="s">
        <v>95</v>
      </c>
      <c r="E2300" t="s">
        <v>147</v>
      </c>
      <c r="F2300" t="s">
        <v>6927</v>
      </c>
      <c r="G2300" t="s">
        <v>725</v>
      </c>
      <c r="H2300" t="s">
        <v>150</v>
      </c>
      <c r="I2300" t="s">
        <v>136</v>
      </c>
      <c r="J2300" t="s">
        <v>137</v>
      </c>
      <c r="K2300" t="s">
        <v>138</v>
      </c>
      <c r="L2300" t="s">
        <v>6928</v>
      </c>
      <c r="M2300" t="s">
        <v>6929</v>
      </c>
      <c r="N2300">
        <v>3.6872222219999999</v>
      </c>
      <c r="O2300">
        <v>0</v>
      </c>
      <c r="P2300">
        <v>48</v>
      </c>
      <c r="Q2300">
        <v>0</v>
      </c>
      <c r="R2300">
        <v>0</v>
      </c>
      <c r="S2300">
        <v>0</v>
      </c>
      <c r="T2300">
        <v>2</v>
      </c>
      <c r="U2300">
        <v>0</v>
      </c>
      <c r="V2300">
        <v>0</v>
      </c>
      <c r="W2300">
        <v>0</v>
      </c>
      <c r="X2300">
        <v>27.078885644258882</v>
      </c>
      <c r="Y2300">
        <v>0</v>
      </c>
      <c r="Z2300">
        <v>0</v>
      </c>
      <c r="AA2300">
        <v>0</v>
      </c>
      <c r="AB2300">
        <v>3.3620238814478944</v>
      </c>
      <c r="AC2300">
        <v>0</v>
      </c>
      <c r="AD2300">
        <v>0</v>
      </c>
      <c r="AE2300">
        <v>30.440909525706775</v>
      </c>
    </row>
    <row r="2301" spans="1:31" x14ac:dyDescent="0.25">
      <c r="A2301">
        <v>2275025</v>
      </c>
      <c r="B2301">
        <v>1</v>
      </c>
      <c r="C2301" t="s">
        <v>80</v>
      </c>
      <c r="D2301" t="s">
        <v>98</v>
      </c>
      <c r="E2301" t="s">
        <v>141</v>
      </c>
      <c r="F2301" t="s">
        <v>6930</v>
      </c>
      <c r="G2301" t="s">
        <v>268</v>
      </c>
      <c r="H2301" t="s">
        <v>135</v>
      </c>
      <c r="I2301" t="s">
        <v>136</v>
      </c>
      <c r="J2301" t="s">
        <v>137</v>
      </c>
      <c r="K2301" t="s">
        <v>138</v>
      </c>
      <c r="L2301" t="s">
        <v>6931</v>
      </c>
      <c r="M2301" t="s">
        <v>6932</v>
      </c>
      <c r="N2301">
        <v>2.003055555</v>
      </c>
      <c r="O2301">
        <v>0</v>
      </c>
      <c r="P2301">
        <v>0</v>
      </c>
      <c r="Q2301">
        <v>0</v>
      </c>
      <c r="R2301">
        <v>6</v>
      </c>
      <c r="S2301">
        <v>0</v>
      </c>
      <c r="T2301">
        <v>3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4.3398739038773995</v>
      </c>
      <c r="AA2301">
        <v>0</v>
      </c>
      <c r="AB2301">
        <v>7.5139674884883337E-2</v>
      </c>
      <c r="AC2301">
        <v>0</v>
      </c>
      <c r="AD2301">
        <v>0</v>
      </c>
      <c r="AE2301">
        <v>4.4150135787622826</v>
      </c>
    </row>
    <row r="2302" spans="1:31" x14ac:dyDescent="0.25">
      <c r="A2302">
        <v>2275002</v>
      </c>
      <c r="B2302">
        <v>1</v>
      </c>
      <c r="C2302" t="s">
        <v>80</v>
      </c>
      <c r="D2302" t="s">
        <v>95</v>
      </c>
      <c r="E2302" t="s">
        <v>147</v>
      </c>
      <c r="F2302" t="s">
        <v>6933</v>
      </c>
      <c r="G2302" t="s">
        <v>233</v>
      </c>
      <c r="H2302" t="s">
        <v>150</v>
      </c>
      <c r="I2302" t="s">
        <v>136</v>
      </c>
      <c r="J2302" t="s">
        <v>137</v>
      </c>
      <c r="K2302" t="s">
        <v>138</v>
      </c>
      <c r="L2302" t="s">
        <v>6934</v>
      </c>
      <c r="M2302" t="s">
        <v>6935</v>
      </c>
      <c r="N2302">
        <v>1.975833333</v>
      </c>
      <c r="O2302">
        <v>0</v>
      </c>
      <c r="P2302">
        <v>38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22.126653441891499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22.126653441891499</v>
      </c>
    </row>
    <row r="2303" spans="1:31" x14ac:dyDescent="0.25">
      <c r="A2303">
        <v>2274982</v>
      </c>
      <c r="B2303">
        <v>1</v>
      </c>
      <c r="C2303" t="s">
        <v>81</v>
      </c>
      <c r="D2303" t="s">
        <v>119</v>
      </c>
      <c r="E2303" t="s">
        <v>147</v>
      </c>
      <c r="F2303" t="s">
        <v>6936</v>
      </c>
      <c r="G2303" t="s">
        <v>233</v>
      </c>
      <c r="H2303" t="s">
        <v>150</v>
      </c>
      <c r="I2303" t="s">
        <v>136</v>
      </c>
      <c r="J2303" t="s">
        <v>137</v>
      </c>
      <c r="K2303" t="s">
        <v>138</v>
      </c>
      <c r="L2303" t="s">
        <v>6937</v>
      </c>
      <c r="M2303" t="s">
        <v>6938</v>
      </c>
      <c r="N2303">
        <v>2.6063888880000001</v>
      </c>
      <c r="O2303">
        <v>0</v>
      </c>
      <c r="P2303">
        <v>2</v>
      </c>
      <c r="Q2303">
        <v>0</v>
      </c>
      <c r="R2303">
        <v>0</v>
      </c>
      <c r="S2303">
        <v>0</v>
      </c>
      <c r="T2303">
        <v>1</v>
      </c>
      <c r="U2303">
        <v>0</v>
      </c>
      <c r="V2303">
        <v>0</v>
      </c>
      <c r="W2303">
        <v>0</v>
      </c>
      <c r="X2303">
        <v>0.32731957318657501</v>
      </c>
      <c r="Y2303">
        <v>0</v>
      </c>
      <c r="Z2303">
        <v>0</v>
      </c>
      <c r="AA2303">
        <v>0</v>
      </c>
      <c r="AB2303">
        <v>0.36067750965900836</v>
      </c>
      <c r="AC2303">
        <v>0</v>
      </c>
      <c r="AD2303">
        <v>0</v>
      </c>
      <c r="AE2303">
        <v>0.68799708284558336</v>
      </c>
    </row>
    <row r="2304" spans="1:31" x14ac:dyDescent="0.25">
      <c r="A2304">
        <v>2274839</v>
      </c>
      <c r="B2304">
        <v>1</v>
      </c>
      <c r="C2304" t="s">
        <v>81</v>
      </c>
      <c r="D2304" t="s">
        <v>127</v>
      </c>
      <c r="E2304" t="s">
        <v>141</v>
      </c>
      <c r="F2304" t="s">
        <v>5990</v>
      </c>
      <c r="G2304" t="s">
        <v>134</v>
      </c>
      <c r="H2304" t="s">
        <v>135</v>
      </c>
      <c r="I2304" t="s">
        <v>136</v>
      </c>
      <c r="J2304" t="s">
        <v>137</v>
      </c>
      <c r="K2304" t="s">
        <v>138</v>
      </c>
      <c r="L2304" t="s">
        <v>6939</v>
      </c>
      <c r="M2304" t="s">
        <v>6940</v>
      </c>
      <c r="N2304">
        <v>1.8386111110000001</v>
      </c>
      <c r="O2304">
        <v>0</v>
      </c>
      <c r="P2304">
        <v>0</v>
      </c>
      <c r="Q2304">
        <v>9</v>
      </c>
      <c r="R2304">
        <v>0</v>
      </c>
      <c r="S2304">
        <v>6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13.523250425362901</v>
      </c>
      <c r="Z2304">
        <v>0</v>
      </c>
      <c r="AA2304">
        <v>65.124878519877626</v>
      </c>
      <c r="AB2304">
        <v>0</v>
      </c>
      <c r="AC2304">
        <v>0</v>
      </c>
      <c r="AD2304">
        <v>0</v>
      </c>
      <c r="AE2304">
        <v>78.648128945240529</v>
      </c>
    </row>
    <row r="2305" spans="1:31" x14ac:dyDescent="0.25">
      <c r="A2305">
        <v>2275008</v>
      </c>
      <c r="B2305">
        <v>1</v>
      </c>
      <c r="C2305" t="s">
        <v>81</v>
      </c>
      <c r="D2305" t="s">
        <v>123</v>
      </c>
      <c r="E2305" t="s">
        <v>147</v>
      </c>
      <c r="F2305" t="s">
        <v>6147</v>
      </c>
      <c r="G2305" t="s">
        <v>297</v>
      </c>
      <c r="H2305" t="s">
        <v>150</v>
      </c>
      <c r="I2305" t="s">
        <v>136</v>
      </c>
      <c r="J2305" t="s">
        <v>3</v>
      </c>
      <c r="K2305" t="s">
        <v>138</v>
      </c>
      <c r="L2305" t="s">
        <v>6941</v>
      </c>
      <c r="M2305" t="s">
        <v>6942</v>
      </c>
      <c r="N2305">
        <v>4.5413888880000002</v>
      </c>
      <c r="O2305">
        <v>0</v>
      </c>
      <c r="P2305">
        <v>2</v>
      </c>
      <c r="Q2305">
        <v>0</v>
      </c>
      <c r="R2305">
        <v>2</v>
      </c>
      <c r="S2305">
        <v>0</v>
      </c>
      <c r="T2305">
        <v>3</v>
      </c>
      <c r="U2305">
        <v>0</v>
      </c>
      <c r="V2305">
        <v>0</v>
      </c>
      <c r="W2305">
        <v>0</v>
      </c>
      <c r="X2305">
        <v>1.4157880619498777</v>
      </c>
      <c r="Y2305">
        <v>0</v>
      </c>
      <c r="Z2305">
        <v>0.77397182402400011</v>
      </c>
      <c r="AA2305">
        <v>0</v>
      </c>
      <c r="AB2305">
        <v>10.963898682426962</v>
      </c>
      <c r="AC2305">
        <v>0</v>
      </c>
      <c r="AD2305">
        <v>0</v>
      </c>
      <c r="AE2305">
        <v>13.153658568400839</v>
      </c>
    </row>
    <row r="2306" spans="1:31" x14ac:dyDescent="0.25">
      <c r="A2306">
        <v>2274653</v>
      </c>
      <c r="B2306">
        <v>1</v>
      </c>
      <c r="C2306" t="s">
        <v>80</v>
      </c>
      <c r="D2306" t="s">
        <v>96</v>
      </c>
      <c r="E2306" t="s">
        <v>157</v>
      </c>
      <c r="F2306" t="s">
        <v>2846</v>
      </c>
      <c r="G2306" t="s">
        <v>134</v>
      </c>
      <c r="H2306" t="s">
        <v>135</v>
      </c>
      <c r="I2306" t="s">
        <v>136</v>
      </c>
      <c r="J2306" t="s">
        <v>137</v>
      </c>
      <c r="K2306" t="s">
        <v>138</v>
      </c>
      <c r="L2306" t="s">
        <v>6943</v>
      </c>
      <c r="M2306" t="s">
        <v>6944</v>
      </c>
      <c r="N2306">
        <v>0.30555555499999998</v>
      </c>
      <c r="O2306">
        <v>2</v>
      </c>
      <c r="P2306">
        <v>401</v>
      </c>
      <c r="Q2306">
        <v>5</v>
      </c>
      <c r="R2306">
        <v>11</v>
      </c>
      <c r="S2306">
        <v>15</v>
      </c>
      <c r="T2306">
        <v>99</v>
      </c>
      <c r="U2306">
        <v>0</v>
      </c>
      <c r="V2306">
        <v>0</v>
      </c>
      <c r="W2306">
        <v>9.0538085408333344E-2</v>
      </c>
      <c r="X2306">
        <v>77.560170881077951</v>
      </c>
      <c r="Y2306">
        <v>2.3533613991875004</v>
      </c>
      <c r="Z2306">
        <v>2.3908249915983335</v>
      </c>
      <c r="AA2306">
        <v>143.63961036474581</v>
      </c>
      <c r="AB2306">
        <v>47.507983691450406</v>
      </c>
      <c r="AC2306">
        <v>0</v>
      </c>
      <c r="AD2306">
        <v>0</v>
      </c>
      <c r="AE2306">
        <v>273.54248941346833</v>
      </c>
    </row>
    <row r="2307" spans="1:31" x14ac:dyDescent="0.25">
      <c r="A2307">
        <v>2275294</v>
      </c>
      <c r="B2307">
        <v>1</v>
      </c>
      <c r="C2307" t="s">
        <v>81</v>
      </c>
      <c r="D2307" t="s">
        <v>113</v>
      </c>
      <c r="E2307" t="s">
        <v>147</v>
      </c>
      <c r="F2307" t="s">
        <v>6945</v>
      </c>
      <c r="G2307" t="s">
        <v>380</v>
      </c>
      <c r="H2307" t="s">
        <v>150</v>
      </c>
      <c r="I2307" t="s">
        <v>136</v>
      </c>
      <c r="J2307" t="s">
        <v>137</v>
      </c>
      <c r="K2307" t="s">
        <v>138</v>
      </c>
      <c r="L2307" t="s">
        <v>6946</v>
      </c>
      <c r="M2307" t="s">
        <v>6947</v>
      </c>
      <c r="N2307">
        <v>6.4588888879999997</v>
      </c>
      <c r="O2307">
        <v>0</v>
      </c>
      <c r="P2307">
        <v>183</v>
      </c>
      <c r="Q2307">
        <v>0</v>
      </c>
      <c r="R2307">
        <v>2</v>
      </c>
      <c r="S2307">
        <v>0</v>
      </c>
      <c r="T2307">
        <v>19</v>
      </c>
      <c r="U2307">
        <v>0</v>
      </c>
      <c r="V2307">
        <v>0</v>
      </c>
      <c r="W2307">
        <v>0</v>
      </c>
      <c r="X2307">
        <v>323.58450889695143</v>
      </c>
      <c r="Y2307">
        <v>0</v>
      </c>
      <c r="Z2307">
        <v>6.5001042698390332</v>
      </c>
      <c r="AA2307">
        <v>0</v>
      </c>
      <c r="AB2307">
        <v>32.636367997618478</v>
      </c>
      <c r="AC2307">
        <v>0</v>
      </c>
      <c r="AD2307">
        <v>0</v>
      </c>
      <c r="AE2307">
        <v>362.72098116440895</v>
      </c>
    </row>
    <row r="2308" spans="1:31" x14ac:dyDescent="0.25">
      <c r="A2308">
        <v>2274796</v>
      </c>
      <c r="B2308">
        <v>1</v>
      </c>
      <c r="C2308" t="s">
        <v>80</v>
      </c>
      <c r="D2308" t="s">
        <v>83</v>
      </c>
      <c r="E2308" t="s">
        <v>141</v>
      </c>
      <c r="F2308" t="s">
        <v>6948</v>
      </c>
      <c r="G2308" t="s">
        <v>154</v>
      </c>
      <c r="H2308" t="s">
        <v>135</v>
      </c>
      <c r="I2308" t="s">
        <v>136</v>
      </c>
      <c r="J2308" t="s">
        <v>137</v>
      </c>
      <c r="K2308" t="s">
        <v>144</v>
      </c>
      <c r="L2308" t="s">
        <v>6949</v>
      </c>
      <c r="M2308" t="s">
        <v>6950</v>
      </c>
      <c r="N2308">
        <v>10.287222222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11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213.13937455466441</v>
      </c>
      <c r="AC2308">
        <v>0</v>
      </c>
      <c r="AD2308">
        <v>0</v>
      </c>
      <c r="AE2308">
        <v>213.13937455466441</v>
      </c>
    </row>
    <row r="2309" spans="1:31" x14ac:dyDescent="0.25">
      <c r="A2309">
        <v>2274939</v>
      </c>
      <c r="B2309">
        <v>1</v>
      </c>
      <c r="C2309" t="s">
        <v>80</v>
      </c>
      <c r="D2309" t="s">
        <v>96</v>
      </c>
      <c r="E2309" t="s">
        <v>157</v>
      </c>
      <c r="F2309" t="s">
        <v>6951</v>
      </c>
      <c r="G2309" t="s">
        <v>1804</v>
      </c>
      <c r="H2309" t="s">
        <v>135</v>
      </c>
      <c r="I2309" t="s">
        <v>136</v>
      </c>
      <c r="J2309" t="s">
        <v>137</v>
      </c>
      <c r="K2309" t="s">
        <v>138</v>
      </c>
      <c r="L2309" t="s">
        <v>6691</v>
      </c>
      <c r="M2309" t="s">
        <v>6952</v>
      </c>
      <c r="N2309">
        <v>1.092222222</v>
      </c>
      <c r="O2309">
        <v>2</v>
      </c>
      <c r="P2309">
        <v>23</v>
      </c>
      <c r="Q2309">
        <v>3</v>
      </c>
      <c r="R2309">
        <v>0</v>
      </c>
      <c r="S2309">
        <v>7</v>
      </c>
      <c r="T2309">
        <v>1</v>
      </c>
      <c r="U2309">
        <v>0</v>
      </c>
      <c r="V2309">
        <v>0</v>
      </c>
      <c r="W2309">
        <v>16.330318220787451</v>
      </c>
      <c r="X2309">
        <v>2.4185154226483339</v>
      </c>
      <c r="Y2309">
        <v>2.0833454617610836</v>
      </c>
      <c r="Z2309">
        <v>0</v>
      </c>
      <c r="AA2309">
        <v>43.905285601792755</v>
      </c>
      <c r="AB2309">
        <v>1.6372198298070002</v>
      </c>
      <c r="AC2309">
        <v>0</v>
      </c>
      <c r="AD2309">
        <v>0</v>
      </c>
      <c r="AE2309">
        <v>66.374684536796622</v>
      </c>
    </row>
    <row r="2310" spans="1:31" x14ac:dyDescent="0.25">
      <c r="A2310">
        <v>2275188</v>
      </c>
      <c r="B2310">
        <v>1</v>
      </c>
      <c r="C2310" t="s">
        <v>80</v>
      </c>
      <c r="D2310" t="s">
        <v>108</v>
      </c>
      <c r="E2310" t="s">
        <v>147</v>
      </c>
      <c r="F2310" t="s">
        <v>6953</v>
      </c>
      <c r="G2310" t="s">
        <v>149</v>
      </c>
      <c r="H2310" t="s">
        <v>150</v>
      </c>
      <c r="I2310" t="s">
        <v>136</v>
      </c>
      <c r="J2310" t="s">
        <v>137</v>
      </c>
      <c r="K2310" t="s">
        <v>138</v>
      </c>
      <c r="L2310" t="s">
        <v>6954</v>
      </c>
      <c r="M2310" t="s">
        <v>6955</v>
      </c>
      <c r="N2310">
        <v>1.7733333330000001</v>
      </c>
      <c r="O2310">
        <v>0</v>
      </c>
      <c r="P2310">
        <v>6</v>
      </c>
      <c r="Q2310">
        <v>0</v>
      </c>
      <c r="R2310">
        <v>1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0.76486110603693347</v>
      </c>
      <c r="Y2310">
        <v>0</v>
      </c>
      <c r="Z2310">
        <v>1.3602754960650002E-2</v>
      </c>
      <c r="AA2310">
        <v>0</v>
      </c>
      <c r="AB2310">
        <v>0</v>
      </c>
      <c r="AC2310">
        <v>0</v>
      </c>
      <c r="AD2310">
        <v>0</v>
      </c>
      <c r="AE2310">
        <v>0.77846386099758347</v>
      </c>
    </row>
    <row r="2311" spans="1:31" x14ac:dyDescent="0.25">
      <c r="A2311">
        <v>2275194</v>
      </c>
      <c r="B2311">
        <v>1</v>
      </c>
      <c r="C2311" t="s">
        <v>81</v>
      </c>
      <c r="D2311" t="s">
        <v>121</v>
      </c>
      <c r="E2311" t="s">
        <v>147</v>
      </c>
      <c r="F2311" t="s">
        <v>6956</v>
      </c>
      <c r="G2311" t="s">
        <v>149</v>
      </c>
      <c r="H2311" t="s">
        <v>150</v>
      </c>
      <c r="I2311" t="s">
        <v>136</v>
      </c>
      <c r="J2311" t="s">
        <v>137</v>
      </c>
      <c r="K2311" t="s">
        <v>138</v>
      </c>
      <c r="L2311" t="s">
        <v>6957</v>
      </c>
      <c r="M2311" t="s">
        <v>6958</v>
      </c>
      <c r="N2311">
        <v>1.4724999999999999</v>
      </c>
      <c r="O2311">
        <v>0</v>
      </c>
      <c r="P2311">
        <v>2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0.71813923989468886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0.71813923989468886</v>
      </c>
    </row>
    <row r="2312" spans="1:31" x14ac:dyDescent="0.25">
      <c r="A2312">
        <v>2274945</v>
      </c>
      <c r="B2312">
        <v>1</v>
      </c>
      <c r="C2312" t="s">
        <v>80</v>
      </c>
      <c r="D2312" t="s">
        <v>82</v>
      </c>
      <c r="E2312" t="s">
        <v>312</v>
      </c>
      <c r="F2312" t="s">
        <v>6959</v>
      </c>
      <c r="G2312" t="s">
        <v>149</v>
      </c>
      <c r="H2312" t="s">
        <v>150</v>
      </c>
      <c r="I2312" t="s">
        <v>136</v>
      </c>
      <c r="J2312" t="s">
        <v>137</v>
      </c>
      <c r="K2312" t="s">
        <v>138</v>
      </c>
      <c r="L2312" t="s">
        <v>6960</v>
      </c>
      <c r="M2312" t="s">
        <v>6961</v>
      </c>
      <c r="N2312">
        <v>3.6438888880000002</v>
      </c>
      <c r="O2312">
        <v>0</v>
      </c>
      <c r="P2312">
        <v>1</v>
      </c>
      <c r="Q2312">
        <v>0</v>
      </c>
      <c r="R2312">
        <v>0</v>
      </c>
      <c r="S2312">
        <v>0</v>
      </c>
      <c r="T2312">
        <v>48</v>
      </c>
      <c r="U2312">
        <v>0</v>
      </c>
      <c r="V2312">
        <v>0</v>
      </c>
      <c r="W2312">
        <v>0</v>
      </c>
      <c r="X2312">
        <v>0.78619350077092498</v>
      </c>
      <c r="Y2312">
        <v>0</v>
      </c>
      <c r="Z2312">
        <v>0</v>
      </c>
      <c r="AA2312">
        <v>0</v>
      </c>
      <c r="AB2312">
        <v>38.940108007025799</v>
      </c>
      <c r="AC2312">
        <v>0</v>
      </c>
      <c r="AD2312">
        <v>0</v>
      </c>
      <c r="AE2312">
        <v>39.726301507796727</v>
      </c>
    </row>
    <row r="2313" spans="1:31" x14ac:dyDescent="0.25">
      <c r="A2313">
        <v>2275045</v>
      </c>
      <c r="B2313">
        <v>1</v>
      </c>
      <c r="C2313" t="s">
        <v>81</v>
      </c>
      <c r="D2313" t="s">
        <v>120</v>
      </c>
      <c r="E2313" t="s">
        <v>132</v>
      </c>
      <c r="F2313" t="s">
        <v>2141</v>
      </c>
      <c r="G2313" t="s">
        <v>134</v>
      </c>
      <c r="H2313" t="s">
        <v>135</v>
      </c>
      <c r="I2313" t="s">
        <v>136</v>
      </c>
      <c r="J2313" t="s">
        <v>137</v>
      </c>
      <c r="K2313" t="s">
        <v>138</v>
      </c>
      <c r="L2313" t="s">
        <v>6962</v>
      </c>
      <c r="M2313" t="s">
        <v>6963</v>
      </c>
      <c r="N2313">
        <v>0.94750000000000001</v>
      </c>
      <c r="O2313">
        <v>0</v>
      </c>
      <c r="P2313">
        <v>496</v>
      </c>
      <c r="Q2313">
        <v>30</v>
      </c>
      <c r="R2313">
        <v>55</v>
      </c>
      <c r="S2313">
        <v>5</v>
      </c>
      <c r="T2313">
        <v>28</v>
      </c>
      <c r="U2313">
        <v>0</v>
      </c>
      <c r="V2313">
        <v>1</v>
      </c>
      <c r="W2313">
        <v>0</v>
      </c>
      <c r="X2313">
        <v>102.43794475814521</v>
      </c>
      <c r="Y2313">
        <v>531.98164378969955</v>
      </c>
      <c r="Z2313">
        <v>13.610780868218299</v>
      </c>
      <c r="AA2313">
        <v>19.901577728466776</v>
      </c>
      <c r="AB2313">
        <v>10.018985071287721</v>
      </c>
      <c r="AC2313">
        <v>0</v>
      </c>
      <c r="AD2313">
        <v>4.3709301538056007</v>
      </c>
      <c r="AE2313">
        <v>682.3218623696232</v>
      </c>
    </row>
    <row r="2314" spans="1:31" x14ac:dyDescent="0.25">
      <c r="A2314">
        <v>2274730</v>
      </c>
      <c r="B2314">
        <v>1</v>
      </c>
      <c r="C2314" t="s">
        <v>81</v>
      </c>
      <c r="D2314" t="s">
        <v>114</v>
      </c>
      <c r="E2314" t="s">
        <v>157</v>
      </c>
      <c r="F2314" t="s">
        <v>6964</v>
      </c>
      <c r="G2314" t="s">
        <v>134</v>
      </c>
      <c r="H2314" t="s">
        <v>135</v>
      </c>
      <c r="I2314" t="s">
        <v>136</v>
      </c>
      <c r="J2314" t="s">
        <v>137</v>
      </c>
      <c r="K2314" t="s">
        <v>138</v>
      </c>
      <c r="L2314" t="s">
        <v>6965</v>
      </c>
      <c r="M2314" t="s">
        <v>6966</v>
      </c>
      <c r="N2314">
        <v>0.15333333299999999</v>
      </c>
      <c r="O2314">
        <v>0</v>
      </c>
      <c r="P2314">
        <v>1814</v>
      </c>
      <c r="Q2314">
        <v>0</v>
      </c>
      <c r="R2314">
        <v>48</v>
      </c>
      <c r="S2314">
        <v>8</v>
      </c>
      <c r="T2314">
        <v>163</v>
      </c>
      <c r="U2314">
        <v>1</v>
      </c>
      <c r="V2314">
        <v>1</v>
      </c>
      <c r="W2314">
        <v>0</v>
      </c>
      <c r="X2314">
        <v>19.092881709063207</v>
      </c>
      <c r="Y2314">
        <v>0</v>
      </c>
      <c r="Z2314">
        <v>0.23543078127959999</v>
      </c>
      <c r="AA2314">
        <v>7.8216096592795319</v>
      </c>
      <c r="AB2314">
        <v>3.1417609633512007</v>
      </c>
      <c r="AC2314">
        <v>9.1248234649999996E-2</v>
      </c>
      <c r="AD2314">
        <v>0</v>
      </c>
      <c r="AE2314">
        <v>30.382931347623536</v>
      </c>
    </row>
    <row r="2315" spans="1:31" x14ac:dyDescent="0.25">
      <c r="A2315">
        <v>2275108</v>
      </c>
      <c r="B2315">
        <v>1</v>
      </c>
      <c r="C2315" t="s">
        <v>80</v>
      </c>
      <c r="D2315" t="s">
        <v>103</v>
      </c>
      <c r="E2315" t="s">
        <v>132</v>
      </c>
      <c r="F2315" t="s">
        <v>5646</v>
      </c>
      <c r="G2315" t="s">
        <v>134</v>
      </c>
      <c r="H2315" t="s">
        <v>135</v>
      </c>
      <c r="I2315" t="s">
        <v>136</v>
      </c>
      <c r="J2315" t="s">
        <v>137</v>
      </c>
      <c r="K2315" t="s">
        <v>138</v>
      </c>
      <c r="L2315" t="s">
        <v>6486</v>
      </c>
      <c r="M2315" t="s">
        <v>6967</v>
      </c>
      <c r="N2315">
        <v>1.6416666660000001</v>
      </c>
      <c r="O2315">
        <v>3</v>
      </c>
      <c r="P2315">
        <v>1984</v>
      </c>
      <c r="Q2315">
        <v>21</v>
      </c>
      <c r="R2315">
        <v>270</v>
      </c>
      <c r="S2315">
        <v>28</v>
      </c>
      <c r="T2315">
        <v>654</v>
      </c>
      <c r="U2315">
        <v>2</v>
      </c>
      <c r="V2315">
        <v>1</v>
      </c>
      <c r="W2315">
        <v>1.09158808786775</v>
      </c>
      <c r="X2315">
        <v>504.63335498882873</v>
      </c>
      <c r="Y2315">
        <v>75.016798866439601</v>
      </c>
      <c r="Z2315">
        <v>50.816894879298616</v>
      </c>
      <c r="AA2315">
        <v>89.638422195297039</v>
      </c>
      <c r="AB2315">
        <v>283.70722509777192</v>
      </c>
      <c r="AC2315">
        <v>26.758375534620754</v>
      </c>
      <c r="AD2315">
        <v>0.84013995522000007</v>
      </c>
      <c r="AE2315">
        <v>1032.5027996053443</v>
      </c>
    </row>
    <row r="2316" spans="1:31" x14ac:dyDescent="0.25">
      <c r="A2316">
        <v>2275277</v>
      </c>
      <c r="B2316">
        <v>1</v>
      </c>
      <c r="C2316" t="s">
        <v>81</v>
      </c>
      <c r="D2316" t="s">
        <v>115</v>
      </c>
      <c r="E2316" t="s">
        <v>147</v>
      </c>
      <c r="F2316" t="s">
        <v>6968</v>
      </c>
      <c r="G2316" t="s">
        <v>149</v>
      </c>
      <c r="H2316" t="s">
        <v>150</v>
      </c>
      <c r="I2316" t="s">
        <v>136</v>
      </c>
      <c r="J2316" t="s">
        <v>137</v>
      </c>
      <c r="K2316" t="s">
        <v>138</v>
      </c>
      <c r="L2316" t="s">
        <v>6969</v>
      </c>
      <c r="M2316" t="s">
        <v>6970</v>
      </c>
      <c r="N2316">
        <v>1.851111111</v>
      </c>
      <c r="O2316">
        <v>0</v>
      </c>
      <c r="P2316">
        <v>59</v>
      </c>
      <c r="Q2316">
        <v>0</v>
      </c>
      <c r="R2316">
        <v>0</v>
      </c>
      <c r="S2316">
        <v>0</v>
      </c>
      <c r="T2316">
        <v>10</v>
      </c>
      <c r="U2316">
        <v>0</v>
      </c>
      <c r="V2316">
        <v>0</v>
      </c>
      <c r="W2316">
        <v>0</v>
      </c>
      <c r="X2316">
        <v>20.318386291038482</v>
      </c>
      <c r="Y2316">
        <v>0</v>
      </c>
      <c r="Z2316">
        <v>0</v>
      </c>
      <c r="AA2316">
        <v>0</v>
      </c>
      <c r="AB2316">
        <v>40.156844427222232</v>
      </c>
      <c r="AC2316">
        <v>0</v>
      </c>
      <c r="AD2316">
        <v>0</v>
      </c>
      <c r="AE2316">
        <v>60.475230718260718</v>
      </c>
    </row>
    <row r="2317" spans="1:31" x14ac:dyDescent="0.25">
      <c r="A2317">
        <v>2275131</v>
      </c>
      <c r="B2317">
        <v>1</v>
      </c>
      <c r="C2317" t="s">
        <v>80</v>
      </c>
      <c r="D2317" t="s">
        <v>108</v>
      </c>
      <c r="E2317" t="s">
        <v>176</v>
      </c>
      <c r="F2317" t="s">
        <v>6971</v>
      </c>
      <c r="G2317" t="s">
        <v>178</v>
      </c>
      <c r="H2317" t="s">
        <v>150</v>
      </c>
      <c r="I2317" t="s">
        <v>136</v>
      </c>
      <c r="J2317" t="s">
        <v>137</v>
      </c>
      <c r="K2317" t="s">
        <v>138</v>
      </c>
      <c r="L2317" t="s">
        <v>6972</v>
      </c>
      <c r="M2317" t="s">
        <v>6973</v>
      </c>
      <c r="N2317">
        <v>2.3774999999999999</v>
      </c>
      <c r="O2317">
        <v>0</v>
      </c>
      <c r="P2317">
        <v>12</v>
      </c>
      <c r="Q2317">
        <v>0</v>
      </c>
      <c r="R2317">
        <v>2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2.4605346733240006</v>
      </c>
      <c r="Y2317">
        <v>0</v>
      </c>
      <c r="Z2317">
        <v>0.33563033127240005</v>
      </c>
      <c r="AA2317">
        <v>0</v>
      </c>
      <c r="AB2317">
        <v>0</v>
      </c>
      <c r="AC2317">
        <v>0</v>
      </c>
      <c r="AD2317">
        <v>0</v>
      </c>
      <c r="AE2317">
        <v>2.7961650045964008</v>
      </c>
    </row>
    <row r="2318" spans="1:31" x14ac:dyDescent="0.25">
      <c r="A2318">
        <v>2275317</v>
      </c>
      <c r="B2318">
        <v>1</v>
      </c>
      <c r="C2318" t="s">
        <v>80</v>
      </c>
      <c r="D2318" t="s">
        <v>105</v>
      </c>
      <c r="E2318" t="s">
        <v>312</v>
      </c>
      <c r="F2318" t="s">
        <v>6974</v>
      </c>
      <c r="G2318" t="s">
        <v>380</v>
      </c>
      <c r="H2318" t="s">
        <v>150</v>
      </c>
      <c r="I2318" t="s">
        <v>136</v>
      </c>
      <c r="J2318" t="s">
        <v>137</v>
      </c>
      <c r="K2318" t="s">
        <v>138</v>
      </c>
      <c r="L2318" t="s">
        <v>6975</v>
      </c>
      <c r="M2318" t="s">
        <v>6976</v>
      </c>
      <c r="N2318">
        <v>2.5983333329999998</v>
      </c>
      <c r="O2318">
        <v>0</v>
      </c>
      <c r="P2318">
        <v>12</v>
      </c>
      <c r="Q2318">
        <v>0</v>
      </c>
      <c r="R2318">
        <v>0</v>
      </c>
      <c r="S2318">
        <v>0</v>
      </c>
      <c r="T2318">
        <v>3</v>
      </c>
      <c r="U2318">
        <v>0</v>
      </c>
      <c r="V2318">
        <v>0</v>
      </c>
      <c r="W2318">
        <v>0</v>
      </c>
      <c r="X2318">
        <v>7.2327101707531467</v>
      </c>
      <c r="Y2318">
        <v>0</v>
      </c>
      <c r="Z2318">
        <v>0</v>
      </c>
      <c r="AA2318">
        <v>0</v>
      </c>
      <c r="AB2318">
        <v>5.0638267801533328</v>
      </c>
      <c r="AC2318">
        <v>0</v>
      </c>
      <c r="AD2318">
        <v>0</v>
      </c>
      <c r="AE2318">
        <v>12.296536950906479</v>
      </c>
    </row>
    <row r="2319" spans="1:31" x14ac:dyDescent="0.25">
      <c r="A2319">
        <v>2274876</v>
      </c>
      <c r="B2319">
        <v>1</v>
      </c>
      <c r="C2319" t="s">
        <v>80</v>
      </c>
      <c r="D2319" t="s">
        <v>110</v>
      </c>
      <c r="E2319" t="s">
        <v>141</v>
      </c>
      <c r="F2319" t="s">
        <v>6977</v>
      </c>
      <c r="G2319" t="s">
        <v>297</v>
      </c>
      <c r="H2319" t="s">
        <v>135</v>
      </c>
      <c r="I2319" t="s">
        <v>136</v>
      </c>
      <c r="J2319" t="s">
        <v>3</v>
      </c>
      <c r="K2319" t="s">
        <v>138</v>
      </c>
      <c r="L2319" t="s">
        <v>6978</v>
      </c>
      <c r="M2319" t="s">
        <v>6979</v>
      </c>
      <c r="N2319">
        <v>0.67388888800000002</v>
      </c>
      <c r="O2319">
        <v>0</v>
      </c>
      <c r="P2319">
        <v>1927</v>
      </c>
      <c r="Q2319">
        <v>0</v>
      </c>
      <c r="R2319">
        <v>0</v>
      </c>
      <c r="S2319">
        <v>1</v>
      </c>
      <c r="T2319">
        <v>515</v>
      </c>
      <c r="U2319">
        <v>0</v>
      </c>
      <c r="V2319">
        <v>2</v>
      </c>
      <c r="W2319">
        <v>0</v>
      </c>
      <c r="X2319">
        <v>319.04482614713152</v>
      </c>
      <c r="Y2319">
        <v>0</v>
      </c>
      <c r="Z2319">
        <v>0</v>
      </c>
      <c r="AA2319">
        <v>0.66247727538891121</v>
      </c>
      <c r="AB2319">
        <v>357.08713028974557</v>
      </c>
      <c r="AC2319">
        <v>0</v>
      </c>
      <c r="AD2319">
        <v>12.642786780774749</v>
      </c>
      <c r="AE2319">
        <v>689.43722049304074</v>
      </c>
    </row>
    <row r="2320" spans="1:31" x14ac:dyDescent="0.25">
      <c r="A2320">
        <v>2275214</v>
      </c>
      <c r="B2320">
        <v>1</v>
      </c>
      <c r="C2320" t="s">
        <v>80</v>
      </c>
      <c r="D2320" t="s">
        <v>103</v>
      </c>
      <c r="E2320" t="s">
        <v>141</v>
      </c>
      <c r="F2320" t="s">
        <v>6980</v>
      </c>
      <c r="G2320" t="s">
        <v>278</v>
      </c>
      <c r="H2320" t="s">
        <v>135</v>
      </c>
      <c r="I2320" t="s">
        <v>136</v>
      </c>
      <c r="J2320" t="s">
        <v>137</v>
      </c>
      <c r="K2320" t="s">
        <v>138</v>
      </c>
      <c r="L2320" t="s">
        <v>6687</v>
      </c>
      <c r="M2320" t="s">
        <v>6981</v>
      </c>
      <c r="N2320">
        <v>1.7227777769999999</v>
      </c>
      <c r="O2320">
        <v>0</v>
      </c>
      <c r="P2320">
        <v>275</v>
      </c>
      <c r="Q2320">
        <v>0</v>
      </c>
      <c r="R2320">
        <v>13</v>
      </c>
      <c r="S2320">
        <v>0</v>
      </c>
      <c r="T2320">
        <v>52</v>
      </c>
      <c r="U2320">
        <v>0</v>
      </c>
      <c r="V2320">
        <v>0</v>
      </c>
      <c r="W2320">
        <v>0</v>
      </c>
      <c r="X2320">
        <v>90.744776093022793</v>
      </c>
      <c r="Y2320">
        <v>0</v>
      </c>
      <c r="Z2320">
        <v>4.0528071931752008</v>
      </c>
      <c r="AA2320">
        <v>0</v>
      </c>
      <c r="AB2320">
        <v>22.043597120599621</v>
      </c>
      <c r="AC2320">
        <v>0</v>
      </c>
      <c r="AD2320">
        <v>0</v>
      </c>
      <c r="AE2320">
        <v>116.8411804067976</v>
      </c>
    </row>
    <row r="2321" spans="1:31" x14ac:dyDescent="0.25">
      <c r="A2321">
        <v>2275171</v>
      </c>
      <c r="B2321">
        <v>1</v>
      </c>
      <c r="C2321" t="s">
        <v>80</v>
      </c>
      <c r="D2321" t="s">
        <v>93</v>
      </c>
      <c r="E2321" t="s">
        <v>147</v>
      </c>
      <c r="F2321" t="s">
        <v>6982</v>
      </c>
      <c r="G2321" t="s">
        <v>149</v>
      </c>
      <c r="H2321" t="s">
        <v>150</v>
      </c>
      <c r="I2321" t="s">
        <v>136</v>
      </c>
      <c r="J2321" t="s">
        <v>137</v>
      </c>
      <c r="K2321" t="s">
        <v>138</v>
      </c>
      <c r="L2321" t="s">
        <v>6983</v>
      </c>
      <c r="M2321" t="s">
        <v>6984</v>
      </c>
      <c r="N2321">
        <v>2.6511111110000001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1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0.10356375031566666</v>
      </c>
      <c r="AC2321">
        <v>0</v>
      </c>
      <c r="AD2321">
        <v>0</v>
      </c>
      <c r="AE2321">
        <v>0.10356375031566666</v>
      </c>
    </row>
    <row r="2322" spans="1:31" x14ac:dyDescent="0.25">
      <c r="A2322">
        <v>2274776</v>
      </c>
      <c r="B2322">
        <v>1</v>
      </c>
      <c r="C2322" t="s">
        <v>80</v>
      </c>
      <c r="D2322" t="s">
        <v>102</v>
      </c>
      <c r="E2322" t="s">
        <v>176</v>
      </c>
      <c r="F2322" t="s">
        <v>6985</v>
      </c>
      <c r="G2322" t="s">
        <v>178</v>
      </c>
      <c r="H2322" t="s">
        <v>150</v>
      </c>
      <c r="I2322" t="s">
        <v>136</v>
      </c>
      <c r="J2322" t="s">
        <v>137</v>
      </c>
      <c r="K2322" t="s">
        <v>138</v>
      </c>
      <c r="L2322" t="s">
        <v>6986</v>
      </c>
      <c r="M2322" t="s">
        <v>6987</v>
      </c>
      <c r="N2322">
        <v>1.3647222219999999</v>
      </c>
      <c r="O2322">
        <v>0</v>
      </c>
      <c r="P2322">
        <v>5</v>
      </c>
      <c r="Q2322">
        <v>0</v>
      </c>
      <c r="R2322">
        <v>26</v>
      </c>
      <c r="S2322">
        <v>0</v>
      </c>
      <c r="T2322">
        <v>9</v>
      </c>
      <c r="U2322">
        <v>0</v>
      </c>
      <c r="V2322">
        <v>0</v>
      </c>
      <c r="W2322">
        <v>0</v>
      </c>
      <c r="X2322">
        <v>0.53686230090155829</v>
      </c>
      <c r="Y2322">
        <v>0</v>
      </c>
      <c r="Z2322">
        <v>8.3079693412326012</v>
      </c>
      <c r="AA2322">
        <v>0</v>
      </c>
      <c r="AB2322">
        <v>4.2361395864960834</v>
      </c>
      <c r="AC2322">
        <v>0</v>
      </c>
      <c r="AD2322">
        <v>0</v>
      </c>
      <c r="AE2322">
        <v>13.080971228630244</v>
      </c>
    </row>
    <row r="2323" spans="1:31" x14ac:dyDescent="0.25">
      <c r="A2323">
        <v>2275168</v>
      </c>
      <c r="B2323">
        <v>1</v>
      </c>
      <c r="C2323" t="s">
        <v>80</v>
      </c>
      <c r="D2323" t="s">
        <v>85</v>
      </c>
      <c r="E2323" t="s">
        <v>165</v>
      </c>
      <c r="F2323" t="s">
        <v>6988</v>
      </c>
      <c r="G2323" t="s">
        <v>225</v>
      </c>
      <c r="H2323" t="s">
        <v>150</v>
      </c>
      <c r="I2323" t="s">
        <v>136</v>
      </c>
      <c r="J2323" t="s">
        <v>137</v>
      </c>
      <c r="K2323" t="s">
        <v>138</v>
      </c>
      <c r="L2323" t="s">
        <v>6989</v>
      </c>
      <c r="M2323" t="s">
        <v>6990</v>
      </c>
      <c r="N2323">
        <v>1.1330555550000001</v>
      </c>
      <c r="O2323">
        <v>0</v>
      </c>
      <c r="P2323">
        <v>9</v>
      </c>
      <c r="Q2323">
        <v>0</v>
      </c>
      <c r="R2323">
        <v>0</v>
      </c>
      <c r="S2323">
        <v>0</v>
      </c>
      <c r="T2323">
        <v>3</v>
      </c>
      <c r="U2323">
        <v>0</v>
      </c>
      <c r="V2323">
        <v>0</v>
      </c>
      <c r="W2323">
        <v>0</v>
      </c>
      <c r="X2323">
        <v>2.6713627953204586</v>
      </c>
      <c r="Y2323">
        <v>0</v>
      </c>
      <c r="Z2323">
        <v>0</v>
      </c>
      <c r="AA2323">
        <v>0</v>
      </c>
      <c r="AB2323">
        <v>0.23745713097793333</v>
      </c>
      <c r="AC2323">
        <v>0</v>
      </c>
      <c r="AD2323">
        <v>0</v>
      </c>
      <c r="AE2323">
        <v>2.908819926298392</v>
      </c>
    </row>
    <row r="2324" spans="1:31" x14ac:dyDescent="0.25">
      <c r="A2324">
        <v>2275028</v>
      </c>
      <c r="B2324">
        <v>1</v>
      </c>
      <c r="C2324" t="s">
        <v>80</v>
      </c>
      <c r="D2324" t="s">
        <v>92</v>
      </c>
      <c r="E2324" t="s">
        <v>165</v>
      </c>
      <c r="F2324" t="s">
        <v>6991</v>
      </c>
      <c r="G2324" t="s">
        <v>167</v>
      </c>
      <c r="H2324" t="s">
        <v>150</v>
      </c>
      <c r="I2324" t="s">
        <v>136</v>
      </c>
      <c r="J2324" t="s">
        <v>137</v>
      </c>
      <c r="K2324" t="s">
        <v>138</v>
      </c>
      <c r="L2324" t="s">
        <v>6992</v>
      </c>
      <c r="M2324" t="s">
        <v>6993</v>
      </c>
      <c r="N2324">
        <v>2.23</v>
      </c>
      <c r="O2324">
        <v>0</v>
      </c>
      <c r="P2324">
        <v>8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7.9816197192196006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7.9816197192196006</v>
      </c>
    </row>
    <row r="2325" spans="1:31" x14ac:dyDescent="0.25">
      <c r="A2325">
        <v>2274670</v>
      </c>
      <c r="B2325">
        <v>1</v>
      </c>
      <c r="C2325" t="s">
        <v>80</v>
      </c>
      <c r="D2325" t="s">
        <v>84</v>
      </c>
      <c r="E2325" t="s">
        <v>176</v>
      </c>
      <c r="F2325" t="s">
        <v>3427</v>
      </c>
      <c r="G2325" t="s">
        <v>6994</v>
      </c>
      <c r="H2325" t="s">
        <v>150</v>
      </c>
      <c r="I2325" t="s">
        <v>136</v>
      </c>
      <c r="J2325" t="s">
        <v>137</v>
      </c>
      <c r="K2325" t="s">
        <v>138</v>
      </c>
      <c r="L2325" t="s">
        <v>6995</v>
      </c>
      <c r="M2325" t="s">
        <v>6996</v>
      </c>
      <c r="N2325">
        <v>13.574722222</v>
      </c>
      <c r="O2325">
        <v>0</v>
      </c>
      <c r="P2325">
        <v>600</v>
      </c>
      <c r="Q2325">
        <v>0</v>
      </c>
      <c r="R2325">
        <v>0</v>
      </c>
      <c r="S2325">
        <v>0</v>
      </c>
      <c r="T2325">
        <v>19</v>
      </c>
      <c r="U2325">
        <v>0</v>
      </c>
      <c r="V2325">
        <v>0</v>
      </c>
      <c r="W2325">
        <v>0</v>
      </c>
      <c r="X2325">
        <v>1882.4802679806362</v>
      </c>
      <c r="Y2325">
        <v>0</v>
      </c>
      <c r="Z2325">
        <v>0</v>
      </c>
      <c r="AA2325">
        <v>0</v>
      </c>
      <c r="AB2325">
        <v>241.65355013118312</v>
      </c>
      <c r="AC2325">
        <v>0</v>
      </c>
      <c r="AD2325">
        <v>0</v>
      </c>
      <c r="AE2325">
        <v>2124.1338181118194</v>
      </c>
    </row>
    <row r="2326" spans="1:31" x14ac:dyDescent="0.25">
      <c r="A2326">
        <v>2275334</v>
      </c>
      <c r="B2326">
        <v>1</v>
      </c>
      <c r="C2326" t="s">
        <v>80</v>
      </c>
      <c r="D2326" t="s">
        <v>88</v>
      </c>
      <c r="E2326" t="s">
        <v>147</v>
      </c>
      <c r="F2326" t="s">
        <v>6997</v>
      </c>
      <c r="G2326" t="s">
        <v>149</v>
      </c>
      <c r="H2326" t="s">
        <v>150</v>
      </c>
      <c r="I2326" t="s">
        <v>136</v>
      </c>
      <c r="J2326" t="s">
        <v>137</v>
      </c>
      <c r="K2326" t="s">
        <v>138</v>
      </c>
      <c r="L2326" t="s">
        <v>6998</v>
      </c>
      <c r="M2326" t="s">
        <v>6999</v>
      </c>
      <c r="N2326">
        <v>0.52666666600000001</v>
      </c>
      <c r="O2326">
        <v>0</v>
      </c>
      <c r="P2326">
        <v>94</v>
      </c>
      <c r="Q2326">
        <v>0</v>
      </c>
      <c r="R2326">
        <v>0</v>
      </c>
      <c r="S2326">
        <v>0</v>
      </c>
      <c r="T2326">
        <v>20</v>
      </c>
      <c r="U2326">
        <v>0</v>
      </c>
      <c r="V2326">
        <v>0</v>
      </c>
      <c r="W2326">
        <v>0</v>
      </c>
      <c r="X2326">
        <v>18.966650951982395</v>
      </c>
      <c r="Y2326">
        <v>0</v>
      </c>
      <c r="Z2326">
        <v>0</v>
      </c>
      <c r="AA2326">
        <v>0</v>
      </c>
      <c r="AB2326">
        <v>4.8568587321661996</v>
      </c>
      <c r="AC2326">
        <v>0</v>
      </c>
      <c r="AD2326">
        <v>0</v>
      </c>
      <c r="AE2326">
        <v>23.823509684148593</v>
      </c>
    </row>
    <row r="2327" spans="1:31" x14ac:dyDescent="0.25">
      <c r="A2327">
        <v>2274836</v>
      </c>
      <c r="B2327">
        <v>1</v>
      </c>
      <c r="C2327" t="s">
        <v>80</v>
      </c>
      <c r="D2327" t="s">
        <v>107</v>
      </c>
      <c r="E2327" t="s">
        <v>176</v>
      </c>
      <c r="F2327" t="s">
        <v>7000</v>
      </c>
      <c r="G2327" t="s">
        <v>143</v>
      </c>
      <c r="H2327" t="s">
        <v>150</v>
      </c>
      <c r="I2327" t="s">
        <v>136</v>
      </c>
      <c r="J2327" t="s">
        <v>137</v>
      </c>
      <c r="K2327" t="s">
        <v>144</v>
      </c>
      <c r="L2327" t="s">
        <v>7001</v>
      </c>
      <c r="M2327" t="s">
        <v>7002</v>
      </c>
      <c r="N2327">
        <v>4.0494444439999997</v>
      </c>
      <c r="O2327">
        <v>0</v>
      </c>
      <c r="P2327">
        <v>209</v>
      </c>
      <c r="Q2327">
        <v>0</v>
      </c>
      <c r="R2327">
        <v>0</v>
      </c>
      <c r="S2327">
        <v>0</v>
      </c>
      <c r="T2327">
        <v>16</v>
      </c>
      <c r="U2327">
        <v>0</v>
      </c>
      <c r="V2327">
        <v>0</v>
      </c>
      <c r="W2327">
        <v>0</v>
      </c>
      <c r="X2327">
        <v>182.87239150789787</v>
      </c>
      <c r="Y2327">
        <v>0</v>
      </c>
      <c r="Z2327">
        <v>0</v>
      </c>
      <c r="AA2327">
        <v>0</v>
      </c>
      <c r="AB2327">
        <v>48.139638957331336</v>
      </c>
      <c r="AC2327">
        <v>0</v>
      </c>
      <c r="AD2327">
        <v>0</v>
      </c>
      <c r="AE2327">
        <v>231.0120304652292</v>
      </c>
    </row>
    <row r="2328" spans="1:31" x14ac:dyDescent="0.25">
      <c r="A2328">
        <v>2274713</v>
      </c>
      <c r="B2328">
        <v>1</v>
      </c>
      <c r="C2328" t="s">
        <v>81</v>
      </c>
      <c r="D2328" t="s">
        <v>115</v>
      </c>
      <c r="E2328" t="s">
        <v>147</v>
      </c>
      <c r="F2328" t="s">
        <v>4497</v>
      </c>
      <c r="G2328" t="s">
        <v>149</v>
      </c>
      <c r="H2328" t="s">
        <v>150</v>
      </c>
      <c r="I2328" t="s">
        <v>136</v>
      </c>
      <c r="J2328" t="s">
        <v>137</v>
      </c>
      <c r="K2328" t="s">
        <v>138</v>
      </c>
      <c r="L2328" t="s">
        <v>7003</v>
      </c>
      <c r="M2328" t="s">
        <v>7004</v>
      </c>
      <c r="N2328">
        <v>2.448611111</v>
      </c>
      <c r="O2328">
        <v>0</v>
      </c>
      <c r="P2328">
        <v>21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2.4935099435192587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2.4935099435192587</v>
      </c>
    </row>
    <row r="2329" spans="1:31" x14ac:dyDescent="0.25">
      <c r="A2329">
        <v>2274985</v>
      </c>
      <c r="B2329">
        <v>1</v>
      </c>
      <c r="C2329" t="s">
        <v>80</v>
      </c>
      <c r="D2329" t="s">
        <v>108</v>
      </c>
      <c r="E2329" t="s">
        <v>147</v>
      </c>
      <c r="F2329" t="s">
        <v>7005</v>
      </c>
      <c r="G2329" t="s">
        <v>149</v>
      </c>
      <c r="H2329" t="s">
        <v>150</v>
      </c>
      <c r="I2329" t="s">
        <v>136</v>
      </c>
      <c r="J2329" t="s">
        <v>137</v>
      </c>
      <c r="K2329" t="s">
        <v>138</v>
      </c>
      <c r="L2329" t="s">
        <v>7006</v>
      </c>
      <c r="M2329" t="s">
        <v>7007</v>
      </c>
      <c r="N2329">
        <v>2.5750000000000002</v>
      </c>
      <c r="O2329">
        <v>0</v>
      </c>
      <c r="P2329">
        <v>2</v>
      </c>
      <c r="Q2329">
        <v>0</v>
      </c>
      <c r="R2329">
        <v>1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0.46052317491053335</v>
      </c>
      <c r="Y2329">
        <v>0</v>
      </c>
      <c r="Z2329">
        <v>0.27081823109249997</v>
      </c>
      <c r="AA2329">
        <v>0</v>
      </c>
      <c r="AB2329">
        <v>0</v>
      </c>
      <c r="AC2329">
        <v>0</v>
      </c>
      <c r="AD2329">
        <v>0</v>
      </c>
      <c r="AE2329">
        <v>0.73134140600303332</v>
      </c>
    </row>
    <row r="2330" spans="1:31" x14ac:dyDescent="0.25">
      <c r="A2330">
        <v>2274856</v>
      </c>
      <c r="B2330">
        <v>1</v>
      </c>
      <c r="C2330" t="s">
        <v>81</v>
      </c>
      <c r="D2330" t="s">
        <v>120</v>
      </c>
      <c r="E2330" t="s">
        <v>147</v>
      </c>
      <c r="F2330" t="s">
        <v>7008</v>
      </c>
      <c r="G2330" t="s">
        <v>149</v>
      </c>
      <c r="H2330" t="s">
        <v>150</v>
      </c>
      <c r="I2330" t="s">
        <v>136</v>
      </c>
      <c r="J2330" t="s">
        <v>137</v>
      </c>
      <c r="K2330" t="s">
        <v>138</v>
      </c>
      <c r="L2330" t="s">
        <v>7009</v>
      </c>
      <c r="M2330" t="s">
        <v>7010</v>
      </c>
      <c r="N2330">
        <v>2.83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71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44.572335235648218</v>
      </c>
      <c r="AC2330">
        <v>0</v>
      </c>
      <c r="AD2330">
        <v>0</v>
      </c>
      <c r="AE2330">
        <v>44.572335235648218</v>
      </c>
    </row>
    <row r="2331" spans="1:31" x14ac:dyDescent="0.25">
      <c r="A2331">
        <v>2274793</v>
      </c>
      <c r="B2331">
        <v>1</v>
      </c>
      <c r="C2331" t="s">
        <v>81</v>
      </c>
      <c r="D2331" t="s">
        <v>113</v>
      </c>
      <c r="E2331" t="s">
        <v>147</v>
      </c>
      <c r="F2331" t="s">
        <v>7011</v>
      </c>
      <c r="G2331" t="s">
        <v>149</v>
      </c>
      <c r="H2331" t="s">
        <v>150</v>
      </c>
      <c r="I2331" t="s">
        <v>136</v>
      </c>
      <c r="J2331" t="s">
        <v>137</v>
      </c>
      <c r="K2331" t="s">
        <v>138</v>
      </c>
      <c r="L2331" t="s">
        <v>7012</v>
      </c>
      <c r="M2331" t="s">
        <v>7013</v>
      </c>
      <c r="N2331">
        <v>1.629444444</v>
      </c>
      <c r="O2331">
        <v>0</v>
      </c>
      <c r="P2331">
        <v>31</v>
      </c>
      <c r="Q2331">
        <v>0</v>
      </c>
      <c r="R2331">
        <v>10</v>
      </c>
      <c r="S2331">
        <v>0</v>
      </c>
      <c r="T2331">
        <v>2</v>
      </c>
      <c r="U2331">
        <v>0</v>
      </c>
      <c r="V2331">
        <v>0</v>
      </c>
      <c r="W2331">
        <v>0</v>
      </c>
      <c r="X2331">
        <v>6.8925812052105373</v>
      </c>
      <c r="Y2331">
        <v>0</v>
      </c>
      <c r="Z2331">
        <v>3.3772944304834587</v>
      </c>
      <c r="AA2331">
        <v>0</v>
      </c>
      <c r="AB2331">
        <v>0.2517856420663333</v>
      </c>
      <c r="AC2331">
        <v>0</v>
      </c>
      <c r="AD2331">
        <v>0</v>
      </c>
      <c r="AE2331">
        <v>10.521661277760328</v>
      </c>
    </row>
    <row r="2332" spans="1:31" x14ac:dyDescent="0.25">
      <c r="A2332">
        <v>2274650</v>
      </c>
      <c r="B2332">
        <v>1</v>
      </c>
      <c r="C2332" t="s">
        <v>81</v>
      </c>
      <c r="D2332" t="s">
        <v>113</v>
      </c>
      <c r="E2332" t="s">
        <v>322</v>
      </c>
      <c r="F2332" t="s">
        <v>7014</v>
      </c>
      <c r="G2332" t="s">
        <v>6546</v>
      </c>
      <c r="H2332" t="s">
        <v>3358</v>
      </c>
      <c r="I2332" t="s">
        <v>136</v>
      </c>
      <c r="J2332" t="s">
        <v>137</v>
      </c>
      <c r="K2332" t="s">
        <v>144</v>
      </c>
      <c r="L2332" t="s">
        <v>7015</v>
      </c>
      <c r="M2332" t="s">
        <v>7016</v>
      </c>
      <c r="N2332">
        <v>4.4950000000000001</v>
      </c>
      <c r="O2332">
        <v>22</v>
      </c>
      <c r="P2332">
        <v>3877</v>
      </c>
      <c r="Q2332">
        <v>278</v>
      </c>
      <c r="R2332">
        <v>1189</v>
      </c>
      <c r="S2332">
        <v>55</v>
      </c>
      <c r="T2332">
        <v>309</v>
      </c>
      <c r="U2332">
        <v>4</v>
      </c>
      <c r="V2332">
        <v>0</v>
      </c>
      <c r="W2332">
        <v>27.623964124041432</v>
      </c>
      <c r="X2332">
        <v>2617.6868216169146</v>
      </c>
      <c r="Y2332">
        <v>1078.1030172872161</v>
      </c>
      <c r="Z2332">
        <v>2630.422453949473</v>
      </c>
      <c r="AA2332">
        <v>967.69118005031976</v>
      </c>
      <c r="AB2332">
        <v>558.31782810647417</v>
      </c>
      <c r="AC2332">
        <v>523.39092090959775</v>
      </c>
      <c r="AD2332">
        <v>0</v>
      </c>
      <c r="AE2332">
        <v>8403.236186044036</v>
      </c>
    </row>
    <row r="2333" spans="1:31" x14ac:dyDescent="0.25">
      <c r="A2333">
        <v>2275048</v>
      </c>
      <c r="B2333">
        <v>1</v>
      </c>
      <c r="C2333" t="s">
        <v>81</v>
      </c>
      <c r="D2333" t="s">
        <v>122</v>
      </c>
      <c r="E2333" t="s">
        <v>176</v>
      </c>
      <c r="F2333" t="s">
        <v>7017</v>
      </c>
      <c r="G2333" t="s">
        <v>178</v>
      </c>
      <c r="H2333" t="s">
        <v>150</v>
      </c>
      <c r="I2333" t="s">
        <v>136</v>
      </c>
      <c r="J2333" t="s">
        <v>137</v>
      </c>
      <c r="K2333" t="s">
        <v>138</v>
      </c>
      <c r="L2333" t="s">
        <v>7018</v>
      </c>
      <c r="M2333" t="s">
        <v>7019</v>
      </c>
      <c r="N2333">
        <v>1.298611111</v>
      </c>
      <c r="O2333">
        <v>0</v>
      </c>
      <c r="P2333">
        <v>16</v>
      </c>
      <c r="Q2333">
        <v>0</v>
      </c>
      <c r="R2333">
        <v>10</v>
      </c>
      <c r="S2333">
        <v>0</v>
      </c>
      <c r="T2333">
        <v>9</v>
      </c>
      <c r="U2333">
        <v>0</v>
      </c>
      <c r="V2333">
        <v>0</v>
      </c>
      <c r="W2333">
        <v>0</v>
      </c>
      <c r="X2333">
        <v>1.6710976737711669</v>
      </c>
      <c r="Y2333">
        <v>0</v>
      </c>
      <c r="Z2333">
        <v>1.8143683186200001</v>
      </c>
      <c r="AA2333">
        <v>0</v>
      </c>
      <c r="AB2333">
        <v>12.82651683520379</v>
      </c>
      <c r="AC2333">
        <v>0</v>
      </c>
      <c r="AD2333">
        <v>0</v>
      </c>
      <c r="AE2333">
        <v>16.311982827594957</v>
      </c>
    </row>
    <row r="2334" spans="1:31" x14ac:dyDescent="0.25">
      <c r="A2334">
        <v>2275191</v>
      </c>
      <c r="B2334">
        <v>1</v>
      </c>
      <c r="C2334" t="s">
        <v>80</v>
      </c>
      <c r="D2334" t="s">
        <v>107</v>
      </c>
      <c r="E2334" t="s">
        <v>132</v>
      </c>
      <c r="F2334" t="s">
        <v>7020</v>
      </c>
      <c r="G2334" t="s">
        <v>134</v>
      </c>
      <c r="H2334" t="s">
        <v>135</v>
      </c>
      <c r="I2334" t="s">
        <v>136</v>
      </c>
      <c r="J2334" t="s">
        <v>137</v>
      </c>
      <c r="K2334" t="s">
        <v>138</v>
      </c>
      <c r="L2334" t="s">
        <v>7021</v>
      </c>
      <c r="M2334" t="s">
        <v>7022</v>
      </c>
      <c r="N2334">
        <v>1.750277777</v>
      </c>
      <c r="O2334">
        <v>0</v>
      </c>
      <c r="P2334">
        <v>0</v>
      </c>
      <c r="Q2334">
        <v>8</v>
      </c>
      <c r="R2334">
        <v>0</v>
      </c>
      <c r="S2334">
        <v>2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7.5840371886046913</v>
      </c>
      <c r="Z2334">
        <v>0</v>
      </c>
      <c r="AA2334">
        <v>0.1848652867776</v>
      </c>
      <c r="AB2334">
        <v>0</v>
      </c>
      <c r="AC2334">
        <v>0</v>
      </c>
      <c r="AD2334">
        <v>0</v>
      </c>
      <c r="AE2334">
        <v>7.7689024753822915</v>
      </c>
    </row>
    <row r="2335" spans="1:31" x14ac:dyDescent="0.25">
      <c r="A2335">
        <v>2274799</v>
      </c>
      <c r="B2335">
        <v>1</v>
      </c>
      <c r="C2335" t="s">
        <v>81</v>
      </c>
      <c r="D2335" t="s">
        <v>128</v>
      </c>
      <c r="E2335" t="s">
        <v>157</v>
      </c>
      <c r="F2335" t="s">
        <v>7023</v>
      </c>
      <c r="G2335" t="s">
        <v>143</v>
      </c>
      <c r="H2335" t="s">
        <v>135</v>
      </c>
      <c r="I2335" t="s">
        <v>136</v>
      </c>
      <c r="J2335" t="s">
        <v>137</v>
      </c>
      <c r="K2335" t="s">
        <v>144</v>
      </c>
      <c r="L2335" t="s">
        <v>7024</v>
      </c>
      <c r="M2335" t="s">
        <v>7025</v>
      </c>
      <c r="N2335">
        <v>7.3286111109999998</v>
      </c>
      <c r="O2335">
        <v>0</v>
      </c>
      <c r="P2335">
        <v>18</v>
      </c>
      <c r="Q2335">
        <v>1</v>
      </c>
      <c r="R2335">
        <v>0</v>
      </c>
      <c r="S2335">
        <v>36</v>
      </c>
      <c r="T2335">
        <v>43</v>
      </c>
      <c r="U2335">
        <v>42</v>
      </c>
      <c r="V2335">
        <v>41</v>
      </c>
      <c r="W2335">
        <v>0</v>
      </c>
      <c r="X2335">
        <v>48.26890742391187</v>
      </c>
      <c r="Y2335">
        <v>10.215028174542402</v>
      </c>
      <c r="Z2335">
        <v>0</v>
      </c>
      <c r="AA2335">
        <v>4917.5019595770227</v>
      </c>
      <c r="AB2335">
        <v>1934.3172249279196</v>
      </c>
      <c r="AC2335">
        <v>16102.693828655913</v>
      </c>
      <c r="AD2335">
        <v>5098.7496123002657</v>
      </c>
      <c r="AE2335">
        <v>28111.746561059575</v>
      </c>
    </row>
    <row r="2336" spans="1:31" x14ac:dyDescent="0.25">
      <c r="A2336">
        <v>2275157</v>
      </c>
      <c r="B2336">
        <v>1</v>
      </c>
      <c r="C2336" t="s">
        <v>81</v>
      </c>
      <c r="D2336" t="s">
        <v>118</v>
      </c>
      <c r="E2336" t="s">
        <v>147</v>
      </c>
      <c r="F2336" t="s">
        <v>7026</v>
      </c>
      <c r="G2336" t="s">
        <v>725</v>
      </c>
      <c r="H2336" t="s">
        <v>150</v>
      </c>
      <c r="I2336" t="s">
        <v>136</v>
      </c>
      <c r="J2336" t="s">
        <v>137</v>
      </c>
      <c r="K2336" t="s">
        <v>138</v>
      </c>
      <c r="L2336" t="s">
        <v>7027</v>
      </c>
      <c r="M2336" t="s">
        <v>7028</v>
      </c>
      <c r="N2336">
        <v>2.063055555</v>
      </c>
      <c r="O2336">
        <v>0</v>
      </c>
      <c r="P2336">
        <v>4</v>
      </c>
      <c r="Q2336">
        <v>0</v>
      </c>
      <c r="R2336">
        <v>5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2.1138625039830279</v>
      </c>
      <c r="Y2336">
        <v>0</v>
      </c>
      <c r="Z2336">
        <v>1.0114378457437332</v>
      </c>
      <c r="AA2336">
        <v>0</v>
      </c>
      <c r="AB2336">
        <v>0</v>
      </c>
      <c r="AC2336">
        <v>0</v>
      </c>
      <c r="AD2336">
        <v>0</v>
      </c>
      <c r="AE2336">
        <v>3.1253003497267611</v>
      </c>
    </row>
    <row r="2337" spans="1:31" x14ac:dyDescent="0.25">
      <c r="A2337">
        <v>2274825</v>
      </c>
      <c r="B2337">
        <v>1</v>
      </c>
      <c r="C2337" t="s">
        <v>81</v>
      </c>
      <c r="D2337" t="s">
        <v>127</v>
      </c>
      <c r="E2337" t="s">
        <v>176</v>
      </c>
      <c r="F2337" t="s">
        <v>7029</v>
      </c>
      <c r="G2337" t="s">
        <v>178</v>
      </c>
      <c r="H2337" t="s">
        <v>150</v>
      </c>
      <c r="I2337" t="s">
        <v>136</v>
      </c>
      <c r="J2337" t="s">
        <v>137</v>
      </c>
      <c r="K2337" t="s">
        <v>138</v>
      </c>
      <c r="L2337" t="s">
        <v>7030</v>
      </c>
      <c r="M2337" t="s">
        <v>7031</v>
      </c>
      <c r="N2337">
        <v>9.3894444440000004</v>
      </c>
      <c r="O2337">
        <v>0</v>
      </c>
      <c r="P2337">
        <v>32</v>
      </c>
      <c r="Q2337">
        <v>0</v>
      </c>
      <c r="R2337">
        <v>17</v>
      </c>
      <c r="S2337">
        <v>0</v>
      </c>
      <c r="T2337">
        <v>5</v>
      </c>
      <c r="U2337">
        <v>0</v>
      </c>
      <c r="V2337">
        <v>0</v>
      </c>
      <c r="W2337">
        <v>0</v>
      </c>
      <c r="X2337">
        <v>76.203166282608649</v>
      </c>
      <c r="Y2337">
        <v>0</v>
      </c>
      <c r="Z2337">
        <v>48.588436025132204</v>
      </c>
      <c r="AA2337">
        <v>0</v>
      </c>
      <c r="AB2337">
        <v>56.009229601634317</v>
      </c>
      <c r="AC2337">
        <v>0</v>
      </c>
      <c r="AD2337">
        <v>0</v>
      </c>
      <c r="AE2337">
        <v>180.80083190937518</v>
      </c>
    </row>
    <row r="2338" spans="1:31" x14ac:dyDescent="0.25">
      <c r="A2338">
        <v>2274802</v>
      </c>
      <c r="B2338">
        <v>1</v>
      </c>
      <c r="C2338" t="s">
        <v>81</v>
      </c>
      <c r="D2338" t="s">
        <v>118</v>
      </c>
      <c r="E2338" t="s">
        <v>141</v>
      </c>
      <c r="F2338" t="s">
        <v>7032</v>
      </c>
      <c r="G2338" t="s">
        <v>143</v>
      </c>
      <c r="H2338" t="s">
        <v>135</v>
      </c>
      <c r="I2338" t="s">
        <v>136</v>
      </c>
      <c r="J2338" t="s">
        <v>137</v>
      </c>
      <c r="K2338" t="s">
        <v>144</v>
      </c>
      <c r="L2338" t="s">
        <v>7033</v>
      </c>
      <c r="M2338" t="s">
        <v>7034</v>
      </c>
      <c r="N2338">
        <v>2.667777777</v>
      </c>
      <c r="O2338">
        <v>0</v>
      </c>
      <c r="P2338">
        <v>0</v>
      </c>
      <c r="Q2338">
        <v>15</v>
      </c>
      <c r="R2338">
        <v>0</v>
      </c>
      <c r="S2338">
        <v>3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36.389288926566401</v>
      </c>
      <c r="Z2338">
        <v>0</v>
      </c>
      <c r="AA2338">
        <v>53.366523698980807</v>
      </c>
      <c r="AB2338">
        <v>0</v>
      </c>
      <c r="AC2338">
        <v>0</v>
      </c>
      <c r="AD2338">
        <v>0</v>
      </c>
      <c r="AE2338">
        <v>89.755812625547208</v>
      </c>
    </row>
    <row r="2339" spans="1:31" x14ac:dyDescent="0.25">
      <c r="A2339">
        <v>2274988</v>
      </c>
      <c r="B2339">
        <v>1</v>
      </c>
      <c r="C2339" t="s">
        <v>80</v>
      </c>
      <c r="D2339" t="s">
        <v>82</v>
      </c>
      <c r="E2339" t="s">
        <v>312</v>
      </c>
      <c r="F2339" t="s">
        <v>7035</v>
      </c>
      <c r="G2339" t="s">
        <v>143</v>
      </c>
      <c r="H2339" t="s">
        <v>150</v>
      </c>
      <c r="I2339" t="s">
        <v>136</v>
      </c>
      <c r="J2339" t="s">
        <v>137</v>
      </c>
      <c r="K2339" t="s">
        <v>144</v>
      </c>
      <c r="L2339" t="s">
        <v>7036</v>
      </c>
      <c r="M2339" t="s">
        <v>7037</v>
      </c>
      <c r="N2339">
        <v>3.1388888879999999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87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135.17140584647521</v>
      </c>
      <c r="AC2339">
        <v>0</v>
      </c>
      <c r="AD2339">
        <v>0</v>
      </c>
      <c r="AE2339">
        <v>135.17140584647521</v>
      </c>
    </row>
    <row r="2340" spans="1:31" x14ac:dyDescent="0.25">
      <c r="A2340">
        <v>2275034</v>
      </c>
      <c r="B2340">
        <v>1</v>
      </c>
      <c r="C2340" t="s">
        <v>80</v>
      </c>
      <c r="D2340" t="s">
        <v>82</v>
      </c>
      <c r="E2340" t="s">
        <v>165</v>
      </c>
      <c r="F2340" t="s">
        <v>7038</v>
      </c>
      <c r="G2340" t="s">
        <v>198</v>
      </c>
      <c r="H2340" t="s">
        <v>150</v>
      </c>
      <c r="I2340" t="s">
        <v>136</v>
      </c>
      <c r="J2340" t="s">
        <v>137</v>
      </c>
      <c r="K2340" t="s">
        <v>138</v>
      </c>
      <c r="L2340" t="s">
        <v>7039</v>
      </c>
      <c r="M2340" t="s">
        <v>7040</v>
      </c>
      <c r="N2340">
        <v>4.7927777770000004</v>
      </c>
      <c r="O2340">
        <v>0</v>
      </c>
      <c r="P2340">
        <v>1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0.7015743844715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0.7015743844715</v>
      </c>
    </row>
    <row r="2341" spans="1:31" x14ac:dyDescent="0.25">
      <c r="A2341">
        <v>2275303</v>
      </c>
      <c r="B2341">
        <v>1</v>
      </c>
      <c r="C2341" t="s">
        <v>81</v>
      </c>
      <c r="D2341" t="s">
        <v>114</v>
      </c>
      <c r="E2341" t="s">
        <v>176</v>
      </c>
      <c r="F2341" t="s">
        <v>7041</v>
      </c>
      <c r="G2341" t="s">
        <v>178</v>
      </c>
      <c r="H2341" t="s">
        <v>150</v>
      </c>
      <c r="I2341" t="s">
        <v>136</v>
      </c>
      <c r="J2341" t="s">
        <v>137</v>
      </c>
      <c r="K2341" t="s">
        <v>138</v>
      </c>
      <c r="L2341" t="s">
        <v>7042</v>
      </c>
      <c r="M2341" t="s">
        <v>7043</v>
      </c>
      <c r="N2341">
        <v>2.5269444440000002</v>
      </c>
      <c r="O2341">
        <v>0</v>
      </c>
      <c r="P2341">
        <v>39</v>
      </c>
      <c r="Q2341">
        <v>0</v>
      </c>
      <c r="R2341">
        <v>0</v>
      </c>
      <c r="S2341">
        <v>0</v>
      </c>
      <c r="T2341">
        <v>1</v>
      </c>
      <c r="U2341">
        <v>0</v>
      </c>
      <c r="V2341">
        <v>0</v>
      </c>
      <c r="W2341">
        <v>0</v>
      </c>
      <c r="X2341">
        <v>6.9454164204075388</v>
      </c>
      <c r="Y2341">
        <v>0</v>
      </c>
      <c r="Z2341">
        <v>0</v>
      </c>
      <c r="AA2341">
        <v>0</v>
      </c>
      <c r="AB2341">
        <v>0.10835526504975</v>
      </c>
      <c r="AC2341">
        <v>0</v>
      </c>
      <c r="AD2341">
        <v>0</v>
      </c>
      <c r="AE2341">
        <v>7.0537716854572885</v>
      </c>
    </row>
    <row r="2342" spans="1:31" x14ac:dyDescent="0.25">
      <c r="A2342">
        <v>2275071</v>
      </c>
      <c r="B2342">
        <v>1</v>
      </c>
      <c r="C2342" t="s">
        <v>81</v>
      </c>
      <c r="D2342" t="s">
        <v>127</v>
      </c>
      <c r="E2342" t="s">
        <v>165</v>
      </c>
      <c r="F2342" t="s">
        <v>7044</v>
      </c>
      <c r="G2342" t="s">
        <v>225</v>
      </c>
      <c r="H2342" t="s">
        <v>150</v>
      </c>
      <c r="I2342" t="s">
        <v>136</v>
      </c>
      <c r="J2342" t="s">
        <v>137</v>
      </c>
      <c r="K2342" t="s">
        <v>138</v>
      </c>
      <c r="L2342" t="s">
        <v>7045</v>
      </c>
      <c r="M2342" t="s">
        <v>7046</v>
      </c>
      <c r="N2342">
        <v>4.5547222219999997</v>
      </c>
      <c r="O2342">
        <v>0</v>
      </c>
      <c r="P2342">
        <v>6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4.304072379460516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4.304072379460516</v>
      </c>
    </row>
    <row r="2343" spans="1:31" x14ac:dyDescent="0.25">
      <c r="A2343">
        <v>2275117</v>
      </c>
      <c r="B2343">
        <v>1</v>
      </c>
      <c r="C2343" t="s">
        <v>81</v>
      </c>
      <c r="D2343" t="s">
        <v>127</v>
      </c>
      <c r="E2343" t="s">
        <v>141</v>
      </c>
      <c r="F2343" t="s">
        <v>2986</v>
      </c>
      <c r="G2343" t="s">
        <v>278</v>
      </c>
      <c r="H2343" t="s">
        <v>135</v>
      </c>
      <c r="I2343" t="s">
        <v>136</v>
      </c>
      <c r="J2343" t="s">
        <v>137</v>
      </c>
      <c r="K2343" t="s">
        <v>138</v>
      </c>
      <c r="L2343" t="s">
        <v>7047</v>
      </c>
      <c r="M2343" t="s">
        <v>7048</v>
      </c>
      <c r="N2343">
        <v>5.483333333</v>
      </c>
      <c r="O2343">
        <v>0</v>
      </c>
      <c r="P2343">
        <v>0</v>
      </c>
      <c r="Q2343">
        <v>2</v>
      </c>
      <c r="R2343">
        <v>0</v>
      </c>
      <c r="S2343">
        <v>1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2.3991178134749997</v>
      </c>
      <c r="Z2343">
        <v>0</v>
      </c>
      <c r="AA2343">
        <v>318.16420694854338</v>
      </c>
      <c r="AB2343">
        <v>0</v>
      </c>
      <c r="AC2343">
        <v>0</v>
      </c>
      <c r="AD2343">
        <v>0</v>
      </c>
      <c r="AE2343">
        <v>320.5633247620184</v>
      </c>
    </row>
    <row r="2344" spans="1:31" x14ac:dyDescent="0.25">
      <c r="A2344">
        <v>2274971</v>
      </c>
      <c r="B2344">
        <v>1</v>
      </c>
      <c r="C2344" t="s">
        <v>80</v>
      </c>
      <c r="D2344" t="s">
        <v>103</v>
      </c>
      <c r="E2344" t="s">
        <v>147</v>
      </c>
      <c r="F2344" t="s">
        <v>7049</v>
      </c>
      <c r="G2344" t="s">
        <v>149</v>
      </c>
      <c r="H2344" t="s">
        <v>150</v>
      </c>
      <c r="I2344" t="s">
        <v>136</v>
      </c>
      <c r="J2344" t="s">
        <v>137</v>
      </c>
      <c r="K2344" t="s">
        <v>138</v>
      </c>
      <c r="L2344" t="s">
        <v>7050</v>
      </c>
      <c r="M2344" t="s">
        <v>7051</v>
      </c>
      <c r="N2344">
        <v>0.41527777700000001</v>
      </c>
      <c r="O2344">
        <v>0</v>
      </c>
      <c r="P2344">
        <v>0</v>
      </c>
      <c r="Q2344">
        <v>0</v>
      </c>
      <c r="R2344">
        <v>4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1.5555107571981253</v>
      </c>
      <c r="AA2344">
        <v>0</v>
      </c>
      <c r="AB2344">
        <v>0</v>
      </c>
      <c r="AC2344">
        <v>0</v>
      </c>
      <c r="AD2344">
        <v>0</v>
      </c>
      <c r="AE2344">
        <v>1.5555107571981253</v>
      </c>
    </row>
    <row r="2345" spans="1:31" x14ac:dyDescent="0.25">
      <c r="A2345">
        <v>2275074</v>
      </c>
      <c r="B2345">
        <v>1</v>
      </c>
      <c r="C2345" t="s">
        <v>80</v>
      </c>
      <c r="D2345" t="s">
        <v>104</v>
      </c>
      <c r="E2345" t="s">
        <v>147</v>
      </c>
      <c r="F2345" t="s">
        <v>7052</v>
      </c>
      <c r="G2345" t="s">
        <v>233</v>
      </c>
      <c r="H2345" t="s">
        <v>150</v>
      </c>
      <c r="I2345" t="s">
        <v>136</v>
      </c>
      <c r="J2345" t="s">
        <v>137</v>
      </c>
      <c r="K2345" t="s">
        <v>138</v>
      </c>
      <c r="L2345" t="s">
        <v>7053</v>
      </c>
      <c r="M2345" t="s">
        <v>7054</v>
      </c>
      <c r="N2345">
        <v>1.095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0.72262688220799998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0.72262688220799998</v>
      </c>
    </row>
    <row r="2346" spans="1:31" x14ac:dyDescent="0.25">
      <c r="A2346">
        <v>2274908</v>
      </c>
      <c r="B2346">
        <v>1</v>
      </c>
      <c r="C2346" t="s">
        <v>80</v>
      </c>
      <c r="D2346" t="s">
        <v>101</v>
      </c>
      <c r="E2346" t="s">
        <v>165</v>
      </c>
      <c r="F2346" t="s">
        <v>7055</v>
      </c>
      <c r="G2346" t="s">
        <v>198</v>
      </c>
      <c r="H2346" t="s">
        <v>150</v>
      </c>
      <c r="I2346" t="s">
        <v>136</v>
      </c>
      <c r="J2346" t="s">
        <v>137</v>
      </c>
      <c r="K2346" t="s">
        <v>138</v>
      </c>
      <c r="L2346" t="s">
        <v>7056</v>
      </c>
      <c r="M2346" t="s">
        <v>7057</v>
      </c>
      <c r="N2346">
        <v>1.6030555550000001</v>
      </c>
      <c r="O2346">
        <v>0</v>
      </c>
      <c r="P2346">
        <v>1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2.1005426146750002E-2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2.1005426146750002E-2</v>
      </c>
    </row>
    <row r="2347" spans="1:31" x14ac:dyDescent="0.25">
      <c r="A2347">
        <v>2275263</v>
      </c>
      <c r="B2347">
        <v>1</v>
      </c>
      <c r="C2347" t="s">
        <v>81</v>
      </c>
      <c r="D2347" t="s">
        <v>117</v>
      </c>
      <c r="E2347" t="s">
        <v>165</v>
      </c>
      <c r="F2347" t="s">
        <v>3135</v>
      </c>
      <c r="G2347" t="s">
        <v>198</v>
      </c>
      <c r="H2347" t="s">
        <v>150</v>
      </c>
      <c r="I2347" t="s">
        <v>136</v>
      </c>
      <c r="J2347" t="s">
        <v>137</v>
      </c>
      <c r="K2347" t="s">
        <v>138</v>
      </c>
      <c r="L2347" t="s">
        <v>7058</v>
      </c>
      <c r="M2347" t="s">
        <v>7059</v>
      </c>
      <c r="N2347">
        <v>6.545555555</v>
      </c>
      <c r="O2347">
        <v>0</v>
      </c>
      <c r="P2347">
        <v>1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0.24412382004312499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0.24412382004312499</v>
      </c>
    </row>
    <row r="2348" spans="1:31" x14ac:dyDescent="0.25">
      <c r="A2348">
        <v>2274931</v>
      </c>
      <c r="B2348">
        <v>1</v>
      </c>
      <c r="C2348" t="s">
        <v>81</v>
      </c>
      <c r="D2348" t="s">
        <v>116</v>
      </c>
      <c r="E2348" t="s">
        <v>141</v>
      </c>
      <c r="F2348" t="s">
        <v>7060</v>
      </c>
      <c r="G2348" t="s">
        <v>268</v>
      </c>
      <c r="H2348" t="s">
        <v>135</v>
      </c>
      <c r="I2348" t="s">
        <v>136</v>
      </c>
      <c r="J2348" t="s">
        <v>137</v>
      </c>
      <c r="K2348" t="s">
        <v>138</v>
      </c>
      <c r="L2348" t="s">
        <v>7061</v>
      </c>
      <c r="M2348" t="s">
        <v>6496</v>
      </c>
      <c r="N2348">
        <v>1.7408333330000001</v>
      </c>
      <c r="O2348">
        <v>0</v>
      </c>
      <c r="P2348">
        <v>12</v>
      </c>
      <c r="Q2348">
        <v>0</v>
      </c>
      <c r="R2348">
        <v>0</v>
      </c>
      <c r="S2348">
        <v>0</v>
      </c>
      <c r="T2348">
        <v>2</v>
      </c>
      <c r="U2348">
        <v>0</v>
      </c>
      <c r="V2348">
        <v>0</v>
      </c>
      <c r="W2348">
        <v>0</v>
      </c>
      <c r="X2348">
        <v>2.6405091083572505</v>
      </c>
      <c r="Y2348">
        <v>0</v>
      </c>
      <c r="Z2348">
        <v>0</v>
      </c>
      <c r="AA2348">
        <v>0</v>
      </c>
      <c r="AB2348">
        <v>2.5368382126514586</v>
      </c>
      <c r="AC2348">
        <v>0</v>
      </c>
      <c r="AD2348">
        <v>0</v>
      </c>
      <c r="AE2348">
        <v>5.1773473210087086</v>
      </c>
    </row>
    <row r="2349" spans="1:31" x14ac:dyDescent="0.25">
      <c r="A2349">
        <v>2275286</v>
      </c>
      <c r="B2349">
        <v>1</v>
      </c>
      <c r="C2349" t="s">
        <v>81</v>
      </c>
      <c r="D2349" t="s">
        <v>118</v>
      </c>
      <c r="E2349" t="s">
        <v>132</v>
      </c>
      <c r="F2349" t="s">
        <v>7062</v>
      </c>
      <c r="G2349" t="s">
        <v>134</v>
      </c>
      <c r="H2349" t="s">
        <v>135</v>
      </c>
      <c r="I2349" t="s">
        <v>136</v>
      </c>
      <c r="J2349" t="s">
        <v>137</v>
      </c>
      <c r="K2349" t="s">
        <v>138</v>
      </c>
      <c r="L2349" t="s">
        <v>7063</v>
      </c>
      <c r="M2349" t="s">
        <v>7064</v>
      </c>
      <c r="N2349">
        <v>2.6511111110000001</v>
      </c>
      <c r="O2349">
        <v>0</v>
      </c>
      <c r="P2349">
        <v>399</v>
      </c>
      <c r="Q2349">
        <v>0</v>
      </c>
      <c r="R2349">
        <v>15</v>
      </c>
      <c r="S2349">
        <v>0</v>
      </c>
      <c r="T2349">
        <v>44</v>
      </c>
      <c r="U2349">
        <v>0</v>
      </c>
      <c r="V2349">
        <v>1</v>
      </c>
      <c r="W2349">
        <v>0</v>
      </c>
      <c r="X2349">
        <v>74.372946140387768</v>
      </c>
      <c r="Y2349">
        <v>0</v>
      </c>
      <c r="Z2349">
        <v>6.9305412057533013</v>
      </c>
      <c r="AA2349">
        <v>0</v>
      </c>
      <c r="AB2349">
        <v>64.419320890138138</v>
      </c>
      <c r="AC2349">
        <v>0</v>
      </c>
      <c r="AD2349">
        <v>3.187496854666667E-3</v>
      </c>
      <c r="AE2349">
        <v>145.72599573313389</v>
      </c>
    </row>
    <row r="2350" spans="1:31" x14ac:dyDescent="0.25">
      <c r="A2350">
        <v>2275051</v>
      </c>
      <c r="B2350">
        <v>1</v>
      </c>
      <c r="C2350" t="s">
        <v>81</v>
      </c>
      <c r="D2350" t="s">
        <v>113</v>
      </c>
      <c r="E2350" t="s">
        <v>176</v>
      </c>
      <c r="F2350" t="s">
        <v>7065</v>
      </c>
      <c r="G2350" t="s">
        <v>178</v>
      </c>
      <c r="H2350" t="s">
        <v>150</v>
      </c>
      <c r="I2350" t="s">
        <v>136</v>
      </c>
      <c r="J2350" t="s">
        <v>137</v>
      </c>
      <c r="K2350" t="s">
        <v>138</v>
      </c>
      <c r="L2350" t="s">
        <v>7066</v>
      </c>
      <c r="M2350" t="s">
        <v>7067</v>
      </c>
      <c r="N2350">
        <v>6.5777777769999997</v>
      </c>
      <c r="O2350">
        <v>0</v>
      </c>
      <c r="P2350">
        <v>86</v>
      </c>
      <c r="Q2350">
        <v>0</v>
      </c>
      <c r="R2350">
        <v>2</v>
      </c>
      <c r="S2350">
        <v>0</v>
      </c>
      <c r="T2350">
        <v>3</v>
      </c>
      <c r="U2350">
        <v>0</v>
      </c>
      <c r="V2350">
        <v>0</v>
      </c>
      <c r="W2350">
        <v>0</v>
      </c>
      <c r="X2350">
        <v>39.26819900098775</v>
      </c>
      <c r="Y2350">
        <v>0</v>
      </c>
      <c r="Z2350">
        <v>0.8642371336500001</v>
      </c>
      <c r="AA2350">
        <v>0</v>
      </c>
      <c r="AB2350">
        <v>0.71559837876080012</v>
      </c>
      <c r="AC2350">
        <v>0</v>
      </c>
      <c r="AD2350">
        <v>0</v>
      </c>
      <c r="AE2350">
        <v>40.848034513398552</v>
      </c>
    </row>
    <row r="2351" spans="1:31" x14ac:dyDescent="0.25">
      <c r="A2351">
        <v>2274739</v>
      </c>
      <c r="B2351">
        <v>1</v>
      </c>
      <c r="C2351" t="s">
        <v>80</v>
      </c>
      <c r="D2351" t="s">
        <v>103</v>
      </c>
      <c r="E2351" t="s">
        <v>157</v>
      </c>
      <c r="F2351" t="s">
        <v>7068</v>
      </c>
      <c r="G2351" t="s">
        <v>134</v>
      </c>
      <c r="H2351" t="s">
        <v>135</v>
      </c>
      <c r="I2351" t="s">
        <v>136</v>
      </c>
      <c r="J2351" t="s">
        <v>137</v>
      </c>
      <c r="K2351" t="s">
        <v>138</v>
      </c>
      <c r="L2351" t="s">
        <v>7069</v>
      </c>
      <c r="M2351" t="s">
        <v>7070</v>
      </c>
      <c r="N2351">
        <v>0.31777777699999998</v>
      </c>
      <c r="O2351">
        <v>26</v>
      </c>
      <c r="P2351">
        <v>15231</v>
      </c>
      <c r="Q2351">
        <v>26</v>
      </c>
      <c r="R2351">
        <v>120</v>
      </c>
      <c r="S2351">
        <v>39</v>
      </c>
      <c r="T2351">
        <v>1434</v>
      </c>
      <c r="U2351">
        <v>13</v>
      </c>
      <c r="V2351">
        <v>0</v>
      </c>
      <c r="W2351">
        <v>3.0830260189871996</v>
      </c>
      <c r="X2351">
        <v>1119.2495627443263</v>
      </c>
      <c r="Y2351">
        <v>102.53436715295106</v>
      </c>
      <c r="Z2351">
        <v>11.283720425434598</v>
      </c>
      <c r="AA2351">
        <v>71.35487916027266</v>
      </c>
      <c r="AB2351">
        <v>215.17380895511994</v>
      </c>
      <c r="AC2351">
        <v>108.38737621208641</v>
      </c>
      <c r="AD2351">
        <v>0</v>
      </c>
      <c r="AE2351">
        <v>1631.0667406691784</v>
      </c>
    </row>
    <row r="2352" spans="1:31" x14ac:dyDescent="0.25">
      <c r="A2352">
        <v>2274759</v>
      </c>
      <c r="B2352">
        <v>1</v>
      </c>
      <c r="C2352" t="s">
        <v>80</v>
      </c>
      <c r="D2352" t="s">
        <v>103</v>
      </c>
      <c r="E2352" t="s">
        <v>157</v>
      </c>
      <c r="F2352" t="s">
        <v>7071</v>
      </c>
      <c r="G2352" t="s">
        <v>134</v>
      </c>
      <c r="H2352" t="s">
        <v>135</v>
      </c>
      <c r="I2352" t="s">
        <v>136</v>
      </c>
      <c r="J2352" t="s">
        <v>137</v>
      </c>
      <c r="K2352" t="s">
        <v>138</v>
      </c>
      <c r="L2352" t="s">
        <v>7072</v>
      </c>
      <c r="M2352" t="s">
        <v>7073</v>
      </c>
      <c r="N2352">
        <v>0.55722222200000004</v>
      </c>
      <c r="O2352">
        <v>26</v>
      </c>
      <c r="P2352">
        <v>15475</v>
      </c>
      <c r="Q2352">
        <v>27</v>
      </c>
      <c r="R2352">
        <v>123</v>
      </c>
      <c r="S2352">
        <v>40</v>
      </c>
      <c r="T2352">
        <v>1531</v>
      </c>
      <c r="U2352">
        <v>12</v>
      </c>
      <c r="V2352">
        <v>0</v>
      </c>
      <c r="W2352">
        <v>5.4060753444828009</v>
      </c>
      <c r="X2352">
        <v>1999.6390151437145</v>
      </c>
      <c r="Y2352">
        <v>173.82142341978954</v>
      </c>
      <c r="Z2352">
        <v>19.967729653961147</v>
      </c>
      <c r="AA2352">
        <v>122.85715828652886</v>
      </c>
      <c r="AB2352">
        <v>432.09990355831695</v>
      </c>
      <c r="AC2352">
        <v>155.49382006672874</v>
      </c>
      <c r="AD2352">
        <v>0</v>
      </c>
      <c r="AE2352">
        <v>2909.2851254735224</v>
      </c>
    </row>
    <row r="2353" spans="1:31" x14ac:dyDescent="0.25">
      <c r="A2353">
        <v>2274951</v>
      </c>
      <c r="B2353">
        <v>1</v>
      </c>
      <c r="C2353" t="s">
        <v>81</v>
      </c>
      <c r="D2353" t="s">
        <v>113</v>
      </c>
      <c r="E2353" t="s">
        <v>157</v>
      </c>
      <c r="F2353" t="s">
        <v>7074</v>
      </c>
      <c r="G2353" t="s">
        <v>442</v>
      </c>
      <c r="H2353" t="s">
        <v>135</v>
      </c>
      <c r="I2353" t="s">
        <v>136</v>
      </c>
      <c r="J2353" t="s">
        <v>137</v>
      </c>
      <c r="K2353" t="s">
        <v>144</v>
      </c>
      <c r="L2353" t="s">
        <v>7075</v>
      </c>
      <c r="M2353" t="s">
        <v>7076</v>
      </c>
      <c r="N2353">
        <v>7.1388887999999998E-2</v>
      </c>
      <c r="O2353">
        <v>22</v>
      </c>
      <c r="P2353">
        <v>1690</v>
      </c>
      <c r="Q2353">
        <v>246</v>
      </c>
      <c r="R2353">
        <v>849</v>
      </c>
      <c r="S2353">
        <v>38</v>
      </c>
      <c r="T2353">
        <v>164</v>
      </c>
      <c r="U2353">
        <v>3</v>
      </c>
      <c r="V2353">
        <v>0</v>
      </c>
      <c r="W2353">
        <v>0.54221820330051107</v>
      </c>
      <c r="X2353">
        <v>20.473972995836402</v>
      </c>
      <c r="Y2353">
        <v>16.472965865052331</v>
      </c>
      <c r="Z2353">
        <v>41.925602222766599</v>
      </c>
      <c r="AA2353">
        <v>12.147868659594556</v>
      </c>
      <c r="AB2353">
        <v>7.1381392138936519</v>
      </c>
      <c r="AC2353">
        <v>6.8382229948263991</v>
      </c>
      <c r="AD2353">
        <v>0</v>
      </c>
      <c r="AE2353">
        <v>105.53899015527044</v>
      </c>
    </row>
    <row r="2354" spans="1:31" x14ac:dyDescent="0.25">
      <c r="A2354">
        <v>2275137</v>
      </c>
      <c r="B2354">
        <v>1</v>
      </c>
      <c r="C2354" t="s">
        <v>80</v>
      </c>
      <c r="D2354" t="s">
        <v>107</v>
      </c>
      <c r="E2354" t="s">
        <v>165</v>
      </c>
      <c r="F2354" t="s">
        <v>6871</v>
      </c>
      <c r="G2354" t="s">
        <v>261</v>
      </c>
      <c r="H2354" t="s">
        <v>150</v>
      </c>
      <c r="I2354" t="s">
        <v>136</v>
      </c>
      <c r="J2354" t="s">
        <v>137</v>
      </c>
      <c r="K2354" t="s">
        <v>138</v>
      </c>
      <c r="L2354" t="s">
        <v>7077</v>
      </c>
      <c r="M2354" t="s">
        <v>7078</v>
      </c>
      <c r="N2354">
        <v>1.856666666</v>
      </c>
      <c r="O2354">
        <v>0</v>
      </c>
      <c r="P2354">
        <v>2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2.5265436823199998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2.5265436823199998</v>
      </c>
    </row>
    <row r="2355" spans="1:31" x14ac:dyDescent="0.25">
      <c r="A2355">
        <v>2274994</v>
      </c>
      <c r="B2355">
        <v>1</v>
      </c>
      <c r="C2355" t="s">
        <v>81</v>
      </c>
      <c r="D2355" t="s">
        <v>120</v>
      </c>
      <c r="E2355" t="s">
        <v>165</v>
      </c>
      <c r="F2355" t="s">
        <v>7079</v>
      </c>
      <c r="G2355" t="s">
        <v>225</v>
      </c>
      <c r="H2355" t="s">
        <v>150</v>
      </c>
      <c r="I2355" t="s">
        <v>136</v>
      </c>
      <c r="J2355" t="s">
        <v>137</v>
      </c>
      <c r="K2355" t="s">
        <v>138</v>
      </c>
      <c r="L2355" t="s">
        <v>7080</v>
      </c>
      <c r="M2355" t="s">
        <v>7081</v>
      </c>
      <c r="N2355">
        <v>1.385555555</v>
      </c>
      <c r="O2355">
        <v>0</v>
      </c>
      <c r="P2355">
        <v>1</v>
      </c>
      <c r="Q2355">
        <v>0</v>
      </c>
      <c r="R2355">
        <v>0</v>
      </c>
      <c r="S2355">
        <v>0</v>
      </c>
      <c r="T2355">
        <v>3</v>
      </c>
      <c r="U2355">
        <v>0</v>
      </c>
      <c r="V2355">
        <v>0</v>
      </c>
      <c r="W2355">
        <v>0</v>
      </c>
      <c r="X2355">
        <v>1.0895469599271168</v>
      </c>
      <c r="Y2355">
        <v>0</v>
      </c>
      <c r="Z2355">
        <v>0</v>
      </c>
      <c r="AA2355">
        <v>0</v>
      </c>
      <c r="AB2355">
        <v>0.22574218963640005</v>
      </c>
      <c r="AC2355">
        <v>0</v>
      </c>
      <c r="AD2355">
        <v>0</v>
      </c>
      <c r="AE2355">
        <v>1.3152891495635168</v>
      </c>
    </row>
    <row r="2356" spans="1:31" x14ac:dyDescent="0.25">
      <c r="A2356">
        <v>2274845</v>
      </c>
      <c r="B2356">
        <v>1</v>
      </c>
      <c r="C2356" t="s">
        <v>80</v>
      </c>
      <c r="D2356" t="s">
        <v>108</v>
      </c>
      <c r="E2356" t="s">
        <v>132</v>
      </c>
      <c r="F2356" t="s">
        <v>7082</v>
      </c>
      <c r="G2356" t="s">
        <v>2821</v>
      </c>
      <c r="H2356" t="s">
        <v>135</v>
      </c>
      <c r="I2356" t="s">
        <v>136</v>
      </c>
      <c r="J2356" t="s">
        <v>3</v>
      </c>
      <c r="K2356" t="s">
        <v>138</v>
      </c>
      <c r="L2356" t="s">
        <v>7083</v>
      </c>
      <c r="M2356" t="s">
        <v>7084</v>
      </c>
      <c r="N2356">
        <v>1.2849999999999999</v>
      </c>
      <c r="O2356">
        <v>0</v>
      </c>
      <c r="P2356">
        <v>682</v>
      </c>
      <c r="Q2356">
        <v>0</v>
      </c>
      <c r="R2356">
        <v>103</v>
      </c>
      <c r="S2356">
        <v>3</v>
      </c>
      <c r="T2356">
        <v>112</v>
      </c>
      <c r="U2356">
        <v>0</v>
      </c>
      <c r="V2356">
        <v>0</v>
      </c>
      <c r="W2356">
        <v>0</v>
      </c>
      <c r="X2356">
        <v>101.20451734070429</v>
      </c>
      <c r="Y2356">
        <v>0</v>
      </c>
      <c r="Z2356">
        <v>17.817819944148155</v>
      </c>
      <c r="AA2356">
        <v>3.0341803568806003</v>
      </c>
      <c r="AB2356">
        <v>40.870971876261834</v>
      </c>
      <c r="AC2356">
        <v>0</v>
      </c>
      <c r="AD2356">
        <v>0</v>
      </c>
      <c r="AE2356">
        <v>162.92748951799487</v>
      </c>
    </row>
    <row r="2357" spans="1:31" x14ac:dyDescent="0.25">
      <c r="A2357">
        <v>2274702</v>
      </c>
      <c r="B2357">
        <v>1</v>
      </c>
      <c r="C2357" t="s">
        <v>81</v>
      </c>
      <c r="D2357" t="s">
        <v>113</v>
      </c>
      <c r="E2357" t="s">
        <v>322</v>
      </c>
      <c r="F2357" t="s">
        <v>2481</v>
      </c>
      <c r="G2357" t="s">
        <v>6665</v>
      </c>
      <c r="H2357" t="s">
        <v>3358</v>
      </c>
      <c r="I2357" t="s">
        <v>136</v>
      </c>
      <c r="J2357" t="s">
        <v>137</v>
      </c>
      <c r="K2357" t="s">
        <v>144</v>
      </c>
      <c r="L2357" t="s">
        <v>7085</v>
      </c>
      <c r="M2357" t="s">
        <v>7086</v>
      </c>
      <c r="N2357">
        <v>4.295833333</v>
      </c>
      <c r="O2357">
        <v>1</v>
      </c>
      <c r="P2357">
        <v>2405</v>
      </c>
      <c r="Q2357">
        <v>171</v>
      </c>
      <c r="R2357">
        <v>516</v>
      </c>
      <c r="S2357">
        <v>12</v>
      </c>
      <c r="T2357">
        <v>278</v>
      </c>
      <c r="U2357">
        <v>1</v>
      </c>
      <c r="V2357">
        <v>0</v>
      </c>
      <c r="W2357">
        <v>0.90227233696166664</v>
      </c>
      <c r="X2357">
        <v>1793.5992499248978</v>
      </c>
      <c r="Y2357">
        <v>1088.3011665688873</v>
      </c>
      <c r="Z2357">
        <v>2887.3959335518921</v>
      </c>
      <c r="AA2357">
        <v>133.07375268068938</v>
      </c>
      <c r="AB2357">
        <v>438.60000701117247</v>
      </c>
      <c r="AC2357">
        <v>11.124760771692875</v>
      </c>
      <c r="AD2357">
        <v>0</v>
      </c>
      <c r="AE2357">
        <v>6352.997142846194</v>
      </c>
    </row>
    <row r="2358" spans="1:31" x14ac:dyDescent="0.25">
      <c r="A2358">
        <v>2275323</v>
      </c>
      <c r="B2358">
        <v>1</v>
      </c>
      <c r="C2358" t="s">
        <v>81</v>
      </c>
      <c r="D2358" t="s">
        <v>121</v>
      </c>
      <c r="E2358" t="s">
        <v>147</v>
      </c>
      <c r="F2358" t="s">
        <v>7087</v>
      </c>
      <c r="G2358" t="s">
        <v>149</v>
      </c>
      <c r="H2358" t="s">
        <v>150</v>
      </c>
      <c r="I2358" t="s">
        <v>136</v>
      </c>
      <c r="J2358" t="s">
        <v>137</v>
      </c>
      <c r="K2358" t="s">
        <v>138</v>
      </c>
      <c r="L2358" t="s">
        <v>7088</v>
      </c>
      <c r="M2358" t="s">
        <v>7089</v>
      </c>
      <c r="N2358">
        <v>2.247222222</v>
      </c>
      <c r="O2358">
        <v>0</v>
      </c>
      <c r="P2358">
        <v>5</v>
      </c>
      <c r="Q2358">
        <v>0</v>
      </c>
      <c r="R2358">
        <v>14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0.94884091683380833</v>
      </c>
      <c r="Y2358">
        <v>0</v>
      </c>
      <c r="Z2358">
        <v>1.1930583993375006</v>
      </c>
      <c r="AA2358">
        <v>0</v>
      </c>
      <c r="AB2358">
        <v>0</v>
      </c>
      <c r="AC2358">
        <v>0</v>
      </c>
      <c r="AD2358">
        <v>0</v>
      </c>
      <c r="AE2358">
        <v>2.1418993161713091</v>
      </c>
    </row>
    <row r="2359" spans="1:31" x14ac:dyDescent="0.25">
      <c r="A2359">
        <v>2274991</v>
      </c>
      <c r="B2359">
        <v>1</v>
      </c>
      <c r="C2359" t="s">
        <v>81</v>
      </c>
      <c r="D2359" t="s">
        <v>118</v>
      </c>
      <c r="E2359" t="s">
        <v>147</v>
      </c>
      <c r="F2359" t="s">
        <v>7090</v>
      </c>
      <c r="G2359" t="s">
        <v>2685</v>
      </c>
      <c r="H2359" t="s">
        <v>150</v>
      </c>
      <c r="I2359" t="s">
        <v>136</v>
      </c>
      <c r="J2359" t="s">
        <v>3</v>
      </c>
      <c r="K2359" t="s">
        <v>138</v>
      </c>
      <c r="L2359" t="s">
        <v>7091</v>
      </c>
      <c r="M2359" t="s">
        <v>7092</v>
      </c>
      <c r="N2359">
        <v>1.0011111109999999</v>
      </c>
      <c r="O2359">
        <v>0</v>
      </c>
      <c r="P2359">
        <v>13</v>
      </c>
      <c r="Q2359">
        <v>0</v>
      </c>
      <c r="R2359">
        <v>0</v>
      </c>
      <c r="S2359">
        <v>0</v>
      </c>
      <c r="T2359">
        <v>1</v>
      </c>
      <c r="U2359">
        <v>0</v>
      </c>
      <c r="V2359">
        <v>0</v>
      </c>
      <c r="W2359">
        <v>0</v>
      </c>
      <c r="X2359">
        <v>1.5998309863167501</v>
      </c>
      <c r="Y2359">
        <v>0</v>
      </c>
      <c r="Z2359">
        <v>0</v>
      </c>
      <c r="AA2359">
        <v>0</v>
      </c>
      <c r="AB2359">
        <v>7.4179589680533342E-2</v>
      </c>
      <c r="AC2359">
        <v>0</v>
      </c>
      <c r="AD2359">
        <v>0</v>
      </c>
      <c r="AE2359">
        <v>1.6740105759972834</v>
      </c>
    </row>
    <row r="2360" spans="1:31" x14ac:dyDescent="0.25">
      <c r="A2360">
        <v>2274636</v>
      </c>
      <c r="B2360">
        <v>1</v>
      </c>
      <c r="C2360" t="s">
        <v>81</v>
      </c>
      <c r="D2360" t="s">
        <v>119</v>
      </c>
      <c r="E2360" t="s">
        <v>157</v>
      </c>
      <c r="F2360" t="s">
        <v>6833</v>
      </c>
      <c r="G2360" t="s">
        <v>442</v>
      </c>
      <c r="H2360" t="s">
        <v>135</v>
      </c>
      <c r="I2360" t="s">
        <v>136</v>
      </c>
      <c r="J2360" t="s">
        <v>137</v>
      </c>
      <c r="K2360" t="s">
        <v>144</v>
      </c>
      <c r="L2360" t="s">
        <v>7093</v>
      </c>
      <c r="M2360" t="s">
        <v>7094</v>
      </c>
      <c r="N2360">
        <v>0.22805555499999999</v>
      </c>
      <c r="O2360">
        <v>0</v>
      </c>
      <c r="P2360">
        <v>8397</v>
      </c>
      <c r="Q2360">
        <v>258</v>
      </c>
      <c r="R2360">
        <v>961</v>
      </c>
      <c r="S2360">
        <v>28</v>
      </c>
      <c r="T2360">
        <v>837</v>
      </c>
      <c r="U2360">
        <v>0</v>
      </c>
      <c r="V2360">
        <v>7</v>
      </c>
      <c r="W2360">
        <v>0</v>
      </c>
      <c r="X2360">
        <v>360.62583704150285</v>
      </c>
      <c r="Y2360">
        <v>99.809977545150161</v>
      </c>
      <c r="Z2360">
        <v>185.75490381161623</v>
      </c>
      <c r="AA2360">
        <v>31.488485193469494</v>
      </c>
      <c r="AB2360">
        <v>90.092428634581566</v>
      </c>
      <c r="AC2360">
        <v>0</v>
      </c>
      <c r="AD2360">
        <v>3.5355390352176173</v>
      </c>
      <c r="AE2360">
        <v>771.30717126153797</v>
      </c>
    </row>
    <row r="2361" spans="1:31" x14ac:dyDescent="0.25">
      <c r="A2361">
        <v>2275160</v>
      </c>
      <c r="B2361">
        <v>1</v>
      </c>
      <c r="C2361" t="s">
        <v>80</v>
      </c>
      <c r="D2361" t="s">
        <v>85</v>
      </c>
      <c r="E2361" t="s">
        <v>165</v>
      </c>
      <c r="F2361" t="s">
        <v>7095</v>
      </c>
      <c r="G2361" t="s">
        <v>225</v>
      </c>
      <c r="H2361" t="s">
        <v>150</v>
      </c>
      <c r="I2361" t="s">
        <v>136</v>
      </c>
      <c r="J2361" t="s">
        <v>137</v>
      </c>
      <c r="K2361" t="s">
        <v>138</v>
      </c>
      <c r="L2361" t="s">
        <v>7096</v>
      </c>
      <c r="M2361" t="s">
        <v>7097</v>
      </c>
      <c r="N2361">
        <v>0.82083333300000005</v>
      </c>
      <c r="O2361">
        <v>0</v>
      </c>
      <c r="P2361">
        <v>1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0.72683372393492507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0.72683372393492507</v>
      </c>
    </row>
    <row r="2362" spans="1:31" x14ac:dyDescent="0.25">
      <c r="A2362">
        <v>2275154</v>
      </c>
      <c r="B2362">
        <v>1</v>
      </c>
      <c r="C2362" t="s">
        <v>80</v>
      </c>
      <c r="D2362" t="s">
        <v>104</v>
      </c>
      <c r="E2362" t="s">
        <v>165</v>
      </c>
      <c r="F2362" t="s">
        <v>7098</v>
      </c>
      <c r="G2362" t="s">
        <v>198</v>
      </c>
      <c r="H2362" t="s">
        <v>150</v>
      </c>
      <c r="I2362" t="s">
        <v>136</v>
      </c>
      <c r="J2362" t="s">
        <v>137</v>
      </c>
      <c r="K2362" t="s">
        <v>138</v>
      </c>
      <c r="L2362" t="s">
        <v>7099</v>
      </c>
      <c r="M2362" t="s">
        <v>7100</v>
      </c>
      <c r="N2362">
        <v>2.5269444440000002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1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0.81230271943466659</v>
      </c>
      <c r="AC2362">
        <v>0</v>
      </c>
      <c r="AD2362">
        <v>0</v>
      </c>
      <c r="AE2362">
        <v>0.81230271943466659</v>
      </c>
    </row>
    <row r="2363" spans="1:31" x14ac:dyDescent="0.25">
      <c r="A2363">
        <v>2275177</v>
      </c>
      <c r="B2363">
        <v>1</v>
      </c>
      <c r="C2363" t="s">
        <v>80</v>
      </c>
      <c r="D2363" t="s">
        <v>96</v>
      </c>
      <c r="E2363" t="s">
        <v>165</v>
      </c>
      <c r="F2363" t="s">
        <v>7101</v>
      </c>
      <c r="G2363" t="s">
        <v>198</v>
      </c>
      <c r="H2363" t="s">
        <v>150</v>
      </c>
      <c r="I2363" t="s">
        <v>136</v>
      </c>
      <c r="J2363" t="s">
        <v>137</v>
      </c>
      <c r="K2363" t="s">
        <v>138</v>
      </c>
      <c r="L2363" t="s">
        <v>7102</v>
      </c>
      <c r="M2363" t="s">
        <v>7103</v>
      </c>
      <c r="N2363">
        <v>4.9522222219999996</v>
      </c>
      <c r="O2363">
        <v>0</v>
      </c>
      <c r="P2363">
        <v>3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4.0015274823829987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4.0015274823829987</v>
      </c>
    </row>
    <row r="2364" spans="1:31" x14ac:dyDescent="0.25">
      <c r="A2364">
        <v>2275306</v>
      </c>
      <c r="B2364">
        <v>1</v>
      </c>
      <c r="C2364" t="s">
        <v>81</v>
      </c>
      <c r="D2364" t="s">
        <v>127</v>
      </c>
      <c r="E2364" t="s">
        <v>147</v>
      </c>
      <c r="F2364" t="s">
        <v>7104</v>
      </c>
      <c r="G2364" t="s">
        <v>1689</v>
      </c>
      <c r="H2364" t="s">
        <v>150</v>
      </c>
      <c r="I2364" t="s">
        <v>136</v>
      </c>
      <c r="J2364" t="s">
        <v>137</v>
      </c>
      <c r="K2364" t="s">
        <v>138</v>
      </c>
      <c r="L2364" t="s">
        <v>7105</v>
      </c>
      <c r="M2364" t="s">
        <v>7106</v>
      </c>
      <c r="N2364">
        <v>2.5858333330000001</v>
      </c>
      <c r="O2364">
        <v>0</v>
      </c>
      <c r="P2364">
        <v>1</v>
      </c>
      <c r="Q2364">
        <v>0</v>
      </c>
      <c r="R2364">
        <v>1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7.3981807535524996E-2</v>
      </c>
      <c r="Y2364">
        <v>0</v>
      </c>
      <c r="Z2364">
        <v>4.0523481640000001E-3</v>
      </c>
      <c r="AA2364">
        <v>0</v>
      </c>
      <c r="AB2364">
        <v>0.46631060118375001</v>
      </c>
      <c r="AC2364">
        <v>0</v>
      </c>
      <c r="AD2364">
        <v>0</v>
      </c>
      <c r="AE2364">
        <v>0.54434475688327499</v>
      </c>
    </row>
    <row r="2365" spans="1:31" x14ac:dyDescent="0.25">
      <c r="A2365">
        <v>2274868</v>
      </c>
      <c r="B2365">
        <v>1</v>
      </c>
      <c r="C2365" t="s">
        <v>81</v>
      </c>
      <c r="D2365" t="s">
        <v>121</v>
      </c>
      <c r="E2365" t="s">
        <v>141</v>
      </c>
      <c r="F2365" t="s">
        <v>7107</v>
      </c>
      <c r="G2365" t="s">
        <v>143</v>
      </c>
      <c r="H2365" t="s">
        <v>135</v>
      </c>
      <c r="I2365" t="s">
        <v>136</v>
      </c>
      <c r="J2365" t="s">
        <v>137</v>
      </c>
      <c r="K2365" t="s">
        <v>144</v>
      </c>
      <c r="L2365" t="s">
        <v>7108</v>
      </c>
      <c r="M2365" t="s">
        <v>7109</v>
      </c>
      <c r="N2365">
        <v>2.5836111110000002</v>
      </c>
      <c r="O2365">
        <v>0</v>
      </c>
      <c r="P2365">
        <v>1244</v>
      </c>
      <c r="Q2365">
        <v>0</v>
      </c>
      <c r="R2365">
        <v>15</v>
      </c>
      <c r="S2365">
        <v>6</v>
      </c>
      <c r="T2365">
        <v>291</v>
      </c>
      <c r="U2365">
        <v>0</v>
      </c>
      <c r="V2365">
        <v>1</v>
      </c>
      <c r="W2365">
        <v>0</v>
      </c>
      <c r="X2365">
        <v>493.99738801688733</v>
      </c>
      <c r="Y2365">
        <v>0</v>
      </c>
      <c r="Z2365">
        <v>7.4934123927229015</v>
      </c>
      <c r="AA2365">
        <v>166.74673227080544</v>
      </c>
      <c r="AB2365">
        <v>179.6388117859594</v>
      </c>
      <c r="AC2365">
        <v>0</v>
      </c>
      <c r="AD2365">
        <v>8.6261260106666672E-4</v>
      </c>
      <c r="AE2365">
        <v>847.8772070789762</v>
      </c>
    </row>
    <row r="2366" spans="1:31" x14ac:dyDescent="0.25">
      <c r="A2366">
        <v>2274782</v>
      </c>
      <c r="B2366">
        <v>1</v>
      </c>
      <c r="C2366" t="s">
        <v>80</v>
      </c>
      <c r="D2366" t="s">
        <v>104</v>
      </c>
      <c r="E2366" t="s">
        <v>132</v>
      </c>
      <c r="F2366" t="s">
        <v>7110</v>
      </c>
      <c r="G2366" t="s">
        <v>134</v>
      </c>
      <c r="H2366" t="s">
        <v>135</v>
      </c>
      <c r="I2366" t="s">
        <v>136</v>
      </c>
      <c r="J2366" t="s">
        <v>137</v>
      </c>
      <c r="K2366" t="s">
        <v>138</v>
      </c>
      <c r="L2366" t="s">
        <v>7111</v>
      </c>
      <c r="M2366" t="s">
        <v>7112</v>
      </c>
      <c r="N2366">
        <v>1.4852777770000001</v>
      </c>
      <c r="O2366">
        <v>2</v>
      </c>
      <c r="P2366">
        <v>813</v>
      </c>
      <c r="Q2366">
        <v>13</v>
      </c>
      <c r="R2366">
        <v>81</v>
      </c>
      <c r="S2366">
        <v>5</v>
      </c>
      <c r="T2366">
        <v>187</v>
      </c>
      <c r="U2366">
        <v>3</v>
      </c>
      <c r="V2366">
        <v>0</v>
      </c>
      <c r="W2366">
        <v>0.63650637812266664</v>
      </c>
      <c r="X2366">
        <v>196.56614327931297</v>
      </c>
      <c r="Y2366">
        <v>10.9898616128638</v>
      </c>
      <c r="Z2366">
        <v>19.186747563350572</v>
      </c>
      <c r="AA2366">
        <v>7.3461399622096435</v>
      </c>
      <c r="AB2366">
        <v>74.494121151784441</v>
      </c>
      <c r="AC2366">
        <v>65.824364170405985</v>
      </c>
      <c r="AD2366">
        <v>0</v>
      </c>
      <c r="AE2366">
        <v>375.04388411805007</v>
      </c>
    </row>
    <row r="2367" spans="1:31" x14ac:dyDescent="0.25">
      <c r="A2367">
        <v>2275114</v>
      </c>
      <c r="B2367">
        <v>1</v>
      </c>
      <c r="C2367" t="s">
        <v>80</v>
      </c>
      <c r="D2367" t="s">
        <v>99</v>
      </c>
      <c r="E2367" t="s">
        <v>165</v>
      </c>
      <c r="F2367" t="s">
        <v>7113</v>
      </c>
      <c r="G2367" t="s">
        <v>198</v>
      </c>
      <c r="H2367" t="s">
        <v>150</v>
      </c>
      <c r="I2367" t="s">
        <v>136</v>
      </c>
      <c r="J2367" t="s">
        <v>137</v>
      </c>
      <c r="K2367" t="s">
        <v>138</v>
      </c>
      <c r="L2367" t="s">
        <v>7114</v>
      </c>
      <c r="M2367" t="s">
        <v>7115</v>
      </c>
      <c r="N2367">
        <v>6.4133333329999997</v>
      </c>
      <c r="O2367">
        <v>0</v>
      </c>
      <c r="P2367">
        <v>1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3.1255134078036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3.1255134078036</v>
      </c>
    </row>
    <row r="2368" spans="1:31" x14ac:dyDescent="0.25">
      <c r="A2368">
        <v>2275260</v>
      </c>
      <c r="B2368">
        <v>1</v>
      </c>
      <c r="C2368" t="s">
        <v>81</v>
      </c>
      <c r="D2368" t="s">
        <v>120</v>
      </c>
      <c r="E2368" t="s">
        <v>147</v>
      </c>
      <c r="F2368" t="s">
        <v>7116</v>
      </c>
      <c r="G2368" t="s">
        <v>149</v>
      </c>
      <c r="H2368" t="s">
        <v>150</v>
      </c>
      <c r="I2368" t="s">
        <v>136</v>
      </c>
      <c r="J2368" t="s">
        <v>137</v>
      </c>
      <c r="K2368" t="s">
        <v>138</v>
      </c>
      <c r="L2368" t="s">
        <v>7117</v>
      </c>
      <c r="M2368" t="s">
        <v>7118</v>
      </c>
      <c r="N2368">
        <v>0.76</v>
      </c>
      <c r="O2368">
        <v>0</v>
      </c>
      <c r="P2368">
        <v>118</v>
      </c>
      <c r="Q2368">
        <v>0</v>
      </c>
      <c r="R2368">
        <v>0</v>
      </c>
      <c r="S2368">
        <v>0</v>
      </c>
      <c r="T2368">
        <v>22</v>
      </c>
      <c r="U2368">
        <v>0</v>
      </c>
      <c r="V2368">
        <v>0</v>
      </c>
      <c r="W2368">
        <v>0</v>
      </c>
      <c r="X2368">
        <v>14.465222404357</v>
      </c>
      <c r="Y2368">
        <v>0</v>
      </c>
      <c r="Z2368">
        <v>0</v>
      </c>
      <c r="AA2368">
        <v>0</v>
      </c>
      <c r="AB2368">
        <v>2.780495833951111</v>
      </c>
      <c r="AC2368">
        <v>0</v>
      </c>
      <c r="AD2368">
        <v>0</v>
      </c>
      <c r="AE2368">
        <v>17.245718238308111</v>
      </c>
    </row>
    <row r="2369" spans="1:31" x14ac:dyDescent="0.25">
      <c r="A2369">
        <v>2274828</v>
      </c>
      <c r="B2369">
        <v>1</v>
      </c>
      <c r="C2369" t="s">
        <v>81</v>
      </c>
      <c r="D2369" t="s">
        <v>112</v>
      </c>
      <c r="E2369" t="s">
        <v>141</v>
      </c>
      <c r="F2369" t="s">
        <v>7119</v>
      </c>
      <c r="G2369" t="s">
        <v>143</v>
      </c>
      <c r="H2369" t="s">
        <v>135</v>
      </c>
      <c r="I2369" t="s">
        <v>136</v>
      </c>
      <c r="J2369" t="s">
        <v>137</v>
      </c>
      <c r="K2369" t="s">
        <v>144</v>
      </c>
      <c r="L2369" t="s">
        <v>7120</v>
      </c>
      <c r="M2369" t="s">
        <v>7121</v>
      </c>
      <c r="N2369">
        <v>8.9327777770000001</v>
      </c>
      <c r="O2369">
        <v>0</v>
      </c>
      <c r="P2369">
        <v>80</v>
      </c>
      <c r="Q2369">
        <v>0</v>
      </c>
      <c r="R2369">
        <v>23</v>
      </c>
      <c r="S2369">
        <v>1</v>
      </c>
      <c r="T2369">
        <v>6</v>
      </c>
      <c r="U2369">
        <v>0</v>
      </c>
      <c r="V2369">
        <v>0</v>
      </c>
      <c r="W2369">
        <v>0</v>
      </c>
      <c r="X2369">
        <v>44.824949679236937</v>
      </c>
      <c r="Y2369">
        <v>0</v>
      </c>
      <c r="Z2369">
        <v>7.4204764355138693</v>
      </c>
      <c r="AA2369">
        <v>33.325683649016497</v>
      </c>
      <c r="AB2369">
        <v>3.5044265883676493</v>
      </c>
      <c r="AC2369">
        <v>0</v>
      </c>
      <c r="AD2369">
        <v>0</v>
      </c>
      <c r="AE2369">
        <v>89.075536352134961</v>
      </c>
    </row>
    <row r="2370" spans="1:31" x14ac:dyDescent="0.25">
      <c r="A2370">
        <v>2274822</v>
      </c>
      <c r="B2370">
        <v>1</v>
      </c>
      <c r="C2370" t="s">
        <v>80</v>
      </c>
      <c r="D2370" t="s">
        <v>103</v>
      </c>
      <c r="E2370" t="s">
        <v>176</v>
      </c>
      <c r="F2370" t="s">
        <v>7122</v>
      </c>
      <c r="G2370" t="s">
        <v>178</v>
      </c>
      <c r="H2370" t="s">
        <v>150</v>
      </c>
      <c r="I2370" t="s">
        <v>136</v>
      </c>
      <c r="J2370" t="s">
        <v>137</v>
      </c>
      <c r="K2370" t="s">
        <v>138</v>
      </c>
      <c r="L2370" t="s">
        <v>7123</v>
      </c>
      <c r="M2370" t="s">
        <v>7124</v>
      </c>
      <c r="N2370">
        <v>1.1399999999999999</v>
      </c>
      <c r="O2370">
        <v>0</v>
      </c>
      <c r="P2370">
        <v>0</v>
      </c>
      <c r="Q2370">
        <v>0</v>
      </c>
      <c r="R2370">
        <v>2</v>
      </c>
      <c r="S2370">
        <v>0</v>
      </c>
      <c r="T2370">
        <v>1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0.25829203320916672</v>
      </c>
      <c r="AA2370">
        <v>0</v>
      </c>
      <c r="AB2370">
        <v>3.1424057914999998E-2</v>
      </c>
      <c r="AC2370">
        <v>0</v>
      </c>
      <c r="AD2370">
        <v>0</v>
      </c>
      <c r="AE2370">
        <v>0.28971609112416674</v>
      </c>
    </row>
    <row r="2371" spans="1:31" x14ac:dyDescent="0.25">
      <c r="A2371">
        <v>2274722</v>
      </c>
      <c r="B2371">
        <v>1</v>
      </c>
      <c r="C2371" t="s">
        <v>80</v>
      </c>
      <c r="D2371" t="s">
        <v>104</v>
      </c>
      <c r="E2371" t="s">
        <v>147</v>
      </c>
      <c r="F2371" t="s">
        <v>7125</v>
      </c>
      <c r="G2371" t="s">
        <v>149</v>
      </c>
      <c r="H2371" t="s">
        <v>150</v>
      </c>
      <c r="I2371" t="s">
        <v>136</v>
      </c>
      <c r="J2371" t="s">
        <v>137</v>
      </c>
      <c r="K2371" t="s">
        <v>138</v>
      </c>
      <c r="L2371" t="s">
        <v>7126</v>
      </c>
      <c r="M2371" t="s">
        <v>7127</v>
      </c>
      <c r="N2371">
        <v>3.4827777769999999</v>
      </c>
      <c r="O2371">
        <v>0</v>
      </c>
      <c r="P2371">
        <v>23</v>
      </c>
      <c r="Q2371">
        <v>0</v>
      </c>
      <c r="R2371">
        <v>0</v>
      </c>
      <c r="S2371">
        <v>0</v>
      </c>
      <c r="T2371">
        <v>4</v>
      </c>
      <c r="U2371">
        <v>0</v>
      </c>
      <c r="V2371">
        <v>0</v>
      </c>
      <c r="W2371">
        <v>0</v>
      </c>
      <c r="X2371">
        <v>14.553940111320891</v>
      </c>
      <c r="Y2371">
        <v>0</v>
      </c>
      <c r="Z2371">
        <v>0</v>
      </c>
      <c r="AA2371">
        <v>0</v>
      </c>
      <c r="AB2371">
        <v>1.9012328201266335</v>
      </c>
      <c r="AC2371">
        <v>0</v>
      </c>
      <c r="AD2371">
        <v>0</v>
      </c>
      <c r="AE2371">
        <v>16.455172931447525</v>
      </c>
    </row>
    <row r="2372" spans="1:31" x14ac:dyDescent="0.25">
      <c r="A2372">
        <v>2275120</v>
      </c>
      <c r="B2372">
        <v>1</v>
      </c>
      <c r="C2372" t="s">
        <v>81</v>
      </c>
      <c r="D2372" t="s">
        <v>115</v>
      </c>
      <c r="E2372" t="s">
        <v>147</v>
      </c>
      <c r="F2372" t="s">
        <v>7128</v>
      </c>
      <c r="G2372" t="s">
        <v>149</v>
      </c>
      <c r="H2372" t="s">
        <v>150</v>
      </c>
      <c r="I2372" t="s">
        <v>136</v>
      </c>
      <c r="J2372" t="s">
        <v>137</v>
      </c>
      <c r="K2372" t="s">
        <v>138</v>
      </c>
      <c r="L2372" t="s">
        <v>7129</v>
      </c>
      <c r="M2372" t="s">
        <v>7130</v>
      </c>
      <c r="N2372">
        <v>1.1358333329999999</v>
      </c>
      <c r="O2372">
        <v>0</v>
      </c>
      <c r="P2372">
        <v>92</v>
      </c>
      <c r="Q2372">
        <v>0</v>
      </c>
      <c r="R2372">
        <v>0</v>
      </c>
      <c r="S2372">
        <v>0</v>
      </c>
      <c r="T2372">
        <v>5</v>
      </c>
      <c r="U2372">
        <v>0</v>
      </c>
      <c r="V2372">
        <v>0</v>
      </c>
      <c r="W2372">
        <v>0</v>
      </c>
      <c r="X2372">
        <v>10.901003965385371</v>
      </c>
      <c r="Y2372">
        <v>0</v>
      </c>
      <c r="Z2372">
        <v>0</v>
      </c>
      <c r="AA2372">
        <v>0</v>
      </c>
      <c r="AB2372">
        <v>1.478703523087489</v>
      </c>
      <c r="AC2372">
        <v>0</v>
      </c>
      <c r="AD2372">
        <v>0</v>
      </c>
      <c r="AE2372">
        <v>12.37970748847286</v>
      </c>
    </row>
    <row r="2373" spans="1:31" x14ac:dyDescent="0.25">
      <c r="A2373">
        <v>2274742</v>
      </c>
      <c r="B2373">
        <v>1</v>
      </c>
      <c r="C2373" t="s">
        <v>81</v>
      </c>
      <c r="D2373" t="s">
        <v>119</v>
      </c>
      <c r="E2373" t="s">
        <v>157</v>
      </c>
      <c r="F2373" t="s">
        <v>7131</v>
      </c>
      <c r="G2373" t="s">
        <v>134</v>
      </c>
      <c r="H2373" t="s">
        <v>135</v>
      </c>
      <c r="I2373" t="s">
        <v>136</v>
      </c>
      <c r="J2373" t="s">
        <v>137</v>
      </c>
      <c r="K2373" t="s">
        <v>138</v>
      </c>
      <c r="L2373" t="s">
        <v>7132</v>
      </c>
      <c r="M2373" t="s">
        <v>7133</v>
      </c>
      <c r="N2373">
        <v>9.6388888000000006E-2</v>
      </c>
      <c r="O2373">
        <v>0</v>
      </c>
      <c r="P2373">
        <v>513</v>
      </c>
      <c r="Q2373">
        <v>54</v>
      </c>
      <c r="R2373">
        <v>119</v>
      </c>
      <c r="S2373">
        <v>5</v>
      </c>
      <c r="T2373">
        <v>19</v>
      </c>
      <c r="U2373">
        <v>2</v>
      </c>
      <c r="V2373">
        <v>0</v>
      </c>
      <c r="W2373">
        <v>0</v>
      </c>
      <c r="X2373">
        <v>5.3166214983868354</v>
      </c>
      <c r="Y2373">
        <v>5.1287411823329485</v>
      </c>
      <c r="Z2373">
        <v>10.768921211198501</v>
      </c>
      <c r="AA2373">
        <v>0.90863481086606679</v>
      </c>
      <c r="AB2373">
        <v>0.93337935668884153</v>
      </c>
      <c r="AC2373">
        <v>0.46948363415003336</v>
      </c>
      <c r="AD2373">
        <v>0</v>
      </c>
      <c r="AE2373">
        <v>23.525781693623227</v>
      </c>
    </row>
    <row r="2374" spans="1:31" x14ac:dyDescent="0.25">
      <c r="A2374">
        <v>2275240</v>
      </c>
      <c r="B2374">
        <v>1</v>
      </c>
      <c r="C2374" t="s">
        <v>80</v>
      </c>
      <c r="D2374" t="s">
        <v>98</v>
      </c>
      <c r="E2374" t="s">
        <v>165</v>
      </c>
      <c r="F2374" t="s">
        <v>7134</v>
      </c>
      <c r="G2374" t="s">
        <v>198</v>
      </c>
      <c r="H2374" t="s">
        <v>150</v>
      </c>
      <c r="I2374" t="s">
        <v>136</v>
      </c>
      <c r="J2374" t="s">
        <v>137</v>
      </c>
      <c r="K2374" t="s">
        <v>138</v>
      </c>
      <c r="L2374" t="s">
        <v>7135</v>
      </c>
      <c r="M2374" t="s">
        <v>7136</v>
      </c>
      <c r="N2374">
        <v>0.79888888800000002</v>
      </c>
      <c r="O2374">
        <v>0</v>
      </c>
      <c r="P2374">
        <v>1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0.30230269781324165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0.30230269781324165</v>
      </c>
    </row>
    <row r="2375" spans="1:31" x14ac:dyDescent="0.25">
      <c r="A2375">
        <v>2274905</v>
      </c>
      <c r="B2375">
        <v>1</v>
      </c>
      <c r="C2375" t="s">
        <v>81</v>
      </c>
      <c r="D2375" t="s">
        <v>115</v>
      </c>
      <c r="E2375" t="s">
        <v>147</v>
      </c>
      <c r="F2375" t="s">
        <v>2894</v>
      </c>
      <c r="G2375" t="s">
        <v>149</v>
      </c>
      <c r="H2375" t="s">
        <v>150</v>
      </c>
      <c r="I2375" t="s">
        <v>136</v>
      </c>
      <c r="J2375" t="s">
        <v>137</v>
      </c>
      <c r="K2375" t="s">
        <v>138</v>
      </c>
      <c r="L2375" t="s">
        <v>7137</v>
      </c>
      <c r="M2375" t="s">
        <v>7138</v>
      </c>
      <c r="N2375">
        <v>2.5413888880000002</v>
      </c>
      <c r="O2375">
        <v>0</v>
      </c>
      <c r="P2375">
        <v>19</v>
      </c>
      <c r="Q2375">
        <v>0</v>
      </c>
      <c r="R2375">
        <v>2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9.7311643529780021</v>
      </c>
      <c r="Y2375">
        <v>0</v>
      </c>
      <c r="Z2375">
        <v>0.50942043065140008</v>
      </c>
      <c r="AA2375">
        <v>0</v>
      </c>
      <c r="AB2375">
        <v>0</v>
      </c>
      <c r="AC2375">
        <v>0</v>
      </c>
      <c r="AD2375">
        <v>0</v>
      </c>
      <c r="AE2375">
        <v>10.240584783629401</v>
      </c>
    </row>
    <row r="2376" spans="1:31" x14ac:dyDescent="0.25">
      <c r="A2376">
        <v>2274785</v>
      </c>
      <c r="B2376">
        <v>1</v>
      </c>
      <c r="C2376" t="s">
        <v>81</v>
      </c>
      <c r="D2376" t="s">
        <v>118</v>
      </c>
      <c r="E2376" t="s">
        <v>132</v>
      </c>
      <c r="F2376" t="s">
        <v>7139</v>
      </c>
      <c r="G2376" t="s">
        <v>134</v>
      </c>
      <c r="H2376" t="s">
        <v>135</v>
      </c>
      <c r="I2376" t="s">
        <v>136</v>
      </c>
      <c r="J2376" t="s">
        <v>137</v>
      </c>
      <c r="K2376" t="s">
        <v>138</v>
      </c>
      <c r="L2376" t="s">
        <v>7140</v>
      </c>
      <c r="M2376" t="s">
        <v>7141</v>
      </c>
      <c r="N2376">
        <v>0.40805555500000001</v>
      </c>
      <c r="O2376">
        <v>0</v>
      </c>
      <c r="P2376">
        <v>1182</v>
      </c>
      <c r="Q2376">
        <v>3</v>
      </c>
      <c r="R2376">
        <v>58</v>
      </c>
      <c r="S2376">
        <v>3</v>
      </c>
      <c r="T2376">
        <v>94</v>
      </c>
      <c r="U2376">
        <v>0</v>
      </c>
      <c r="V2376">
        <v>1</v>
      </c>
      <c r="W2376">
        <v>0</v>
      </c>
      <c r="X2376">
        <v>85.424643101018347</v>
      </c>
      <c r="Y2376">
        <v>4.1043486086860836</v>
      </c>
      <c r="Z2376">
        <v>14.025296673449212</v>
      </c>
      <c r="AA2376">
        <v>5.5712802883593557</v>
      </c>
      <c r="AB2376">
        <v>16.575412122625423</v>
      </c>
      <c r="AC2376">
        <v>0</v>
      </c>
      <c r="AD2376">
        <v>1.7906532643704249</v>
      </c>
      <c r="AE2376">
        <v>127.49163405850885</v>
      </c>
    </row>
    <row r="2377" spans="1:31" x14ac:dyDescent="0.25">
      <c r="A2377">
        <v>2274885</v>
      </c>
      <c r="B2377">
        <v>1</v>
      </c>
      <c r="C2377" t="s">
        <v>80</v>
      </c>
      <c r="D2377" t="s">
        <v>107</v>
      </c>
      <c r="E2377" t="s">
        <v>165</v>
      </c>
      <c r="F2377" t="s">
        <v>7142</v>
      </c>
      <c r="G2377" t="s">
        <v>167</v>
      </c>
      <c r="H2377" t="s">
        <v>150</v>
      </c>
      <c r="I2377" t="s">
        <v>136</v>
      </c>
      <c r="J2377" t="s">
        <v>137</v>
      </c>
      <c r="K2377" t="s">
        <v>138</v>
      </c>
      <c r="L2377" t="s">
        <v>7143</v>
      </c>
      <c r="M2377" t="s">
        <v>7144</v>
      </c>
      <c r="N2377">
        <v>1.091111111</v>
      </c>
      <c r="O2377">
        <v>0</v>
      </c>
      <c r="P2377">
        <v>4</v>
      </c>
      <c r="Q2377">
        <v>0</v>
      </c>
      <c r="R2377">
        <v>0</v>
      </c>
      <c r="S2377">
        <v>0</v>
      </c>
      <c r="T2377">
        <v>2</v>
      </c>
      <c r="U2377">
        <v>0</v>
      </c>
      <c r="V2377">
        <v>0</v>
      </c>
      <c r="W2377">
        <v>0</v>
      </c>
      <c r="X2377">
        <v>1.0820586753871113</v>
      </c>
      <c r="Y2377">
        <v>0</v>
      </c>
      <c r="Z2377">
        <v>0</v>
      </c>
      <c r="AA2377">
        <v>0</v>
      </c>
      <c r="AB2377">
        <v>2.3236083199638222</v>
      </c>
      <c r="AC2377">
        <v>0</v>
      </c>
      <c r="AD2377">
        <v>0</v>
      </c>
      <c r="AE2377">
        <v>3.4056669953509333</v>
      </c>
    </row>
    <row r="2378" spans="1:31" x14ac:dyDescent="0.25">
      <c r="A2378">
        <v>2273117</v>
      </c>
      <c r="B2378">
        <v>1</v>
      </c>
      <c r="C2378" t="s">
        <v>81</v>
      </c>
      <c r="D2378" t="s">
        <v>120</v>
      </c>
      <c r="E2378" t="s">
        <v>132</v>
      </c>
      <c r="F2378" t="s">
        <v>7145</v>
      </c>
      <c r="G2378" t="s">
        <v>134</v>
      </c>
      <c r="H2378" t="s">
        <v>135</v>
      </c>
      <c r="I2378" t="s">
        <v>136</v>
      </c>
      <c r="J2378" t="s">
        <v>137</v>
      </c>
      <c r="K2378" t="s">
        <v>138</v>
      </c>
      <c r="L2378" t="s">
        <v>7146</v>
      </c>
      <c r="M2378" t="s">
        <v>7147</v>
      </c>
      <c r="N2378">
        <v>1.7027777770000001</v>
      </c>
      <c r="O2378">
        <v>0</v>
      </c>
      <c r="P2378">
        <v>0</v>
      </c>
      <c r="Q2378">
        <v>36</v>
      </c>
      <c r="R2378">
        <v>43</v>
      </c>
      <c r="S2378">
        <v>7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127.58167364083168</v>
      </c>
      <c r="Z2378">
        <v>71.600324621970998</v>
      </c>
      <c r="AA2378">
        <v>12.011660769002919</v>
      </c>
      <c r="AB2378">
        <v>0</v>
      </c>
      <c r="AC2378">
        <v>0</v>
      </c>
      <c r="AD2378">
        <v>0</v>
      </c>
      <c r="AE2378">
        <v>211.19365903180559</v>
      </c>
    </row>
    <row r="2379" spans="1:31" x14ac:dyDescent="0.25">
      <c r="A2379">
        <v>2272856</v>
      </c>
      <c r="B2379">
        <v>1</v>
      </c>
      <c r="C2379" t="s">
        <v>80</v>
      </c>
      <c r="D2379" t="s">
        <v>99</v>
      </c>
      <c r="E2379" t="s">
        <v>147</v>
      </c>
      <c r="F2379" t="s">
        <v>7148</v>
      </c>
      <c r="G2379" t="s">
        <v>149</v>
      </c>
      <c r="H2379" t="s">
        <v>150</v>
      </c>
      <c r="I2379" t="s">
        <v>136</v>
      </c>
      <c r="J2379" t="s">
        <v>137</v>
      </c>
      <c r="K2379" t="s">
        <v>138</v>
      </c>
      <c r="L2379" t="s">
        <v>7149</v>
      </c>
      <c r="M2379" t="s">
        <v>7150</v>
      </c>
      <c r="N2379">
        <v>5.9213888880000001</v>
      </c>
      <c r="O2379">
        <v>0</v>
      </c>
      <c r="P2379">
        <v>44</v>
      </c>
      <c r="Q2379">
        <v>0</v>
      </c>
      <c r="R2379">
        <v>0</v>
      </c>
      <c r="S2379">
        <v>0</v>
      </c>
      <c r="T2379">
        <v>3</v>
      </c>
      <c r="U2379">
        <v>0</v>
      </c>
      <c r="V2379">
        <v>0</v>
      </c>
      <c r="W2379">
        <v>0</v>
      </c>
      <c r="X2379">
        <v>118.23009247038753</v>
      </c>
      <c r="Y2379">
        <v>0</v>
      </c>
      <c r="Z2379">
        <v>0</v>
      </c>
      <c r="AA2379">
        <v>0</v>
      </c>
      <c r="AB2379">
        <v>19.570104858132691</v>
      </c>
      <c r="AC2379">
        <v>0</v>
      </c>
      <c r="AD2379">
        <v>0</v>
      </c>
      <c r="AE2379">
        <v>137.80019732852023</v>
      </c>
    </row>
    <row r="2380" spans="1:31" x14ac:dyDescent="0.25">
      <c r="A2380">
        <v>2272879</v>
      </c>
      <c r="B2380">
        <v>1</v>
      </c>
      <c r="C2380" t="s">
        <v>81</v>
      </c>
      <c r="D2380" t="s">
        <v>118</v>
      </c>
      <c r="E2380" t="s">
        <v>132</v>
      </c>
      <c r="F2380" t="s">
        <v>7151</v>
      </c>
      <c r="G2380" t="s">
        <v>348</v>
      </c>
      <c r="H2380" t="s">
        <v>135</v>
      </c>
      <c r="I2380" t="s">
        <v>136</v>
      </c>
      <c r="J2380" t="s">
        <v>137</v>
      </c>
      <c r="K2380" t="s">
        <v>138</v>
      </c>
      <c r="L2380" t="s">
        <v>7152</v>
      </c>
      <c r="M2380" t="s">
        <v>7153</v>
      </c>
      <c r="N2380">
        <v>1.1077777769999999</v>
      </c>
      <c r="O2380">
        <v>1</v>
      </c>
      <c r="P2380">
        <v>394</v>
      </c>
      <c r="Q2380">
        <v>49</v>
      </c>
      <c r="R2380">
        <v>38</v>
      </c>
      <c r="S2380">
        <v>15</v>
      </c>
      <c r="T2380">
        <v>41</v>
      </c>
      <c r="U2380">
        <v>0</v>
      </c>
      <c r="V2380">
        <v>0</v>
      </c>
      <c r="W2380">
        <v>0.41897064836316666</v>
      </c>
      <c r="X2380">
        <v>55.50454549637098</v>
      </c>
      <c r="Y2380">
        <v>277.47007990829104</v>
      </c>
      <c r="Z2380">
        <v>16.434108480536882</v>
      </c>
      <c r="AA2380">
        <v>56.882363702068474</v>
      </c>
      <c r="AB2380">
        <v>28.862261518775046</v>
      </c>
      <c r="AC2380">
        <v>0</v>
      </c>
      <c r="AD2380">
        <v>0</v>
      </c>
      <c r="AE2380">
        <v>435.57232975440559</v>
      </c>
    </row>
    <row r="2381" spans="1:31" x14ac:dyDescent="0.25">
      <c r="A2381">
        <v>2273094</v>
      </c>
      <c r="B2381">
        <v>1</v>
      </c>
      <c r="C2381" t="s">
        <v>80</v>
      </c>
      <c r="D2381" t="s">
        <v>86</v>
      </c>
      <c r="E2381" t="s">
        <v>147</v>
      </c>
      <c r="F2381" t="s">
        <v>7154</v>
      </c>
      <c r="G2381" t="s">
        <v>233</v>
      </c>
      <c r="H2381" t="s">
        <v>150</v>
      </c>
      <c r="I2381" t="s">
        <v>136</v>
      </c>
      <c r="J2381" t="s">
        <v>137</v>
      </c>
      <c r="K2381" t="s">
        <v>138</v>
      </c>
      <c r="L2381" t="s">
        <v>7155</v>
      </c>
      <c r="M2381" t="s">
        <v>7156</v>
      </c>
      <c r="N2381">
        <v>9.1277777770000004</v>
      </c>
      <c r="O2381">
        <v>0</v>
      </c>
      <c r="P2381">
        <v>182</v>
      </c>
      <c r="Q2381">
        <v>0</v>
      </c>
      <c r="R2381">
        <v>0</v>
      </c>
      <c r="S2381">
        <v>0</v>
      </c>
      <c r="T2381">
        <v>6</v>
      </c>
      <c r="U2381">
        <v>0</v>
      </c>
      <c r="V2381">
        <v>0</v>
      </c>
      <c r="W2381">
        <v>0</v>
      </c>
      <c r="X2381">
        <v>677.96509982588509</v>
      </c>
      <c r="Y2381">
        <v>0</v>
      </c>
      <c r="Z2381">
        <v>0</v>
      </c>
      <c r="AA2381">
        <v>0</v>
      </c>
      <c r="AB2381">
        <v>83.293299793224847</v>
      </c>
      <c r="AC2381">
        <v>0</v>
      </c>
      <c r="AD2381">
        <v>0</v>
      </c>
      <c r="AE2381">
        <v>761.25839961910992</v>
      </c>
    </row>
    <row r="2382" spans="1:31" x14ac:dyDescent="0.25">
      <c r="A2382">
        <v>2273071</v>
      </c>
      <c r="B2382">
        <v>1</v>
      </c>
      <c r="C2382" t="s">
        <v>80</v>
      </c>
      <c r="D2382" t="s">
        <v>83</v>
      </c>
      <c r="E2382" t="s">
        <v>147</v>
      </c>
      <c r="F2382" t="s">
        <v>7157</v>
      </c>
      <c r="G2382" t="s">
        <v>1712</v>
      </c>
      <c r="H2382" t="s">
        <v>150</v>
      </c>
      <c r="I2382" t="s">
        <v>136</v>
      </c>
      <c r="J2382" t="s">
        <v>137</v>
      </c>
      <c r="K2382" t="s">
        <v>138</v>
      </c>
      <c r="L2382" t="s">
        <v>7158</v>
      </c>
      <c r="M2382" t="s">
        <v>7159</v>
      </c>
      <c r="N2382">
        <v>3.1163888879999999</v>
      </c>
      <c r="O2382">
        <v>0</v>
      </c>
      <c r="P2382">
        <v>95</v>
      </c>
      <c r="Q2382">
        <v>0</v>
      </c>
      <c r="R2382">
        <v>0</v>
      </c>
      <c r="S2382">
        <v>0</v>
      </c>
      <c r="T2382">
        <v>18</v>
      </c>
      <c r="U2382">
        <v>0</v>
      </c>
      <c r="V2382">
        <v>0</v>
      </c>
      <c r="W2382">
        <v>0</v>
      </c>
      <c r="X2382">
        <v>79.826424399993442</v>
      </c>
      <c r="Y2382">
        <v>0</v>
      </c>
      <c r="Z2382">
        <v>0</v>
      </c>
      <c r="AA2382">
        <v>0</v>
      </c>
      <c r="AB2382">
        <v>42.678350371492201</v>
      </c>
      <c r="AC2382">
        <v>0</v>
      </c>
      <c r="AD2382">
        <v>0</v>
      </c>
      <c r="AE2382">
        <v>122.50477477148564</v>
      </c>
    </row>
    <row r="2383" spans="1:31" x14ac:dyDescent="0.25">
      <c r="A2383">
        <v>2272902</v>
      </c>
      <c r="B2383">
        <v>1</v>
      </c>
      <c r="C2383" t="s">
        <v>80</v>
      </c>
      <c r="D2383" t="s">
        <v>104</v>
      </c>
      <c r="E2383" t="s">
        <v>147</v>
      </c>
      <c r="F2383" t="s">
        <v>7160</v>
      </c>
      <c r="G2383" t="s">
        <v>149</v>
      </c>
      <c r="H2383" t="s">
        <v>150</v>
      </c>
      <c r="I2383" t="s">
        <v>136</v>
      </c>
      <c r="J2383" t="s">
        <v>137</v>
      </c>
      <c r="K2383" t="s">
        <v>138</v>
      </c>
      <c r="L2383" t="s">
        <v>7161</v>
      </c>
      <c r="M2383" t="s">
        <v>7162</v>
      </c>
      <c r="N2383">
        <v>6.1677777770000004</v>
      </c>
      <c r="O2383">
        <v>0</v>
      </c>
      <c r="P2383">
        <v>1</v>
      </c>
      <c r="Q2383">
        <v>0</v>
      </c>
      <c r="R2383">
        <v>2</v>
      </c>
      <c r="S2383">
        <v>0</v>
      </c>
      <c r="T2383">
        <v>2</v>
      </c>
      <c r="U2383">
        <v>0</v>
      </c>
      <c r="V2383">
        <v>0</v>
      </c>
      <c r="W2383">
        <v>0</v>
      </c>
      <c r="X2383">
        <v>1.8938632884218669</v>
      </c>
      <c r="Y2383">
        <v>0</v>
      </c>
      <c r="Z2383">
        <v>13.82557216399695</v>
      </c>
      <c r="AA2383">
        <v>0</v>
      </c>
      <c r="AB2383">
        <v>15.843842464083336</v>
      </c>
      <c r="AC2383">
        <v>0</v>
      </c>
      <c r="AD2383">
        <v>0</v>
      </c>
      <c r="AE2383">
        <v>31.563277916502152</v>
      </c>
    </row>
    <row r="2384" spans="1:31" x14ac:dyDescent="0.25">
      <c r="A2384">
        <v>2272585</v>
      </c>
      <c r="B2384">
        <v>1</v>
      </c>
      <c r="C2384" t="s">
        <v>81</v>
      </c>
      <c r="D2384" t="s">
        <v>113</v>
      </c>
      <c r="E2384" t="s">
        <v>141</v>
      </c>
      <c r="F2384" t="s">
        <v>7163</v>
      </c>
      <c r="G2384" t="s">
        <v>134</v>
      </c>
      <c r="H2384" t="s">
        <v>135</v>
      </c>
      <c r="I2384" t="s">
        <v>738</v>
      </c>
      <c r="J2384" t="s">
        <v>137</v>
      </c>
      <c r="K2384" t="s">
        <v>138</v>
      </c>
      <c r="L2384" t="s">
        <v>7164</v>
      </c>
      <c r="M2384" t="s">
        <v>7165</v>
      </c>
      <c r="N2384">
        <v>1.0277777E-2</v>
      </c>
      <c r="O2384">
        <v>0</v>
      </c>
      <c r="P2384">
        <v>387</v>
      </c>
      <c r="Q2384">
        <v>1</v>
      </c>
      <c r="R2384">
        <v>22</v>
      </c>
      <c r="S2384">
        <v>1</v>
      </c>
      <c r="T2384">
        <v>16</v>
      </c>
      <c r="U2384">
        <v>1</v>
      </c>
      <c r="V2384">
        <v>0</v>
      </c>
      <c r="W2384">
        <v>0</v>
      </c>
      <c r="X2384">
        <v>0.42568575874748876</v>
      </c>
      <c r="Y2384">
        <v>2.73304936485E-3</v>
      </c>
      <c r="Z2384">
        <v>6.0610368376016681E-2</v>
      </c>
      <c r="AA2384">
        <v>0.13783714192462501</v>
      </c>
      <c r="AB2384">
        <v>0.14718479559922781</v>
      </c>
      <c r="AC2384">
        <v>1.4646767201555</v>
      </c>
      <c r="AD2384">
        <v>0</v>
      </c>
      <c r="AE2384">
        <v>2.2387278341677082</v>
      </c>
    </row>
    <row r="2385" spans="1:31" x14ac:dyDescent="0.25">
      <c r="A2385">
        <v>2272834</v>
      </c>
      <c r="B2385">
        <v>1</v>
      </c>
      <c r="C2385" t="s">
        <v>80</v>
      </c>
      <c r="D2385" t="s">
        <v>84</v>
      </c>
      <c r="E2385" t="s">
        <v>147</v>
      </c>
      <c r="F2385" t="s">
        <v>7166</v>
      </c>
      <c r="G2385" t="s">
        <v>149</v>
      </c>
      <c r="H2385" t="s">
        <v>150</v>
      </c>
      <c r="I2385" t="s">
        <v>136</v>
      </c>
      <c r="J2385" t="s">
        <v>137</v>
      </c>
      <c r="K2385" t="s">
        <v>138</v>
      </c>
      <c r="L2385" t="s">
        <v>7167</v>
      </c>
      <c r="M2385" t="s">
        <v>7168</v>
      </c>
      <c r="N2385">
        <v>2.1016666659999999</v>
      </c>
      <c r="O2385">
        <v>0</v>
      </c>
      <c r="P2385">
        <v>27</v>
      </c>
      <c r="Q2385">
        <v>0</v>
      </c>
      <c r="R2385">
        <v>0</v>
      </c>
      <c r="S2385">
        <v>0</v>
      </c>
      <c r="T2385">
        <v>7</v>
      </c>
      <c r="U2385">
        <v>0</v>
      </c>
      <c r="V2385">
        <v>1</v>
      </c>
      <c r="W2385">
        <v>0</v>
      </c>
      <c r="X2385">
        <v>17.808359547788754</v>
      </c>
      <c r="Y2385">
        <v>0</v>
      </c>
      <c r="Z2385">
        <v>0</v>
      </c>
      <c r="AA2385">
        <v>0</v>
      </c>
      <c r="AB2385">
        <v>15.558584407854166</v>
      </c>
      <c r="AC2385">
        <v>0</v>
      </c>
      <c r="AD2385">
        <v>34.163129881264595</v>
      </c>
      <c r="AE2385">
        <v>67.530073836907519</v>
      </c>
    </row>
    <row r="2386" spans="1:31" x14ac:dyDescent="0.25">
      <c r="A2386">
        <v>2272685</v>
      </c>
      <c r="B2386">
        <v>1</v>
      </c>
      <c r="C2386" t="s">
        <v>80</v>
      </c>
      <c r="D2386" t="s">
        <v>97</v>
      </c>
      <c r="E2386" t="s">
        <v>147</v>
      </c>
      <c r="F2386" t="s">
        <v>7169</v>
      </c>
      <c r="G2386" t="s">
        <v>149</v>
      </c>
      <c r="H2386" t="s">
        <v>150</v>
      </c>
      <c r="I2386" t="s">
        <v>136</v>
      </c>
      <c r="J2386" t="s">
        <v>137</v>
      </c>
      <c r="K2386" t="s">
        <v>138</v>
      </c>
      <c r="L2386" t="s">
        <v>7170</v>
      </c>
      <c r="M2386" t="s">
        <v>7171</v>
      </c>
      <c r="N2386">
        <v>10.253888888000001</v>
      </c>
      <c r="O2386">
        <v>0</v>
      </c>
      <c r="P2386">
        <v>13</v>
      </c>
      <c r="Q2386">
        <v>0</v>
      </c>
      <c r="R2386">
        <v>4</v>
      </c>
      <c r="S2386">
        <v>0</v>
      </c>
      <c r="T2386">
        <v>4</v>
      </c>
      <c r="U2386">
        <v>0</v>
      </c>
      <c r="V2386">
        <v>0</v>
      </c>
      <c r="W2386">
        <v>0</v>
      </c>
      <c r="X2386">
        <v>498.71800723451236</v>
      </c>
      <c r="Y2386">
        <v>0</v>
      </c>
      <c r="Z2386">
        <v>49.110055367260507</v>
      </c>
      <c r="AA2386">
        <v>0</v>
      </c>
      <c r="AB2386">
        <v>15.336998027985615</v>
      </c>
      <c r="AC2386">
        <v>0</v>
      </c>
      <c r="AD2386">
        <v>0</v>
      </c>
      <c r="AE2386">
        <v>563.1650606297585</v>
      </c>
    </row>
    <row r="2387" spans="1:31" x14ac:dyDescent="0.25">
      <c r="A2387">
        <v>2273226</v>
      </c>
      <c r="B2387">
        <v>1</v>
      </c>
      <c r="C2387" t="s">
        <v>80</v>
      </c>
      <c r="D2387" t="s">
        <v>90</v>
      </c>
      <c r="E2387" t="s">
        <v>165</v>
      </c>
      <c r="F2387" t="s">
        <v>7172</v>
      </c>
      <c r="G2387" t="s">
        <v>198</v>
      </c>
      <c r="H2387" t="s">
        <v>150</v>
      </c>
      <c r="I2387" t="s">
        <v>136</v>
      </c>
      <c r="J2387" t="s">
        <v>137</v>
      </c>
      <c r="K2387" t="s">
        <v>138</v>
      </c>
      <c r="L2387" t="s">
        <v>7173</v>
      </c>
      <c r="M2387" t="s">
        <v>7174</v>
      </c>
      <c r="N2387">
        <v>5.1544444440000001</v>
      </c>
      <c r="O2387">
        <v>0</v>
      </c>
      <c r="P2387">
        <v>4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8.2519974078455771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8.2519974078455771</v>
      </c>
    </row>
    <row r="2388" spans="1:31" x14ac:dyDescent="0.25">
      <c r="A2388">
        <v>2272287</v>
      </c>
      <c r="B2388">
        <v>1</v>
      </c>
      <c r="C2388" t="s">
        <v>81</v>
      </c>
      <c r="D2388" t="s">
        <v>119</v>
      </c>
      <c r="E2388" t="s">
        <v>141</v>
      </c>
      <c r="F2388" t="s">
        <v>7175</v>
      </c>
      <c r="G2388" t="s">
        <v>278</v>
      </c>
      <c r="H2388" t="s">
        <v>135</v>
      </c>
      <c r="I2388" t="s">
        <v>136</v>
      </c>
      <c r="J2388" t="s">
        <v>137</v>
      </c>
      <c r="K2388" t="s">
        <v>138</v>
      </c>
      <c r="L2388" t="s">
        <v>7176</v>
      </c>
      <c r="M2388" t="s">
        <v>7177</v>
      </c>
      <c r="N2388">
        <v>1.3363888880000001</v>
      </c>
      <c r="O2388">
        <v>0</v>
      </c>
      <c r="P2388">
        <v>282</v>
      </c>
      <c r="Q2388">
        <v>0</v>
      </c>
      <c r="R2388">
        <v>15</v>
      </c>
      <c r="S2388">
        <v>0</v>
      </c>
      <c r="T2388">
        <v>12</v>
      </c>
      <c r="U2388">
        <v>0</v>
      </c>
      <c r="V2388">
        <v>0</v>
      </c>
      <c r="W2388">
        <v>0</v>
      </c>
      <c r="X2388">
        <v>56.78311342495752</v>
      </c>
      <c r="Y2388">
        <v>0</v>
      </c>
      <c r="Z2388">
        <v>3.1320388709280005</v>
      </c>
      <c r="AA2388">
        <v>0</v>
      </c>
      <c r="AB2388">
        <v>2.2634065959014169</v>
      </c>
      <c r="AC2388">
        <v>0</v>
      </c>
      <c r="AD2388">
        <v>0</v>
      </c>
      <c r="AE2388">
        <v>62.178558891786935</v>
      </c>
    </row>
    <row r="2389" spans="1:31" x14ac:dyDescent="0.25">
      <c r="A2389">
        <v>2273212</v>
      </c>
      <c r="B2389">
        <v>1</v>
      </c>
      <c r="C2389" t="s">
        <v>80</v>
      </c>
      <c r="D2389" t="s">
        <v>82</v>
      </c>
      <c r="E2389" t="s">
        <v>147</v>
      </c>
      <c r="F2389" t="s">
        <v>7178</v>
      </c>
      <c r="G2389" t="s">
        <v>149</v>
      </c>
      <c r="H2389" t="s">
        <v>150</v>
      </c>
      <c r="I2389" t="s">
        <v>136</v>
      </c>
      <c r="J2389" t="s">
        <v>137</v>
      </c>
      <c r="K2389" t="s">
        <v>138</v>
      </c>
      <c r="L2389" t="s">
        <v>7179</v>
      </c>
      <c r="M2389" t="s">
        <v>7180</v>
      </c>
      <c r="N2389">
        <v>2.4766666659999999</v>
      </c>
      <c r="O2389">
        <v>0</v>
      </c>
      <c r="P2389">
        <v>121</v>
      </c>
      <c r="Q2389">
        <v>0</v>
      </c>
      <c r="R2389">
        <v>0</v>
      </c>
      <c r="S2389">
        <v>0</v>
      </c>
      <c r="T2389">
        <v>7</v>
      </c>
      <c r="U2389">
        <v>0</v>
      </c>
      <c r="V2389">
        <v>0</v>
      </c>
      <c r="W2389">
        <v>0</v>
      </c>
      <c r="X2389">
        <v>130.7045637235212</v>
      </c>
      <c r="Y2389">
        <v>0</v>
      </c>
      <c r="Z2389">
        <v>0</v>
      </c>
      <c r="AA2389">
        <v>0</v>
      </c>
      <c r="AB2389">
        <v>4.218458315919376</v>
      </c>
      <c r="AC2389">
        <v>0</v>
      </c>
      <c r="AD2389">
        <v>0</v>
      </c>
      <c r="AE2389">
        <v>134.92302203944058</v>
      </c>
    </row>
    <row r="2390" spans="1:31" x14ac:dyDescent="0.25">
      <c r="A2390">
        <v>2273235</v>
      </c>
      <c r="B2390">
        <v>1</v>
      </c>
      <c r="C2390" t="s">
        <v>80</v>
      </c>
      <c r="D2390" t="s">
        <v>90</v>
      </c>
      <c r="E2390" t="s">
        <v>147</v>
      </c>
      <c r="F2390" t="s">
        <v>7181</v>
      </c>
      <c r="G2390" t="s">
        <v>149</v>
      </c>
      <c r="H2390" t="s">
        <v>150</v>
      </c>
      <c r="I2390" t="s">
        <v>136</v>
      </c>
      <c r="J2390" t="s">
        <v>137</v>
      </c>
      <c r="K2390" t="s">
        <v>138</v>
      </c>
      <c r="L2390" t="s">
        <v>7182</v>
      </c>
      <c r="M2390" t="s">
        <v>7183</v>
      </c>
      <c r="N2390">
        <v>2.349444444</v>
      </c>
      <c r="O2390">
        <v>0</v>
      </c>
      <c r="P2390">
        <v>277</v>
      </c>
      <c r="Q2390">
        <v>0</v>
      </c>
      <c r="R2390">
        <v>0</v>
      </c>
      <c r="S2390">
        <v>0</v>
      </c>
      <c r="T2390">
        <v>51</v>
      </c>
      <c r="U2390">
        <v>0</v>
      </c>
      <c r="V2390">
        <v>0</v>
      </c>
      <c r="W2390">
        <v>0</v>
      </c>
      <c r="X2390">
        <v>166.7444990690326</v>
      </c>
      <c r="Y2390">
        <v>0</v>
      </c>
      <c r="Z2390">
        <v>0</v>
      </c>
      <c r="AA2390">
        <v>0</v>
      </c>
      <c r="AB2390">
        <v>98.388590004105765</v>
      </c>
      <c r="AC2390">
        <v>0</v>
      </c>
      <c r="AD2390">
        <v>0</v>
      </c>
      <c r="AE2390">
        <v>265.13308907313836</v>
      </c>
    </row>
    <row r="2391" spans="1:31" x14ac:dyDescent="0.25">
      <c r="A2391">
        <v>2273329</v>
      </c>
      <c r="B2391">
        <v>1</v>
      </c>
      <c r="C2391" t="s">
        <v>81</v>
      </c>
      <c r="D2391" t="s">
        <v>118</v>
      </c>
      <c r="E2391" t="s">
        <v>147</v>
      </c>
      <c r="F2391" t="s">
        <v>7184</v>
      </c>
      <c r="G2391" t="s">
        <v>725</v>
      </c>
      <c r="H2391" t="s">
        <v>150</v>
      </c>
      <c r="I2391" t="s">
        <v>136</v>
      </c>
      <c r="J2391" t="s">
        <v>137</v>
      </c>
      <c r="K2391" t="s">
        <v>138</v>
      </c>
      <c r="L2391" t="s">
        <v>7185</v>
      </c>
      <c r="M2391" t="s">
        <v>7186</v>
      </c>
      <c r="N2391">
        <v>5.0008333330000001</v>
      </c>
      <c r="O2391">
        <v>0</v>
      </c>
      <c r="P2391">
        <v>1</v>
      </c>
      <c r="Q2391">
        <v>0</v>
      </c>
      <c r="R2391">
        <v>4</v>
      </c>
      <c r="S2391">
        <v>0</v>
      </c>
      <c r="T2391">
        <v>2</v>
      </c>
      <c r="U2391">
        <v>0</v>
      </c>
      <c r="V2391">
        <v>0</v>
      </c>
      <c r="W2391">
        <v>0</v>
      </c>
      <c r="X2391">
        <v>1.7761136336599999</v>
      </c>
      <c r="Y2391">
        <v>0</v>
      </c>
      <c r="Z2391">
        <v>8.8941838733884993</v>
      </c>
      <c r="AA2391">
        <v>0</v>
      </c>
      <c r="AB2391">
        <v>6.9361165348658123</v>
      </c>
      <c r="AC2391">
        <v>0</v>
      </c>
      <c r="AD2391">
        <v>0</v>
      </c>
      <c r="AE2391">
        <v>17.606414041914313</v>
      </c>
    </row>
    <row r="2392" spans="1:31" x14ac:dyDescent="0.25">
      <c r="A2392">
        <v>2272333</v>
      </c>
      <c r="B2392">
        <v>1</v>
      </c>
      <c r="C2392" t="s">
        <v>80</v>
      </c>
      <c r="D2392" t="s">
        <v>99</v>
      </c>
      <c r="E2392" t="s">
        <v>147</v>
      </c>
      <c r="F2392" t="s">
        <v>7187</v>
      </c>
      <c r="G2392" t="s">
        <v>149</v>
      </c>
      <c r="H2392" t="s">
        <v>150</v>
      </c>
      <c r="I2392" t="s">
        <v>136</v>
      </c>
      <c r="J2392" t="s">
        <v>137</v>
      </c>
      <c r="K2392" t="s">
        <v>138</v>
      </c>
      <c r="L2392" t="s">
        <v>7188</v>
      </c>
      <c r="M2392" t="s">
        <v>7189</v>
      </c>
      <c r="N2392">
        <v>1.0052777770000001</v>
      </c>
      <c r="O2392">
        <v>0</v>
      </c>
      <c r="P2392">
        <v>42</v>
      </c>
      <c r="Q2392">
        <v>0</v>
      </c>
      <c r="R2392">
        <v>0</v>
      </c>
      <c r="S2392">
        <v>0</v>
      </c>
      <c r="T2392">
        <v>19</v>
      </c>
      <c r="U2392">
        <v>0</v>
      </c>
      <c r="V2392">
        <v>1</v>
      </c>
      <c r="W2392">
        <v>0</v>
      </c>
      <c r="X2392">
        <v>16.296010783443325</v>
      </c>
      <c r="Y2392">
        <v>0</v>
      </c>
      <c r="Z2392">
        <v>0</v>
      </c>
      <c r="AA2392">
        <v>0</v>
      </c>
      <c r="AB2392">
        <v>11.75203451052634</v>
      </c>
      <c r="AC2392">
        <v>0</v>
      </c>
      <c r="AD2392">
        <v>70.624196146169936</v>
      </c>
      <c r="AE2392">
        <v>98.672241440139601</v>
      </c>
    </row>
    <row r="2393" spans="1:31" x14ac:dyDescent="0.25">
      <c r="A2393">
        <v>2273306</v>
      </c>
      <c r="B2393">
        <v>1</v>
      </c>
      <c r="C2393" t="s">
        <v>80</v>
      </c>
      <c r="D2393" t="s">
        <v>94</v>
      </c>
      <c r="E2393" t="s">
        <v>157</v>
      </c>
      <c r="F2393" t="s">
        <v>7190</v>
      </c>
      <c r="G2393" t="s">
        <v>134</v>
      </c>
      <c r="H2393" t="s">
        <v>135</v>
      </c>
      <c r="I2393" t="s">
        <v>136</v>
      </c>
      <c r="J2393" t="s">
        <v>137</v>
      </c>
      <c r="K2393" t="s">
        <v>138</v>
      </c>
      <c r="L2393" t="s">
        <v>7191</v>
      </c>
      <c r="M2393" t="s">
        <v>7192</v>
      </c>
      <c r="N2393">
        <v>0.84777777700000001</v>
      </c>
      <c r="O2393">
        <v>0</v>
      </c>
      <c r="P2393">
        <v>915</v>
      </c>
      <c r="Q2393">
        <v>35</v>
      </c>
      <c r="R2393">
        <v>31</v>
      </c>
      <c r="S2393">
        <v>6</v>
      </c>
      <c r="T2393">
        <v>163</v>
      </c>
      <c r="U2393">
        <v>2</v>
      </c>
      <c r="V2393">
        <v>0</v>
      </c>
      <c r="W2393">
        <v>0</v>
      </c>
      <c r="X2393">
        <v>111.9860178753508</v>
      </c>
      <c r="Y2393">
        <v>47.533254980647342</v>
      </c>
      <c r="Z2393">
        <v>2.7126577521119999</v>
      </c>
      <c r="AA2393">
        <v>4.0096845634225335</v>
      </c>
      <c r="AB2393">
        <v>46.436993295790074</v>
      </c>
      <c r="AC2393">
        <v>99.839137711813493</v>
      </c>
      <c r="AD2393">
        <v>0</v>
      </c>
      <c r="AE2393">
        <v>312.51774617913622</v>
      </c>
    </row>
    <row r="2394" spans="1:31" x14ac:dyDescent="0.25">
      <c r="A2394">
        <v>2272694</v>
      </c>
      <c r="B2394">
        <v>1</v>
      </c>
      <c r="C2394" t="s">
        <v>80</v>
      </c>
      <c r="D2394" t="s">
        <v>91</v>
      </c>
      <c r="E2394" t="s">
        <v>147</v>
      </c>
      <c r="F2394" t="s">
        <v>7193</v>
      </c>
      <c r="G2394" t="s">
        <v>149</v>
      </c>
      <c r="H2394" t="s">
        <v>150</v>
      </c>
      <c r="I2394" t="s">
        <v>136</v>
      </c>
      <c r="J2394" t="s">
        <v>137</v>
      </c>
      <c r="K2394" t="s">
        <v>138</v>
      </c>
      <c r="L2394" t="s">
        <v>7194</v>
      </c>
      <c r="M2394" t="s">
        <v>7195</v>
      </c>
      <c r="N2394">
        <v>3.3916666659999999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54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95.014122215536503</v>
      </c>
      <c r="AC2394">
        <v>0</v>
      </c>
      <c r="AD2394">
        <v>0</v>
      </c>
      <c r="AE2394">
        <v>95.014122215536503</v>
      </c>
    </row>
    <row r="2395" spans="1:31" x14ac:dyDescent="0.25">
      <c r="A2395">
        <v>2272897</v>
      </c>
      <c r="B2395">
        <v>1</v>
      </c>
      <c r="C2395" t="s">
        <v>80</v>
      </c>
      <c r="D2395" t="s">
        <v>104</v>
      </c>
      <c r="E2395" t="s">
        <v>132</v>
      </c>
      <c r="F2395" t="s">
        <v>7196</v>
      </c>
      <c r="G2395" t="s">
        <v>134</v>
      </c>
      <c r="H2395" t="s">
        <v>135</v>
      </c>
      <c r="I2395" t="s">
        <v>136</v>
      </c>
      <c r="J2395" t="s">
        <v>137</v>
      </c>
      <c r="K2395" t="s">
        <v>138</v>
      </c>
      <c r="L2395" t="s">
        <v>7197</v>
      </c>
      <c r="M2395" t="s">
        <v>7198</v>
      </c>
      <c r="N2395">
        <v>4.3891666660000004</v>
      </c>
      <c r="O2395">
        <v>0</v>
      </c>
      <c r="P2395">
        <v>27</v>
      </c>
      <c r="Q2395">
        <v>0</v>
      </c>
      <c r="R2395">
        <v>61</v>
      </c>
      <c r="S2395">
        <v>1</v>
      </c>
      <c r="T2395">
        <v>12</v>
      </c>
      <c r="U2395">
        <v>4</v>
      </c>
      <c r="V2395">
        <v>0</v>
      </c>
      <c r="W2395">
        <v>0</v>
      </c>
      <c r="X2395">
        <v>40.659524575065603</v>
      </c>
      <c r="Y2395">
        <v>0</v>
      </c>
      <c r="Z2395">
        <v>82.28770951747552</v>
      </c>
      <c r="AA2395">
        <v>176.17744131718678</v>
      </c>
      <c r="AB2395">
        <v>37.816819836417473</v>
      </c>
      <c r="AC2395">
        <v>3822.1397622787126</v>
      </c>
      <c r="AD2395">
        <v>0</v>
      </c>
      <c r="AE2395">
        <v>4159.0812575248583</v>
      </c>
    </row>
    <row r="2396" spans="1:31" x14ac:dyDescent="0.25">
      <c r="A2396">
        <v>2273243</v>
      </c>
      <c r="B2396">
        <v>1</v>
      </c>
      <c r="C2396" t="s">
        <v>80</v>
      </c>
      <c r="D2396" t="s">
        <v>93</v>
      </c>
      <c r="E2396" t="s">
        <v>147</v>
      </c>
      <c r="F2396" t="s">
        <v>7199</v>
      </c>
      <c r="G2396" t="s">
        <v>233</v>
      </c>
      <c r="H2396" t="s">
        <v>150</v>
      </c>
      <c r="I2396" t="s">
        <v>136</v>
      </c>
      <c r="J2396" t="s">
        <v>137</v>
      </c>
      <c r="K2396" t="s">
        <v>138</v>
      </c>
      <c r="L2396" t="s">
        <v>7200</v>
      </c>
      <c r="M2396" t="s">
        <v>7201</v>
      </c>
      <c r="N2396">
        <v>1.8927777770000001</v>
      </c>
      <c r="O2396">
        <v>0</v>
      </c>
      <c r="P2396">
        <v>4</v>
      </c>
      <c r="Q2396">
        <v>0</v>
      </c>
      <c r="R2396">
        <v>8</v>
      </c>
      <c r="S2396">
        <v>0</v>
      </c>
      <c r="T2396">
        <v>3</v>
      </c>
      <c r="U2396">
        <v>0</v>
      </c>
      <c r="V2396">
        <v>0</v>
      </c>
      <c r="W2396">
        <v>0</v>
      </c>
      <c r="X2396">
        <v>2.6918794358036502</v>
      </c>
      <c r="Y2396">
        <v>0</v>
      </c>
      <c r="Z2396">
        <v>38.26007263155801</v>
      </c>
      <c r="AA2396">
        <v>0</v>
      </c>
      <c r="AB2396">
        <v>1.6207447777244166</v>
      </c>
      <c r="AC2396">
        <v>0</v>
      </c>
      <c r="AD2396">
        <v>0</v>
      </c>
      <c r="AE2396">
        <v>42.572696845086078</v>
      </c>
    </row>
    <row r="2397" spans="1:31" x14ac:dyDescent="0.25">
      <c r="A2397">
        <v>2272851</v>
      </c>
      <c r="B2397">
        <v>1</v>
      </c>
      <c r="C2397" t="s">
        <v>81</v>
      </c>
      <c r="D2397" t="s">
        <v>128</v>
      </c>
      <c r="E2397" t="s">
        <v>141</v>
      </c>
      <c r="F2397" t="s">
        <v>945</v>
      </c>
      <c r="G2397" t="s">
        <v>134</v>
      </c>
      <c r="H2397" t="s">
        <v>135</v>
      </c>
      <c r="I2397" t="s">
        <v>136</v>
      </c>
      <c r="J2397" t="s">
        <v>137</v>
      </c>
      <c r="K2397" t="s">
        <v>138</v>
      </c>
      <c r="L2397" t="s">
        <v>7202</v>
      </c>
      <c r="M2397" t="s">
        <v>7203</v>
      </c>
      <c r="N2397">
        <v>1.756388888</v>
      </c>
      <c r="O2397">
        <v>0</v>
      </c>
      <c r="P2397">
        <v>2514</v>
      </c>
      <c r="Q2397">
        <v>0</v>
      </c>
      <c r="R2397">
        <v>8</v>
      </c>
      <c r="S2397">
        <v>0</v>
      </c>
      <c r="T2397">
        <v>219</v>
      </c>
      <c r="U2397">
        <v>0</v>
      </c>
      <c r="V2397">
        <v>0</v>
      </c>
      <c r="W2397">
        <v>0</v>
      </c>
      <c r="X2397">
        <v>1017.4205174126546</v>
      </c>
      <c r="Y2397">
        <v>0</v>
      </c>
      <c r="Z2397">
        <v>4.3144567538791847</v>
      </c>
      <c r="AA2397">
        <v>0</v>
      </c>
      <c r="AB2397">
        <v>335.0007210708709</v>
      </c>
      <c r="AC2397">
        <v>0</v>
      </c>
      <c r="AD2397">
        <v>0</v>
      </c>
      <c r="AE2397">
        <v>1356.7356952374048</v>
      </c>
    </row>
    <row r="2398" spans="1:31" x14ac:dyDescent="0.25">
      <c r="A2398">
        <v>2272765</v>
      </c>
      <c r="B2398">
        <v>1</v>
      </c>
      <c r="C2398" t="s">
        <v>81</v>
      </c>
      <c r="D2398" t="s">
        <v>113</v>
      </c>
      <c r="E2398" t="s">
        <v>141</v>
      </c>
      <c r="F2398" t="s">
        <v>7204</v>
      </c>
      <c r="G2398" t="s">
        <v>701</v>
      </c>
      <c r="H2398" t="s">
        <v>135</v>
      </c>
      <c r="I2398" t="s">
        <v>136</v>
      </c>
      <c r="J2398" t="s">
        <v>137</v>
      </c>
      <c r="K2398" t="s">
        <v>138</v>
      </c>
      <c r="L2398" t="s">
        <v>7205</v>
      </c>
      <c r="M2398" t="s">
        <v>7206</v>
      </c>
      <c r="N2398">
        <v>2.5319444440000001</v>
      </c>
      <c r="O2398">
        <v>0</v>
      </c>
      <c r="P2398">
        <v>0</v>
      </c>
      <c r="Q2398">
        <v>0</v>
      </c>
      <c r="R2398">
        <v>2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8.3478521410974658</v>
      </c>
      <c r="AA2398">
        <v>0</v>
      </c>
      <c r="AB2398">
        <v>0</v>
      </c>
      <c r="AC2398">
        <v>0</v>
      </c>
      <c r="AD2398">
        <v>0</v>
      </c>
      <c r="AE2398">
        <v>8.3478521410974658</v>
      </c>
    </row>
    <row r="2399" spans="1:31" x14ac:dyDescent="0.25">
      <c r="A2399">
        <v>2273195</v>
      </c>
      <c r="B2399">
        <v>1</v>
      </c>
      <c r="C2399" t="s">
        <v>80</v>
      </c>
      <c r="D2399" t="s">
        <v>93</v>
      </c>
      <c r="E2399" t="s">
        <v>157</v>
      </c>
      <c r="F2399" t="s">
        <v>7207</v>
      </c>
      <c r="G2399" t="s">
        <v>134</v>
      </c>
      <c r="H2399" t="s">
        <v>135</v>
      </c>
      <c r="I2399" t="s">
        <v>136</v>
      </c>
      <c r="J2399" t="s">
        <v>137</v>
      </c>
      <c r="K2399" t="s">
        <v>138</v>
      </c>
      <c r="L2399" t="s">
        <v>7208</v>
      </c>
      <c r="M2399" t="s">
        <v>7209</v>
      </c>
      <c r="N2399">
        <v>1.4411111109999999</v>
      </c>
      <c r="O2399">
        <v>0</v>
      </c>
      <c r="P2399">
        <v>200</v>
      </c>
      <c r="Q2399">
        <v>1</v>
      </c>
      <c r="R2399">
        <v>81</v>
      </c>
      <c r="S2399">
        <v>5</v>
      </c>
      <c r="T2399">
        <v>79</v>
      </c>
      <c r="U2399">
        <v>0</v>
      </c>
      <c r="V2399">
        <v>0</v>
      </c>
      <c r="W2399">
        <v>0</v>
      </c>
      <c r="X2399">
        <v>70.741065882237436</v>
      </c>
      <c r="Y2399">
        <v>1.0075701111590416</v>
      </c>
      <c r="Z2399">
        <v>103.35871700765529</v>
      </c>
      <c r="AA2399">
        <v>25.627022084511808</v>
      </c>
      <c r="AB2399">
        <v>68.588114297934794</v>
      </c>
      <c r="AC2399">
        <v>0</v>
      </c>
      <c r="AD2399">
        <v>0</v>
      </c>
      <c r="AE2399">
        <v>269.32248938349835</v>
      </c>
    </row>
    <row r="2400" spans="1:31" x14ac:dyDescent="0.25">
      <c r="A2400">
        <v>2273298</v>
      </c>
      <c r="B2400">
        <v>1</v>
      </c>
      <c r="C2400" t="s">
        <v>80</v>
      </c>
      <c r="D2400" t="s">
        <v>97</v>
      </c>
      <c r="E2400" t="s">
        <v>157</v>
      </c>
      <c r="F2400" t="s">
        <v>7210</v>
      </c>
      <c r="G2400" t="s">
        <v>268</v>
      </c>
      <c r="H2400" t="s">
        <v>135</v>
      </c>
      <c r="I2400" t="s">
        <v>136</v>
      </c>
      <c r="J2400" t="s">
        <v>137</v>
      </c>
      <c r="K2400" t="s">
        <v>138</v>
      </c>
      <c r="L2400" t="s">
        <v>7211</v>
      </c>
      <c r="M2400" t="s">
        <v>7212</v>
      </c>
      <c r="N2400">
        <v>3.7991666660000001</v>
      </c>
      <c r="O2400">
        <v>1</v>
      </c>
      <c r="P2400">
        <v>237</v>
      </c>
      <c r="Q2400">
        <v>2</v>
      </c>
      <c r="R2400">
        <v>12</v>
      </c>
      <c r="S2400">
        <v>7</v>
      </c>
      <c r="T2400">
        <v>27</v>
      </c>
      <c r="U2400">
        <v>0</v>
      </c>
      <c r="V2400">
        <v>0</v>
      </c>
      <c r="W2400">
        <v>16.346445906775799</v>
      </c>
      <c r="X2400">
        <v>337.15841434469922</v>
      </c>
      <c r="Y2400">
        <v>1.6785408948763751</v>
      </c>
      <c r="Z2400">
        <v>8.4902952513913483</v>
      </c>
      <c r="AA2400">
        <v>116.1524114455449</v>
      </c>
      <c r="AB2400">
        <v>39.570570507037907</v>
      </c>
      <c r="AC2400">
        <v>0</v>
      </c>
      <c r="AD2400">
        <v>0</v>
      </c>
      <c r="AE2400">
        <v>519.39667835032549</v>
      </c>
    </row>
    <row r="2401" spans="1:31" x14ac:dyDescent="0.25">
      <c r="A2401">
        <v>2273352</v>
      </c>
      <c r="B2401">
        <v>1</v>
      </c>
      <c r="C2401" t="s">
        <v>81</v>
      </c>
      <c r="D2401" t="s">
        <v>123</v>
      </c>
      <c r="E2401" t="s">
        <v>147</v>
      </c>
      <c r="F2401" t="s">
        <v>7213</v>
      </c>
      <c r="G2401" t="s">
        <v>229</v>
      </c>
      <c r="H2401" t="s">
        <v>150</v>
      </c>
      <c r="I2401" t="s">
        <v>136</v>
      </c>
      <c r="J2401" t="s">
        <v>137</v>
      </c>
      <c r="K2401" t="s">
        <v>138</v>
      </c>
      <c r="L2401" t="s">
        <v>7214</v>
      </c>
      <c r="M2401" t="s">
        <v>7215</v>
      </c>
      <c r="N2401">
        <v>1.216111111</v>
      </c>
      <c r="O2401">
        <v>0</v>
      </c>
      <c r="P2401">
        <v>163</v>
      </c>
      <c r="Q2401">
        <v>0</v>
      </c>
      <c r="R2401">
        <v>0</v>
      </c>
      <c r="S2401">
        <v>0</v>
      </c>
      <c r="T2401">
        <v>11</v>
      </c>
      <c r="U2401">
        <v>0</v>
      </c>
      <c r="V2401">
        <v>0</v>
      </c>
      <c r="W2401">
        <v>0</v>
      </c>
      <c r="X2401">
        <v>42.701803187842508</v>
      </c>
      <c r="Y2401">
        <v>0</v>
      </c>
      <c r="Z2401">
        <v>0</v>
      </c>
      <c r="AA2401">
        <v>0</v>
      </c>
      <c r="AB2401">
        <v>2.9787362839114229</v>
      </c>
      <c r="AC2401">
        <v>0</v>
      </c>
      <c r="AD2401">
        <v>0</v>
      </c>
      <c r="AE2401">
        <v>45.680539471753931</v>
      </c>
    </row>
    <row r="2402" spans="1:31" x14ac:dyDescent="0.25">
      <c r="A2402">
        <v>2272811</v>
      </c>
      <c r="B2402">
        <v>1</v>
      </c>
      <c r="C2402" t="s">
        <v>80</v>
      </c>
      <c r="D2402" t="s">
        <v>106</v>
      </c>
      <c r="E2402" t="s">
        <v>165</v>
      </c>
      <c r="F2402" t="s">
        <v>7216</v>
      </c>
      <c r="G2402" t="s">
        <v>225</v>
      </c>
      <c r="H2402" t="s">
        <v>150</v>
      </c>
      <c r="I2402" t="s">
        <v>136</v>
      </c>
      <c r="J2402" t="s">
        <v>137</v>
      </c>
      <c r="K2402" t="s">
        <v>138</v>
      </c>
      <c r="L2402" t="s">
        <v>7217</v>
      </c>
      <c r="M2402" t="s">
        <v>7218</v>
      </c>
      <c r="N2402">
        <v>0.573333333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1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3.1163506682704498</v>
      </c>
      <c r="AC2402">
        <v>0</v>
      </c>
      <c r="AD2402">
        <v>0</v>
      </c>
      <c r="AE2402">
        <v>3.1163506682704498</v>
      </c>
    </row>
    <row r="2403" spans="1:31" x14ac:dyDescent="0.25">
      <c r="A2403">
        <v>2272757</v>
      </c>
      <c r="B2403">
        <v>1</v>
      </c>
      <c r="C2403" t="s">
        <v>81</v>
      </c>
      <c r="D2403" t="s">
        <v>127</v>
      </c>
      <c r="E2403" t="s">
        <v>147</v>
      </c>
      <c r="F2403" t="s">
        <v>7219</v>
      </c>
      <c r="G2403" t="s">
        <v>725</v>
      </c>
      <c r="H2403" t="s">
        <v>150</v>
      </c>
      <c r="I2403" t="s">
        <v>136</v>
      </c>
      <c r="J2403" t="s">
        <v>137</v>
      </c>
      <c r="K2403" t="s">
        <v>138</v>
      </c>
      <c r="L2403" t="s">
        <v>7220</v>
      </c>
      <c r="M2403" t="s">
        <v>7221</v>
      </c>
      <c r="N2403">
        <v>4.3872222220000001</v>
      </c>
      <c r="O2403">
        <v>0</v>
      </c>
      <c r="P2403">
        <v>14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13.660231043053958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13.660231043053958</v>
      </c>
    </row>
    <row r="2404" spans="1:31" x14ac:dyDescent="0.25">
      <c r="A2404">
        <v>2272631</v>
      </c>
      <c r="B2404">
        <v>1</v>
      </c>
      <c r="C2404" t="s">
        <v>81</v>
      </c>
      <c r="D2404" t="s">
        <v>127</v>
      </c>
      <c r="E2404" t="s">
        <v>141</v>
      </c>
      <c r="F2404" t="s">
        <v>7222</v>
      </c>
      <c r="G2404" t="s">
        <v>268</v>
      </c>
      <c r="H2404" t="s">
        <v>135</v>
      </c>
      <c r="I2404" t="s">
        <v>136</v>
      </c>
      <c r="J2404" t="s">
        <v>137</v>
      </c>
      <c r="K2404" t="s">
        <v>138</v>
      </c>
      <c r="L2404" t="s">
        <v>7223</v>
      </c>
      <c r="M2404" t="s">
        <v>7224</v>
      </c>
      <c r="N2404">
        <v>9.4997222220000008</v>
      </c>
      <c r="O2404">
        <v>0</v>
      </c>
      <c r="P2404">
        <v>75</v>
      </c>
      <c r="Q2404">
        <v>0</v>
      </c>
      <c r="R2404">
        <v>23</v>
      </c>
      <c r="S2404">
        <v>1</v>
      </c>
      <c r="T2404">
        <v>13</v>
      </c>
      <c r="U2404">
        <v>0</v>
      </c>
      <c r="V2404">
        <v>1</v>
      </c>
      <c r="W2404">
        <v>0</v>
      </c>
      <c r="X2404">
        <v>170.91164071639358</v>
      </c>
      <c r="Y2404">
        <v>0</v>
      </c>
      <c r="Z2404">
        <v>106.6781906743762</v>
      </c>
      <c r="AA2404">
        <v>45.203930430386002</v>
      </c>
      <c r="AB2404">
        <v>160.91712845767688</v>
      </c>
      <c r="AC2404">
        <v>0</v>
      </c>
      <c r="AD2404">
        <v>8.1603504617376004</v>
      </c>
      <c r="AE2404">
        <v>491.87124074057022</v>
      </c>
    </row>
    <row r="2405" spans="1:31" x14ac:dyDescent="0.25">
      <c r="A2405">
        <v>2272725</v>
      </c>
      <c r="B2405">
        <v>1</v>
      </c>
      <c r="C2405" t="s">
        <v>80</v>
      </c>
      <c r="D2405" t="s">
        <v>97</v>
      </c>
      <c r="E2405" t="s">
        <v>176</v>
      </c>
      <c r="F2405" t="s">
        <v>7225</v>
      </c>
      <c r="G2405" t="s">
        <v>178</v>
      </c>
      <c r="H2405" t="s">
        <v>150</v>
      </c>
      <c r="I2405" t="s">
        <v>136</v>
      </c>
      <c r="J2405" t="s">
        <v>137</v>
      </c>
      <c r="K2405" t="s">
        <v>138</v>
      </c>
      <c r="L2405" t="s">
        <v>7226</v>
      </c>
      <c r="M2405" t="s">
        <v>7227</v>
      </c>
      <c r="N2405">
        <v>9.7180555549999994</v>
      </c>
      <c r="O2405">
        <v>0</v>
      </c>
      <c r="P2405">
        <v>26</v>
      </c>
      <c r="Q2405">
        <v>0</v>
      </c>
      <c r="R2405">
        <v>27</v>
      </c>
      <c r="S2405">
        <v>0</v>
      </c>
      <c r="T2405">
        <v>7</v>
      </c>
      <c r="U2405">
        <v>0</v>
      </c>
      <c r="V2405">
        <v>0</v>
      </c>
      <c r="W2405">
        <v>0</v>
      </c>
      <c r="X2405">
        <v>248.34117803421034</v>
      </c>
      <c r="Y2405">
        <v>0</v>
      </c>
      <c r="Z2405">
        <v>213.30879677250635</v>
      </c>
      <c r="AA2405">
        <v>0</v>
      </c>
      <c r="AB2405">
        <v>27.899718716924891</v>
      </c>
      <c r="AC2405">
        <v>0</v>
      </c>
      <c r="AD2405">
        <v>0</v>
      </c>
      <c r="AE2405">
        <v>489.54969352364162</v>
      </c>
    </row>
    <row r="2406" spans="1:31" x14ac:dyDescent="0.25">
      <c r="A2406">
        <v>2272608</v>
      </c>
      <c r="B2406">
        <v>1</v>
      </c>
      <c r="C2406" t="s">
        <v>80</v>
      </c>
      <c r="D2406" t="s">
        <v>83</v>
      </c>
      <c r="E2406" t="s">
        <v>147</v>
      </c>
      <c r="F2406" t="s">
        <v>7228</v>
      </c>
      <c r="G2406" t="s">
        <v>1689</v>
      </c>
      <c r="H2406" t="s">
        <v>150</v>
      </c>
      <c r="I2406" t="s">
        <v>136</v>
      </c>
      <c r="J2406" t="s">
        <v>137</v>
      </c>
      <c r="K2406" t="s">
        <v>138</v>
      </c>
      <c r="L2406" t="s">
        <v>7229</v>
      </c>
      <c r="M2406" t="s">
        <v>7230</v>
      </c>
      <c r="N2406">
        <v>6.8819444440000002</v>
      </c>
      <c r="O2406">
        <v>0</v>
      </c>
      <c r="P2406">
        <v>63</v>
      </c>
      <c r="Q2406">
        <v>0</v>
      </c>
      <c r="R2406">
        <v>0</v>
      </c>
      <c r="S2406">
        <v>0</v>
      </c>
      <c r="T2406">
        <v>13</v>
      </c>
      <c r="U2406">
        <v>0</v>
      </c>
      <c r="V2406">
        <v>0</v>
      </c>
      <c r="W2406">
        <v>0</v>
      </c>
      <c r="X2406">
        <v>100.62867184025076</v>
      </c>
      <c r="Y2406">
        <v>0</v>
      </c>
      <c r="Z2406">
        <v>0</v>
      </c>
      <c r="AA2406">
        <v>0</v>
      </c>
      <c r="AB2406">
        <v>27.202182377312436</v>
      </c>
      <c r="AC2406">
        <v>0</v>
      </c>
      <c r="AD2406">
        <v>0</v>
      </c>
      <c r="AE2406">
        <v>127.8308542175632</v>
      </c>
    </row>
    <row r="2407" spans="1:31" x14ac:dyDescent="0.25">
      <c r="A2407">
        <v>2272419</v>
      </c>
      <c r="B2407">
        <v>1</v>
      </c>
      <c r="C2407" t="s">
        <v>80</v>
      </c>
      <c r="D2407" t="s">
        <v>91</v>
      </c>
      <c r="E2407" t="s">
        <v>141</v>
      </c>
      <c r="F2407" t="s">
        <v>7231</v>
      </c>
      <c r="G2407" t="s">
        <v>268</v>
      </c>
      <c r="H2407" t="s">
        <v>135</v>
      </c>
      <c r="I2407" t="s">
        <v>136</v>
      </c>
      <c r="J2407" t="s">
        <v>137</v>
      </c>
      <c r="K2407" t="s">
        <v>138</v>
      </c>
      <c r="L2407" t="s">
        <v>7232</v>
      </c>
      <c r="M2407" t="s">
        <v>7233</v>
      </c>
      <c r="N2407">
        <v>1.318333333</v>
      </c>
      <c r="O2407">
        <v>0</v>
      </c>
      <c r="P2407">
        <v>22</v>
      </c>
      <c r="Q2407">
        <v>0</v>
      </c>
      <c r="R2407">
        <v>0</v>
      </c>
      <c r="S2407">
        <v>0</v>
      </c>
      <c r="T2407">
        <v>4</v>
      </c>
      <c r="U2407">
        <v>0</v>
      </c>
      <c r="V2407">
        <v>0</v>
      </c>
      <c r="W2407">
        <v>0</v>
      </c>
      <c r="X2407">
        <v>4.2771672708285786</v>
      </c>
      <c r="Y2407">
        <v>0</v>
      </c>
      <c r="Z2407">
        <v>0</v>
      </c>
      <c r="AA2407">
        <v>0</v>
      </c>
      <c r="AB2407">
        <v>3.150723670734445</v>
      </c>
      <c r="AC2407">
        <v>0</v>
      </c>
      <c r="AD2407">
        <v>0</v>
      </c>
      <c r="AE2407">
        <v>7.4278909415630237</v>
      </c>
    </row>
    <row r="2408" spans="1:31" x14ac:dyDescent="0.25">
      <c r="A2408">
        <v>2273392</v>
      </c>
      <c r="B2408">
        <v>1</v>
      </c>
      <c r="C2408" t="s">
        <v>81</v>
      </c>
      <c r="D2408" t="s">
        <v>128</v>
      </c>
      <c r="E2408" t="s">
        <v>147</v>
      </c>
      <c r="F2408" t="s">
        <v>7234</v>
      </c>
      <c r="G2408" t="s">
        <v>2685</v>
      </c>
      <c r="H2408" t="s">
        <v>150</v>
      </c>
      <c r="I2408" t="s">
        <v>136</v>
      </c>
      <c r="J2408" t="s">
        <v>3</v>
      </c>
      <c r="K2408" t="s">
        <v>138</v>
      </c>
      <c r="L2408" t="s">
        <v>7235</v>
      </c>
      <c r="M2408" t="s">
        <v>7236</v>
      </c>
      <c r="N2408">
        <v>2.7202777770000002</v>
      </c>
      <c r="O2408">
        <v>0</v>
      </c>
      <c r="P2408">
        <v>54</v>
      </c>
      <c r="Q2408">
        <v>0</v>
      </c>
      <c r="R2408">
        <v>0</v>
      </c>
      <c r="S2408">
        <v>0</v>
      </c>
      <c r="T2408">
        <v>3</v>
      </c>
      <c r="U2408">
        <v>0</v>
      </c>
      <c r="V2408">
        <v>0</v>
      </c>
      <c r="W2408">
        <v>0</v>
      </c>
      <c r="X2408">
        <v>21.177150750787774</v>
      </c>
      <c r="Y2408">
        <v>0</v>
      </c>
      <c r="Z2408">
        <v>0</v>
      </c>
      <c r="AA2408">
        <v>0</v>
      </c>
      <c r="AB2408">
        <v>0.27416971947555002</v>
      </c>
      <c r="AC2408">
        <v>0</v>
      </c>
      <c r="AD2408">
        <v>0</v>
      </c>
      <c r="AE2408">
        <v>21.451320470263326</v>
      </c>
    </row>
    <row r="2409" spans="1:31" x14ac:dyDescent="0.25">
      <c r="A2409">
        <v>2272937</v>
      </c>
      <c r="B2409">
        <v>1</v>
      </c>
      <c r="C2409" t="s">
        <v>80</v>
      </c>
      <c r="D2409" t="s">
        <v>111</v>
      </c>
      <c r="E2409" t="s">
        <v>176</v>
      </c>
      <c r="F2409" t="s">
        <v>7237</v>
      </c>
      <c r="G2409" t="s">
        <v>6994</v>
      </c>
      <c r="H2409" t="s">
        <v>150</v>
      </c>
      <c r="I2409" t="s">
        <v>136</v>
      </c>
      <c r="J2409" t="s">
        <v>137</v>
      </c>
      <c r="K2409" t="s">
        <v>138</v>
      </c>
      <c r="L2409" t="s">
        <v>7238</v>
      </c>
      <c r="M2409" t="s">
        <v>7239</v>
      </c>
      <c r="N2409">
        <v>11.524166665999999</v>
      </c>
      <c r="O2409">
        <v>0</v>
      </c>
      <c r="P2409">
        <v>10</v>
      </c>
      <c r="Q2409">
        <v>0</v>
      </c>
      <c r="R2409">
        <v>12</v>
      </c>
      <c r="S2409">
        <v>0</v>
      </c>
      <c r="T2409">
        <v>10</v>
      </c>
      <c r="U2409">
        <v>0</v>
      </c>
      <c r="V2409">
        <v>0</v>
      </c>
      <c r="W2409">
        <v>0</v>
      </c>
      <c r="X2409">
        <v>36.650962401715958</v>
      </c>
      <c r="Y2409">
        <v>0</v>
      </c>
      <c r="Z2409">
        <v>45.758281459191082</v>
      </c>
      <c r="AA2409">
        <v>0</v>
      </c>
      <c r="AB2409">
        <v>199.13486629288661</v>
      </c>
      <c r="AC2409">
        <v>0</v>
      </c>
      <c r="AD2409">
        <v>0</v>
      </c>
      <c r="AE2409">
        <v>281.54411015379367</v>
      </c>
    </row>
    <row r="2410" spans="1:31" x14ac:dyDescent="0.25">
      <c r="A2410">
        <v>2273266</v>
      </c>
      <c r="B2410">
        <v>1</v>
      </c>
      <c r="C2410" t="s">
        <v>80</v>
      </c>
      <c r="D2410" t="s">
        <v>82</v>
      </c>
      <c r="E2410" t="s">
        <v>165</v>
      </c>
      <c r="F2410" t="s">
        <v>7240</v>
      </c>
      <c r="G2410" t="s">
        <v>198</v>
      </c>
      <c r="H2410" t="s">
        <v>150</v>
      </c>
      <c r="I2410" t="s">
        <v>136</v>
      </c>
      <c r="J2410" t="s">
        <v>137</v>
      </c>
      <c r="K2410" t="s">
        <v>138</v>
      </c>
      <c r="L2410" t="s">
        <v>7241</v>
      </c>
      <c r="M2410" t="s">
        <v>7242</v>
      </c>
      <c r="N2410">
        <v>0.86861111099999999</v>
      </c>
      <c r="O2410">
        <v>0</v>
      </c>
      <c r="P2410">
        <v>1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0.31345166463520008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0.31345166463520008</v>
      </c>
    </row>
    <row r="2411" spans="1:31" x14ac:dyDescent="0.25">
      <c r="A2411">
        <v>2273172</v>
      </c>
      <c r="B2411">
        <v>1</v>
      </c>
      <c r="C2411" t="s">
        <v>80</v>
      </c>
      <c r="D2411" t="s">
        <v>83</v>
      </c>
      <c r="E2411" t="s">
        <v>176</v>
      </c>
      <c r="F2411" t="s">
        <v>7243</v>
      </c>
      <c r="G2411" t="s">
        <v>261</v>
      </c>
      <c r="H2411" t="s">
        <v>150</v>
      </c>
      <c r="I2411" t="s">
        <v>136</v>
      </c>
      <c r="J2411" t="s">
        <v>137</v>
      </c>
      <c r="K2411" t="s">
        <v>138</v>
      </c>
      <c r="L2411" t="s">
        <v>7244</v>
      </c>
      <c r="M2411" t="s">
        <v>7245</v>
      </c>
      <c r="N2411">
        <v>0.35777777700000002</v>
      </c>
      <c r="O2411">
        <v>0</v>
      </c>
      <c r="P2411">
        <v>588</v>
      </c>
      <c r="Q2411">
        <v>0</v>
      </c>
      <c r="R2411">
        <v>0</v>
      </c>
      <c r="S2411">
        <v>0</v>
      </c>
      <c r="T2411">
        <v>82</v>
      </c>
      <c r="U2411">
        <v>0</v>
      </c>
      <c r="V2411">
        <v>0</v>
      </c>
      <c r="W2411">
        <v>0</v>
      </c>
      <c r="X2411">
        <v>57.830160970747137</v>
      </c>
      <c r="Y2411">
        <v>0</v>
      </c>
      <c r="Z2411">
        <v>0</v>
      </c>
      <c r="AA2411">
        <v>0</v>
      </c>
      <c r="AB2411">
        <v>25.781168991834665</v>
      </c>
      <c r="AC2411">
        <v>0</v>
      </c>
      <c r="AD2411">
        <v>0</v>
      </c>
      <c r="AE2411">
        <v>83.611329962581806</v>
      </c>
    </row>
    <row r="2412" spans="1:31" x14ac:dyDescent="0.25">
      <c r="A2412">
        <v>2273086</v>
      </c>
      <c r="B2412">
        <v>1</v>
      </c>
      <c r="C2412" t="s">
        <v>80</v>
      </c>
      <c r="D2412" t="s">
        <v>96</v>
      </c>
      <c r="E2412" t="s">
        <v>147</v>
      </c>
      <c r="F2412" t="s">
        <v>7246</v>
      </c>
      <c r="G2412" t="s">
        <v>2825</v>
      </c>
      <c r="H2412" t="s">
        <v>150</v>
      </c>
      <c r="I2412" t="s">
        <v>136</v>
      </c>
      <c r="J2412" t="s">
        <v>137</v>
      </c>
      <c r="K2412" t="s">
        <v>138</v>
      </c>
      <c r="L2412" t="s">
        <v>7247</v>
      </c>
      <c r="M2412" t="s">
        <v>7248</v>
      </c>
      <c r="N2412">
        <v>13.932222222</v>
      </c>
      <c r="O2412">
        <v>0</v>
      </c>
      <c r="P2412">
        <v>9</v>
      </c>
      <c r="Q2412">
        <v>0</v>
      </c>
      <c r="R2412">
        <v>2</v>
      </c>
      <c r="S2412">
        <v>0</v>
      </c>
      <c r="T2412">
        <v>3</v>
      </c>
      <c r="U2412">
        <v>0</v>
      </c>
      <c r="V2412">
        <v>0</v>
      </c>
      <c r="W2412">
        <v>0</v>
      </c>
      <c r="X2412">
        <v>111.51504302104109</v>
      </c>
      <c r="Y2412">
        <v>0</v>
      </c>
      <c r="Z2412">
        <v>56.764568297103331</v>
      </c>
      <c r="AA2412">
        <v>0</v>
      </c>
      <c r="AB2412">
        <v>16.032432050193009</v>
      </c>
      <c r="AC2412">
        <v>0</v>
      </c>
      <c r="AD2412">
        <v>0</v>
      </c>
      <c r="AE2412">
        <v>184.31204336833741</v>
      </c>
    </row>
    <row r="2413" spans="1:31" x14ac:dyDescent="0.25">
      <c r="A2413">
        <v>2272482</v>
      </c>
      <c r="B2413">
        <v>1</v>
      </c>
      <c r="C2413" t="s">
        <v>80</v>
      </c>
      <c r="D2413" t="s">
        <v>88</v>
      </c>
      <c r="E2413" t="s">
        <v>147</v>
      </c>
      <c r="F2413" t="s">
        <v>7249</v>
      </c>
      <c r="G2413" t="s">
        <v>143</v>
      </c>
      <c r="H2413" t="s">
        <v>150</v>
      </c>
      <c r="I2413" t="s">
        <v>136</v>
      </c>
      <c r="J2413" t="s">
        <v>137</v>
      </c>
      <c r="K2413" t="s">
        <v>144</v>
      </c>
      <c r="L2413" t="s">
        <v>7250</v>
      </c>
      <c r="M2413" t="s">
        <v>7251</v>
      </c>
      <c r="N2413">
        <v>0.67333333299999998</v>
      </c>
      <c r="O2413">
        <v>0</v>
      </c>
      <c r="P2413">
        <v>56</v>
      </c>
      <c r="Q2413">
        <v>0</v>
      </c>
      <c r="R2413">
        <v>0</v>
      </c>
      <c r="S2413">
        <v>0</v>
      </c>
      <c r="T2413">
        <v>2</v>
      </c>
      <c r="U2413">
        <v>0</v>
      </c>
      <c r="V2413">
        <v>0</v>
      </c>
      <c r="W2413">
        <v>0</v>
      </c>
      <c r="X2413">
        <v>18.953911688878453</v>
      </c>
      <c r="Y2413">
        <v>0</v>
      </c>
      <c r="Z2413">
        <v>0</v>
      </c>
      <c r="AA2413">
        <v>0</v>
      </c>
      <c r="AB2413">
        <v>0.7115670208481002</v>
      </c>
      <c r="AC2413">
        <v>0</v>
      </c>
      <c r="AD2413">
        <v>0</v>
      </c>
      <c r="AE2413">
        <v>19.665478709726553</v>
      </c>
    </row>
    <row r="2414" spans="1:31" x14ac:dyDescent="0.25">
      <c r="A2414">
        <v>2273478</v>
      </c>
      <c r="B2414">
        <v>1</v>
      </c>
      <c r="C2414" t="s">
        <v>80</v>
      </c>
      <c r="D2414" t="s">
        <v>96</v>
      </c>
      <c r="E2414" t="s">
        <v>147</v>
      </c>
      <c r="F2414" t="s">
        <v>7252</v>
      </c>
      <c r="G2414" t="s">
        <v>233</v>
      </c>
      <c r="H2414" t="s">
        <v>150</v>
      </c>
      <c r="I2414" t="s">
        <v>136</v>
      </c>
      <c r="J2414" t="s">
        <v>137</v>
      </c>
      <c r="K2414" t="s">
        <v>138</v>
      </c>
      <c r="L2414" t="s">
        <v>7253</v>
      </c>
      <c r="M2414" t="s">
        <v>7254</v>
      </c>
      <c r="N2414">
        <v>4.7816666659999996</v>
      </c>
      <c r="O2414">
        <v>0</v>
      </c>
      <c r="P2414">
        <v>3</v>
      </c>
      <c r="Q2414">
        <v>0</v>
      </c>
      <c r="R2414">
        <v>4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4.8298355642325665</v>
      </c>
      <c r="Y2414">
        <v>0</v>
      </c>
      <c r="Z2414">
        <v>4.5789917293440006</v>
      </c>
      <c r="AA2414">
        <v>0</v>
      </c>
      <c r="AB2414">
        <v>0</v>
      </c>
      <c r="AC2414">
        <v>0</v>
      </c>
      <c r="AD2414">
        <v>0</v>
      </c>
      <c r="AE2414">
        <v>9.408827293576568</v>
      </c>
    </row>
    <row r="2415" spans="1:31" x14ac:dyDescent="0.25">
      <c r="A2415">
        <v>2272311</v>
      </c>
      <c r="B2415">
        <v>1</v>
      </c>
      <c r="C2415" t="s">
        <v>80</v>
      </c>
      <c r="D2415" t="s">
        <v>83</v>
      </c>
      <c r="E2415" t="s">
        <v>141</v>
      </c>
      <c r="F2415" t="s">
        <v>7255</v>
      </c>
      <c r="G2415" t="s">
        <v>442</v>
      </c>
      <c r="H2415" t="s">
        <v>135</v>
      </c>
      <c r="I2415" t="s">
        <v>136</v>
      </c>
      <c r="J2415" t="s">
        <v>137</v>
      </c>
      <c r="K2415" t="s">
        <v>144</v>
      </c>
      <c r="L2415" t="s">
        <v>7256</v>
      </c>
      <c r="M2415" t="s">
        <v>7257</v>
      </c>
      <c r="N2415">
        <v>0.169444444</v>
      </c>
      <c r="O2415">
        <v>0</v>
      </c>
      <c r="P2415">
        <v>1814</v>
      </c>
      <c r="Q2415">
        <v>0</v>
      </c>
      <c r="R2415">
        <v>0</v>
      </c>
      <c r="S2415">
        <v>0</v>
      </c>
      <c r="T2415">
        <v>401</v>
      </c>
      <c r="U2415">
        <v>0</v>
      </c>
      <c r="V2415">
        <v>25</v>
      </c>
      <c r="W2415">
        <v>0</v>
      </c>
      <c r="X2415">
        <v>91.748843376301409</v>
      </c>
      <c r="Y2415">
        <v>0</v>
      </c>
      <c r="Z2415">
        <v>0</v>
      </c>
      <c r="AA2415">
        <v>0</v>
      </c>
      <c r="AB2415">
        <v>69.292279079498186</v>
      </c>
      <c r="AC2415">
        <v>0</v>
      </c>
      <c r="AD2415">
        <v>29.469145525672499</v>
      </c>
      <c r="AE2415">
        <v>190.51026798147211</v>
      </c>
    </row>
    <row r="2416" spans="1:31" x14ac:dyDescent="0.25">
      <c r="A2416">
        <v>2272288</v>
      </c>
      <c r="B2416">
        <v>1</v>
      </c>
      <c r="C2416" t="s">
        <v>80</v>
      </c>
      <c r="D2416" t="s">
        <v>97</v>
      </c>
      <c r="E2416" t="s">
        <v>147</v>
      </c>
      <c r="F2416" t="s">
        <v>7258</v>
      </c>
      <c r="G2416" t="s">
        <v>149</v>
      </c>
      <c r="H2416" t="s">
        <v>150</v>
      </c>
      <c r="I2416" t="s">
        <v>136</v>
      </c>
      <c r="J2416" t="s">
        <v>137</v>
      </c>
      <c r="K2416" t="s">
        <v>138</v>
      </c>
      <c r="L2416" t="s">
        <v>7259</v>
      </c>
      <c r="M2416" t="s">
        <v>7260</v>
      </c>
      <c r="N2416">
        <v>0.58361111099999996</v>
      </c>
      <c r="O2416">
        <v>0</v>
      </c>
      <c r="P2416">
        <v>45</v>
      </c>
      <c r="Q2416">
        <v>0</v>
      </c>
      <c r="R2416">
        <v>1</v>
      </c>
      <c r="S2416">
        <v>0</v>
      </c>
      <c r="T2416">
        <v>5</v>
      </c>
      <c r="U2416">
        <v>0</v>
      </c>
      <c r="V2416">
        <v>0</v>
      </c>
      <c r="W2416">
        <v>0</v>
      </c>
      <c r="X2416">
        <v>9.959392056852975</v>
      </c>
      <c r="Y2416">
        <v>0</v>
      </c>
      <c r="Z2416">
        <v>0.21429995929869997</v>
      </c>
      <c r="AA2416">
        <v>0</v>
      </c>
      <c r="AB2416">
        <v>1.2818364991979248</v>
      </c>
      <c r="AC2416">
        <v>0</v>
      </c>
      <c r="AD2416">
        <v>0</v>
      </c>
      <c r="AE2416">
        <v>11.455528515349599</v>
      </c>
    </row>
    <row r="2417" spans="1:31" x14ac:dyDescent="0.25">
      <c r="A2417">
        <v>2273616</v>
      </c>
      <c r="B2417">
        <v>1</v>
      </c>
      <c r="C2417" t="s">
        <v>80</v>
      </c>
      <c r="D2417" t="s">
        <v>107</v>
      </c>
      <c r="E2417" t="s">
        <v>165</v>
      </c>
      <c r="F2417" t="s">
        <v>7261</v>
      </c>
      <c r="G2417" t="s">
        <v>198</v>
      </c>
      <c r="H2417" t="s">
        <v>150</v>
      </c>
      <c r="I2417" t="s">
        <v>136</v>
      </c>
      <c r="J2417" t="s">
        <v>137</v>
      </c>
      <c r="K2417" t="s">
        <v>138</v>
      </c>
      <c r="L2417" t="s">
        <v>7262</v>
      </c>
      <c r="M2417" t="s">
        <v>7263</v>
      </c>
      <c r="N2417">
        <v>1.316944444</v>
      </c>
      <c r="O2417">
        <v>0</v>
      </c>
      <c r="P2417">
        <v>1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0.3292252039418333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0.3292252039418333</v>
      </c>
    </row>
    <row r="2418" spans="1:31" x14ac:dyDescent="0.25">
      <c r="A2418">
        <v>2272357</v>
      </c>
      <c r="B2418">
        <v>1</v>
      </c>
      <c r="C2418" t="s">
        <v>81</v>
      </c>
      <c r="D2418" t="s">
        <v>126</v>
      </c>
      <c r="E2418" t="s">
        <v>147</v>
      </c>
      <c r="F2418" t="s">
        <v>7264</v>
      </c>
      <c r="G2418" t="s">
        <v>149</v>
      </c>
      <c r="H2418" t="s">
        <v>150</v>
      </c>
      <c r="I2418" t="s">
        <v>136</v>
      </c>
      <c r="J2418" t="s">
        <v>137</v>
      </c>
      <c r="K2418" t="s">
        <v>138</v>
      </c>
      <c r="L2418" t="s">
        <v>7265</v>
      </c>
      <c r="M2418" t="s">
        <v>7266</v>
      </c>
      <c r="N2418">
        <v>1.9894444440000001</v>
      </c>
      <c r="O2418">
        <v>0</v>
      </c>
      <c r="P2418">
        <v>16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2.2557566541703502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2.2557566541703502</v>
      </c>
    </row>
    <row r="2419" spans="1:31" x14ac:dyDescent="0.25">
      <c r="A2419">
        <v>2272480</v>
      </c>
      <c r="B2419">
        <v>1</v>
      </c>
      <c r="C2419" t="s">
        <v>80</v>
      </c>
      <c r="D2419" t="s">
        <v>93</v>
      </c>
      <c r="E2419" t="s">
        <v>176</v>
      </c>
      <c r="F2419" t="s">
        <v>7267</v>
      </c>
      <c r="G2419" t="s">
        <v>154</v>
      </c>
      <c r="H2419" t="s">
        <v>150</v>
      </c>
      <c r="I2419" t="s">
        <v>136</v>
      </c>
      <c r="J2419" t="s">
        <v>137</v>
      </c>
      <c r="K2419" t="s">
        <v>144</v>
      </c>
      <c r="L2419" t="s">
        <v>7268</v>
      </c>
      <c r="M2419" t="s">
        <v>7269</v>
      </c>
      <c r="N2419">
        <v>8.6994444439999992</v>
      </c>
      <c r="O2419">
        <v>0</v>
      </c>
      <c r="P2419">
        <v>671</v>
      </c>
      <c r="Q2419">
        <v>0</v>
      </c>
      <c r="R2419">
        <v>0</v>
      </c>
      <c r="S2419">
        <v>0</v>
      </c>
      <c r="T2419">
        <v>19</v>
      </c>
      <c r="U2419">
        <v>0</v>
      </c>
      <c r="V2419">
        <v>0</v>
      </c>
      <c r="W2419">
        <v>0</v>
      </c>
      <c r="X2419">
        <v>1452.064210230136</v>
      </c>
      <c r="Y2419">
        <v>0</v>
      </c>
      <c r="Z2419">
        <v>0</v>
      </c>
      <c r="AA2419">
        <v>0</v>
      </c>
      <c r="AB2419">
        <v>182.57723749989188</v>
      </c>
      <c r="AC2419">
        <v>0</v>
      </c>
      <c r="AD2419">
        <v>0</v>
      </c>
      <c r="AE2419">
        <v>1634.6414477300279</v>
      </c>
    </row>
    <row r="2420" spans="1:31" x14ac:dyDescent="0.25">
      <c r="A2420">
        <v>2272503</v>
      </c>
      <c r="B2420">
        <v>1</v>
      </c>
      <c r="C2420" t="s">
        <v>80</v>
      </c>
      <c r="D2420" t="s">
        <v>95</v>
      </c>
      <c r="E2420" t="s">
        <v>312</v>
      </c>
      <c r="F2420" t="s">
        <v>7270</v>
      </c>
      <c r="G2420" t="s">
        <v>143</v>
      </c>
      <c r="H2420" t="s">
        <v>150</v>
      </c>
      <c r="I2420" t="s">
        <v>136</v>
      </c>
      <c r="J2420" t="s">
        <v>137</v>
      </c>
      <c r="K2420" t="s">
        <v>144</v>
      </c>
      <c r="L2420" t="s">
        <v>7271</v>
      </c>
      <c r="M2420" t="s">
        <v>7272</v>
      </c>
      <c r="N2420">
        <v>4.988611111</v>
      </c>
      <c r="O2420">
        <v>0</v>
      </c>
      <c r="P2420">
        <v>115</v>
      </c>
      <c r="Q2420">
        <v>0</v>
      </c>
      <c r="R2420">
        <v>0</v>
      </c>
      <c r="S2420">
        <v>0</v>
      </c>
      <c r="T2420">
        <v>19</v>
      </c>
      <c r="U2420">
        <v>0</v>
      </c>
      <c r="V2420">
        <v>0</v>
      </c>
      <c r="W2420">
        <v>0</v>
      </c>
      <c r="X2420">
        <v>153.11521575172148</v>
      </c>
      <c r="Y2420">
        <v>0</v>
      </c>
      <c r="Z2420">
        <v>0</v>
      </c>
      <c r="AA2420">
        <v>0</v>
      </c>
      <c r="AB2420">
        <v>98.26918096821538</v>
      </c>
      <c r="AC2420">
        <v>0</v>
      </c>
      <c r="AD2420">
        <v>0</v>
      </c>
      <c r="AE2420">
        <v>251.38439671993686</v>
      </c>
    </row>
    <row r="2421" spans="1:31" x14ac:dyDescent="0.25">
      <c r="A2421">
        <v>2273301</v>
      </c>
      <c r="B2421">
        <v>1</v>
      </c>
      <c r="C2421" t="s">
        <v>80</v>
      </c>
      <c r="D2421" t="s">
        <v>99</v>
      </c>
      <c r="E2421" t="s">
        <v>147</v>
      </c>
      <c r="F2421" t="s">
        <v>7273</v>
      </c>
      <c r="G2421" t="s">
        <v>233</v>
      </c>
      <c r="H2421" t="s">
        <v>150</v>
      </c>
      <c r="I2421" t="s">
        <v>136</v>
      </c>
      <c r="J2421" t="s">
        <v>137</v>
      </c>
      <c r="K2421" t="s">
        <v>138</v>
      </c>
      <c r="L2421" t="s">
        <v>7274</v>
      </c>
      <c r="M2421" t="s">
        <v>7275</v>
      </c>
      <c r="N2421">
        <v>1.8911111110000001</v>
      </c>
      <c r="O2421">
        <v>0</v>
      </c>
      <c r="P2421">
        <v>137</v>
      </c>
      <c r="Q2421">
        <v>0</v>
      </c>
      <c r="R2421">
        <v>0</v>
      </c>
      <c r="S2421">
        <v>0</v>
      </c>
      <c r="T2421">
        <v>25</v>
      </c>
      <c r="U2421">
        <v>0</v>
      </c>
      <c r="V2421">
        <v>0</v>
      </c>
      <c r="W2421">
        <v>0</v>
      </c>
      <c r="X2421">
        <v>123.53169290786049</v>
      </c>
      <c r="Y2421">
        <v>0</v>
      </c>
      <c r="Z2421">
        <v>0</v>
      </c>
      <c r="AA2421">
        <v>0</v>
      </c>
      <c r="AB2421">
        <v>32.809025152602977</v>
      </c>
      <c r="AC2421">
        <v>0</v>
      </c>
      <c r="AD2421">
        <v>0</v>
      </c>
      <c r="AE2421">
        <v>156.34071806046347</v>
      </c>
    </row>
    <row r="2422" spans="1:31" x14ac:dyDescent="0.25">
      <c r="A2422">
        <v>2272603</v>
      </c>
      <c r="B2422">
        <v>1</v>
      </c>
      <c r="C2422" t="s">
        <v>80</v>
      </c>
      <c r="D2422" t="s">
        <v>105</v>
      </c>
      <c r="E2422" t="s">
        <v>147</v>
      </c>
      <c r="F2422" t="s">
        <v>7276</v>
      </c>
      <c r="G2422" t="s">
        <v>233</v>
      </c>
      <c r="H2422" t="s">
        <v>150</v>
      </c>
      <c r="I2422" t="s">
        <v>136</v>
      </c>
      <c r="J2422" t="s">
        <v>137</v>
      </c>
      <c r="K2422" t="s">
        <v>138</v>
      </c>
      <c r="L2422" t="s">
        <v>7277</v>
      </c>
      <c r="M2422" t="s">
        <v>7278</v>
      </c>
      <c r="N2422">
        <v>2.3038888879999999</v>
      </c>
      <c r="O2422">
        <v>0</v>
      </c>
      <c r="P2422">
        <v>62</v>
      </c>
      <c r="Q2422">
        <v>0</v>
      </c>
      <c r="R2422">
        <v>0</v>
      </c>
      <c r="S2422">
        <v>0</v>
      </c>
      <c r="T2422">
        <v>18</v>
      </c>
      <c r="U2422">
        <v>0</v>
      </c>
      <c r="V2422">
        <v>0</v>
      </c>
      <c r="W2422">
        <v>0</v>
      </c>
      <c r="X2422">
        <v>38.381207585004425</v>
      </c>
      <c r="Y2422">
        <v>0</v>
      </c>
      <c r="Z2422">
        <v>0</v>
      </c>
      <c r="AA2422">
        <v>0</v>
      </c>
      <c r="AB2422">
        <v>20.374337009474299</v>
      </c>
      <c r="AC2422">
        <v>0</v>
      </c>
      <c r="AD2422">
        <v>0</v>
      </c>
      <c r="AE2422">
        <v>58.755544594478721</v>
      </c>
    </row>
    <row r="2423" spans="1:31" x14ac:dyDescent="0.25">
      <c r="A2423">
        <v>2272457</v>
      </c>
      <c r="B2423">
        <v>1</v>
      </c>
      <c r="C2423" t="s">
        <v>81</v>
      </c>
      <c r="D2423" t="s">
        <v>114</v>
      </c>
      <c r="E2423" t="s">
        <v>176</v>
      </c>
      <c r="F2423" t="s">
        <v>3076</v>
      </c>
      <c r="G2423" t="s">
        <v>154</v>
      </c>
      <c r="H2423" t="s">
        <v>150</v>
      </c>
      <c r="I2423" t="s">
        <v>136</v>
      </c>
      <c r="J2423" t="s">
        <v>137</v>
      </c>
      <c r="K2423" t="s">
        <v>144</v>
      </c>
      <c r="L2423" t="s">
        <v>7279</v>
      </c>
      <c r="M2423" t="s">
        <v>7280</v>
      </c>
      <c r="N2423">
        <v>6.9408333329999996</v>
      </c>
      <c r="O2423">
        <v>0</v>
      </c>
      <c r="P2423">
        <v>46</v>
      </c>
      <c r="Q2423">
        <v>0</v>
      </c>
      <c r="R2423">
        <v>3</v>
      </c>
      <c r="S2423">
        <v>0</v>
      </c>
      <c r="T2423">
        <v>5</v>
      </c>
      <c r="U2423">
        <v>0</v>
      </c>
      <c r="V2423">
        <v>0</v>
      </c>
      <c r="W2423">
        <v>0</v>
      </c>
      <c r="X2423">
        <v>36.253205733235326</v>
      </c>
      <c r="Y2423">
        <v>0</v>
      </c>
      <c r="Z2423">
        <v>0.58041379677775007</v>
      </c>
      <c r="AA2423">
        <v>0</v>
      </c>
      <c r="AB2423">
        <v>0.69155962771187507</v>
      </c>
      <c r="AC2423">
        <v>0</v>
      </c>
      <c r="AD2423">
        <v>0</v>
      </c>
      <c r="AE2423">
        <v>37.525179157724949</v>
      </c>
    </row>
    <row r="2424" spans="1:31" x14ac:dyDescent="0.25">
      <c r="A2424">
        <v>2273539</v>
      </c>
      <c r="B2424">
        <v>1</v>
      </c>
      <c r="C2424" t="s">
        <v>81</v>
      </c>
      <c r="D2424" t="s">
        <v>112</v>
      </c>
      <c r="E2424" t="s">
        <v>165</v>
      </c>
      <c r="F2424" t="s">
        <v>7281</v>
      </c>
      <c r="G2424" t="s">
        <v>198</v>
      </c>
      <c r="H2424" t="s">
        <v>150</v>
      </c>
      <c r="I2424" t="s">
        <v>136</v>
      </c>
      <c r="J2424" t="s">
        <v>137</v>
      </c>
      <c r="K2424" t="s">
        <v>138</v>
      </c>
      <c r="L2424" t="s">
        <v>7282</v>
      </c>
      <c r="M2424" t="s">
        <v>7283</v>
      </c>
      <c r="N2424">
        <v>0.99805555499999998</v>
      </c>
      <c r="O2424">
        <v>0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8.6496372165166657E-3</v>
      </c>
      <c r="AA2424">
        <v>0</v>
      </c>
      <c r="AB2424">
        <v>0</v>
      </c>
      <c r="AC2424">
        <v>0</v>
      </c>
      <c r="AD2424">
        <v>0</v>
      </c>
      <c r="AE2424">
        <v>8.6496372165166657E-3</v>
      </c>
    </row>
    <row r="2425" spans="1:31" x14ac:dyDescent="0.25">
      <c r="A2425">
        <v>2272557</v>
      </c>
      <c r="B2425">
        <v>1</v>
      </c>
      <c r="C2425" t="s">
        <v>81</v>
      </c>
      <c r="D2425" t="s">
        <v>117</v>
      </c>
      <c r="E2425" t="s">
        <v>147</v>
      </c>
      <c r="F2425" t="s">
        <v>7284</v>
      </c>
      <c r="G2425" t="s">
        <v>725</v>
      </c>
      <c r="H2425" t="s">
        <v>150</v>
      </c>
      <c r="I2425" t="s">
        <v>136</v>
      </c>
      <c r="J2425" t="s">
        <v>137</v>
      </c>
      <c r="K2425" t="s">
        <v>138</v>
      </c>
      <c r="L2425" t="s">
        <v>7285</v>
      </c>
      <c r="M2425" t="s">
        <v>7286</v>
      </c>
      <c r="N2425">
        <v>2.0236111110000001</v>
      </c>
      <c r="O2425">
        <v>0</v>
      </c>
      <c r="P2425">
        <v>28</v>
      </c>
      <c r="Q2425">
        <v>0</v>
      </c>
      <c r="R2425">
        <v>0</v>
      </c>
      <c r="S2425">
        <v>0</v>
      </c>
      <c r="T2425">
        <v>4</v>
      </c>
      <c r="U2425">
        <v>0</v>
      </c>
      <c r="V2425">
        <v>0</v>
      </c>
      <c r="W2425">
        <v>0</v>
      </c>
      <c r="X2425">
        <v>7.3435943859437502</v>
      </c>
      <c r="Y2425">
        <v>0</v>
      </c>
      <c r="Z2425">
        <v>0</v>
      </c>
      <c r="AA2425">
        <v>0</v>
      </c>
      <c r="AB2425">
        <v>3.8099030942171108</v>
      </c>
      <c r="AC2425">
        <v>0</v>
      </c>
      <c r="AD2425">
        <v>0</v>
      </c>
      <c r="AE2425">
        <v>11.153497480160862</v>
      </c>
    </row>
    <row r="2426" spans="1:31" x14ac:dyDescent="0.25">
      <c r="A2426">
        <v>2273393</v>
      </c>
      <c r="B2426">
        <v>1</v>
      </c>
      <c r="C2426" t="s">
        <v>81</v>
      </c>
      <c r="D2426" t="s">
        <v>127</v>
      </c>
      <c r="E2426" t="s">
        <v>141</v>
      </c>
      <c r="F2426" t="s">
        <v>7287</v>
      </c>
      <c r="G2426" t="s">
        <v>1804</v>
      </c>
      <c r="H2426" t="s">
        <v>135</v>
      </c>
      <c r="I2426" t="s">
        <v>136</v>
      </c>
      <c r="J2426" t="s">
        <v>137</v>
      </c>
      <c r="K2426" t="s">
        <v>138</v>
      </c>
      <c r="L2426" t="s">
        <v>7288</v>
      </c>
      <c r="M2426" t="s">
        <v>7289</v>
      </c>
      <c r="N2426">
        <v>0.84527777699999995</v>
      </c>
      <c r="O2426">
        <v>0</v>
      </c>
      <c r="P2426">
        <v>57</v>
      </c>
      <c r="Q2426">
        <v>0</v>
      </c>
      <c r="R2426">
        <v>10</v>
      </c>
      <c r="S2426">
        <v>0</v>
      </c>
      <c r="T2426">
        <v>11</v>
      </c>
      <c r="U2426">
        <v>0</v>
      </c>
      <c r="V2426">
        <v>0</v>
      </c>
      <c r="W2426">
        <v>0</v>
      </c>
      <c r="X2426">
        <v>7.8713602750903542</v>
      </c>
      <c r="Y2426">
        <v>0</v>
      </c>
      <c r="Z2426">
        <v>0.18539920180774999</v>
      </c>
      <c r="AA2426">
        <v>0</v>
      </c>
      <c r="AB2426">
        <v>2.754598007459375</v>
      </c>
      <c r="AC2426">
        <v>0</v>
      </c>
      <c r="AD2426">
        <v>0</v>
      </c>
      <c r="AE2426">
        <v>10.81135748435748</v>
      </c>
    </row>
    <row r="2427" spans="1:31" x14ac:dyDescent="0.25">
      <c r="A2427">
        <v>2273155</v>
      </c>
      <c r="B2427">
        <v>1</v>
      </c>
      <c r="C2427" t="s">
        <v>81</v>
      </c>
      <c r="D2427" t="s">
        <v>118</v>
      </c>
      <c r="E2427" t="s">
        <v>147</v>
      </c>
      <c r="F2427" t="s">
        <v>7290</v>
      </c>
      <c r="G2427" t="s">
        <v>149</v>
      </c>
      <c r="H2427" t="s">
        <v>150</v>
      </c>
      <c r="I2427" t="s">
        <v>136</v>
      </c>
      <c r="J2427" t="s">
        <v>137</v>
      </c>
      <c r="K2427" t="s">
        <v>138</v>
      </c>
      <c r="L2427" t="s">
        <v>7291</v>
      </c>
      <c r="M2427" t="s">
        <v>7292</v>
      </c>
      <c r="N2427">
        <v>0.69166666600000004</v>
      </c>
      <c r="O2427">
        <v>0</v>
      </c>
      <c r="P2427">
        <v>266</v>
      </c>
      <c r="Q2427">
        <v>0</v>
      </c>
      <c r="R2427">
        <v>0</v>
      </c>
      <c r="S2427">
        <v>0</v>
      </c>
      <c r="T2427">
        <v>15</v>
      </c>
      <c r="U2427">
        <v>0</v>
      </c>
      <c r="V2427">
        <v>0</v>
      </c>
      <c r="W2427">
        <v>0</v>
      </c>
      <c r="X2427">
        <v>42.415691233105726</v>
      </c>
      <c r="Y2427">
        <v>0</v>
      </c>
      <c r="Z2427">
        <v>0</v>
      </c>
      <c r="AA2427">
        <v>0</v>
      </c>
      <c r="AB2427">
        <v>8.0762969132486671</v>
      </c>
      <c r="AC2427">
        <v>0</v>
      </c>
      <c r="AD2427">
        <v>0</v>
      </c>
      <c r="AE2427">
        <v>50.491988146354394</v>
      </c>
    </row>
    <row r="2428" spans="1:31" x14ac:dyDescent="0.25">
      <c r="A2428">
        <v>2273347</v>
      </c>
      <c r="B2428">
        <v>1</v>
      </c>
      <c r="C2428" t="s">
        <v>80</v>
      </c>
      <c r="D2428" t="s">
        <v>83</v>
      </c>
      <c r="E2428" t="s">
        <v>147</v>
      </c>
      <c r="F2428" t="s">
        <v>7293</v>
      </c>
      <c r="G2428" t="s">
        <v>149</v>
      </c>
      <c r="H2428" t="s">
        <v>150</v>
      </c>
      <c r="I2428" t="s">
        <v>136</v>
      </c>
      <c r="J2428" t="s">
        <v>137</v>
      </c>
      <c r="K2428" t="s">
        <v>138</v>
      </c>
      <c r="L2428" t="s">
        <v>7294</v>
      </c>
      <c r="M2428" t="s">
        <v>7295</v>
      </c>
      <c r="N2428">
        <v>1.4272222219999999</v>
      </c>
      <c r="O2428">
        <v>0</v>
      </c>
      <c r="P2428">
        <v>155</v>
      </c>
      <c r="Q2428">
        <v>0</v>
      </c>
      <c r="R2428">
        <v>0</v>
      </c>
      <c r="S2428">
        <v>0</v>
      </c>
      <c r="T2428">
        <v>18</v>
      </c>
      <c r="U2428">
        <v>0</v>
      </c>
      <c r="V2428">
        <v>0</v>
      </c>
      <c r="W2428">
        <v>0</v>
      </c>
      <c r="X2428">
        <v>93.258044435516638</v>
      </c>
      <c r="Y2428">
        <v>0</v>
      </c>
      <c r="Z2428">
        <v>0</v>
      </c>
      <c r="AA2428">
        <v>0</v>
      </c>
      <c r="AB2428">
        <v>10.778128533586203</v>
      </c>
      <c r="AC2428">
        <v>0</v>
      </c>
      <c r="AD2428">
        <v>0</v>
      </c>
      <c r="AE2428">
        <v>104.03617296910284</v>
      </c>
    </row>
    <row r="2429" spans="1:31" x14ac:dyDescent="0.25">
      <c r="A2429">
        <v>2273447</v>
      </c>
      <c r="B2429">
        <v>1</v>
      </c>
      <c r="C2429" t="s">
        <v>80</v>
      </c>
      <c r="D2429" t="s">
        <v>94</v>
      </c>
      <c r="E2429" t="s">
        <v>157</v>
      </c>
      <c r="F2429" t="s">
        <v>7190</v>
      </c>
      <c r="G2429" t="s">
        <v>134</v>
      </c>
      <c r="H2429" t="s">
        <v>135</v>
      </c>
      <c r="I2429" t="s">
        <v>136</v>
      </c>
      <c r="J2429" t="s">
        <v>137</v>
      </c>
      <c r="K2429" t="s">
        <v>138</v>
      </c>
      <c r="L2429" t="s">
        <v>7296</v>
      </c>
      <c r="M2429" t="s">
        <v>7297</v>
      </c>
      <c r="N2429">
        <v>1</v>
      </c>
      <c r="O2429">
        <v>0</v>
      </c>
      <c r="P2429">
        <v>915</v>
      </c>
      <c r="Q2429">
        <v>35</v>
      </c>
      <c r="R2429">
        <v>31</v>
      </c>
      <c r="S2429">
        <v>6</v>
      </c>
      <c r="T2429">
        <v>163</v>
      </c>
      <c r="U2429">
        <v>2</v>
      </c>
      <c r="V2429">
        <v>0</v>
      </c>
      <c r="W2429">
        <v>0</v>
      </c>
      <c r="X2429">
        <v>149.11820978705299</v>
      </c>
      <c r="Y2429">
        <v>51.589015667475017</v>
      </c>
      <c r="Z2429">
        <v>2.7611540649000004</v>
      </c>
      <c r="AA2429">
        <v>4.7658538802400008</v>
      </c>
      <c r="AB2429">
        <v>44.87432861160751</v>
      </c>
      <c r="AC2429">
        <v>103.49668900271251</v>
      </c>
      <c r="AD2429">
        <v>0</v>
      </c>
      <c r="AE2429">
        <v>356.60525101398804</v>
      </c>
    </row>
    <row r="2430" spans="1:31" x14ac:dyDescent="0.25">
      <c r="A2430">
        <v>2273201</v>
      </c>
      <c r="B2430">
        <v>1</v>
      </c>
      <c r="C2430" t="s">
        <v>80</v>
      </c>
      <c r="D2430" t="s">
        <v>109</v>
      </c>
      <c r="E2430" t="s">
        <v>147</v>
      </c>
      <c r="F2430" t="s">
        <v>7298</v>
      </c>
      <c r="G2430" t="s">
        <v>233</v>
      </c>
      <c r="H2430" t="s">
        <v>150</v>
      </c>
      <c r="I2430" t="s">
        <v>136</v>
      </c>
      <c r="J2430" t="s">
        <v>137</v>
      </c>
      <c r="K2430" t="s">
        <v>138</v>
      </c>
      <c r="L2430" t="s">
        <v>7299</v>
      </c>
      <c r="M2430" t="s">
        <v>7300</v>
      </c>
      <c r="N2430">
        <v>2.2413888879999999</v>
      </c>
      <c r="O2430">
        <v>0</v>
      </c>
      <c r="P2430">
        <v>16</v>
      </c>
      <c r="Q2430">
        <v>0</v>
      </c>
      <c r="R2430">
        <v>0</v>
      </c>
      <c r="S2430">
        <v>0</v>
      </c>
      <c r="T2430">
        <v>2</v>
      </c>
      <c r="U2430">
        <v>0</v>
      </c>
      <c r="V2430">
        <v>0</v>
      </c>
      <c r="W2430">
        <v>0</v>
      </c>
      <c r="X2430">
        <v>5.7115196362524454</v>
      </c>
      <c r="Y2430">
        <v>0</v>
      </c>
      <c r="Z2430">
        <v>0</v>
      </c>
      <c r="AA2430">
        <v>0</v>
      </c>
      <c r="AB2430">
        <v>2.3062343553333331E-4</v>
      </c>
      <c r="AC2430">
        <v>0</v>
      </c>
      <c r="AD2430">
        <v>0</v>
      </c>
      <c r="AE2430">
        <v>5.711750259687979</v>
      </c>
    </row>
    <row r="2431" spans="1:31" x14ac:dyDescent="0.25">
      <c r="A2431">
        <v>2272726</v>
      </c>
      <c r="B2431">
        <v>1</v>
      </c>
      <c r="C2431" t="s">
        <v>80</v>
      </c>
      <c r="D2431" t="s">
        <v>95</v>
      </c>
      <c r="E2431" t="s">
        <v>147</v>
      </c>
      <c r="F2431" t="s">
        <v>7301</v>
      </c>
      <c r="G2431" t="s">
        <v>149</v>
      </c>
      <c r="H2431" t="s">
        <v>150</v>
      </c>
      <c r="I2431" t="s">
        <v>136</v>
      </c>
      <c r="J2431" t="s">
        <v>137</v>
      </c>
      <c r="K2431" t="s">
        <v>138</v>
      </c>
      <c r="L2431" t="s">
        <v>7302</v>
      </c>
      <c r="M2431" t="s">
        <v>7303</v>
      </c>
      <c r="N2431">
        <v>3.2547222219999998</v>
      </c>
      <c r="O2431">
        <v>0</v>
      </c>
      <c r="P2431">
        <v>43</v>
      </c>
      <c r="Q2431">
        <v>0</v>
      </c>
      <c r="R2431">
        <v>0</v>
      </c>
      <c r="S2431">
        <v>0</v>
      </c>
      <c r="T2431">
        <v>1</v>
      </c>
      <c r="U2431">
        <v>0</v>
      </c>
      <c r="V2431">
        <v>0</v>
      </c>
      <c r="W2431">
        <v>0</v>
      </c>
      <c r="X2431">
        <v>32.342459874222961</v>
      </c>
      <c r="Y2431">
        <v>0</v>
      </c>
      <c r="Z2431">
        <v>0</v>
      </c>
      <c r="AA2431">
        <v>0</v>
      </c>
      <c r="AB2431">
        <v>1.2335267361270752</v>
      </c>
      <c r="AC2431">
        <v>0</v>
      </c>
      <c r="AD2431">
        <v>0</v>
      </c>
      <c r="AE2431">
        <v>33.575986610350036</v>
      </c>
    </row>
    <row r="2432" spans="1:31" x14ac:dyDescent="0.25">
      <c r="A2432">
        <v>2273224</v>
      </c>
      <c r="B2432">
        <v>1</v>
      </c>
      <c r="C2432" t="s">
        <v>81</v>
      </c>
      <c r="D2432" t="s">
        <v>124</v>
      </c>
      <c r="E2432" t="s">
        <v>176</v>
      </c>
      <c r="F2432" t="s">
        <v>7304</v>
      </c>
      <c r="G2432" t="s">
        <v>178</v>
      </c>
      <c r="H2432" t="s">
        <v>150</v>
      </c>
      <c r="I2432" t="s">
        <v>136</v>
      </c>
      <c r="J2432" t="s">
        <v>137</v>
      </c>
      <c r="K2432" t="s">
        <v>138</v>
      </c>
      <c r="L2432" t="s">
        <v>7305</v>
      </c>
      <c r="M2432" t="s">
        <v>7306</v>
      </c>
      <c r="N2432">
        <v>1.3147222220000001</v>
      </c>
      <c r="O2432">
        <v>0</v>
      </c>
      <c r="P2432">
        <v>298</v>
      </c>
      <c r="Q2432">
        <v>0</v>
      </c>
      <c r="R2432">
        <v>0</v>
      </c>
      <c r="S2432">
        <v>0</v>
      </c>
      <c r="T2432">
        <v>23</v>
      </c>
      <c r="U2432">
        <v>0</v>
      </c>
      <c r="V2432">
        <v>0</v>
      </c>
      <c r="W2432">
        <v>0</v>
      </c>
      <c r="X2432">
        <v>73.562618187344825</v>
      </c>
      <c r="Y2432">
        <v>0</v>
      </c>
      <c r="Z2432">
        <v>0</v>
      </c>
      <c r="AA2432">
        <v>0</v>
      </c>
      <c r="AB2432">
        <v>6.2191787490812915</v>
      </c>
      <c r="AC2432">
        <v>0</v>
      </c>
      <c r="AD2432">
        <v>0</v>
      </c>
      <c r="AE2432">
        <v>79.781796936426119</v>
      </c>
    </row>
    <row r="2433" spans="1:31" x14ac:dyDescent="0.25">
      <c r="A2433">
        <v>2273293</v>
      </c>
      <c r="B2433">
        <v>1</v>
      </c>
      <c r="C2433" t="s">
        <v>80</v>
      </c>
      <c r="D2433" t="s">
        <v>106</v>
      </c>
      <c r="E2433" t="s">
        <v>147</v>
      </c>
      <c r="F2433" t="s">
        <v>7307</v>
      </c>
      <c r="G2433" t="s">
        <v>149</v>
      </c>
      <c r="H2433" t="s">
        <v>150</v>
      </c>
      <c r="I2433" t="s">
        <v>136</v>
      </c>
      <c r="J2433" t="s">
        <v>137</v>
      </c>
      <c r="K2433" t="s">
        <v>138</v>
      </c>
      <c r="L2433" t="s">
        <v>7308</v>
      </c>
      <c r="M2433" t="s">
        <v>7309</v>
      </c>
      <c r="N2433">
        <v>1.7155555549999999</v>
      </c>
      <c r="O2433">
        <v>0</v>
      </c>
      <c r="P2433">
        <v>40</v>
      </c>
      <c r="Q2433">
        <v>0</v>
      </c>
      <c r="R2433">
        <v>1</v>
      </c>
      <c r="S2433">
        <v>0</v>
      </c>
      <c r="T2433">
        <v>2</v>
      </c>
      <c r="U2433">
        <v>0</v>
      </c>
      <c r="V2433">
        <v>0</v>
      </c>
      <c r="W2433">
        <v>0</v>
      </c>
      <c r="X2433">
        <v>13.146122178389776</v>
      </c>
      <c r="Y2433">
        <v>0</v>
      </c>
      <c r="Z2433">
        <v>3.6001610315503259</v>
      </c>
      <c r="AA2433">
        <v>0</v>
      </c>
      <c r="AB2433">
        <v>1.1679130494588335</v>
      </c>
      <c r="AC2433">
        <v>0</v>
      </c>
      <c r="AD2433">
        <v>0</v>
      </c>
      <c r="AE2433">
        <v>17.914196259398935</v>
      </c>
    </row>
    <row r="2434" spans="1:31" x14ac:dyDescent="0.25">
      <c r="A2434">
        <v>2273416</v>
      </c>
      <c r="B2434">
        <v>1</v>
      </c>
      <c r="C2434" t="s">
        <v>81</v>
      </c>
      <c r="D2434" t="s">
        <v>112</v>
      </c>
      <c r="E2434" t="s">
        <v>147</v>
      </c>
      <c r="F2434" t="s">
        <v>7310</v>
      </c>
      <c r="G2434" t="s">
        <v>149</v>
      </c>
      <c r="H2434" t="s">
        <v>150</v>
      </c>
      <c r="I2434" t="s">
        <v>136</v>
      </c>
      <c r="J2434" t="s">
        <v>137</v>
      </c>
      <c r="K2434" t="s">
        <v>138</v>
      </c>
      <c r="L2434" t="s">
        <v>7311</v>
      </c>
      <c r="M2434" t="s">
        <v>7312</v>
      </c>
      <c r="N2434">
        <v>3.3036111109999999</v>
      </c>
      <c r="O2434">
        <v>0</v>
      </c>
      <c r="P2434">
        <v>15</v>
      </c>
      <c r="Q2434">
        <v>0</v>
      </c>
      <c r="R2434">
        <v>0</v>
      </c>
      <c r="S2434">
        <v>0</v>
      </c>
      <c r="T2434">
        <v>1</v>
      </c>
      <c r="U2434">
        <v>0</v>
      </c>
      <c r="V2434">
        <v>0</v>
      </c>
      <c r="W2434">
        <v>0</v>
      </c>
      <c r="X2434">
        <v>2.345077208904677</v>
      </c>
      <c r="Y2434">
        <v>0</v>
      </c>
      <c r="Z2434">
        <v>0</v>
      </c>
      <c r="AA2434">
        <v>0</v>
      </c>
      <c r="AB2434">
        <v>2.9288596660000002E-4</v>
      </c>
      <c r="AC2434">
        <v>0</v>
      </c>
      <c r="AD2434">
        <v>0</v>
      </c>
      <c r="AE2434">
        <v>2.345370094871277</v>
      </c>
    </row>
    <row r="2435" spans="1:31" x14ac:dyDescent="0.25">
      <c r="A2435">
        <v>2272703</v>
      </c>
      <c r="B2435">
        <v>1</v>
      </c>
      <c r="C2435" t="s">
        <v>80</v>
      </c>
      <c r="D2435" t="s">
        <v>100</v>
      </c>
      <c r="E2435" t="s">
        <v>157</v>
      </c>
      <c r="F2435" t="s">
        <v>7313</v>
      </c>
      <c r="G2435" t="s">
        <v>134</v>
      </c>
      <c r="H2435" t="s">
        <v>135</v>
      </c>
      <c r="I2435" t="s">
        <v>136</v>
      </c>
      <c r="J2435" t="s">
        <v>137</v>
      </c>
      <c r="K2435" t="s">
        <v>138</v>
      </c>
      <c r="L2435" t="s">
        <v>7314</v>
      </c>
      <c r="M2435" t="s">
        <v>7315</v>
      </c>
      <c r="N2435">
        <v>6.6666665999999999E-2</v>
      </c>
      <c r="O2435">
        <v>4</v>
      </c>
      <c r="P2435">
        <v>910</v>
      </c>
      <c r="Q2435">
        <v>27</v>
      </c>
      <c r="R2435">
        <v>381</v>
      </c>
      <c r="S2435">
        <v>12</v>
      </c>
      <c r="T2435">
        <v>185</v>
      </c>
      <c r="U2435">
        <v>2</v>
      </c>
      <c r="V2435">
        <v>0</v>
      </c>
      <c r="W2435">
        <v>0.14233822883199998</v>
      </c>
      <c r="X2435">
        <v>14.471947031421326</v>
      </c>
      <c r="Y2435">
        <v>1.0290138889080001</v>
      </c>
      <c r="Z2435">
        <v>7.7177498753266676</v>
      </c>
      <c r="AA2435">
        <v>17.468486332250002</v>
      </c>
      <c r="AB2435">
        <v>9.3118208409719916</v>
      </c>
      <c r="AC2435">
        <v>1.8339104540220001</v>
      </c>
      <c r="AD2435">
        <v>0</v>
      </c>
      <c r="AE2435">
        <v>51.975266651731985</v>
      </c>
    </row>
    <row r="2436" spans="1:31" x14ac:dyDescent="0.25">
      <c r="A2436">
        <v>2272895</v>
      </c>
      <c r="B2436">
        <v>1</v>
      </c>
      <c r="C2436" t="s">
        <v>81</v>
      </c>
      <c r="D2436" t="s">
        <v>128</v>
      </c>
      <c r="E2436" t="s">
        <v>132</v>
      </c>
      <c r="F2436" t="s">
        <v>7316</v>
      </c>
      <c r="G2436" t="s">
        <v>134</v>
      </c>
      <c r="H2436" t="s">
        <v>135</v>
      </c>
      <c r="I2436" t="s">
        <v>136</v>
      </c>
      <c r="J2436" t="s">
        <v>137</v>
      </c>
      <c r="K2436" t="s">
        <v>138</v>
      </c>
      <c r="L2436" t="s">
        <v>7317</v>
      </c>
      <c r="M2436" t="s">
        <v>7318</v>
      </c>
      <c r="N2436">
        <v>1.490277777</v>
      </c>
      <c r="O2436">
        <v>1</v>
      </c>
      <c r="P2436">
        <v>583</v>
      </c>
      <c r="Q2436">
        <v>4</v>
      </c>
      <c r="R2436">
        <v>3</v>
      </c>
      <c r="S2436">
        <v>9</v>
      </c>
      <c r="T2436">
        <v>47</v>
      </c>
      <c r="U2436">
        <v>0</v>
      </c>
      <c r="V2436">
        <v>0</v>
      </c>
      <c r="W2436">
        <v>0.33907250531999999</v>
      </c>
      <c r="X2436">
        <v>98.755027152994188</v>
      </c>
      <c r="Y2436">
        <v>9.2457555942508023</v>
      </c>
      <c r="Z2436">
        <v>0.4569224671281667</v>
      </c>
      <c r="AA2436">
        <v>98.892436906365518</v>
      </c>
      <c r="AB2436">
        <v>35.006803527029817</v>
      </c>
      <c r="AC2436">
        <v>0</v>
      </c>
      <c r="AD2436">
        <v>0</v>
      </c>
      <c r="AE2436">
        <v>242.69601815308852</v>
      </c>
    </row>
    <row r="2437" spans="1:31" x14ac:dyDescent="0.25">
      <c r="A2437">
        <v>2272918</v>
      </c>
      <c r="B2437">
        <v>1</v>
      </c>
      <c r="C2437" t="s">
        <v>80</v>
      </c>
      <c r="D2437" t="s">
        <v>99</v>
      </c>
      <c r="E2437" t="s">
        <v>157</v>
      </c>
      <c r="F2437" t="s">
        <v>7319</v>
      </c>
      <c r="G2437" t="s">
        <v>134</v>
      </c>
      <c r="H2437" t="s">
        <v>135</v>
      </c>
      <c r="I2437" t="s">
        <v>136</v>
      </c>
      <c r="J2437" t="s">
        <v>137</v>
      </c>
      <c r="K2437" t="s">
        <v>138</v>
      </c>
      <c r="L2437" t="s">
        <v>7320</v>
      </c>
      <c r="M2437" t="s">
        <v>7321</v>
      </c>
      <c r="N2437">
        <v>2.5819444439999999</v>
      </c>
      <c r="O2437">
        <v>4</v>
      </c>
      <c r="P2437">
        <v>891</v>
      </c>
      <c r="Q2437">
        <v>13</v>
      </c>
      <c r="R2437">
        <v>117</v>
      </c>
      <c r="S2437">
        <v>19</v>
      </c>
      <c r="T2437">
        <v>66</v>
      </c>
      <c r="U2437">
        <v>0</v>
      </c>
      <c r="V2437">
        <v>4</v>
      </c>
      <c r="W2437">
        <v>39.975985227637494</v>
      </c>
      <c r="X2437">
        <v>421.6846319141307</v>
      </c>
      <c r="Y2437">
        <v>48.653514904955998</v>
      </c>
      <c r="Z2437">
        <v>95.96891674374713</v>
      </c>
      <c r="AA2437">
        <v>105.90150739375603</v>
      </c>
      <c r="AB2437">
        <v>74.463592311265813</v>
      </c>
      <c r="AC2437">
        <v>0</v>
      </c>
      <c r="AD2437">
        <v>1318.3966834760161</v>
      </c>
      <c r="AE2437">
        <v>2105.0448319715092</v>
      </c>
    </row>
    <row r="2438" spans="1:31" x14ac:dyDescent="0.25">
      <c r="A2438">
        <v>2273124</v>
      </c>
      <c r="B2438">
        <v>1</v>
      </c>
      <c r="C2438" t="s">
        <v>80</v>
      </c>
      <c r="D2438" t="s">
        <v>83</v>
      </c>
      <c r="E2438" t="s">
        <v>165</v>
      </c>
      <c r="F2438" t="s">
        <v>7322</v>
      </c>
      <c r="G2438" t="s">
        <v>198</v>
      </c>
      <c r="H2438" t="s">
        <v>150</v>
      </c>
      <c r="I2438" t="s">
        <v>136</v>
      </c>
      <c r="J2438" t="s">
        <v>137</v>
      </c>
      <c r="K2438" t="s">
        <v>138</v>
      </c>
      <c r="L2438" t="s">
        <v>7323</v>
      </c>
      <c r="M2438" t="s">
        <v>7324</v>
      </c>
      <c r="N2438">
        <v>1.784444444</v>
      </c>
      <c r="O2438">
        <v>0</v>
      </c>
      <c r="P2438">
        <v>7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2.4611785359056499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2.4611785359056499</v>
      </c>
    </row>
    <row r="2439" spans="1:31" x14ac:dyDescent="0.25">
      <c r="A2439">
        <v>2272434</v>
      </c>
      <c r="B2439">
        <v>1</v>
      </c>
      <c r="C2439" t="s">
        <v>80</v>
      </c>
      <c r="D2439" t="s">
        <v>82</v>
      </c>
      <c r="E2439" t="s">
        <v>165</v>
      </c>
      <c r="F2439" t="s">
        <v>7325</v>
      </c>
      <c r="G2439" t="s">
        <v>167</v>
      </c>
      <c r="H2439" t="s">
        <v>150</v>
      </c>
      <c r="I2439" t="s">
        <v>136</v>
      </c>
      <c r="J2439" t="s">
        <v>137</v>
      </c>
      <c r="K2439" t="s">
        <v>138</v>
      </c>
      <c r="L2439" t="s">
        <v>7326</v>
      </c>
      <c r="M2439" t="s">
        <v>7327</v>
      </c>
      <c r="N2439">
        <v>3.5436111110000001</v>
      </c>
      <c r="O2439">
        <v>0</v>
      </c>
      <c r="P2439">
        <v>9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7.1786430898778884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7.1786430898778884</v>
      </c>
    </row>
    <row r="2440" spans="1:31" x14ac:dyDescent="0.25">
      <c r="A2440">
        <v>2272826</v>
      </c>
      <c r="B2440">
        <v>1</v>
      </c>
      <c r="C2440" t="s">
        <v>80</v>
      </c>
      <c r="D2440" t="s">
        <v>89</v>
      </c>
      <c r="E2440" t="s">
        <v>176</v>
      </c>
      <c r="F2440" t="s">
        <v>7328</v>
      </c>
      <c r="G2440" t="s">
        <v>233</v>
      </c>
      <c r="H2440" t="s">
        <v>150</v>
      </c>
      <c r="I2440" t="s">
        <v>136</v>
      </c>
      <c r="J2440" t="s">
        <v>137</v>
      </c>
      <c r="K2440" t="s">
        <v>138</v>
      </c>
      <c r="L2440" t="s">
        <v>7329</v>
      </c>
      <c r="M2440" t="s">
        <v>7330</v>
      </c>
      <c r="N2440">
        <v>0.402777777</v>
      </c>
      <c r="O2440">
        <v>0</v>
      </c>
      <c r="P2440">
        <v>29</v>
      </c>
      <c r="Q2440">
        <v>0</v>
      </c>
      <c r="R2440">
        <v>0</v>
      </c>
      <c r="S2440">
        <v>0</v>
      </c>
      <c r="T2440">
        <v>4</v>
      </c>
      <c r="U2440">
        <v>0</v>
      </c>
      <c r="V2440">
        <v>0</v>
      </c>
      <c r="W2440">
        <v>0</v>
      </c>
      <c r="X2440">
        <v>7.3504696937597229</v>
      </c>
      <c r="Y2440">
        <v>0</v>
      </c>
      <c r="Z2440">
        <v>0</v>
      </c>
      <c r="AA2440">
        <v>0</v>
      </c>
      <c r="AB2440">
        <v>1.343481582061111</v>
      </c>
      <c r="AC2440">
        <v>0</v>
      </c>
      <c r="AD2440">
        <v>0</v>
      </c>
      <c r="AE2440">
        <v>8.693951275820833</v>
      </c>
    </row>
    <row r="2441" spans="1:31" x14ac:dyDescent="0.25">
      <c r="A2441">
        <v>2272634</v>
      </c>
      <c r="B2441">
        <v>1</v>
      </c>
      <c r="C2441" t="s">
        <v>81</v>
      </c>
      <c r="D2441" t="s">
        <v>128</v>
      </c>
      <c r="E2441" t="s">
        <v>147</v>
      </c>
      <c r="F2441" t="s">
        <v>7331</v>
      </c>
      <c r="G2441" t="s">
        <v>149</v>
      </c>
      <c r="H2441" t="s">
        <v>150</v>
      </c>
      <c r="I2441" t="s">
        <v>136</v>
      </c>
      <c r="J2441" t="s">
        <v>137</v>
      </c>
      <c r="K2441" t="s">
        <v>138</v>
      </c>
      <c r="L2441" t="s">
        <v>7332</v>
      </c>
      <c r="M2441" t="s">
        <v>7333</v>
      </c>
      <c r="N2441">
        <v>9.875555555</v>
      </c>
      <c r="O2441">
        <v>0</v>
      </c>
      <c r="P2441">
        <v>318</v>
      </c>
      <c r="Q2441">
        <v>0</v>
      </c>
      <c r="R2441">
        <v>0</v>
      </c>
      <c r="S2441">
        <v>0</v>
      </c>
      <c r="T2441">
        <v>15</v>
      </c>
      <c r="U2441">
        <v>0</v>
      </c>
      <c r="V2441">
        <v>0</v>
      </c>
      <c r="W2441">
        <v>0</v>
      </c>
      <c r="X2441">
        <v>896.63848521921545</v>
      </c>
      <c r="Y2441">
        <v>0</v>
      </c>
      <c r="Z2441">
        <v>0</v>
      </c>
      <c r="AA2441">
        <v>0</v>
      </c>
      <c r="AB2441">
        <v>96.447826229065726</v>
      </c>
      <c r="AC2441">
        <v>0</v>
      </c>
      <c r="AD2441">
        <v>0</v>
      </c>
      <c r="AE2441">
        <v>993.08631144828121</v>
      </c>
    </row>
    <row r="2442" spans="1:31" x14ac:dyDescent="0.25">
      <c r="A2442">
        <v>2273032</v>
      </c>
      <c r="B2442">
        <v>1</v>
      </c>
      <c r="C2442" t="s">
        <v>81</v>
      </c>
      <c r="D2442" t="s">
        <v>113</v>
      </c>
      <c r="E2442" t="s">
        <v>176</v>
      </c>
      <c r="F2442" t="s">
        <v>7334</v>
      </c>
      <c r="G2442" t="s">
        <v>178</v>
      </c>
      <c r="H2442" t="s">
        <v>150</v>
      </c>
      <c r="I2442" t="s">
        <v>136</v>
      </c>
      <c r="J2442" t="s">
        <v>137</v>
      </c>
      <c r="K2442" t="s">
        <v>138</v>
      </c>
      <c r="L2442" t="s">
        <v>7335</v>
      </c>
      <c r="M2442" t="s">
        <v>7336</v>
      </c>
      <c r="N2442">
        <v>8.3380555550000004</v>
      </c>
      <c r="O2442">
        <v>0</v>
      </c>
      <c r="P2442">
        <v>2</v>
      </c>
      <c r="Q2442">
        <v>0</v>
      </c>
      <c r="R2442">
        <v>13</v>
      </c>
      <c r="S2442">
        <v>0</v>
      </c>
      <c r="T2442">
        <v>1</v>
      </c>
      <c r="U2442">
        <v>0</v>
      </c>
      <c r="V2442">
        <v>0</v>
      </c>
      <c r="W2442">
        <v>0</v>
      </c>
      <c r="X2442">
        <v>2.247470252838867</v>
      </c>
      <c r="Y2442">
        <v>0</v>
      </c>
      <c r="Z2442">
        <v>121.80792537148518</v>
      </c>
      <c r="AA2442">
        <v>0</v>
      </c>
      <c r="AB2442">
        <v>6.2579437622385754</v>
      </c>
      <c r="AC2442">
        <v>0</v>
      </c>
      <c r="AD2442">
        <v>0</v>
      </c>
      <c r="AE2442">
        <v>130.31333938656263</v>
      </c>
    </row>
    <row r="2443" spans="1:31" x14ac:dyDescent="0.25">
      <c r="A2443">
        <v>2272932</v>
      </c>
      <c r="B2443">
        <v>1</v>
      </c>
      <c r="C2443" t="s">
        <v>80</v>
      </c>
      <c r="D2443" t="s">
        <v>83</v>
      </c>
      <c r="E2443" t="s">
        <v>147</v>
      </c>
      <c r="F2443" t="s">
        <v>7337</v>
      </c>
      <c r="G2443" t="s">
        <v>149</v>
      </c>
      <c r="H2443" t="s">
        <v>150</v>
      </c>
      <c r="I2443" t="s">
        <v>136</v>
      </c>
      <c r="J2443" t="s">
        <v>137</v>
      </c>
      <c r="K2443" t="s">
        <v>138</v>
      </c>
      <c r="L2443" t="s">
        <v>7338</v>
      </c>
      <c r="M2443" t="s">
        <v>7339</v>
      </c>
      <c r="N2443">
        <v>2.125555555</v>
      </c>
      <c r="O2443">
        <v>0</v>
      </c>
      <c r="P2443">
        <v>94</v>
      </c>
      <c r="Q2443">
        <v>0</v>
      </c>
      <c r="R2443">
        <v>0</v>
      </c>
      <c r="S2443">
        <v>0</v>
      </c>
      <c r="T2443">
        <v>7</v>
      </c>
      <c r="U2443">
        <v>0</v>
      </c>
      <c r="V2443">
        <v>0</v>
      </c>
      <c r="W2443">
        <v>0</v>
      </c>
      <c r="X2443">
        <v>63.844393440325057</v>
      </c>
      <c r="Y2443">
        <v>0</v>
      </c>
      <c r="Z2443">
        <v>0</v>
      </c>
      <c r="AA2443">
        <v>0</v>
      </c>
      <c r="AB2443">
        <v>14.161185871745095</v>
      </c>
      <c r="AC2443">
        <v>0</v>
      </c>
      <c r="AD2443">
        <v>0</v>
      </c>
      <c r="AE2443">
        <v>78.005579312070154</v>
      </c>
    </row>
    <row r="2444" spans="1:31" x14ac:dyDescent="0.25">
      <c r="A2444">
        <v>2272809</v>
      </c>
      <c r="B2444">
        <v>1</v>
      </c>
      <c r="C2444" t="s">
        <v>80</v>
      </c>
      <c r="D2444" t="s">
        <v>92</v>
      </c>
      <c r="E2444" t="s">
        <v>157</v>
      </c>
      <c r="F2444" t="s">
        <v>7340</v>
      </c>
      <c r="G2444" t="s">
        <v>134</v>
      </c>
      <c r="H2444" t="s">
        <v>135</v>
      </c>
      <c r="I2444" t="s">
        <v>136</v>
      </c>
      <c r="J2444" t="s">
        <v>137</v>
      </c>
      <c r="K2444" t="s">
        <v>138</v>
      </c>
      <c r="L2444" t="s">
        <v>7341</v>
      </c>
      <c r="M2444" t="s">
        <v>7342</v>
      </c>
      <c r="N2444">
        <v>0.13138888800000001</v>
      </c>
      <c r="O2444">
        <v>6</v>
      </c>
      <c r="P2444">
        <v>2400</v>
      </c>
      <c r="Q2444">
        <v>10</v>
      </c>
      <c r="R2444">
        <v>443</v>
      </c>
      <c r="S2444">
        <v>22</v>
      </c>
      <c r="T2444">
        <v>334</v>
      </c>
      <c r="U2444">
        <v>1</v>
      </c>
      <c r="V2444">
        <v>2</v>
      </c>
      <c r="W2444">
        <v>8.4778307341343595</v>
      </c>
      <c r="X2444">
        <v>179.96629369628403</v>
      </c>
      <c r="Y2444">
        <v>1.3493457805358666</v>
      </c>
      <c r="Z2444">
        <v>32.082436552432561</v>
      </c>
      <c r="AA2444">
        <v>16.581521654927531</v>
      </c>
      <c r="AB2444">
        <v>58.875144269922608</v>
      </c>
      <c r="AC2444">
        <v>14.482103463360225</v>
      </c>
      <c r="AD2444">
        <v>0.76963229039400005</v>
      </c>
      <c r="AE2444">
        <v>312.58430844199114</v>
      </c>
    </row>
    <row r="2445" spans="1:31" x14ac:dyDescent="0.25">
      <c r="A2445">
        <v>2273095</v>
      </c>
      <c r="B2445">
        <v>1</v>
      </c>
      <c r="C2445" t="s">
        <v>81</v>
      </c>
      <c r="D2445" t="s">
        <v>127</v>
      </c>
      <c r="E2445" t="s">
        <v>147</v>
      </c>
      <c r="F2445" t="s">
        <v>7343</v>
      </c>
      <c r="G2445" t="s">
        <v>149</v>
      </c>
      <c r="H2445" t="s">
        <v>150</v>
      </c>
      <c r="I2445" t="s">
        <v>136</v>
      </c>
      <c r="J2445" t="s">
        <v>137</v>
      </c>
      <c r="K2445" t="s">
        <v>138</v>
      </c>
      <c r="L2445" t="s">
        <v>7344</v>
      </c>
      <c r="M2445" t="s">
        <v>7345</v>
      </c>
      <c r="N2445">
        <v>5.1669444440000003</v>
      </c>
      <c r="O2445">
        <v>0</v>
      </c>
      <c r="P2445">
        <v>50</v>
      </c>
      <c r="Q2445">
        <v>0</v>
      </c>
      <c r="R2445">
        <v>0</v>
      </c>
      <c r="S2445">
        <v>0</v>
      </c>
      <c r="T2445">
        <v>4</v>
      </c>
      <c r="U2445">
        <v>0</v>
      </c>
      <c r="V2445">
        <v>0</v>
      </c>
      <c r="W2445">
        <v>0</v>
      </c>
      <c r="X2445">
        <v>42.39622197019991</v>
      </c>
      <c r="Y2445">
        <v>0</v>
      </c>
      <c r="Z2445">
        <v>0</v>
      </c>
      <c r="AA2445">
        <v>0</v>
      </c>
      <c r="AB2445">
        <v>4.7093022052109328</v>
      </c>
      <c r="AC2445">
        <v>0</v>
      </c>
      <c r="AD2445">
        <v>0</v>
      </c>
      <c r="AE2445">
        <v>47.105524175410842</v>
      </c>
    </row>
    <row r="2446" spans="1:31" x14ac:dyDescent="0.25">
      <c r="A2446">
        <v>2272763</v>
      </c>
      <c r="B2446">
        <v>1</v>
      </c>
      <c r="C2446" t="s">
        <v>80</v>
      </c>
      <c r="D2446" t="s">
        <v>99</v>
      </c>
      <c r="E2446" t="s">
        <v>147</v>
      </c>
      <c r="F2446" t="s">
        <v>7346</v>
      </c>
      <c r="G2446" t="s">
        <v>149</v>
      </c>
      <c r="H2446" t="s">
        <v>150</v>
      </c>
      <c r="I2446" t="s">
        <v>136</v>
      </c>
      <c r="J2446" t="s">
        <v>137</v>
      </c>
      <c r="K2446" t="s">
        <v>138</v>
      </c>
      <c r="L2446" t="s">
        <v>7347</v>
      </c>
      <c r="M2446" t="s">
        <v>7348</v>
      </c>
      <c r="N2446">
        <v>14.967222222</v>
      </c>
      <c r="O2446">
        <v>0</v>
      </c>
      <c r="P2446">
        <v>27</v>
      </c>
      <c r="Q2446">
        <v>0</v>
      </c>
      <c r="R2446">
        <v>0</v>
      </c>
      <c r="S2446">
        <v>0</v>
      </c>
      <c r="T2446">
        <v>3</v>
      </c>
      <c r="U2446">
        <v>0</v>
      </c>
      <c r="V2446">
        <v>0</v>
      </c>
      <c r="W2446">
        <v>0</v>
      </c>
      <c r="X2446">
        <v>111.68451924657049</v>
      </c>
      <c r="Y2446">
        <v>0</v>
      </c>
      <c r="Z2446">
        <v>0</v>
      </c>
      <c r="AA2446">
        <v>0</v>
      </c>
      <c r="AB2446">
        <v>88.977958675677499</v>
      </c>
      <c r="AC2446">
        <v>0</v>
      </c>
      <c r="AD2446">
        <v>0</v>
      </c>
      <c r="AE2446">
        <v>200.662477922248</v>
      </c>
    </row>
    <row r="2447" spans="1:31" x14ac:dyDescent="0.25">
      <c r="A2447">
        <v>2273072</v>
      </c>
      <c r="B2447">
        <v>1</v>
      </c>
      <c r="C2447" t="s">
        <v>80</v>
      </c>
      <c r="D2447" t="s">
        <v>88</v>
      </c>
      <c r="E2447" t="s">
        <v>141</v>
      </c>
      <c r="F2447" t="s">
        <v>7349</v>
      </c>
      <c r="G2447" t="s">
        <v>348</v>
      </c>
      <c r="H2447" t="s">
        <v>135</v>
      </c>
      <c r="I2447" t="s">
        <v>136</v>
      </c>
      <c r="J2447" t="s">
        <v>137</v>
      </c>
      <c r="K2447" t="s">
        <v>138</v>
      </c>
      <c r="L2447" t="s">
        <v>7350</v>
      </c>
      <c r="M2447" t="s">
        <v>7351</v>
      </c>
      <c r="N2447">
        <v>1.430833333</v>
      </c>
      <c r="O2447">
        <v>1</v>
      </c>
      <c r="P2447">
        <v>708</v>
      </c>
      <c r="Q2447">
        <v>0</v>
      </c>
      <c r="R2447">
        <v>0</v>
      </c>
      <c r="S2447">
        <v>10</v>
      </c>
      <c r="T2447">
        <v>120</v>
      </c>
      <c r="U2447">
        <v>6</v>
      </c>
      <c r="V2447">
        <v>3</v>
      </c>
      <c r="W2447">
        <v>13.613135351598675</v>
      </c>
      <c r="X2447">
        <v>369.59569606517056</v>
      </c>
      <c r="Y2447">
        <v>0</v>
      </c>
      <c r="Z2447">
        <v>0</v>
      </c>
      <c r="AA2447">
        <v>636.12393843965572</v>
      </c>
      <c r="AB2447">
        <v>268.53089446596562</v>
      </c>
      <c r="AC2447">
        <v>661.45451263121356</v>
      </c>
      <c r="AD2447">
        <v>48.528704346360421</v>
      </c>
      <c r="AE2447">
        <v>1997.8468812999645</v>
      </c>
    </row>
    <row r="2448" spans="1:31" x14ac:dyDescent="0.25">
      <c r="A2448">
        <v>2272617</v>
      </c>
      <c r="B2448">
        <v>1</v>
      </c>
      <c r="C2448" t="s">
        <v>80</v>
      </c>
      <c r="D2448" t="s">
        <v>104</v>
      </c>
      <c r="E2448" t="s">
        <v>141</v>
      </c>
      <c r="F2448" t="s">
        <v>7352</v>
      </c>
      <c r="G2448" t="s">
        <v>268</v>
      </c>
      <c r="H2448" t="s">
        <v>135</v>
      </c>
      <c r="I2448" t="s">
        <v>136</v>
      </c>
      <c r="J2448" t="s">
        <v>137</v>
      </c>
      <c r="K2448" t="s">
        <v>138</v>
      </c>
      <c r="L2448" t="s">
        <v>7353</v>
      </c>
      <c r="M2448" t="s">
        <v>7354</v>
      </c>
      <c r="N2448">
        <v>0.36222222199999998</v>
      </c>
      <c r="O2448">
        <v>0</v>
      </c>
      <c r="P2448">
        <v>14</v>
      </c>
      <c r="Q2448">
        <v>0</v>
      </c>
      <c r="R2448">
        <v>1</v>
      </c>
      <c r="S2448">
        <v>0</v>
      </c>
      <c r="T2448">
        <v>4</v>
      </c>
      <c r="U2448">
        <v>0</v>
      </c>
      <c r="V2448">
        <v>0</v>
      </c>
      <c r="W2448">
        <v>0</v>
      </c>
      <c r="X2448">
        <v>1.5295915939018001</v>
      </c>
      <c r="Y2448">
        <v>0</v>
      </c>
      <c r="Z2448">
        <v>5.2299823356000009E-2</v>
      </c>
      <c r="AA2448">
        <v>0</v>
      </c>
      <c r="AB2448">
        <v>7.6898284283250673</v>
      </c>
      <c r="AC2448">
        <v>0</v>
      </c>
      <c r="AD2448">
        <v>0</v>
      </c>
      <c r="AE2448">
        <v>9.2717198455828669</v>
      </c>
    </row>
    <row r="2449" spans="1:31" x14ac:dyDescent="0.25">
      <c r="A2449">
        <v>2273210</v>
      </c>
      <c r="B2449">
        <v>1</v>
      </c>
      <c r="C2449" t="s">
        <v>81</v>
      </c>
      <c r="D2449" t="s">
        <v>119</v>
      </c>
      <c r="E2449" t="s">
        <v>132</v>
      </c>
      <c r="F2449" t="s">
        <v>7355</v>
      </c>
      <c r="G2449" t="s">
        <v>134</v>
      </c>
      <c r="H2449" t="s">
        <v>135</v>
      </c>
      <c r="I2449" t="s">
        <v>738</v>
      </c>
      <c r="J2449" t="s">
        <v>137</v>
      </c>
      <c r="K2449" t="s">
        <v>138</v>
      </c>
      <c r="L2449" t="s">
        <v>7356</v>
      </c>
      <c r="M2449" t="s">
        <v>7357</v>
      </c>
      <c r="N2449">
        <v>8.8888879999999993E-3</v>
      </c>
      <c r="O2449">
        <v>1</v>
      </c>
      <c r="P2449">
        <v>1355</v>
      </c>
      <c r="Q2449">
        <v>135</v>
      </c>
      <c r="R2449">
        <v>244</v>
      </c>
      <c r="S2449">
        <v>3</v>
      </c>
      <c r="T2449">
        <v>90</v>
      </c>
      <c r="U2449">
        <v>0</v>
      </c>
      <c r="V2449">
        <v>0</v>
      </c>
      <c r="W2449">
        <v>1.6814078480000002E-4</v>
      </c>
      <c r="X2449">
        <v>1.4548553438272036</v>
      </c>
      <c r="Y2449">
        <v>0.53632056474213341</v>
      </c>
      <c r="Z2449">
        <v>0.63187068867680019</v>
      </c>
      <c r="AA2449">
        <v>0.19940293350755556</v>
      </c>
      <c r="AB2449">
        <v>0.39997117955351108</v>
      </c>
      <c r="AC2449">
        <v>0</v>
      </c>
      <c r="AD2449">
        <v>0</v>
      </c>
      <c r="AE2449">
        <v>3.2225888510920035</v>
      </c>
    </row>
    <row r="2450" spans="1:31" x14ac:dyDescent="0.25">
      <c r="A2450">
        <v>2273041</v>
      </c>
      <c r="B2450">
        <v>1</v>
      </c>
      <c r="C2450" t="s">
        <v>80</v>
      </c>
      <c r="D2450" t="s">
        <v>99</v>
      </c>
      <c r="E2450" t="s">
        <v>157</v>
      </c>
      <c r="F2450" t="s">
        <v>7358</v>
      </c>
      <c r="G2450" t="s">
        <v>134</v>
      </c>
      <c r="H2450" t="s">
        <v>135</v>
      </c>
      <c r="I2450" t="s">
        <v>136</v>
      </c>
      <c r="J2450" t="s">
        <v>137</v>
      </c>
      <c r="K2450" t="s">
        <v>138</v>
      </c>
      <c r="L2450" t="s">
        <v>7359</v>
      </c>
      <c r="M2450" t="s">
        <v>7360</v>
      </c>
      <c r="N2450">
        <v>0.120277777</v>
      </c>
      <c r="O2450">
        <v>1</v>
      </c>
      <c r="P2450">
        <v>1926</v>
      </c>
      <c r="Q2450">
        <v>0</v>
      </c>
      <c r="R2450">
        <v>10</v>
      </c>
      <c r="S2450">
        <v>4</v>
      </c>
      <c r="T2450">
        <v>325</v>
      </c>
      <c r="U2450">
        <v>0</v>
      </c>
      <c r="V2450">
        <v>2</v>
      </c>
      <c r="W2450">
        <v>0.70007574943367512</v>
      </c>
      <c r="X2450">
        <v>73.832218446774263</v>
      </c>
      <c r="Y2450">
        <v>0</v>
      </c>
      <c r="Z2450">
        <v>0.12873679912705002</v>
      </c>
      <c r="AA2450">
        <v>3.1204523360920748</v>
      </c>
      <c r="AB2450">
        <v>35.963196101573708</v>
      </c>
      <c r="AC2450">
        <v>0</v>
      </c>
      <c r="AD2450">
        <v>34.702335156372165</v>
      </c>
      <c r="AE2450">
        <v>148.44701458937294</v>
      </c>
    </row>
    <row r="2451" spans="1:31" x14ac:dyDescent="0.25">
      <c r="A2451">
        <v>2273287</v>
      </c>
      <c r="B2451">
        <v>1</v>
      </c>
      <c r="C2451" t="s">
        <v>80</v>
      </c>
      <c r="D2451" t="s">
        <v>106</v>
      </c>
      <c r="E2451" t="s">
        <v>147</v>
      </c>
      <c r="F2451" t="s">
        <v>7361</v>
      </c>
      <c r="G2451" t="s">
        <v>149</v>
      </c>
      <c r="H2451" t="s">
        <v>150</v>
      </c>
      <c r="I2451" t="s">
        <v>136</v>
      </c>
      <c r="J2451" t="s">
        <v>137</v>
      </c>
      <c r="K2451" t="s">
        <v>138</v>
      </c>
      <c r="L2451" t="s">
        <v>7362</v>
      </c>
      <c r="M2451" t="s">
        <v>7363</v>
      </c>
      <c r="N2451">
        <v>2.1947222219999998</v>
      </c>
      <c r="O2451">
        <v>0</v>
      </c>
      <c r="P2451">
        <v>9</v>
      </c>
      <c r="Q2451">
        <v>0</v>
      </c>
      <c r="R2451">
        <v>0</v>
      </c>
      <c r="S2451">
        <v>0</v>
      </c>
      <c r="T2451">
        <v>2</v>
      </c>
      <c r="U2451">
        <v>0</v>
      </c>
      <c r="V2451">
        <v>0</v>
      </c>
      <c r="W2451">
        <v>0</v>
      </c>
      <c r="X2451">
        <v>1.8579733337210838</v>
      </c>
      <c r="Y2451">
        <v>0</v>
      </c>
      <c r="Z2451">
        <v>0</v>
      </c>
      <c r="AA2451">
        <v>0</v>
      </c>
      <c r="AB2451">
        <v>6.7800234679741944</v>
      </c>
      <c r="AC2451">
        <v>0</v>
      </c>
      <c r="AD2451">
        <v>0</v>
      </c>
      <c r="AE2451">
        <v>8.6379968016952784</v>
      </c>
    </row>
    <row r="2452" spans="1:31" x14ac:dyDescent="0.25">
      <c r="A2452">
        <v>2273147</v>
      </c>
      <c r="B2452">
        <v>1</v>
      </c>
      <c r="C2452" t="s">
        <v>81</v>
      </c>
      <c r="D2452" t="s">
        <v>128</v>
      </c>
      <c r="E2452" t="s">
        <v>147</v>
      </c>
      <c r="F2452" t="s">
        <v>7364</v>
      </c>
      <c r="G2452" t="s">
        <v>229</v>
      </c>
      <c r="H2452" t="s">
        <v>150</v>
      </c>
      <c r="I2452" t="s">
        <v>136</v>
      </c>
      <c r="J2452" t="s">
        <v>137</v>
      </c>
      <c r="K2452" t="s">
        <v>138</v>
      </c>
      <c r="L2452" t="s">
        <v>7365</v>
      </c>
      <c r="M2452" t="s">
        <v>7366</v>
      </c>
      <c r="N2452">
        <v>1.52</v>
      </c>
      <c r="O2452">
        <v>0</v>
      </c>
      <c r="P2452">
        <v>38</v>
      </c>
      <c r="Q2452">
        <v>0</v>
      </c>
      <c r="R2452">
        <v>0</v>
      </c>
      <c r="S2452">
        <v>0</v>
      </c>
      <c r="T2452">
        <v>3</v>
      </c>
      <c r="U2452">
        <v>0</v>
      </c>
      <c r="V2452">
        <v>0</v>
      </c>
      <c r="W2452">
        <v>0</v>
      </c>
      <c r="X2452">
        <v>8.331095493591377</v>
      </c>
      <c r="Y2452">
        <v>0</v>
      </c>
      <c r="Z2452">
        <v>0</v>
      </c>
      <c r="AA2452">
        <v>0</v>
      </c>
      <c r="AB2452">
        <v>8.3635952413200015E-2</v>
      </c>
      <c r="AC2452">
        <v>0</v>
      </c>
      <c r="AD2452">
        <v>0</v>
      </c>
      <c r="AE2452">
        <v>8.414731446004577</v>
      </c>
    </row>
    <row r="2453" spans="1:31" x14ac:dyDescent="0.25">
      <c r="A2453">
        <v>2273064</v>
      </c>
      <c r="B2453">
        <v>1</v>
      </c>
      <c r="C2453" t="s">
        <v>80</v>
      </c>
      <c r="D2453" t="s">
        <v>104</v>
      </c>
      <c r="E2453" t="s">
        <v>176</v>
      </c>
      <c r="F2453" t="s">
        <v>7367</v>
      </c>
      <c r="G2453" t="s">
        <v>178</v>
      </c>
      <c r="H2453" t="s">
        <v>150</v>
      </c>
      <c r="I2453" t="s">
        <v>136</v>
      </c>
      <c r="J2453" t="s">
        <v>137</v>
      </c>
      <c r="K2453" t="s">
        <v>138</v>
      </c>
      <c r="L2453" t="s">
        <v>7368</v>
      </c>
      <c r="M2453" t="s">
        <v>7369</v>
      </c>
      <c r="N2453">
        <v>4.0944444439999996</v>
      </c>
      <c r="O2453">
        <v>0</v>
      </c>
      <c r="P2453">
        <v>4</v>
      </c>
      <c r="Q2453">
        <v>0</v>
      </c>
      <c r="R2453">
        <v>12</v>
      </c>
      <c r="S2453">
        <v>0</v>
      </c>
      <c r="T2453">
        <v>19</v>
      </c>
      <c r="U2453">
        <v>0</v>
      </c>
      <c r="V2453">
        <v>0</v>
      </c>
      <c r="W2453">
        <v>0</v>
      </c>
      <c r="X2453">
        <v>14.755257643010381</v>
      </c>
      <c r="Y2453">
        <v>0</v>
      </c>
      <c r="Z2453">
        <v>31.482773569178669</v>
      </c>
      <c r="AA2453">
        <v>0</v>
      </c>
      <c r="AB2453">
        <v>154.25137206765464</v>
      </c>
      <c r="AC2453">
        <v>0</v>
      </c>
      <c r="AD2453">
        <v>0</v>
      </c>
      <c r="AE2453">
        <v>200.48940327984369</v>
      </c>
    </row>
    <row r="2454" spans="1:31" x14ac:dyDescent="0.25">
      <c r="A2454">
        <v>2273241</v>
      </c>
      <c r="B2454">
        <v>1</v>
      </c>
      <c r="C2454" t="s">
        <v>80</v>
      </c>
      <c r="D2454" t="s">
        <v>107</v>
      </c>
      <c r="E2454" t="s">
        <v>132</v>
      </c>
      <c r="F2454" t="s">
        <v>7370</v>
      </c>
      <c r="G2454" t="s">
        <v>134</v>
      </c>
      <c r="H2454" t="s">
        <v>135</v>
      </c>
      <c r="I2454" t="s">
        <v>136</v>
      </c>
      <c r="J2454" t="s">
        <v>137</v>
      </c>
      <c r="K2454" t="s">
        <v>138</v>
      </c>
      <c r="L2454" t="s">
        <v>7371</v>
      </c>
      <c r="M2454" t="s">
        <v>7372</v>
      </c>
      <c r="N2454">
        <v>2.3508333330000002</v>
      </c>
      <c r="O2454">
        <v>1</v>
      </c>
      <c r="P2454">
        <v>1238</v>
      </c>
      <c r="Q2454">
        <v>15</v>
      </c>
      <c r="R2454">
        <v>32</v>
      </c>
      <c r="S2454">
        <v>4</v>
      </c>
      <c r="T2454">
        <v>35</v>
      </c>
      <c r="U2454">
        <v>0</v>
      </c>
      <c r="V2454">
        <v>3</v>
      </c>
      <c r="W2454">
        <v>3.2212278445781251</v>
      </c>
      <c r="X2454">
        <v>564.41174606843629</v>
      </c>
      <c r="Y2454">
        <v>43.966658574907193</v>
      </c>
      <c r="Z2454">
        <v>43.993347350119919</v>
      </c>
      <c r="AA2454">
        <v>42.473807287465036</v>
      </c>
      <c r="AB2454">
        <v>106.39910411763962</v>
      </c>
      <c r="AC2454">
        <v>0</v>
      </c>
      <c r="AD2454">
        <v>11.162241354061877</v>
      </c>
      <c r="AE2454">
        <v>815.62813259720804</v>
      </c>
    </row>
    <row r="2455" spans="1:31" x14ac:dyDescent="0.25">
      <c r="A2455">
        <v>2273456</v>
      </c>
      <c r="B2455">
        <v>1</v>
      </c>
      <c r="C2455" t="s">
        <v>80</v>
      </c>
      <c r="D2455" t="s">
        <v>99</v>
      </c>
      <c r="E2455" t="s">
        <v>147</v>
      </c>
      <c r="F2455" t="s">
        <v>7373</v>
      </c>
      <c r="G2455" t="s">
        <v>149</v>
      </c>
      <c r="H2455" t="s">
        <v>150</v>
      </c>
      <c r="I2455" t="s">
        <v>136</v>
      </c>
      <c r="J2455" t="s">
        <v>137</v>
      </c>
      <c r="K2455" t="s">
        <v>138</v>
      </c>
      <c r="L2455" t="s">
        <v>7374</v>
      </c>
      <c r="M2455" t="s">
        <v>7375</v>
      </c>
      <c r="N2455">
        <v>1.163333333</v>
      </c>
      <c r="O2455">
        <v>0</v>
      </c>
      <c r="P2455">
        <v>58</v>
      </c>
      <c r="Q2455">
        <v>0</v>
      </c>
      <c r="R2455">
        <v>0</v>
      </c>
      <c r="S2455">
        <v>0</v>
      </c>
      <c r="T2455">
        <v>7</v>
      </c>
      <c r="U2455">
        <v>0</v>
      </c>
      <c r="V2455">
        <v>0</v>
      </c>
      <c r="W2455">
        <v>0</v>
      </c>
      <c r="X2455">
        <v>15.186632655205544</v>
      </c>
      <c r="Y2455">
        <v>0</v>
      </c>
      <c r="Z2455">
        <v>0</v>
      </c>
      <c r="AA2455">
        <v>0</v>
      </c>
      <c r="AB2455">
        <v>3.4390913079385612</v>
      </c>
      <c r="AC2455">
        <v>0</v>
      </c>
      <c r="AD2455">
        <v>0</v>
      </c>
      <c r="AE2455">
        <v>18.625723963144104</v>
      </c>
    </row>
    <row r="2456" spans="1:31" x14ac:dyDescent="0.25">
      <c r="A2456">
        <v>2272307</v>
      </c>
      <c r="B2456">
        <v>1</v>
      </c>
      <c r="C2456" t="s">
        <v>80</v>
      </c>
      <c r="D2456" t="s">
        <v>99</v>
      </c>
      <c r="E2456" t="s">
        <v>176</v>
      </c>
      <c r="F2456" t="s">
        <v>7376</v>
      </c>
      <c r="G2456" t="s">
        <v>178</v>
      </c>
      <c r="H2456" t="s">
        <v>150</v>
      </c>
      <c r="I2456" t="s">
        <v>136</v>
      </c>
      <c r="J2456" t="s">
        <v>137</v>
      </c>
      <c r="K2456" t="s">
        <v>138</v>
      </c>
      <c r="L2456" t="s">
        <v>7377</v>
      </c>
      <c r="M2456" t="s">
        <v>7378</v>
      </c>
      <c r="N2456">
        <v>2.4991666659999998</v>
      </c>
      <c r="O2456">
        <v>0</v>
      </c>
      <c r="P2456">
        <v>112</v>
      </c>
      <c r="Q2456">
        <v>0</v>
      </c>
      <c r="R2456">
        <v>2</v>
      </c>
      <c r="S2456">
        <v>0</v>
      </c>
      <c r="T2456">
        <v>7</v>
      </c>
      <c r="U2456">
        <v>0</v>
      </c>
      <c r="V2456">
        <v>1</v>
      </c>
      <c r="W2456">
        <v>0</v>
      </c>
      <c r="X2456">
        <v>47.313080342158209</v>
      </c>
      <c r="Y2456">
        <v>0</v>
      </c>
      <c r="Z2456">
        <v>4.6091688551999997E-3</v>
      </c>
      <c r="AA2456">
        <v>0</v>
      </c>
      <c r="AB2456">
        <v>4.35645102015995</v>
      </c>
      <c r="AC2456">
        <v>0</v>
      </c>
      <c r="AD2456">
        <v>0</v>
      </c>
      <c r="AE2456">
        <v>51.674140531173357</v>
      </c>
    </row>
    <row r="2457" spans="1:31" x14ac:dyDescent="0.25">
      <c r="A2457">
        <v>2272645</v>
      </c>
      <c r="B2457">
        <v>1</v>
      </c>
      <c r="C2457" t="s">
        <v>80</v>
      </c>
      <c r="D2457" t="s">
        <v>99</v>
      </c>
      <c r="E2457" t="s">
        <v>157</v>
      </c>
      <c r="F2457" t="s">
        <v>5663</v>
      </c>
      <c r="G2457" t="s">
        <v>442</v>
      </c>
      <c r="H2457" t="s">
        <v>135</v>
      </c>
      <c r="I2457" t="s">
        <v>136</v>
      </c>
      <c r="J2457" t="s">
        <v>137</v>
      </c>
      <c r="K2457" t="s">
        <v>138</v>
      </c>
      <c r="L2457" t="s">
        <v>7379</v>
      </c>
      <c r="M2457" t="s">
        <v>7380</v>
      </c>
      <c r="N2457">
        <v>0.28111111100000002</v>
      </c>
      <c r="O2457">
        <v>4</v>
      </c>
      <c r="P2457">
        <v>891</v>
      </c>
      <c r="Q2457">
        <v>13</v>
      </c>
      <c r="R2457">
        <v>117</v>
      </c>
      <c r="S2457">
        <v>19</v>
      </c>
      <c r="T2457">
        <v>66</v>
      </c>
      <c r="U2457">
        <v>0</v>
      </c>
      <c r="V2457">
        <v>4</v>
      </c>
      <c r="W2457">
        <v>4.7631382375499998</v>
      </c>
      <c r="X2457">
        <v>47.286744000556041</v>
      </c>
      <c r="Y2457">
        <v>5.3107759466255988</v>
      </c>
      <c r="Z2457">
        <v>10.883872216712367</v>
      </c>
      <c r="AA2457">
        <v>12.387007541752801</v>
      </c>
      <c r="AB2457">
        <v>8.7055650830913098</v>
      </c>
      <c r="AC2457">
        <v>0</v>
      </c>
      <c r="AD2457">
        <v>156.92849907992107</v>
      </c>
      <c r="AE2457">
        <v>246.2656021062092</v>
      </c>
    </row>
    <row r="2458" spans="1:31" x14ac:dyDescent="0.25">
      <c r="A2458">
        <v>2272499</v>
      </c>
      <c r="B2458">
        <v>1</v>
      </c>
      <c r="C2458" t="s">
        <v>81</v>
      </c>
      <c r="D2458" t="s">
        <v>128</v>
      </c>
      <c r="E2458" t="s">
        <v>132</v>
      </c>
      <c r="F2458" t="s">
        <v>7381</v>
      </c>
      <c r="G2458" t="s">
        <v>348</v>
      </c>
      <c r="H2458" t="s">
        <v>135</v>
      </c>
      <c r="I2458" t="s">
        <v>136</v>
      </c>
      <c r="J2458" t="s">
        <v>137</v>
      </c>
      <c r="K2458" t="s">
        <v>138</v>
      </c>
      <c r="L2458" t="s">
        <v>7382</v>
      </c>
      <c r="M2458" t="s">
        <v>7383</v>
      </c>
      <c r="N2458">
        <v>7.6569444439999996</v>
      </c>
      <c r="O2458">
        <v>0</v>
      </c>
      <c r="P2458">
        <v>1225</v>
      </c>
      <c r="Q2458">
        <v>4</v>
      </c>
      <c r="R2458">
        <v>2</v>
      </c>
      <c r="S2458">
        <v>10</v>
      </c>
      <c r="T2458">
        <v>90</v>
      </c>
      <c r="U2458">
        <v>1</v>
      </c>
      <c r="V2458">
        <v>0</v>
      </c>
      <c r="W2458">
        <v>0</v>
      </c>
      <c r="X2458">
        <v>1065.0555822094377</v>
      </c>
      <c r="Y2458">
        <v>22.907065447250005</v>
      </c>
      <c r="Z2458">
        <v>0.20754531965245834</v>
      </c>
      <c r="AA2458">
        <v>343.07747722393765</v>
      </c>
      <c r="AB2458">
        <v>139.85286879068107</v>
      </c>
      <c r="AC2458">
        <v>28.205420998575001</v>
      </c>
      <c r="AD2458">
        <v>0</v>
      </c>
      <c r="AE2458">
        <v>1599.3059599895337</v>
      </c>
    </row>
    <row r="2459" spans="1:31" x14ac:dyDescent="0.25">
      <c r="A2459">
        <v>2272376</v>
      </c>
      <c r="B2459">
        <v>1</v>
      </c>
      <c r="C2459" t="s">
        <v>80</v>
      </c>
      <c r="D2459" t="s">
        <v>99</v>
      </c>
      <c r="E2459" t="s">
        <v>147</v>
      </c>
      <c r="F2459" t="s">
        <v>7384</v>
      </c>
      <c r="G2459" t="s">
        <v>149</v>
      </c>
      <c r="H2459" t="s">
        <v>150</v>
      </c>
      <c r="I2459" t="s">
        <v>136</v>
      </c>
      <c r="J2459" t="s">
        <v>137</v>
      </c>
      <c r="K2459" t="s">
        <v>138</v>
      </c>
      <c r="L2459" t="s">
        <v>7385</v>
      </c>
      <c r="M2459" t="s">
        <v>7386</v>
      </c>
      <c r="N2459">
        <v>1.86</v>
      </c>
      <c r="O2459">
        <v>0</v>
      </c>
      <c r="P2459">
        <v>26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23.635216236390008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23.635216236390008</v>
      </c>
    </row>
    <row r="2460" spans="1:31" x14ac:dyDescent="0.25">
      <c r="A2460">
        <v>2272768</v>
      </c>
      <c r="B2460">
        <v>1</v>
      </c>
      <c r="C2460" t="s">
        <v>80</v>
      </c>
      <c r="D2460" t="s">
        <v>104</v>
      </c>
      <c r="E2460" t="s">
        <v>132</v>
      </c>
      <c r="F2460" t="s">
        <v>6484</v>
      </c>
      <c r="G2460" t="s">
        <v>134</v>
      </c>
      <c r="H2460" t="s">
        <v>135</v>
      </c>
      <c r="I2460" t="s">
        <v>136</v>
      </c>
      <c r="J2460" t="s">
        <v>137</v>
      </c>
      <c r="K2460" t="s">
        <v>138</v>
      </c>
      <c r="L2460" t="s">
        <v>7387</v>
      </c>
      <c r="M2460" t="s">
        <v>7388</v>
      </c>
      <c r="N2460">
        <v>1.450555555</v>
      </c>
      <c r="O2460">
        <v>2</v>
      </c>
      <c r="P2460">
        <v>414</v>
      </c>
      <c r="Q2460">
        <v>5</v>
      </c>
      <c r="R2460">
        <v>31</v>
      </c>
      <c r="S2460">
        <v>7</v>
      </c>
      <c r="T2460">
        <v>75</v>
      </c>
      <c r="U2460">
        <v>0</v>
      </c>
      <c r="V2460">
        <v>0</v>
      </c>
      <c r="W2460">
        <v>1.7190609496277336</v>
      </c>
      <c r="X2460">
        <v>124.8496610639516</v>
      </c>
      <c r="Y2460">
        <v>2.7136468892100001</v>
      </c>
      <c r="Z2460">
        <v>23.134876199945339</v>
      </c>
      <c r="AA2460">
        <v>57.649359962218462</v>
      </c>
      <c r="AB2460">
        <v>45.543344955213328</v>
      </c>
      <c r="AC2460">
        <v>0</v>
      </c>
      <c r="AD2460">
        <v>0</v>
      </c>
      <c r="AE2460">
        <v>255.60995002016648</v>
      </c>
    </row>
    <row r="2461" spans="1:31" x14ac:dyDescent="0.25">
      <c r="A2461">
        <v>2272814</v>
      </c>
      <c r="B2461">
        <v>1</v>
      </c>
      <c r="C2461" t="s">
        <v>80</v>
      </c>
      <c r="D2461" t="s">
        <v>84</v>
      </c>
      <c r="E2461" t="s">
        <v>165</v>
      </c>
      <c r="F2461" t="s">
        <v>7389</v>
      </c>
      <c r="G2461" t="s">
        <v>198</v>
      </c>
      <c r="H2461" t="s">
        <v>150</v>
      </c>
      <c r="I2461" t="s">
        <v>136</v>
      </c>
      <c r="J2461" t="s">
        <v>137</v>
      </c>
      <c r="K2461" t="s">
        <v>138</v>
      </c>
      <c r="L2461" t="s">
        <v>7390</v>
      </c>
      <c r="M2461" t="s">
        <v>7391</v>
      </c>
      <c r="N2461">
        <v>0.79472222199999998</v>
      </c>
      <c r="O2461">
        <v>0</v>
      </c>
      <c r="P2461">
        <v>3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0.578381636047125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0.578381636047125</v>
      </c>
    </row>
    <row r="2462" spans="1:31" x14ac:dyDescent="0.25">
      <c r="A2462">
        <v>2272960</v>
      </c>
      <c r="B2462">
        <v>1</v>
      </c>
      <c r="C2462" t="s">
        <v>81</v>
      </c>
      <c r="D2462" t="s">
        <v>127</v>
      </c>
      <c r="E2462" t="s">
        <v>132</v>
      </c>
      <c r="F2462" t="s">
        <v>2791</v>
      </c>
      <c r="G2462" t="s">
        <v>134</v>
      </c>
      <c r="H2462" t="s">
        <v>135</v>
      </c>
      <c r="I2462" t="s">
        <v>136</v>
      </c>
      <c r="J2462" t="s">
        <v>137</v>
      </c>
      <c r="K2462" t="s">
        <v>138</v>
      </c>
      <c r="L2462" t="s">
        <v>7392</v>
      </c>
      <c r="M2462" t="s">
        <v>7393</v>
      </c>
      <c r="N2462">
        <v>6.8905555549999997</v>
      </c>
      <c r="O2462">
        <v>4</v>
      </c>
      <c r="P2462">
        <v>59</v>
      </c>
      <c r="Q2462">
        <v>95</v>
      </c>
      <c r="R2462">
        <v>89</v>
      </c>
      <c r="S2462">
        <v>2</v>
      </c>
      <c r="T2462">
        <v>7</v>
      </c>
      <c r="U2462">
        <v>1</v>
      </c>
      <c r="V2462">
        <v>1</v>
      </c>
      <c r="W2462">
        <v>3.9755360582430561</v>
      </c>
      <c r="X2462">
        <v>88.70439320286529</v>
      </c>
      <c r="Y2462">
        <v>417.34036606250703</v>
      </c>
      <c r="Z2462">
        <v>564.92987959709637</v>
      </c>
      <c r="AA2462">
        <v>52.353333287546427</v>
      </c>
      <c r="AB2462">
        <v>27.614355590517309</v>
      </c>
      <c r="AC2462">
        <v>1315.2832211515699</v>
      </c>
      <c r="AD2462">
        <v>0</v>
      </c>
      <c r="AE2462">
        <v>2470.2010849503454</v>
      </c>
    </row>
    <row r="2463" spans="1:31" x14ac:dyDescent="0.25">
      <c r="A2463">
        <v>2272860</v>
      </c>
      <c r="B2463">
        <v>1</v>
      </c>
      <c r="C2463" t="s">
        <v>80</v>
      </c>
      <c r="D2463" t="s">
        <v>82</v>
      </c>
      <c r="E2463" t="s">
        <v>147</v>
      </c>
      <c r="F2463" t="s">
        <v>7394</v>
      </c>
      <c r="G2463" t="s">
        <v>149</v>
      </c>
      <c r="H2463" t="s">
        <v>150</v>
      </c>
      <c r="I2463" t="s">
        <v>136</v>
      </c>
      <c r="J2463" t="s">
        <v>137</v>
      </c>
      <c r="K2463" t="s">
        <v>138</v>
      </c>
      <c r="L2463" t="s">
        <v>7395</v>
      </c>
      <c r="M2463" t="s">
        <v>7396</v>
      </c>
      <c r="N2463">
        <v>3.215833333</v>
      </c>
      <c r="O2463">
        <v>0</v>
      </c>
      <c r="P2463">
        <v>85</v>
      </c>
      <c r="Q2463">
        <v>0</v>
      </c>
      <c r="R2463">
        <v>0</v>
      </c>
      <c r="S2463">
        <v>0</v>
      </c>
      <c r="T2463">
        <v>2</v>
      </c>
      <c r="U2463">
        <v>0</v>
      </c>
      <c r="V2463">
        <v>0</v>
      </c>
      <c r="W2463">
        <v>0</v>
      </c>
      <c r="X2463">
        <v>87.845592206535741</v>
      </c>
      <c r="Y2463">
        <v>0</v>
      </c>
      <c r="Z2463">
        <v>0</v>
      </c>
      <c r="AA2463">
        <v>0</v>
      </c>
      <c r="AB2463">
        <v>7.6335247719580002</v>
      </c>
      <c r="AC2463">
        <v>0</v>
      </c>
      <c r="AD2463">
        <v>0</v>
      </c>
      <c r="AE2463">
        <v>95.479116978493735</v>
      </c>
    </row>
    <row r="2464" spans="1:31" x14ac:dyDescent="0.25">
      <c r="A2464">
        <v>2273006</v>
      </c>
      <c r="B2464">
        <v>1</v>
      </c>
      <c r="C2464" t="s">
        <v>81</v>
      </c>
      <c r="D2464" t="s">
        <v>128</v>
      </c>
      <c r="E2464" t="s">
        <v>176</v>
      </c>
      <c r="F2464" t="s">
        <v>7397</v>
      </c>
      <c r="G2464" t="s">
        <v>178</v>
      </c>
      <c r="H2464" t="s">
        <v>150</v>
      </c>
      <c r="I2464" t="s">
        <v>136</v>
      </c>
      <c r="J2464" t="s">
        <v>137</v>
      </c>
      <c r="K2464" t="s">
        <v>138</v>
      </c>
      <c r="L2464" t="s">
        <v>7398</v>
      </c>
      <c r="M2464" t="s">
        <v>7399</v>
      </c>
      <c r="N2464">
        <v>8.2725000000000009</v>
      </c>
      <c r="O2464">
        <v>0</v>
      </c>
      <c r="P2464">
        <v>234</v>
      </c>
      <c r="Q2464">
        <v>0</v>
      </c>
      <c r="R2464">
        <v>0</v>
      </c>
      <c r="S2464">
        <v>0</v>
      </c>
      <c r="T2464">
        <v>2</v>
      </c>
      <c r="U2464">
        <v>0</v>
      </c>
      <c r="V2464">
        <v>0</v>
      </c>
      <c r="W2464">
        <v>0</v>
      </c>
      <c r="X2464">
        <v>431.24813771244004</v>
      </c>
      <c r="Y2464">
        <v>0</v>
      </c>
      <c r="Z2464">
        <v>0</v>
      </c>
      <c r="AA2464">
        <v>0</v>
      </c>
      <c r="AB2464">
        <v>19.111483240433927</v>
      </c>
      <c r="AC2464">
        <v>0</v>
      </c>
      <c r="AD2464">
        <v>0</v>
      </c>
      <c r="AE2464">
        <v>450.35962095287397</v>
      </c>
    </row>
    <row r="2465" spans="1:31" x14ac:dyDescent="0.25">
      <c r="A2465">
        <v>2273106</v>
      </c>
      <c r="B2465">
        <v>1</v>
      </c>
      <c r="C2465" t="s">
        <v>81</v>
      </c>
      <c r="D2465" t="s">
        <v>127</v>
      </c>
      <c r="E2465" t="s">
        <v>147</v>
      </c>
      <c r="F2465" t="s">
        <v>7400</v>
      </c>
      <c r="G2465" t="s">
        <v>233</v>
      </c>
      <c r="H2465" t="s">
        <v>150</v>
      </c>
      <c r="I2465" t="s">
        <v>136</v>
      </c>
      <c r="J2465" t="s">
        <v>137</v>
      </c>
      <c r="K2465" t="s">
        <v>138</v>
      </c>
      <c r="L2465" t="s">
        <v>7401</v>
      </c>
      <c r="M2465" t="s">
        <v>7402</v>
      </c>
      <c r="N2465">
        <v>5.5205555549999996</v>
      </c>
      <c r="O2465">
        <v>0</v>
      </c>
      <c r="P2465">
        <v>12</v>
      </c>
      <c r="Q2465">
        <v>0</v>
      </c>
      <c r="R2465">
        <v>4</v>
      </c>
      <c r="S2465">
        <v>0</v>
      </c>
      <c r="T2465">
        <v>1</v>
      </c>
      <c r="U2465">
        <v>0</v>
      </c>
      <c r="V2465">
        <v>0</v>
      </c>
      <c r="W2465">
        <v>0</v>
      </c>
      <c r="X2465">
        <v>9.3316135218708336</v>
      </c>
      <c r="Y2465">
        <v>0</v>
      </c>
      <c r="Z2465">
        <v>3.2534323807822667</v>
      </c>
      <c r="AA2465">
        <v>0</v>
      </c>
      <c r="AB2465">
        <v>0.97493828436210006</v>
      </c>
      <c r="AC2465">
        <v>0</v>
      </c>
      <c r="AD2465">
        <v>0</v>
      </c>
      <c r="AE2465">
        <v>13.5599841870152</v>
      </c>
    </row>
    <row r="2466" spans="1:31" x14ac:dyDescent="0.25">
      <c r="A2466">
        <v>2273604</v>
      </c>
      <c r="B2466">
        <v>1</v>
      </c>
      <c r="C2466" t="s">
        <v>80</v>
      </c>
      <c r="D2466" t="s">
        <v>99</v>
      </c>
      <c r="E2466" t="s">
        <v>147</v>
      </c>
      <c r="F2466" t="s">
        <v>7403</v>
      </c>
      <c r="G2466" t="s">
        <v>149</v>
      </c>
      <c r="H2466" t="s">
        <v>150</v>
      </c>
      <c r="I2466" t="s">
        <v>136</v>
      </c>
      <c r="J2466" t="s">
        <v>137</v>
      </c>
      <c r="K2466" t="s">
        <v>138</v>
      </c>
      <c r="L2466" t="s">
        <v>7404</v>
      </c>
      <c r="M2466" t="s">
        <v>7405</v>
      </c>
      <c r="N2466">
        <v>8.5408333330000001</v>
      </c>
      <c r="O2466">
        <v>0</v>
      </c>
      <c r="P2466">
        <v>10</v>
      </c>
      <c r="Q2466">
        <v>0</v>
      </c>
      <c r="R2466">
        <v>1</v>
      </c>
      <c r="S2466">
        <v>0</v>
      </c>
      <c r="T2466">
        <v>2</v>
      </c>
      <c r="U2466">
        <v>0</v>
      </c>
      <c r="V2466">
        <v>0</v>
      </c>
      <c r="W2466">
        <v>0</v>
      </c>
      <c r="X2466">
        <v>13.484022390249304</v>
      </c>
      <c r="Y2466">
        <v>0</v>
      </c>
      <c r="Z2466">
        <v>3.1478680811695581</v>
      </c>
      <c r="AA2466">
        <v>0</v>
      </c>
      <c r="AB2466">
        <v>3.1757996328686247</v>
      </c>
      <c r="AC2466">
        <v>0</v>
      </c>
      <c r="AD2466">
        <v>0</v>
      </c>
      <c r="AE2466">
        <v>19.807690104287488</v>
      </c>
    </row>
    <row r="2467" spans="1:31" x14ac:dyDescent="0.25">
      <c r="A2467">
        <v>2272891</v>
      </c>
      <c r="B2467">
        <v>1</v>
      </c>
      <c r="C2467" t="s">
        <v>80</v>
      </c>
      <c r="D2467" t="s">
        <v>97</v>
      </c>
      <c r="E2467" t="s">
        <v>147</v>
      </c>
      <c r="F2467" t="s">
        <v>7406</v>
      </c>
      <c r="G2467" t="s">
        <v>149</v>
      </c>
      <c r="H2467" t="s">
        <v>150</v>
      </c>
      <c r="I2467" t="s">
        <v>136</v>
      </c>
      <c r="J2467" t="s">
        <v>137</v>
      </c>
      <c r="K2467" t="s">
        <v>138</v>
      </c>
      <c r="L2467" t="s">
        <v>7407</v>
      </c>
      <c r="M2467" t="s">
        <v>7408</v>
      </c>
      <c r="N2467">
        <v>5.688055555</v>
      </c>
      <c r="O2467">
        <v>0</v>
      </c>
      <c r="P2467">
        <v>16</v>
      </c>
      <c r="Q2467">
        <v>0</v>
      </c>
      <c r="R2467">
        <v>6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49.644629768068668</v>
      </c>
      <c r="Y2467">
        <v>0</v>
      </c>
      <c r="Z2467">
        <v>23.777313930283331</v>
      </c>
      <c r="AA2467">
        <v>0</v>
      </c>
      <c r="AB2467">
        <v>0</v>
      </c>
      <c r="AC2467">
        <v>0</v>
      </c>
      <c r="AD2467">
        <v>0</v>
      </c>
      <c r="AE2467">
        <v>73.421943698351996</v>
      </c>
    </row>
    <row r="2468" spans="1:31" x14ac:dyDescent="0.25">
      <c r="A2468">
        <v>2273389</v>
      </c>
      <c r="B2468">
        <v>1</v>
      </c>
      <c r="C2468" t="s">
        <v>80</v>
      </c>
      <c r="D2468" t="s">
        <v>82</v>
      </c>
      <c r="E2468" t="s">
        <v>165</v>
      </c>
      <c r="F2468" t="s">
        <v>7409</v>
      </c>
      <c r="G2468" t="s">
        <v>198</v>
      </c>
      <c r="H2468" t="s">
        <v>150</v>
      </c>
      <c r="I2468" t="s">
        <v>136</v>
      </c>
      <c r="J2468" t="s">
        <v>137</v>
      </c>
      <c r="K2468" t="s">
        <v>138</v>
      </c>
      <c r="L2468" t="s">
        <v>7410</v>
      </c>
      <c r="M2468" t="s">
        <v>7411</v>
      </c>
      <c r="N2468">
        <v>1.758888888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</row>
    <row r="2469" spans="1:31" x14ac:dyDescent="0.25">
      <c r="A2469">
        <v>2272914</v>
      </c>
      <c r="B2469">
        <v>1</v>
      </c>
      <c r="C2469" t="s">
        <v>80</v>
      </c>
      <c r="D2469" t="s">
        <v>97</v>
      </c>
      <c r="E2469" t="s">
        <v>312</v>
      </c>
      <c r="F2469" t="s">
        <v>7412</v>
      </c>
      <c r="G2469" t="s">
        <v>1032</v>
      </c>
      <c r="H2469" t="s">
        <v>150</v>
      </c>
      <c r="I2469" t="s">
        <v>136</v>
      </c>
      <c r="J2469" t="s">
        <v>137</v>
      </c>
      <c r="K2469" t="s">
        <v>138</v>
      </c>
      <c r="L2469" t="s">
        <v>7413</v>
      </c>
      <c r="M2469" t="s">
        <v>7414</v>
      </c>
      <c r="N2469">
        <v>2.3936111109999998</v>
      </c>
      <c r="O2469">
        <v>0</v>
      </c>
      <c r="P2469">
        <v>2</v>
      </c>
      <c r="Q2469">
        <v>0</v>
      </c>
      <c r="R2469">
        <v>0</v>
      </c>
      <c r="S2469">
        <v>0</v>
      </c>
      <c r="T2469">
        <v>1</v>
      </c>
      <c r="U2469">
        <v>0</v>
      </c>
      <c r="V2469">
        <v>0</v>
      </c>
      <c r="W2469">
        <v>0</v>
      </c>
      <c r="X2469">
        <v>1.6152585081511668</v>
      </c>
      <c r="Y2469">
        <v>0</v>
      </c>
      <c r="Z2469">
        <v>0</v>
      </c>
      <c r="AA2469">
        <v>0</v>
      </c>
      <c r="AB2469">
        <v>3.3792267797515838</v>
      </c>
      <c r="AC2469">
        <v>0</v>
      </c>
      <c r="AD2469">
        <v>0</v>
      </c>
      <c r="AE2469">
        <v>4.9944852879027506</v>
      </c>
    </row>
    <row r="2470" spans="1:31" x14ac:dyDescent="0.25">
      <c r="A2470">
        <v>2273083</v>
      </c>
      <c r="B2470">
        <v>1</v>
      </c>
      <c r="C2470" t="s">
        <v>80</v>
      </c>
      <c r="D2470" t="s">
        <v>97</v>
      </c>
      <c r="E2470" t="s">
        <v>147</v>
      </c>
      <c r="F2470" t="s">
        <v>7415</v>
      </c>
      <c r="G2470" t="s">
        <v>149</v>
      </c>
      <c r="H2470" t="s">
        <v>150</v>
      </c>
      <c r="I2470" t="s">
        <v>136</v>
      </c>
      <c r="J2470" t="s">
        <v>137</v>
      </c>
      <c r="K2470" t="s">
        <v>138</v>
      </c>
      <c r="L2470" t="s">
        <v>7416</v>
      </c>
      <c r="M2470" t="s">
        <v>7417</v>
      </c>
      <c r="N2470">
        <v>5.0363888880000003</v>
      </c>
      <c r="O2470">
        <v>0</v>
      </c>
      <c r="P2470">
        <v>77</v>
      </c>
      <c r="Q2470">
        <v>0</v>
      </c>
      <c r="R2470">
        <v>13</v>
      </c>
      <c r="S2470">
        <v>0</v>
      </c>
      <c r="T2470">
        <v>15</v>
      </c>
      <c r="U2470">
        <v>0</v>
      </c>
      <c r="V2470">
        <v>0</v>
      </c>
      <c r="W2470">
        <v>0</v>
      </c>
      <c r="X2470">
        <v>243.51621290086712</v>
      </c>
      <c r="Y2470">
        <v>0</v>
      </c>
      <c r="Z2470">
        <v>59.114392505792146</v>
      </c>
      <c r="AA2470">
        <v>0</v>
      </c>
      <c r="AB2470">
        <v>71.876090272014793</v>
      </c>
      <c r="AC2470">
        <v>0</v>
      </c>
      <c r="AD2470">
        <v>0</v>
      </c>
      <c r="AE2470">
        <v>374.50669567867402</v>
      </c>
    </row>
    <row r="2471" spans="1:31" x14ac:dyDescent="0.25">
      <c r="A2471">
        <v>2273014</v>
      </c>
      <c r="B2471">
        <v>1</v>
      </c>
      <c r="C2471" t="s">
        <v>80</v>
      </c>
      <c r="D2471" t="s">
        <v>93</v>
      </c>
      <c r="E2471" t="s">
        <v>176</v>
      </c>
      <c r="F2471" t="s">
        <v>7418</v>
      </c>
      <c r="G2471" t="s">
        <v>2263</v>
      </c>
      <c r="H2471" t="s">
        <v>150</v>
      </c>
      <c r="I2471" t="s">
        <v>136</v>
      </c>
      <c r="J2471" t="s">
        <v>137</v>
      </c>
      <c r="K2471" t="s">
        <v>138</v>
      </c>
      <c r="L2471" t="s">
        <v>7419</v>
      </c>
      <c r="M2471" t="s">
        <v>7420</v>
      </c>
      <c r="N2471">
        <v>1.6427777770000001</v>
      </c>
      <c r="O2471">
        <v>0</v>
      </c>
      <c r="P2471">
        <v>3</v>
      </c>
      <c r="Q2471">
        <v>0</v>
      </c>
      <c r="R2471">
        <v>20</v>
      </c>
      <c r="S2471">
        <v>0</v>
      </c>
      <c r="T2471">
        <v>13</v>
      </c>
      <c r="U2471">
        <v>0</v>
      </c>
      <c r="V2471">
        <v>0</v>
      </c>
      <c r="W2471">
        <v>0</v>
      </c>
      <c r="X2471">
        <v>2.0645106405466667</v>
      </c>
      <c r="Y2471">
        <v>0</v>
      </c>
      <c r="Z2471">
        <v>20.427404677309212</v>
      </c>
      <c r="AA2471">
        <v>0</v>
      </c>
      <c r="AB2471">
        <v>11.279083063395163</v>
      </c>
      <c r="AC2471">
        <v>0</v>
      </c>
      <c r="AD2471">
        <v>0</v>
      </c>
      <c r="AE2471">
        <v>33.77099838125104</v>
      </c>
    </row>
    <row r="2472" spans="1:31" x14ac:dyDescent="0.25">
      <c r="A2472">
        <v>2272722</v>
      </c>
      <c r="B2472">
        <v>1</v>
      </c>
      <c r="C2472" t="s">
        <v>80</v>
      </c>
      <c r="D2472" t="s">
        <v>105</v>
      </c>
      <c r="E2472" t="s">
        <v>147</v>
      </c>
      <c r="F2472" t="s">
        <v>7421</v>
      </c>
      <c r="G2472" t="s">
        <v>149</v>
      </c>
      <c r="H2472" t="s">
        <v>150</v>
      </c>
      <c r="I2472" t="s">
        <v>136</v>
      </c>
      <c r="J2472" t="s">
        <v>137</v>
      </c>
      <c r="K2472" t="s">
        <v>138</v>
      </c>
      <c r="L2472" t="s">
        <v>7422</v>
      </c>
      <c r="M2472" t="s">
        <v>7423</v>
      </c>
      <c r="N2472">
        <v>1.483333333</v>
      </c>
      <c r="O2472">
        <v>0</v>
      </c>
      <c r="P2472">
        <v>79</v>
      </c>
      <c r="Q2472">
        <v>0</v>
      </c>
      <c r="R2472">
        <v>0</v>
      </c>
      <c r="S2472">
        <v>0</v>
      </c>
      <c r="T2472">
        <v>6</v>
      </c>
      <c r="U2472">
        <v>0</v>
      </c>
      <c r="V2472">
        <v>0</v>
      </c>
      <c r="W2472">
        <v>0</v>
      </c>
      <c r="X2472">
        <v>29.808158800806051</v>
      </c>
      <c r="Y2472">
        <v>0</v>
      </c>
      <c r="Z2472">
        <v>0</v>
      </c>
      <c r="AA2472">
        <v>0</v>
      </c>
      <c r="AB2472">
        <v>8.1568247075786005</v>
      </c>
      <c r="AC2472">
        <v>0</v>
      </c>
      <c r="AD2472">
        <v>0</v>
      </c>
      <c r="AE2472">
        <v>37.964983508384648</v>
      </c>
    </row>
    <row r="2473" spans="1:31" x14ac:dyDescent="0.25">
      <c r="A2473">
        <v>2272791</v>
      </c>
      <c r="B2473">
        <v>1</v>
      </c>
      <c r="C2473" t="s">
        <v>81</v>
      </c>
      <c r="D2473" t="s">
        <v>123</v>
      </c>
      <c r="E2473" t="s">
        <v>157</v>
      </c>
      <c r="F2473" t="s">
        <v>7424</v>
      </c>
      <c r="G2473" t="s">
        <v>134</v>
      </c>
      <c r="H2473" t="s">
        <v>135</v>
      </c>
      <c r="I2473" t="s">
        <v>136</v>
      </c>
      <c r="J2473" t="s">
        <v>137</v>
      </c>
      <c r="K2473" t="s">
        <v>138</v>
      </c>
      <c r="L2473" t="s">
        <v>7425</v>
      </c>
      <c r="M2473" t="s">
        <v>7426</v>
      </c>
      <c r="N2473">
        <v>4.9430555549999999</v>
      </c>
      <c r="O2473">
        <v>0</v>
      </c>
      <c r="P2473">
        <v>117</v>
      </c>
      <c r="Q2473">
        <v>3</v>
      </c>
      <c r="R2473">
        <v>41</v>
      </c>
      <c r="S2473">
        <v>3</v>
      </c>
      <c r="T2473">
        <v>18</v>
      </c>
      <c r="U2473">
        <v>0</v>
      </c>
      <c r="V2473">
        <v>0</v>
      </c>
      <c r="W2473">
        <v>0</v>
      </c>
      <c r="X2473">
        <v>67.329782184552968</v>
      </c>
      <c r="Y2473">
        <v>3.9959194038287511</v>
      </c>
      <c r="Z2473">
        <v>94.605753074015709</v>
      </c>
      <c r="AA2473">
        <v>32.648175284371575</v>
      </c>
      <c r="AB2473">
        <v>98.303468208385851</v>
      </c>
      <c r="AC2473">
        <v>0</v>
      </c>
      <c r="AD2473">
        <v>0</v>
      </c>
      <c r="AE2473">
        <v>296.88309815515481</v>
      </c>
    </row>
    <row r="2474" spans="1:31" x14ac:dyDescent="0.25">
      <c r="A2474">
        <v>2273183</v>
      </c>
      <c r="B2474">
        <v>1</v>
      </c>
      <c r="C2474" t="s">
        <v>80</v>
      </c>
      <c r="D2474" t="s">
        <v>88</v>
      </c>
      <c r="E2474" t="s">
        <v>165</v>
      </c>
      <c r="F2474" t="s">
        <v>7427</v>
      </c>
      <c r="G2474" t="s">
        <v>198</v>
      </c>
      <c r="H2474" t="s">
        <v>150</v>
      </c>
      <c r="I2474" t="s">
        <v>136</v>
      </c>
      <c r="J2474" t="s">
        <v>137</v>
      </c>
      <c r="K2474" t="s">
        <v>138</v>
      </c>
      <c r="L2474" t="s">
        <v>7428</v>
      </c>
      <c r="M2474" t="s">
        <v>7429</v>
      </c>
      <c r="N2474">
        <v>5.3041666660000004</v>
      </c>
      <c r="O2474">
        <v>0</v>
      </c>
      <c r="P2474">
        <v>1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4.4464747392506663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4.4464747392506663</v>
      </c>
    </row>
    <row r="2475" spans="1:31" x14ac:dyDescent="0.25">
      <c r="A2475">
        <v>2272883</v>
      </c>
      <c r="B2475">
        <v>1</v>
      </c>
      <c r="C2475" t="s">
        <v>80</v>
      </c>
      <c r="D2475" t="s">
        <v>93</v>
      </c>
      <c r="E2475" t="s">
        <v>147</v>
      </c>
      <c r="F2475" t="s">
        <v>7430</v>
      </c>
      <c r="G2475" t="s">
        <v>149</v>
      </c>
      <c r="H2475" t="s">
        <v>150</v>
      </c>
      <c r="I2475" t="s">
        <v>136</v>
      </c>
      <c r="J2475" t="s">
        <v>137</v>
      </c>
      <c r="K2475" t="s">
        <v>138</v>
      </c>
      <c r="L2475" t="s">
        <v>7431</v>
      </c>
      <c r="M2475" t="s">
        <v>7432</v>
      </c>
      <c r="N2475">
        <v>5.7975000000000003</v>
      </c>
      <c r="O2475">
        <v>0</v>
      </c>
      <c r="P2475">
        <v>1</v>
      </c>
      <c r="Q2475">
        <v>0</v>
      </c>
      <c r="R2475">
        <v>9</v>
      </c>
      <c r="S2475">
        <v>0</v>
      </c>
      <c r="T2475">
        <v>2</v>
      </c>
      <c r="U2475">
        <v>0</v>
      </c>
      <c r="V2475">
        <v>0</v>
      </c>
      <c r="W2475">
        <v>0</v>
      </c>
      <c r="X2475">
        <v>6.4515659314361748</v>
      </c>
      <c r="Y2475">
        <v>0</v>
      </c>
      <c r="Z2475">
        <v>17.872659365909168</v>
      </c>
      <c r="AA2475">
        <v>0</v>
      </c>
      <c r="AB2475">
        <v>3.2308172408840665</v>
      </c>
      <c r="AC2475">
        <v>0</v>
      </c>
      <c r="AD2475">
        <v>0</v>
      </c>
      <c r="AE2475">
        <v>27.555042538229408</v>
      </c>
    </row>
    <row r="2476" spans="1:31" x14ac:dyDescent="0.25">
      <c r="A2476">
        <v>2272951</v>
      </c>
      <c r="B2476">
        <v>1</v>
      </c>
      <c r="C2476" t="s">
        <v>81</v>
      </c>
      <c r="D2476" t="s">
        <v>127</v>
      </c>
      <c r="E2476" t="s">
        <v>147</v>
      </c>
      <c r="F2476" t="s">
        <v>7433</v>
      </c>
      <c r="G2476" t="s">
        <v>233</v>
      </c>
      <c r="H2476" t="s">
        <v>150</v>
      </c>
      <c r="I2476" t="s">
        <v>136</v>
      </c>
      <c r="J2476" t="s">
        <v>137</v>
      </c>
      <c r="K2476" t="s">
        <v>138</v>
      </c>
      <c r="L2476" t="s">
        <v>7434</v>
      </c>
      <c r="M2476" t="s">
        <v>7435</v>
      </c>
      <c r="N2476">
        <v>9.9308333330000007</v>
      </c>
      <c r="O2476">
        <v>0</v>
      </c>
      <c r="P2476">
        <v>218</v>
      </c>
      <c r="Q2476">
        <v>0</v>
      </c>
      <c r="R2476">
        <v>3</v>
      </c>
      <c r="S2476">
        <v>0</v>
      </c>
      <c r="T2476">
        <v>7</v>
      </c>
      <c r="U2476">
        <v>0</v>
      </c>
      <c r="V2476">
        <v>0</v>
      </c>
      <c r="W2476">
        <v>0</v>
      </c>
      <c r="X2476">
        <v>490.80646999143653</v>
      </c>
      <c r="Y2476">
        <v>0</v>
      </c>
      <c r="Z2476">
        <v>10.257588282769166</v>
      </c>
      <c r="AA2476">
        <v>0</v>
      </c>
      <c r="AB2476">
        <v>37.333973093777345</v>
      </c>
      <c r="AC2476">
        <v>0</v>
      </c>
      <c r="AD2476">
        <v>0</v>
      </c>
      <c r="AE2476">
        <v>538.39803136798309</v>
      </c>
    </row>
    <row r="2477" spans="1:31" x14ac:dyDescent="0.25">
      <c r="A2477">
        <v>2273567</v>
      </c>
      <c r="B2477">
        <v>1</v>
      </c>
      <c r="C2477" t="s">
        <v>80</v>
      </c>
      <c r="D2477" t="s">
        <v>99</v>
      </c>
      <c r="E2477" t="s">
        <v>157</v>
      </c>
      <c r="F2477" t="s">
        <v>7436</v>
      </c>
      <c r="G2477" t="s">
        <v>134</v>
      </c>
      <c r="H2477" t="s">
        <v>135</v>
      </c>
      <c r="I2477" t="s">
        <v>738</v>
      </c>
      <c r="J2477" t="s">
        <v>137</v>
      </c>
      <c r="K2477" t="s">
        <v>138</v>
      </c>
      <c r="L2477" t="s">
        <v>7437</v>
      </c>
      <c r="M2477" t="s">
        <v>7438</v>
      </c>
      <c r="N2477">
        <v>4.1944443999999997E-2</v>
      </c>
      <c r="O2477">
        <v>3</v>
      </c>
      <c r="P2477">
        <v>1739</v>
      </c>
      <c r="Q2477">
        <v>1</v>
      </c>
      <c r="R2477">
        <v>30</v>
      </c>
      <c r="S2477">
        <v>7</v>
      </c>
      <c r="T2477">
        <v>151</v>
      </c>
      <c r="U2477">
        <v>0</v>
      </c>
      <c r="V2477">
        <v>3</v>
      </c>
      <c r="W2477">
        <v>0.34151327348912491</v>
      </c>
      <c r="X2477">
        <v>15.588692147223432</v>
      </c>
      <c r="Y2477">
        <v>9.1917545265333342E-3</v>
      </c>
      <c r="Z2477">
        <v>0.21064728786517509</v>
      </c>
      <c r="AA2477">
        <v>0.58926534817307497</v>
      </c>
      <c r="AB2477">
        <v>1.9744340364230164</v>
      </c>
      <c r="AC2477">
        <v>0</v>
      </c>
      <c r="AD2477">
        <v>5.8732056807341664</v>
      </c>
      <c r="AE2477">
        <v>24.586949528434523</v>
      </c>
    </row>
    <row r="2478" spans="1:31" x14ac:dyDescent="0.25">
      <c r="A2478">
        <v>2272997</v>
      </c>
      <c r="B2478">
        <v>1</v>
      </c>
      <c r="C2478" t="s">
        <v>81</v>
      </c>
      <c r="D2478" t="s">
        <v>128</v>
      </c>
      <c r="E2478" t="s">
        <v>176</v>
      </c>
      <c r="F2478" t="s">
        <v>7439</v>
      </c>
      <c r="G2478" t="s">
        <v>178</v>
      </c>
      <c r="H2478" t="s">
        <v>150</v>
      </c>
      <c r="I2478" t="s">
        <v>136</v>
      </c>
      <c r="J2478" t="s">
        <v>137</v>
      </c>
      <c r="K2478" t="s">
        <v>138</v>
      </c>
      <c r="L2478" t="s">
        <v>7440</v>
      </c>
      <c r="M2478" t="s">
        <v>7441</v>
      </c>
      <c r="N2478">
        <v>1.8347222219999999</v>
      </c>
      <c r="O2478">
        <v>0</v>
      </c>
      <c r="P2478">
        <v>939</v>
      </c>
      <c r="Q2478">
        <v>0</v>
      </c>
      <c r="R2478">
        <v>0</v>
      </c>
      <c r="S2478">
        <v>0</v>
      </c>
      <c r="T2478">
        <v>97</v>
      </c>
      <c r="U2478">
        <v>0</v>
      </c>
      <c r="V2478">
        <v>0</v>
      </c>
      <c r="W2478">
        <v>0</v>
      </c>
      <c r="X2478">
        <v>386.57201399895592</v>
      </c>
      <c r="Y2478">
        <v>0</v>
      </c>
      <c r="Z2478">
        <v>0</v>
      </c>
      <c r="AA2478">
        <v>0</v>
      </c>
      <c r="AB2478">
        <v>160.24841590585586</v>
      </c>
      <c r="AC2478">
        <v>0</v>
      </c>
      <c r="AD2478">
        <v>0</v>
      </c>
      <c r="AE2478">
        <v>546.82042990481182</v>
      </c>
    </row>
    <row r="2479" spans="1:31" x14ac:dyDescent="0.25">
      <c r="A2479">
        <v>2272974</v>
      </c>
      <c r="B2479">
        <v>1</v>
      </c>
      <c r="C2479" t="s">
        <v>80</v>
      </c>
      <c r="D2479" t="s">
        <v>83</v>
      </c>
      <c r="E2479" t="s">
        <v>147</v>
      </c>
      <c r="F2479" t="s">
        <v>7442</v>
      </c>
      <c r="G2479" t="s">
        <v>233</v>
      </c>
      <c r="H2479" t="s">
        <v>150</v>
      </c>
      <c r="I2479" t="s">
        <v>136</v>
      </c>
      <c r="J2479" t="s">
        <v>137</v>
      </c>
      <c r="K2479" t="s">
        <v>138</v>
      </c>
      <c r="L2479" t="s">
        <v>7443</v>
      </c>
      <c r="M2479" t="s">
        <v>7444</v>
      </c>
      <c r="N2479">
        <v>0.76694444399999995</v>
      </c>
      <c r="O2479">
        <v>0</v>
      </c>
      <c r="P2479">
        <v>42</v>
      </c>
      <c r="Q2479">
        <v>0</v>
      </c>
      <c r="R2479">
        <v>0</v>
      </c>
      <c r="S2479">
        <v>0</v>
      </c>
      <c r="T2479">
        <v>27</v>
      </c>
      <c r="U2479">
        <v>0</v>
      </c>
      <c r="V2479">
        <v>0</v>
      </c>
      <c r="W2479">
        <v>0</v>
      </c>
      <c r="X2479">
        <v>14.325665817190261</v>
      </c>
      <c r="Y2479">
        <v>0</v>
      </c>
      <c r="Z2479">
        <v>0</v>
      </c>
      <c r="AA2479">
        <v>0</v>
      </c>
      <c r="AB2479">
        <v>11.69345427879411</v>
      </c>
      <c r="AC2479">
        <v>0</v>
      </c>
      <c r="AD2479">
        <v>0</v>
      </c>
      <c r="AE2479">
        <v>26.01912009598437</v>
      </c>
    </row>
    <row r="2480" spans="1:31" x14ac:dyDescent="0.25">
      <c r="A2480">
        <v>2273381</v>
      </c>
      <c r="B2480">
        <v>1</v>
      </c>
      <c r="C2480" t="s">
        <v>80</v>
      </c>
      <c r="D2480" t="s">
        <v>107</v>
      </c>
      <c r="E2480" t="s">
        <v>165</v>
      </c>
      <c r="F2480" t="s">
        <v>7445</v>
      </c>
      <c r="G2480" t="s">
        <v>225</v>
      </c>
      <c r="H2480" t="s">
        <v>150</v>
      </c>
      <c r="I2480" t="s">
        <v>136</v>
      </c>
      <c r="J2480" t="s">
        <v>137</v>
      </c>
      <c r="K2480" t="s">
        <v>138</v>
      </c>
      <c r="L2480" t="s">
        <v>7446</v>
      </c>
      <c r="M2480" t="s">
        <v>7447</v>
      </c>
      <c r="N2480">
        <v>2.8005555549999999</v>
      </c>
      <c r="O2480">
        <v>0</v>
      </c>
      <c r="P2480">
        <v>15</v>
      </c>
      <c r="Q2480">
        <v>0</v>
      </c>
      <c r="R2480">
        <v>0</v>
      </c>
      <c r="S2480">
        <v>0</v>
      </c>
      <c r="T2480">
        <v>1</v>
      </c>
      <c r="U2480">
        <v>0</v>
      </c>
      <c r="V2480">
        <v>0</v>
      </c>
      <c r="W2480">
        <v>0</v>
      </c>
      <c r="X2480">
        <v>12.186444580018755</v>
      </c>
      <c r="Y2480">
        <v>0</v>
      </c>
      <c r="Z2480">
        <v>0</v>
      </c>
      <c r="AA2480">
        <v>0</v>
      </c>
      <c r="AB2480">
        <v>3.6773214043199998E-2</v>
      </c>
      <c r="AC2480">
        <v>0</v>
      </c>
      <c r="AD2480">
        <v>0</v>
      </c>
      <c r="AE2480">
        <v>12.223217794061954</v>
      </c>
    </row>
    <row r="2481" spans="1:31" x14ac:dyDescent="0.25">
      <c r="A2481">
        <v>2273143</v>
      </c>
      <c r="B2481">
        <v>1</v>
      </c>
      <c r="C2481" t="s">
        <v>81</v>
      </c>
      <c r="D2481" t="s">
        <v>123</v>
      </c>
      <c r="E2481" t="s">
        <v>132</v>
      </c>
      <c r="F2481" t="s">
        <v>4554</v>
      </c>
      <c r="G2481" t="s">
        <v>134</v>
      </c>
      <c r="H2481" t="s">
        <v>135</v>
      </c>
      <c r="I2481" t="s">
        <v>136</v>
      </c>
      <c r="J2481" t="s">
        <v>137</v>
      </c>
      <c r="K2481" t="s">
        <v>138</v>
      </c>
      <c r="L2481" t="s">
        <v>7448</v>
      </c>
      <c r="M2481" t="s">
        <v>7449</v>
      </c>
      <c r="N2481">
        <v>1.038333333</v>
      </c>
      <c r="O2481">
        <v>0</v>
      </c>
      <c r="P2481">
        <v>361</v>
      </c>
      <c r="Q2481">
        <v>4</v>
      </c>
      <c r="R2481">
        <v>78</v>
      </c>
      <c r="S2481">
        <v>6</v>
      </c>
      <c r="T2481">
        <v>43</v>
      </c>
      <c r="U2481">
        <v>0</v>
      </c>
      <c r="V2481">
        <v>0</v>
      </c>
      <c r="W2481">
        <v>0</v>
      </c>
      <c r="X2481">
        <v>90.816918259796566</v>
      </c>
      <c r="Y2481">
        <v>28.416648680506647</v>
      </c>
      <c r="Z2481">
        <v>48.073616868565118</v>
      </c>
      <c r="AA2481">
        <v>13.32144253655999</v>
      </c>
      <c r="AB2481">
        <v>45.101980203774147</v>
      </c>
      <c r="AC2481">
        <v>0</v>
      </c>
      <c r="AD2481">
        <v>0</v>
      </c>
      <c r="AE2481">
        <v>225.73060654920249</v>
      </c>
    </row>
    <row r="2482" spans="1:31" x14ac:dyDescent="0.25">
      <c r="A2482">
        <v>2273358</v>
      </c>
      <c r="B2482">
        <v>1</v>
      </c>
      <c r="C2482" t="s">
        <v>80</v>
      </c>
      <c r="D2482" t="s">
        <v>109</v>
      </c>
      <c r="E2482" t="s">
        <v>147</v>
      </c>
      <c r="F2482" t="s">
        <v>7450</v>
      </c>
      <c r="G2482" t="s">
        <v>149</v>
      </c>
      <c r="H2482" t="s">
        <v>150</v>
      </c>
      <c r="I2482" t="s">
        <v>136</v>
      </c>
      <c r="J2482" t="s">
        <v>137</v>
      </c>
      <c r="K2482" t="s">
        <v>138</v>
      </c>
      <c r="L2482" t="s">
        <v>7451</v>
      </c>
      <c r="M2482" t="s">
        <v>7452</v>
      </c>
      <c r="N2482">
        <v>1.2075</v>
      </c>
      <c r="O2482">
        <v>0</v>
      </c>
      <c r="P2482">
        <v>5</v>
      </c>
      <c r="Q2482">
        <v>0</v>
      </c>
      <c r="R2482">
        <v>8</v>
      </c>
      <c r="S2482">
        <v>0</v>
      </c>
      <c r="T2482">
        <v>3</v>
      </c>
      <c r="U2482">
        <v>0</v>
      </c>
      <c r="V2482">
        <v>0</v>
      </c>
      <c r="W2482">
        <v>0</v>
      </c>
      <c r="X2482">
        <v>1.5236674452875751</v>
      </c>
      <c r="Y2482">
        <v>0</v>
      </c>
      <c r="Z2482">
        <v>3.8606330243836249</v>
      </c>
      <c r="AA2482">
        <v>0</v>
      </c>
      <c r="AB2482">
        <v>0.93619103299516682</v>
      </c>
      <c r="AC2482">
        <v>0</v>
      </c>
      <c r="AD2482">
        <v>0</v>
      </c>
      <c r="AE2482">
        <v>6.3204915026663668</v>
      </c>
    </row>
    <row r="2483" spans="1:31" x14ac:dyDescent="0.25">
      <c r="A2483">
        <v>2273335</v>
      </c>
      <c r="B2483">
        <v>1</v>
      </c>
      <c r="C2483" t="s">
        <v>81</v>
      </c>
      <c r="D2483" t="s">
        <v>123</v>
      </c>
      <c r="E2483" t="s">
        <v>141</v>
      </c>
      <c r="F2483" t="s">
        <v>7453</v>
      </c>
      <c r="G2483" t="s">
        <v>268</v>
      </c>
      <c r="H2483" t="s">
        <v>135</v>
      </c>
      <c r="I2483" t="s">
        <v>136</v>
      </c>
      <c r="J2483" t="s">
        <v>137</v>
      </c>
      <c r="K2483" t="s">
        <v>138</v>
      </c>
      <c r="L2483" t="s">
        <v>7454</v>
      </c>
      <c r="M2483" t="s">
        <v>7455</v>
      </c>
      <c r="N2483">
        <v>9.2483333329999997</v>
      </c>
      <c r="O2483">
        <v>13</v>
      </c>
      <c r="P2483">
        <v>644</v>
      </c>
      <c r="Q2483">
        <v>34</v>
      </c>
      <c r="R2483">
        <v>82</v>
      </c>
      <c r="S2483">
        <v>14</v>
      </c>
      <c r="T2483">
        <v>96</v>
      </c>
      <c r="U2483">
        <v>1</v>
      </c>
      <c r="V2483">
        <v>0</v>
      </c>
      <c r="W2483">
        <v>35.871901647841824</v>
      </c>
      <c r="X2483">
        <v>808.35910423477105</v>
      </c>
      <c r="Y2483">
        <v>197.15251237482067</v>
      </c>
      <c r="Z2483">
        <v>221.44240811947188</v>
      </c>
      <c r="AA2483">
        <v>348.01877922272871</v>
      </c>
      <c r="AB2483">
        <v>218.94769122430233</v>
      </c>
      <c r="AC2483">
        <v>207.08868303709713</v>
      </c>
      <c r="AD2483">
        <v>0</v>
      </c>
      <c r="AE2483">
        <v>2036.8810798610334</v>
      </c>
    </row>
    <row r="2484" spans="1:31" x14ac:dyDescent="0.25">
      <c r="A2484">
        <v>2273166</v>
      </c>
      <c r="B2484">
        <v>1</v>
      </c>
      <c r="C2484" t="s">
        <v>80</v>
      </c>
      <c r="D2484" t="s">
        <v>101</v>
      </c>
      <c r="E2484" t="s">
        <v>165</v>
      </c>
      <c r="F2484" t="s">
        <v>7456</v>
      </c>
      <c r="G2484" t="s">
        <v>198</v>
      </c>
      <c r="H2484" t="s">
        <v>150</v>
      </c>
      <c r="I2484" t="s">
        <v>136</v>
      </c>
      <c r="J2484" t="s">
        <v>137</v>
      </c>
      <c r="K2484" t="s">
        <v>138</v>
      </c>
      <c r="L2484" t="s">
        <v>7457</v>
      </c>
      <c r="M2484" t="s">
        <v>7458</v>
      </c>
      <c r="N2484">
        <v>2.9725000000000001</v>
      </c>
      <c r="O2484">
        <v>0</v>
      </c>
      <c r="P2484">
        <v>1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0.56564936804853327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0.56564936804853327</v>
      </c>
    </row>
    <row r="2485" spans="1:31" x14ac:dyDescent="0.25">
      <c r="A2485">
        <v>2273312</v>
      </c>
      <c r="B2485">
        <v>1</v>
      </c>
      <c r="C2485" t="s">
        <v>80</v>
      </c>
      <c r="D2485" t="s">
        <v>82</v>
      </c>
      <c r="E2485" t="s">
        <v>147</v>
      </c>
      <c r="F2485" t="s">
        <v>7459</v>
      </c>
      <c r="G2485" t="s">
        <v>2825</v>
      </c>
      <c r="H2485" t="s">
        <v>150</v>
      </c>
      <c r="I2485" t="s">
        <v>136</v>
      </c>
      <c r="J2485" t="s">
        <v>137</v>
      </c>
      <c r="K2485" t="s">
        <v>138</v>
      </c>
      <c r="L2485" t="s">
        <v>7460</v>
      </c>
      <c r="M2485" t="s">
        <v>7461</v>
      </c>
      <c r="N2485">
        <v>1.8588888880000001</v>
      </c>
      <c r="O2485">
        <v>0</v>
      </c>
      <c r="P2485">
        <v>246</v>
      </c>
      <c r="Q2485">
        <v>0</v>
      </c>
      <c r="R2485">
        <v>0</v>
      </c>
      <c r="S2485">
        <v>0</v>
      </c>
      <c r="T2485">
        <v>9</v>
      </c>
      <c r="U2485">
        <v>0</v>
      </c>
      <c r="V2485">
        <v>0</v>
      </c>
      <c r="W2485">
        <v>0</v>
      </c>
      <c r="X2485">
        <v>154.21653420335727</v>
      </c>
      <c r="Y2485">
        <v>0</v>
      </c>
      <c r="Z2485">
        <v>0</v>
      </c>
      <c r="AA2485">
        <v>0</v>
      </c>
      <c r="AB2485">
        <v>7.6378076794855794</v>
      </c>
      <c r="AC2485">
        <v>0</v>
      </c>
      <c r="AD2485">
        <v>0</v>
      </c>
      <c r="AE2485">
        <v>161.85434188284285</v>
      </c>
    </row>
    <row r="2486" spans="1:31" x14ac:dyDescent="0.25">
      <c r="A2486">
        <v>2273598</v>
      </c>
      <c r="B2486">
        <v>1</v>
      </c>
      <c r="C2486" t="s">
        <v>81</v>
      </c>
      <c r="D2486" t="s">
        <v>120</v>
      </c>
      <c r="E2486" t="s">
        <v>157</v>
      </c>
      <c r="F2486" t="s">
        <v>2885</v>
      </c>
      <c r="G2486" t="s">
        <v>134</v>
      </c>
      <c r="H2486" t="s">
        <v>135</v>
      </c>
      <c r="I2486" t="s">
        <v>136</v>
      </c>
      <c r="J2486" t="s">
        <v>137</v>
      </c>
      <c r="K2486" t="s">
        <v>138</v>
      </c>
      <c r="L2486" t="s">
        <v>7462</v>
      </c>
      <c r="M2486" t="s">
        <v>7463</v>
      </c>
      <c r="N2486">
        <v>4.340833333</v>
      </c>
      <c r="O2486">
        <v>0</v>
      </c>
      <c r="P2486">
        <v>522</v>
      </c>
      <c r="Q2486">
        <v>0</v>
      </c>
      <c r="R2486">
        <v>8</v>
      </c>
      <c r="S2486">
        <v>0</v>
      </c>
      <c r="T2486">
        <v>59</v>
      </c>
      <c r="U2486">
        <v>0</v>
      </c>
      <c r="V2486">
        <v>1</v>
      </c>
      <c r="W2486">
        <v>0</v>
      </c>
      <c r="X2486">
        <v>439.3573098789214</v>
      </c>
      <c r="Y2486">
        <v>0</v>
      </c>
      <c r="Z2486">
        <v>9.6899313591433867</v>
      </c>
      <c r="AA2486">
        <v>0</v>
      </c>
      <c r="AB2486">
        <v>136.89148542307066</v>
      </c>
      <c r="AC2486">
        <v>0</v>
      </c>
      <c r="AD2486">
        <v>6.9838784298745011</v>
      </c>
      <c r="AE2486">
        <v>592.92260509100993</v>
      </c>
    </row>
    <row r="2487" spans="1:31" x14ac:dyDescent="0.25">
      <c r="A2487">
        <v>2273444</v>
      </c>
      <c r="B2487">
        <v>1</v>
      </c>
      <c r="C2487" t="s">
        <v>80</v>
      </c>
      <c r="D2487" t="s">
        <v>103</v>
      </c>
      <c r="E2487" t="s">
        <v>147</v>
      </c>
      <c r="F2487" t="s">
        <v>7464</v>
      </c>
      <c r="G2487" t="s">
        <v>149</v>
      </c>
      <c r="H2487" t="s">
        <v>150</v>
      </c>
      <c r="I2487" t="s">
        <v>136</v>
      </c>
      <c r="J2487" t="s">
        <v>137</v>
      </c>
      <c r="K2487" t="s">
        <v>138</v>
      </c>
      <c r="L2487" t="s">
        <v>7465</v>
      </c>
      <c r="M2487" t="s">
        <v>7466</v>
      </c>
      <c r="N2487">
        <v>2.494444444</v>
      </c>
      <c r="O2487">
        <v>0</v>
      </c>
      <c r="P2487">
        <v>4</v>
      </c>
      <c r="Q2487">
        <v>0</v>
      </c>
      <c r="R2487">
        <v>2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2.08366277977</v>
      </c>
      <c r="Y2487">
        <v>0</v>
      </c>
      <c r="Z2487">
        <v>1.1661496709473</v>
      </c>
      <c r="AA2487">
        <v>0</v>
      </c>
      <c r="AB2487">
        <v>0</v>
      </c>
      <c r="AC2487">
        <v>0</v>
      </c>
      <c r="AD2487">
        <v>0</v>
      </c>
      <c r="AE2487">
        <v>3.2498124507173003</v>
      </c>
    </row>
    <row r="2488" spans="1:31" x14ac:dyDescent="0.25">
      <c r="A2488">
        <v>2273452</v>
      </c>
      <c r="B2488">
        <v>1</v>
      </c>
      <c r="C2488" t="s">
        <v>80</v>
      </c>
      <c r="D2488" t="s">
        <v>85</v>
      </c>
      <c r="E2488" t="s">
        <v>165</v>
      </c>
      <c r="F2488" t="s">
        <v>5213</v>
      </c>
      <c r="G2488" t="s">
        <v>225</v>
      </c>
      <c r="H2488" t="s">
        <v>150</v>
      </c>
      <c r="I2488" t="s">
        <v>136</v>
      </c>
      <c r="J2488" t="s">
        <v>137</v>
      </c>
      <c r="K2488" t="s">
        <v>138</v>
      </c>
      <c r="L2488" t="s">
        <v>7467</v>
      </c>
      <c r="M2488" t="s">
        <v>7468</v>
      </c>
      <c r="N2488">
        <v>1.635555555</v>
      </c>
      <c r="O2488">
        <v>0</v>
      </c>
      <c r="P2488">
        <v>9</v>
      </c>
      <c r="Q2488">
        <v>0</v>
      </c>
      <c r="R2488">
        <v>0</v>
      </c>
      <c r="S2488">
        <v>0</v>
      </c>
      <c r="T2488">
        <v>1</v>
      </c>
      <c r="U2488">
        <v>0</v>
      </c>
      <c r="V2488">
        <v>0</v>
      </c>
      <c r="W2488">
        <v>0</v>
      </c>
      <c r="X2488">
        <v>5.3354189999509174</v>
      </c>
      <c r="Y2488">
        <v>0</v>
      </c>
      <c r="Z2488">
        <v>0</v>
      </c>
      <c r="AA2488">
        <v>0</v>
      </c>
      <c r="AB2488">
        <v>1.6504204231255666</v>
      </c>
      <c r="AC2488">
        <v>0</v>
      </c>
      <c r="AD2488">
        <v>0</v>
      </c>
      <c r="AE2488">
        <v>6.9858394230764844</v>
      </c>
    </row>
    <row r="2489" spans="1:31" x14ac:dyDescent="0.25">
      <c r="A2489">
        <v>2272805</v>
      </c>
      <c r="B2489">
        <v>1</v>
      </c>
      <c r="C2489" t="s">
        <v>80</v>
      </c>
      <c r="D2489" t="s">
        <v>100</v>
      </c>
      <c r="E2489" t="s">
        <v>141</v>
      </c>
      <c r="F2489" t="s">
        <v>7469</v>
      </c>
      <c r="G2489" t="s">
        <v>2821</v>
      </c>
      <c r="H2489" t="s">
        <v>135</v>
      </c>
      <c r="I2489" t="s">
        <v>136</v>
      </c>
      <c r="J2489" t="s">
        <v>137</v>
      </c>
      <c r="K2489" t="s">
        <v>138</v>
      </c>
      <c r="L2489" t="s">
        <v>7470</v>
      </c>
      <c r="M2489" t="s">
        <v>7471</v>
      </c>
      <c r="N2489">
        <v>0.60027777699999996</v>
      </c>
      <c r="O2489">
        <v>0</v>
      </c>
      <c r="P2489">
        <v>40</v>
      </c>
      <c r="Q2489">
        <v>0</v>
      </c>
      <c r="R2489">
        <v>50</v>
      </c>
      <c r="S2489">
        <v>0</v>
      </c>
      <c r="T2489">
        <v>9</v>
      </c>
      <c r="U2489">
        <v>0</v>
      </c>
      <c r="V2489">
        <v>0</v>
      </c>
      <c r="W2489">
        <v>0</v>
      </c>
      <c r="X2489">
        <v>8.2780369412753902</v>
      </c>
      <c r="Y2489">
        <v>0</v>
      </c>
      <c r="Z2489">
        <v>11.501799992551087</v>
      </c>
      <c r="AA2489">
        <v>0</v>
      </c>
      <c r="AB2489">
        <v>8.9470430900540521</v>
      </c>
      <c r="AC2489">
        <v>0</v>
      </c>
      <c r="AD2489">
        <v>0</v>
      </c>
      <c r="AE2489">
        <v>28.726880023880529</v>
      </c>
    </row>
    <row r="2490" spans="1:31" x14ac:dyDescent="0.25">
      <c r="A2490">
        <v>2272362</v>
      </c>
      <c r="B2490">
        <v>1</v>
      </c>
      <c r="C2490" t="s">
        <v>80</v>
      </c>
      <c r="D2490" t="s">
        <v>105</v>
      </c>
      <c r="E2490" t="s">
        <v>147</v>
      </c>
      <c r="F2490" t="s">
        <v>7472</v>
      </c>
      <c r="G2490" t="s">
        <v>3792</v>
      </c>
      <c r="H2490" t="s">
        <v>150</v>
      </c>
      <c r="I2490" t="s">
        <v>136</v>
      </c>
      <c r="J2490" t="s">
        <v>137</v>
      </c>
      <c r="K2490" t="s">
        <v>138</v>
      </c>
      <c r="L2490" t="s">
        <v>7473</v>
      </c>
      <c r="M2490" t="s">
        <v>7474</v>
      </c>
      <c r="N2490">
        <v>1.998611111</v>
      </c>
      <c r="O2490">
        <v>0</v>
      </c>
      <c r="P2490">
        <v>73</v>
      </c>
      <c r="Q2490">
        <v>0</v>
      </c>
      <c r="R2490">
        <v>0</v>
      </c>
      <c r="S2490">
        <v>0</v>
      </c>
      <c r="T2490">
        <v>3</v>
      </c>
      <c r="U2490">
        <v>0</v>
      </c>
      <c r="V2490">
        <v>0</v>
      </c>
      <c r="W2490">
        <v>0</v>
      </c>
      <c r="X2490">
        <v>44.619779663657951</v>
      </c>
      <c r="Y2490">
        <v>0</v>
      </c>
      <c r="Z2490">
        <v>0</v>
      </c>
      <c r="AA2490">
        <v>0</v>
      </c>
      <c r="AB2490">
        <v>26.809572055717709</v>
      </c>
      <c r="AC2490">
        <v>0</v>
      </c>
      <c r="AD2490">
        <v>0</v>
      </c>
      <c r="AE2490">
        <v>71.42935171937566</v>
      </c>
    </row>
    <row r="2491" spans="1:31" x14ac:dyDescent="0.25">
      <c r="A2491">
        <v>2272370</v>
      </c>
      <c r="B2491">
        <v>1</v>
      </c>
      <c r="C2491" t="s">
        <v>80</v>
      </c>
      <c r="D2491" t="s">
        <v>86</v>
      </c>
      <c r="E2491" t="s">
        <v>176</v>
      </c>
      <c r="F2491" t="s">
        <v>4364</v>
      </c>
      <c r="G2491" t="s">
        <v>178</v>
      </c>
      <c r="H2491" t="s">
        <v>150</v>
      </c>
      <c r="I2491" t="s">
        <v>136</v>
      </c>
      <c r="J2491" t="s">
        <v>137</v>
      </c>
      <c r="K2491" t="s">
        <v>138</v>
      </c>
      <c r="L2491" t="s">
        <v>7475</v>
      </c>
      <c r="M2491" t="s">
        <v>7476</v>
      </c>
      <c r="N2491">
        <v>3.8036111109999999</v>
      </c>
      <c r="O2491">
        <v>0</v>
      </c>
      <c r="P2491">
        <v>20</v>
      </c>
      <c r="Q2491">
        <v>0</v>
      </c>
      <c r="R2491">
        <v>17</v>
      </c>
      <c r="S2491">
        <v>0</v>
      </c>
      <c r="T2491">
        <v>4</v>
      </c>
      <c r="U2491">
        <v>0</v>
      </c>
      <c r="V2491">
        <v>0</v>
      </c>
      <c r="W2491">
        <v>0</v>
      </c>
      <c r="X2491">
        <v>147.19983069973952</v>
      </c>
      <c r="Y2491">
        <v>0</v>
      </c>
      <c r="Z2491">
        <v>16.132900615789175</v>
      </c>
      <c r="AA2491">
        <v>0</v>
      </c>
      <c r="AB2491">
        <v>26.987048512640822</v>
      </c>
      <c r="AC2491">
        <v>0</v>
      </c>
      <c r="AD2491">
        <v>0</v>
      </c>
      <c r="AE2491">
        <v>190.31977982816952</v>
      </c>
    </row>
    <row r="2492" spans="1:31" x14ac:dyDescent="0.25">
      <c r="A2492">
        <v>2272559</v>
      </c>
      <c r="B2492">
        <v>1</v>
      </c>
      <c r="C2492" t="s">
        <v>80</v>
      </c>
      <c r="D2492" t="s">
        <v>88</v>
      </c>
      <c r="E2492" t="s">
        <v>147</v>
      </c>
      <c r="F2492" t="s">
        <v>7477</v>
      </c>
      <c r="G2492" t="s">
        <v>143</v>
      </c>
      <c r="H2492" t="s">
        <v>150</v>
      </c>
      <c r="I2492" t="s">
        <v>136</v>
      </c>
      <c r="J2492" t="s">
        <v>137</v>
      </c>
      <c r="K2492" t="s">
        <v>144</v>
      </c>
      <c r="L2492" t="s">
        <v>7478</v>
      </c>
      <c r="M2492" t="s">
        <v>7479</v>
      </c>
      <c r="N2492">
        <v>0.33972222200000002</v>
      </c>
      <c r="O2492">
        <v>0</v>
      </c>
      <c r="P2492">
        <v>99</v>
      </c>
      <c r="Q2492">
        <v>0</v>
      </c>
      <c r="R2492">
        <v>1</v>
      </c>
      <c r="S2492">
        <v>0</v>
      </c>
      <c r="T2492">
        <v>15</v>
      </c>
      <c r="U2492">
        <v>0</v>
      </c>
      <c r="V2492">
        <v>0</v>
      </c>
      <c r="W2492">
        <v>0</v>
      </c>
      <c r="X2492">
        <v>10.856203313342622</v>
      </c>
      <c r="Y2492">
        <v>0</v>
      </c>
      <c r="Z2492">
        <v>9.7576294294000002E-3</v>
      </c>
      <c r="AA2492">
        <v>0</v>
      </c>
      <c r="AB2492">
        <v>1.4316209352744056</v>
      </c>
      <c r="AC2492">
        <v>0</v>
      </c>
      <c r="AD2492">
        <v>0</v>
      </c>
      <c r="AE2492">
        <v>12.297581878046428</v>
      </c>
    </row>
    <row r="2493" spans="1:31" x14ac:dyDescent="0.25">
      <c r="A2493">
        <v>2272774</v>
      </c>
      <c r="B2493">
        <v>1</v>
      </c>
      <c r="C2493" t="s">
        <v>81</v>
      </c>
      <c r="D2493" t="s">
        <v>116</v>
      </c>
      <c r="E2493" t="s">
        <v>176</v>
      </c>
      <c r="F2493" t="s">
        <v>7480</v>
      </c>
      <c r="G2493" t="s">
        <v>178</v>
      </c>
      <c r="H2493" t="s">
        <v>150</v>
      </c>
      <c r="I2493" t="s">
        <v>136</v>
      </c>
      <c r="J2493" t="s">
        <v>137</v>
      </c>
      <c r="K2493" t="s">
        <v>138</v>
      </c>
      <c r="L2493" t="s">
        <v>7481</v>
      </c>
      <c r="M2493" t="s">
        <v>7482</v>
      </c>
      <c r="N2493">
        <v>1.621388888</v>
      </c>
      <c r="O2493">
        <v>0</v>
      </c>
      <c r="P2493">
        <v>220</v>
      </c>
      <c r="Q2493">
        <v>0</v>
      </c>
      <c r="R2493">
        <v>0</v>
      </c>
      <c r="S2493">
        <v>0</v>
      </c>
      <c r="T2493">
        <v>42</v>
      </c>
      <c r="U2493">
        <v>0</v>
      </c>
      <c r="V2493">
        <v>0</v>
      </c>
      <c r="W2493">
        <v>0</v>
      </c>
      <c r="X2493">
        <v>56.262490297191697</v>
      </c>
      <c r="Y2493">
        <v>0</v>
      </c>
      <c r="Z2493">
        <v>0</v>
      </c>
      <c r="AA2493">
        <v>0</v>
      </c>
      <c r="AB2493">
        <v>25.896501581619997</v>
      </c>
      <c r="AC2493">
        <v>0</v>
      </c>
      <c r="AD2493">
        <v>0</v>
      </c>
      <c r="AE2493">
        <v>82.15899187881169</v>
      </c>
    </row>
    <row r="2494" spans="1:31" x14ac:dyDescent="0.25">
      <c r="A2494">
        <v>2272582</v>
      </c>
      <c r="B2494">
        <v>1</v>
      </c>
      <c r="C2494" t="s">
        <v>80</v>
      </c>
      <c r="D2494" t="s">
        <v>97</v>
      </c>
      <c r="E2494" t="s">
        <v>147</v>
      </c>
      <c r="F2494" t="s">
        <v>7483</v>
      </c>
      <c r="G2494" t="s">
        <v>233</v>
      </c>
      <c r="H2494" t="s">
        <v>150</v>
      </c>
      <c r="I2494" t="s">
        <v>136</v>
      </c>
      <c r="J2494" t="s">
        <v>137</v>
      </c>
      <c r="K2494" t="s">
        <v>138</v>
      </c>
      <c r="L2494" t="s">
        <v>7484</v>
      </c>
      <c r="M2494" t="s">
        <v>7485</v>
      </c>
      <c r="N2494">
        <v>2.153611111</v>
      </c>
      <c r="O2494">
        <v>0</v>
      </c>
      <c r="P2494">
        <v>56</v>
      </c>
      <c r="Q2494">
        <v>0</v>
      </c>
      <c r="R2494">
        <v>0</v>
      </c>
      <c r="S2494">
        <v>0</v>
      </c>
      <c r="T2494">
        <v>5</v>
      </c>
      <c r="U2494">
        <v>0</v>
      </c>
      <c r="V2494">
        <v>0</v>
      </c>
      <c r="W2494">
        <v>0</v>
      </c>
      <c r="X2494">
        <v>59.6938462998882</v>
      </c>
      <c r="Y2494">
        <v>0</v>
      </c>
      <c r="Z2494">
        <v>0</v>
      </c>
      <c r="AA2494">
        <v>0</v>
      </c>
      <c r="AB2494">
        <v>20.668672723986916</v>
      </c>
      <c r="AC2494">
        <v>0</v>
      </c>
      <c r="AD2494">
        <v>0</v>
      </c>
      <c r="AE2494">
        <v>80.362519023875109</v>
      </c>
    </row>
    <row r="2495" spans="1:31" x14ac:dyDescent="0.25">
      <c r="A2495">
        <v>2272751</v>
      </c>
      <c r="B2495">
        <v>1</v>
      </c>
      <c r="C2495" t="s">
        <v>80</v>
      </c>
      <c r="D2495" t="s">
        <v>99</v>
      </c>
      <c r="E2495" t="s">
        <v>147</v>
      </c>
      <c r="F2495" t="s">
        <v>7486</v>
      </c>
      <c r="G2495" t="s">
        <v>149</v>
      </c>
      <c r="H2495" t="s">
        <v>150</v>
      </c>
      <c r="I2495" t="s">
        <v>136</v>
      </c>
      <c r="J2495" t="s">
        <v>137</v>
      </c>
      <c r="K2495" t="s">
        <v>138</v>
      </c>
      <c r="L2495" t="s">
        <v>7487</v>
      </c>
      <c r="M2495" t="s">
        <v>7488</v>
      </c>
      <c r="N2495">
        <v>9.5050000000000008</v>
      </c>
      <c r="O2495">
        <v>0</v>
      </c>
      <c r="P2495">
        <v>36</v>
      </c>
      <c r="Q2495">
        <v>0</v>
      </c>
      <c r="R2495">
        <v>1</v>
      </c>
      <c r="S2495">
        <v>0</v>
      </c>
      <c r="T2495">
        <v>32</v>
      </c>
      <c r="U2495">
        <v>0</v>
      </c>
      <c r="V2495">
        <v>1</v>
      </c>
      <c r="W2495">
        <v>0</v>
      </c>
      <c r="X2495">
        <v>141.67951249329107</v>
      </c>
      <c r="Y2495">
        <v>0</v>
      </c>
      <c r="Z2495">
        <v>6.3002051474017504</v>
      </c>
      <c r="AA2495">
        <v>0</v>
      </c>
      <c r="AB2495">
        <v>262.04875604906579</v>
      </c>
      <c r="AC2495">
        <v>0</v>
      </c>
      <c r="AD2495">
        <v>1199.0965262665836</v>
      </c>
      <c r="AE2495">
        <v>1609.1249999563422</v>
      </c>
    </row>
    <row r="2496" spans="1:31" x14ac:dyDescent="0.25">
      <c r="A2496">
        <v>2273037</v>
      </c>
      <c r="B2496">
        <v>1</v>
      </c>
      <c r="C2496" t="s">
        <v>81</v>
      </c>
      <c r="D2496" t="s">
        <v>113</v>
      </c>
      <c r="E2496" t="s">
        <v>176</v>
      </c>
      <c r="F2496" t="s">
        <v>7489</v>
      </c>
      <c r="G2496" t="s">
        <v>178</v>
      </c>
      <c r="H2496" t="s">
        <v>150</v>
      </c>
      <c r="I2496" t="s">
        <v>136</v>
      </c>
      <c r="J2496" t="s">
        <v>137</v>
      </c>
      <c r="K2496" t="s">
        <v>138</v>
      </c>
      <c r="L2496" t="s">
        <v>7490</v>
      </c>
      <c r="M2496" t="s">
        <v>7491</v>
      </c>
      <c r="N2496">
        <v>1.596944444</v>
      </c>
      <c r="O2496">
        <v>0</v>
      </c>
      <c r="P2496">
        <v>80</v>
      </c>
      <c r="Q2496">
        <v>0</v>
      </c>
      <c r="R2496">
        <v>23</v>
      </c>
      <c r="S2496">
        <v>0</v>
      </c>
      <c r="T2496">
        <v>3</v>
      </c>
      <c r="U2496">
        <v>0</v>
      </c>
      <c r="V2496">
        <v>0</v>
      </c>
      <c r="W2496">
        <v>0</v>
      </c>
      <c r="X2496">
        <v>36.934097395072719</v>
      </c>
      <c r="Y2496">
        <v>0</v>
      </c>
      <c r="Z2496">
        <v>20.64942849791306</v>
      </c>
      <c r="AA2496">
        <v>0</v>
      </c>
      <c r="AB2496">
        <v>1.9823543557500002E-3</v>
      </c>
      <c r="AC2496">
        <v>0</v>
      </c>
      <c r="AD2496">
        <v>0</v>
      </c>
      <c r="AE2496">
        <v>57.585508247341522</v>
      </c>
    </row>
    <row r="2497" spans="1:31" x14ac:dyDescent="0.25">
      <c r="A2497">
        <v>2273535</v>
      </c>
      <c r="B2497">
        <v>1</v>
      </c>
      <c r="C2497" t="s">
        <v>80</v>
      </c>
      <c r="D2497" t="s">
        <v>99</v>
      </c>
      <c r="E2497" t="s">
        <v>157</v>
      </c>
      <c r="F2497" t="s">
        <v>7319</v>
      </c>
      <c r="G2497" t="s">
        <v>134</v>
      </c>
      <c r="H2497" t="s">
        <v>135</v>
      </c>
      <c r="I2497" t="s">
        <v>136</v>
      </c>
      <c r="J2497" t="s">
        <v>137</v>
      </c>
      <c r="K2497" t="s">
        <v>138</v>
      </c>
      <c r="L2497" t="s">
        <v>7492</v>
      </c>
      <c r="M2497" t="s">
        <v>7493</v>
      </c>
      <c r="N2497">
        <v>0.26944444400000001</v>
      </c>
      <c r="O2497">
        <v>4</v>
      </c>
      <c r="P2497">
        <v>891</v>
      </c>
      <c r="Q2497">
        <v>13</v>
      </c>
      <c r="R2497">
        <v>117</v>
      </c>
      <c r="S2497">
        <v>19</v>
      </c>
      <c r="T2497">
        <v>66</v>
      </c>
      <c r="U2497">
        <v>0</v>
      </c>
      <c r="V2497">
        <v>4</v>
      </c>
      <c r="W2497">
        <v>6.0933491059799989</v>
      </c>
      <c r="X2497">
        <v>46.665742330386607</v>
      </c>
      <c r="Y2497">
        <v>4.0725413325614994</v>
      </c>
      <c r="Z2497">
        <v>7.9010746696605016</v>
      </c>
      <c r="AA2497">
        <v>9.121380138563751</v>
      </c>
      <c r="AB2497">
        <v>4.7096222152192757</v>
      </c>
      <c r="AC2497">
        <v>0</v>
      </c>
      <c r="AD2497">
        <v>57.492204768236327</v>
      </c>
      <c r="AE2497">
        <v>136.05591456060796</v>
      </c>
    </row>
    <row r="2498" spans="1:31" x14ac:dyDescent="0.25">
      <c r="A2498">
        <v>2272966</v>
      </c>
      <c r="B2498">
        <v>1</v>
      </c>
      <c r="C2498" t="s">
        <v>80</v>
      </c>
      <c r="D2498" t="s">
        <v>97</v>
      </c>
      <c r="E2498" t="s">
        <v>147</v>
      </c>
      <c r="F2498" t="s">
        <v>7494</v>
      </c>
      <c r="G2498" t="s">
        <v>149</v>
      </c>
      <c r="H2498" t="s">
        <v>150</v>
      </c>
      <c r="I2498" t="s">
        <v>136</v>
      </c>
      <c r="J2498" t="s">
        <v>137</v>
      </c>
      <c r="K2498" t="s">
        <v>138</v>
      </c>
      <c r="L2498" t="s">
        <v>7495</v>
      </c>
      <c r="M2498" t="s">
        <v>7496</v>
      </c>
      <c r="N2498">
        <v>8.6322222219999993</v>
      </c>
      <c r="O2498">
        <v>0</v>
      </c>
      <c r="P2498">
        <v>7</v>
      </c>
      <c r="Q2498">
        <v>0</v>
      </c>
      <c r="R2498">
        <v>15</v>
      </c>
      <c r="S2498">
        <v>0</v>
      </c>
      <c r="T2498">
        <v>2</v>
      </c>
      <c r="U2498">
        <v>0</v>
      </c>
      <c r="V2498">
        <v>0</v>
      </c>
      <c r="W2498">
        <v>0</v>
      </c>
      <c r="X2498">
        <v>33.965236570309848</v>
      </c>
      <c r="Y2498">
        <v>0</v>
      </c>
      <c r="Z2498">
        <v>83.128624897127764</v>
      </c>
      <c r="AA2498">
        <v>0</v>
      </c>
      <c r="AB2498">
        <v>8.8469893708216016</v>
      </c>
      <c r="AC2498">
        <v>0</v>
      </c>
      <c r="AD2498">
        <v>0</v>
      </c>
      <c r="AE2498">
        <v>125.94085083825922</v>
      </c>
    </row>
    <row r="2499" spans="1:31" x14ac:dyDescent="0.25">
      <c r="A2499">
        <v>2272943</v>
      </c>
      <c r="B2499">
        <v>1</v>
      </c>
      <c r="C2499" t="s">
        <v>81</v>
      </c>
      <c r="D2499" t="s">
        <v>123</v>
      </c>
      <c r="E2499" t="s">
        <v>176</v>
      </c>
      <c r="F2499" t="s">
        <v>7497</v>
      </c>
      <c r="G2499" t="s">
        <v>178</v>
      </c>
      <c r="H2499" t="s">
        <v>150</v>
      </c>
      <c r="I2499" t="s">
        <v>136</v>
      </c>
      <c r="J2499" t="s">
        <v>137</v>
      </c>
      <c r="K2499" t="s">
        <v>138</v>
      </c>
      <c r="L2499" t="s">
        <v>7498</v>
      </c>
      <c r="M2499" t="s">
        <v>7499</v>
      </c>
      <c r="N2499">
        <v>2.983333333</v>
      </c>
      <c r="O2499">
        <v>0</v>
      </c>
      <c r="P2499">
        <v>145</v>
      </c>
      <c r="Q2499">
        <v>0</v>
      </c>
      <c r="R2499">
        <v>22</v>
      </c>
      <c r="S2499">
        <v>0</v>
      </c>
      <c r="T2499">
        <v>6</v>
      </c>
      <c r="U2499">
        <v>0</v>
      </c>
      <c r="V2499">
        <v>0</v>
      </c>
      <c r="W2499">
        <v>0</v>
      </c>
      <c r="X2499">
        <v>77.802231484324665</v>
      </c>
      <c r="Y2499">
        <v>0</v>
      </c>
      <c r="Z2499">
        <v>24.864075161888096</v>
      </c>
      <c r="AA2499">
        <v>0</v>
      </c>
      <c r="AB2499">
        <v>10.804165104472176</v>
      </c>
      <c r="AC2499">
        <v>0</v>
      </c>
      <c r="AD2499">
        <v>0</v>
      </c>
      <c r="AE2499">
        <v>113.47047175068494</v>
      </c>
    </row>
    <row r="2500" spans="1:31" x14ac:dyDescent="0.25">
      <c r="A2500">
        <v>2273229</v>
      </c>
      <c r="B2500">
        <v>1</v>
      </c>
      <c r="C2500" t="s">
        <v>80</v>
      </c>
      <c r="D2500" t="s">
        <v>83</v>
      </c>
      <c r="E2500" t="s">
        <v>141</v>
      </c>
      <c r="F2500" t="s">
        <v>7500</v>
      </c>
      <c r="G2500" t="s">
        <v>348</v>
      </c>
      <c r="H2500" t="s">
        <v>135</v>
      </c>
      <c r="I2500" t="s">
        <v>136</v>
      </c>
      <c r="J2500" t="s">
        <v>137</v>
      </c>
      <c r="K2500" t="s">
        <v>138</v>
      </c>
      <c r="L2500" t="s">
        <v>7501</v>
      </c>
      <c r="M2500" t="s">
        <v>7502</v>
      </c>
      <c r="N2500">
        <v>3.7497222219999999</v>
      </c>
      <c r="O2500">
        <v>0</v>
      </c>
      <c r="P2500">
        <v>0</v>
      </c>
      <c r="Q2500">
        <v>1</v>
      </c>
      <c r="R2500">
        <v>0</v>
      </c>
      <c r="S2500">
        <v>3</v>
      </c>
      <c r="T2500">
        <v>0</v>
      </c>
      <c r="U2500">
        <v>2</v>
      </c>
      <c r="V2500">
        <v>0</v>
      </c>
      <c r="W2500">
        <v>0</v>
      </c>
      <c r="X2500">
        <v>0</v>
      </c>
      <c r="Y2500">
        <v>599.04220812646554</v>
      </c>
      <c r="Z2500">
        <v>0</v>
      </c>
      <c r="AA2500">
        <v>38.199735733306902</v>
      </c>
      <c r="AB2500">
        <v>0</v>
      </c>
      <c r="AC2500">
        <v>65.874046544009502</v>
      </c>
      <c r="AD2500">
        <v>0</v>
      </c>
      <c r="AE2500">
        <v>703.11599040378189</v>
      </c>
    </row>
    <row r="2501" spans="1:31" x14ac:dyDescent="0.25">
      <c r="A2501">
        <v>2272731</v>
      </c>
      <c r="B2501">
        <v>1</v>
      </c>
      <c r="C2501" t="s">
        <v>81</v>
      </c>
      <c r="D2501" t="s">
        <v>127</v>
      </c>
      <c r="E2501" t="s">
        <v>147</v>
      </c>
      <c r="F2501" t="s">
        <v>7503</v>
      </c>
      <c r="G2501" t="s">
        <v>1689</v>
      </c>
      <c r="H2501" t="s">
        <v>150</v>
      </c>
      <c r="I2501" t="s">
        <v>136</v>
      </c>
      <c r="J2501" t="s">
        <v>137</v>
      </c>
      <c r="K2501" t="s">
        <v>138</v>
      </c>
      <c r="L2501" t="s">
        <v>7504</v>
      </c>
      <c r="M2501" t="s">
        <v>7505</v>
      </c>
      <c r="N2501">
        <v>9.8158333330000005</v>
      </c>
      <c r="O2501">
        <v>0</v>
      </c>
      <c r="P2501">
        <v>2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4.2835943776291563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4.2835943776291563</v>
      </c>
    </row>
    <row r="2502" spans="1:31" x14ac:dyDescent="0.25">
      <c r="A2502">
        <v>2272923</v>
      </c>
      <c r="B2502">
        <v>1</v>
      </c>
      <c r="C2502" t="s">
        <v>80</v>
      </c>
      <c r="D2502" t="s">
        <v>86</v>
      </c>
      <c r="E2502" t="s">
        <v>147</v>
      </c>
      <c r="F2502" t="s">
        <v>7506</v>
      </c>
      <c r="G2502" t="s">
        <v>149</v>
      </c>
      <c r="H2502" t="s">
        <v>150</v>
      </c>
      <c r="I2502" t="s">
        <v>136</v>
      </c>
      <c r="J2502" t="s">
        <v>137</v>
      </c>
      <c r="K2502" t="s">
        <v>138</v>
      </c>
      <c r="L2502" t="s">
        <v>7507</v>
      </c>
      <c r="M2502" t="s">
        <v>7508</v>
      </c>
      <c r="N2502">
        <v>9.9780555549999992</v>
      </c>
      <c r="O2502">
        <v>0</v>
      </c>
      <c r="P2502">
        <v>82</v>
      </c>
      <c r="Q2502">
        <v>0</v>
      </c>
      <c r="R2502">
        <v>0</v>
      </c>
      <c r="S2502">
        <v>0</v>
      </c>
      <c r="T2502">
        <v>2</v>
      </c>
      <c r="U2502">
        <v>0</v>
      </c>
      <c r="V2502">
        <v>0</v>
      </c>
      <c r="W2502">
        <v>0</v>
      </c>
      <c r="X2502">
        <v>208.66915094456834</v>
      </c>
      <c r="Y2502">
        <v>0</v>
      </c>
      <c r="Z2502">
        <v>0</v>
      </c>
      <c r="AA2502">
        <v>0</v>
      </c>
      <c r="AB2502">
        <v>60.489139635318622</v>
      </c>
      <c r="AC2502">
        <v>0</v>
      </c>
      <c r="AD2502">
        <v>0</v>
      </c>
      <c r="AE2502">
        <v>269.15829057988697</v>
      </c>
    </row>
    <row r="2503" spans="1:31" x14ac:dyDescent="0.25">
      <c r="A2503">
        <v>2272445</v>
      </c>
      <c r="B2503">
        <v>1</v>
      </c>
      <c r="C2503" t="s">
        <v>80</v>
      </c>
      <c r="D2503" t="s">
        <v>89</v>
      </c>
      <c r="E2503" t="s">
        <v>165</v>
      </c>
      <c r="F2503" t="s">
        <v>7509</v>
      </c>
      <c r="G2503" t="s">
        <v>198</v>
      </c>
      <c r="H2503" t="s">
        <v>150</v>
      </c>
      <c r="I2503" t="s">
        <v>136</v>
      </c>
      <c r="J2503" t="s">
        <v>137</v>
      </c>
      <c r="K2503" t="s">
        <v>138</v>
      </c>
      <c r="L2503" t="s">
        <v>7510</v>
      </c>
      <c r="M2503" t="s">
        <v>7511</v>
      </c>
      <c r="N2503">
        <v>4.1838888880000003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11.498841898544434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11.498841898544434</v>
      </c>
    </row>
    <row r="2504" spans="1:31" x14ac:dyDescent="0.25">
      <c r="A2504">
        <v>2272539</v>
      </c>
      <c r="B2504">
        <v>1</v>
      </c>
      <c r="C2504" t="s">
        <v>81</v>
      </c>
      <c r="D2504" t="s">
        <v>123</v>
      </c>
      <c r="E2504" t="s">
        <v>132</v>
      </c>
      <c r="F2504" t="s">
        <v>7512</v>
      </c>
      <c r="G2504" t="s">
        <v>134</v>
      </c>
      <c r="H2504" t="s">
        <v>135</v>
      </c>
      <c r="I2504" t="s">
        <v>136</v>
      </c>
      <c r="J2504" t="s">
        <v>137</v>
      </c>
      <c r="K2504" t="s">
        <v>138</v>
      </c>
      <c r="L2504" t="s">
        <v>7513</v>
      </c>
      <c r="M2504" t="s">
        <v>7514</v>
      </c>
      <c r="N2504">
        <v>0.80944444400000004</v>
      </c>
      <c r="O2504">
        <v>0</v>
      </c>
      <c r="P2504">
        <v>2163</v>
      </c>
      <c r="Q2504">
        <v>0</v>
      </c>
      <c r="R2504">
        <v>0</v>
      </c>
      <c r="S2504">
        <v>0</v>
      </c>
      <c r="T2504">
        <v>171</v>
      </c>
      <c r="U2504">
        <v>0</v>
      </c>
      <c r="V2504">
        <v>1</v>
      </c>
      <c r="W2504">
        <v>0</v>
      </c>
      <c r="X2504">
        <v>418.49479307217558</v>
      </c>
      <c r="Y2504">
        <v>0</v>
      </c>
      <c r="Z2504">
        <v>0</v>
      </c>
      <c r="AA2504">
        <v>0</v>
      </c>
      <c r="AB2504">
        <v>86.912061878073132</v>
      </c>
      <c r="AC2504">
        <v>0</v>
      </c>
      <c r="AD2504">
        <v>142.82413304859685</v>
      </c>
      <c r="AE2504">
        <v>648.23098799884554</v>
      </c>
    </row>
    <row r="2505" spans="1:31" x14ac:dyDescent="0.25">
      <c r="A2505">
        <v>2273421</v>
      </c>
      <c r="B2505">
        <v>1</v>
      </c>
      <c r="C2505" t="s">
        <v>80</v>
      </c>
      <c r="D2505" t="s">
        <v>101</v>
      </c>
      <c r="E2505" t="s">
        <v>147</v>
      </c>
      <c r="F2505" t="s">
        <v>7515</v>
      </c>
      <c r="G2505" t="s">
        <v>149</v>
      </c>
      <c r="H2505" t="s">
        <v>150</v>
      </c>
      <c r="I2505" t="s">
        <v>136</v>
      </c>
      <c r="J2505" t="s">
        <v>137</v>
      </c>
      <c r="K2505" t="s">
        <v>138</v>
      </c>
      <c r="L2505" t="s">
        <v>7516</v>
      </c>
      <c r="M2505" t="s">
        <v>7517</v>
      </c>
      <c r="N2505">
        <v>1.6675</v>
      </c>
      <c r="O2505">
        <v>0</v>
      </c>
      <c r="P2505">
        <v>81</v>
      </c>
      <c r="Q2505">
        <v>0</v>
      </c>
      <c r="R2505">
        <v>0</v>
      </c>
      <c r="S2505">
        <v>0</v>
      </c>
      <c r="T2505">
        <v>2</v>
      </c>
      <c r="U2505">
        <v>0</v>
      </c>
      <c r="V2505">
        <v>0</v>
      </c>
      <c r="W2505">
        <v>0</v>
      </c>
      <c r="X2505">
        <v>47.659856486149472</v>
      </c>
      <c r="Y2505">
        <v>0</v>
      </c>
      <c r="Z2505">
        <v>0</v>
      </c>
      <c r="AA2505">
        <v>0</v>
      </c>
      <c r="AB2505">
        <v>0.55027920754522497</v>
      </c>
      <c r="AC2505">
        <v>0</v>
      </c>
      <c r="AD2505">
        <v>0</v>
      </c>
      <c r="AE2505">
        <v>48.210135693694696</v>
      </c>
    </row>
    <row r="2506" spans="1:31" x14ac:dyDescent="0.25">
      <c r="A2506">
        <v>2272390</v>
      </c>
      <c r="B2506">
        <v>1</v>
      </c>
      <c r="C2506" t="s">
        <v>80</v>
      </c>
      <c r="D2506" t="s">
        <v>83</v>
      </c>
      <c r="E2506" t="s">
        <v>147</v>
      </c>
      <c r="F2506" t="s">
        <v>7518</v>
      </c>
      <c r="G2506" t="s">
        <v>297</v>
      </c>
      <c r="H2506" t="s">
        <v>150</v>
      </c>
      <c r="I2506" t="s">
        <v>136</v>
      </c>
      <c r="J2506" t="s">
        <v>137</v>
      </c>
      <c r="K2506" t="s">
        <v>138</v>
      </c>
      <c r="L2506" t="s">
        <v>7519</v>
      </c>
      <c r="M2506" t="s">
        <v>7520</v>
      </c>
      <c r="N2506">
        <v>6.2627777770000002</v>
      </c>
      <c r="O2506">
        <v>0</v>
      </c>
      <c r="P2506">
        <v>120</v>
      </c>
      <c r="Q2506">
        <v>0</v>
      </c>
      <c r="R2506">
        <v>0</v>
      </c>
      <c r="S2506">
        <v>0</v>
      </c>
      <c r="T2506">
        <v>20</v>
      </c>
      <c r="U2506">
        <v>0</v>
      </c>
      <c r="V2506">
        <v>0</v>
      </c>
      <c r="W2506">
        <v>0</v>
      </c>
      <c r="X2506">
        <v>242.40277618989774</v>
      </c>
      <c r="Y2506">
        <v>0</v>
      </c>
      <c r="Z2506">
        <v>0</v>
      </c>
      <c r="AA2506">
        <v>0</v>
      </c>
      <c r="AB2506">
        <v>132.01882752261938</v>
      </c>
      <c r="AC2506">
        <v>0</v>
      </c>
      <c r="AD2506">
        <v>0</v>
      </c>
      <c r="AE2506">
        <v>374.42160371251714</v>
      </c>
    </row>
    <row r="2507" spans="1:31" x14ac:dyDescent="0.25">
      <c r="A2507">
        <v>2273046</v>
      </c>
      <c r="B2507">
        <v>1</v>
      </c>
      <c r="C2507" t="s">
        <v>81</v>
      </c>
      <c r="D2507" t="s">
        <v>117</v>
      </c>
      <c r="E2507" t="s">
        <v>157</v>
      </c>
      <c r="F2507" t="s">
        <v>7521</v>
      </c>
      <c r="G2507" t="s">
        <v>134</v>
      </c>
      <c r="H2507" t="s">
        <v>135</v>
      </c>
      <c r="I2507" t="s">
        <v>136</v>
      </c>
      <c r="J2507" t="s">
        <v>137</v>
      </c>
      <c r="K2507" t="s">
        <v>138</v>
      </c>
      <c r="L2507" t="s">
        <v>7522</v>
      </c>
      <c r="M2507" t="s">
        <v>7523</v>
      </c>
      <c r="N2507">
        <v>0.44500000000000001</v>
      </c>
      <c r="O2507">
        <v>4</v>
      </c>
      <c r="P2507">
        <v>1613</v>
      </c>
      <c r="Q2507">
        <v>90</v>
      </c>
      <c r="R2507">
        <v>206</v>
      </c>
      <c r="S2507">
        <v>21</v>
      </c>
      <c r="T2507">
        <v>70</v>
      </c>
      <c r="U2507">
        <v>2</v>
      </c>
      <c r="V2507">
        <v>0</v>
      </c>
      <c r="W2507">
        <v>0.25844241209039998</v>
      </c>
      <c r="X2507">
        <v>75.497262597933428</v>
      </c>
      <c r="Y2507">
        <v>66.286794198503387</v>
      </c>
      <c r="Z2507">
        <v>10.259434631458811</v>
      </c>
      <c r="AA2507">
        <v>37.524045715492463</v>
      </c>
      <c r="AB2507">
        <v>14.466112056434753</v>
      </c>
      <c r="AC2507">
        <v>38.388461346972001</v>
      </c>
      <c r="AD2507">
        <v>0</v>
      </c>
      <c r="AE2507">
        <v>242.68055295888524</v>
      </c>
    </row>
    <row r="2508" spans="1:31" x14ac:dyDescent="0.25">
      <c r="A2508">
        <v>2273069</v>
      </c>
      <c r="B2508">
        <v>1</v>
      </c>
      <c r="C2508" t="s">
        <v>81</v>
      </c>
      <c r="D2508" t="s">
        <v>117</v>
      </c>
      <c r="E2508" t="s">
        <v>132</v>
      </c>
      <c r="F2508" t="s">
        <v>7524</v>
      </c>
      <c r="G2508" t="s">
        <v>134</v>
      </c>
      <c r="H2508" t="s">
        <v>135</v>
      </c>
      <c r="I2508" t="s">
        <v>136</v>
      </c>
      <c r="J2508" t="s">
        <v>137</v>
      </c>
      <c r="K2508" t="s">
        <v>138</v>
      </c>
      <c r="L2508" t="s">
        <v>7525</v>
      </c>
      <c r="M2508" t="s">
        <v>7526</v>
      </c>
      <c r="N2508">
        <v>1.096944444</v>
      </c>
      <c r="O2508">
        <v>0</v>
      </c>
      <c r="P2508">
        <v>821</v>
      </c>
      <c r="Q2508">
        <v>15</v>
      </c>
      <c r="R2508">
        <v>75</v>
      </c>
      <c r="S2508">
        <v>5</v>
      </c>
      <c r="T2508">
        <v>39</v>
      </c>
      <c r="U2508">
        <v>0</v>
      </c>
      <c r="V2508">
        <v>0</v>
      </c>
      <c r="W2508">
        <v>0</v>
      </c>
      <c r="X2508">
        <v>99.596218007839525</v>
      </c>
      <c r="Y2508">
        <v>8.6339638523594999</v>
      </c>
      <c r="Z2508">
        <v>7.0270786049342986</v>
      </c>
      <c r="AA2508">
        <v>32.273868588334096</v>
      </c>
      <c r="AB2508">
        <v>34.924986794000304</v>
      </c>
      <c r="AC2508">
        <v>0</v>
      </c>
      <c r="AD2508">
        <v>0</v>
      </c>
      <c r="AE2508">
        <v>182.45611584746774</v>
      </c>
    </row>
    <row r="2509" spans="1:31" x14ac:dyDescent="0.25">
      <c r="A2509">
        <v>2272459</v>
      </c>
      <c r="B2509">
        <v>1</v>
      </c>
      <c r="C2509" t="s">
        <v>80</v>
      </c>
      <c r="D2509" t="s">
        <v>85</v>
      </c>
      <c r="E2509" t="s">
        <v>176</v>
      </c>
      <c r="F2509" t="s">
        <v>7527</v>
      </c>
      <c r="G2509" t="s">
        <v>154</v>
      </c>
      <c r="H2509" t="s">
        <v>150</v>
      </c>
      <c r="I2509" t="s">
        <v>136</v>
      </c>
      <c r="J2509" t="s">
        <v>137</v>
      </c>
      <c r="K2509" t="s">
        <v>144</v>
      </c>
      <c r="L2509" t="s">
        <v>7528</v>
      </c>
      <c r="M2509" t="s">
        <v>7529</v>
      </c>
      <c r="N2509">
        <v>7.3058333329999998</v>
      </c>
      <c r="O2509">
        <v>0</v>
      </c>
      <c r="P2509">
        <v>796</v>
      </c>
      <c r="Q2509">
        <v>0</v>
      </c>
      <c r="R2509">
        <v>0</v>
      </c>
      <c r="S2509">
        <v>0</v>
      </c>
      <c r="T2509">
        <v>63</v>
      </c>
      <c r="U2509">
        <v>0</v>
      </c>
      <c r="V2509">
        <v>0</v>
      </c>
      <c r="W2509">
        <v>0</v>
      </c>
      <c r="X2509">
        <v>1509.471938009639</v>
      </c>
      <c r="Y2509">
        <v>0</v>
      </c>
      <c r="Z2509">
        <v>0</v>
      </c>
      <c r="AA2509">
        <v>0</v>
      </c>
      <c r="AB2509">
        <v>223.21974337038208</v>
      </c>
      <c r="AC2509">
        <v>0</v>
      </c>
      <c r="AD2509">
        <v>0</v>
      </c>
      <c r="AE2509">
        <v>1732.691681380021</v>
      </c>
    </row>
    <row r="2510" spans="1:31" x14ac:dyDescent="0.25">
      <c r="A2510">
        <v>2272708</v>
      </c>
      <c r="B2510">
        <v>1</v>
      </c>
      <c r="C2510" t="s">
        <v>80</v>
      </c>
      <c r="D2510" t="s">
        <v>86</v>
      </c>
      <c r="E2510" t="s">
        <v>147</v>
      </c>
      <c r="F2510" t="s">
        <v>7530</v>
      </c>
      <c r="G2510" t="s">
        <v>233</v>
      </c>
      <c r="H2510" t="s">
        <v>150</v>
      </c>
      <c r="I2510" t="s">
        <v>136</v>
      </c>
      <c r="J2510" t="s">
        <v>137</v>
      </c>
      <c r="K2510" t="s">
        <v>138</v>
      </c>
      <c r="L2510" t="s">
        <v>7531</v>
      </c>
      <c r="M2510" t="s">
        <v>7532</v>
      </c>
      <c r="N2510">
        <v>1.2813888879999999</v>
      </c>
      <c r="O2510">
        <v>0</v>
      </c>
      <c r="P2510">
        <v>65</v>
      </c>
      <c r="Q2510">
        <v>0</v>
      </c>
      <c r="R2510">
        <v>0</v>
      </c>
      <c r="S2510">
        <v>0</v>
      </c>
      <c r="T2510">
        <v>2</v>
      </c>
      <c r="U2510">
        <v>0</v>
      </c>
      <c r="V2510">
        <v>0</v>
      </c>
      <c r="W2510">
        <v>0</v>
      </c>
      <c r="X2510">
        <v>47.531535087477899</v>
      </c>
      <c r="Y2510">
        <v>0</v>
      </c>
      <c r="Z2510">
        <v>0</v>
      </c>
      <c r="AA2510">
        <v>0</v>
      </c>
      <c r="AB2510">
        <v>4.7721192533269505</v>
      </c>
      <c r="AC2510">
        <v>0</v>
      </c>
      <c r="AD2510">
        <v>0</v>
      </c>
      <c r="AE2510">
        <v>52.303654340804847</v>
      </c>
    </row>
    <row r="2511" spans="1:31" x14ac:dyDescent="0.25">
      <c r="A2511">
        <v>2273587</v>
      </c>
      <c r="B2511">
        <v>1</v>
      </c>
      <c r="C2511" t="s">
        <v>80</v>
      </c>
      <c r="D2511" t="s">
        <v>99</v>
      </c>
      <c r="E2511" t="s">
        <v>147</v>
      </c>
      <c r="F2511" t="s">
        <v>7533</v>
      </c>
      <c r="G2511" t="s">
        <v>149</v>
      </c>
      <c r="H2511" t="s">
        <v>150</v>
      </c>
      <c r="I2511" t="s">
        <v>136</v>
      </c>
      <c r="J2511" t="s">
        <v>137</v>
      </c>
      <c r="K2511" t="s">
        <v>138</v>
      </c>
      <c r="L2511" t="s">
        <v>7534</v>
      </c>
      <c r="M2511" t="s">
        <v>7535</v>
      </c>
      <c r="N2511">
        <v>10.979166665999999</v>
      </c>
      <c r="O2511">
        <v>0</v>
      </c>
      <c r="P2511">
        <v>75</v>
      </c>
      <c r="Q2511">
        <v>0</v>
      </c>
      <c r="R2511">
        <v>0</v>
      </c>
      <c r="S2511">
        <v>0</v>
      </c>
      <c r="T2511">
        <v>44</v>
      </c>
      <c r="U2511">
        <v>0</v>
      </c>
      <c r="V2511">
        <v>0</v>
      </c>
      <c r="W2511">
        <v>0</v>
      </c>
      <c r="X2511">
        <v>238.44652648193181</v>
      </c>
      <c r="Y2511">
        <v>0</v>
      </c>
      <c r="Z2511">
        <v>0</v>
      </c>
      <c r="AA2511">
        <v>0</v>
      </c>
      <c r="AB2511">
        <v>149.73036297184689</v>
      </c>
      <c r="AC2511">
        <v>0</v>
      </c>
      <c r="AD2511">
        <v>0</v>
      </c>
      <c r="AE2511">
        <v>388.1768894537787</v>
      </c>
    </row>
    <row r="2512" spans="1:31" x14ac:dyDescent="0.25">
      <c r="A2512">
        <v>2272505</v>
      </c>
      <c r="B2512">
        <v>1</v>
      </c>
      <c r="C2512" t="s">
        <v>80</v>
      </c>
      <c r="D2512" t="s">
        <v>96</v>
      </c>
      <c r="E2512" t="s">
        <v>165</v>
      </c>
      <c r="F2512" t="s">
        <v>7536</v>
      </c>
      <c r="G2512" t="s">
        <v>225</v>
      </c>
      <c r="H2512" t="s">
        <v>150</v>
      </c>
      <c r="I2512" t="s">
        <v>136</v>
      </c>
      <c r="J2512" t="s">
        <v>137</v>
      </c>
      <c r="K2512" t="s">
        <v>138</v>
      </c>
      <c r="L2512" t="s">
        <v>7537</v>
      </c>
      <c r="M2512" t="s">
        <v>7538</v>
      </c>
      <c r="N2512">
        <v>0.696111111</v>
      </c>
      <c r="O2512">
        <v>0</v>
      </c>
      <c r="P2512">
        <v>1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6.3092051670283339E-2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6.3092051670283339E-2</v>
      </c>
    </row>
    <row r="2513" spans="1:31" x14ac:dyDescent="0.25">
      <c r="A2513">
        <v>2273203</v>
      </c>
      <c r="B2513">
        <v>1</v>
      </c>
      <c r="C2513" t="s">
        <v>80</v>
      </c>
      <c r="D2513" t="s">
        <v>103</v>
      </c>
      <c r="E2513" t="s">
        <v>147</v>
      </c>
      <c r="F2513" t="s">
        <v>7539</v>
      </c>
      <c r="G2513" t="s">
        <v>149</v>
      </c>
      <c r="H2513" t="s">
        <v>150</v>
      </c>
      <c r="I2513" t="s">
        <v>136</v>
      </c>
      <c r="J2513" t="s">
        <v>137</v>
      </c>
      <c r="K2513" t="s">
        <v>138</v>
      </c>
      <c r="L2513" t="s">
        <v>7540</v>
      </c>
      <c r="M2513" t="s">
        <v>7541</v>
      </c>
      <c r="N2513">
        <v>0.60361111099999998</v>
      </c>
      <c r="O2513">
        <v>0</v>
      </c>
      <c r="P2513">
        <v>2</v>
      </c>
      <c r="Q2513">
        <v>0</v>
      </c>
      <c r="R2513">
        <v>2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0.40859293181386669</v>
      </c>
      <c r="Y2513">
        <v>0</v>
      </c>
      <c r="Z2513">
        <v>1.40349681311455</v>
      </c>
      <c r="AA2513">
        <v>0</v>
      </c>
      <c r="AB2513">
        <v>0</v>
      </c>
      <c r="AC2513">
        <v>0</v>
      </c>
      <c r="AD2513">
        <v>0</v>
      </c>
      <c r="AE2513">
        <v>1.8120897449284166</v>
      </c>
    </row>
    <row r="2514" spans="1:31" x14ac:dyDescent="0.25">
      <c r="A2514">
        <v>2273541</v>
      </c>
      <c r="B2514">
        <v>1</v>
      </c>
      <c r="C2514" t="s">
        <v>81</v>
      </c>
      <c r="D2514" t="s">
        <v>127</v>
      </c>
      <c r="E2514" t="s">
        <v>176</v>
      </c>
      <c r="F2514" t="s">
        <v>7542</v>
      </c>
      <c r="G2514" t="s">
        <v>178</v>
      </c>
      <c r="H2514" t="s">
        <v>150</v>
      </c>
      <c r="I2514" t="s">
        <v>136</v>
      </c>
      <c r="J2514" t="s">
        <v>137</v>
      </c>
      <c r="K2514" t="s">
        <v>138</v>
      </c>
      <c r="L2514" t="s">
        <v>7543</v>
      </c>
      <c r="M2514" t="s">
        <v>7544</v>
      </c>
      <c r="N2514">
        <v>5.2452777770000001</v>
      </c>
      <c r="O2514">
        <v>0</v>
      </c>
      <c r="P2514">
        <v>199</v>
      </c>
      <c r="Q2514">
        <v>0</v>
      </c>
      <c r="R2514">
        <v>3</v>
      </c>
      <c r="S2514">
        <v>0</v>
      </c>
      <c r="T2514">
        <v>14</v>
      </c>
      <c r="U2514">
        <v>0</v>
      </c>
      <c r="V2514">
        <v>1</v>
      </c>
      <c r="W2514">
        <v>0</v>
      </c>
      <c r="X2514">
        <v>268.50828437796224</v>
      </c>
      <c r="Y2514">
        <v>0</v>
      </c>
      <c r="Z2514">
        <v>26.236438765171776</v>
      </c>
      <c r="AA2514">
        <v>0</v>
      </c>
      <c r="AB2514">
        <v>17.577413934553309</v>
      </c>
      <c r="AC2514">
        <v>0</v>
      </c>
      <c r="AD2514">
        <v>14.2814605710075</v>
      </c>
      <c r="AE2514">
        <v>326.60359764869486</v>
      </c>
    </row>
    <row r="2515" spans="1:31" x14ac:dyDescent="0.25">
      <c r="A2515">
        <v>2272954</v>
      </c>
      <c r="B2515">
        <v>1</v>
      </c>
      <c r="C2515" t="s">
        <v>81</v>
      </c>
      <c r="D2515" t="s">
        <v>113</v>
      </c>
      <c r="E2515" t="s">
        <v>141</v>
      </c>
      <c r="F2515" t="s">
        <v>7545</v>
      </c>
      <c r="G2515" t="s">
        <v>2229</v>
      </c>
      <c r="H2515" t="s">
        <v>135</v>
      </c>
      <c r="I2515" t="s">
        <v>136</v>
      </c>
      <c r="J2515" t="s">
        <v>137</v>
      </c>
      <c r="K2515" t="s">
        <v>138</v>
      </c>
      <c r="L2515" t="s">
        <v>7546</v>
      </c>
      <c r="M2515" t="s">
        <v>7547</v>
      </c>
      <c r="N2515">
        <v>1.7</v>
      </c>
      <c r="O2515">
        <v>0</v>
      </c>
      <c r="P2515">
        <v>37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7.7371394581885502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7.7371394581885502</v>
      </c>
    </row>
    <row r="2516" spans="1:31" x14ac:dyDescent="0.25">
      <c r="A2516">
        <v>2273249</v>
      </c>
      <c r="B2516">
        <v>1</v>
      </c>
      <c r="C2516" t="s">
        <v>81</v>
      </c>
      <c r="D2516" t="s">
        <v>113</v>
      </c>
      <c r="E2516" t="s">
        <v>147</v>
      </c>
      <c r="F2516" t="s">
        <v>7548</v>
      </c>
      <c r="G2516" t="s">
        <v>1712</v>
      </c>
      <c r="H2516" t="s">
        <v>150</v>
      </c>
      <c r="I2516" t="s">
        <v>136</v>
      </c>
      <c r="J2516" t="s">
        <v>137</v>
      </c>
      <c r="K2516" t="s">
        <v>138</v>
      </c>
      <c r="L2516" t="s">
        <v>7549</v>
      </c>
      <c r="M2516" t="s">
        <v>7550</v>
      </c>
      <c r="N2516">
        <v>2.2691666659999998</v>
      </c>
      <c r="O2516">
        <v>0</v>
      </c>
      <c r="P2516">
        <v>6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1.0669412858000005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1.0669412858000005</v>
      </c>
    </row>
    <row r="2517" spans="1:31" x14ac:dyDescent="0.25">
      <c r="A2517">
        <v>2272562</v>
      </c>
      <c r="B2517">
        <v>1</v>
      </c>
      <c r="C2517" t="s">
        <v>81</v>
      </c>
      <c r="D2517" t="s">
        <v>128</v>
      </c>
      <c r="E2517" t="s">
        <v>176</v>
      </c>
      <c r="F2517" t="s">
        <v>7551</v>
      </c>
      <c r="G2517" t="s">
        <v>154</v>
      </c>
      <c r="H2517" t="s">
        <v>150</v>
      </c>
      <c r="I2517" t="s">
        <v>136</v>
      </c>
      <c r="J2517" t="s">
        <v>137</v>
      </c>
      <c r="K2517" t="s">
        <v>144</v>
      </c>
      <c r="L2517" t="s">
        <v>7552</v>
      </c>
      <c r="M2517" t="s">
        <v>7553</v>
      </c>
      <c r="N2517">
        <v>1.4611111109999999</v>
      </c>
      <c r="O2517">
        <v>0</v>
      </c>
      <c r="P2517">
        <v>731</v>
      </c>
      <c r="Q2517">
        <v>0</v>
      </c>
      <c r="R2517">
        <v>0</v>
      </c>
      <c r="S2517">
        <v>0</v>
      </c>
      <c r="T2517">
        <v>25</v>
      </c>
      <c r="U2517">
        <v>0</v>
      </c>
      <c r="V2517">
        <v>0</v>
      </c>
      <c r="W2517">
        <v>0</v>
      </c>
      <c r="X2517">
        <v>248.40896365172685</v>
      </c>
      <c r="Y2517">
        <v>0</v>
      </c>
      <c r="Z2517">
        <v>0</v>
      </c>
      <c r="AA2517">
        <v>0</v>
      </c>
      <c r="AB2517">
        <v>23.803232154887635</v>
      </c>
      <c r="AC2517">
        <v>0</v>
      </c>
      <c r="AD2517">
        <v>0</v>
      </c>
      <c r="AE2517">
        <v>272.21219580661449</v>
      </c>
    </row>
    <row r="2518" spans="1:31" x14ac:dyDescent="0.25">
      <c r="A2518">
        <v>2272536</v>
      </c>
      <c r="B2518">
        <v>1</v>
      </c>
      <c r="C2518" t="s">
        <v>80</v>
      </c>
      <c r="D2518" t="s">
        <v>99</v>
      </c>
      <c r="E2518" t="s">
        <v>147</v>
      </c>
      <c r="F2518" t="s">
        <v>7384</v>
      </c>
      <c r="G2518" t="s">
        <v>149</v>
      </c>
      <c r="H2518" t="s">
        <v>150</v>
      </c>
      <c r="I2518" t="s">
        <v>136</v>
      </c>
      <c r="J2518" t="s">
        <v>137</v>
      </c>
      <c r="K2518" t="s">
        <v>138</v>
      </c>
      <c r="L2518" t="s">
        <v>7554</v>
      </c>
      <c r="M2518" t="s">
        <v>7555</v>
      </c>
      <c r="N2518">
        <v>8.0052777769999999</v>
      </c>
      <c r="O2518">
        <v>0</v>
      </c>
      <c r="P2518">
        <v>26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104.75483897108118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104.75483897108118</v>
      </c>
    </row>
    <row r="2519" spans="1:31" x14ac:dyDescent="0.25">
      <c r="A2519">
        <v>2272797</v>
      </c>
      <c r="B2519">
        <v>1</v>
      </c>
      <c r="C2519" t="s">
        <v>80</v>
      </c>
      <c r="D2519" t="s">
        <v>82</v>
      </c>
      <c r="E2519" t="s">
        <v>165</v>
      </c>
      <c r="F2519" t="s">
        <v>7556</v>
      </c>
      <c r="G2519" t="s">
        <v>198</v>
      </c>
      <c r="H2519" t="s">
        <v>150</v>
      </c>
      <c r="I2519" t="s">
        <v>136</v>
      </c>
      <c r="J2519" t="s">
        <v>137</v>
      </c>
      <c r="K2519" t="s">
        <v>138</v>
      </c>
      <c r="L2519" t="s">
        <v>7557</v>
      </c>
      <c r="M2519" t="s">
        <v>7558</v>
      </c>
      <c r="N2519">
        <v>6.4469444439999997</v>
      </c>
      <c r="O2519">
        <v>0</v>
      </c>
      <c r="P2519">
        <v>2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2.9701660287987335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2.9701660287987335</v>
      </c>
    </row>
    <row r="2520" spans="1:31" x14ac:dyDescent="0.25">
      <c r="A2520">
        <v>2272920</v>
      </c>
      <c r="B2520">
        <v>1</v>
      </c>
      <c r="C2520" t="s">
        <v>80</v>
      </c>
      <c r="D2520" t="s">
        <v>82</v>
      </c>
      <c r="E2520" t="s">
        <v>147</v>
      </c>
      <c r="F2520" t="s">
        <v>7559</v>
      </c>
      <c r="G2520" t="s">
        <v>149</v>
      </c>
      <c r="H2520" t="s">
        <v>150</v>
      </c>
      <c r="I2520" t="s">
        <v>136</v>
      </c>
      <c r="J2520" t="s">
        <v>137</v>
      </c>
      <c r="K2520" t="s">
        <v>138</v>
      </c>
      <c r="L2520" t="s">
        <v>7560</v>
      </c>
      <c r="M2520" t="s">
        <v>7561</v>
      </c>
      <c r="N2520">
        <v>1.6958333329999999</v>
      </c>
      <c r="O2520">
        <v>0</v>
      </c>
      <c r="P2520">
        <v>103</v>
      </c>
      <c r="Q2520">
        <v>0</v>
      </c>
      <c r="R2520">
        <v>0</v>
      </c>
      <c r="S2520">
        <v>0</v>
      </c>
      <c r="T2520">
        <v>17</v>
      </c>
      <c r="U2520">
        <v>0</v>
      </c>
      <c r="V2520">
        <v>0</v>
      </c>
      <c r="W2520">
        <v>0</v>
      </c>
      <c r="X2520">
        <v>44.247821785574303</v>
      </c>
      <c r="Y2520">
        <v>0</v>
      </c>
      <c r="Z2520">
        <v>0</v>
      </c>
      <c r="AA2520">
        <v>0</v>
      </c>
      <c r="AB2520">
        <v>23.944775775739714</v>
      </c>
      <c r="AC2520">
        <v>0</v>
      </c>
      <c r="AD2520">
        <v>0</v>
      </c>
      <c r="AE2520">
        <v>68.192597561314017</v>
      </c>
    </row>
    <row r="2521" spans="1:31" x14ac:dyDescent="0.25">
      <c r="A2521">
        <v>2272820</v>
      </c>
      <c r="B2521">
        <v>1</v>
      </c>
      <c r="C2521" t="s">
        <v>80</v>
      </c>
      <c r="D2521" t="s">
        <v>86</v>
      </c>
      <c r="E2521" t="s">
        <v>147</v>
      </c>
      <c r="F2521" t="s">
        <v>7562</v>
      </c>
      <c r="G2521" t="s">
        <v>149</v>
      </c>
      <c r="H2521" t="s">
        <v>150</v>
      </c>
      <c r="I2521" t="s">
        <v>136</v>
      </c>
      <c r="J2521" t="s">
        <v>137</v>
      </c>
      <c r="K2521" t="s">
        <v>138</v>
      </c>
      <c r="L2521" t="s">
        <v>7563</v>
      </c>
      <c r="M2521" t="s">
        <v>7564</v>
      </c>
      <c r="N2521">
        <v>12.134444444</v>
      </c>
      <c r="O2521">
        <v>0</v>
      </c>
      <c r="P2521">
        <v>82</v>
      </c>
      <c r="Q2521">
        <v>0</v>
      </c>
      <c r="R2521">
        <v>0</v>
      </c>
      <c r="S2521">
        <v>0</v>
      </c>
      <c r="T2521">
        <v>5</v>
      </c>
      <c r="U2521">
        <v>0</v>
      </c>
      <c r="V2521">
        <v>0</v>
      </c>
      <c r="W2521">
        <v>0</v>
      </c>
      <c r="X2521">
        <v>379.74892476764086</v>
      </c>
      <c r="Y2521">
        <v>0</v>
      </c>
      <c r="Z2521">
        <v>0</v>
      </c>
      <c r="AA2521">
        <v>0</v>
      </c>
      <c r="AB2521">
        <v>9.3835632987342521</v>
      </c>
      <c r="AC2521">
        <v>0</v>
      </c>
      <c r="AD2521">
        <v>0</v>
      </c>
      <c r="AE2521">
        <v>389.13248806637512</v>
      </c>
    </row>
    <row r="2522" spans="1:31" x14ac:dyDescent="0.25">
      <c r="A2522">
        <v>2272293</v>
      </c>
      <c r="B2522">
        <v>1</v>
      </c>
      <c r="C2522" t="s">
        <v>80</v>
      </c>
      <c r="D2522" t="s">
        <v>86</v>
      </c>
      <c r="E2522" t="s">
        <v>147</v>
      </c>
      <c r="F2522" t="s">
        <v>7565</v>
      </c>
      <c r="G2522" t="s">
        <v>149</v>
      </c>
      <c r="H2522" t="s">
        <v>150</v>
      </c>
      <c r="I2522" t="s">
        <v>136</v>
      </c>
      <c r="J2522" t="s">
        <v>137</v>
      </c>
      <c r="K2522" t="s">
        <v>138</v>
      </c>
      <c r="L2522" t="s">
        <v>7566</v>
      </c>
      <c r="M2522" t="s">
        <v>7567</v>
      </c>
      <c r="N2522">
        <v>2.1724999999999999</v>
      </c>
      <c r="O2522">
        <v>0</v>
      </c>
      <c r="P2522">
        <v>158</v>
      </c>
      <c r="Q2522">
        <v>0</v>
      </c>
      <c r="R2522">
        <v>0</v>
      </c>
      <c r="S2522">
        <v>0</v>
      </c>
      <c r="T2522">
        <v>4</v>
      </c>
      <c r="U2522">
        <v>0</v>
      </c>
      <c r="V2522">
        <v>0</v>
      </c>
      <c r="W2522">
        <v>0</v>
      </c>
      <c r="X2522">
        <v>85.186884552934387</v>
      </c>
      <c r="Y2522">
        <v>0</v>
      </c>
      <c r="Z2522">
        <v>0</v>
      </c>
      <c r="AA2522">
        <v>0</v>
      </c>
      <c r="AB2522">
        <v>5.8030885540788004</v>
      </c>
      <c r="AC2522">
        <v>0</v>
      </c>
      <c r="AD2522">
        <v>0</v>
      </c>
      <c r="AE2522">
        <v>90.989973107013185</v>
      </c>
    </row>
    <row r="2523" spans="1:31" x14ac:dyDescent="0.25">
      <c r="A2523">
        <v>2273610</v>
      </c>
      <c r="B2523">
        <v>1</v>
      </c>
      <c r="C2523" t="s">
        <v>80</v>
      </c>
      <c r="D2523" t="s">
        <v>82</v>
      </c>
      <c r="E2523" t="s">
        <v>147</v>
      </c>
      <c r="F2523" t="s">
        <v>7568</v>
      </c>
      <c r="G2523" t="s">
        <v>233</v>
      </c>
      <c r="H2523" t="s">
        <v>150</v>
      </c>
      <c r="I2523" t="s">
        <v>136</v>
      </c>
      <c r="J2523" t="s">
        <v>137</v>
      </c>
      <c r="K2523" t="s">
        <v>138</v>
      </c>
      <c r="L2523" t="s">
        <v>7569</v>
      </c>
      <c r="M2523" t="s">
        <v>7570</v>
      </c>
      <c r="N2523">
        <v>3.3916666659999999</v>
      </c>
      <c r="O2523">
        <v>0</v>
      </c>
      <c r="P2523">
        <v>71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59.104741226474161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59.104741226474161</v>
      </c>
    </row>
    <row r="2524" spans="1:31" x14ac:dyDescent="0.25">
      <c r="A2524">
        <v>2272828</v>
      </c>
      <c r="B2524">
        <v>1</v>
      </c>
      <c r="C2524" t="s">
        <v>80</v>
      </c>
      <c r="D2524" t="s">
        <v>95</v>
      </c>
      <c r="E2524" t="s">
        <v>322</v>
      </c>
      <c r="F2524" t="s">
        <v>7571</v>
      </c>
      <c r="G2524" t="s">
        <v>134</v>
      </c>
      <c r="H2524" t="s">
        <v>135</v>
      </c>
      <c r="I2524" t="s">
        <v>136</v>
      </c>
      <c r="J2524" t="s">
        <v>137</v>
      </c>
      <c r="K2524" t="s">
        <v>138</v>
      </c>
      <c r="L2524" t="s">
        <v>7572</v>
      </c>
      <c r="M2524" t="s">
        <v>7573</v>
      </c>
      <c r="N2524">
        <v>0.20892861099999999</v>
      </c>
      <c r="O2524">
        <v>0</v>
      </c>
      <c r="P2524">
        <v>97</v>
      </c>
      <c r="Q2524">
        <v>0</v>
      </c>
      <c r="R2524">
        <v>0</v>
      </c>
      <c r="S2524">
        <v>6</v>
      </c>
      <c r="T2524">
        <v>8</v>
      </c>
      <c r="U2524">
        <v>6</v>
      </c>
      <c r="V2524">
        <v>0</v>
      </c>
      <c r="W2524">
        <v>0</v>
      </c>
      <c r="X2524">
        <v>8.0226443776324459</v>
      </c>
      <c r="Y2524">
        <v>0</v>
      </c>
      <c r="Z2524">
        <v>0</v>
      </c>
      <c r="AA2524">
        <v>20.871632855081955</v>
      </c>
      <c r="AB2524">
        <v>1.1320101592860001</v>
      </c>
      <c r="AC2524">
        <v>1246.4066512563202</v>
      </c>
      <c r="AD2524">
        <v>0</v>
      </c>
      <c r="AE2524">
        <v>1276.4329386483205</v>
      </c>
    </row>
    <row r="2525" spans="1:31" x14ac:dyDescent="0.25">
      <c r="A2525">
        <v>2273518</v>
      </c>
      <c r="B2525">
        <v>1</v>
      </c>
      <c r="C2525" t="s">
        <v>80</v>
      </c>
      <c r="D2525" t="s">
        <v>104</v>
      </c>
      <c r="E2525" t="s">
        <v>147</v>
      </c>
      <c r="F2525" t="s">
        <v>7574</v>
      </c>
      <c r="G2525" t="s">
        <v>149</v>
      </c>
      <c r="H2525" t="s">
        <v>150</v>
      </c>
      <c r="I2525" t="s">
        <v>136</v>
      </c>
      <c r="J2525" t="s">
        <v>137</v>
      </c>
      <c r="K2525" t="s">
        <v>138</v>
      </c>
      <c r="L2525" t="s">
        <v>7575</v>
      </c>
      <c r="M2525" t="s">
        <v>7312</v>
      </c>
      <c r="N2525">
        <v>1.562777777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1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8.3799496022833337E-3</v>
      </c>
      <c r="AC2525">
        <v>0</v>
      </c>
      <c r="AD2525">
        <v>0</v>
      </c>
      <c r="AE2525">
        <v>8.3799496022833337E-3</v>
      </c>
    </row>
    <row r="2526" spans="1:31" x14ac:dyDescent="0.25">
      <c r="A2526">
        <v>2272977</v>
      </c>
      <c r="B2526">
        <v>1</v>
      </c>
      <c r="C2526" t="s">
        <v>80</v>
      </c>
      <c r="D2526" t="s">
        <v>89</v>
      </c>
      <c r="E2526" t="s">
        <v>147</v>
      </c>
      <c r="F2526" t="s">
        <v>1996</v>
      </c>
      <c r="G2526" t="s">
        <v>149</v>
      </c>
      <c r="H2526" t="s">
        <v>150</v>
      </c>
      <c r="I2526" t="s">
        <v>136</v>
      </c>
      <c r="J2526" t="s">
        <v>137</v>
      </c>
      <c r="K2526" t="s">
        <v>138</v>
      </c>
      <c r="L2526" t="s">
        <v>7576</v>
      </c>
      <c r="M2526" t="s">
        <v>7577</v>
      </c>
      <c r="N2526">
        <v>5.6174999999999997</v>
      </c>
      <c r="O2526">
        <v>0</v>
      </c>
      <c r="P2526">
        <v>19</v>
      </c>
      <c r="Q2526">
        <v>0</v>
      </c>
      <c r="R2526">
        <v>1</v>
      </c>
      <c r="S2526">
        <v>0</v>
      </c>
      <c r="T2526">
        <v>3</v>
      </c>
      <c r="U2526">
        <v>0</v>
      </c>
      <c r="V2526">
        <v>0</v>
      </c>
      <c r="W2526">
        <v>0</v>
      </c>
      <c r="X2526">
        <v>170.03886856877057</v>
      </c>
      <c r="Y2526">
        <v>0</v>
      </c>
      <c r="Z2526">
        <v>1.3444103617259999</v>
      </c>
      <c r="AA2526">
        <v>0</v>
      </c>
      <c r="AB2526">
        <v>16.020439514763748</v>
      </c>
      <c r="AC2526">
        <v>0</v>
      </c>
      <c r="AD2526">
        <v>0</v>
      </c>
      <c r="AE2526">
        <v>187.40371844526032</v>
      </c>
    </row>
    <row r="2527" spans="1:31" x14ac:dyDescent="0.25">
      <c r="A2527">
        <v>2272410</v>
      </c>
      <c r="B2527">
        <v>1</v>
      </c>
      <c r="C2527" t="s">
        <v>81</v>
      </c>
      <c r="D2527" t="s">
        <v>118</v>
      </c>
      <c r="E2527" t="s">
        <v>141</v>
      </c>
      <c r="F2527" t="s">
        <v>7578</v>
      </c>
      <c r="G2527" t="s">
        <v>268</v>
      </c>
      <c r="H2527" t="s">
        <v>135</v>
      </c>
      <c r="I2527" t="s">
        <v>136</v>
      </c>
      <c r="J2527" t="s">
        <v>137</v>
      </c>
      <c r="K2527" t="s">
        <v>138</v>
      </c>
      <c r="L2527" t="s">
        <v>7579</v>
      </c>
      <c r="M2527" t="s">
        <v>7580</v>
      </c>
      <c r="N2527">
        <v>2.9958333330000002</v>
      </c>
      <c r="O2527">
        <v>0</v>
      </c>
      <c r="P2527">
        <v>84</v>
      </c>
      <c r="Q2527">
        <v>0</v>
      </c>
      <c r="R2527">
        <v>4</v>
      </c>
      <c r="S2527">
        <v>0</v>
      </c>
      <c r="T2527">
        <v>7</v>
      </c>
      <c r="U2527">
        <v>0</v>
      </c>
      <c r="V2527">
        <v>0</v>
      </c>
      <c r="W2527">
        <v>0</v>
      </c>
      <c r="X2527">
        <v>52.71590070876195</v>
      </c>
      <c r="Y2527">
        <v>0</v>
      </c>
      <c r="Z2527">
        <v>4.1043335907420007</v>
      </c>
      <c r="AA2527">
        <v>0</v>
      </c>
      <c r="AB2527">
        <v>5.4083878386532502</v>
      </c>
      <c r="AC2527">
        <v>0</v>
      </c>
      <c r="AD2527">
        <v>0</v>
      </c>
      <c r="AE2527">
        <v>62.228622138157199</v>
      </c>
    </row>
    <row r="2528" spans="1:31" x14ac:dyDescent="0.25">
      <c r="A2528">
        <v>2272519</v>
      </c>
      <c r="B2528">
        <v>1</v>
      </c>
      <c r="C2528" t="s">
        <v>81</v>
      </c>
      <c r="D2528" t="s">
        <v>116</v>
      </c>
      <c r="E2528" t="s">
        <v>147</v>
      </c>
      <c r="F2528" t="s">
        <v>7581</v>
      </c>
      <c r="G2528" t="s">
        <v>233</v>
      </c>
      <c r="H2528" t="s">
        <v>150</v>
      </c>
      <c r="I2528" t="s">
        <v>136</v>
      </c>
      <c r="J2528" t="s">
        <v>137</v>
      </c>
      <c r="K2528" t="s">
        <v>138</v>
      </c>
      <c r="L2528" t="s">
        <v>7582</v>
      </c>
      <c r="M2528" t="s">
        <v>7583</v>
      </c>
      <c r="N2528">
        <v>3.4161111110000002</v>
      </c>
      <c r="O2528">
        <v>0</v>
      </c>
      <c r="P2528">
        <v>16</v>
      </c>
      <c r="Q2528">
        <v>0</v>
      </c>
      <c r="R2528">
        <v>0</v>
      </c>
      <c r="S2528">
        <v>0</v>
      </c>
      <c r="T2528">
        <v>2</v>
      </c>
      <c r="U2528">
        <v>0</v>
      </c>
      <c r="V2528">
        <v>0</v>
      </c>
      <c r="W2528">
        <v>0</v>
      </c>
      <c r="X2528">
        <v>3.426574207737501</v>
      </c>
      <c r="Y2528">
        <v>0</v>
      </c>
      <c r="Z2528">
        <v>0</v>
      </c>
      <c r="AA2528">
        <v>0</v>
      </c>
      <c r="AB2528">
        <v>5.8451195561090303</v>
      </c>
      <c r="AC2528">
        <v>0</v>
      </c>
      <c r="AD2528">
        <v>0</v>
      </c>
      <c r="AE2528">
        <v>9.2716937638465318</v>
      </c>
    </row>
    <row r="2529" spans="1:31" x14ac:dyDescent="0.25">
      <c r="A2529">
        <v>2273049</v>
      </c>
      <c r="B2529">
        <v>1</v>
      </c>
      <c r="C2529" t="s">
        <v>81</v>
      </c>
      <c r="D2529" t="s">
        <v>127</v>
      </c>
      <c r="E2529" t="s">
        <v>147</v>
      </c>
      <c r="F2529" t="s">
        <v>7584</v>
      </c>
      <c r="G2529" t="s">
        <v>149</v>
      </c>
      <c r="H2529" t="s">
        <v>150</v>
      </c>
      <c r="I2529" t="s">
        <v>136</v>
      </c>
      <c r="J2529" t="s">
        <v>137</v>
      </c>
      <c r="K2529" t="s">
        <v>138</v>
      </c>
      <c r="L2529" t="s">
        <v>7585</v>
      </c>
      <c r="M2529" t="s">
        <v>7586</v>
      </c>
      <c r="N2529">
        <v>8.2294444440000003</v>
      </c>
      <c r="O2529">
        <v>0</v>
      </c>
      <c r="P2529">
        <v>37</v>
      </c>
      <c r="Q2529">
        <v>0</v>
      </c>
      <c r="R2529">
        <v>0</v>
      </c>
      <c r="S2529">
        <v>0</v>
      </c>
      <c r="T2529">
        <v>2</v>
      </c>
      <c r="U2529">
        <v>0</v>
      </c>
      <c r="V2529">
        <v>0</v>
      </c>
      <c r="W2529">
        <v>0</v>
      </c>
      <c r="X2529">
        <v>83.093470508642866</v>
      </c>
      <c r="Y2529">
        <v>0</v>
      </c>
      <c r="Z2529">
        <v>0</v>
      </c>
      <c r="AA2529">
        <v>0</v>
      </c>
      <c r="AB2529">
        <v>2.1952455160778501</v>
      </c>
      <c r="AC2529">
        <v>0</v>
      </c>
      <c r="AD2529">
        <v>0</v>
      </c>
      <c r="AE2529">
        <v>85.288716024720713</v>
      </c>
    </row>
    <row r="2530" spans="1:31" x14ac:dyDescent="0.25">
      <c r="A2530">
        <v>2272711</v>
      </c>
      <c r="B2530">
        <v>1</v>
      </c>
      <c r="C2530" t="s">
        <v>80</v>
      </c>
      <c r="D2530" t="s">
        <v>101</v>
      </c>
      <c r="E2530" t="s">
        <v>165</v>
      </c>
      <c r="F2530" t="s">
        <v>7587</v>
      </c>
      <c r="G2530" t="s">
        <v>167</v>
      </c>
      <c r="H2530" t="s">
        <v>150</v>
      </c>
      <c r="I2530" t="s">
        <v>136</v>
      </c>
      <c r="J2530" t="s">
        <v>137</v>
      </c>
      <c r="K2530" t="s">
        <v>138</v>
      </c>
      <c r="L2530" t="s">
        <v>7588</v>
      </c>
      <c r="M2530" t="s">
        <v>7589</v>
      </c>
      <c r="N2530">
        <v>5.7941666659999997</v>
      </c>
      <c r="O2530">
        <v>0</v>
      </c>
      <c r="P2530">
        <v>1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1.5888577498426666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1.5888577498426666</v>
      </c>
    </row>
    <row r="2531" spans="1:31" x14ac:dyDescent="0.25">
      <c r="A2531">
        <v>2273601</v>
      </c>
      <c r="B2531">
        <v>1</v>
      </c>
      <c r="C2531" t="s">
        <v>81</v>
      </c>
      <c r="D2531" t="s">
        <v>123</v>
      </c>
      <c r="E2531" t="s">
        <v>147</v>
      </c>
      <c r="F2531" t="s">
        <v>7590</v>
      </c>
      <c r="G2531" t="s">
        <v>149</v>
      </c>
      <c r="H2531" t="s">
        <v>150</v>
      </c>
      <c r="I2531" t="s">
        <v>136</v>
      </c>
      <c r="J2531" t="s">
        <v>137</v>
      </c>
      <c r="K2531" t="s">
        <v>138</v>
      </c>
      <c r="L2531" t="s">
        <v>7591</v>
      </c>
      <c r="M2531" t="s">
        <v>7592</v>
      </c>
      <c r="N2531">
        <v>0.49972222199999999</v>
      </c>
      <c r="O2531">
        <v>0</v>
      </c>
      <c r="P2531">
        <v>57</v>
      </c>
      <c r="Q2531">
        <v>0</v>
      </c>
      <c r="R2531">
        <v>0</v>
      </c>
      <c r="S2531">
        <v>0</v>
      </c>
      <c r="T2531">
        <v>11</v>
      </c>
      <c r="U2531">
        <v>0</v>
      </c>
      <c r="V2531">
        <v>0</v>
      </c>
      <c r="W2531">
        <v>0</v>
      </c>
      <c r="X2531">
        <v>5.2941407035679173</v>
      </c>
      <c r="Y2531">
        <v>0</v>
      </c>
      <c r="Z2531">
        <v>0</v>
      </c>
      <c r="AA2531">
        <v>0</v>
      </c>
      <c r="AB2531">
        <v>0.27353594279573334</v>
      </c>
      <c r="AC2531">
        <v>0</v>
      </c>
      <c r="AD2531">
        <v>0</v>
      </c>
      <c r="AE2531">
        <v>5.5676766463636511</v>
      </c>
    </row>
    <row r="2532" spans="1:31" x14ac:dyDescent="0.25">
      <c r="A2532">
        <v>2272794</v>
      </c>
      <c r="B2532">
        <v>1</v>
      </c>
      <c r="C2532" t="s">
        <v>81</v>
      </c>
      <c r="D2532" t="s">
        <v>117</v>
      </c>
      <c r="E2532" t="s">
        <v>147</v>
      </c>
      <c r="F2532" t="s">
        <v>7593</v>
      </c>
      <c r="G2532" t="s">
        <v>149</v>
      </c>
      <c r="H2532" t="s">
        <v>150</v>
      </c>
      <c r="I2532" t="s">
        <v>136</v>
      </c>
      <c r="J2532" t="s">
        <v>137</v>
      </c>
      <c r="K2532" t="s">
        <v>138</v>
      </c>
      <c r="L2532" t="s">
        <v>7594</v>
      </c>
      <c r="M2532" t="s">
        <v>7595</v>
      </c>
      <c r="N2532">
        <v>4.5663888879999996</v>
      </c>
      <c r="O2532">
        <v>0</v>
      </c>
      <c r="P2532">
        <v>7</v>
      </c>
      <c r="Q2532">
        <v>0</v>
      </c>
      <c r="R2532">
        <v>0</v>
      </c>
      <c r="S2532">
        <v>0</v>
      </c>
      <c r="T2532">
        <v>2</v>
      </c>
      <c r="U2532">
        <v>0</v>
      </c>
      <c r="V2532">
        <v>0</v>
      </c>
      <c r="W2532">
        <v>0</v>
      </c>
      <c r="X2532">
        <v>4.2285305556171418</v>
      </c>
      <c r="Y2532">
        <v>0</v>
      </c>
      <c r="Z2532">
        <v>0</v>
      </c>
      <c r="AA2532">
        <v>0</v>
      </c>
      <c r="AB2532">
        <v>2.3173165275400502</v>
      </c>
      <c r="AC2532">
        <v>0</v>
      </c>
      <c r="AD2532">
        <v>0</v>
      </c>
      <c r="AE2532">
        <v>6.5458470831571915</v>
      </c>
    </row>
    <row r="2533" spans="1:31" x14ac:dyDescent="0.25">
      <c r="A2533">
        <v>2273292</v>
      </c>
      <c r="B2533">
        <v>1</v>
      </c>
      <c r="C2533" t="s">
        <v>80</v>
      </c>
      <c r="D2533" t="s">
        <v>105</v>
      </c>
      <c r="E2533" t="s">
        <v>147</v>
      </c>
      <c r="F2533" t="s">
        <v>7596</v>
      </c>
      <c r="G2533" t="s">
        <v>149</v>
      </c>
      <c r="H2533" t="s">
        <v>150</v>
      </c>
      <c r="I2533" t="s">
        <v>136</v>
      </c>
      <c r="J2533" t="s">
        <v>137</v>
      </c>
      <c r="K2533" t="s">
        <v>138</v>
      </c>
      <c r="L2533" t="s">
        <v>7597</v>
      </c>
      <c r="M2533" t="s">
        <v>7598</v>
      </c>
      <c r="N2533">
        <v>2.5261111110000001</v>
      </c>
      <c r="O2533">
        <v>0</v>
      </c>
      <c r="P2533">
        <v>4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1.5844391100286666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1.5844391100286666</v>
      </c>
    </row>
    <row r="2534" spans="1:31" x14ac:dyDescent="0.25">
      <c r="A2534">
        <v>2272817</v>
      </c>
      <c r="B2534">
        <v>1</v>
      </c>
      <c r="C2534" t="s">
        <v>81</v>
      </c>
      <c r="D2534" t="s">
        <v>128</v>
      </c>
      <c r="E2534" t="s">
        <v>147</v>
      </c>
      <c r="F2534" t="s">
        <v>7599</v>
      </c>
      <c r="G2534" t="s">
        <v>233</v>
      </c>
      <c r="H2534" t="s">
        <v>150</v>
      </c>
      <c r="I2534" t="s">
        <v>136</v>
      </c>
      <c r="J2534" t="s">
        <v>137</v>
      </c>
      <c r="K2534" t="s">
        <v>138</v>
      </c>
      <c r="L2534" t="s">
        <v>7600</v>
      </c>
      <c r="M2534" t="s">
        <v>7601</v>
      </c>
      <c r="N2534">
        <v>9.25</v>
      </c>
      <c r="O2534">
        <v>0</v>
      </c>
      <c r="P2534">
        <v>8</v>
      </c>
      <c r="Q2534">
        <v>0</v>
      </c>
      <c r="R2534">
        <v>0</v>
      </c>
      <c r="S2534">
        <v>0</v>
      </c>
      <c r="T2534">
        <v>5</v>
      </c>
      <c r="U2534">
        <v>0</v>
      </c>
      <c r="V2534">
        <v>0</v>
      </c>
      <c r="W2534">
        <v>0</v>
      </c>
      <c r="X2534">
        <v>25.913327195900624</v>
      </c>
      <c r="Y2534">
        <v>0</v>
      </c>
      <c r="Z2534">
        <v>0</v>
      </c>
      <c r="AA2534">
        <v>0</v>
      </c>
      <c r="AB2534">
        <v>40.342148899746121</v>
      </c>
      <c r="AC2534">
        <v>0</v>
      </c>
      <c r="AD2534">
        <v>0</v>
      </c>
      <c r="AE2534">
        <v>66.255476095646742</v>
      </c>
    </row>
    <row r="2535" spans="1:31" x14ac:dyDescent="0.25">
      <c r="A2535">
        <v>2272327</v>
      </c>
      <c r="B2535">
        <v>1</v>
      </c>
      <c r="C2535" t="s">
        <v>80</v>
      </c>
      <c r="D2535" t="s">
        <v>86</v>
      </c>
      <c r="E2535" t="s">
        <v>147</v>
      </c>
      <c r="F2535" t="s">
        <v>7602</v>
      </c>
      <c r="G2535" t="s">
        <v>233</v>
      </c>
      <c r="H2535" t="s">
        <v>150</v>
      </c>
      <c r="I2535" t="s">
        <v>136</v>
      </c>
      <c r="J2535" t="s">
        <v>137</v>
      </c>
      <c r="K2535" t="s">
        <v>138</v>
      </c>
      <c r="L2535" t="s">
        <v>7603</v>
      </c>
      <c r="M2535" t="s">
        <v>7604</v>
      </c>
      <c r="N2535">
        <v>6.8322222220000004</v>
      </c>
      <c r="O2535">
        <v>0</v>
      </c>
      <c r="P2535">
        <v>136</v>
      </c>
      <c r="Q2535">
        <v>0</v>
      </c>
      <c r="R2535">
        <v>0</v>
      </c>
      <c r="S2535">
        <v>0</v>
      </c>
      <c r="T2535">
        <v>4</v>
      </c>
      <c r="U2535">
        <v>0</v>
      </c>
      <c r="V2535">
        <v>0</v>
      </c>
      <c r="W2535">
        <v>0</v>
      </c>
      <c r="X2535">
        <v>318.27459612132105</v>
      </c>
      <c r="Y2535">
        <v>0</v>
      </c>
      <c r="Z2535">
        <v>0</v>
      </c>
      <c r="AA2535">
        <v>0</v>
      </c>
      <c r="AB2535">
        <v>14.57492825166022</v>
      </c>
      <c r="AC2535">
        <v>0</v>
      </c>
      <c r="AD2535">
        <v>0</v>
      </c>
      <c r="AE2535">
        <v>332.84952437298125</v>
      </c>
    </row>
    <row r="2536" spans="1:31" x14ac:dyDescent="0.25">
      <c r="A2536">
        <v>2273409</v>
      </c>
      <c r="B2536">
        <v>1</v>
      </c>
      <c r="C2536" t="s">
        <v>80</v>
      </c>
      <c r="D2536" t="s">
        <v>96</v>
      </c>
      <c r="E2536" t="s">
        <v>147</v>
      </c>
      <c r="F2536" t="s">
        <v>7605</v>
      </c>
      <c r="G2536" t="s">
        <v>149</v>
      </c>
      <c r="H2536" t="s">
        <v>150</v>
      </c>
      <c r="I2536" t="s">
        <v>136</v>
      </c>
      <c r="J2536" t="s">
        <v>137</v>
      </c>
      <c r="K2536" t="s">
        <v>138</v>
      </c>
      <c r="L2536" t="s">
        <v>7606</v>
      </c>
      <c r="M2536" t="s">
        <v>7607</v>
      </c>
      <c r="N2536">
        <v>2.1666666659999998</v>
      </c>
      <c r="O2536">
        <v>0</v>
      </c>
      <c r="P2536">
        <v>27</v>
      </c>
      <c r="Q2536">
        <v>0</v>
      </c>
      <c r="R2536">
        <v>0</v>
      </c>
      <c r="S2536">
        <v>0</v>
      </c>
      <c r="T2536">
        <v>1</v>
      </c>
      <c r="U2536">
        <v>0</v>
      </c>
      <c r="V2536">
        <v>0</v>
      </c>
      <c r="W2536">
        <v>0</v>
      </c>
      <c r="X2536">
        <v>11.600422325473149</v>
      </c>
      <c r="Y2536">
        <v>0</v>
      </c>
      <c r="Z2536">
        <v>0</v>
      </c>
      <c r="AA2536">
        <v>0</v>
      </c>
      <c r="AB2536">
        <v>0.11319385321879999</v>
      </c>
      <c r="AC2536">
        <v>0</v>
      </c>
      <c r="AD2536">
        <v>0</v>
      </c>
      <c r="AE2536">
        <v>11.713616178691948</v>
      </c>
    </row>
    <row r="2537" spans="1:31" x14ac:dyDescent="0.25">
      <c r="A2537">
        <v>2272625</v>
      </c>
      <c r="B2537">
        <v>1</v>
      </c>
      <c r="C2537" t="s">
        <v>80</v>
      </c>
      <c r="D2537" t="s">
        <v>98</v>
      </c>
      <c r="E2537" t="s">
        <v>165</v>
      </c>
      <c r="F2537" t="s">
        <v>7608</v>
      </c>
      <c r="G2537" t="s">
        <v>198</v>
      </c>
      <c r="H2537" t="s">
        <v>150</v>
      </c>
      <c r="I2537" t="s">
        <v>136</v>
      </c>
      <c r="J2537" t="s">
        <v>137</v>
      </c>
      <c r="K2537" t="s">
        <v>138</v>
      </c>
      <c r="L2537" t="s">
        <v>7609</v>
      </c>
      <c r="M2537" t="s">
        <v>7610</v>
      </c>
      <c r="N2537">
        <v>6.8438888880000004</v>
      </c>
      <c r="O2537">
        <v>0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1.3667169798944998</v>
      </c>
      <c r="AA2537">
        <v>0</v>
      </c>
      <c r="AB2537">
        <v>0</v>
      </c>
      <c r="AC2537">
        <v>0</v>
      </c>
      <c r="AD2537">
        <v>0</v>
      </c>
      <c r="AE2537">
        <v>1.3667169798944998</v>
      </c>
    </row>
    <row r="2538" spans="1:31" x14ac:dyDescent="0.25">
      <c r="A2538">
        <v>2273123</v>
      </c>
      <c r="B2538">
        <v>1</v>
      </c>
      <c r="C2538" t="s">
        <v>81</v>
      </c>
      <c r="D2538" t="s">
        <v>128</v>
      </c>
      <c r="E2538" t="s">
        <v>147</v>
      </c>
      <c r="F2538" t="s">
        <v>5973</v>
      </c>
      <c r="G2538" t="s">
        <v>149</v>
      </c>
      <c r="H2538" t="s">
        <v>150</v>
      </c>
      <c r="I2538" t="s">
        <v>136</v>
      </c>
      <c r="J2538" t="s">
        <v>137</v>
      </c>
      <c r="K2538" t="s">
        <v>138</v>
      </c>
      <c r="L2538" t="s">
        <v>7611</v>
      </c>
      <c r="M2538" t="s">
        <v>7612</v>
      </c>
      <c r="N2538">
        <v>7.5652777770000004</v>
      </c>
      <c r="O2538">
        <v>0</v>
      </c>
      <c r="P2538">
        <v>18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29.112898764314465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29.112898764314465</v>
      </c>
    </row>
    <row r="2539" spans="1:31" x14ac:dyDescent="0.25">
      <c r="A2539">
        <v>2272433</v>
      </c>
      <c r="B2539">
        <v>1</v>
      </c>
      <c r="C2539" t="s">
        <v>80</v>
      </c>
      <c r="D2539" t="s">
        <v>107</v>
      </c>
      <c r="E2539" t="s">
        <v>147</v>
      </c>
      <c r="F2539" t="s">
        <v>7613</v>
      </c>
      <c r="G2539" t="s">
        <v>533</v>
      </c>
      <c r="H2539" t="s">
        <v>150</v>
      </c>
      <c r="I2539" t="s">
        <v>136</v>
      </c>
      <c r="J2539" t="s">
        <v>137</v>
      </c>
      <c r="K2539" t="s">
        <v>138</v>
      </c>
      <c r="L2539" t="s">
        <v>7614</v>
      </c>
      <c r="M2539" t="s">
        <v>7615</v>
      </c>
      <c r="N2539">
        <v>1.5933333329999999</v>
      </c>
      <c r="O2539">
        <v>0</v>
      </c>
      <c r="P2539">
        <v>62</v>
      </c>
      <c r="Q2539">
        <v>0</v>
      </c>
      <c r="R2539">
        <v>0</v>
      </c>
      <c r="S2539">
        <v>0</v>
      </c>
      <c r="T2539">
        <v>15</v>
      </c>
      <c r="U2539">
        <v>0</v>
      </c>
      <c r="V2539">
        <v>0</v>
      </c>
      <c r="W2539">
        <v>0</v>
      </c>
      <c r="X2539">
        <v>35.089829442418868</v>
      </c>
      <c r="Y2539">
        <v>0</v>
      </c>
      <c r="Z2539">
        <v>0</v>
      </c>
      <c r="AA2539">
        <v>0</v>
      </c>
      <c r="AB2539">
        <v>47.647190175716801</v>
      </c>
      <c r="AC2539">
        <v>0</v>
      </c>
      <c r="AD2539">
        <v>0</v>
      </c>
      <c r="AE2539">
        <v>82.737019618135662</v>
      </c>
    </row>
    <row r="2540" spans="1:31" x14ac:dyDescent="0.25">
      <c r="A2540">
        <v>2273515</v>
      </c>
      <c r="B2540">
        <v>1</v>
      </c>
      <c r="C2540" t="s">
        <v>80</v>
      </c>
      <c r="D2540" t="s">
        <v>92</v>
      </c>
      <c r="E2540" t="s">
        <v>312</v>
      </c>
      <c r="F2540" t="s">
        <v>7616</v>
      </c>
      <c r="G2540" t="s">
        <v>233</v>
      </c>
      <c r="H2540" t="s">
        <v>150</v>
      </c>
      <c r="I2540" t="s">
        <v>136</v>
      </c>
      <c r="J2540" t="s">
        <v>137</v>
      </c>
      <c r="K2540" t="s">
        <v>138</v>
      </c>
      <c r="L2540" t="s">
        <v>7617</v>
      </c>
      <c r="M2540" t="s">
        <v>7618</v>
      </c>
      <c r="N2540">
        <v>2.0886111110000001</v>
      </c>
      <c r="O2540">
        <v>0</v>
      </c>
      <c r="P2540">
        <v>22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13.957646802093587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13.957646802093587</v>
      </c>
    </row>
    <row r="2541" spans="1:31" x14ac:dyDescent="0.25">
      <c r="A2541">
        <v>2272296</v>
      </c>
      <c r="B2541">
        <v>1</v>
      </c>
      <c r="C2541" t="s">
        <v>80</v>
      </c>
      <c r="D2541" t="s">
        <v>86</v>
      </c>
      <c r="E2541" t="s">
        <v>176</v>
      </c>
      <c r="F2541" t="s">
        <v>7619</v>
      </c>
      <c r="G2541" t="s">
        <v>178</v>
      </c>
      <c r="H2541" t="s">
        <v>150</v>
      </c>
      <c r="I2541" t="s">
        <v>136</v>
      </c>
      <c r="J2541" t="s">
        <v>137</v>
      </c>
      <c r="K2541" t="s">
        <v>138</v>
      </c>
      <c r="L2541" t="s">
        <v>7620</v>
      </c>
      <c r="M2541" t="s">
        <v>7621</v>
      </c>
      <c r="N2541">
        <v>0.75555555500000005</v>
      </c>
      <c r="O2541">
        <v>0</v>
      </c>
      <c r="P2541">
        <v>360</v>
      </c>
      <c r="Q2541">
        <v>0</v>
      </c>
      <c r="R2541">
        <v>0</v>
      </c>
      <c r="S2541">
        <v>0</v>
      </c>
      <c r="T2541">
        <v>15</v>
      </c>
      <c r="U2541">
        <v>0</v>
      </c>
      <c r="V2541">
        <v>0</v>
      </c>
      <c r="W2541">
        <v>0</v>
      </c>
      <c r="X2541">
        <v>89.865342798082295</v>
      </c>
      <c r="Y2541">
        <v>0</v>
      </c>
      <c r="Z2541">
        <v>0</v>
      </c>
      <c r="AA2541">
        <v>0</v>
      </c>
      <c r="AB2541">
        <v>3.0449475344982</v>
      </c>
      <c r="AC2541">
        <v>0</v>
      </c>
      <c r="AD2541">
        <v>0</v>
      </c>
      <c r="AE2541">
        <v>92.910290332580502</v>
      </c>
    </row>
    <row r="2542" spans="1:31" x14ac:dyDescent="0.25">
      <c r="A2542">
        <v>2272688</v>
      </c>
      <c r="B2542">
        <v>1</v>
      </c>
      <c r="C2542" t="s">
        <v>80</v>
      </c>
      <c r="D2542" t="s">
        <v>90</v>
      </c>
      <c r="E2542" t="s">
        <v>147</v>
      </c>
      <c r="F2542" t="s">
        <v>7622</v>
      </c>
      <c r="G2542" t="s">
        <v>261</v>
      </c>
      <c r="H2542" t="s">
        <v>150</v>
      </c>
      <c r="I2542" t="s">
        <v>136</v>
      </c>
      <c r="J2542" t="s">
        <v>137</v>
      </c>
      <c r="K2542" t="s">
        <v>138</v>
      </c>
      <c r="L2542" t="s">
        <v>7623</v>
      </c>
      <c r="M2542" t="s">
        <v>7624</v>
      </c>
      <c r="N2542">
        <v>0.56222222200000005</v>
      </c>
      <c r="O2542">
        <v>0</v>
      </c>
      <c r="P2542">
        <v>36</v>
      </c>
      <c r="Q2542">
        <v>0</v>
      </c>
      <c r="R2542">
        <v>0</v>
      </c>
      <c r="S2542">
        <v>0</v>
      </c>
      <c r="T2542">
        <v>8</v>
      </c>
      <c r="U2542">
        <v>0</v>
      </c>
      <c r="V2542">
        <v>0</v>
      </c>
      <c r="W2542">
        <v>0</v>
      </c>
      <c r="X2542">
        <v>8.2431809959791078</v>
      </c>
      <c r="Y2542">
        <v>0</v>
      </c>
      <c r="Z2542">
        <v>0</v>
      </c>
      <c r="AA2542">
        <v>0</v>
      </c>
      <c r="AB2542">
        <v>1.8471656379065999</v>
      </c>
      <c r="AC2542">
        <v>0</v>
      </c>
      <c r="AD2542">
        <v>0</v>
      </c>
      <c r="AE2542">
        <v>10.090346633885709</v>
      </c>
    </row>
    <row r="2543" spans="1:31" x14ac:dyDescent="0.25">
      <c r="A2543">
        <v>2273080</v>
      </c>
      <c r="B2543">
        <v>1</v>
      </c>
      <c r="C2543" t="s">
        <v>80</v>
      </c>
      <c r="D2543" t="s">
        <v>93</v>
      </c>
      <c r="E2543" t="s">
        <v>147</v>
      </c>
      <c r="F2543" t="s">
        <v>7625</v>
      </c>
      <c r="G2543" t="s">
        <v>149</v>
      </c>
      <c r="H2543" t="s">
        <v>150</v>
      </c>
      <c r="I2543" t="s">
        <v>136</v>
      </c>
      <c r="J2543" t="s">
        <v>137</v>
      </c>
      <c r="K2543" t="s">
        <v>138</v>
      </c>
      <c r="L2543" t="s">
        <v>7626</v>
      </c>
      <c r="M2543" t="s">
        <v>7627</v>
      </c>
      <c r="N2543">
        <v>7.4919444439999996</v>
      </c>
      <c r="O2543">
        <v>0</v>
      </c>
      <c r="P2543">
        <v>5</v>
      </c>
      <c r="Q2543">
        <v>0</v>
      </c>
      <c r="R2543">
        <v>9</v>
      </c>
      <c r="S2543">
        <v>0</v>
      </c>
      <c r="T2543">
        <v>4</v>
      </c>
      <c r="U2543">
        <v>0</v>
      </c>
      <c r="V2543">
        <v>0</v>
      </c>
      <c r="W2543">
        <v>0</v>
      </c>
      <c r="X2543">
        <v>3.3272363164073253</v>
      </c>
      <c r="Y2543">
        <v>0</v>
      </c>
      <c r="Z2543">
        <v>7.2054376045264261</v>
      </c>
      <c r="AA2543">
        <v>0</v>
      </c>
      <c r="AB2543">
        <v>6.7932559164949495</v>
      </c>
      <c r="AC2543">
        <v>0</v>
      </c>
      <c r="AD2543">
        <v>0</v>
      </c>
      <c r="AE2543">
        <v>17.325929837428703</v>
      </c>
    </row>
    <row r="2544" spans="1:31" x14ac:dyDescent="0.25">
      <c r="A2544">
        <v>2273472</v>
      </c>
      <c r="B2544">
        <v>1</v>
      </c>
      <c r="C2544" t="s">
        <v>81</v>
      </c>
      <c r="D2544" t="s">
        <v>127</v>
      </c>
      <c r="E2544" t="s">
        <v>322</v>
      </c>
      <c r="F2544" t="s">
        <v>2555</v>
      </c>
      <c r="G2544" t="s">
        <v>134</v>
      </c>
      <c r="H2544" t="s">
        <v>135</v>
      </c>
      <c r="I2544" t="s">
        <v>136</v>
      </c>
      <c r="J2544" t="s">
        <v>137</v>
      </c>
      <c r="K2544" t="s">
        <v>138</v>
      </c>
      <c r="L2544" t="s">
        <v>7628</v>
      </c>
      <c r="M2544" t="s">
        <v>7629</v>
      </c>
      <c r="N2544">
        <v>0.21694444399999999</v>
      </c>
      <c r="O2544">
        <v>10</v>
      </c>
      <c r="P2544">
        <v>1706</v>
      </c>
      <c r="Q2544">
        <v>429</v>
      </c>
      <c r="R2544">
        <v>599</v>
      </c>
      <c r="S2544">
        <v>65</v>
      </c>
      <c r="T2544">
        <v>244</v>
      </c>
      <c r="U2544">
        <v>11</v>
      </c>
      <c r="V2544">
        <v>5</v>
      </c>
      <c r="W2544">
        <v>1.2649568310645281</v>
      </c>
      <c r="X2544">
        <v>132.92287047981958</v>
      </c>
      <c r="Y2544">
        <v>46.613517803928517</v>
      </c>
      <c r="Z2544">
        <v>53.311557583281889</v>
      </c>
      <c r="AA2544">
        <v>122.9825080028597</v>
      </c>
      <c r="AB2544">
        <v>28.712050923609482</v>
      </c>
      <c r="AC2544">
        <v>122.87904436899889</v>
      </c>
      <c r="AD2544">
        <v>3.3110853153447999</v>
      </c>
      <c r="AE2544">
        <v>511.99759130890737</v>
      </c>
    </row>
    <row r="2545" spans="1:31" x14ac:dyDescent="0.25">
      <c r="A2545">
        <v>2272931</v>
      </c>
      <c r="B2545">
        <v>1</v>
      </c>
      <c r="C2545" t="s">
        <v>80</v>
      </c>
      <c r="D2545" t="s">
        <v>84</v>
      </c>
      <c r="E2545" t="s">
        <v>147</v>
      </c>
      <c r="F2545" t="s">
        <v>7630</v>
      </c>
      <c r="G2545" t="s">
        <v>1433</v>
      </c>
      <c r="H2545" t="s">
        <v>150</v>
      </c>
      <c r="I2545" t="s">
        <v>136</v>
      </c>
      <c r="J2545" t="s">
        <v>137</v>
      </c>
      <c r="K2545" t="s">
        <v>138</v>
      </c>
      <c r="L2545" t="s">
        <v>7631</v>
      </c>
      <c r="M2545" t="s">
        <v>7632</v>
      </c>
      <c r="N2545">
        <v>2.8263888879999999</v>
      </c>
      <c r="O2545">
        <v>0</v>
      </c>
      <c r="P2545">
        <v>56</v>
      </c>
      <c r="Q2545">
        <v>0</v>
      </c>
      <c r="R2545">
        <v>0</v>
      </c>
      <c r="S2545">
        <v>0</v>
      </c>
      <c r="T2545">
        <v>3</v>
      </c>
      <c r="U2545">
        <v>0</v>
      </c>
      <c r="V2545">
        <v>0</v>
      </c>
      <c r="W2545">
        <v>0</v>
      </c>
      <c r="X2545">
        <v>41.527384230538949</v>
      </c>
      <c r="Y2545">
        <v>0</v>
      </c>
      <c r="Z2545">
        <v>0</v>
      </c>
      <c r="AA2545">
        <v>0</v>
      </c>
      <c r="AB2545">
        <v>5.4691541287179994</v>
      </c>
      <c r="AC2545">
        <v>0</v>
      </c>
      <c r="AD2545">
        <v>0</v>
      </c>
      <c r="AE2545">
        <v>46.996538359256945</v>
      </c>
    </row>
    <row r="2546" spans="1:31" x14ac:dyDescent="0.25">
      <c r="A2546">
        <v>2272785</v>
      </c>
      <c r="B2546">
        <v>1</v>
      </c>
      <c r="C2546" t="s">
        <v>80</v>
      </c>
      <c r="D2546" t="s">
        <v>104</v>
      </c>
      <c r="E2546" t="s">
        <v>165</v>
      </c>
      <c r="F2546" t="s">
        <v>7633</v>
      </c>
      <c r="G2546" t="s">
        <v>167</v>
      </c>
      <c r="H2546" t="s">
        <v>150</v>
      </c>
      <c r="I2546" t="s">
        <v>136</v>
      </c>
      <c r="J2546" t="s">
        <v>137</v>
      </c>
      <c r="K2546" t="s">
        <v>138</v>
      </c>
      <c r="L2546" t="s">
        <v>7634</v>
      </c>
      <c r="M2546" t="s">
        <v>7635</v>
      </c>
      <c r="N2546">
        <v>8.3033333329999994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14.704280684252499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14.704280684252499</v>
      </c>
    </row>
    <row r="2547" spans="1:31" x14ac:dyDescent="0.25">
      <c r="A2547">
        <v>2272336</v>
      </c>
      <c r="B2547">
        <v>1</v>
      </c>
      <c r="C2547" t="s">
        <v>80</v>
      </c>
      <c r="D2547" t="s">
        <v>99</v>
      </c>
      <c r="E2547" t="s">
        <v>147</v>
      </c>
      <c r="F2547" t="s">
        <v>7636</v>
      </c>
      <c r="G2547" t="s">
        <v>149</v>
      </c>
      <c r="H2547" t="s">
        <v>150</v>
      </c>
      <c r="I2547" t="s">
        <v>136</v>
      </c>
      <c r="J2547" t="s">
        <v>137</v>
      </c>
      <c r="K2547" t="s">
        <v>138</v>
      </c>
      <c r="L2547" t="s">
        <v>7637</v>
      </c>
      <c r="M2547" t="s">
        <v>7638</v>
      </c>
      <c r="N2547">
        <v>1.696666666</v>
      </c>
      <c r="O2547">
        <v>0</v>
      </c>
      <c r="P2547">
        <v>97</v>
      </c>
      <c r="Q2547">
        <v>0</v>
      </c>
      <c r="R2547">
        <v>0</v>
      </c>
      <c r="S2547">
        <v>0</v>
      </c>
      <c r="T2547">
        <v>1</v>
      </c>
      <c r="U2547">
        <v>0</v>
      </c>
      <c r="V2547">
        <v>0</v>
      </c>
      <c r="W2547">
        <v>0</v>
      </c>
      <c r="X2547">
        <v>62.521811496665627</v>
      </c>
      <c r="Y2547">
        <v>0</v>
      </c>
      <c r="Z2547">
        <v>0</v>
      </c>
      <c r="AA2547">
        <v>0</v>
      </c>
      <c r="AB2547">
        <v>6.7050460985000008E-3</v>
      </c>
      <c r="AC2547">
        <v>0</v>
      </c>
      <c r="AD2547">
        <v>0</v>
      </c>
      <c r="AE2547">
        <v>62.52851654276413</v>
      </c>
    </row>
    <row r="2548" spans="1:31" x14ac:dyDescent="0.25">
      <c r="A2548">
        <v>2273215</v>
      </c>
      <c r="B2548">
        <v>1</v>
      </c>
      <c r="C2548" t="s">
        <v>81</v>
      </c>
      <c r="D2548" t="s">
        <v>127</v>
      </c>
      <c r="E2548" t="s">
        <v>176</v>
      </c>
      <c r="F2548" t="s">
        <v>7542</v>
      </c>
      <c r="G2548" t="s">
        <v>149</v>
      </c>
      <c r="H2548" t="s">
        <v>150</v>
      </c>
      <c r="I2548" t="s">
        <v>136</v>
      </c>
      <c r="J2548" t="s">
        <v>137</v>
      </c>
      <c r="K2548" t="s">
        <v>138</v>
      </c>
      <c r="L2548" t="s">
        <v>7639</v>
      </c>
      <c r="M2548" t="s">
        <v>7640</v>
      </c>
      <c r="N2548">
        <v>3.6686111110000001</v>
      </c>
      <c r="O2548">
        <v>0</v>
      </c>
      <c r="P2548">
        <v>199</v>
      </c>
      <c r="Q2548">
        <v>0</v>
      </c>
      <c r="R2548">
        <v>3</v>
      </c>
      <c r="S2548">
        <v>0</v>
      </c>
      <c r="T2548">
        <v>14</v>
      </c>
      <c r="U2548">
        <v>0</v>
      </c>
      <c r="V2548">
        <v>1</v>
      </c>
      <c r="W2548">
        <v>0</v>
      </c>
      <c r="X2548">
        <v>195.82267230464728</v>
      </c>
      <c r="Y2548">
        <v>0</v>
      </c>
      <c r="Z2548">
        <v>29.572704774153451</v>
      </c>
      <c r="AA2548">
        <v>0</v>
      </c>
      <c r="AB2548">
        <v>19.357021664049647</v>
      </c>
      <c r="AC2548">
        <v>0</v>
      </c>
      <c r="AD2548">
        <v>20.049921181414803</v>
      </c>
      <c r="AE2548">
        <v>264.80231992426519</v>
      </c>
    </row>
    <row r="2549" spans="1:31" x14ac:dyDescent="0.25">
      <c r="A2549">
        <v>2273192</v>
      </c>
      <c r="B2549">
        <v>1</v>
      </c>
      <c r="C2549" t="s">
        <v>80</v>
      </c>
      <c r="D2549" t="s">
        <v>97</v>
      </c>
      <c r="E2549" t="s">
        <v>176</v>
      </c>
      <c r="F2549" t="s">
        <v>7641</v>
      </c>
      <c r="G2549" t="s">
        <v>178</v>
      </c>
      <c r="H2549" t="s">
        <v>150</v>
      </c>
      <c r="I2549" t="s">
        <v>136</v>
      </c>
      <c r="J2549" t="s">
        <v>137</v>
      </c>
      <c r="K2549" t="s">
        <v>138</v>
      </c>
      <c r="L2549" t="s">
        <v>7642</v>
      </c>
      <c r="M2549" t="s">
        <v>7643</v>
      </c>
      <c r="N2549">
        <v>1.195277777</v>
      </c>
      <c r="O2549">
        <v>0</v>
      </c>
      <c r="P2549">
        <v>21</v>
      </c>
      <c r="Q2549">
        <v>0</v>
      </c>
      <c r="R2549">
        <v>70</v>
      </c>
      <c r="S2549">
        <v>0</v>
      </c>
      <c r="T2549">
        <v>12</v>
      </c>
      <c r="U2549">
        <v>0</v>
      </c>
      <c r="V2549">
        <v>0</v>
      </c>
      <c r="W2549">
        <v>0</v>
      </c>
      <c r="X2549">
        <v>17.748687228793113</v>
      </c>
      <c r="Y2549">
        <v>0</v>
      </c>
      <c r="Z2549">
        <v>27.91558159774301</v>
      </c>
      <c r="AA2549">
        <v>0</v>
      </c>
      <c r="AB2549">
        <v>9.8912301907483915</v>
      </c>
      <c r="AC2549">
        <v>0</v>
      </c>
      <c r="AD2549">
        <v>0</v>
      </c>
      <c r="AE2549">
        <v>55.555499017284518</v>
      </c>
    </row>
    <row r="2550" spans="1:31" x14ac:dyDescent="0.25">
      <c r="A2550">
        <v>2273395</v>
      </c>
      <c r="B2550">
        <v>1</v>
      </c>
      <c r="C2550" t="s">
        <v>80</v>
      </c>
      <c r="D2550" t="s">
        <v>107</v>
      </c>
      <c r="E2550" t="s">
        <v>147</v>
      </c>
      <c r="F2550" t="s">
        <v>7644</v>
      </c>
      <c r="G2550" t="s">
        <v>725</v>
      </c>
      <c r="H2550" t="s">
        <v>150</v>
      </c>
      <c r="I2550" t="s">
        <v>136</v>
      </c>
      <c r="J2550" t="s">
        <v>137</v>
      </c>
      <c r="K2550" t="s">
        <v>138</v>
      </c>
      <c r="L2550" t="s">
        <v>7645</v>
      </c>
      <c r="M2550" t="s">
        <v>7646</v>
      </c>
      <c r="N2550">
        <v>3.3805555549999999</v>
      </c>
      <c r="O2550">
        <v>0</v>
      </c>
      <c r="P2550">
        <v>37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19.861016447205891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19.861016447205891</v>
      </c>
    </row>
    <row r="2551" spans="1:31" x14ac:dyDescent="0.25">
      <c r="A2551">
        <v>2272900</v>
      </c>
      <c r="B2551">
        <v>1</v>
      </c>
      <c r="C2551" t="s">
        <v>80</v>
      </c>
      <c r="D2551" t="s">
        <v>83</v>
      </c>
      <c r="E2551" t="s">
        <v>147</v>
      </c>
      <c r="F2551" t="s">
        <v>7647</v>
      </c>
      <c r="G2551" t="s">
        <v>2685</v>
      </c>
      <c r="H2551" t="s">
        <v>150</v>
      </c>
      <c r="I2551" t="s">
        <v>136</v>
      </c>
      <c r="J2551" t="s">
        <v>137</v>
      </c>
      <c r="K2551" t="s">
        <v>138</v>
      </c>
      <c r="L2551" t="s">
        <v>7648</v>
      </c>
      <c r="M2551" t="s">
        <v>7649</v>
      </c>
      <c r="N2551">
        <v>1.2224999999999999</v>
      </c>
      <c r="O2551">
        <v>0</v>
      </c>
      <c r="P2551">
        <v>375</v>
      </c>
      <c r="Q2551">
        <v>0</v>
      </c>
      <c r="R2551">
        <v>0</v>
      </c>
      <c r="S2551">
        <v>0</v>
      </c>
      <c r="T2551">
        <v>52</v>
      </c>
      <c r="U2551">
        <v>0</v>
      </c>
      <c r="V2551">
        <v>0</v>
      </c>
      <c r="W2551">
        <v>0</v>
      </c>
      <c r="X2551">
        <v>125.92720800995107</v>
      </c>
      <c r="Y2551">
        <v>0</v>
      </c>
      <c r="Z2551">
        <v>0</v>
      </c>
      <c r="AA2551">
        <v>0</v>
      </c>
      <c r="AB2551">
        <v>53.644370215727669</v>
      </c>
      <c r="AC2551">
        <v>0</v>
      </c>
      <c r="AD2551">
        <v>0</v>
      </c>
      <c r="AE2551">
        <v>179.57157822567873</v>
      </c>
    </row>
    <row r="2552" spans="1:31" x14ac:dyDescent="0.25">
      <c r="A2552">
        <v>2273441</v>
      </c>
      <c r="B2552">
        <v>1</v>
      </c>
      <c r="C2552" t="s">
        <v>81</v>
      </c>
      <c r="D2552" t="s">
        <v>117</v>
      </c>
      <c r="E2552" t="s">
        <v>147</v>
      </c>
      <c r="F2552" t="s">
        <v>7650</v>
      </c>
      <c r="G2552" t="s">
        <v>149</v>
      </c>
      <c r="H2552" t="s">
        <v>150</v>
      </c>
      <c r="I2552" t="s">
        <v>136</v>
      </c>
      <c r="J2552" t="s">
        <v>137</v>
      </c>
      <c r="K2552" t="s">
        <v>138</v>
      </c>
      <c r="L2552" t="s">
        <v>7651</v>
      </c>
      <c r="M2552" t="s">
        <v>7652</v>
      </c>
      <c r="N2552">
        <v>2.1552777769999998</v>
      </c>
      <c r="O2552">
        <v>0</v>
      </c>
      <c r="P2552">
        <v>16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4.2678565229275005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4.2678565229275005</v>
      </c>
    </row>
    <row r="2553" spans="1:31" x14ac:dyDescent="0.25">
      <c r="A2553">
        <v>2272854</v>
      </c>
      <c r="B2553">
        <v>1</v>
      </c>
      <c r="C2553" t="s">
        <v>80</v>
      </c>
      <c r="D2553" t="s">
        <v>86</v>
      </c>
      <c r="E2553" t="s">
        <v>147</v>
      </c>
      <c r="F2553" t="s">
        <v>7653</v>
      </c>
      <c r="G2553" t="s">
        <v>149</v>
      </c>
      <c r="H2553" t="s">
        <v>150</v>
      </c>
      <c r="I2553" t="s">
        <v>136</v>
      </c>
      <c r="J2553" t="s">
        <v>137</v>
      </c>
      <c r="K2553" t="s">
        <v>138</v>
      </c>
      <c r="L2553" t="s">
        <v>7654</v>
      </c>
      <c r="M2553" t="s">
        <v>7655</v>
      </c>
      <c r="N2553">
        <v>10.261111111</v>
      </c>
      <c r="O2553">
        <v>0</v>
      </c>
      <c r="P2553">
        <v>54</v>
      </c>
      <c r="Q2553">
        <v>0</v>
      </c>
      <c r="R2553">
        <v>0</v>
      </c>
      <c r="S2553">
        <v>0</v>
      </c>
      <c r="T2553">
        <v>7</v>
      </c>
      <c r="U2553">
        <v>0</v>
      </c>
      <c r="V2553">
        <v>0</v>
      </c>
      <c r="W2553">
        <v>0</v>
      </c>
      <c r="X2553">
        <v>239.16007283144594</v>
      </c>
      <c r="Y2553">
        <v>0</v>
      </c>
      <c r="Z2553">
        <v>0</v>
      </c>
      <c r="AA2553">
        <v>0</v>
      </c>
      <c r="AB2553">
        <v>42.187422737495183</v>
      </c>
      <c r="AC2553">
        <v>0</v>
      </c>
      <c r="AD2553">
        <v>0</v>
      </c>
      <c r="AE2553">
        <v>281.3474955689411</v>
      </c>
    </row>
    <row r="2554" spans="1:31" x14ac:dyDescent="0.25">
      <c r="A2554">
        <v>2272808</v>
      </c>
      <c r="B2554">
        <v>1</v>
      </c>
      <c r="C2554" t="s">
        <v>80</v>
      </c>
      <c r="D2554" t="s">
        <v>105</v>
      </c>
      <c r="E2554" t="s">
        <v>132</v>
      </c>
      <c r="F2554" t="s">
        <v>7656</v>
      </c>
      <c r="G2554" t="s">
        <v>134</v>
      </c>
      <c r="H2554" t="s">
        <v>135</v>
      </c>
      <c r="I2554" t="s">
        <v>136</v>
      </c>
      <c r="J2554" t="s">
        <v>137</v>
      </c>
      <c r="K2554" t="s">
        <v>138</v>
      </c>
      <c r="L2554" t="s">
        <v>7657</v>
      </c>
      <c r="M2554" t="s">
        <v>7658</v>
      </c>
      <c r="N2554">
        <v>1.928055555</v>
      </c>
      <c r="O2554">
        <v>0</v>
      </c>
      <c r="P2554">
        <v>42</v>
      </c>
      <c r="Q2554">
        <v>0</v>
      </c>
      <c r="R2554">
        <v>5</v>
      </c>
      <c r="S2554">
        <v>1</v>
      </c>
      <c r="T2554">
        <v>32</v>
      </c>
      <c r="U2554">
        <v>0</v>
      </c>
      <c r="V2554">
        <v>0</v>
      </c>
      <c r="W2554">
        <v>0</v>
      </c>
      <c r="X2554">
        <v>20.779998018953428</v>
      </c>
      <c r="Y2554">
        <v>0</v>
      </c>
      <c r="Z2554">
        <v>2.0241319984288002</v>
      </c>
      <c r="AA2554">
        <v>1.3796364410220834</v>
      </c>
      <c r="AB2554">
        <v>85.593378949641689</v>
      </c>
      <c r="AC2554">
        <v>0</v>
      </c>
      <c r="AD2554">
        <v>0</v>
      </c>
      <c r="AE2554">
        <v>109.777145408046</v>
      </c>
    </row>
    <row r="2555" spans="1:31" x14ac:dyDescent="0.25">
      <c r="A2555">
        <v>2273349</v>
      </c>
      <c r="B2555">
        <v>1</v>
      </c>
      <c r="C2555" t="s">
        <v>81</v>
      </c>
      <c r="D2555" t="s">
        <v>128</v>
      </c>
      <c r="E2555" t="s">
        <v>141</v>
      </c>
      <c r="F2555" t="s">
        <v>7659</v>
      </c>
      <c r="G2555" t="s">
        <v>134</v>
      </c>
      <c r="H2555" t="s">
        <v>135</v>
      </c>
      <c r="I2555" t="s">
        <v>136</v>
      </c>
      <c r="J2555" t="s">
        <v>137</v>
      </c>
      <c r="K2555" t="s">
        <v>138</v>
      </c>
      <c r="L2555" t="s">
        <v>7660</v>
      </c>
      <c r="M2555" t="s">
        <v>7661</v>
      </c>
      <c r="N2555">
        <v>3.53</v>
      </c>
      <c r="O2555">
        <v>0</v>
      </c>
      <c r="P2555">
        <v>305</v>
      </c>
      <c r="Q2555">
        <v>1</v>
      </c>
      <c r="R2555">
        <v>3</v>
      </c>
      <c r="S2555">
        <v>2</v>
      </c>
      <c r="T2555">
        <v>24</v>
      </c>
      <c r="U2555">
        <v>0</v>
      </c>
      <c r="V2555">
        <v>0</v>
      </c>
      <c r="W2555">
        <v>0</v>
      </c>
      <c r="X2555">
        <v>284.09146676317152</v>
      </c>
      <c r="Y2555">
        <v>2.5980879523265337</v>
      </c>
      <c r="Z2555">
        <v>1.8764286740101503</v>
      </c>
      <c r="AA2555">
        <v>93.665485372283428</v>
      </c>
      <c r="AB2555">
        <v>51.426017711076483</v>
      </c>
      <c r="AC2555">
        <v>0</v>
      </c>
      <c r="AD2555">
        <v>0</v>
      </c>
      <c r="AE2555">
        <v>433.65748647286807</v>
      </c>
    </row>
    <row r="2556" spans="1:31" x14ac:dyDescent="0.25">
      <c r="A2556">
        <v>2273057</v>
      </c>
      <c r="B2556">
        <v>1</v>
      </c>
      <c r="C2556" t="s">
        <v>80</v>
      </c>
      <c r="D2556" t="s">
        <v>104</v>
      </c>
      <c r="E2556" t="s">
        <v>157</v>
      </c>
      <c r="F2556" t="s">
        <v>7662</v>
      </c>
      <c r="G2556" t="s">
        <v>134</v>
      </c>
      <c r="H2556" t="s">
        <v>135</v>
      </c>
      <c r="I2556" t="s">
        <v>136</v>
      </c>
      <c r="J2556" t="s">
        <v>137</v>
      </c>
      <c r="K2556" t="s">
        <v>138</v>
      </c>
      <c r="L2556" t="s">
        <v>7663</v>
      </c>
      <c r="M2556" t="s">
        <v>7664</v>
      </c>
      <c r="N2556">
        <v>2.119444444</v>
      </c>
      <c r="O2556">
        <v>7</v>
      </c>
      <c r="P2556">
        <v>109</v>
      </c>
      <c r="Q2556">
        <v>47</v>
      </c>
      <c r="R2556">
        <v>100</v>
      </c>
      <c r="S2556">
        <v>20</v>
      </c>
      <c r="T2556">
        <v>33</v>
      </c>
      <c r="U2556">
        <v>0</v>
      </c>
      <c r="V2556">
        <v>0</v>
      </c>
      <c r="W2556">
        <v>7.316713042713749</v>
      </c>
      <c r="X2556">
        <v>44.564908473819585</v>
      </c>
      <c r="Y2556">
        <v>211.29413672842193</v>
      </c>
      <c r="Z2556">
        <v>105.87947127927501</v>
      </c>
      <c r="AA2556">
        <v>142.52534489712681</v>
      </c>
      <c r="AB2556">
        <v>26.32987843593288</v>
      </c>
      <c r="AC2556">
        <v>0</v>
      </c>
      <c r="AD2556">
        <v>0</v>
      </c>
      <c r="AE2556">
        <v>537.91045285729001</v>
      </c>
    </row>
    <row r="2557" spans="1:31" x14ac:dyDescent="0.25">
      <c r="A2557">
        <v>2273246</v>
      </c>
      <c r="B2557">
        <v>1</v>
      </c>
      <c r="C2557" t="s">
        <v>80</v>
      </c>
      <c r="D2557" t="s">
        <v>99</v>
      </c>
      <c r="E2557" t="s">
        <v>141</v>
      </c>
      <c r="F2557" t="s">
        <v>7665</v>
      </c>
      <c r="G2557" t="s">
        <v>268</v>
      </c>
      <c r="H2557" t="s">
        <v>135</v>
      </c>
      <c r="I2557" t="s">
        <v>136</v>
      </c>
      <c r="J2557" t="s">
        <v>137</v>
      </c>
      <c r="K2557" t="s">
        <v>138</v>
      </c>
      <c r="L2557" t="s">
        <v>7666</v>
      </c>
      <c r="M2557" t="s">
        <v>7667</v>
      </c>
      <c r="N2557">
        <v>5.3461111109999999</v>
      </c>
      <c r="O2557">
        <v>0</v>
      </c>
      <c r="P2557">
        <v>12</v>
      </c>
      <c r="Q2557">
        <v>0</v>
      </c>
      <c r="R2557">
        <v>19</v>
      </c>
      <c r="S2557">
        <v>0</v>
      </c>
      <c r="T2557">
        <v>2</v>
      </c>
      <c r="U2557">
        <v>0</v>
      </c>
      <c r="V2557">
        <v>0</v>
      </c>
      <c r="W2557">
        <v>0</v>
      </c>
      <c r="X2557">
        <v>20.71395926817106</v>
      </c>
      <c r="Y2557">
        <v>0</v>
      </c>
      <c r="Z2557">
        <v>67.008966971723609</v>
      </c>
      <c r="AA2557">
        <v>0</v>
      </c>
      <c r="AB2557">
        <v>6.3246144602815058</v>
      </c>
      <c r="AC2557">
        <v>0</v>
      </c>
      <c r="AD2557">
        <v>0</v>
      </c>
      <c r="AE2557">
        <v>94.047540700176171</v>
      </c>
    </row>
    <row r="2558" spans="1:31" x14ac:dyDescent="0.25">
      <c r="A2558">
        <v>2273318</v>
      </c>
      <c r="B2558">
        <v>1</v>
      </c>
      <c r="C2558" t="s">
        <v>81</v>
      </c>
      <c r="D2558" t="s">
        <v>127</v>
      </c>
      <c r="E2558" t="s">
        <v>132</v>
      </c>
      <c r="F2558" t="s">
        <v>7668</v>
      </c>
      <c r="G2558" t="s">
        <v>134</v>
      </c>
      <c r="H2558" t="s">
        <v>135</v>
      </c>
      <c r="I2558" t="s">
        <v>136</v>
      </c>
      <c r="J2558" t="s">
        <v>137</v>
      </c>
      <c r="K2558" t="s">
        <v>138</v>
      </c>
      <c r="L2558" t="s">
        <v>7669</v>
      </c>
      <c r="M2558" t="s">
        <v>7670</v>
      </c>
      <c r="N2558">
        <v>5.960555555</v>
      </c>
      <c r="O2558">
        <v>8</v>
      </c>
      <c r="P2558">
        <v>3</v>
      </c>
      <c r="Q2558">
        <v>271</v>
      </c>
      <c r="R2558">
        <v>40</v>
      </c>
      <c r="S2558">
        <v>13</v>
      </c>
      <c r="T2558">
        <v>2</v>
      </c>
      <c r="U2558">
        <v>0</v>
      </c>
      <c r="V2558">
        <v>0</v>
      </c>
      <c r="W2558">
        <v>28.216741157972887</v>
      </c>
      <c r="X2558">
        <v>18.402718168767972</v>
      </c>
      <c r="Y2558">
        <v>1278.1749824863782</v>
      </c>
      <c r="Z2558">
        <v>341.9794941620375</v>
      </c>
      <c r="AA2558">
        <v>153.94478724935661</v>
      </c>
      <c r="AB2558">
        <v>9.8202573983895345</v>
      </c>
      <c r="AC2558">
        <v>0</v>
      </c>
      <c r="AD2558">
        <v>0</v>
      </c>
      <c r="AE2558">
        <v>1830.5389806229025</v>
      </c>
    </row>
    <row r="2559" spans="1:31" x14ac:dyDescent="0.25">
      <c r="A2559">
        <v>2272728</v>
      </c>
      <c r="B2559">
        <v>1</v>
      </c>
      <c r="C2559" t="s">
        <v>80</v>
      </c>
      <c r="D2559" t="s">
        <v>96</v>
      </c>
      <c r="E2559" t="s">
        <v>147</v>
      </c>
      <c r="F2559" t="s">
        <v>7671</v>
      </c>
      <c r="G2559" t="s">
        <v>233</v>
      </c>
      <c r="H2559" t="s">
        <v>150</v>
      </c>
      <c r="I2559" t="s">
        <v>136</v>
      </c>
      <c r="J2559" t="s">
        <v>137</v>
      </c>
      <c r="K2559" t="s">
        <v>138</v>
      </c>
      <c r="L2559" t="s">
        <v>7672</v>
      </c>
      <c r="M2559" t="s">
        <v>7673</v>
      </c>
      <c r="N2559">
        <v>9.9344444440000004</v>
      </c>
      <c r="O2559">
        <v>0</v>
      </c>
      <c r="P2559">
        <v>2</v>
      </c>
      <c r="Q2559">
        <v>0</v>
      </c>
      <c r="R2559">
        <v>11</v>
      </c>
      <c r="S2559">
        <v>0</v>
      </c>
      <c r="T2559">
        <v>3</v>
      </c>
      <c r="U2559">
        <v>0</v>
      </c>
      <c r="V2559">
        <v>0</v>
      </c>
      <c r="W2559">
        <v>0</v>
      </c>
      <c r="X2559">
        <v>5.8051665858599009</v>
      </c>
      <c r="Y2559">
        <v>0</v>
      </c>
      <c r="Z2559">
        <v>40.211183917665004</v>
      </c>
      <c r="AA2559">
        <v>0</v>
      </c>
      <c r="AB2559">
        <v>130.13919932892503</v>
      </c>
      <c r="AC2559">
        <v>0</v>
      </c>
      <c r="AD2559">
        <v>0</v>
      </c>
      <c r="AE2559">
        <v>176.15554983244994</v>
      </c>
    </row>
    <row r="2560" spans="1:31" x14ac:dyDescent="0.25">
      <c r="A2560">
        <v>2272605</v>
      </c>
      <c r="B2560">
        <v>1</v>
      </c>
      <c r="C2560" t="s">
        <v>80</v>
      </c>
      <c r="D2560" t="s">
        <v>99</v>
      </c>
      <c r="E2560" t="s">
        <v>147</v>
      </c>
      <c r="F2560" t="s">
        <v>7674</v>
      </c>
      <c r="G2560" t="s">
        <v>149</v>
      </c>
      <c r="H2560" t="s">
        <v>150</v>
      </c>
      <c r="I2560" t="s">
        <v>136</v>
      </c>
      <c r="J2560" t="s">
        <v>137</v>
      </c>
      <c r="K2560" t="s">
        <v>138</v>
      </c>
      <c r="L2560" t="s">
        <v>7675</v>
      </c>
      <c r="M2560" t="s">
        <v>7676</v>
      </c>
      <c r="N2560">
        <v>8.3661111110000004</v>
      </c>
      <c r="O2560">
        <v>0</v>
      </c>
      <c r="P2560">
        <v>21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51.23179612390043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51.23179612390043</v>
      </c>
    </row>
    <row r="2561" spans="1:31" x14ac:dyDescent="0.25">
      <c r="A2561">
        <v>2272628</v>
      </c>
      <c r="B2561">
        <v>1</v>
      </c>
      <c r="C2561" t="s">
        <v>80</v>
      </c>
      <c r="D2561" t="s">
        <v>106</v>
      </c>
      <c r="E2561" t="s">
        <v>141</v>
      </c>
      <c r="F2561" t="s">
        <v>7677</v>
      </c>
      <c r="G2561" t="s">
        <v>2821</v>
      </c>
      <c r="H2561" t="s">
        <v>135</v>
      </c>
      <c r="I2561" t="s">
        <v>136</v>
      </c>
      <c r="J2561" t="s">
        <v>137</v>
      </c>
      <c r="K2561" t="s">
        <v>138</v>
      </c>
      <c r="L2561" t="s">
        <v>7678</v>
      </c>
      <c r="M2561" t="s">
        <v>7679</v>
      </c>
      <c r="N2561">
        <v>1.4566666660000001</v>
      </c>
      <c r="O2561">
        <v>0</v>
      </c>
      <c r="P2561">
        <v>1213</v>
      </c>
      <c r="Q2561">
        <v>0</v>
      </c>
      <c r="R2561">
        <v>31</v>
      </c>
      <c r="S2561">
        <v>1</v>
      </c>
      <c r="T2561">
        <v>81</v>
      </c>
      <c r="U2561">
        <v>0</v>
      </c>
      <c r="V2561">
        <v>0</v>
      </c>
      <c r="W2561">
        <v>0</v>
      </c>
      <c r="X2561">
        <v>435.3998980720844</v>
      </c>
      <c r="Y2561">
        <v>0</v>
      </c>
      <c r="Z2561">
        <v>27.863792729718593</v>
      </c>
      <c r="AA2561">
        <v>10.766461861719726</v>
      </c>
      <c r="AB2561">
        <v>164.74694730019979</v>
      </c>
      <c r="AC2561">
        <v>0</v>
      </c>
      <c r="AD2561">
        <v>0</v>
      </c>
      <c r="AE2561">
        <v>638.77709996372255</v>
      </c>
    </row>
    <row r="2562" spans="1:31" x14ac:dyDescent="0.25">
      <c r="A2562">
        <v>2272934</v>
      </c>
      <c r="B2562">
        <v>1</v>
      </c>
      <c r="C2562" t="s">
        <v>81</v>
      </c>
      <c r="D2562" t="s">
        <v>113</v>
      </c>
      <c r="E2562" t="s">
        <v>141</v>
      </c>
      <c r="F2562" t="s">
        <v>7680</v>
      </c>
      <c r="G2562" t="s">
        <v>134</v>
      </c>
      <c r="H2562" t="s">
        <v>135</v>
      </c>
      <c r="I2562" t="s">
        <v>136</v>
      </c>
      <c r="J2562" t="s">
        <v>137</v>
      </c>
      <c r="K2562" t="s">
        <v>138</v>
      </c>
      <c r="L2562" t="s">
        <v>7681</v>
      </c>
      <c r="M2562" t="s">
        <v>7682</v>
      </c>
      <c r="N2562">
        <v>0.40055555500000001</v>
      </c>
      <c r="O2562">
        <v>0</v>
      </c>
      <c r="P2562">
        <v>387</v>
      </c>
      <c r="Q2562">
        <v>1</v>
      </c>
      <c r="R2562">
        <v>22</v>
      </c>
      <c r="S2562">
        <v>1</v>
      </c>
      <c r="T2562">
        <v>16</v>
      </c>
      <c r="U2562">
        <v>1</v>
      </c>
      <c r="V2562">
        <v>0</v>
      </c>
      <c r="W2562">
        <v>0</v>
      </c>
      <c r="X2562">
        <v>16.029524587261626</v>
      </c>
      <c r="Y2562">
        <v>0.1084046058648</v>
      </c>
      <c r="Z2562">
        <v>2.3040879092088997</v>
      </c>
      <c r="AA2562">
        <v>5.1287349192768001</v>
      </c>
      <c r="AB2562">
        <v>5.4770233284816685</v>
      </c>
      <c r="AC2562">
        <v>55.475805504731994</v>
      </c>
      <c r="AD2562">
        <v>0</v>
      </c>
      <c r="AE2562">
        <v>84.523580854825781</v>
      </c>
    </row>
    <row r="2563" spans="1:31" x14ac:dyDescent="0.25">
      <c r="A2563">
        <v>2272493</v>
      </c>
      <c r="B2563">
        <v>1</v>
      </c>
      <c r="C2563" t="s">
        <v>81</v>
      </c>
      <c r="D2563" t="s">
        <v>118</v>
      </c>
      <c r="E2563" t="s">
        <v>165</v>
      </c>
      <c r="F2563" t="s">
        <v>7683</v>
      </c>
      <c r="G2563" t="s">
        <v>198</v>
      </c>
      <c r="H2563" t="s">
        <v>150</v>
      </c>
      <c r="I2563" t="s">
        <v>136</v>
      </c>
      <c r="J2563" t="s">
        <v>137</v>
      </c>
      <c r="K2563" t="s">
        <v>138</v>
      </c>
      <c r="L2563" t="s">
        <v>7684</v>
      </c>
      <c r="M2563" t="s">
        <v>7685</v>
      </c>
      <c r="N2563">
        <v>0.79388888800000001</v>
      </c>
      <c r="O2563">
        <v>0</v>
      </c>
      <c r="P2563">
        <v>3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1.1531091581980499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1.1531091581980499</v>
      </c>
    </row>
    <row r="2564" spans="1:31" x14ac:dyDescent="0.25">
      <c r="A2564">
        <v>2272877</v>
      </c>
      <c r="B2564">
        <v>1</v>
      </c>
      <c r="C2564" t="s">
        <v>80</v>
      </c>
      <c r="D2564" t="s">
        <v>85</v>
      </c>
      <c r="E2564" t="s">
        <v>176</v>
      </c>
      <c r="F2564" t="s">
        <v>7686</v>
      </c>
      <c r="G2564" t="s">
        <v>178</v>
      </c>
      <c r="H2564" t="s">
        <v>150</v>
      </c>
      <c r="I2564" t="s">
        <v>136</v>
      </c>
      <c r="J2564" t="s">
        <v>137</v>
      </c>
      <c r="K2564" t="s">
        <v>138</v>
      </c>
      <c r="L2564" t="s">
        <v>7687</v>
      </c>
      <c r="M2564" t="s">
        <v>7688</v>
      </c>
      <c r="N2564">
        <v>1.125</v>
      </c>
      <c r="O2564">
        <v>0</v>
      </c>
      <c r="P2564">
        <v>578</v>
      </c>
      <c r="Q2564">
        <v>0</v>
      </c>
      <c r="R2564">
        <v>0</v>
      </c>
      <c r="S2564">
        <v>0</v>
      </c>
      <c r="T2564">
        <v>38</v>
      </c>
      <c r="U2564">
        <v>0</v>
      </c>
      <c r="V2564">
        <v>0</v>
      </c>
      <c r="W2564">
        <v>0</v>
      </c>
      <c r="X2564">
        <v>263.06386614523956</v>
      </c>
      <c r="Y2564">
        <v>0</v>
      </c>
      <c r="Z2564">
        <v>0</v>
      </c>
      <c r="AA2564">
        <v>0</v>
      </c>
      <c r="AB2564">
        <v>19.858709796869704</v>
      </c>
      <c r="AC2564">
        <v>0</v>
      </c>
      <c r="AD2564">
        <v>0</v>
      </c>
      <c r="AE2564">
        <v>282.92257594210923</v>
      </c>
    </row>
    <row r="2565" spans="1:31" x14ac:dyDescent="0.25">
      <c r="A2565">
        <v>2273026</v>
      </c>
      <c r="B2565">
        <v>1</v>
      </c>
      <c r="C2565" t="s">
        <v>80</v>
      </c>
      <c r="D2565" t="s">
        <v>99</v>
      </c>
      <c r="E2565" t="s">
        <v>176</v>
      </c>
      <c r="F2565" t="s">
        <v>7689</v>
      </c>
      <c r="G2565" t="s">
        <v>178</v>
      </c>
      <c r="H2565" t="s">
        <v>150</v>
      </c>
      <c r="I2565" t="s">
        <v>136</v>
      </c>
      <c r="J2565" t="s">
        <v>137</v>
      </c>
      <c r="K2565" t="s">
        <v>138</v>
      </c>
      <c r="L2565" t="s">
        <v>7690</v>
      </c>
      <c r="M2565" t="s">
        <v>7691</v>
      </c>
      <c r="N2565">
        <v>7.8936111110000002</v>
      </c>
      <c r="O2565">
        <v>0</v>
      </c>
      <c r="P2565">
        <v>67</v>
      </c>
      <c r="Q2565">
        <v>0</v>
      </c>
      <c r="R2565">
        <v>1</v>
      </c>
      <c r="S2565">
        <v>0</v>
      </c>
      <c r="T2565">
        <v>4</v>
      </c>
      <c r="U2565">
        <v>0</v>
      </c>
      <c r="V2565">
        <v>1</v>
      </c>
      <c r="W2565">
        <v>0</v>
      </c>
      <c r="X2565">
        <v>97.615080017724708</v>
      </c>
      <c r="Y2565">
        <v>0</v>
      </c>
      <c r="Z2565">
        <v>0.40229950020890004</v>
      </c>
      <c r="AA2565">
        <v>0</v>
      </c>
      <c r="AB2565">
        <v>12.893569452326595</v>
      </c>
      <c r="AC2565">
        <v>0</v>
      </c>
      <c r="AD2565">
        <v>795.13751958767227</v>
      </c>
      <c r="AE2565">
        <v>906.04846855793244</v>
      </c>
    </row>
    <row r="2566" spans="1:31" x14ac:dyDescent="0.25">
      <c r="A2566">
        <v>2272485</v>
      </c>
      <c r="B2566">
        <v>1</v>
      </c>
      <c r="C2566" t="s">
        <v>81</v>
      </c>
      <c r="D2566" t="s">
        <v>118</v>
      </c>
      <c r="E2566" t="s">
        <v>165</v>
      </c>
      <c r="F2566" t="s">
        <v>7692</v>
      </c>
      <c r="G2566" t="s">
        <v>198</v>
      </c>
      <c r="H2566" t="s">
        <v>150</v>
      </c>
      <c r="I2566" t="s">
        <v>136</v>
      </c>
      <c r="J2566" t="s">
        <v>137</v>
      </c>
      <c r="K2566" t="s">
        <v>138</v>
      </c>
      <c r="L2566" t="s">
        <v>7693</v>
      </c>
      <c r="M2566" t="s">
        <v>7694</v>
      </c>
      <c r="N2566">
        <v>7.488888888</v>
      </c>
      <c r="O2566">
        <v>0</v>
      </c>
      <c r="P2566">
        <v>1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0.82125421093759998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0.82125421093759998</v>
      </c>
    </row>
    <row r="2567" spans="1:31" x14ac:dyDescent="0.25">
      <c r="A2567">
        <v>2273326</v>
      </c>
      <c r="B2567">
        <v>1</v>
      </c>
      <c r="C2567" t="s">
        <v>81</v>
      </c>
      <c r="D2567" t="s">
        <v>113</v>
      </c>
      <c r="E2567" t="s">
        <v>147</v>
      </c>
      <c r="F2567" t="s">
        <v>7695</v>
      </c>
      <c r="G2567" t="s">
        <v>725</v>
      </c>
      <c r="H2567" t="s">
        <v>150</v>
      </c>
      <c r="I2567" t="s">
        <v>136</v>
      </c>
      <c r="J2567" t="s">
        <v>137</v>
      </c>
      <c r="K2567" t="s">
        <v>138</v>
      </c>
      <c r="L2567" t="s">
        <v>7696</v>
      </c>
      <c r="M2567" t="s">
        <v>7697</v>
      </c>
      <c r="N2567">
        <v>2.48</v>
      </c>
      <c r="O2567">
        <v>0</v>
      </c>
      <c r="P2567">
        <v>52</v>
      </c>
      <c r="Q2567">
        <v>0</v>
      </c>
      <c r="R2567">
        <v>0</v>
      </c>
      <c r="S2567">
        <v>0</v>
      </c>
      <c r="T2567">
        <v>4</v>
      </c>
      <c r="U2567">
        <v>0</v>
      </c>
      <c r="V2567">
        <v>0</v>
      </c>
      <c r="W2567">
        <v>0</v>
      </c>
      <c r="X2567">
        <v>21.11250422816531</v>
      </c>
      <c r="Y2567">
        <v>0</v>
      </c>
      <c r="Z2567">
        <v>0</v>
      </c>
      <c r="AA2567">
        <v>0</v>
      </c>
      <c r="AB2567">
        <v>3.6061483571645661</v>
      </c>
      <c r="AC2567">
        <v>0</v>
      </c>
      <c r="AD2567">
        <v>0</v>
      </c>
      <c r="AE2567">
        <v>24.718652585329878</v>
      </c>
    </row>
    <row r="2568" spans="1:31" x14ac:dyDescent="0.25">
      <c r="A2568">
        <v>2272619</v>
      </c>
      <c r="B2568">
        <v>1</v>
      </c>
      <c r="C2568" t="s">
        <v>80</v>
      </c>
      <c r="D2568" t="s">
        <v>99</v>
      </c>
      <c r="E2568" t="s">
        <v>147</v>
      </c>
      <c r="F2568" t="s">
        <v>7698</v>
      </c>
      <c r="G2568" t="s">
        <v>149</v>
      </c>
      <c r="H2568" t="s">
        <v>150</v>
      </c>
      <c r="I2568" t="s">
        <v>136</v>
      </c>
      <c r="J2568" t="s">
        <v>137</v>
      </c>
      <c r="K2568" t="s">
        <v>138</v>
      </c>
      <c r="L2568" t="s">
        <v>7699</v>
      </c>
      <c r="M2568" t="s">
        <v>7700</v>
      </c>
      <c r="N2568">
        <v>4.2319444439999998</v>
      </c>
      <c r="O2568">
        <v>0</v>
      </c>
      <c r="P2568">
        <v>50</v>
      </c>
      <c r="Q2568">
        <v>0</v>
      </c>
      <c r="R2568">
        <v>0</v>
      </c>
      <c r="S2568">
        <v>0</v>
      </c>
      <c r="T2568">
        <v>2</v>
      </c>
      <c r="U2568">
        <v>0</v>
      </c>
      <c r="V2568">
        <v>0</v>
      </c>
      <c r="W2568">
        <v>0</v>
      </c>
      <c r="X2568">
        <v>87.817049711877502</v>
      </c>
      <c r="Y2568">
        <v>0</v>
      </c>
      <c r="Z2568">
        <v>0</v>
      </c>
      <c r="AA2568">
        <v>0</v>
      </c>
      <c r="AB2568">
        <v>8.1893228657750009E-3</v>
      </c>
      <c r="AC2568">
        <v>0</v>
      </c>
      <c r="AD2568">
        <v>0</v>
      </c>
      <c r="AE2568">
        <v>87.825239034743277</v>
      </c>
    </row>
    <row r="2569" spans="1:31" x14ac:dyDescent="0.25">
      <c r="A2569">
        <v>2273544</v>
      </c>
      <c r="B2569">
        <v>1</v>
      </c>
      <c r="C2569" t="s">
        <v>81</v>
      </c>
      <c r="D2569" t="s">
        <v>114</v>
      </c>
      <c r="E2569" t="s">
        <v>176</v>
      </c>
      <c r="F2569" t="s">
        <v>7701</v>
      </c>
      <c r="G2569" t="s">
        <v>178</v>
      </c>
      <c r="H2569" t="s">
        <v>150</v>
      </c>
      <c r="I2569" t="s">
        <v>136</v>
      </c>
      <c r="J2569" t="s">
        <v>137</v>
      </c>
      <c r="K2569" t="s">
        <v>138</v>
      </c>
      <c r="L2569" t="s">
        <v>7702</v>
      </c>
      <c r="M2569" t="s">
        <v>7703</v>
      </c>
      <c r="N2569">
        <v>1.5038888880000001</v>
      </c>
      <c r="O2569">
        <v>0</v>
      </c>
      <c r="P2569">
        <v>261</v>
      </c>
      <c r="Q2569">
        <v>0</v>
      </c>
      <c r="R2569">
        <v>0</v>
      </c>
      <c r="S2569">
        <v>0</v>
      </c>
      <c r="T2569">
        <v>20</v>
      </c>
      <c r="U2569">
        <v>0</v>
      </c>
      <c r="V2569">
        <v>0</v>
      </c>
      <c r="W2569">
        <v>0</v>
      </c>
      <c r="X2569">
        <v>49.293827252848452</v>
      </c>
      <c r="Y2569">
        <v>0</v>
      </c>
      <c r="Z2569">
        <v>0</v>
      </c>
      <c r="AA2569">
        <v>0</v>
      </c>
      <c r="AB2569">
        <v>3.9188848887771672</v>
      </c>
      <c r="AC2569">
        <v>0</v>
      </c>
      <c r="AD2569">
        <v>0</v>
      </c>
      <c r="AE2569">
        <v>53.212712141625616</v>
      </c>
    </row>
    <row r="2570" spans="1:31" x14ac:dyDescent="0.25">
      <c r="A2570">
        <v>2273043</v>
      </c>
      <c r="B2570">
        <v>1</v>
      </c>
      <c r="C2570" t="s">
        <v>80</v>
      </c>
      <c r="D2570" t="s">
        <v>90</v>
      </c>
      <c r="E2570" t="s">
        <v>165</v>
      </c>
      <c r="F2570" t="s">
        <v>7704</v>
      </c>
      <c r="G2570" t="s">
        <v>198</v>
      </c>
      <c r="H2570" t="s">
        <v>150</v>
      </c>
      <c r="I2570" t="s">
        <v>136</v>
      </c>
      <c r="J2570" t="s">
        <v>137</v>
      </c>
      <c r="K2570" t="s">
        <v>138</v>
      </c>
      <c r="L2570" t="s">
        <v>7705</v>
      </c>
      <c r="M2570" t="s">
        <v>7706</v>
      </c>
      <c r="N2570">
        <v>1.3080555549999999</v>
      </c>
      <c r="O2570">
        <v>0</v>
      </c>
      <c r="P2570">
        <v>2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0.24602366692251668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0.24602366692251668</v>
      </c>
    </row>
    <row r="2571" spans="1:31" x14ac:dyDescent="0.25">
      <c r="A2571">
        <v>2273089</v>
      </c>
      <c r="B2571">
        <v>1</v>
      </c>
      <c r="C2571" t="s">
        <v>81</v>
      </c>
      <c r="D2571" t="s">
        <v>125</v>
      </c>
      <c r="E2571" t="s">
        <v>132</v>
      </c>
      <c r="F2571" t="s">
        <v>7707</v>
      </c>
      <c r="G2571" t="s">
        <v>134</v>
      </c>
      <c r="H2571" t="s">
        <v>135</v>
      </c>
      <c r="I2571" t="s">
        <v>136</v>
      </c>
      <c r="J2571" t="s">
        <v>137</v>
      </c>
      <c r="K2571" t="s">
        <v>138</v>
      </c>
      <c r="L2571" t="s">
        <v>7708</v>
      </c>
      <c r="M2571" t="s">
        <v>7709</v>
      </c>
      <c r="N2571">
        <v>1.1058333330000001</v>
      </c>
      <c r="O2571">
        <v>1</v>
      </c>
      <c r="P2571">
        <v>157</v>
      </c>
      <c r="Q2571">
        <v>28</v>
      </c>
      <c r="R2571">
        <v>174</v>
      </c>
      <c r="S2571">
        <v>2</v>
      </c>
      <c r="T2571">
        <v>10</v>
      </c>
      <c r="U2571">
        <v>0</v>
      </c>
      <c r="V2571">
        <v>0</v>
      </c>
      <c r="W2571">
        <v>0.40477614041755006</v>
      </c>
      <c r="X2571">
        <v>26.445125572878695</v>
      </c>
      <c r="Y2571">
        <v>5.999337489628374</v>
      </c>
      <c r="Z2571">
        <v>70.623122134318507</v>
      </c>
      <c r="AA2571">
        <v>5.547499630873201</v>
      </c>
      <c r="AB2571">
        <v>4.7884867344341346</v>
      </c>
      <c r="AC2571">
        <v>0</v>
      </c>
      <c r="AD2571">
        <v>0</v>
      </c>
      <c r="AE2571">
        <v>113.80834770255046</v>
      </c>
    </row>
    <row r="2572" spans="1:31" x14ac:dyDescent="0.25">
      <c r="A2572">
        <v>2272525</v>
      </c>
      <c r="B2572">
        <v>1</v>
      </c>
      <c r="C2572" t="s">
        <v>80</v>
      </c>
      <c r="D2572" t="s">
        <v>88</v>
      </c>
      <c r="E2572" t="s">
        <v>147</v>
      </c>
      <c r="F2572" t="s">
        <v>7710</v>
      </c>
      <c r="G2572" t="s">
        <v>149</v>
      </c>
      <c r="H2572" t="s">
        <v>150</v>
      </c>
      <c r="I2572" t="s">
        <v>136</v>
      </c>
      <c r="J2572" t="s">
        <v>137</v>
      </c>
      <c r="K2572" t="s">
        <v>138</v>
      </c>
      <c r="L2572" t="s">
        <v>7711</v>
      </c>
      <c r="M2572" t="s">
        <v>7712</v>
      </c>
      <c r="N2572">
        <v>1.227222222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3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8.8442763459615019</v>
      </c>
      <c r="AC2572">
        <v>0</v>
      </c>
      <c r="AD2572">
        <v>0</v>
      </c>
      <c r="AE2572">
        <v>8.8442763459615019</v>
      </c>
    </row>
    <row r="2573" spans="1:31" x14ac:dyDescent="0.25">
      <c r="A2573">
        <v>2273066</v>
      </c>
      <c r="B2573">
        <v>1</v>
      </c>
      <c r="C2573" t="s">
        <v>80</v>
      </c>
      <c r="D2573" t="s">
        <v>85</v>
      </c>
      <c r="E2573" t="s">
        <v>147</v>
      </c>
      <c r="F2573" t="s">
        <v>1928</v>
      </c>
      <c r="G2573" t="s">
        <v>233</v>
      </c>
      <c r="H2573" t="s">
        <v>150</v>
      </c>
      <c r="I2573" t="s">
        <v>136</v>
      </c>
      <c r="J2573" t="s">
        <v>137</v>
      </c>
      <c r="K2573" t="s">
        <v>138</v>
      </c>
      <c r="L2573" t="s">
        <v>7713</v>
      </c>
      <c r="M2573" t="s">
        <v>7714</v>
      </c>
      <c r="N2573">
        <v>3.6358333329999999</v>
      </c>
      <c r="O2573">
        <v>0</v>
      </c>
      <c r="P2573">
        <v>115</v>
      </c>
      <c r="Q2573">
        <v>0</v>
      </c>
      <c r="R2573">
        <v>0</v>
      </c>
      <c r="S2573">
        <v>0</v>
      </c>
      <c r="T2573">
        <v>8</v>
      </c>
      <c r="U2573">
        <v>0</v>
      </c>
      <c r="V2573">
        <v>0</v>
      </c>
      <c r="W2573">
        <v>0</v>
      </c>
      <c r="X2573">
        <v>139.8737652636074</v>
      </c>
      <c r="Y2573">
        <v>0</v>
      </c>
      <c r="Z2573">
        <v>0</v>
      </c>
      <c r="AA2573">
        <v>0</v>
      </c>
      <c r="AB2573">
        <v>5507.5497120401606</v>
      </c>
      <c r="AC2573">
        <v>0</v>
      </c>
      <c r="AD2573">
        <v>0</v>
      </c>
      <c r="AE2573">
        <v>5647.4234773037679</v>
      </c>
    </row>
    <row r="2574" spans="1:31" x14ac:dyDescent="0.25">
      <c r="A2574">
        <v>2272565</v>
      </c>
      <c r="B2574">
        <v>1</v>
      </c>
      <c r="C2574" t="s">
        <v>80</v>
      </c>
      <c r="D2574" t="s">
        <v>97</v>
      </c>
      <c r="E2574" t="s">
        <v>165</v>
      </c>
      <c r="F2574" t="s">
        <v>7715</v>
      </c>
      <c r="G2574" t="s">
        <v>198</v>
      </c>
      <c r="H2574" t="s">
        <v>150</v>
      </c>
      <c r="I2574" t="s">
        <v>136</v>
      </c>
      <c r="J2574" t="s">
        <v>137</v>
      </c>
      <c r="K2574" t="s">
        <v>138</v>
      </c>
      <c r="L2574" t="s">
        <v>7716</v>
      </c>
      <c r="M2574" t="s">
        <v>7717</v>
      </c>
      <c r="N2574">
        <v>5.9286111110000004</v>
      </c>
      <c r="O2574">
        <v>0</v>
      </c>
      <c r="P2574">
        <v>1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</row>
    <row r="2575" spans="1:31" x14ac:dyDescent="0.25">
      <c r="A2575">
        <v>2273160</v>
      </c>
      <c r="B2575">
        <v>1</v>
      </c>
      <c r="C2575" t="s">
        <v>80</v>
      </c>
      <c r="D2575" t="s">
        <v>88</v>
      </c>
      <c r="E2575" t="s">
        <v>312</v>
      </c>
      <c r="F2575" t="s">
        <v>7718</v>
      </c>
      <c r="G2575" t="s">
        <v>149</v>
      </c>
      <c r="H2575" t="s">
        <v>150</v>
      </c>
      <c r="I2575" t="s">
        <v>136</v>
      </c>
      <c r="J2575" t="s">
        <v>137</v>
      </c>
      <c r="K2575" t="s">
        <v>138</v>
      </c>
      <c r="L2575" t="s">
        <v>7719</v>
      </c>
      <c r="M2575" t="s">
        <v>7720</v>
      </c>
      <c r="N2575">
        <v>4.4311111109999999</v>
      </c>
      <c r="O2575">
        <v>0</v>
      </c>
      <c r="P2575">
        <v>124</v>
      </c>
      <c r="Q2575">
        <v>0</v>
      </c>
      <c r="R2575">
        <v>0</v>
      </c>
      <c r="S2575">
        <v>0</v>
      </c>
      <c r="T2575">
        <v>6</v>
      </c>
      <c r="U2575">
        <v>0</v>
      </c>
      <c r="V2575">
        <v>0</v>
      </c>
      <c r="W2575">
        <v>0</v>
      </c>
      <c r="X2575">
        <v>168.52285925385189</v>
      </c>
      <c r="Y2575">
        <v>0</v>
      </c>
      <c r="Z2575">
        <v>0</v>
      </c>
      <c r="AA2575">
        <v>0</v>
      </c>
      <c r="AB2575">
        <v>6.3298854900195325</v>
      </c>
      <c r="AC2575">
        <v>0</v>
      </c>
      <c r="AD2575">
        <v>0</v>
      </c>
      <c r="AE2575">
        <v>174.85274474387143</v>
      </c>
    </row>
    <row r="2576" spans="1:31" x14ac:dyDescent="0.25">
      <c r="A2576">
        <v>2272705</v>
      </c>
      <c r="B2576">
        <v>1</v>
      </c>
      <c r="C2576" t="s">
        <v>80</v>
      </c>
      <c r="D2576" t="s">
        <v>83</v>
      </c>
      <c r="E2576" t="s">
        <v>165</v>
      </c>
      <c r="F2576" t="s">
        <v>7721</v>
      </c>
      <c r="G2576" t="s">
        <v>261</v>
      </c>
      <c r="H2576" t="s">
        <v>150</v>
      </c>
      <c r="I2576" t="s">
        <v>136</v>
      </c>
      <c r="J2576" t="s">
        <v>137</v>
      </c>
      <c r="K2576" t="s">
        <v>138</v>
      </c>
      <c r="L2576" t="s">
        <v>7722</v>
      </c>
      <c r="M2576" t="s">
        <v>7161</v>
      </c>
      <c r="N2576">
        <v>1.9602777769999999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1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1.0855400493483001</v>
      </c>
      <c r="AC2576">
        <v>0</v>
      </c>
      <c r="AD2576">
        <v>0</v>
      </c>
      <c r="AE2576">
        <v>1.0855400493483001</v>
      </c>
    </row>
    <row r="2577" spans="1:31" x14ac:dyDescent="0.25">
      <c r="A2577">
        <v>2272462</v>
      </c>
      <c r="B2577">
        <v>1</v>
      </c>
      <c r="C2577" t="s">
        <v>80</v>
      </c>
      <c r="D2577" t="s">
        <v>109</v>
      </c>
      <c r="E2577" t="s">
        <v>176</v>
      </c>
      <c r="F2577" t="s">
        <v>7723</v>
      </c>
      <c r="G2577" t="s">
        <v>154</v>
      </c>
      <c r="H2577" t="s">
        <v>150</v>
      </c>
      <c r="I2577" t="s">
        <v>136</v>
      </c>
      <c r="J2577" t="s">
        <v>137</v>
      </c>
      <c r="K2577" t="s">
        <v>144</v>
      </c>
      <c r="L2577" t="s">
        <v>7724</v>
      </c>
      <c r="M2577" t="s">
        <v>7725</v>
      </c>
      <c r="N2577">
        <v>9.0352777769999992</v>
      </c>
      <c r="O2577">
        <v>0</v>
      </c>
      <c r="P2577">
        <v>36</v>
      </c>
      <c r="Q2577">
        <v>0</v>
      </c>
      <c r="R2577">
        <v>2</v>
      </c>
      <c r="S2577">
        <v>0</v>
      </c>
      <c r="T2577">
        <v>7</v>
      </c>
      <c r="U2577">
        <v>0</v>
      </c>
      <c r="V2577">
        <v>0</v>
      </c>
      <c r="W2577">
        <v>0</v>
      </c>
      <c r="X2577">
        <v>39.584995223087454</v>
      </c>
      <c r="Y2577">
        <v>0</v>
      </c>
      <c r="Z2577">
        <v>0.66957031403959988</v>
      </c>
      <c r="AA2577">
        <v>0</v>
      </c>
      <c r="AB2577">
        <v>28.396743328625245</v>
      </c>
      <c r="AC2577">
        <v>0</v>
      </c>
      <c r="AD2577">
        <v>0</v>
      </c>
      <c r="AE2577">
        <v>68.651308865752299</v>
      </c>
    </row>
    <row r="2578" spans="1:31" x14ac:dyDescent="0.25">
      <c r="A2578">
        <v>2273003</v>
      </c>
      <c r="B2578">
        <v>1</v>
      </c>
      <c r="C2578" t="s">
        <v>81</v>
      </c>
      <c r="D2578" t="s">
        <v>123</v>
      </c>
      <c r="E2578" t="s">
        <v>147</v>
      </c>
      <c r="F2578" t="s">
        <v>7726</v>
      </c>
      <c r="G2578" t="s">
        <v>149</v>
      </c>
      <c r="H2578" t="s">
        <v>150</v>
      </c>
      <c r="I2578" t="s">
        <v>136</v>
      </c>
      <c r="J2578" t="s">
        <v>137</v>
      </c>
      <c r="K2578" t="s">
        <v>138</v>
      </c>
      <c r="L2578" t="s">
        <v>7727</v>
      </c>
      <c r="M2578" t="s">
        <v>7728</v>
      </c>
      <c r="N2578">
        <v>1.6263888879999999</v>
      </c>
      <c r="O2578">
        <v>0</v>
      </c>
      <c r="P2578">
        <v>6</v>
      </c>
      <c r="Q2578">
        <v>0</v>
      </c>
      <c r="R2578">
        <v>0</v>
      </c>
      <c r="S2578">
        <v>0</v>
      </c>
      <c r="T2578">
        <v>14</v>
      </c>
      <c r="U2578">
        <v>0</v>
      </c>
      <c r="V2578">
        <v>0</v>
      </c>
      <c r="W2578">
        <v>0</v>
      </c>
      <c r="X2578">
        <v>1.8410055596348223</v>
      </c>
      <c r="Y2578">
        <v>0</v>
      </c>
      <c r="Z2578">
        <v>0</v>
      </c>
      <c r="AA2578">
        <v>0</v>
      </c>
      <c r="AB2578">
        <v>21.702802579070607</v>
      </c>
      <c r="AC2578">
        <v>0</v>
      </c>
      <c r="AD2578">
        <v>0</v>
      </c>
      <c r="AE2578">
        <v>23.54380813870543</v>
      </c>
    </row>
    <row r="2579" spans="1:31" x14ac:dyDescent="0.25">
      <c r="A2579">
        <v>2272611</v>
      </c>
      <c r="B2579">
        <v>1</v>
      </c>
      <c r="C2579" t="s">
        <v>80</v>
      </c>
      <c r="D2579" t="s">
        <v>106</v>
      </c>
      <c r="E2579" t="s">
        <v>147</v>
      </c>
      <c r="F2579" t="s">
        <v>7729</v>
      </c>
      <c r="G2579" t="s">
        <v>233</v>
      </c>
      <c r="H2579" t="s">
        <v>150</v>
      </c>
      <c r="I2579" t="s">
        <v>136</v>
      </c>
      <c r="J2579" t="s">
        <v>137</v>
      </c>
      <c r="K2579" t="s">
        <v>138</v>
      </c>
      <c r="L2579" t="s">
        <v>7730</v>
      </c>
      <c r="M2579" t="s">
        <v>7731</v>
      </c>
      <c r="N2579">
        <v>1.0194444439999999</v>
      </c>
      <c r="O2579">
        <v>0</v>
      </c>
      <c r="P2579">
        <v>49</v>
      </c>
      <c r="Q2579">
        <v>0</v>
      </c>
      <c r="R2579">
        <v>0</v>
      </c>
      <c r="S2579">
        <v>0</v>
      </c>
      <c r="T2579">
        <v>3</v>
      </c>
      <c r="U2579">
        <v>0</v>
      </c>
      <c r="V2579">
        <v>0</v>
      </c>
      <c r="W2579">
        <v>0</v>
      </c>
      <c r="X2579">
        <v>10.522477663332303</v>
      </c>
      <c r="Y2579">
        <v>0</v>
      </c>
      <c r="Z2579">
        <v>0</v>
      </c>
      <c r="AA2579">
        <v>0</v>
      </c>
      <c r="AB2579">
        <v>2.0637949683938612</v>
      </c>
      <c r="AC2579">
        <v>0</v>
      </c>
      <c r="AD2579">
        <v>0</v>
      </c>
      <c r="AE2579">
        <v>12.586272631726164</v>
      </c>
    </row>
    <row r="2580" spans="1:31" x14ac:dyDescent="0.25">
      <c r="A2580">
        <v>2273223</v>
      </c>
      <c r="B2580">
        <v>1</v>
      </c>
      <c r="C2580" t="s">
        <v>81</v>
      </c>
      <c r="D2580" t="s">
        <v>123</v>
      </c>
      <c r="E2580" t="s">
        <v>147</v>
      </c>
      <c r="F2580" t="s">
        <v>7732</v>
      </c>
      <c r="G2580" t="s">
        <v>725</v>
      </c>
      <c r="H2580" t="s">
        <v>150</v>
      </c>
      <c r="I2580" t="s">
        <v>136</v>
      </c>
      <c r="J2580" t="s">
        <v>137</v>
      </c>
      <c r="K2580" t="s">
        <v>138</v>
      </c>
      <c r="L2580" t="s">
        <v>7733</v>
      </c>
      <c r="M2580" t="s">
        <v>7734</v>
      </c>
      <c r="N2580">
        <v>5.051388888</v>
      </c>
      <c r="O2580">
        <v>0</v>
      </c>
      <c r="P2580">
        <v>40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29.734319705941648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29.734319705941648</v>
      </c>
    </row>
    <row r="2581" spans="1:31" x14ac:dyDescent="0.25">
      <c r="A2581">
        <v>2273458</v>
      </c>
      <c r="B2581">
        <v>1</v>
      </c>
      <c r="C2581" t="s">
        <v>80</v>
      </c>
      <c r="D2581" t="s">
        <v>105</v>
      </c>
      <c r="E2581" t="s">
        <v>176</v>
      </c>
      <c r="F2581" t="s">
        <v>7735</v>
      </c>
      <c r="G2581" t="s">
        <v>178</v>
      </c>
      <c r="H2581" t="s">
        <v>150</v>
      </c>
      <c r="I2581" t="s">
        <v>136</v>
      </c>
      <c r="J2581" t="s">
        <v>137</v>
      </c>
      <c r="K2581" t="s">
        <v>138</v>
      </c>
      <c r="L2581" t="s">
        <v>7736</v>
      </c>
      <c r="M2581" t="s">
        <v>7737</v>
      </c>
      <c r="N2581">
        <v>2.6808333329999998</v>
      </c>
      <c r="O2581">
        <v>0</v>
      </c>
      <c r="P2581">
        <v>1</v>
      </c>
      <c r="Q2581">
        <v>0</v>
      </c>
      <c r="R2581">
        <v>38</v>
      </c>
      <c r="S2581">
        <v>0</v>
      </c>
      <c r="T2581">
        <v>3</v>
      </c>
      <c r="U2581">
        <v>0</v>
      </c>
      <c r="V2581">
        <v>0</v>
      </c>
      <c r="W2581">
        <v>0</v>
      </c>
      <c r="X2581">
        <v>1.6706537742092498</v>
      </c>
      <c r="Y2581">
        <v>0</v>
      </c>
      <c r="Z2581">
        <v>13.640111749766335</v>
      </c>
      <c r="AA2581">
        <v>0</v>
      </c>
      <c r="AB2581">
        <v>5.4039820840786668</v>
      </c>
      <c r="AC2581">
        <v>0</v>
      </c>
      <c r="AD2581">
        <v>0</v>
      </c>
      <c r="AE2581">
        <v>20.714747608054253</v>
      </c>
    </row>
    <row r="2582" spans="1:31" x14ac:dyDescent="0.25">
      <c r="A2582">
        <v>2272651</v>
      </c>
      <c r="B2582">
        <v>1</v>
      </c>
      <c r="C2582" t="s">
        <v>81</v>
      </c>
      <c r="D2582" t="s">
        <v>128</v>
      </c>
      <c r="E2582" t="s">
        <v>157</v>
      </c>
      <c r="F2582" t="s">
        <v>7738</v>
      </c>
      <c r="G2582" t="s">
        <v>134</v>
      </c>
      <c r="H2582" t="s">
        <v>135</v>
      </c>
      <c r="I2582" t="s">
        <v>136</v>
      </c>
      <c r="J2582" t="s">
        <v>137</v>
      </c>
      <c r="K2582" t="s">
        <v>138</v>
      </c>
      <c r="L2582" t="s">
        <v>7739</v>
      </c>
      <c r="M2582" t="s">
        <v>7740</v>
      </c>
      <c r="N2582">
        <v>0.44416666599999999</v>
      </c>
      <c r="O2582">
        <v>0</v>
      </c>
      <c r="P2582">
        <v>2386</v>
      </c>
      <c r="Q2582">
        <v>6</v>
      </c>
      <c r="R2582">
        <v>24</v>
      </c>
      <c r="S2582">
        <v>5</v>
      </c>
      <c r="T2582">
        <v>151</v>
      </c>
      <c r="U2582">
        <v>0</v>
      </c>
      <c r="V2582">
        <v>0</v>
      </c>
      <c r="W2582">
        <v>0</v>
      </c>
      <c r="X2582">
        <v>261.64259930170846</v>
      </c>
      <c r="Y2582">
        <v>6.3679325166677998</v>
      </c>
      <c r="Z2582">
        <v>7.2909096453322988</v>
      </c>
      <c r="AA2582">
        <v>33.326667496381567</v>
      </c>
      <c r="AB2582">
        <v>76.01228321709084</v>
      </c>
      <c r="AC2582">
        <v>0</v>
      </c>
      <c r="AD2582">
        <v>0</v>
      </c>
      <c r="AE2582">
        <v>384.64039217718096</v>
      </c>
    </row>
    <row r="2583" spans="1:31" x14ac:dyDescent="0.25">
      <c r="A2583">
        <v>2272674</v>
      </c>
      <c r="B2583">
        <v>1</v>
      </c>
      <c r="C2583" t="s">
        <v>80</v>
      </c>
      <c r="D2583" t="s">
        <v>105</v>
      </c>
      <c r="E2583" t="s">
        <v>132</v>
      </c>
      <c r="F2583" t="s">
        <v>7741</v>
      </c>
      <c r="G2583" t="s">
        <v>134</v>
      </c>
      <c r="H2583" t="s">
        <v>135</v>
      </c>
      <c r="I2583" t="s">
        <v>136</v>
      </c>
      <c r="J2583" t="s">
        <v>137</v>
      </c>
      <c r="K2583" t="s">
        <v>138</v>
      </c>
      <c r="L2583" t="s">
        <v>7742</v>
      </c>
      <c r="M2583" t="s">
        <v>7743</v>
      </c>
      <c r="N2583">
        <v>1.493055555</v>
      </c>
      <c r="O2583">
        <v>1</v>
      </c>
      <c r="P2583">
        <v>2327</v>
      </c>
      <c r="Q2583">
        <v>4</v>
      </c>
      <c r="R2583">
        <v>254</v>
      </c>
      <c r="S2583">
        <v>28</v>
      </c>
      <c r="T2583">
        <v>315</v>
      </c>
      <c r="U2583">
        <v>4</v>
      </c>
      <c r="V2583">
        <v>3</v>
      </c>
      <c r="W2583">
        <v>1.0075153918228001</v>
      </c>
      <c r="X2583">
        <v>1062.7873535441493</v>
      </c>
      <c r="Y2583">
        <v>9.8077241274813005</v>
      </c>
      <c r="Z2583">
        <v>85.351595537698856</v>
      </c>
      <c r="AA2583">
        <v>346.22011018436211</v>
      </c>
      <c r="AB2583">
        <v>452.00110960149857</v>
      </c>
      <c r="AC2583">
        <v>607.1403741212049</v>
      </c>
      <c r="AD2583">
        <v>10.785440551567998</v>
      </c>
      <c r="AE2583">
        <v>2575.1012230597858</v>
      </c>
    </row>
    <row r="2584" spans="1:31" x14ac:dyDescent="0.25">
      <c r="A2584">
        <v>2272745</v>
      </c>
      <c r="B2584">
        <v>1</v>
      </c>
      <c r="C2584" t="s">
        <v>81</v>
      </c>
      <c r="D2584" t="s">
        <v>118</v>
      </c>
      <c r="E2584" t="s">
        <v>141</v>
      </c>
      <c r="F2584" t="s">
        <v>7744</v>
      </c>
      <c r="G2584" t="s">
        <v>134</v>
      </c>
      <c r="H2584" t="s">
        <v>135</v>
      </c>
      <c r="I2584" t="s">
        <v>738</v>
      </c>
      <c r="J2584" t="s">
        <v>137</v>
      </c>
      <c r="K2584" t="s">
        <v>138</v>
      </c>
      <c r="L2584" t="s">
        <v>7745</v>
      </c>
      <c r="M2584" t="s">
        <v>7746</v>
      </c>
      <c r="N2584">
        <v>5.5555550000000002E-3</v>
      </c>
      <c r="O2584">
        <v>0</v>
      </c>
      <c r="P2584">
        <v>165</v>
      </c>
      <c r="Q2584">
        <v>60</v>
      </c>
      <c r="R2584">
        <v>23</v>
      </c>
      <c r="S2584">
        <v>5</v>
      </c>
      <c r="T2584">
        <v>12</v>
      </c>
      <c r="U2584">
        <v>0</v>
      </c>
      <c r="V2584">
        <v>0</v>
      </c>
      <c r="W2584">
        <v>0</v>
      </c>
      <c r="X2584">
        <v>0.17045932141955558</v>
      </c>
      <c r="Y2584">
        <v>0.32130518935316665</v>
      </c>
      <c r="Z2584">
        <v>7.9695856180833344E-2</v>
      </c>
      <c r="AA2584">
        <v>6.213615572666667E-2</v>
      </c>
      <c r="AB2584">
        <v>6.5563812832500026E-2</v>
      </c>
      <c r="AC2584">
        <v>0</v>
      </c>
      <c r="AD2584">
        <v>0</v>
      </c>
      <c r="AE2584">
        <v>0.69916033551272216</v>
      </c>
    </row>
    <row r="2585" spans="1:31" x14ac:dyDescent="0.25">
      <c r="A2585">
        <v>2273584</v>
      </c>
      <c r="B2585">
        <v>1</v>
      </c>
      <c r="C2585" t="s">
        <v>80</v>
      </c>
      <c r="D2585" t="s">
        <v>93</v>
      </c>
      <c r="E2585" t="s">
        <v>157</v>
      </c>
      <c r="F2585" t="s">
        <v>7207</v>
      </c>
      <c r="G2585" t="s">
        <v>134</v>
      </c>
      <c r="H2585" t="s">
        <v>135</v>
      </c>
      <c r="I2585" t="s">
        <v>136</v>
      </c>
      <c r="J2585" t="s">
        <v>137</v>
      </c>
      <c r="K2585" t="s">
        <v>138</v>
      </c>
      <c r="L2585" t="s">
        <v>7747</v>
      </c>
      <c r="M2585" t="s">
        <v>7748</v>
      </c>
      <c r="N2585">
        <v>0.89277777700000005</v>
      </c>
      <c r="O2585">
        <v>0</v>
      </c>
      <c r="P2585">
        <v>200</v>
      </c>
      <c r="Q2585">
        <v>1</v>
      </c>
      <c r="R2585">
        <v>81</v>
      </c>
      <c r="S2585">
        <v>5</v>
      </c>
      <c r="T2585">
        <v>79</v>
      </c>
      <c r="U2585">
        <v>0</v>
      </c>
      <c r="V2585">
        <v>0</v>
      </c>
      <c r="W2585">
        <v>0</v>
      </c>
      <c r="X2585">
        <v>45.238657341045624</v>
      </c>
      <c r="Y2585">
        <v>0.51219389764308332</v>
      </c>
      <c r="Z2585">
        <v>44.166480329244749</v>
      </c>
      <c r="AA2585">
        <v>14.342743842503474</v>
      </c>
      <c r="AB2585">
        <v>29.572130425502007</v>
      </c>
      <c r="AC2585">
        <v>0</v>
      </c>
      <c r="AD2585">
        <v>0</v>
      </c>
      <c r="AE2585">
        <v>133.83220583593894</v>
      </c>
    </row>
    <row r="2586" spans="1:31" x14ac:dyDescent="0.25">
      <c r="A2586">
        <v>2273607</v>
      </c>
      <c r="B2586">
        <v>1</v>
      </c>
      <c r="C2586" t="s">
        <v>80</v>
      </c>
      <c r="D2586" t="s">
        <v>96</v>
      </c>
      <c r="E2586" t="s">
        <v>147</v>
      </c>
      <c r="F2586" t="s">
        <v>7749</v>
      </c>
      <c r="G2586" t="s">
        <v>233</v>
      </c>
      <c r="H2586" t="s">
        <v>150</v>
      </c>
      <c r="I2586" t="s">
        <v>136</v>
      </c>
      <c r="J2586" t="s">
        <v>137</v>
      </c>
      <c r="K2586" t="s">
        <v>138</v>
      </c>
      <c r="L2586" t="s">
        <v>7750</v>
      </c>
      <c r="M2586" t="s">
        <v>7751</v>
      </c>
      <c r="N2586">
        <v>1.9230555549999999</v>
      </c>
      <c r="O2586">
        <v>0</v>
      </c>
      <c r="P2586">
        <v>0</v>
      </c>
      <c r="Q2586">
        <v>0</v>
      </c>
      <c r="R2586">
        <v>16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3.7420573950171243</v>
      </c>
      <c r="AA2586">
        <v>0</v>
      </c>
      <c r="AB2586">
        <v>0</v>
      </c>
      <c r="AC2586">
        <v>0</v>
      </c>
      <c r="AD2586">
        <v>0</v>
      </c>
      <c r="AE2586">
        <v>3.7420573950171243</v>
      </c>
    </row>
    <row r="2587" spans="1:31" x14ac:dyDescent="0.25">
      <c r="A2587">
        <v>2273435</v>
      </c>
      <c r="B2587">
        <v>1</v>
      </c>
      <c r="C2587" t="s">
        <v>80</v>
      </c>
      <c r="D2587" t="s">
        <v>96</v>
      </c>
      <c r="E2587" t="s">
        <v>165</v>
      </c>
      <c r="F2587" t="s">
        <v>7752</v>
      </c>
      <c r="G2587" t="s">
        <v>225</v>
      </c>
      <c r="H2587" t="s">
        <v>150</v>
      </c>
      <c r="I2587" t="s">
        <v>136</v>
      </c>
      <c r="J2587" t="s">
        <v>137</v>
      </c>
      <c r="K2587" t="s">
        <v>138</v>
      </c>
      <c r="L2587" t="s">
        <v>7753</v>
      </c>
      <c r="M2587" t="s">
        <v>7754</v>
      </c>
      <c r="N2587">
        <v>8.5530555550000003</v>
      </c>
      <c r="O2587">
        <v>0</v>
      </c>
      <c r="P2587">
        <v>1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14.451159539229998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14.451159539229998</v>
      </c>
    </row>
    <row r="2588" spans="1:31" x14ac:dyDescent="0.25">
      <c r="A2588">
        <v>2272290</v>
      </c>
      <c r="B2588">
        <v>1</v>
      </c>
      <c r="C2588" t="s">
        <v>81</v>
      </c>
      <c r="D2588" t="s">
        <v>113</v>
      </c>
      <c r="E2588" t="s">
        <v>147</v>
      </c>
      <c r="F2588" t="s">
        <v>7755</v>
      </c>
      <c r="G2588" t="s">
        <v>3792</v>
      </c>
      <c r="H2588" t="s">
        <v>150</v>
      </c>
      <c r="I2588" t="s">
        <v>136</v>
      </c>
      <c r="J2588" t="s">
        <v>137</v>
      </c>
      <c r="K2588" t="s">
        <v>138</v>
      </c>
      <c r="L2588" t="s">
        <v>7756</v>
      </c>
      <c r="M2588" t="s">
        <v>7757</v>
      </c>
      <c r="N2588">
        <v>1.9613888880000001</v>
      </c>
      <c r="O2588">
        <v>0</v>
      </c>
      <c r="P2588">
        <v>74</v>
      </c>
      <c r="Q2588">
        <v>0</v>
      </c>
      <c r="R2588">
        <v>9</v>
      </c>
      <c r="S2588">
        <v>0</v>
      </c>
      <c r="T2588">
        <v>2</v>
      </c>
      <c r="U2588">
        <v>0</v>
      </c>
      <c r="V2588">
        <v>0</v>
      </c>
      <c r="W2588">
        <v>0</v>
      </c>
      <c r="X2588">
        <v>24.199076798711292</v>
      </c>
      <c r="Y2588">
        <v>0</v>
      </c>
      <c r="Z2588">
        <v>2.4365572845973333</v>
      </c>
      <c r="AA2588">
        <v>0</v>
      </c>
      <c r="AB2588">
        <v>0.19499232852315002</v>
      </c>
      <c r="AC2588">
        <v>0</v>
      </c>
      <c r="AD2588">
        <v>0</v>
      </c>
      <c r="AE2588">
        <v>26.830626411831776</v>
      </c>
    </row>
    <row r="2589" spans="1:31" x14ac:dyDescent="0.25">
      <c r="A2589">
        <v>2272682</v>
      </c>
      <c r="B2589">
        <v>1</v>
      </c>
      <c r="C2589" t="s">
        <v>80</v>
      </c>
      <c r="D2589" t="s">
        <v>97</v>
      </c>
      <c r="E2589" t="s">
        <v>147</v>
      </c>
      <c r="F2589" t="s">
        <v>7758</v>
      </c>
      <c r="G2589" t="s">
        <v>149</v>
      </c>
      <c r="H2589" t="s">
        <v>150</v>
      </c>
      <c r="I2589" t="s">
        <v>136</v>
      </c>
      <c r="J2589" t="s">
        <v>137</v>
      </c>
      <c r="K2589" t="s">
        <v>138</v>
      </c>
      <c r="L2589" t="s">
        <v>7759</v>
      </c>
      <c r="M2589" t="s">
        <v>7760</v>
      </c>
      <c r="N2589">
        <v>8.2424999999999997</v>
      </c>
      <c r="O2589">
        <v>0</v>
      </c>
      <c r="P2589">
        <v>12</v>
      </c>
      <c r="Q2589">
        <v>0</v>
      </c>
      <c r="R2589">
        <v>5</v>
      </c>
      <c r="S2589">
        <v>0</v>
      </c>
      <c r="T2589">
        <v>2</v>
      </c>
      <c r="U2589">
        <v>0</v>
      </c>
      <c r="V2589">
        <v>0</v>
      </c>
      <c r="W2589">
        <v>0</v>
      </c>
      <c r="X2589">
        <v>37.559973059547659</v>
      </c>
      <c r="Y2589">
        <v>0</v>
      </c>
      <c r="Z2589">
        <v>4.4325899165929492</v>
      </c>
      <c r="AA2589">
        <v>0</v>
      </c>
      <c r="AB2589">
        <v>7.0595269284094986</v>
      </c>
      <c r="AC2589">
        <v>0</v>
      </c>
      <c r="AD2589">
        <v>0</v>
      </c>
      <c r="AE2589">
        <v>49.052089904550101</v>
      </c>
    </row>
    <row r="2590" spans="1:31" x14ac:dyDescent="0.25">
      <c r="A2590">
        <v>2272831</v>
      </c>
      <c r="B2590">
        <v>1</v>
      </c>
      <c r="C2590" t="s">
        <v>80</v>
      </c>
      <c r="D2590" t="s">
        <v>93</v>
      </c>
      <c r="E2590" t="s">
        <v>157</v>
      </c>
      <c r="F2590" t="s">
        <v>2133</v>
      </c>
      <c r="G2590" t="s">
        <v>134</v>
      </c>
      <c r="H2590" t="s">
        <v>135</v>
      </c>
      <c r="I2590" t="s">
        <v>136</v>
      </c>
      <c r="J2590" t="s">
        <v>137</v>
      </c>
      <c r="K2590" t="s">
        <v>138</v>
      </c>
      <c r="L2590" t="s">
        <v>7761</v>
      </c>
      <c r="M2590" t="s">
        <v>7762</v>
      </c>
      <c r="N2590">
        <v>1.4494444440000001</v>
      </c>
      <c r="O2590">
        <v>3</v>
      </c>
      <c r="P2590">
        <v>4</v>
      </c>
      <c r="Q2590">
        <v>38</v>
      </c>
      <c r="R2590">
        <v>0</v>
      </c>
      <c r="S2590">
        <v>9</v>
      </c>
      <c r="T2590">
        <v>12</v>
      </c>
      <c r="U2590">
        <v>1</v>
      </c>
      <c r="V2590">
        <v>0</v>
      </c>
      <c r="W2590">
        <v>3.0469931176165832</v>
      </c>
      <c r="X2590">
        <v>3.7324320476283028</v>
      </c>
      <c r="Y2590">
        <v>172.95873674772142</v>
      </c>
      <c r="Z2590">
        <v>0</v>
      </c>
      <c r="AA2590">
        <v>49.773981517056662</v>
      </c>
      <c r="AB2590">
        <v>26.660096004843602</v>
      </c>
      <c r="AC2590">
        <v>44.120286812988667</v>
      </c>
      <c r="AD2590">
        <v>0</v>
      </c>
      <c r="AE2590">
        <v>300.29252624785522</v>
      </c>
    </row>
    <row r="2591" spans="1:31" x14ac:dyDescent="0.25">
      <c r="A2591">
        <v>2272588</v>
      </c>
      <c r="B2591">
        <v>1</v>
      </c>
      <c r="C2591" t="s">
        <v>80</v>
      </c>
      <c r="D2591" t="s">
        <v>97</v>
      </c>
      <c r="E2591" t="s">
        <v>147</v>
      </c>
      <c r="F2591" t="s">
        <v>7763</v>
      </c>
      <c r="G2591" t="s">
        <v>233</v>
      </c>
      <c r="H2591" t="s">
        <v>150</v>
      </c>
      <c r="I2591" t="s">
        <v>136</v>
      </c>
      <c r="J2591" t="s">
        <v>137</v>
      </c>
      <c r="K2591" t="s">
        <v>138</v>
      </c>
      <c r="L2591" t="s">
        <v>7764</v>
      </c>
      <c r="M2591" t="s">
        <v>7765</v>
      </c>
      <c r="N2591">
        <v>3.844166666</v>
      </c>
      <c r="O2591">
        <v>0</v>
      </c>
      <c r="P2591">
        <v>20</v>
      </c>
      <c r="Q2591">
        <v>0</v>
      </c>
      <c r="R2591">
        <v>0</v>
      </c>
      <c r="S2591">
        <v>0</v>
      </c>
      <c r="T2591">
        <v>4</v>
      </c>
      <c r="U2591">
        <v>0</v>
      </c>
      <c r="V2591">
        <v>0</v>
      </c>
      <c r="W2591">
        <v>0</v>
      </c>
      <c r="X2591">
        <v>54.297424703414272</v>
      </c>
      <c r="Y2591">
        <v>0</v>
      </c>
      <c r="Z2591">
        <v>0</v>
      </c>
      <c r="AA2591">
        <v>0</v>
      </c>
      <c r="AB2591">
        <v>16.08198714085075</v>
      </c>
      <c r="AC2591">
        <v>0</v>
      </c>
      <c r="AD2591">
        <v>0</v>
      </c>
      <c r="AE2591">
        <v>70.379411844265022</v>
      </c>
    </row>
    <row r="2592" spans="1:31" x14ac:dyDescent="0.25">
      <c r="A2592">
        <v>2272439</v>
      </c>
      <c r="B2592">
        <v>1</v>
      </c>
      <c r="C2592" t="s">
        <v>80</v>
      </c>
      <c r="D2592" t="s">
        <v>90</v>
      </c>
      <c r="E2592" t="s">
        <v>147</v>
      </c>
      <c r="F2592" t="s">
        <v>7766</v>
      </c>
      <c r="G2592" t="s">
        <v>149</v>
      </c>
      <c r="H2592" t="s">
        <v>150</v>
      </c>
      <c r="I2592" t="s">
        <v>136</v>
      </c>
      <c r="J2592" t="s">
        <v>137</v>
      </c>
      <c r="K2592" t="s">
        <v>138</v>
      </c>
      <c r="L2592" t="s">
        <v>7767</v>
      </c>
      <c r="M2592" t="s">
        <v>7768</v>
      </c>
      <c r="N2592">
        <v>5.1172222219999997</v>
      </c>
      <c r="O2592">
        <v>0</v>
      </c>
      <c r="P2592">
        <v>39</v>
      </c>
      <c r="Q2592">
        <v>0</v>
      </c>
      <c r="R2592">
        <v>0</v>
      </c>
      <c r="S2592">
        <v>0</v>
      </c>
      <c r="T2592">
        <v>1</v>
      </c>
      <c r="U2592">
        <v>0</v>
      </c>
      <c r="V2592">
        <v>0</v>
      </c>
      <c r="W2592">
        <v>0</v>
      </c>
      <c r="X2592">
        <v>81.143414172394927</v>
      </c>
      <c r="Y2592">
        <v>0</v>
      </c>
      <c r="Z2592">
        <v>0</v>
      </c>
      <c r="AA2592">
        <v>0</v>
      </c>
      <c r="AB2592">
        <v>534.22822918938596</v>
      </c>
      <c r="AC2592">
        <v>0</v>
      </c>
      <c r="AD2592">
        <v>0</v>
      </c>
      <c r="AE2592">
        <v>615.37164336178091</v>
      </c>
    </row>
    <row r="2593" spans="1:31" x14ac:dyDescent="0.25">
      <c r="A2593">
        <v>2272980</v>
      </c>
      <c r="B2593">
        <v>1</v>
      </c>
      <c r="C2593" t="s">
        <v>80</v>
      </c>
      <c r="D2593" t="s">
        <v>91</v>
      </c>
      <c r="E2593" t="s">
        <v>165</v>
      </c>
      <c r="F2593" t="s">
        <v>7769</v>
      </c>
      <c r="G2593" t="s">
        <v>225</v>
      </c>
      <c r="H2593" t="s">
        <v>150</v>
      </c>
      <c r="I2593" t="s">
        <v>136</v>
      </c>
      <c r="J2593" t="s">
        <v>137</v>
      </c>
      <c r="K2593" t="s">
        <v>138</v>
      </c>
      <c r="L2593" t="s">
        <v>7770</v>
      </c>
      <c r="M2593" t="s">
        <v>7771</v>
      </c>
      <c r="N2593">
        <v>3.8491666659999999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1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0.21549340404333334</v>
      </c>
      <c r="AC2593">
        <v>0</v>
      </c>
      <c r="AD2593">
        <v>0</v>
      </c>
      <c r="AE2593">
        <v>0.21549340404333334</v>
      </c>
    </row>
    <row r="2594" spans="1:31" x14ac:dyDescent="0.25">
      <c r="A2594">
        <v>2272714</v>
      </c>
      <c r="B2594">
        <v>1</v>
      </c>
      <c r="C2594" t="s">
        <v>80</v>
      </c>
      <c r="D2594" t="s">
        <v>86</v>
      </c>
      <c r="E2594" t="s">
        <v>147</v>
      </c>
      <c r="F2594" t="s">
        <v>6025</v>
      </c>
      <c r="G2594" t="s">
        <v>233</v>
      </c>
      <c r="H2594" t="s">
        <v>150</v>
      </c>
      <c r="I2594" t="s">
        <v>136</v>
      </c>
      <c r="J2594" t="s">
        <v>137</v>
      </c>
      <c r="K2594" t="s">
        <v>138</v>
      </c>
      <c r="L2594" t="s">
        <v>7772</v>
      </c>
      <c r="M2594" t="s">
        <v>7773</v>
      </c>
      <c r="N2594">
        <v>7.977777777</v>
      </c>
      <c r="O2594">
        <v>0</v>
      </c>
      <c r="P2594">
        <v>61</v>
      </c>
      <c r="Q2594">
        <v>0</v>
      </c>
      <c r="R2594">
        <v>0</v>
      </c>
      <c r="S2594">
        <v>0</v>
      </c>
      <c r="T2594">
        <v>3</v>
      </c>
      <c r="U2594">
        <v>0</v>
      </c>
      <c r="V2594">
        <v>0</v>
      </c>
      <c r="W2594">
        <v>0</v>
      </c>
      <c r="X2594">
        <v>183.87378587317801</v>
      </c>
      <c r="Y2594">
        <v>0</v>
      </c>
      <c r="Z2594">
        <v>0</v>
      </c>
      <c r="AA2594">
        <v>0</v>
      </c>
      <c r="AB2594">
        <v>4.2932449453300006</v>
      </c>
      <c r="AC2594">
        <v>0</v>
      </c>
      <c r="AD2594">
        <v>0</v>
      </c>
      <c r="AE2594">
        <v>188.16703081850801</v>
      </c>
    </row>
    <row r="2595" spans="1:31" x14ac:dyDescent="0.25">
      <c r="A2595">
        <v>2272668</v>
      </c>
      <c r="B2595">
        <v>1</v>
      </c>
      <c r="C2595" t="s">
        <v>81</v>
      </c>
      <c r="D2595" t="s">
        <v>117</v>
      </c>
      <c r="E2595" t="s">
        <v>147</v>
      </c>
      <c r="F2595" t="s">
        <v>7774</v>
      </c>
      <c r="G2595" t="s">
        <v>149</v>
      </c>
      <c r="H2595" t="s">
        <v>150</v>
      </c>
      <c r="I2595" t="s">
        <v>136</v>
      </c>
      <c r="J2595" t="s">
        <v>137</v>
      </c>
      <c r="K2595" t="s">
        <v>138</v>
      </c>
      <c r="L2595" t="s">
        <v>7775</v>
      </c>
      <c r="M2595" t="s">
        <v>7776</v>
      </c>
      <c r="N2595">
        <v>1.531666666</v>
      </c>
      <c r="O2595">
        <v>0</v>
      </c>
      <c r="P2595">
        <v>6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1.2434744303644496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1.2434744303644496</v>
      </c>
    </row>
    <row r="2596" spans="1:31" x14ac:dyDescent="0.25">
      <c r="A2596">
        <v>2272691</v>
      </c>
      <c r="B2596">
        <v>1</v>
      </c>
      <c r="C2596" t="s">
        <v>80</v>
      </c>
      <c r="D2596" t="s">
        <v>106</v>
      </c>
      <c r="E2596" t="s">
        <v>147</v>
      </c>
      <c r="F2596" t="s">
        <v>7777</v>
      </c>
      <c r="G2596" t="s">
        <v>149</v>
      </c>
      <c r="H2596" t="s">
        <v>150</v>
      </c>
      <c r="I2596" t="s">
        <v>136</v>
      </c>
      <c r="J2596" t="s">
        <v>137</v>
      </c>
      <c r="K2596" t="s">
        <v>138</v>
      </c>
      <c r="L2596" t="s">
        <v>7778</v>
      </c>
      <c r="M2596" t="s">
        <v>7779</v>
      </c>
      <c r="N2596">
        <v>1.375277777</v>
      </c>
      <c r="O2596">
        <v>0</v>
      </c>
      <c r="P2596">
        <v>17</v>
      </c>
      <c r="Q2596">
        <v>0</v>
      </c>
      <c r="R2596">
        <v>0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3.3059271106226675</v>
      </c>
      <c r="Y2596">
        <v>0</v>
      </c>
      <c r="Z2596">
        <v>0</v>
      </c>
      <c r="AA2596">
        <v>0</v>
      </c>
      <c r="AB2596">
        <v>0.11998284598586667</v>
      </c>
      <c r="AC2596">
        <v>0</v>
      </c>
      <c r="AD2596">
        <v>0</v>
      </c>
      <c r="AE2596">
        <v>3.425909956608534</v>
      </c>
    </row>
    <row r="2597" spans="1:31" x14ac:dyDescent="0.25">
      <c r="A2597">
        <v>2272545</v>
      </c>
      <c r="B2597">
        <v>1</v>
      </c>
      <c r="C2597" t="s">
        <v>80</v>
      </c>
      <c r="D2597" t="s">
        <v>108</v>
      </c>
      <c r="E2597" t="s">
        <v>141</v>
      </c>
      <c r="F2597" t="s">
        <v>2044</v>
      </c>
      <c r="G2597" t="s">
        <v>154</v>
      </c>
      <c r="H2597" t="s">
        <v>135</v>
      </c>
      <c r="I2597" t="s">
        <v>136</v>
      </c>
      <c r="J2597" t="s">
        <v>137</v>
      </c>
      <c r="K2597" t="s">
        <v>144</v>
      </c>
      <c r="L2597" t="s">
        <v>7780</v>
      </c>
      <c r="M2597" t="s">
        <v>7781</v>
      </c>
      <c r="N2597">
        <v>7.6449999999999996</v>
      </c>
      <c r="O2597">
        <v>0</v>
      </c>
      <c r="P2597">
        <v>46</v>
      </c>
      <c r="Q2597">
        <v>0</v>
      </c>
      <c r="R2597">
        <v>13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46.894428059844991</v>
      </c>
      <c r="Y2597">
        <v>0</v>
      </c>
      <c r="Z2597">
        <v>9.0905334262770534</v>
      </c>
      <c r="AA2597">
        <v>0</v>
      </c>
      <c r="AB2597">
        <v>0</v>
      </c>
      <c r="AC2597">
        <v>0</v>
      </c>
      <c r="AD2597">
        <v>0</v>
      </c>
      <c r="AE2597">
        <v>55.984961486122046</v>
      </c>
    </row>
    <row r="2598" spans="1:31" x14ac:dyDescent="0.25">
      <c r="A2598">
        <v>2272670</v>
      </c>
      <c r="B2598">
        <v>1</v>
      </c>
      <c r="C2598" t="s">
        <v>80</v>
      </c>
      <c r="D2598" t="s">
        <v>96</v>
      </c>
      <c r="E2598" t="s">
        <v>176</v>
      </c>
      <c r="F2598" t="s">
        <v>7782</v>
      </c>
      <c r="G2598" t="s">
        <v>178</v>
      </c>
      <c r="H2598" t="s">
        <v>150</v>
      </c>
      <c r="I2598" t="s">
        <v>136</v>
      </c>
      <c r="J2598" t="s">
        <v>137</v>
      </c>
      <c r="K2598" t="s">
        <v>138</v>
      </c>
      <c r="L2598" t="s">
        <v>7380</v>
      </c>
      <c r="M2598" t="s">
        <v>7783</v>
      </c>
      <c r="N2598">
        <v>0.68222222200000004</v>
      </c>
      <c r="O2598">
        <v>0</v>
      </c>
      <c r="P2598">
        <v>47</v>
      </c>
      <c r="Q2598">
        <v>0</v>
      </c>
      <c r="R2598">
        <v>1</v>
      </c>
      <c r="S2598">
        <v>0</v>
      </c>
      <c r="T2598">
        <v>17</v>
      </c>
      <c r="U2598">
        <v>0</v>
      </c>
      <c r="V2598">
        <v>0</v>
      </c>
      <c r="W2598">
        <v>0</v>
      </c>
      <c r="X2598">
        <v>28.271750095240147</v>
      </c>
      <c r="Y2598">
        <v>0</v>
      </c>
      <c r="Z2598">
        <v>0.65794366076229993</v>
      </c>
      <c r="AA2598">
        <v>0</v>
      </c>
      <c r="AB2598">
        <v>11.557428376046934</v>
      </c>
      <c r="AC2598">
        <v>0</v>
      </c>
      <c r="AD2598">
        <v>0</v>
      </c>
      <c r="AE2598">
        <v>40.487122132049379</v>
      </c>
    </row>
    <row r="2599" spans="1:31" x14ac:dyDescent="0.25">
      <c r="A2599">
        <v>2272647</v>
      </c>
      <c r="B2599">
        <v>1</v>
      </c>
      <c r="C2599" t="s">
        <v>80</v>
      </c>
      <c r="D2599" t="s">
        <v>106</v>
      </c>
      <c r="E2599" t="s">
        <v>132</v>
      </c>
      <c r="F2599" t="s">
        <v>7784</v>
      </c>
      <c r="G2599" t="s">
        <v>134</v>
      </c>
      <c r="H2599" t="s">
        <v>135</v>
      </c>
      <c r="I2599" t="s">
        <v>136</v>
      </c>
      <c r="J2599" t="s">
        <v>137</v>
      </c>
      <c r="K2599" t="s">
        <v>138</v>
      </c>
      <c r="L2599" t="s">
        <v>7785</v>
      </c>
      <c r="M2599" t="s">
        <v>7786</v>
      </c>
      <c r="N2599">
        <v>1.6025</v>
      </c>
      <c r="O2599">
        <v>0</v>
      </c>
      <c r="P2599">
        <v>31</v>
      </c>
      <c r="Q2599">
        <v>17</v>
      </c>
      <c r="R2599">
        <v>66</v>
      </c>
      <c r="S2599">
        <v>5</v>
      </c>
      <c r="T2599">
        <v>26</v>
      </c>
      <c r="U2599">
        <v>0</v>
      </c>
      <c r="V2599">
        <v>0</v>
      </c>
      <c r="W2599">
        <v>0</v>
      </c>
      <c r="X2599">
        <v>20.856330240502135</v>
      </c>
      <c r="Y2599">
        <v>51.001891065076506</v>
      </c>
      <c r="Z2599">
        <v>88.081596104641505</v>
      </c>
      <c r="AA2599">
        <v>14.01064839621</v>
      </c>
      <c r="AB2599">
        <v>59.050314126003286</v>
      </c>
      <c r="AC2599">
        <v>0</v>
      </c>
      <c r="AD2599">
        <v>0</v>
      </c>
      <c r="AE2599">
        <v>233.00077993243343</v>
      </c>
    </row>
    <row r="2600" spans="1:31" x14ac:dyDescent="0.25">
      <c r="A2600">
        <v>2272624</v>
      </c>
      <c r="B2600">
        <v>1</v>
      </c>
      <c r="C2600" t="s">
        <v>80</v>
      </c>
      <c r="D2600" t="s">
        <v>97</v>
      </c>
      <c r="E2600" t="s">
        <v>147</v>
      </c>
      <c r="F2600" t="s">
        <v>7787</v>
      </c>
      <c r="G2600" t="s">
        <v>149</v>
      </c>
      <c r="H2600" t="s">
        <v>150</v>
      </c>
      <c r="I2600" t="s">
        <v>136</v>
      </c>
      <c r="J2600" t="s">
        <v>137</v>
      </c>
      <c r="K2600" t="s">
        <v>138</v>
      </c>
      <c r="L2600" t="s">
        <v>7788</v>
      </c>
      <c r="M2600" t="s">
        <v>7789</v>
      </c>
      <c r="N2600">
        <v>8.5516666659999991</v>
      </c>
      <c r="O2600">
        <v>0</v>
      </c>
      <c r="P2600">
        <v>10</v>
      </c>
      <c r="Q2600">
        <v>0</v>
      </c>
      <c r="R2600">
        <v>7</v>
      </c>
      <c r="S2600">
        <v>0</v>
      </c>
      <c r="T2600">
        <v>6</v>
      </c>
      <c r="U2600">
        <v>0</v>
      </c>
      <c r="V2600">
        <v>0</v>
      </c>
      <c r="W2600">
        <v>0</v>
      </c>
      <c r="X2600">
        <v>93.925077691894202</v>
      </c>
      <c r="Y2600">
        <v>0</v>
      </c>
      <c r="Z2600">
        <v>115.68917215567944</v>
      </c>
      <c r="AA2600">
        <v>0</v>
      </c>
      <c r="AB2600">
        <v>113.20606829744709</v>
      </c>
      <c r="AC2600">
        <v>0</v>
      </c>
      <c r="AD2600">
        <v>0</v>
      </c>
      <c r="AE2600">
        <v>322.82031814502074</v>
      </c>
    </row>
    <row r="2601" spans="1:31" x14ac:dyDescent="0.25">
      <c r="A2601">
        <v>2273165</v>
      </c>
      <c r="B2601">
        <v>1</v>
      </c>
      <c r="C2601" t="s">
        <v>80</v>
      </c>
      <c r="D2601" t="s">
        <v>93</v>
      </c>
      <c r="E2601" t="s">
        <v>157</v>
      </c>
      <c r="F2601" t="s">
        <v>7790</v>
      </c>
      <c r="G2601" t="s">
        <v>134</v>
      </c>
      <c r="H2601" t="s">
        <v>135</v>
      </c>
      <c r="I2601" t="s">
        <v>136</v>
      </c>
      <c r="J2601" t="s">
        <v>137</v>
      </c>
      <c r="K2601" t="s">
        <v>138</v>
      </c>
      <c r="L2601" t="s">
        <v>7791</v>
      </c>
      <c r="M2601" t="s">
        <v>7792</v>
      </c>
      <c r="N2601">
        <v>2.7694444439999999</v>
      </c>
      <c r="O2601">
        <v>0</v>
      </c>
      <c r="P2601">
        <v>45</v>
      </c>
      <c r="Q2601">
        <v>48</v>
      </c>
      <c r="R2601">
        <v>142</v>
      </c>
      <c r="S2601">
        <v>3</v>
      </c>
      <c r="T2601">
        <v>60</v>
      </c>
      <c r="U2601">
        <v>2</v>
      </c>
      <c r="V2601">
        <v>0</v>
      </c>
      <c r="W2601">
        <v>0</v>
      </c>
      <c r="X2601">
        <v>45.70865446127776</v>
      </c>
      <c r="Y2601">
        <v>390.17985759544683</v>
      </c>
      <c r="Z2601">
        <v>583.32095890957703</v>
      </c>
      <c r="AA2601">
        <v>31.516677804846978</v>
      </c>
      <c r="AB2601">
        <v>125.16834403832202</v>
      </c>
      <c r="AC2601">
        <v>380.52273551980045</v>
      </c>
      <c r="AD2601">
        <v>0</v>
      </c>
      <c r="AE2601">
        <v>1556.417228329271</v>
      </c>
    </row>
    <row r="2602" spans="1:31" x14ac:dyDescent="0.25">
      <c r="A2602">
        <v>2273111</v>
      </c>
      <c r="B2602">
        <v>1</v>
      </c>
      <c r="C2602" t="s">
        <v>81</v>
      </c>
      <c r="D2602" t="s">
        <v>127</v>
      </c>
      <c r="E2602" t="s">
        <v>141</v>
      </c>
      <c r="F2602" t="s">
        <v>3292</v>
      </c>
      <c r="G2602" t="s">
        <v>134</v>
      </c>
      <c r="H2602" t="s">
        <v>135</v>
      </c>
      <c r="I2602" t="s">
        <v>136</v>
      </c>
      <c r="J2602" t="s">
        <v>137</v>
      </c>
      <c r="K2602" t="s">
        <v>138</v>
      </c>
      <c r="L2602" t="s">
        <v>7793</v>
      </c>
      <c r="M2602" t="s">
        <v>7794</v>
      </c>
      <c r="N2602">
        <v>8.5411111109999993</v>
      </c>
      <c r="O2602">
        <v>4</v>
      </c>
      <c r="P2602">
        <v>0</v>
      </c>
      <c r="Q2602">
        <v>155</v>
      </c>
      <c r="R2602">
        <v>6</v>
      </c>
      <c r="S2602">
        <v>8</v>
      </c>
      <c r="T2602">
        <v>0</v>
      </c>
      <c r="U2602">
        <v>0</v>
      </c>
      <c r="V2602">
        <v>0</v>
      </c>
      <c r="W2602">
        <v>15.779192096435862</v>
      </c>
      <c r="X2602">
        <v>0</v>
      </c>
      <c r="Y2602">
        <v>416.03100737976075</v>
      </c>
      <c r="Z2602">
        <v>14.770000784562498</v>
      </c>
      <c r="AA2602">
        <v>114.71239423793594</v>
      </c>
      <c r="AB2602">
        <v>0</v>
      </c>
      <c r="AC2602">
        <v>0</v>
      </c>
      <c r="AD2602">
        <v>0</v>
      </c>
      <c r="AE2602">
        <v>561.29259449869505</v>
      </c>
    </row>
    <row r="2603" spans="1:31" x14ac:dyDescent="0.25">
      <c r="A2603">
        <v>2272616</v>
      </c>
      <c r="B2603">
        <v>1</v>
      </c>
      <c r="C2603" t="s">
        <v>81</v>
      </c>
      <c r="D2603" t="s">
        <v>127</v>
      </c>
      <c r="E2603" t="s">
        <v>147</v>
      </c>
      <c r="F2603" t="s">
        <v>7795</v>
      </c>
      <c r="G2603" t="s">
        <v>149</v>
      </c>
      <c r="H2603" t="s">
        <v>150</v>
      </c>
      <c r="I2603" t="s">
        <v>136</v>
      </c>
      <c r="J2603" t="s">
        <v>137</v>
      </c>
      <c r="K2603" t="s">
        <v>138</v>
      </c>
      <c r="L2603" t="s">
        <v>7796</v>
      </c>
      <c r="M2603" t="s">
        <v>7797</v>
      </c>
      <c r="N2603">
        <v>4.4636111109999996</v>
      </c>
      <c r="O2603">
        <v>0</v>
      </c>
      <c r="P2603">
        <v>45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52.406238298379456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52.406238298379456</v>
      </c>
    </row>
    <row r="2604" spans="1:31" x14ac:dyDescent="0.25">
      <c r="A2604">
        <v>2273008</v>
      </c>
      <c r="B2604">
        <v>1</v>
      </c>
      <c r="C2604" t="s">
        <v>80</v>
      </c>
      <c r="D2604" t="s">
        <v>89</v>
      </c>
      <c r="E2604" t="s">
        <v>312</v>
      </c>
      <c r="F2604" t="s">
        <v>7798</v>
      </c>
      <c r="G2604" t="s">
        <v>1032</v>
      </c>
      <c r="H2604" t="s">
        <v>150</v>
      </c>
      <c r="I2604" t="s">
        <v>136</v>
      </c>
      <c r="J2604" t="s">
        <v>137</v>
      </c>
      <c r="K2604" t="s">
        <v>138</v>
      </c>
      <c r="L2604" t="s">
        <v>7799</v>
      </c>
      <c r="M2604" t="s">
        <v>7800</v>
      </c>
      <c r="N2604">
        <v>4.6330555550000003</v>
      </c>
      <c r="O2604">
        <v>0</v>
      </c>
      <c r="P2604">
        <v>20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34.730555020713297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34.730555020713297</v>
      </c>
    </row>
    <row r="2605" spans="1:31" x14ac:dyDescent="0.25">
      <c r="A2605">
        <v>2273595</v>
      </c>
      <c r="B2605">
        <v>1</v>
      </c>
      <c r="C2605" t="s">
        <v>81</v>
      </c>
      <c r="D2605" t="s">
        <v>123</v>
      </c>
      <c r="E2605" t="s">
        <v>141</v>
      </c>
      <c r="F2605" t="s">
        <v>7801</v>
      </c>
      <c r="G2605" t="s">
        <v>134</v>
      </c>
      <c r="H2605" t="s">
        <v>135</v>
      </c>
      <c r="I2605" t="s">
        <v>136</v>
      </c>
      <c r="J2605" t="s">
        <v>137</v>
      </c>
      <c r="K2605" t="s">
        <v>138</v>
      </c>
      <c r="L2605" t="s">
        <v>7802</v>
      </c>
      <c r="M2605" t="s">
        <v>7803</v>
      </c>
      <c r="N2605">
        <v>0.86666666599999997</v>
      </c>
      <c r="O2605">
        <v>13</v>
      </c>
      <c r="P2605">
        <v>647</v>
      </c>
      <c r="Q2605">
        <v>34</v>
      </c>
      <c r="R2605">
        <v>82</v>
      </c>
      <c r="S2605">
        <v>14</v>
      </c>
      <c r="T2605">
        <v>108</v>
      </c>
      <c r="U2605">
        <v>1</v>
      </c>
      <c r="V2605">
        <v>1</v>
      </c>
      <c r="W2605">
        <v>3.6248289738680173</v>
      </c>
      <c r="X2605">
        <v>75.294119668839855</v>
      </c>
      <c r="Y2605">
        <v>15.773223036813823</v>
      </c>
      <c r="Z2605">
        <v>15.603755472046551</v>
      </c>
      <c r="AA2605">
        <v>28.806333475220629</v>
      </c>
      <c r="AB2605">
        <v>17.933102467161639</v>
      </c>
      <c r="AC2605">
        <v>14.383058596214875</v>
      </c>
      <c r="AD2605">
        <v>5.3922279144499995E-3</v>
      </c>
      <c r="AE2605">
        <v>171.42381391807984</v>
      </c>
    </row>
    <row r="2606" spans="1:31" x14ac:dyDescent="0.25">
      <c r="A2606">
        <v>2272773</v>
      </c>
      <c r="B2606">
        <v>1</v>
      </c>
      <c r="C2606" t="s">
        <v>80</v>
      </c>
      <c r="D2606" t="s">
        <v>90</v>
      </c>
      <c r="E2606" t="s">
        <v>147</v>
      </c>
      <c r="F2606" t="s">
        <v>7804</v>
      </c>
      <c r="G2606" t="s">
        <v>149</v>
      </c>
      <c r="H2606" t="s">
        <v>150</v>
      </c>
      <c r="I2606" t="s">
        <v>136</v>
      </c>
      <c r="J2606" t="s">
        <v>137</v>
      </c>
      <c r="K2606" t="s">
        <v>138</v>
      </c>
      <c r="L2606" t="s">
        <v>7805</v>
      </c>
      <c r="M2606" t="s">
        <v>7806</v>
      </c>
      <c r="N2606">
        <v>5.8422222220000002</v>
      </c>
      <c r="O2606">
        <v>0</v>
      </c>
      <c r="P2606">
        <v>159</v>
      </c>
      <c r="Q2606">
        <v>0</v>
      </c>
      <c r="R2606">
        <v>0</v>
      </c>
      <c r="S2606">
        <v>0</v>
      </c>
      <c r="T2606">
        <v>1</v>
      </c>
      <c r="U2606">
        <v>0</v>
      </c>
      <c r="V2606">
        <v>0</v>
      </c>
      <c r="W2606">
        <v>0</v>
      </c>
      <c r="X2606">
        <v>312.42996208857375</v>
      </c>
      <c r="Y2606">
        <v>0</v>
      </c>
      <c r="Z2606">
        <v>0</v>
      </c>
      <c r="AA2606">
        <v>0</v>
      </c>
      <c r="AB2606">
        <v>2.7940620590559</v>
      </c>
      <c r="AC2606">
        <v>0</v>
      </c>
      <c r="AD2606">
        <v>0</v>
      </c>
      <c r="AE2606">
        <v>315.22402414762962</v>
      </c>
    </row>
    <row r="2607" spans="1:31" x14ac:dyDescent="0.25">
      <c r="A2607">
        <v>2272985</v>
      </c>
      <c r="B2607">
        <v>1</v>
      </c>
      <c r="C2607" t="s">
        <v>80</v>
      </c>
      <c r="D2607" t="s">
        <v>86</v>
      </c>
      <c r="E2607" t="s">
        <v>147</v>
      </c>
      <c r="F2607" t="s">
        <v>7807</v>
      </c>
      <c r="G2607" t="s">
        <v>233</v>
      </c>
      <c r="H2607" t="s">
        <v>150</v>
      </c>
      <c r="I2607" t="s">
        <v>136</v>
      </c>
      <c r="J2607" t="s">
        <v>137</v>
      </c>
      <c r="K2607" t="s">
        <v>138</v>
      </c>
      <c r="L2607" t="s">
        <v>7808</v>
      </c>
      <c r="M2607" t="s">
        <v>7809</v>
      </c>
      <c r="N2607">
        <v>7.8052777769999997</v>
      </c>
      <c r="O2607">
        <v>0</v>
      </c>
      <c r="P2607">
        <v>29</v>
      </c>
      <c r="Q2607">
        <v>0</v>
      </c>
      <c r="R2607">
        <v>0</v>
      </c>
      <c r="S2607">
        <v>0</v>
      </c>
      <c r="T2607">
        <v>10</v>
      </c>
      <c r="U2607">
        <v>0</v>
      </c>
      <c r="V2607">
        <v>0</v>
      </c>
      <c r="W2607">
        <v>0</v>
      </c>
      <c r="X2607">
        <v>258.8322040942785</v>
      </c>
      <c r="Y2607">
        <v>0</v>
      </c>
      <c r="Z2607">
        <v>0</v>
      </c>
      <c r="AA2607">
        <v>0</v>
      </c>
      <c r="AB2607">
        <v>90.437412906501308</v>
      </c>
      <c r="AC2607">
        <v>0</v>
      </c>
      <c r="AD2607">
        <v>0</v>
      </c>
      <c r="AE2607">
        <v>349.26961700077982</v>
      </c>
    </row>
    <row r="2608" spans="1:31" x14ac:dyDescent="0.25">
      <c r="A2608">
        <v>2272324</v>
      </c>
      <c r="B2608">
        <v>1</v>
      </c>
      <c r="C2608" t="s">
        <v>81</v>
      </c>
      <c r="D2608" t="s">
        <v>113</v>
      </c>
      <c r="E2608" t="s">
        <v>147</v>
      </c>
      <c r="F2608" t="s">
        <v>7810</v>
      </c>
      <c r="G2608" t="s">
        <v>149</v>
      </c>
      <c r="H2608" t="s">
        <v>150</v>
      </c>
      <c r="I2608" t="s">
        <v>136</v>
      </c>
      <c r="J2608" t="s">
        <v>137</v>
      </c>
      <c r="K2608" t="s">
        <v>138</v>
      </c>
      <c r="L2608" t="s">
        <v>7811</v>
      </c>
      <c r="M2608" t="s">
        <v>7812</v>
      </c>
      <c r="N2608">
        <v>1.2424999999999999</v>
      </c>
      <c r="O2608">
        <v>0</v>
      </c>
      <c r="P2608">
        <v>13</v>
      </c>
      <c r="Q2608">
        <v>0</v>
      </c>
      <c r="R2608">
        <v>2</v>
      </c>
      <c r="S2608">
        <v>0</v>
      </c>
      <c r="T2608">
        <v>1</v>
      </c>
      <c r="U2608">
        <v>0</v>
      </c>
      <c r="V2608">
        <v>0</v>
      </c>
      <c r="W2608">
        <v>0</v>
      </c>
      <c r="X2608">
        <v>1.70483973310695</v>
      </c>
      <c r="Y2608">
        <v>0</v>
      </c>
      <c r="Z2608">
        <v>0.14824629189028332</v>
      </c>
      <c r="AA2608">
        <v>0</v>
      </c>
      <c r="AB2608">
        <v>0</v>
      </c>
      <c r="AC2608">
        <v>0</v>
      </c>
      <c r="AD2608">
        <v>0</v>
      </c>
      <c r="AE2608">
        <v>1.8530860249972334</v>
      </c>
    </row>
    <row r="2609" spans="1:31" x14ac:dyDescent="0.25">
      <c r="A2609">
        <v>2272865</v>
      </c>
      <c r="B2609">
        <v>1</v>
      </c>
      <c r="C2609" t="s">
        <v>80</v>
      </c>
      <c r="D2609" t="s">
        <v>104</v>
      </c>
      <c r="E2609" t="s">
        <v>147</v>
      </c>
      <c r="F2609" t="s">
        <v>7813</v>
      </c>
      <c r="G2609" t="s">
        <v>149</v>
      </c>
      <c r="H2609" t="s">
        <v>150</v>
      </c>
      <c r="I2609" t="s">
        <v>136</v>
      </c>
      <c r="J2609" t="s">
        <v>137</v>
      </c>
      <c r="K2609" t="s">
        <v>138</v>
      </c>
      <c r="L2609" t="s">
        <v>7814</v>
      </c>
      <c r="M2609" t="s">
        <v>7815</v>
      </c>
      <c r="N2609">
        <v>4.1730555550000004</v>
      </c>
      <c r="O2609">
        <v>0</v>
      </c>
      <c r="P2609">
        <v>8</v>
      </c>
      <c r="Q2609">
        <v>0</v>
      </c>
      <c r="R2609">
        <v>13</v>
      </c>
      <c r="S2609">
        <v>0</v>
      </c>
      <c r="T2609">
        <v>1</v>
      </c>
      <c r="U2609">
        <v>0</v>
      </c>
      <c r="V2609">
        <v>0</v>
      </c>
      <c r="W2609">
        <v>0</v>
      </c>
      <c r="X2609">
        <v>7.1062578448852598</v>
      </c>
      <c r="Y2609">
        <v>0</v>
      </c>
      <c r="Z2609">
        <v>43.683406427120211</v>
      </c>
      <c r="AA2609">
        <v>0</v>
      </c>
      <c r="AB2609">
        <v>19.375689704871494</v>
      </c>
      <c r="AC2609">
        <v>0</v>
      </c>
      <c r="AD2609">
        <v>0</v>
      </c>
      <c r="AE2609">
        <v>70.165353976876958</v>
      </c>
    </row>
    <row r="2610" spans="1:31" x14ac:dyDescent="0.25">
      <c r="A2610">
        <v>2272842</v>
      </c>
      <c r="B2610">
        <v>1</v>
      </c>
      <c r="C2610" t="s">
        <v>80</v>
      </c>
      <c r="D2610" t="s">
        <v>82</v>
      </c>
      <c r="E2610" t="s">
        <v>147</v>
      </c>
      <c r="F2610" t="s">
        <v>7816</v>
      </c>
      <c r="G2610" t="s">
        <v>233</v>
      </c>
      <c r="H2610" t="s">
        <v>150</v>
      </c>
      <c r="I2610" t="s">
        <v>136</v>
      </c>
      <c r="J2610" t="s">
        <v>137</v>
      </c>
      <c r="K2610" t="s">
        <v>138</v>
      </c>
      <c r="L2610" t="s">
        <v>7817</v>
      </c>
      <c r="M2610" t="s">
        <v>7818</v>
      </c>
      <c r="N2610">
        <v>9.3533333330000001</v>
      </c>
      <c r="O2610">
        <v>0</v>
      </c>
      <c r="P2610">
        <v>91</v>
      </c>
      <c r="Q2610">
        <v>0</v>
      </c>
      <c r="R2610">
        <v>0</v>
      </c>
      <c r="S2610">
        <v>0</v>
      </c>
      <c r="T2610">
        <v>2</v>
      </c>
      <c r="U2610">
        <v>0</v>
      </c>
      <c r="V2610">
        <v>0</v>
      </c>
      <c r="W2610">
        <v>0</v>
      </c>
      <c r="X2610">
        <v>167.38883456415698</v>
      </c>
      <c r="Y2610">
        <v>0</v>
      </c>
      <c r="Z2610">
        <v>0</v>
      </c>
      <c r="AA2610">
        <v>0</v>
      </c>
      <c r="AB2610">
        <v>5.6908050137300004</v>
      </c>
      <c r="AC2610">
        <v>0</v>
      </c>
      <c r="AD2610">
        <v>0</v>
      </c>
      <c r="AE2610">
        <v>173.07963957788698</v>
      </c>
    </row>
    <row r="2611" spans="1:31" x14ac:dyDescent="0.25">
      <c r="A2611">
        <v>2273291</v>
      </c>
      <c r="B2611">
        <v>1</v>
      </c>
      <c r="C2611" t="s">
        <v>81</v>
      </c>
      <c r="D2611" t="s">
        <v>128</v>
      </c>
      <c r="E2611" t="s">
        <v>147</v>
      </c>
      <c r="F2611" t="s">
        <v>7819</v>
      </c>
      <c r="G2611" t="s">
        <v>149</v>
      </c>
      <c r="H2611" t="s">
        <v>150</v>
      </c>
      <c r="I2611" t="s">
        <v>136</v>
      </c>
      <c r="J2611" t="s">
        <v>137</v>
      </c>
      <c r="K2611" t="s">
        <v>138</v>
      </c>
      <c r="L2611" t="s">
        <v>7820</v>
      </c>
      <c r="M2611" t="s">
        <v>7821</v>
      </c>
      <c r="N2611">
        <v>3.210555555</v>
      </c>
      <c r="O2611">
        <v>0</v>
      </c>
      <c r="P2611">
        <v>82</v>
      </c>
      <c r="Q2611">
        <v>0</v>
      </c>
      <c r="R2611">
        <v>0</v>
      </c>
      <c r="S2611">
        <v>0</v>
      </c>
      <c r="T2611">
        <v>7</v>
      </c>
      <c r="U2611">
        <v>0</v>
      </c>
      <c r="V2611">
        <v>0</v>
      </c>
      <c r="W2611">
        <v>0</v>
      </c>
      <c r="X2611">
        <v>72.986501196324795</v>
      </c>
      <c r="Y2611">
        <v>0</v>
      </c>
      <c r="Z2611">
        <v>0</v>
      </c>
      <c r="AA2611">
        <v>0</v>
      </c>
      <c r="AB2611">
        <v>19.256913465540407</v>
      </c>
      <c r="AC2611">
        <v>0</v>
      </c>
      <c r="AD2611">
        <v>0</v>
      </c>
      <c r="AE2611">
        <v>92.243414661865202</v>
      </c>
    </row>
    <row r="2612" spans="1:31" x14ac:dyDescent="0.25">
      <c r="A2612">
        <v>2273314</v>
      </c>
      <c r="B2612">
        <v>1</v>
      </c>
      <c r="C2612" t="s">
        <v>81</v>
      </c>
      <c r="D2612" t="s">
        <v>113</v>
      </c>
      <c r="E2612" t="s">
        <v>147</v>
      </c>
      <c r="F2612" t="s">
        <v>7822</v>
      </c>
      <c r="G2612" t="s">
        <v>149</v>
      </c>
      <c r="H2612" t="s">
        <v>150</v>
      </c>
      <c r="I2612" t="s">
        <v>136</v>
      </c>
      <c r="J2612" t="s">
        <v>137</v>
      </c>
      <c r="K2612" t="s">
        <v>138</v>
      </c>
      <c r="L2612" t="s">
        <v>7185</v>
      </c>
      <c r="M2612" t="s">
        <v>7823</v>
      </c>
      <c r="N2612">
        <v>7.0202777770000004</v>
      </c>
      <c r="O2612">
        <v>0</v>
      </c>
      <c r="P2612">
        <v>28</v>
      </c>
      <c r="Q2612">
        <v>0</v>
      </c>
      <c r="R2612">
        <v>19</v>
      </c>
      <c r="S2612">
        <v>0</v>
      </c>
      <c r="T2612">
        <v>6</v>
      </c>
      <c r="U2612">
        <v>0</v>
      </c>
      <c r="V2612">
        <v>0</v>
      </c>
      <c r="W2612">
        <v>0</v>
      </c>
      <c r="X2612">
        <v>23.443532756715847</v>
      </c>
      <c r="Y2612">
        <v>0</v>
      </c>
      <c r="Z2612">
        <v>7.7554721245010976</v>
      </c>
      <c r="AA2612">
        <v>0</v>
      </c>
      <c r="AB2612">
        <v>40.479254178087011</v>
      </c>
      <c r="AC2612">
        <v>0</v>
      </c>
      <c r="AD2612">
        <v>0</v>
      </c>
      <c r="AE2612">
        <v>71.678259059303954</v>
      </c>
    </row>
    <row r="2613" spans="1:31" x14ac:dyDescent="0.25">
      <c r="A2613">
        <v>2273526</v>
      </c>
      <c r="B2613">
        <v>1</v>
      </c>
      <c r="C2613" t="s">
        <v>81</v>
      </c>
      <c r="D2613" t="s">
        <v>128</v>
      </c>
      <c r="E2613" t="s">
        <v>157</v>
      </c>
      <c r="F2613" t="s">
        <v>6561</v>
      </c>
      <c r="G2613" t="s">
        <v>134</v>
      </c>
      <c r="H2613" t="s">
        <v>135</v>
      </c>
      <c r="I2613" t="s">
        <v>136</v>
      </c>
      <c r="J2613" t="s">
        <v>137</v>
      </c>
      <c r="K2613" t="s">
        <v>138</v>
      </c>
      <c r="L2613" t="s">
        <v>7824</v>
      </c>
      <c r="M2613" t="s">
        <v>7825</v>
      </c>
      <c r="N2613">
        <v>1.6058333330000001</v>
      </c>
      <c r="O2613">
        <v>20</v>
      </c>
      <c r="P2613">
        <v>99</v>
      </c>
      <c r="Q2613">
        <v>299</v>
      </c>
      <c r="R2613">
        <v>84</v>
      </c>
      <c r="S2613">
        <v>7</v>
      </c>
      <c r="T2613">
        <v>2</v>
      </c>
      <c r="U2613">
        <v>0</v>
      </c>
      <c r="V2613">
        <v>0</v>
      </c>
      <c r="W2613">
        <v>10.822729458656701</v>
      </c>
      <c r="X2613">
        <v>45.609676465982957</v>
      </c>
      <c r="Y2613">
        <v>164.396006524348</v>
      </c>
      <c r="Z2613">
        <v>40.406774983142853</v>
      </c>
      <c r="AA2613">
        <v>4.9269251592773671</v>
      </c>
      <c r="AB2613">
        <v>1.6387470704917364</v>
      </c>
      <c r="AC2613">
        <v>0</v>
      </c>
      <c r="AD2613">
        <v>0</v>
      </c>
      <c r="AE2613">
        <v>267.80085966189955</v>
      </c>
    </row>
    <row r="2614" spans="1:31" x14ac:dyDescent="0.25">
      <c r="A2614">
        <v>2273469</v>
      </c>
      <c r="B2614">
        <v>1</v>
      </c>
      <c r="C2614" t="s">
        <v>80</v>
      </c>
      <c r="D2614" t="s">
        <v>102</v>
      </c>
      <c r="E2614" t="s">
        <v>147</v>
      </c>
      <c r="F2614" t="s">
        <v>3977</v>
      </c>
      <c r="G2614" t="s">
        <v>149</v>
      </c>
      <c r="H2614" t="s">
        <v>150</v>
      </c>
      <c r="I2614" t="s">
        <v>136</v>
      </c>
      <c r="J2614" t="s">
        <v>137</v>
      </c>
      <c r="K2614" t="s">
        <v>138</v>
      </c>
      <c r="L2614" t="s">
        <v>7826</v>
      </c>
      <c r="M2614" t="s">
        <v>7827</v>
      </c>
      <c r="N2614">
        <v>2.5652777769999999</v>
      </c>
      <c r="O2614">
        <v>0</v>
      </c>
      <c r="P2614">
        <v>85</v>
      </c>
      <c r="Q2614">
        <v>0</v>
      </c>
      <c r="R2614">
        <v>0</v>
      </c>
      <c r="S2614">
        <v>0</v>
      </c>
      <c r="T2614">
        <v>6</v>
      </c>
      <c r="U2614">
        <v>0</v>
      </c>
      <c r="V2614">
        <v>0</v>
      </c>
      <c r="W2614">
        <v>0</v>
      </c>
      <c r="X2614">
        <v>27.491587489003273</v>
      </c>
      <c r="Y2614">
        <v>0</v>
      </c>
      <c r="Z2614">
        <v>0</v>
      </c>
      <c r="AA2614">
        <v>0</v>
      </c>
      <c r="AB2614">
        <v>3.767373917555036</v>
      </c>
      <c r="AC2614">
        <v>0</v>
      </c>
      <c r="AD2614">
        <v>0</v>
      </c>
      <c r="AE2614">
        <v>31.25896140655831</v>
      </c>
    </row>
    <row r="2615" spans="1:31" x14ac:dyDescent="0.25">
      <c r="A2615">
        <v>2272381</v>
      </c>
      <c r="B2615">
        <v>1</v>
      </c>
      <c r="C2615" t="s">
        <v>80</v>
      </c>
      <c r="D2615" t="s">
        <v>106</v>
      </c>
      <c r="E2615" t="s">
        <v>147</v>
      </c>
      <c r="F2615" t="s">
        <v>293</v>
      </c>
      <c r="G2615" t="s">
        <v>149</v>
      </c>
      <c r="H2615" t="s">
        <v>150</v>
      </c>
      <c r="I2615" t="s">
        <v>136</v>
      </c>
      <c r="J2615" t="s">
        <v>137</v>
      </c>
      <c r="K2615" t="s">
        <v>138</v>
      </c>
      <c r="L2615" t="s">
        <v>7828</v>
      </c>
      <c r="M2615" t="s">
        <v>7829</v>
      </c>
      <c r="N2615">
        <v>1.3516666660000001</v>
      </c>
      <c r="O2615">
        <v>0</v>
      </c>
      <c r="P2615">
        <v>4</v>
      </c>
      <c r="Q2615">
        <v>0</v>
      </c>
      <c r="R2615">
        <v>4</v>
      </c>
      <c r="S2615">
        <v>0</v>
      </c>
      <c r="T2615">
        <v>3</v>
      </c>
      <c r="U2615">
        <v>0</v>
      </c>
      <c r="V2615">
        <v>0</v>
      </c>
      <c r="W2615">
        <v>0</v>
      </c>
      <c r="X2615">
        <v>1.0828178358839999</v>
      </c>
      <c r="Y2615">
        <v>0</v>
      </c>
      <c r="Z2615">
        <v>0.52936919992010012</v>
      </c>
      <c r="AA2615">
        <v>0</v>
      </c>
      <c r="AB2615">
        <v>1.6985805751945329</v>
      </c>
      <c r="AC2615">
        <v>0</v>
      </c>
      <c r="AD2615">
        <v>0</v>
      </c>
      <c r="AE2615">
        <v>3.3107676109986333</v>
      </c>
    </row>
    <row r="2616" spans="1:31" x14ac:dyDescent="0.25">
      <c r="A2616">
        <v>2272450</v>
      </c>
      <c r="B2616">
        <v>1</v>
      </c>
      <c r="C2616" t="s">
        <v>80</v>
      </c>
      <c r="D2616" t="s">
        <v>106</v>
      </c>
      <c r="E2616" t="s">
        <v>176</v>
      </c>
      <c r="F2616" t="s">
        <v>7830</v>
      </c>
      <c r="G2616" t="s">
        <v>143</v>
      </c>
      <c r="H2616" t="s">
        <v>150</v>
      </c>
      <c r="I2616" t="s">
        <v>136</v>
      </c>
      <c r="J2616" t="s">
        <v>137</v>
      </c>
      <c r="K2616" t="s">
        <v>144</v>
      </c>
      <c r="L2616" t="s">
        <v>7831</v>
      </c>
      <c r="M2616" t="s">
        <v>7832</v>
      </c>
      <c r="N2616">
        <v>3.2905555550000001</v>
      </c>
      <c r="O2616">
        <v>0</v>
      </c>
      <c r="P2616">
        <v>536</v>
      </c>
      <c r="Q2616">
        <v>0</v>
      </c>
      <c r="R2616">
        <v>0</v>
      </c>
      <c r="S2616">
        <v>0</v>
      </c>
      <c r="T2616">
        <v>31</v>
      </c>
      <c r="U2616">
        <v>0</v>
      </c>
      <c r="V2616">
        <v>0</v>
      </c>
      <c r="W2616">
        <v>0</v>
      </c>
      <c r="X2616">
        <v>431.90105126842008</v>
      </c>
      <c r="Y2616">
        <v>0</v>
      </c>
      <c r="Z2616">
        <v>0</v>
      </c>
      <c r="AA2616">
        <v>0</v>
      </c>
      <c r="AB2616">
        <v>98.958334132995276</v>
      </c>
      <c r="AC2616">
        <v>0</v>
      </c>
      <c r="AD2616">
        <v>0</v>
      </c>
      <c r="AE2616">
        <v>530.85938540141535</v>
      </c>
    </row>
    <row r="2617" spans="1:31" x14ac:dyDescent="0.25">
      <c r="A2617">
        <v>2272521</v>
      </c>
      <c r="B2617">
        <v>1</v>
      </c>
      <c r="C2617" t="s">
        <v>80</v>
      </c>
      <c r="D2617" t="s">
        <v>101</v>
      </c>
      <c r="E2617" t="s">
        <v>147</v>
      </c>
      <c r="F2617" t="s">
        <v>472</v>
      </c>
      <c r="G2617" t="s">
        <v>149</v>
      </c>
      <c r="H2617" t="s">
        <v>150</v>
      </c>
      <c r="I2617" t="s">
        <v>136</v>
      </c>
      <c r="J2617" t="s">
        <v>137</v>
      </c>
      <c r="K2617" t="s">
        <v>138</v>
      </c>
      <c r="L2617" t="s">
        <v>7833</v>
      </c>
      <c r="M2617" t="s">
        <v>7834</v>
      </c>
      <c r="N2617">
        <v>1.906111111</v>
      </c>
      <c r="O2617">
        <v>0</v>
      </c>
      <c r="P2617">
        <v>52</v>
      </c>
      <c r="Q2617">
        <v>0</v>
      </c>
      <c r="R2617">
        <v>0</v>
      </c>
      <c r="S2617">
        <v>0</v>
      </c>
      <c r="T2617">
        <v>3</v>
      </c>
      <c r="U2617">
        <v>0</v>
      </c>
      <c r="V2617">
        <v>0</v>
      </c>
      <c r="W2617">
        <v>0</v>
      </c>
      <c r="X2617">
        <v>7.1747708638771401</v>
      </c>
      <c r="Y2617">
        <v>0</v>
      </c>
      <c r="Z2617">
        <v>0</v>
      </c>
      <c r="AA2617">
        <v>0</v>
      </c>
      <c r="AB2617">
        <v>3.6609584900763337</v>
      </c>
      <c r="AC2617">
        <v>0</v>
      </c>
      <c r="AD2617">
        <v>0</v>
      </c>
      <c r="AE2617">
        <v>10.835729353953473</v>
      </c>
    </row>
    <row r="2618" spans="1:31" x14ac:dyDescent="0.25">
      <c r="A2618">
        <v>2272427</v>
      </c>
      <c r="B2618">
        <v>1</v>
      </c>
      <c r="C2618" t="s">
        <v>81</v>
      </c>
      <c r="D2618" t="s">
        <v>115</v>
      </c>
      <c r="E2618" t="s">
        <v>147</v>
      </c>
      <c r="F2618" t="s">
        <v>7835</v>
      </c>
      <c r="G2618" t="s">
        <v>149</v>
      </c>
      <c r="H2618" t="s">
        <v>150</v>
      </c>
      <c r="I2618" t="s">
        <v>136</v>
      </c>
      <c r="J2618" t="s">
        <v>137</v>
      </c>
      <c r="K2618" t="s">
        <v>138</v>
      </c>
      <c r="L2618" t="s">
        <v>7836</v>
      </c>
      <c r="M2618" t="s">
        <v>7837</v>
      </c>
      <c r="N2618">
        <v>2.19</v>
      </c>
      <c r="O2618">
        <v>0</v>
      </c>
      <c r="P2618">
        <v>6</v>
      </c>
      <c r="Q2618">
        <v>0</v>
      </c>
      <c r="R2618">
        <v>0</v>
      </c>
      <c r="S2618">
        <v>0</v>
      </c>
      <c r="T2618">
        <v>1</v>
      </c>
      <c r="U2618">
        <v>0</v>
      </c>
      <c r="V2618">
        <v>0</v>
      </c>
      <c r="W2618">
        <v>0</v>
      </c>
      <c r="X2618">
        <v>2.5957796630844001</v>
      </c>
      <c r="Y2618">
        <v>0</v>
      </c>
      <c r="Z2618">
        <v>0</v>
      </c>
      <c r="AA2618">
        <v>0</v>
      </c>
      <c r="AB2618">
        <v>1.1171394890963999</v>
      </c>
      <c r="AC2618">
        <v>0</v>
      </c>
      <c r="AD2618">
        <v>0</v>
      </c>
      <c r="AE2618">
        <v>3.7129191521807998</v>
      </c>
    </row>
    <row r="2619" spans="1:31" x14ac:dyDescent="0.25">
      <c r="A2619">
        <v>2273360</v>
      </c>
      <c r="B2619">
        <v>1</v>
      </c>
      <c r="C2619" t="s">
        <v>80</v>
      </c>
      <c r="D2619" t="s">
        <v>92</v>
      </c>
      <c r="E2619" t="s">
        <v>147</v>
      </c>
      <c r="F2619" t="s">
        <v>7838</v>
      </c>
      <c r="G2619" t="s">
        <v>149</v>
      </c>
      <c r="H2619" t="s">
        <v>150</v>
      </c>
      <c r="I2619" t="s">
        <v>136</v>
      </c>
      <c r="J2619" t="s">
        <v>137</v>
      </c>
      <c r="K2619" t="s">
        <v>138</v>
      </c>
      <c r="L2619" t="s">
        <v>7839</v>
      </c>
      <c r="M2619" t="s">
        <v>7840</v>
      </c>
      <c r="N2619">
        <v>4.290277777</v>
      </c>
      <c r="O2619">
        <v>0</v>
      </c>
      <c r="P2619">
        <v>69</v>
      </c>
      <c r="Q2619">
        <v>0</v>
      </c>
      <c r="R2619">
        <v>0</v>
      </c>
      <c r="S2619">
        <v>0</v>
      </c>
      <c r="T2619">
        <v>6</v>
      </c>
      <c r="U2619">
        <v>0</v>
      </c>
      <c r="V2619">
        <v>0</v>
      </c>
      <c r="W2619">
        <v>0</v>
      </c>
      <c r="X2619">
        <v>79.074354883856984</v>
      </c>
      <c r="Y2619">
        <v>0</v>
      </c>
      <c r="Z2619">
        <v>0</v>
      </c>
      <c r="AA2619">
        <v>0</v>
      </c>
      <c r="AB2619">
        <v>18.179263398787263</v>
      </c>
      <c r="AC2619">
        <v>0</v>
      </c>
      <c r="AD2619">
        <v>0</v>
      </c>
      <c r="AE2619">
        <v>97.253618282644254</v>
      </c>
    </row>
    <row r="2620" spans="1:31" x14ac:dyDescent="0.25">
      <c r="A2620">
        <v>2272364</v>
      </c>
      <c r="B2620">
        <v>1</v>
      </c>
      <c r="C2620" t="s">
        <v>80</v>
      </c>
      <c r="D2620" t="s">
        <v>104</v>
      </c>
      <c r="E2620" t="s">
        <v>141</v>
      </c>
      <c r="F2620" t="s">
        <v>7841</v>
      </c>
      <c r="G2620" t="s">
        <v>2229</v>
      </c>
      <c r="H2620" t="s">
        <v>135</v>
      </c>
      <c r="I2620" t="s">
        <v>136</v>
      </c>
      <c r="J2620" t="s">
        <v>137</v>
      </c>
      <c r="K2620" t="s">
        <v>138</v>
      </c>
      <c r="L2620" t="s">
        <v>7842</v>
      </c>
      <c r="M2620" t="s">
        <v>7843</v>
      </c>
      <c r="N2620">
        <v>3.6419444439999999</v>
      </c>
      <c r="O2620">
        <v>0</v>
      </c>
      <c r="P2620">
        <v>6</v>
      </c>
      <c r="Q2620">
        <v>0</v>
      </c>
      <c r="R2620">
        <v>39</v>
      </c>
      <c r="S2620">
        <v>0</v>
      </c>
      <c r="T2620">
        <v>5</v>
      </c>
      <c r="U2620">
        <v>0</v>
      </c>
      <c r="V2620">
        <v>0</v>
      </c>
      <c r="W2620">
        <v>0</v>
      </c>
      <c r="X2620">
        <v>4.6682958759510118</v>
      </c>
      <c r="Y2620">
        <v>0</v>
      </c>
      <c r="Z2620">
        <v>39.435168610546881</v>
      </c>
      <c r="AA2620">
        <v>0</v>
      </c>
      <c r="AB2620">
        <v>0.91859850269049981</v>
      </c>
      <c r="AC2620">
        <v>0</v>
      </c>
      <c r="AD2620">
        <v>0</v>
      </c>
      <c r="AE2620">
        <v>45.022062989188392</v>
      </c>
    </row>
    <row r="2621" spans="1:31" x14ac:dyDescent="0.25">
      <c r="A2621">
        <v>2273062</v>
      </c>
      <c r="B2621">
        <v>1</v>
      </c>
      <c r="C2621" t="s">
        <v>81</v>
      </c>
      <c r="D2621" t="s">
        <v>113</v>
      </c>
      <c r="E2621" t="s">
        <v>132</v>
      </c>
      <c r="F2621" t="s">
        <v>7844</v>
      </c>
      <c r="G2621" t="s">
        <v>134</v>
      </c>
      <c r="H2621" t="s">
        <v>135</v>
      </c>
      <c r="I2621" t="s">
        <v>738</v>
      </c>
      <c r="J2621" t="s">
        <v>137</v>
      </c>
      <c r="K2621" t="s">
        <v>138</v>
      </c>
      <c r="L2621" t="s">
        <v>7845</v>
      </c>
      <c r="M2621" t="s">
        <v>7846</v>
      </c>
      <c r="N2621">
        <v>2.1111110999999998E-2</v>
      </c>
      <c r="O2621">
        <v>1</v>
      </c>
      <c r="P2621">
        <v>233</v>
      </c>
      <c r="Q2621">
        <v>97</v>
      </c>
      <c r="R2621">
        <v>185</v>
      </c>
      <c r="S2621">
        <v>9</v>
      </c>
      <c r="T2621">
        <v>14</v>
      </c>
      <c r="U2621">
        <v>1</v>
      </c>
      <c r="V2621">
        <v>0</v>
      </c>
      <c r="W2621">
        <v>5.3141066644444446E-3</v>
      </c>
      <c r="X2621">
        <v>0.63660627847072226</v>
      </c>
      <c r="Y2621">
        <v>2.9150649438877343</v>
      </c>
      <c r="Z2621">
        <v>7.2620710533191692</v>
      </c>
      <c r="AA2621">
        <v>0.78327534031153334</v>
      </c>
      <c r="AB2621">
        <v>0.21513278716800002</v>
      </c>
      <c r="AC2621">
        <v>0.16759318767706669</v>
      </c>
      <c r="AD2621">
        <v>0</v>
      </c>
      <c r="AE2621">
        <v>11.985057697498672</v>
      </c>
    </row>
    <row r="2622" spans="1:31" x14ac:dyDescent="0.25">
      <c r="A2622">
        <v>2273446</v>
      </c>
      <c r="B2622">
        <v>1</v>
      </c>
      <c r="C2622" t="s">
        <v>80</v>
      </c>
      <c r="D2622" t="s">
        <v>90</v>
      </c>
      <c r="E2622" t="s">
        <v>147</v>
      </c>
      <c r="F2622" t="s">
        <v>4593</v>
      </c>
      <c r="G2622" t="s">
        <v>149</v>
      </c>
      <c r="H2622" t="s">
        <v>150</v>
      </c>
      <c r="I2622" t="s">
        <v>136</v>
      </c>
      <c r="J2622" t="s">
        <v>137</v>
      </c>
      <c r="K2622" t="s">
        <v>138</v>
      </c>
      <c r="L2622" t="s">
        <v>7847</v>
      </c>
      <c r="M2622" t="s">
        <v>7848</v>
      </c>
      <c r="N2622">
        <v>4.2063888880000002</v>
      </c>
      <c r="O2622">
        <v>0</v>
      </c>
      <c r="P2622">
        <v>108</v>
      </c>
      <c r="Q2622">
        <v>0</v>
      </c>
      <c r="R2622">
        <v>0</v>
      </c>
      <c r="S2622">
        <v>0</v>
      </c>
      <c r="T2622">
        <v>31</v>
      </c>
      <c r="U2622">
        <v>0</v>
      </c>
      <c r="V2622">
        <v>0</v>
      </c>
      <c r="W2622">
        <v>0</v>
      </c>
      <c r="X2622">
        <v>160.61631529806053</v>
      </c>
      <c r="Y2622">
        <v>0</v>
      </c>
      <c r="Z2622">
        <v>0</v>
      </c>
      <c r="AA2622">
        <v>0</v>
      </c>
      <c r="AB2622">
        <v>66.690124692873283</v>
      </c>
      <c r="AC2622">
        <v>0</v>
      </c>
      <c r="AD2622">
        <v>0</v>
      </c>
      <c r="AE2622">
        <v>227.30643999093382</v>
      </c>
    </row>
    <row r="2623" spans="1:31" x14ac:dyDescent="0.25">
      <c r="A2623">
        <v>2272859</v>
      </c>
      <c r="B2623">
        <v>1</v>
      </c>
      <c r="C2623" t="s">
        <v>81</v>
      </c>
      <c r="D2623" t="s">
        <v>128</v>
      </c>
      <c r="E2623" t="s">
        <v>165</v>
      </c>
      <c r="F2623" t="s">
        <v>7849</v>
      </c>
      <c r="G2623" t="s">
        <v>198</v>
      </c>
      <c r="H2623" t="s">
        <v>150</v>
      </c>
      <c r="I2623" t="s">
        <v>136</v>
      </c>
      <c r="J2623" t="s">
        <v>137</v>
      </c>
      <c r="K2623" t="s">
        <v>138</v>
      </c>
      <c r="L2623" t="s">
        <v>7850</v>
      </c>
      <c r="M2623" t="s">
        <v>7851</v>
      </c>
      <c r="N2623">
        <v>7.5772222219999996</v>
      </c>
      <c r="O2623">
        <v>0</v>
      </c>
      <c r="P2623">
        <v>1</v>
      </c>
      <c r="Q2623">
        <v>0</v>
      </c>
      <c r="R2623">
        <v>1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65.7153475610192</v>
      </c>
      <c r="Y2623">
        <v>0</v>
      </c>
      <c r="Z2623">
        <v>0.1047470337193</v>
      </c>
      <c r="AA2623">
        <v>0</v>
      </c>
      <c r="AB2623">
        <v>0</v>
      </c>
      <c r="AC2623">
        <v>0</v>
      </c>
      <c r="AD2623">
        <v>0</v>
      </c>
      <c r="AE2623">
        <v>65.820094594738507</v>
      </c>
    </row>
    <row r="2624" spans="1:31" x14ac:dyDescent="0.25">
      <c r="A2624">
        <v>2272467</v>
      </c>
      <c r="B2624">
        <v>1</v>
      </c>
      <c r="C2624" t="s">
        <v>80</v>
      </c>
      <c r="D2624" t="s">
        <v>97</v>
      </c>
      <c r="E2624" t="s">
        <v>141</v>
      </c>
      <c r="F2624" t="s">
        <v>7852</v>
      </c>
      <c r="G2624" t="s">
        <v>154</v>
      </c>
      <c r="H2624" t="s">
        <v>135</v>
      </c>
      <c r="I2624" t="s">
        <v>136</v>
      </c>
      <c r="J2624" t="s">
        <v>137</v>
      </c>
      <c r="K2624" t="s">
        <v>144</v>
      </c>
      <c r="L2624" t="s">
        <v>7853</v>
      </c>
      <c r="M2624" t="s">
        <v>7854</v>
      </c>
      <c r="N2624">
        <v>3.0261111110000001</v>
      </c>
      <c r="O2624">
        <v>0</v>
      </c>
      <c r="P2624">
        <v>197</v>
      </c>
      <c r="Q2624">
        <v>0</v>
      </c>
      <c r="R2624">
        <v>1</v>
      </c>
      <c r="S2624">
        <v>3</v>
      </c>
      <c r="T2624">
        <v>20</v>
      </c>
      <c r="U2624">
        <v>0</v>
      </c>
      <c r="V2624">
        <v>0</v>
      </c>
      <c r="W2624">
        <v>0</v>
      </c>
      <c r="X2624">
        <v>267.82724903172857</v>
      </c>
      <c r="Y2624">
        <v>0</v>
      </c>
      <c r="Z2624">
        <v>1.7314197568213334</v>
      </c>
      <c r="AA2624">
        <v>304.49912462350733</v>
      </c>
      <c r="AB2624">
        <v>32.276408226124474</v>
      </c>
      <c r="AC2624">
        <v>0</v>
      </c>
      <c r="AD2624">
        <v>0</v>
      </c>
      <c r="AE2624">
        <v>606.33420163818164</v>
      </c>
    </row>
    <row r="2625" spans="1:31" x14ac:dyDescent="0.25">
      <c r="A2625">
        <v>2272561</v>
      </c>
      <c r="B2625">
        <v>1</v>
      </c>
      <c r="C2625" t="s">
        <v>80</v>
      </c>
      <c r="D2625" t="s">
        <v>106</v>
      </c>
      <c r="E2625" t="s">
        <v>132</v>
      </c>
      <c r="F2625" t="s">
        <v>7855</v>
      </c>
      <c r="G2625" t="s">
        <v>134</v>
      </c>
      <c r="H2625" t="s">
        <v>135</v>
      </c>
      <c r="I2625" t="s">
        <v>136</v>
      </c>
      <c r="J2625" t="s">
        <v>137</v>
      </c>
      <c r="K2625" t="s">
        <v>138</v>
      </c>
      <c r="L2625" t="s">
        <v>7856</v>
      </c>
      <c r="M2625" t="s">
        <v>7857</v>
      </c>
      <c r="N2625">
        <v>2.6094444440000002</v>
      </c>
      <c r="O2625">
        <v>0</v>
      </c>
      <c r="P2625">
        <v>274</v>
      </c>
      <c r="Q2625">
        <v>31</v>
      </c>
      <c r="R2625">
        <v>107</v>
      </c>
      <c r="S2625">
        <v>18</v>
      </c>
      <c r="T2625">
        <v>54</v>
      </c>
      <c r="U2625">
        <v>2</v>
      </c>
      <c r="V2625">
        <v>0</v>
      </c>
      <c r="W2625">
        <v>0</v>
      </c>
      <c r="X2625">
        <v>229.49498853718694</v>
      </c>
      <c r="Y2625">
        <v>150.90135495154118</v>
      </c>
      <c r="Z2625">
        <v>164.3413545994382</v>
      </c>
      <c r="AA2625">
        <v>114.77612701145475</v>
      </c>
      <c r="AB2625">
        <v>169.81128952928867</v>
      </c>
      <c r="AC2625">
        <v>404.4175921848684</v>
      </c>
      <c r="AD2625">
        <v>0</v>
      </c>
      <c r="AE2625">
        <v>1233.7427068137781</v>
      </c>
    </row>
    <row r="2626" spans="1:31" x14ac:dyDescent="0.25">
      <c r="A2626">
        <v>2272905</v>
      </c>
      <c r="B2626">
        <v>1</v>
      </c>
      <c r="C2626" t="s">
        <v>80</v>
      </c>
      <c r="D2626" t="s">
        <v>105</v>
      </c>
      <c r="E2626" t="s">
        <v>147</v>
      </c>
      <c r="F2626" t="s">
        <v>7858</v>
      </c>
      <c r="G2626" t="s">
        <v>149</v>
      </c>
      <c r="H2626" t="s">
        <v>150</v>
      </c>
      <c r="I2626" t="s">
        <v>136</v>
      </c>
      <c r="J2626" t="s">
        <v>137</v>
      </c>
      <c r="K2626" t="s">
        <v>138</v>
      </c>
      <c r="L2626" t="s">
        <v>7859</v>
      </c>
      <c r="M2626" t="s">
        <v>7860</v>
      </c>
      <c r="N2626">
        <v>9.0924999999999994</v>
      </c>
      <c r="O2626">
        <v>0</v>
      </c>
      <c r="P2626">
        <v>20</v>
      </c>
      <c r="Q2626">
        <v>0</v>
      </c>
      <c r="R2626">
        <v>0</v>
      </c>
      <c r="S2626">
        <v>0</v>
      </c>
      <c r="T2626">
        <v>1</v>
      </c>
      <c r="U2626">
        <v>0</v>
      </c>
      <c r="V2626">
        <v>0</v>
      </c>
      <c r="W2626">
        <v>0</v>
      </c>
      <c r="X2626">
        <v>71.434639114985316</v>
      </c>
      <c r="Y2626">
        <v>0</v>
      </c>
      <c r="Z2626">
        <v>0</v>
      </c>
      <c r="AA2626">
        <v>0</v>
      </c>
      <c r="AB2626">
        <v>39.066478437413103</v>
      </c>
      <c r="AC2626">
        <v>0</v>
      </c>
      <c r="AD2626">
        <v>0</v>
      </c>
      <c r="AE2626">
        <v>110.50111755239843</v>
      </c>
    </row>
    <row r="2627" spans="1:31" x14ac:dyDescent="0.25">
      <c r="A2627">
        <v>2273400</v>
      </c>
      <c r="B2627">
        <v>1</v>
      </c>
      <c r="C2627" t="s">
        <v>81</v>
      </c>
      <c r="D2627" t="s">
        <v>123</v>
      </c>
      <c r="E2627" t="s">
        <v>165</v>
      </c>
      <c r="F2627" t="s">
        <v>5868</v>
      </c>
      <c r="G2627" t="s">
        <v>198</v>
      </c>
      <c r="H2627" t="s">
        <v>150</v>
      </c>
      <c r="I2627" t="s">
        <v>136</v>
      </c>
      <c r="J2627" t="s">
        <v>137</v>
      </c>
      <c r="K2627" t="s">
        <v>138</v>
      </c>
      <c r="L2627" t="s">
        <v>7861</v>
      </c>
      <c r="M2627" t="s">
        <v>7862</v>
      </c>
      <c r="N2627">
        <v>5.8975</v>
      </c>
      <c r="O2627">
        <v>0</v>
      </c>
      <c r="P2627">
        <v>1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1.4207122449056497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1.4207122449056497</v>
      </c>
    </row>
    <row r="2628" spans="1:31" x14ac:dyDescent="0.25">
      <c r="A2628">
        <v>2272513</v>
      </c>
      <c r="B2628">
        <v>1</v>
      </c>
      <c r="C2628" t="s">
        <v>80</v>
      </c>
      <c r="D2628" t="s">
        <v>90</v>
      </c>
      <c r="E2628" t="s">
        <v>147</v>
      </c>
      <c r="F2628" t="s">
        <v>7863</v>
      </c>
      <c r="G2628" t="s">
        <v>143</v>
      </c>
      <c r="H2628" t="s">
        <v>150</v>
      </c>
      <c r="I2628" t="s">
        <v>136</v>
      </c>
      <c r="J2628" t="s">
        <v>137</v>
      </c>
      <c r="K2628" t="s">
        <v>144</v>
      </c>
      <c r="L2628" t="s">
        <v>7864</v>
      </c>
      <c r="M2628" t="s">
        <v>7865</v>
      </c>
      <c r="N2628">
        <v>6.3222222219999997</v>
      </c>
      <c r="O2628">
        <v>0</v>
      </c>
      <c r="P2628">
        <v>110</v>
      </c>
      <c r="Q2628">
        <v>0</v>
      </c>
      <c r="R2628">
        <v>0</v>
      </c>
      <c r="S2628">
        <v>0</v>
      </c>
      <c r="T2628">
        <v>7</v>
      </c>
      <c r="U2628">
        <v>0</v>
      </c>
      <c r="V2628">
        <v>0</v>
      </c>
      <c r="W2628">
        <v>0</v>
      </c>
      <c r="X2628">
        <v>271.93748095466987</v>
      </c>
      <c r="Y2628">
        <v>0</v>
      </c>
      <c r="Z2628">
        <v>0</v>
      </c>
      <c r="AA2628">
        <v>0</v>
      </c>
      <c r="AB2628">
        <v>19.465952952479363</v>
      </c>
      <c r="AC2628">
        <v>0</v>
      </c>
      <c r="AD2628">
        <v>0</v>
      </c>
      <c r="AE2628">
        <v>291.40343390714924</v>
      </c>
    </row>
    <row r="2629" spans="1:31" x14ac:dyDescent="0.25">
      <c r="A2629">
        <v>2272584</v>
      </c>
      <c r="B2629">
        <v>1</v>
      </c>
      <c r="C2629" t="s">
        <v>80</v>
      </c>
      <c r="D2629" t="s">
        <v>96</v>
      </c>
      <c r="E2629" t="s">
        <v>147</v>
      </c>
      <c r="F2629" t="s">
        <v>420</v>
      </c>
      <c r="G2629" t="s">
        <v>149</v>
      </c>
      <c r="H2629" t="s">
        <v>150</v>
      </c>
      <c r="I2629" t="s">
        <v>136</v>
      </c>
      <c r="J2629" t="s">
        <v>137</v>
      </c>
      <c r="K2629" t="s">
        <v>138</v>
      </c>
      <c r="L2629" t="s">
        <v>7866</v>
      </c>
      <c r="M2629" t="s">
        <v>7867</v>
      </c>
      <c r="N2629">
        <v>1.6430555549999999</v>
      </c>
      <c r="O2629">
        <v>0</v>
      </c>
      <c r="P2629">
        <v>13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5.0921664827270412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5.0921664827270412</v>
      </c>
    </row>
    <row r="2630" spans="1:31" x14ac:dyDescent="0.25">
      <c r="A2630">
        <v>2272819</v>
      </c>
      <c r="B2630">
        <v>1</v>
      </c>
      <c r="C2630" t="s">
        <v>80</v>
      </c>
      <c r="D2630" t="s">
        <v>99</v>
      </c>
      <c r="E2630" t="s">
        <v>157</v>
      </c>
      <c r="F2630" t="s">
        <v>7358</v>
      </c>
      <c r="G2630" t="s">
        <v>134</v>
      </c>
      <c r="H2630" t="s">
        <v>135</v>
      </c>
      <c r="I2630" t="s">
        <v>136</v>
      </c>
      <c r="J2630" t="s">
        <v>137</v>
      </c>
      <c r="K2630" t="s">
        <v>138</v>
      </c>
      <c r="L2630" t="s">
        <v>7868</v>
      </c>
      <c r="M2630" t="s">
        <v>7869</v>
      </c>
      <c r="N2630">
        <v>0.57999999999999996</v>
      </c>
      <c r="O2630">
        <v>1</v>
      </c>
      <c r="P2630">
        <v>2120</v>
      </c>
      <c r="Q2630">
        <v>0</v>
      </c>
      <c r="R2630">
        <v>9</v>
      </c>
      <c r="S2630">
        <v>4</v>
      </c>
      <c r="T2630">
        <v>320</v>
      </c>
      <c r="U2630">
        <v>0</v>
      </c>
      <c r="V2630">
        <v>1</v>
      </c>
      <c r="W2630">
        <v>3.4062253861313998</v>
      </c>
      <c r="X2630">
        <v>397.61070708956049</v>
      </c>
      <c r="Y2630">
        <v>0</v>
      </c>
      <c r="Z2630">
        <v>0.207311047803</v>
      </c>
      <c r="AA2630">
        <v>17.933848492651599</v>
      </c>
      <c r="AB2630">
        <v>199.21149857968317</v>
      </c>
      <c r="AC2630">
        <v>0</v>
      </c>
      <c r="AD2630">
        <v>93.417806725774398</v>
      </c>
      <c r="AE2630">
        <v>711.78739732160398</v>
      </c>
    </row>
    <row r="2631" spans="1:31" x14ac:dyDescent="0.25">
      <c r="A2631">
        <v>2273486</v>
      </c>
      <c r="B2631">
        <v>1</v>
      </c>
      <c r="C2631" t="s">
        <v>81</v>
      </c>
      <c r="D2631" t="s">
        <v>113</v>
      </c>
      <c r="E2631" t="s">
        <v>141</v>
      </c>
      <c r="F2631" t="s">
        <v>7870</v>
      </c>
      <c r="G2631" t="s">
        <v>1745</v>
      </c>
      <c r="H2631" t="s">
        <v>135</v>
      </c>
      <c r="I2631" t="s">
        <v>136</v>
      </c>
      <c r="J2631" t="s">
        <v>137</v>
      </c>
      <c r="K2631" t="s">
        <v>138</v>
      </c>
      <c r="L2631" t="s">
        <v>7871</v>
      </c>
      <c r="M2631" t="s">
        <v>7872</v>
      </c>
      <c r="N2631">
        <v>5.4713888879999999</v>
      </c>
      <c r="O2631">
        <v>0</v>
      </c>
      <c r="P2631">
        <v>8</v>
      </c>
      <c r="Q2631">
        <v>0</v>
      </c>
      <c r="R2631">
        <v>0</v>
      </c>
      <c r="S2631">
        <v>0</v>
      </c>
      <c r="T2631">
        <v>1</v>
      </c>
      <c r="U2631">
        <v>0</v>
      </c>
      <c r="V2631">
        <v>0</v>
      </c>
      <c r="W2631">
        <v>0</v>
      </c>
      <c r="X2631">
        <v>4.9384664671454672</v>
      </c>
      <c r="Y2631">
        <v>0</v>
      </c>
      <c r="Z2631">
        <v>0</v>
      </c>
      <c r="AA2631">
        <v>0</v>
      </c>
      <c r="AB2631">
        <v>6.4496713313297258</v>
      </c>
      <c r="AC2631">
        <v>0</v>
      </c>
      <c r="AD2631">
        <v>0</v>
      </c>
      <c r="AE2631">
        <v>11.388137798475192</v>
      </c>
    </row>
    <row r="2632" spans="1:31" x14ac:dyDescent="0.25">
      <c r="A2632">
        <v>2273337</v>
      </c>
      <c r="B2632">
        <v>1</v>
      </c>
      <c r="C2632" t="s">
        <v>81</v>
      </c>
      <c r="D2632" t="s">
        <v>120</v>
      </c>
      <c r="E2632" t="s">
        <v>176</v>
      </c>
      <c r="F2632" t="s">
        <v>7873</v>
      </c>
      <c r="G2632" t="s">
        <v>149</v>
      </c>
      <c r="H2632" t="s">
        <v>150</v>
      </c>
      <c r="I2632" t="s">
        <v>136</v>
      </c>
      <c r="J2632" t="s">
        <v>137</v>
      </c>
      <c r="K2632" t="s">
        <v>138</v>
      </c>
      <c r="L2632" t="s">
        <v>7874</v>
      </c>
      <c r="M2632" t="s">
        <v>7875</v>
      </c>
      <c r="N2632">
        <v>1.419166666</v>
      </c>
      <c r="O2632">
        <v>0</v>
      </c>
      <c r="P2632">
        <v>166</v>
      </c>
      <c r="Q2632">
        <v>0</v>
      </c>
      <c r="R2632">
        <v>0</v>
      </c>
      <c r="S2632">
        <v>0</v>
      </c>
      <c r="T2632">
        <v>4</v>
      </c>
      <c r="U2632">
        <v>0</v>
      </c>
      <c r="V2632">
        <v>0</v>
      </c>
      <c r="W2632">
        <v>0</v>
      </c>
      <c r="X2632">
        <v>63.967768525544365</v>
      </c>
      <c r="Y2632">
        <v>0</v>
      </c>
      <c r="Z2632">
        <v>0</v>
      </c>
      <c r="AA2632">
        <v>0</v>
      </c>
      <c r="AB2632">
        <v>1.4108625754688999</v>
      </c>
      <c r="AC2632">
        <v>0</v>
      </c>
      <c r="AD2632">
        <v>0</v>
      </c>
      <c r="AE2632">
        <v>65.378631101013269</v>
      </c>
    </row>
    <row r="2633" spans="1:31" x14ac:dyDescent="0.25">
      <c r="A2633">
        <v>2272796</v>
      </c>
      <c r="B2633">
        <v>1</v>
      </c>
      <c r="C2633" t="s">
        <v>80</v>
      </c>
      <c r="D2633" t="s">
        <v>88</v>
      </c>
      <c r="E2633" t="s">
        <v>176</v>
      </c>
      <c r="F2633" t="s">
        <v>7876</v>
      </c>
      <c r="G2633" t="s">
        <v>143</v>
      </c>
      <c r="H2633" t="s">
        <v>150</v>
      </c>
      <c r="I2633" t="s">
        <v>136</v>
      </c>
      <c r="J2633" t="s">
        <v>137</v>
      </c>
      <c r="K2633" t="s">
        <v>144</v>
      </c>
      <c r="L2633" t="s">
        <v>7877</v>
      </c>
      <c r="M2633" t="s">
        <v>7878</v>
      </c>
      <c r="N2633">
        <v>4.45</v>
      </c>
      <c r="O2633">
        <v>0</v>
      </c>
      <c r="P2633">
        <v>216</v>
      </c>
      <c r="Q2633">
        <v>0</v>
      </c>
      <c r="R2633">
        <v>0</v>
      </c>
      <c r="S2633">
        <v>0</v>
      </c>
      <c r="T2633">
        <v>11</v>
      </c>
      <c r="U2633">
        <v>0</v>
      </c>
      <c r="V2633">
        <v>0</v>
      </c>
      <c r="W2633">
        <v>0</v>
      </c>
      <c r="X2633">
        <v>265.47498269932515</v>
      </c>
      <c r="Y2633">
        <v>0</v>
      </c>
      <c r="Z2633">
        <v>0</v>
      </c>
      <c r="AA2633">
        <v>0</v>
      </c>
      <c r="AB2633">
        <v>12.4774599400575</v>
      </c>
      <c r="AC2633">
        <v>0</v>
      </c>
      <c r="AD2633">
        <v>0</v>
      </c>
      <c r="AE2633">
        <v>277.95244263938264</v>
      </c>
    </row>
    <row r="2634" spans="1:31" x14ac:dyDescent="0.25">
      <c r="A2634">
        <v>2272968</v>
      </c>
      <c r="B2634">
        <v>1</v>
      </c>
      <c r="C2634" t="s">
        <v>80</v>
      </c>
      <c r="D2634" t="s">
        <v>98</v>
      </c>
      <c r="E2634" t="s">
        <v>165</v>
      </c>
      <c r="F2634" t="s">
        <v>7879</v>
      </c>
      <c r="G2634" t="s">
        <v>198</v>
      </c>
      <c r="H2634" t="s">
        <v>150</v>
      </c>
      <c r="I2634" t="s">
        <v>136</v>
      </c>
      <c r="J2634" t="s">
        <v>137</v>
      </c>
      <c r="K2634" t="s">
        <v>138</v>
      </c>
      <c r="L2634" t="s">
        <v>7880</v>
      </c>
      <c r="M2634" t="s">
        <v>7881</v>
      </c>
      <c r="N2634">
        <v>1.355</v>
      </c>
      <c r="O2634">
        <v>0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4.4585178025500008E-2</v>
      </c>
      <c r="AA2634">
        <v>0</v>
      </c>
      <c r="AB2634">
        <v>0</v>
      </c>
      <c r="AC2634">
        <v>0</v>
      </c>
      <c r="AD2634">
        <v>0</v>
      </c>
      <c r="AE2634">
        <v>4.4585178025500008E-2</v>
      </c>
    </row>
    <row r="2635" spans="1:31" x14ac:dyDescent="0.25">
      <c r="A2635">
        <v>2273274</v>
      </c>
      <c r="B2635">
        <v>1</v>
      </c>
      <c r="C2635" t="s">
        <v>80</v>
      </c>
      <c r="D2635" t="s">
        <v>93</v>
      </c>
      <c r="E2635" t="s">
        <v>132</v>
      </c>
      <c r="F2635" t="s">
        <v>6115</v>
      </c>
      <c r="G2635" t="s">
        <v>348</v>
      </c>
      <c r="H2635" t="s">
        <v>135</v>
      </c>
      <c r="I2635" t="s">
        <v>136</v>
      </c>
      <c r="J2635" t="s">
        <v>137</v>
      </c>
      <c r="K2635" t="s">
        <v>138</v>
      </c>
      <c r="L2635" t="s">
        <v>7882</v>
      </c>
      <c r="M2635" t="s">
        <v>7883</v>
      </c>
      <c r="N2635">
        <v>7.3669444439999996</v>
      </c>
      <c r="O2635">
        <v>0</v>
      </c>
      <c r="P2635">
        <v>209</v>
      </c>
      <c r="Q2635">
        <v>10</v>
      </c>
      <c r="R2635">
        <v>81</v>
      </c>
      <c r="S2635">
        <v>6</v>
      </c>
      <c r="T2635">
        <v>25</v>
      </c>
      <c r="U2635">
        <v>0</v>
      </c>
      <c r="V2635">
        <v>0</v>
      </c>
      <c r="W2635">
        <v>0</v>
      </c>
      <c r="X2635">
        <v>129.38217192059312</v>
      </c>
      <c r="Y2635">
        <v>18.051182991269972</v>
      </c>
      <c r="Z2635">
        <v>57.802636465557832</v>
      </c>
      <c r="AA2635">
        <v>82.014672660900615</v>
      </c>
      <c r="AB2635">
        <v>53.779315867543438</v>
      </c>
      <c r="AC2635">
        <v>0</v>
      </c>
      <c r="AD2635">
        <v>0</v>
      </c>
      <c r="AE2635">
        <v>341.02997990586499</v>
      </c>
    </row>
    <row r="2636" spans="1:31" x14ac:dyDescent="0.25">
      <c r="A2636">
        <v>2273572</v>
      </c>
      <c r="B2636">
        <v>1</v>
      </c>
      <c r="C2636" t="s">
        <v>80</v>
      </c>
      <c r="D2636" t="s">
        <v>104</v>
      </c>
      <c r="E2636" t="s">
        <v>165</v>
      </c>
      <c r="F2636" t="s">
        <v>7884</v>
      </c>
      <c r="G2636" t="s">
        <v>198</v>
      </c>
      <c r="H2636" t="s">
        <v>150</v>
      </c>
      <c r="I2636" t="s">
        <v>136</v>
      </c>
      <c r="J2636" t="s">
        <v>137</v>
      </c>
      <c r="K2636" t="s">
        <v>138</v>
      </c>
      <c r="L2636" t="s">
        <v>7885</v>
      </c>
      <c r="M2636" t="s">
        <v>7886</v>
      </c>
      <c r="N2636">
        <v>2.6230555550000001</v>
      </c>
      <c r="O2636">
        <v>0</v>
      </c>
      <c r="P2636">
        <v>4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6.7149290211510557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6.7149290211510557</v>
      </c>
    </row>
    <row r="2637" spans="1:31" x14ac:dyDescent="0.25">
      <c r="A2637">
        <v>2272341</v>
      </c>
      <c r="B2637">
        <v>1</v>
      </c>
      <c r="C2637" t="s">
        <v>80</v>
      </c>
      <c r="D2637" t="s">
        <v>103</v>
      </c>
      <c r="E2637" t="s">
        <v>165</v>
      </c>
      <c r="F2637" t="s">
        <v>7887</v>
      </c>
      <c r="G2637" t="s">
        <v>225</v>
      </c>
      <c r="H2637" t="s">
        <v>150</v>
      </c>
      <c r="I2637" t="s">
        <v>136</v>
      </c>
      <c r="J2637" t="s">
        <v>137</v>
      </c>
      <c r="K2637" t="s">
        <v>138</v>
      </c>
      <c r="L2637" t="s">
        <v>7888</v>
      </c>
      <c r="M2637" t="s">
        <v>7889</v>
      </c>
      <c r="N2637">
        <v>2.0619444439999999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1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</row>
    <row r="2638" spans="1:31" x14ac:dyDescent="0.25">
      <c r="A2638">
        <v>2273423</v>
      </c>
      <c r="B2638">
        <v>1</v>
      </c>
      <c r="C2638" t="s">
        <v>81</v>
      </c>
      <c r="D2638" t="s">
        <v>128</v>
      </c>
      <c r="E2638" t="s">
        <v>141</v>
      </c>
      <c r="F2638" t="s">
        <v>945</v>
      </c>
      <c r="G2638" t="s">
        <v>134</v>
      </c>
      <c r="H2638" t="s">
        <v>135</v>
      </c>
      <c r="I2638" t="s">
        <v>136</v>
      </c>
      <c r="J2638" t="s">
        <v>137</v>
      </c>
      <c r="K2638" t="s">
        <v>138</v>
      </c>
      <c r="L2638" t="s">
        <v>7890</v>
      </c>
      <c r="M2638" t="s">
        <v>7891</v>
      </c>
      <c r="N2638">
        <v>1.207777777</v>
      </c>
      <c r="O2638">
        <v>0</v>
      </c>
      <c r="P2638">
        <v>2514</v>
      </c>
      <c r="Q2638">
        <v>0</v>
      </c>
      <c r="R2638">
        <v>8</v>
      </c>
      <c r="S2638">
        <v>0</v>
      </c>
      <c r="T2638">
        <v>219</v>
      </c>
      <c r="U2638">
        <v>0</v>
      </c>
      <c r="V2638">
        <v>0</v>
      </c>
      <c r="W2638">
        <v>0</v>
      </c>
      <c r="X2638">
        <v>797.9942431704626</v>
      </c>
      <c r="Y2638">
        <v>0</v>
      </c>
      <c r="Z2638">
        <v>2.6931607810667</v>
      </c>
      <c r="AA2638">
        <v>0</v>
      </c>
      <c r="AB2638">
        <v>145.52818767033804</v>
      </c>
      <c r="AC2638">
        <v>0</v>
      </c>
      <c r="AD2638">
        <v>0</v>
      </c>
      <c r="AE2638">
        <v>946.21559162186736</v>
      </c>
    </row>
    <row r="2639" spans="1:31" x14ac:dyDescent="0.25">
      <c r="A2639">
        <v>2272882</v>
      </c>
      <c r="B2639">
        <v>1</v>
      </c>
      <c r="C2639" t="s">
        <v>80</v>
      </c>
      <c r="D2639" t="s">
        <v>90</v>
      </c>
      <c r="E2639" t="s">
        <v>147</v>
      </c>
      <c r="F2639" t="s">
        <v>7892</v>
      </c>
      <c r="G2639" t="s">
        <v>233</v>
      </c>
      <c r="H2639" t="s">
        <v>150</v>
      </c>
      <c r="I2639" t="s">
        <v>136</v>
      </c>
      <c r="J2639" t="s">
        <v>137</v>
      </c>
      <c r="K2639" t="s">
        <v>138</v>
      </c>
      <c r="L2639" t="s">
        <v>7893</v>
      </c>
      <c r="M2639" t="s">
        <v>7894</v>
      </c>
      <c r="N2639">
        <v>3.2613888879999999</v>
      </c>
      <c r="O2639">
        <v>0</v>
      </c>
      <c r="P2639">
        <v>147</v>
      </c>
      <c r="Q2639">
        <v>0</v>
      </c>
      <c r="R2639">
        <v>0</v>
      </c>
      <c r="S2639">
        <v>0</v>
      </c>
      <c r="T2639">
        <v>31</v>
      </c>
      <c r="U2639">
        <v>0</v>
      </c>
      <c r="V2639">
        <v>0</v>
      </c>
      <c r="W2639">
        <v>0</v>
      </c>
      <c r="X2639">
        <v>137.0165111312601</v>
      </c>
      <c r="Y2639">
        <v>0</v>
      </c>
      <c r="Z2639">
        <v>0</v>
      </c>
      <c r="AA2639">
        <v>0</v>
      </c>
      <c r="AB2639">
        <v>43.551124812823225</v>
      </c>
      <c r="AC2639">
        <v>0</v>
      </c>
      <c r="AD2639">
        <v>0</v>
      </c>
      <c r="AE2639">
        <v>180.56763594408332</v>
      </c>
    </row>
    <row r="2640" spans="1:31" x14ac:dyDescent="0.25">
      <c r="A2640">
        <v>2273378</v>
      </c>
      <c r="B2640">
        <v>1</v>
      </c>
      <c r="C2640" t="s">
        <v>80</v>
      </c>
      <c r="D2640" t="s">
        <v>85</v>
      </c>
      <c r="E2640" t="s">
        <v>147</v>
      </c>
      <c r="F2640" t="s">
        <v>7895</v>
      </c>
      <c r="G2640" t="s">
        <v>149</v>
      </c>
      <c r="H2640" t="s">
        <v>150</v>
      </c>
      <c r="I2640" t="s">
        <v>136</v>
      </c>
      <c r="J2640" t="s">
        <v>137</v>
      </c>
      <c r="K2640" t="s">
        <v>138</v>
      </c>
      <c r="L2640" t="s">
        <v>7896</v>
      </c>
      <c r="M2640" t="s">
        <v>7897</v>
      </c>
      <c r="N2640">
        <v>1.082222222</v>
      </c>
      <c r="O2640">
        <v>0</v>
      </c>
      <c r="P2640">
        <v>49</v>
      </c>
      <c r="Q2640">
        <v>0</v>
      </c>
      <c r="R2640">
        <v>0</v>
      </c>
      <c r="S2640">
        <v>0</v>
      </c>
      <c r="T2640">
        <v>7</v>
      </c>
      <c r="U2640">
        <v>0</v>
      </c>
      <c r="V2640">
        <v>0</v>
      </c>
      <c r="W2640">
        <v>0</v>
      </c>
      <c r="X2640">
        <v>15.485229345690183</v>
      </c>
      <c r="Y2640">
        <v>0</v>
      </c>
      <c r="Z2640">
        <v>0</v>
      </c>
      <c r="AA2640">
        <v>0</v>
      </c>
      <c r="AB2640">
        <v>1.7043689361111112</v>
      </c>
      <c r="AC2640">
        <v>0</v>
      </c>
      <c r="AD2640">
        <v>0</v>
      </c>
      <c r="AE2640">
        <v>17.189598281801295</v>
      </c>
    </row>
    <row r="2641" spans="1:31" x14ac:dyDescent="0.25">
      <c r="A2641">
        <v>2273332</v>
      </c>
      <c r="B2641">
        <v>1</v>
      </c>
      <c r="C2641" t="s">
        <v>80</v>
      </c>
      <c r="D2641" t="s">
        <v>93</v>
      </c>
      <c r="E2641" t="s">
        <v>147</v>
      </c>
      <c r="F2641" t="s">
        <v>7898</v>
      </c>
      <c r="G2641" t="s">
        <v>149</v>
      </c>
      <c r="H2641" t="s">
        <v>150</v>
      </c>
      <c r="I2641" t="s">
        <v>136</v>
      </c>
      <c r="J2641" t="s">
        <v>137</v>
      </c>
      <c r="K2641" t="s">
        <v>138</v>
      </c>
      <c r="L2641" t="s">
        <v>7899</v>
      </c>
      <c r="M2641" t="s">
        <v>7900</v>
      </c>
      <c r="N2641">
        <v>4.3669444439999996</v>
      </c>
      <c r="O2641">
        <v>0</v>
      </c>
      <c r="P2641">
        <v>0</v>
      </c>
      <c r="Q2641">
        <v>0</v>
      </c>
      <c r="R2641">
        <v>4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12.208528271427422</v>
      </c>
      <c r="AA2641">
        <v>0</v>
      </c>
      <c r="AB2641">
        <v>0</v>
      </c>
      <c r="AC2641">
        <v>0</v>
      </c>
      <c r="AD2641">
        <v>0</v>
      </c>
      <c r="AE2641">
        <v>12.208528271427422</v>
      </c>
    </row>
    <row r="2642" spans="1:31" x14ac:dyDescent="0.25">
      <c r="A2642">
        <v>2273286</v>
      </c>
      <c r="B2642">
        <v>1</v>
      </c>
      <c r="C2642" t="s">
        <v>80</v>
      </c>
      <c r="D2642" t="s">
        <v>99</v>
      </c>
      <c r="E2642" t="s">
        <v>147</v>
      </c>
      <c r="F2642" t="s">
        <v>2891</v>
      </c>
      <c r="G2642" t="s">
        <v>149</v>
      </c>
      <c r="H2642" t="s">
        <v>150</v>
      </c>
      <c r="I2642" t="s">
        <v>136</v>
      </c>
      <c r="J2642" t="s">
        <v>137</v>
      </c>
      <c r="K2642" t="s">
        <v>138</v>
      </c>
      <c r="L2642" t="s">
        <v>7901</v>
      </c>
      <c r="M2642" t="s">
        <v>7902</v>
      </c>
      <c r="N2642">
        <v>5.0086111109999996</v>
      </c>
      <c r="O2642">
        <v>0</v>
      </c>
      <c r="P2642">
        <v>25</v>
      </c>
      <c r="Q2642">
        <v>0</v>
      </c>
      <c r="R2642">
        <v>1</v>
      </c>
      <c r="S2642">
        <v>0</v>
      </c>
      <c r="T2642">
        <v>8</v>
      </c>
      <c r="U2642">
        <v>0</v>
      </c>
      <c r="V2642">
        <v>0</v>
      </c>
      <c r="W2642">
        <v>0</v>
      </c>
      <c r="X2642">
        <v>96.418730895281485</v>
      </c>
      <c r="Y2642">
        <v>0</v>
      </c>
      <c r="Z2642">
        <v>0.97744907860335006</v>
      </c>
      <c r="AA2642">
        <v>0</v>
      </c>
      <c r="AB2642">
        <v>16.421402406719629</v>
      </c>
      <c r="AC2642">
        <v>0</v>
      </c>
      <c r="AD2642">
        <v>0</v>
      </c>
      <c r="AE2642">
        <v>113.81758238060448</v>
      </c>
    </row>
    <row r="2643" spans="1:31" x14ac:dyDescent="0.25">
      <c r="A2643">
        <v>2273186</v>
      </c>
      <c r="B2643">
        <v>1</v>
      </c>
      <c r="C2643" t="s">
        <v>81</v>
      </c>
      <c r="D2643" t="s">
        <v>113</v>
      </c>
      <c r="E2643" t="s">
        <v>157</v>
      </c>
      <c r="F2643" t="s">
        <v>7903</v>
      </c>
      <c r="G2643" t="s">
        <v>134</v>
      </c>
      <c r="H2643" t="s">
        <v>135</v>
      </c>
      <c r="I2643" t="s">
        <v>136</v>
      </c>
      <c r="J2643" t="s">
        <v>137</v>
      </c>
      <c r="K2643" t="s">
        <v>138</v>
      </c>
      <c r="L2643" t="s">
        <v>7904</v>
      </c>
      <c r="M2643" t="s">
        <v>7905</v>
      </c>
      <c r="N2643">
        <v>0.76749999999999996</v>
      </c>
      <c r="O2643">
        <v>0</v>
      </c>
      <c r="P2643">
        <v>3922</v>
      </c>
      <c r="Q2643">
        <v>3</v>
      </c>
      <c r="R2643">
        <v>17</v>
      </c>
      <c r="S2643">
        <v>1</v>
      </c>
      <c r="T2643">
        <v>299</v>
      </c>
      <c r="U2643">
        <v>0</v>
      </c>
      <c r="V2643">
        <v>1</v>
      </c>
      <c r="W2643">
        <v>0</v>
      </c>
      <c r="X2643">
        <v>713.57850935502438</v>
      </c>
      <c r="Y2643">
        <v>0.77663561943320003</v>
      </c>
      <c r="Z2643">
        <v>3.6790660369309007</v>
      </c>
      <c r="AA2643">
        <v>9.2586149786866017</v>
      </c>
      <c r="AB2643">
        <v>151.48606780304715</v>
      </c>
      <c r="AC2643">
        <v>0</v>
      </c>
      <c r="AD2643">
        <v>1.3166584575706253</v>
      </c>
      <c r="AE2643">
        <v>880.09555225069289</v>
      </c>
    </row>
    <row r="2644" spans="1:31" x14ac:dyDescent="0.25">
      <c r="A2644">
        <v>2273263</v>
      </c>
      <c r="B2644">
        <v>1</v>
      </c>
      <c r="C2644" t="s">
        <v>80</v>
      </c>
      <c r="D2644" t="s">
        <v>101</v>
      </c>
      <c r="E2644" t="s">
        <v>147</v>
      </c>
      <c r="F2644" t="s">
        <v>7906</v>
      </c>
      <c r="G2644" t="s">
        <v>149</v>
      </c>
      <c r="H2644" t="s">
        <v>150</v>
      </c>
      <c r="I2644" t="s">
        <v>136</v>
      </c>
      <c r="J2644" t="s">
        <v>137</v>
      </c>
      <c r="K2644" t="s">
        <v>138</v>
      </c>
      <c r="L2644" t="s">
        <v>7907</v>
      </c>
      <c r="M2644" t="s">
        <v>7908</v>
      </c>
      <c r="N2644">
        <v>1.4241666660000001</v>
      </c>
      <c r="O2644">
        <v>0</v>
      </c>
      <c r="P2644">
        <v>43</v>
      </c>
      <c r="Q2644">
        <v>0</v>
      </c>
      <c r="R2644">
        <v>0</v>
      </c>
      <c r="S2644">
        <v>0</v>
      </c>
      <c r="T2644">
        <v>3</v>
      </c>
      <c r="U2644">
        <v>0</v>
      </c>
      <c r="V2644">
        <v>0</v>
      </c>
      <c r="W2644">
        <v>0</v>
      </c>
      <c r="X2644">
        <v>19.809661870099809</v>
      </c>
      <c r="Y2644">
        <v>0</v>
      </c>
      <c r="Z2644">
        <v>0</v>
      </c>
      <c r="AA2644">
        <v>0</v>
      </c>
      <c r="AB2644">
        <v>1.2083544880759585</v>
      </c>
      <c r="AC2644">
        <v>0</v>
      </c>
      <c r="AD2644">
        <v>0</v>
      </c>
      <c r="AE2644">
        <v>21.018016358175768</v>
      </c>
    </row>
    <row r="2645" spans="1:31" x14ac:dyDescent="0.25">
      <c r="A2645">
        <v>2273140</v>
      </c>
      <c r="B2645">
        <v>1</v>
      </c>
      <c r="C2645" t="s">
        <v>81</v>
      </c>
      <c r="D2645" t="s">
        <v>123</v>
      </c>
      <c r="E2645" t="s">
        <v>147</v>
      </c>
      <c r="F2645" t="s">
        <v>7909</v>
      </c>
      <c r="G2645" t="s">
        <v>149</v>
      </c>
      <c r="H2645" t="s">
        <v>150</v>
      </c>
      <c r="I2645" t="s">
        <v>136</v>
      </c>
      <c r="J2645" t="s">
        <v>137</v>
      </c>
      <c r="K2645" t="s">
        <v>138</v>
      </c>
      <c r="L2645" t="s">
        <v>7910</v>
      </c>
      <c r="M2645" t="s">
        <v>7911</v>
      </c>
      <c r="N2645">
        <v>1.8330555550000001</v>
      </c>
      <c r="O2645">
        <v>0</v>
      </c>
      <c r="P2645">
        <v>188</v>
      </c>
      <c r="Q2645">
        <v>0</v>
      </c>
      <c r="R2645">
        <v>0</v>
      </c>
      <c r="S2645">
        <v>0</v>
      </c>
      <c r="T2645">
        <v>8</v>
      </c>
      <c r="U2645">
        <v>0</v>
      </c>
      <c r="V2645">
        <v>0</v>
      </c>
      <c r="W2645">
        <v>0</v>
      </c>
      <c r="X2645">
        <v>75.772541787581616</v>
      </c>
      <c r="Y2645">
        <v>0</v>
      </c>
      <c r="Z2645">
        <v>0</v>
      </c>
      <c r="AA2645">
        <v>0</v>
      </c>
      <c r="AB2645">
        <v>81.350921096831229</v>
      </c>
      <c r="AC2645">
        <v>0</v>
      </c>
      <c r="AD2645">
        <v>0</v>
      </c>
      <c r="AE2645">
        <v>157.12346288441285</v>
      </c>
    </row>
    <row r="2646" spans="1:31" x14ac:dyDescent="0.25">
      <c r="A2646">
        <v>2273017</v>
      </c>
      <c r="B2646">
        <v>1</v>
      </c>
      <c r="C2646" t="s">
        <v>81</v>
      </c>
      <c r="D2646" t="s">
        <v>127</v>
      </c>
      <c r="E2646" t="s">
        <v>176</v>
      </c>
      <c r="F2646" t="s">
        <v>7912</v>
      </c>
      <c r="G2646" t="s">
        <v>178</v>
      </c>
      <c r="H2646" t="s">
        <v>150</v>
      </c>
      <c r="I2646" t="s">
        <v>136</v>
      </c>
      <c r="J2646" t="s">
        <v>137</v>
      </c>
      <c r="K2646" t="s">
        <v>138</v>
      </c>
      <c r="L2646" t="s">
        <v>7913</v>
      </c>
      <c r="M2646" t="s">
        <v>7914</v>
      </c>
      <c r="N2646">
        <v>5.8894444439999996</v>
      </c>
      <c r="O2646">
        <v>0</v>
      </c>
      <c r="P2646">
        <v>26</v>
      </c>
      <c r="Q2646">
        <v>0</v>
      </c>
      <c r="R2646">
        <v>0</v>
      </c>
      <c r="S2646">
        <v>0</v>
      </c>
      <c r="T2646">
        <v>27</v>
      </c>
      <c r="U2646">
        <v>0</v>
      </c>
      <c r="V2646">
        <v>0</v>
      </c>
      <c r="W2646">
        <v>0</v>
      </c>
      <c r="X2646">
        <v>37.93340300833745</v>
      </c>
      <c r="Y2646">
        <v>0</v>
      </c>
      <c r="Z2646">
        <v>0</v>
      </c>
      <c r="AA2646">
        <v>0</v>
      </c>
      <c r="AB2646">
        <v>232.62624351741445</v>
      </c>
      <c r="AC2646">
        <v>0</v>
      </c>
      <c r="AD2646">
        <v>0</v>
      </c>
      <c r="AE2646">
        <v>270.55964652575187</v>
      </c>
    </row>
    <row r="2647" spans="1:31" x14ac:dyDescent="0.25">
      <c r="A2647">
        <v>2273455</v>
      </c>
      <c r="B2647">
        <v>1</v>
      </c>
      <c r="C2647" t="s">
        <v>80</v>
      </c>
      <c r="D2647" t="s">
        <v>108</v>
      </c>
      <c r="E2647" t="s">
        <v>176</v>
      </c>
      <c r="F2647" t="s">
        <v>6971</v>
      </c>
      <c r="G2647" t="s">
        <v>178</v>
      </c>
      <c r="H2647" t="s">
        <v>150</v>
      </c>
      <c r="I2647" t="s">
        <v>136</v>
      </c>
      <c r="J2647" t="s">
        <v>137</v>
      </c>
      <c r="K2647" t="s">
        <v>138</v>
      </c>
      <c r="L2647" t="s">
        <v>7915</v>
      </c>
      <c r="M2647" t="s">
        <v>7916</v>
      </c>
      <c r="N2647">
        <v>2.4449999999999998</v>
      </c>
      <c r="O2647">
        <v>0</v>
      </c>
      <c r="P2647">
        <v>12</v>
      </c>
      <c r="Q2647">
        <v>0</v>
      </c>
      <c r="R2647">
        <v>2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3.0483275519433333</v>
      </c>
      <c r="Y2647">
        <v>0</v>
      </c>
      <c r="Z2647">
        <v>0.35205384437953335</v>
      </c>
      <c r="AA2647">
        <v>0</v>
      </c>
      <c r="AB2647">
        <v>0</v>
      </c>
      <c r="AC2647">
        <v>0</v>
      </c>
      <c r="AD2647">
        <v>0</v>
      </c>
      <c r="AE2647">
        <v>3.4003813963228664</v>
      </c>
    </row>
    <row r="2648" spans="1:31" x14ac:dyDescent="0.25">
      <c r="A2648">
        <v>2273063</v>
      </c>
      <c r="B2648">
        <v>1</v>
      </c>
      <c r="C2648" t="s">
        <v>80</v>
      </c>
      <c r="D2648" t="s">
        <v>96</v>
      </c>
      <c r="E2648" t="s">
        <v>141</v>
      </c>
      <c r="F2648" t="s">
        <v>7917</v>
      </c>
      <c r="G2648" t="s">
        <v>268</v>
      </c>
      <c r="H2648" t="s">
        <v>135</v>
      </c>
      <c r="I2648" t="s">
        <v>136</v>
      </c>
      <c r="J2648" t="s">
        <v>137</v>
      </c>
      <c r="K2648" t="s">
        <v>138</v>
      </c>
      <c r="L2648" t="s">
        <v>7918</v>
      </c>
      <c r="M2648" t="s">
        <v>7919</v>
      </c>
      <c r="N2648">
        <v>6.6888888880000001</v>
      </c>
      <c r="O2648">
        <v>0</v>
      </c>
      <c r="P2648">
        <v>24</v>
      </c>
      <c r="Q2648">
        <v>0</v>
      </c>
      <c r="R2648">
        <v>0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36.162915238964736</v>
      </c>
      <c r="Y2648">
        <v>0</v>
      </c>
      <c r="Z2648">
        <v>0</v>
      </c>
      <c r="AA2648">
        <v>0</v>
      </c>
      <c r="AB2648">
        <v>4.9375325694734</v>
      </c>
      <c r="AC2648">
        <v>0</v>
      </c>
      <c r="AD2648">
        <v>0</v>
      </c>
      <c r="AE2648">
        <v>41.100447808438133</v>
      </c>
    </row>
    <row r="2649" spans="1:31" x14ac:dyDescent="0.25">
      <c r="A2649">
        <v>2273501</v>
      </c>
      <c r="B2649">
        <v>1</v>
      </c>
      <c r="C2649" t="s">
        <v>80</v>
      </c>
      <c r="D2649" t="s">
        <v>100</v>
      </c>
      <c r="E2649" t="s">
        <v>147</v>
      </c>
      <c r="F2649" t="s">
        <v>7920</v>
      </c>
      <c r="G2649" t="s">
        <v>149</v>
      </c>
      <c r="H2649" t="s">
        <v>150</v>
      </c>
      <c r="I2649" t="s">
        <v>136</v>
      </c>
      <c r="J2649" t="s">
        <v>137</v>
      </c>
      <c r="K2649" t="s">
        <v>138</v>
      </c>
      <c r="L2649" t="s">
        <v>7921</v>
      </c>
      <c r="M2649" t="s">
        <v>7922</v>
      </c>
      <c r="N2649">
        <v>0.71194444400000001</v>
      </c>
      <c r="O2649">
        <v>0</v>
      </c>
      <c r="P2649">
        <v>10</v>
      </c>
      <c r="Q2649">
        <v>0</v>
      </c>
      <c r="R2649">
        <v>2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2.8063477522470501</v>
      </c>
      <c r="Y2649">
        <v>0</v>
      </c>
      <c r="Z2649">
        <v>0.29528031612530004</v>
      </c>
      <c r="AA2649">
        <v>0</v>
      </c>
      <c r="AB2649">
        <v>0</v>
      </c>
      <c r="AC2649">
        <v>0</v>
      </c>
      <c r="AD2649">
        <v>0</v>
      </c>
      <c r="AE2649">
        <v>3.1016280683723503</v>
      </c>
    </row>
    <row r="2650" spans="1:31" x14ac:dyDescent="0.25">
      <c r="A2650">
        <v>2273109</v>
      </c>
      <c r="B2650">
        <v>1</v>
      </c>
      <c r="C2650" t="s">
        <v>81</v>
      </c>
      <c r="D2650" t="s">
        <v>113</v>
      </c>
      <c r="E2650" t="s">
        <v>141</v>
      </c>
      <c r="F2650" t="s">
        <v>7923</v>
      </c>
      <c r="G2650" t="s">
        <v>134</v>
      </c>
      <c r="H2650" t="s">
        <v>135</v>
      </c>
      <c r="I2650" t="s">
        <v>136</v>
      </c>
      <c r="J2650" t="s">
        <v>137</v>
      </c>
      <c r="K2650" t="s">
        <v>138</v>
      </c>
      <c r="L2650" t="s">
        <v>7924</v>
      </c>
      <c r="M2650" t="s">
        <v>7925</v>
      </c>
      <c r="N2650">
        <v>1.2294444440000001</v>
      </c>
      <c r="O2650">
        <v>4</v>
      </c>
      <c r="P2650">
        <v>119</v>
      </c>
      <c r="Q2650">
        <v>18</v>
      </c>
      <c r="R2650">
        <v>38</v>
      </c>
      <c r="S2650">
        <v>3</v>
      </c>
      <c r="T2650">
        <v>47</v>
      </c>
      <c r="U2650">
        <v>1</v>
      </c>
      <c r="V2650">
        <v>0</v>
      </c>
      <c r="W2650">
        <v>9.4217576992789276</v>
      </c>
      <c r="X2650">
        <v>23.880671070885835</v>
      </c>
      <c r="Y2650">
        <v>56.808339052620482</v>
      </c>
      <c r="Z2650">
        <v>27.966765355307754</v>
      </c>
      <c r="AA2650">
        <v>9.47452093705067</v>
      </c>
      <c r="AB2650">
        <v>24.744619794496597</v>
      </c>
      <c r="AC2650">
        <v>2.1693255718486002</v>
      </c>
      <c r="AD2650">
        <v>0</v>
      </c>
      <c r="AE2650">
        <v>154.46599948148886</v>
      </c>
    </row>
    <row r="2651" spans="1:31" x14ac:dyDescent="0.25">
      <c r="A2651">
        <v>2273547</v>
      </c>
      <c r="B2651">
        <v>1</v>
      </c>
      <c r="C2651" t="s">
        <v>80</v>
      </c>
      <c r="D2651" t="s">
        <v>90</v>
      </c>
      <c r="E2651" t="s">
        <v>322</v>
      </c>
      <c r="F2651" t="s">
        <v>7926</v>
      </c>
      <c r="G2651" t="s">
        <v>134</v>
      </c>
      <c r="H2651" t="s">
        <v>135</v>
      </c>
      <c r="I2651" t="s">
        <v>136</v>
      </c>
      <c r="J2651" t="s">
        <v>137</v>
      </c>
      <c r="K2651" t="s">
        <v>138</v>
      </c>
      <c r="L2651" t="s">
        <v>7927</v>
      </c>
      <c r="M2651" t="s">
        <v>7928</v>
      </c>
      <c r="N2651">
        <v>1.759166666</v>
      </c>
      <c r="O2651">
        <v>0</v>
      </c>
      <c r="P2651">
        <v>5319</v>
      </c>
      <c r="Q2651">
        <v>0</v>
      </c>
      <c r="R2651">
        <v>0</v>
      </c>
      <c r="S2651">
        <v>1</v>
      </c>
      <c r="T2651">
        <v>354</v>
      </c>
      <c r="U2651">
        <v>0</v>
      </c>
      <c r="V2651">
        <v>0</v>
      </c>
      <c r="W2651">
        <v>0</v>
      </c>
      <c r="X2651">
        <v>3094.6572598394459</v>
      </c>
      <c r="Y2651">
        <v>0</v>
      </c>
      <c r="Z2651">
        <v>0</v>
      </c>
      <c r="AA2651">
        <v>4.5853707231377498</v>
      </c>
      <c r="AB2651">
        <v>337.71273289779862</v>
      </c>
      <c r="AC2651">
        <v>0</v>
      </c>
      <c r="AD2651">
        <v>0</v>
      </c>
      <c r="AE2651">
        <v>3436.9553634603822</v>
      </c>
    </row>
    <row r="2652" spans="1:31" x14ac:dyDescent="0.25">
      <c r="A2652">
        <v>2272465</v>
      </c>
      <c r="B2652">
        <v>1</v>
      </c>
      <c r="C2652" t="s">
        <v>80</v>
      </c>
      <c r="D2652" t="s">
        <v>83</v>
      </c>
      <c r="E2652" t="s">
        <v>322</v>
      </c>
      <c r="F2652" t="s">
        <v>7929</v>
      </c>
      <c r="G2652" t="s">
        <v>143</v>
      </c>
      <c r="H2652" t="s">
        <v>135</v>
      </c>
      <c r="I2652" t="s">
        <v>136</v>
      </c>
      <c r="J2652" t="s">
        <v>137</v>
      </c>
      <c r="K2652" t="s">
        <v>144</v>
      </c>
      <c r="L2652" t="s">
        <v>7930</v>
      </c>
      <c r="M2652" t="s">
        <v>7931</v>
      </c>
      <c r="N2652">
        <v>6.0558333329999998</v>
      </c>
      <c r="O2652">
        <v>0</v>
      </c>
      <c r="P2652">
        <v>2795</v>
      </c>
      <c r="Q2652">
        <v>0</v>
      </c>
      <c r="R2652">
        <v>0</v>
      </c>
      <c r="S2652">
        <v>0</v>
      </c>
      <c r="T2652">
        <v>482</v>
      </c>
      <c r="U2652">
        <v>0</v>
      </c>
      <c r="V2652">
        <v>25</v>
      </c>
      <c r="W2652">
        <v>0</v>
      </c>
      <c r="X2652">
        <v>5367.1758672299175</v>
      </c>
      <c r="Y2652">
        <v>0</v>
      </c>
      <c r="Z2652">
        <v>0</v>
      </c>
      <c r="AA2652">
        <v>0</v>
      </c>
      <c r="AB2652">
        <v>5213.6093793225464</v>
      </c>
      <c r="AC2652">
        <v>0</v>
      </c>
      <c r="AD2652">
        <v>2555.6315568847363</v>
      </c>
      <c r="AE2652">
        <v>13136.4168034372</v>
      </c>
    </row>
    <row r="2653" spans="1:31" x14ac:dyDescent="0.25">
      <c r="A2653">
        <v>2272963</v>
      </c>
      <c r="B2653">
        <v>1</v>
      </c>
      <c r="C2653" t="s">
        <v>81</v>
      </c>
      <c r="D2653" t="s">
        <v>122</v>
      </c>
      <c r="E2653" t="s">
        <v>141</v>
      </c>
      <c r="F2653" t="s">
        <v>7932</v>
      </c>
      <c r="G2653" t="s">
        <v>268</v>
      </c>
      <c r="H2653" t="s">
        <v>135</v>
      </c>
      <c r="I2653" t="s">
        <v>136</v>
      </c>
      <c r="J2653" t="s">
        <v>137</v>
      </c>
      <c r="K2653" t="s">
        <v>138</v>
      </c>
      <c r="L2653" t="s">
        <v>7933</v>
      </c>
      <c r="M2653" t="s">
        <v>7934</v>
      </c>
      <c r="N2653">
        <v>1.449166666</v>
      </c>
      <c r="O2653">
        <v>0</v>
      </c>
      <c r="P2653">
        <v>110</v>
      </c>
      <c r="Q2653">
        <v>0</v>
      </c>
      <c r="R2653">
        <v>0</v>
      </c>
      <c r="S2653">
        <v>0</v>
      </c>
      <c r="T2653">
        <v>4</v>
      </c>
      <c r="U2653">
        <v>0</v>
      </c>
      <c r="V2653">
        <v>0</v>
      </c>
      <c r="W2653">
        <v>0</v>
      </c>
      <c r="X2653">
        <v>16.265993351966195</v>
      </c>
      <c r="Y2653">
        <v>0</v>
      </c>
      <c r="Z2653">
        <v>0</v>
      </c>
      <c r="AA2653">
        <v>0</v>
      </c>
      <c r="AB2653">
        <v>4.5950837903993751</v>
      </c>
      <c r="AC2653">
        <v>0</v>
      </c>
      <c r="AD2653">
        <v>0</v>
      </c>
      <c r="AE2653">
        <v>20.86107714236557</v>
      </c>
    </row>
    <row r="2654" spans="1:31" x14ac:dyDescent="0.25">
      <c r="A2654">
        <v>2272940</v>
      </c>
      <c r="B2654">
        <v>1</v>
      </c>
      <c r="C2654" t="s">
        <v>80</v>
      </c>
      <c r="D2654" t="s">
        <v>95</v>
      </c>
      <c r="E2654" t="s">
        <v>147</v>
      </c>
      <c r="F2654" t="s">
        <v>7935</v>
      </c>
      <c r="G2654" t="s">
        <v>233</v>
      </c>
      <c r="H2654" t="s">
        <v>150</v>
      </c>
      <c r="I2654" t="s">
        <v>136</v>
      </c>
      <c r="J2654" t="s">
        <v>137</v>
      </c>
      <c r="K2654" t="s">
        <v>138</v>
      </c>
      <c r="L2654" t="s">
        <v>7936</v>
      </c>
      <c r="M2654" t="s">
        <v>7937</v>
      </c>
      <c r="N2654">
        <v>5.0563888879999999</v>
      </c>
      <c r="O2654">
        <v>0</v>
      </c>
      <c r="P2654">
        <v>17</v>
      </c>
      <c r="Q2654">
        <v>0</v>
      </c>
      <c r="R2654">
        <v>0</v>
      </c>
      <c r="S2654">
        <v>0</v>
      </c>
      <c r="T2654">
        <v>1</v>
      </c>
      <c r="U2654">
        <v>0</v>
      </c>
      <c r="V2654">
        <v>0</v>
      </c>
      <c r="W2654">
        <v>0</v>
      </c>
      <c r="X2654">
        <v>17.517584312543001</v>
      </c>
      <c r="Y2654">
        <v>0</v>
      </c>
      <c r="Z2654">
        <v>0</v>
      </c>
      <c r="AA2654">
        <v>0</v>
      </c>
      <c r="AB2654">
        <v>4.0097070112500008E-4</v>
      </c>
      <c r="AC2654">
        <v>0</v>
      </c>
      <c r="AD2654">
        <v>0</v>
      </c>
      <c r="AE2654">
        <v>17.517985283244126</v>
      </c>
    </row>
    <row r="2655" spans="1:31" x14ac:dyDescent="0.25">
      <c r="A2655">
        <v>2272442</v>
      </c>
      <c r="B2655">
        <v>1</v>
      </c>
      <c r="C2655" t="s">
        <v>81</v>
      </c>
      <c r="D2655" t="s">
        <v>121</v>
      </c>
      <c r="E2655" t="s">
        <v>165</v>
      </c>
      <c r="F2655" t="s">
        <v>7938</v>
      </c>
      <c r="G2655" t="s">
        <v>198</v>
      </c>
      <c r="H2655" t="s">
        <v>150</v>
      </c>
      <c r="I2655" t="s">
        <v>136</v>
      </c>
      <c r="J2655" t="s">
        <v>137</v>
      </c>
      <c r="K2655" t="s">
        <v>138</v>
      </c>
      <c r="L2655" t="s">
        <v>7939</v>
      </c>
      <c r="M2655" t="s">
        <v>7940</v>
      </c>
      <c r="N2655">
        <v>2.4302777770000001</v>
      </c>
      <c r="O2655">
        <v>0</v>
      </c>
      <c r="P2655">
        <v>1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0.4556342106329167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0.4556342106329167</v>
      </c>
    </row>
    <row r="2656" spans="1:31" x14ac:dyDescent="0.25">
      <c r="A2656">
        <v>2272871</v>
      </c>
      <c r="B2656">
        <v>1</v>
      </c>
      <c r="C2656" t="s">
        <v>80</v>
      </c>
      <c r="D2656" t="s">
        <v>99</v>
      </c>
      <c r="E2656" t="s">
        <v>147</v>
      </c>
      <c r="F2656" t="s">
        <v>7941</v>
      </c>
      <c r="G2656" t="s">
        <v>149</v>
      </c>
      <c r="H2656" t="s">
        <v>150</v>
      </c>
      <c r="I2656" t="s">
        <v>136</v>
      </c>
      <c r="J2656" t="s">
        <v>137</v>
      </c>
      <c r="K2656" t="s">
        <v>138</v>
      </c>
      <c r="L2656" t="s">
        <v>7942</v>
      </c>
      <c r="M2656" t="s">
        <v>7943</v>
      </c>
      <c r="N2656">
        <v>7.2622222220000001</v>
      </c>
      <c r="O2656">
        <v>0</v>
      </c>
      <c r="P2656">
        <v>29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37.729537729436039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37.729537729436039</v>
      </c>
    </row>
    <row r="2657" spans="1:31" x14ac:dyDescent="0.25">
      <c r="A2657">
        <v>2272748</v>
      </c>
      <c r="B2657">
        <v>1</v>
      </c>
      <c r="C2657" t="s">
        <v>80</v>
      </c>
      <c r="D2657" t="s">
        <v>106</v>
      </c>
      <c r="E2657" t="s">
        <v>176</v>
      </c>
      <c r="F2657" t="s">
        <v>7944</v>
      </c>
      <c r="G2657" t="s">
        <v>178</v>
      </c>
      <c r="H2657" t="s">
        <v>150</v>
      </c>
      <c r="I2657" t="s">
        <v>136</v>
      </c>
      <c r="J2657" t="s">
        <v>137</v>
      </c>
      <c r="K2657" t="s">
        <v>138</v>
      </c>
      <c r="L2657" t="s">
        <v>7945</v>
      </c>
      <c r="M2657" t="s">
        <v>7946</v>
      </c>
      <c r="N2657">
        <v>2.0252777769999999</v>
      </c>
      <c r="O2657">
        <v>0</v>
      </c>
      <c r="P2657">
        <v>514</v>
      </c>
      <c r="Q2657">
        <v>0</v>
      </c>
      <c r="R2657">
        <v>1</v>
      </c>
      <c r="S2657">
        <v>0</v>
      </c>
      <c r="T2657">
        <v>24</v>
      </c>
      <c r="U2657">
        <v>0</v>
      </c>
      <c r="V2657">
        <v>0</v>
      </c>
      <c r="W2657">
        <v>0</v>
      </c>
      <c r="X2657">
        <v>246.43393129278846</v>
      </c>
      <c r="Y2657">
        <v>0</v>
      </c>
      <c r="Z2657">
        <v>0.48978523842389166</v>
      </c>
      <c r="AA2657">
        <v>0</v>
      </c>
      <c r="AB2657">
        <v>45.55565654017925</v>
      </c>
      <c r="AC2657">
        <v>0</v>
      </c>
      <c r="AD2657">
        <v>0</v>
      </c>
      <c r="AE2657">
        <v>292.47937307139159</v>
      </c>
    </row>
    <row r="2658" spans="1:31" x14ac:dyDescent="0.25">
      <c r="A2658">
        <v>2272771</v>
      </c>
      <c r="B2658">
        <v>1</v>
      </c>
      <c r="C2658" t="s">
        <v>80</v>
      </c>
      <c r="D2658" t="s">
        <v>106</v>
      </c>
      <c r="E2658" t="s">
        <v>132</v>
      </c>
      <c r="F2658" t="s">
        <v>7947</v>
      </c>
      <c r="G2658" t="s">
        <v>134</v>
      </c>
      <c r="H2658" t="s">
        <v>135</v>
      </c>
      <c r="I2658" t="s">
        <v>136</v>
      </c>
      <c r="J2658" t="s">
        <v>137</v>
      </c>
      <c r="K2658" t="s">
        <v>138</v>
      </c>
      <c r="L2658" t="s">
        <v>7948</v>
      </c>
      <c r="M2658" t="s">
        <v>7949</v>
      </c>
      <c r="N2658">
        <v>1.1425000000000001</v>
      </c>
      <c r="O2658">
        <v>0</v>
      </c>
      <c r="P2658">
        <v>667</v>
      </c>
      <c r="Q2658">
        <v>0</v>
      </c>
      <c r="R2658">
        <v>63</v>
      </c>
      <c r="S2658">
        <v>1</v>
      </c>
      <c r="T2658">
        <v>104</v>
      </c>
      <c r="U2658">
        <v>0</v>
      </c>
      <c r="V2658">
        <v>0</v>
      </c>
      <c r="W2658">
        <v>0</v>
      </c>
      <c r="X2658">
        <v>96.43247928747239</v>
      </c>
      <c r="Y2658">
        <v>0</v>
      </c>
      <c r="Z2658">
        <v>13.007413515423444</v>
      </c>
      <c r="AA2658">
        <v>2.1132809278979998</v>
      </c>
      <c r="AB2658">
        <v>59.116399355339802</v>
      </c>
      <c r="AC2658">
        <v>0</v>
      </c>
      <c r="AD2658">
        <v>0</v>
      </c>
      <c r="AE2658">
        <v>170.66957308613362</v>
      </c>
    </row>
    <row r="2659" spans="1:31" x14ac:dyDescent="0.25">
      <c r="A2659">
        <v>2273040</v>
      </c>
      <c r="B2659">
        <v>1</v>
      </c>
      <c r="C2659" t="s">
        <v>80</v>
      </c>
      <c r="D2659" t="s">
        <v>104</v>
      </c>
      <c r="E2659" t="s">
        <v>157</v>
      </c>
      <c r="F2659" t="s">
        <v>7950</v>
      </c>
      <c r="G2659" t="s">
        <v>134</v>
      </c>
      <c r="H2659" t="s">
        <v>135</v>
      </c>
      <c r="I2659" t="s">
        <v>136</v>
      </c>
      <c r="J2659" t="s">
        <v>137</v>
      </c>
      <c r="K2659" t="s">
        <v>138</v>
      </c>
      <c r="L2659" t="s">
        <v>7951</v>
      </c>
      <c r="M2659" t="s">
        <v>7952</v>
      </c>
      <c r="N2659">
        <v>4.3772222220000003</v>
      </c>
      <c r="O2659">
        <v>3</v>
      </c>
      <c r="P2659">
        <v>1031</v>
      </c>
      <c r="Q2659">
        <v>26</v>
      </c>
      <c r="R2659">
        <v>52</v>
      </c>
      <c r="S2659">
        <v>15</v>
      </c>
      <c r="T2659">
        <v>237</v>
      </c>
      <c r="U2659">
        <v>2</v>
      </c>
      <c r="V2659">
        <v>0</v>
      </c>
      <c r="W2659">
        <v>7.3816186337083334</v>
      </c>
      <c r="X2659">
        <v>1273.4596474226742</v>
      </c>
      <c r="Y2659">
        <v>441.63362686331863</v>
      </c>
      <c r="Z2659">
        <v>225.98565646732544</v>
      </c>
      <c r="AA2659">
        <v>566.67673763208882</v>
      </c>
      <c r="AB2659">
        <v>738.97443898919812</v>
      </c>
      <c r="AC2659">
        <v>918.33411122148971</v>
      </c>
      <c r="AD2659">
        <v>0</v>
      </c>
      <c r="AE2659">
        <v>4172.4458372298031</v>
      </c>
    </row>
    <row r="2660" spans="1:31" x14ac:dyDescent="0.25">
      <c r="A2660">
        <v>2272542</v>
      </c>
      <c r="B2660">
        <v>1</v>
      </c>
      <c r="C2660" t="s">
        <v>80</v>
      </c>
      <c r="D2660" t="s">
        <v>97</v>
      </c>
      <c r="E2660" t="s">
        <v>147</v>
      </c>
      <c r="F2660" t="s">
        <v>7953</v>
      </c>
      <c r="G2660" t="s">
        <v>533</v>
      </c>
      <c r="H2660" t="s">
        <v>150</v>
      </c>
      <c r="I2660" t="s">
        <v>136</v>
      </c>
      <c r="J2660" t="s">
        <v>137</v>
      </c>
      <c r="K2660" t="s">
        <v>138</v>
      </c>
      <c r="L2660" t="s">
        <v>7954</v>
      </c>
      <c r="M2660" t="s">
        <v>7955</v>
      </c>
      <c r="N2660">
        <v>3.7627777770000002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3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9.1441983338535557</v>
      </c>
      <c r="AC2660">
        <v>0</v>
      </c>
      <c r="AD2660">
        <v>0</v>
      </c>
      <c r="AE2660">
        <v>9.1441983338535557</v>
      </c>
    </row>
    <row r="2661" spans="1:31" x14ac:dyDescent="0.25">
      <c r="A2661">
        <v>2272840</v>
      </c>
      <c r="B2661">
        <v>1</v>
      </c>
      <c r="C2661" t="s">
        <v>81</v>
      </c>
      <c r="D2661" t="s">
        <v>128</v>
      </c>
      <c r="E2661" t="s">
        <v>147</v>
      </c>
      <c r="F2661" t="s">
        <v>7956</v>
      </c>
      <c r="G2661" t="s">
        <v>3792</v>
      </c>
      <c r="H2661" t="s">
        <v>150</v>
      </c>
      <c r="I2661" t="s">
        <v>136</v>
      </c>
      <c r="J2661" t="s">
        <v>137</v>
      </c>
      <c r="K2661" t="s">
        <v>138</v>
      </c>
      <c r="L2661" t="s">
        <v>7957</v>
      </c>
      <c r="M2661" t="s">
        <v>7958</v>
      </c>
      <c r="N2661">
        <v>7.2625000000000002</v>
      </c>
      <c r="O2661">
        <v>0</v>
      </c>
      <c r="P2661">
        <v>209</v>
      </c>
      <c r="Q2661">
        <v>0</v>
      </c>
      <c r="R2661">
        <v>0</v>
      </c>
      <c r="S2661">
        <v>0</v>
      </c>
      <c r="T2661">
        <v>8</v>
      </c>
      <c r="U2661">
        <v>0</v>
      </c>
      <c r="V2661">
        <v>0</v>
      </c>
      <c r="W2661">
        <v>0</v>
      </c>
      <c r="X2661">
        <v>393.77378317471914</v>
      </c>
      <c r="Y2661">
        <v>0</v>
      </c>
      <c r="Z2661">
        <v>0</v>
      </c>
      <c r="AA2661">
        <v>0</v>
      </c>
      <c r="AB2661">
        <v>79.931818747153812</v>
      </c>
      <c r="AC2661">
        <v>0</v>
      </c>
      <c r="AD2661">
        <v>0</v>
      </c>
      <c r="AE2661">
        <v>473.70560192187293</v>
      </c>
    </row>
    <row r="2662" spans="1:31" x14ac:dyDescent="0.25">
      <c r="A2662">
        <v>2272579</v>
      </c>
      <c r="B2662">
        <v>1</v>
      </c>
      <c r="C2662" t="s">
        <v>80</v>
      </c>
      <c r="D2662" t="s">
        <v>110</v>
      </c>
      <c r="E2662" t="s">
        <v>312</v>
      </c>
      <c r="F2662" t="s">
        <v>7959</v>
      </c>
      <c r="G2662" t="s">
        <v>533</v>
      </c>
      <c r="H2662" t="s">
        <v>150</v>
      </c>
      <c r="I2662" t="s">
        <v>136</v>
      </c>
      <c r="J2662" t="s">
        <v>137</v>
      </c>
      <c r="K2662" t="s">
        <v>138</v>
      </c>
      <c r="L2662" t="s">
        <v>7960</v>
      </c>
      <c r="M2662" t="s">
        <v>7679</v>
      </c>
      <c r="N2662">
        <v>1.970555555</v>
      </c>
      <c r="O2662">
        <v>0</v>
      </c>
      <c r="P2662">
        <v>84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80.689858660561626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80.689858660561626</v>
      </c>
    </row>
    <row r="2663" spans="1:31" x14ac:dyDescent="0.25">
      <c r="A2663">
        <v>2273524</v>
      </c>
      <c r="B2663">
        <v>1</v>
      </c>
      <c r="C2663" t="s">
        <v>80</v>
      </c>
      <c r="D2663" t="s">
        <v>104</v>
      </c>
      <c r="E2663" t="s">
        <v>147</v>
      </c>
      <c r="F2663" t="s">
        <v>7961</v>
      </c>
      <c r="G2663" t="s">
        <v>149</v>
      </c>
      <c r="H2663" t="s">
        <v>150</v>
      </c>
      <c r="I2663" t="s">
        <v>136</v>
      </c>
      <c r="J2663" t="s">
        <v>137</v>
      </c>
      <c r="K2663" t="s">
        <v>138</v>
      </c>
      <c r="L2663" t="s">
        <v>7962</v>
      </c>
      <c r="M2663" t="s">
        <v>7963</v>
      </c>
      <c r="N2663">
        <v>1.69</v>
      </c>
      <c r="O2663">
        <v>0</v>
      </c>
      <c r="P2663">
        <v>5</v>
      </c>
      <c r="Q2663">
        <v>0</v>
      </c>
      <c r="R2663">
        <v>1</v>
      </c>
      <c r="S2663">
        <v>0</v>
      </c>
      <c r="T2663">
        <v>1</v>
      </c>
      <c r="U2663">
        <v>0</v>
      </c>
      <c r="V2663">
        <v>0</v>
      </c>
      <c r="W2663">
        <v>0</v>
      </c>
      <c r="X2663">
        <v>3.2527887807827995</v>
      </c>
      <c r="Y2663">
        <v>0</v>
      </c>
      <c r="Z2663">
        <v>0.52475527037990011</v>
      </c>
      <c r="AA2663">
        <v>0</v>
      </c>
      <c r="AB2663">
        <v>0</v>
      </c>
      <c r="AC2663">
        <v>0</v>
      </c>
      <c r="AD2663">
        <v>0</v>
      </c>
      <c r="AE2663">
        <v>3.7775440511626996</v>
      </c>
    </row>
    <row r="2664" spans="1:31" x14ac:dyDescent="0.25">
      <c r="A2664">
        <v>2272734</v>
      </c>
      <c r="B2664">
        <v>1</v>
      </c>
      <c r="C2664" t="s">
        <v>81</v>
      </c>
      <c r="D2664" t="s">
        <v>128</v>
      </c>
      <c r="E2664" t="s">
        <v>176</v>
      </c>
      <c r="F2664" t="s">
        <v>7397</v>
      </c>
      <c r="G2664" t="s">
        <v>178</v>
      </c>
      <c r="H2664" t="s">
        <v>150</v>
      </c>
      <c r="I2664" t="s">
        <v>136</v>
      </c>
      <c r="J2664" t="s">
        <v>137</v>
      </c>
      <c r="K2664" t="s">
        <v>138</v>
      </c>
      <c r="L2664" t="s">
        <v>7487</v>
      </c>
      <c r="M2664" t="s">
        <v>7964</v>
      </c>
      <c r="N2664">
        <v>1.619722222</v>
      </c>
      <c r="O2664">
        <v>0</v>
      </c>
      <c r="P2664">
        <v>96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34.741111243703287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34.741111243703287</v>
      </c>
    </row>
    <row r="2665" spans="1:31" x14ac:dyDescent="0.25">
      <c r="A2665">
        <v>2272456</v>
      </c>
      <c r="B2665">
        <v>1</v>
      </c>
      <c r="C2665" t="s">
        <v>81</v>
      </c>
      <c r="D2665" t="s">
        <v>112</v>
      </c>
      <c r="E2665" t="s">
        <v>141</v>
      </c>
      <c r="F2665" t="s">
        <v>4506</v>
      </c>
      <c r="G2665" t="s">
        <v>143</v>
      </c>
      <c r="H2665" t="s">
        <v>135</v>
      </c>
      <c r="I2665" t="s">
        <v>136</v>
      </c>
      <c r="J2665" t="s">
        <v>137</v>
      </c>
      <c r="K2665" t="s">
        <v>144</v>
      </c>
      <c r="L2665" t="s">
        <v>7965</v>
      </c>
      <c r="M2665" t="s">
        <v>7966</v>
      </c>
      <c r="N2665">
        <v>9.2947222220000008</v>
      </c>
      <c r="O2665">
        <v>0</v>
      </c>
      <c r="P2665">
        <v>48</v>
      </c>
      <c r="Q2665">
        <v>0</v>
      </c>
      <c r="R2665">
        <v>24</v>
      </c>
      <c r="S2665">
        <v>1</v>
      </c>
      <c r="T2665">
        <v>2</v>
      </c>
      <c r="U2665">
        <v>0</v>
      </c>
      <c r="V2665">
        <v>0</v>
      </c>
      <c r="W2665">
        <v>0</v>
      </c>
      <c r="X2665">
        <v>29.524503295207001</v>
      </c>
      <c r="Y2665">
        <v>0</v>
      </c>
      <c r="Z2665">
        <v>5.1358160091462324</v>
      </c>
      <c r="AA2665">
        <v>95.785319936402516</v>
      </c>
      <c r="AB2665">
        <v>19.353899854559746</v>
      </c>
      <c r="AC2665">
        <v>0</v>
      </c>
      <c r="AD2665">
        <v>0</v>
      </c>
      <c r="AE2665">
        <v>149.79953909531551</v>
      </c>
    </row>
    <row r="2666" spans="1:31" x14ac:dyDescent="0.25">
      <c r="A2666">
        <v>2272648</v>
      </c>
      <c r="B2666">
        <v>1</v>
      </c>
      <c r="C2666" t="s">
        <v>80</v>
      </c>
      <c r="D2666" t="s">
        <v>83</v>
      </c>
      <c r="E2666" t="s">
        <v>165</v>
      </c>
      <c r="F2666" t="s">
        <v>7967</v>
      </c>
      <c r="G2666" t="s">
        <v>198</v>
      </c>
      <c r="H2666" t="s">
        <v>150</v>
      </c>
      <c r="I2666" t="s">
        <v>136</v>
      </c>
      <c r="J2666" t="s">
        <v>137</v>
      </c>
      <c r="K2666" t="s">
        <v>138</v>
      </c>
      <c r="L2666" t="s">
        <v>7968</v>
      </c>
      <c r="M2666" t="s">
        <v>7969</v>
      </c>
      <c r="N2666">
        <v>9.3422222220000002</v>
      </c>
      <c r="O2666">
        <v>0</v>
      </c>
      <c r="P2666">
        <v>4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7.3073320009790699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7.3073320009790699</v>
      </c>
    </row>
    <row r="2667" spans="1:31" x14ac:dyDescent="0.25">
      <c r="A2667">
        <v>2273538</v>
      </c>
      <c r="B2667">
        <v>1</v>
      </c>
      <c r="C2667" t="s">
        <v>81</v>
      </c>
      <c r="D2667" t="s">
        <v>113</v>
      </c>
      <c r="E2667" t="s">
        <v>147</v>
      </c>
      <c r="F2667" t="s">
        <v>7970</v>
      </c>
      <c r="G2667" t="s">
        <v>149</v>
      </c>
      <c r="H2667" t="s">
        <v>150</v>
      </c>
      <c r="I2667" t="s">
        <v>136</v>
      </c>
      <c r="J2667" t="s">
        <v>137</v>
      </c>
      <c r="K2667" t="s">
        <v>138</v>
      </c>
      <c r="L2667" t="s">
        <v>7971</v>
      </c>
      <c r="M2667" t="s">
        <v>7972</v>
      </c>
      <c r="N2667">
        <v>2.9436111110000001</v>
      </c>
      <c r="O2667">
        <v>0</v>
      </c>
      <c r="P2667">
        <v>3</v>
      </c>
      <c r="Q2667">
        <v>0</v>
      </c>
      <c r="R2667">
        <v>1</v>
      </c>
      <c r="S2667">
        <v>0</v>
      </c>
      <c r="T2667">
        <v>1</v>
      </c>
      <c r="U2667">
        <v>0</v>
      </c>
      <c r="V2667">
        <v>0</v>
      </c>
      <c r="W2667">
        <v>0</v>
      </c>
      <c r="X2667">
        <v>0.31176024126677504</v>
      </c>
      <c r="Y2667">
        <v>0</v>
      </c>
      <c r="Z2667">
        <v>0.36784001469325006</v>
      </c>
      <c r="AA2667">
        <v>0</v>
      </c>
      <c r="AB2667">
        <v>0.32826640163905002</v>
      </c>
      <c r="AC2667">
        <v>0</v>
      </c>
      <c r="AD2667">
        <v>0</v>
      </c>
      <c r="AE2667">
        <v>1.0078666575990751</v>
      </c>
    </row>
    <row r="2668" spans="1:31" x14ac:dyDescent="0.25">
      <c r="A2668">
        <v>2272911</v>
      </c>
      <c r="B2668">
        <v>1</v>
      </c>
      <c r="C2668" t="s">
        <v>80</v>
      </c>
      <c r="D2668" t="s">
        <v>105</v>
      </c>
      <c r="E2668" t="s">
        <v>147</v>
      </c>
      <c r="F2668" t="s">
        <v>7973</v>
      </c>
      <c r="G2668" t="s">
        <v>149</v>
      </c>
      <c r="H2668" t="s">
        <v>150</v>
      </c>
      <c r="I2668" t="s">
        <v>136</v>
      </c>
      <c r="J2668" t="s">
        <v>137</v>
      </c>
      <c r="K2668" t="s">
        <v>138</v>
      </c>
      <c r="L2668" t="s">
        <v>7974</v>
      </c>
      <c r="M2668" t="s">
        <v>7975</v>
      </c>
      <c r="N2668">
        <v>2.233055555</v>
      </c>
      <c r="O2668">
        <v>0</v>
      </c>
      <c r="P2668">
        <v>288</v>
      </c>
      <c r="Q2668">
        <v>0</v>
      </c>
      <c r="R2668">
        <v>0</v>
      </c>
      <c r="S2668">
        <v>0</v>
      </c>
      <c r="T2668">
        <v>3</v>
      </c>
      <c r="U2668">
        <v>0</v>
      </c>
      <c r="V2668">
        <v>0</v>
      </c>
      <c r="W2668">
        <v>0</v>
      </c>
      <c r="X2668">
        <v>169.44225013659133</v>
      </c>
      <c r="Y2668">
        <v>0</v>
      </c>
      <c r="Z2668">
        <v>0</v>
      </c>
      <c r="AA2668">
        <v>0</v>
      </c>
      <c r="AB2668">
        <v>3.8286640753668837</v>
      </c>
      <c r="AC2668">
        <v>0</v>
      </c>
      <c r="AD2668">
        <v>0</v>
      </c>
      <c r="AE2668">
        <v>173.2709142119582</v>
      </c>
    </row>
    <row r="2669" spans="1:31" x14ac:dyDescent="0.25">
      <c r="A2669">
        <v>2272636</v>
      </c>
      <c r="B2669">
        <v>1</v>
      </c>
      <c r="C2669" t="s">
        <v>80</v>
      </c>
      <c r="D2669" t="s">
        <v>86</v>
      </c>
      <c r="E2669" t="s">
        <v>176</v>
      </c>
      <c r="F2669" t="s">
        <v>7976</v>
      </c>
      <c r="G2669" t="s">
        <v>178</v>
      </c>
      <c r="H2669" t="s">
        <v>150</v>
      </c>
      <c r="I2669" t="s">
        <v>136</v>
      </c>
      <c r="J2669" t="s">
        <v>137</v>
      </c>
      <c r="K2669" t="s">
        <v>138</v>
      </c>
      <c r="L2669" t="s">
        <v>7977</v>
      </c>
      <c r="M2669" t="s">
        <v>7978</v>
      </c>
      <c r="N2669">
        <v>1.7424999999999999</v>
      </c>
      <c r="O2669">
        <v>0</v>
      </c>
      <c r="P2669">
        <v>72</v>
      </c>
      <c r="Q2669">
        <v>0</v>
      </c>
      <c r="R2669">
        <v>28</v>
      </c>
      <c r="S2669">
        <v>0</v>
      </c>
      <c r="T2669">
        <v>16</v>
      </c>
      <c r="U2669">
        <v>0</v>
      </c>
      <c r="V2669">
        <v>0</v>
      </c>
      <c r="W2669">
        <v>0</v>
      </c>
      <c r="X2669">
        <v>161.22535768057912</v>
      </c>
      <c r="Y2669">
        <v>0</v>
      </c>
      <c r="Z2669">
        <v>19.67870640696492</v>
      </c>
      <c r="AA2669">
        <v>0</v>
      </c>
      <c r="AB2669">
        <v>19.433017634632193</v>
      </c>
      <c r="AC2669">
        <v>0</v>
      </c>
      <c r="AD2669">
        <v>0</v>
      </c>
      <c r="AE2669">
        <v>200.33708172217624</v>
      </c>
    </row>
    <row r="2670" spans="1:31" x14ac:dyDescent="0.25">
      <c r="A2670">
        <v>2273615</v>
      </c>
      <c r="B2670">
        <v>1</v>
      </c>
      <c r="C2670" t="s">
        <v>80</v>
      </c>
      <c r="D2670" t="s">
        <v>99</v>
      </c>
      <c r="E2670" t="s">
        <v>147</v>
      </c>
      <c r="F2670" t="s">
        <v>7979</v>
      </c>
      <c r="G2670" t="s">
        <v>233</v>
      </c>
      <c r="H2670" t="s">
        <v>150</v>
      </c>
      <c r="I2670" t="s">
        <v>136</v>
      </c>
      <c r="J2670" t="s">
        <v>137</v>
      </c>
      <c r="K2670" t="s">
        <v>138</v>
      </c>
      <c r="L2670" t="s">
        <v>7980</v>
      </c>
      <c r="M2670" t="s">
        <v>7981</v>
      </c>
      <c r="N2670">
        <v>1.194722222</v>
      </c>
      <c r="O2670">
        <v>0</v>
      </c>
      <c r="P2670">
        <v>12</v>
      </c>
      <c r="Q2670">
        <v>0</v>
      </c>
      <c r="R2670">
        <v>0</v>
      </c>
      <c r="S2670">
        <v>0</v>
      </c>
      <c r="T2670">
        <v>6</v>
      </c>
      <c r="U2670">
        <v>0</v>
      </c>
      <c r="V2670">
        <v>0</v>
      </c>
      <c r="W2670">
        <v>0</v>
      </c>
      <c r="X2670">
        <v>5.9880757591944596</v>
      </c>
      <c r="Y2670">
        <v>0</v>
      </c>
      <c r="Z2670">
        <v>0</v>
      </c>
      <c r="AA2670">
        <v>0</v>
      </c>
      <c r="AB2670">
        <v>5.2406135193717862</v>
      </c>
      <c r="AC2670">
        <v>0</v>
      </c>
      <c r="AD2670">
        <v>0</v>
      </c>
      <c r="AE2670">
        <v>11.228689278566247</v>
      </c>
    </row>
    <row r="2671" spans="1:31" x14ac:dyDescent="0.25">
      <c r="A2671">
        <v>2272713</v>
      </c>
      <c r="B2671">
        <v>1</v>
      </c>
      <c r="C2671" t="s">
        <v>81</v>
      </c>
      <c r="D2671" t="s">
        <v>128</v>
      </c>
      <c r="E2671" t="s">
        <v>147</v>
      </c>
      <c r="F2671" t="s">
        <v>7982</v>
      </c>
      <c r="G2671" t="s">
        <v>233</v>
      </c>
      <c r="H2671" t="s">
        <v>150</v>
      </c>
      <c r="I2671" t="s">
        <v>136</v>
      </c>
      <c r="J2671" t="s">
        <v>137</v>
      </c>
      <c r="K2671" t="s">
        <v>138</v>
      </c>
      <c r="L2671" t="s">
        <v>7983</v>
      </c>
      <c r="M2671" t="s">
        <v>7984</v>
      </c>
      <c r="N2671">
        <v>6.8966666659999998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24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80.975171244180331</v>
      </c>
      <c r="AC2671">
        <v>0</v>
      </c>
      <c r="AD2671">
        <v>0</v>
      </c>
      <c r="AE2671">
        <v>80.975171244180331</v>
      </c>
    </row>
    <row r="2672" spans="1:31" x14ac:dyDescent="0.25">
      <c r="A2672">
        <v>2273114</v>
      </c>
      <c r="B2672">
        <v>1</v>
      </c>
      <c r="C2672" t="s">
        <v>80</v>
      </c>
      <c r="D2672" t="s">
        <v>107</v>
      </c>
      <c r="E2672" t="s">
        <v>132</v>
      </c>
      <c r="F2672" t="s">
        <v>7985</v>
      </c>
      <c r="G2672" t="s">
        <v>134</v>
      </c>
      <c r="H2672" t="s">
        <v>135</v>
      </c>
      <c r="I2672" t="s">
        <v>136</v>
      </c>
      <c r="J2672" t="s">
        <v>137</v>
      </c>
      <c r="K2672" t="s">
        <v>138</v>
      </c>
      <c r="L2672" t="s">
        <v>7986</v>
      </c>
      <c r="M2672" t="s">
        <v>7987</v>
      </c>
      <c r="N2672">
        <v>0.77444444400000001</v>
      </c>
      <c r="O2672">
        <v>5</v>
      </c>
      <c r="P2672">
        <v>228</v>
      </c>
      <c r="Q2672">
        <v>21</v>
      </c>
      <c r="R2672">
        <v>20</v>
      </c>
      <c r="S2672">
        <v>7</v>
      </c>
      <c r="T2672">
        <v>16</v>
      </c>
      <c r="U2672">
        <v>1</v>
      </c>
      <c r="V2672">
        <v>0</v>
      </c>
      <c r="W2672">
        <v>4.4788396556876009</v>
      </c>
      <c r="X2672">
        <v>32.274719980822795</v>
      </c>
      <c r="Y2672">
        <v>14.800238313634395</v>
      </c>
      <c r="Z2672">
        <v>4.2664717999312014</v>
      </c>
      <c r="AA2672">
        <v>39.877620995510597</v>
      </c>
      <c r="AB2672">
        <v>3.2273446337816445</v>
      </c>
      <c r="AC2672">
        <v>15.088596478421998</v>
      </c>
      <c r="AD2672">
        <v>0</v>
      </c>
      <c r="AE2672">
        <v>114.01383185779022</v>
      </c>
    </row>
    <row r="2673" spans="1:31" x14ac:dyDescent="0.25">
      <c r="A2673">
        <v>2273191</v>
      </c>
      <c r="B2673">
        <v>1</v>
      </c>
      <c r="C2673" t="s">
        <v>81</v>
      </c>
      <c r="D2673" t="s">
        <v>127</v>
      </c>
      <c r="E2673" t="s">
        <v>141</v>
      </c>
      <c r="F2673" t="s">
        <v>7287</v>
      </c>
      <c r="G2673" t="s">
        <v>1804</v>
      </c>
      <c r="H2673" t="s">
        <v>135</v>
      </c>
      <c r="I2673" t="s">
        <v>136</v>
      </c>
      <c r="J2673" t="s">
        <v>137</v>
      </c>
      <c r="K2673" t="s">
        <v>138</v>
      </c>
      <c r="L2673" t="s">
        <v>7988</v>
      </c>
      <c r="M2673" t="s">
        <v>7989</v>
      </c>
      <c r="N2673">
        <v>1.8022222219999999</v>
      </c>
      <c r="O2673">
        <v>0</v>
      </c>
      <c r="P2673">
        <v>57</v>
      </c>
      <c r="Q2673">
        <v>0</v>
      </c>
      <c r="R2673">
        <v>10</v>
      </c>
      <c r="S2673">
        <v>0</v>
      </c>
      <c r="T2673">
        <v>11</v>
      </c>
      <c r="U2673">
        <v>0</v>
      </c>
      <c r="V2673">
        <v>0</v>
      </c>
      <c r="W2673">
        <v>0</v>
      </c>
      <c r="X2673">
        <v>15.050001845085689</v>
      </c>
      <c r="Y2673">
        <v>0</v>
      </c>
      <c r="Z2673">
        <v>0.42202413722653337</v>
      </c>
      <c r="AA2673">
        <v>0</v>
      </c>
      <c r="AB2673">
        <v>6.9066431582329981</v>
      </c>
      <c r="AC2673">
        <v>0</v>
      </c>
      <c r="AD2673">
        <v>0</v>
      </c>
      <c r="AE2673">
        <v>22.37866914054522</v>
      </c>
    </row>
    <row r="2674" spans="1:31" x14ac:dyDescent="0.25">
      <c r="A2674">
        <v>2273168</v>
      </c>
      <c r="B2674">
        <v>1</v>
      </c>
      <c r="C2674" t="s">
        <v>81</v>
      </c>
      <c r="D2674" t="s">
        <v>118</v>
      </c>
      <c r="E2674" t="s">
        <v>322</v>
      </c>
      <c r="F2674" t="s">
        <v>3415</v>
      </c>
      <c r="G2674" t="s">
        <v>134</v>
      </c>
      <c r="H2674" t="s">
        <v>135</v>
      </c>
      <c r="I2674" t="s">
        <v>136</v>
      </c>
      <c r="J2674" t="s">
        <v>137</v>
      </c>
      <c r="K2674" t="s">
        <v>138</v>
      </c>
      <c r="L2674" t="s">
        <v>7990</v>
      </c>
      <c r="M2674" t="s">
        <v>7991</v>
      </c>
      <c r="N2674">
        <v>5.4563888880000002</v>
      </c>
      <c r="O2674">
        <v>7</v>
      </c>
      <c r="P2674">
        <v>1116</v>
      </c>
      <c r="Q2674">
        <v>186</v>
      </c>
      <c r="R2674">
        <v>73</v>
      </c>
      <c r="S2674">
        <v>48</v>
      </c>
      <c r="T2674">
        <v>103</v>
      </c>
      <c r="U2674">
        <v>0</v>
      </c>
      <c r="V2674">
        <v>0</v>
      </c>
      <c r="W2674">
        <v>13.297875155748638</v>
      </c>
      <c r="X2674">
        <v>1107.3928954212283</v>
      </c>
      <c r="Y2674">
        <v>2407.4642998453123</v>
      </c>
      <c r="Z2674">
        <v>176.89493023664437</v>
      </c>
      <c r="AA2674">
        <v>1051.4932150501907</v>
      </c>
      <c r="AB2674">
        <v>341.69952298359124</v>
      </c>
      <c r="AC2674">
        <v>0</v>
      </c>
      <c r="AD2674">
        <v>0</v>
      </c>
      <c r="AE2674">
        <v>5098.2427386927156</v>
      </c>
    </row>
    <row r="2675" spans="1:31" x14ac:dyDescent="0.25">
      <c r="A2675">
        <v>2273137</v>
      </c>
      <c r="B2675">
        <v>1</v>
      </c>
      <c r="C2675" t="s">
        <v>80</v>
      </c>
      <c r="D2675" t="s">
        <v>103</v>
      </c>
      <c r="E2675" t="s">
        <v>147</v>
      </c>
      <c r="F2675" t="s">
        <v>7992</v>
      </c>
      <c r="G2675" t="s">
        <v>149</v>
      </c>
      <c r="H2675" t="s">
        <v>150</v>
      </c>
      <c r="I2675" t="s">
        <v>136</v>
      </c>
      <c r="J2675" t="s">
        <v>137</v>
      </c>
      <c r="K2675" t="s">
        <v>138</v>
      </c>
      <c r="L2675" t="s">
        <v>7993</v>
      </c>
      <c r="M2675" t="s">
        <v>7994</v>
      </c>
      <c r="N2675">
        <v>3.1527777769999998</v>
      </c>
      <c r="O2675">
        <v>0</v>
      </c>
      <c r="P2675">
        <v>13</v>
      </c>
      <c r="Q2675">
        <v>0</v>
      </c>
      <c r="R2675">
        <v>0</v>
      </c>
      <c r="S2675">
        <v>0</v>
      </c>
      <c r="T2675">
        <v>4</v>
      </c>
      <c r="U2675">
        <v>0</v>
      </c>
      <c r="V2675">
        <v>0</v>
      </c>
      <c r="W2675">
        <v>0</v>
      </c>
      <c r="X2675">
        <v>38.547578753058048</v>
      </c>
      <c r="Y2675">
        <v>0</v>
      </c>
      <c r="Z2675">
        <v>0</v>
      </c>
      <c r="AA2675">
        <v>0</v>
      </c>
      <c r="AB2675">
        <v>8.3227499079033116</v>
      </c>
      <c r="AC2675">
        <v>0</v>
      </c>
      <c r="AD2675">
        <v>0</v>
      </c>
      <c r="AE2675">
        <v>46.870328660961363</v>
      </c>
    </row>
    <row r="2676" spans="1:31" x14ac:dyDescent="0.25">
      <c r="A2676">
        <v>2273051</v>
      </c>
      <c r="B2676">
        <v>1</v>
      </c>
      <c r="C2676" t="s">
        <v>81</v>
      </c>
      <c r="D2676" t="s">
        <v>128</v>
      </c>
      <c r="E2676" t="s">
        <v>147</v>
      </c>
      <c r="F2676" t="s">
        <v>7995</v>
      </c>
      <c r="G2676" t="s">
        <v>149</v>
      </c>
      <c r="H2676" t="s">
        <v>150</v>
      </c>
      <c r="I2676" t="s">
        <v>136</v>
      </c>
      <c r="J2676" t="s">
        <v>137</v>
      </c>
      <c r="K2676" t="s">
        <v>138</v>
      </c>
      <c r="L2676" t="s">
        <v>7996</v>
      </c>
      <c r="M2676" t="s">
        <v>7997</v>
      </c>
      <c r="N2676">
        <v>8.0527777769999993</v>
      </c>
      <c r="O2676">
        <v>0</v>
      </c>
      <c r="P2676">
        <v>70</v>
      </c>
      <c r="Q2676">
        <v>0</v>
      </c>
      <c r="R2676">
        <v>0</v>
      </c>
      <c r="S2676">
        <v>0</v>
      </c>
      <c r="T2676">
        <v>4</v>
      </c>
      <c r="U2676">
        <v>0</v>
      </c>
      <c r="V2676">
        <v>0</v>
      </c>
      <c r="W2676">
        <v>0</v>
      </c>
      <c r="X2676">
        <v>137.62903424114262</v>
      </c>
      <c r="Y2676">
        <v>0</v>
      </c>
      <c r="Z2676">
        <v>0</v>
      </c>
      <c r="AA2676">
        <v>0</v>
      </c>
      <c r="AB2676">
        <v>11.0439086717743</v>
      </c>
      <c r="AC2676">
        <v>0</v>
      </c>
      <c r="AD2676">
        <v>0</v>
      </c>
      <c r="AE2676">
        <v>148.67294291291691</v>
      </c>
    </row>
    <row r="2677" spans="1:31" x14ac:dyDescent="0.25">
      <c r="A2677">
        <v>2273254</v>
      </c>
      <c r="B2677">
        <v>1</v>
      </c>
      <c r="C2677" t="s">
        <v>81</v>
      </c>
      <c r="D2677" t="s">
        <v>117</v>
      </c>
      <c r="E2677" t="s">
        <v>147</v>
      </c>
      <c r="F2677" t="s">
        <v>7998</v>
      </c>
      <c r="G2677" t="s">
        <v>149</v>
      </c>
      <c r="H2677" t="s">
        <v>150</v>
      </c>
      <c r="I2677" t="s">
        <v>136</v>
      </c>
      <c r="J2677" t="s">
        <v>137</v>
      </c>
      <c r="K2677" t="s">
        <v>138</v>
      </c>
      <c r="L2677" t="s">
        <v>7999</v>
      </c>
      <c r="M2677" t="s">
        <v>8000</v>
      </c>
      <c r="N2677">
        <v>0.76277777700000005</v>
      </c>
      <c r="O2677">
        <v>0</v>
      </c>
      <c r="P2677">
        <v>8</v>
      </c>
      <c r="Q2677">
        <v>0</v>
      </c>
      <c r="R2677">
        <v>0</v>
      </c>
      <c r="S2677">
        <v>0</v>
      </c>
      <c r="T2677">
        <v>2</v>
      </c>
      <c r="U2677">
        <v>0</v>
      </c>
      <c r="V2677">
        <v>0</v>
      </c>
      <c r="W2677">
        <v>0</v>
      </c>
      <c r="X2677">
        <v>0.27537758207400004</v>
      </c>
      <c r="Y2677">
        <v>0</v>
      </c>
      <c r="Z2677">
        <v>0</v>
      </c>
      <c r="AA2677">
        <v>0</v>
      </c>
      <c r="AB2677">
        <v>0.30550979293499997</v>
      </c>
      <c r="AC2677">
        <v>0</v>
      </c>
      <c r="AD2677">
        <v>0</v>
      </c>
      <c r="AE2677">
        <v>0.58088737500900001</v>
      </c>
    </row>
    <row r="2678" spans="1:31" x14ac:dyDescent="0.25">
      <c r="A2678">
        <v>2272510</v>
      </c>
      <c r="B2678">
        <v>1</v>
      </c>
      <c r="C2678" t="s">
        <v>80</v>
      </c>
      <c r="D2678" t="s">
        <v>93</v>
      </c>
      <c r="E2678" t="s">
        <v>176</v>
      </c>
      <c r="F2678" t="s">
        <v>8001</v>
      </c>
      <c r="G2678" t="s">
        <v>261</v>
      </c>
      <c r="H2678" t="s">
        <v>150</v>
      </c>
      <c r="I2678" t="s">
        <v>136</v>
      </c>
      <c r="J2678" t="s">
        <v>137</v>
      </c>
      <c r="K2678" t="s">
        <v>138</v>
      </c>
      <c r="L2678" t="s">
        <v>8002</v>
      </c>
      <c r="M2678" t="s">
        <v>8003</v>
      </c>
      <c r="N2678">
        <v>0.50527777699999998</v>
      </c>
      <c r="O2678">
        <v>0</v>
      </c>
      <c r="P2678">
        <v>242</v>
      </c>
      <c r="Q2678">
        <v>0</v>
      </c>
      <c r="R2678">
        <v>1</v>
      </c>
      <c r="S2678">
        <v>0</v>
      </c>
      <c r="T2678">
        <v>25</v>
      </c>
      <c r="U2678">
        <v>0</v>
      </c>
      <c r="V2678">
        <v>0</v>
      </c>
      <c r="W2678">
        <v>0</v>
      </c>
      <c r="X2678">
        <v>38.522753183790535</v>
      </c>
      <c r="Y2678">
        <v>0</v>
      </c>
      <c r="Z2678">
        <v>8.4531160887500007E-4</v>
      </c>
      <c r="AA2678">
        <v>0</v>
      </c>
      <c r="AB2678">
        <v>18.066106547810538</v>
      </c>
      <c r="AC2678">
        <v>0</v>
      </c>
      <c r="AD2678">
        <v>0</v>
      </c>
      <c r="AE2678">
        <v>56.589705043209946</v>
      </c>
    </row>
    <row r="2679" spans="1:31" x14ac:dyDescent="0.25">
      <c r="A2679">
        <v>2273646</v>
      </c>
      <c r="B2679">
        <v>1</v>
      </c>
      <c r="C2679" t="s">
        <v>80</v>
      </c>
      <c r="D2679" t="s">
        <v>86</v>
      </c>
      <c r="E2679" t="s">
        <v>147</v>
      </c>
      <c r="F2679" t="s">
        <v>8004</v>
      </c>
      <c r="G2679" t="s">
        <v>233</v>
      </c>
      <c r="H2679" t="s">
        <v>150</v>
      </c>
      <c r="I2679" t="s">
        <v>136</v>
      </c>
      <c r="J2679" t="s">
        <v>137</v>
      </c>
      <c r="K2679" t="s">
        <v>138</v>
      </c>
      <c r="L2679" t="s">
        <v>8005</v>
      </c>
      <c r="M2679" t="s">
        <v>8006</v>
      </c>
      <c r="N2679">
        <v>4.2761111109999996</v>
      </c>
      <c r="O2679">
        <v>0</v>
      </c>
      <c r="P2679">
        <v>6</v>
      </c>
      <c r="Q2679">
        <v>0</v>
      </c>
      <c r="R2679">
        <v>9</v>
      </c>
      <c r="S2679">
        <v>0</v>
      </c>
      <c r="T2679">
        <v>10</v>
      </c>
      <c r="U2679">
        <v>0</v>
      </c>
      <c r="V2679">
        <v>0</v>
      </c>
      <c r="W2679">
        <v>0</v>
      </c>
      <c r="X2679">
        <v>58.965476387437327</v>
      </c>
      <c r="Y2679">
        <v>0</v>
      </c>
      <c r="Z2679">
        <v>5.7774746764561495</v>
      </c>
      <c r="AA2679">
        <v>0</v>
      </c>
      <c r="AB2679">
        <v>84.375506517094138</v>
      </c>
      <c r="AC2679">
        <v>0</v>
      </c>
      <c r="AD2679">
        <v>0</v>
      </c>
      <c r="AE2679">
        <v>149.11845758098761</v>
      </c>
    </row>
    <row r="2680" spans="1:31" x14ac:dyDescent="0.25">
      <c r="A2680">
        <v>2272659</v>
      </c>
      <c r="B2680">
        <v>1</v>
      </c>
      <c r="C2680" t="s">
        <v>80</v>
      </c>
      <c r="D2680" t="s">
        <v>85</v>
      </c>
      <c r="E2680" t="s">
        <v>176</v>
      </c>
      <c r="F2680" t="s">
        <v>8007</v>
      </c>
      <c r="G2680" t="s">
        <v>233</v>
      </c>
      <c r="H2680" t="s">
        <v>150</v>
      </c>
      <c r="I2680" t="s">
        <v>136</v>
      </c>
      <c r="J2680" t="s">
        <v>137</v>
      </c>
      <c r="K2680" t="s">
        <v>138</v>
      </c>
      <c r="L2680" t="s">
        <v>8008</v>
      </c>
      <c r="M2680" t="s">
        <v>8009</v>
      </c>
      <c r="N2680">
        <v>0.61499999999999999</v>
      </c>
      <c r="O2680">
        <v>0</v>
      </c>
      <c r="P2680">
        <v>461</v>
      </c>
      <c r="Q2680">
        <v>0</v>
      </c>
      <c r="R2680">
        <v>0</v>
      </c>
      <c r="S2680">
        <v>0</v>
      </c>
      <c r="T2680">
        <v>75</v>
      </c>
      <c r="U2680">
        <v>0</v>
      </c>
      <c r="V2680">
        <v>0</v>
      </c>
      <c r="W2680">
        <v>0</v>
      </c>
      <c r="X2680">
        <v>86.04503811269322</v>
      </c>
      <c r="Y2680">
        <v>0</v>
      </c>
      <c r="Z2680">
        <v>0</v>
      </c>
      <c r="AA2680">
        <v>0</v>
      </c>
      <c r="AB2680">
        <v>81.425098086940494</v>
      </c>
      <c r="AC2680">
        <v>0</v>
      </c>
      <c r="AD2680">
        <v>0</v>
      </c>
      <c r="AE2680">
        <v>167.47013619963371</v>
      </c>
    </row>
    <row r="2681" spans="1:31" x14ac:dyDescent="0.25">
      <c r="A2681">
        <v>2273082</v>
      </c>
      <c r="B2681">
        <v>1</v>
      </c>
      <c r="C2681" t="s">
        <v>80</v>
      </c>
      <c r="D2681" t="s">
        <v>103</v>
      </c>
      <c r="E2681" t="s">
        <v>165</v>
      </c>
      <c r="F2681" t="s">
        <v>8010</v>
      </c>
      <c r="G2681" t="s">
        <v>225</v>
      </c>
      <c r="H2681" t="s">
        <v>150</v>
      </c>
      <c r="I2681" t="s">
        <v>136</v>
      </c>
      <c r="J2681" t="s">
        <v>137</v>
      </c>
      <c r="K2681" t="s">
        <v>138</v>
      </c>
      <c r="L2681" t="s">
        <v>8011</v>
      </c>
      <c r="M2681" t="s">
        <v>8012</v>
      </c>
      <c r="N2681">
        <v>1.5691666660000001</v>
      </c>
      <c r="O2681">
        <v>0</v>
      </c>
      <c r="P2681">
        <v>0</v>
      </c>
      <c r="Q2681">
        <v>0</v>
      </c>
      <c r="R2681">
        <v>10</v>
      </c>
      <c r="S2681">
        <v>0</v>
      </c>
      <c r="T2681">
        <v>2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4.2854541160581254</v>
      </c>
      <c r="AA2681">
        <v>0</v>
      </c>
      <c r="AB2681">
        <v>1.9120909968776005</v>
      </c>
      <c r="AC2681">
        <v>0</v>
      </c>
      <c r="AD2681">
        <v>0</v>
      </c>
      <c r="AE2681">
        <v>6.1975451129357264</v>
      </c>
    </row>
    <row r="2682" spans="1:31" x14ac:dyDescent="0.25">
      <c r="A2682">
        <v>2273317</v>
      </c>
      <c r="B2682">
        <v>1</v>
      </c>
      <c r="C2682" t="s">
        <v>80</v>
      </c>
      <c r="D2682" t="s">
        <v>83</v>
      </c>
      <c r="E2682" t="s">
        <v>141</v>
      </c>
      <c r="F2682" t="s">
        <v>8013</v>
      </c>
      <c r="G2682" t="s">
        <v>154</v>
      </c>
      <c r="H2682" t="s">
        <v>135</v>
      </c>
      <c r="I2682" t="s">
        <v>136</v>
      </c>
      <c r="J2682" t="s">
        <v>137</v>
      </c>
      <c r="K2682" t="s">
        <v>144</v>
      </c>
      <c r="L2682" t="s">
        <v>8014</v>
      </c>
      <c r="M2682" t="s">
        <v>8015</v>
      </c>
      <c r="N2682">
        <v>1.2283333329999999</v>
      </c>
      <c r="O2682">
        <v>0</v>
      </c>
      <c r="P2682">
        <v>14</v>
      </c>
      <c r="Q2682">
        <v>0</v>
      </c>
      <c r="R2682">
        <v>1</v>
      </c>
      <c r="S2682">
        <v>19</v>
      </c>
      <c r="T2682">
        <v>32</v>
      </c>
      <c r="U2682">
        <v>7</v>
      </c>
      <c r="V2682">
        <v>1</v>
      </c>
      <c r="W2682">
        <v>0</v>
      </c>
      <c r="X2682">
        <v>3.9109956973691</v>
      </c>
      <c r="Y2682">
        <v>0</v>
      </c>
      <c r="Z2682">
        <v>3.5758498103804754</v>
      </c>
      <c r="AA2682">
        <v>153.10199240217565</v>
      </c>
      <c r="AB2682">
        <v>61.168563680262459</v>
      </c>
      <c r="AC2682">
        <v>567.04892508568594</v>
      </c>
      <c r="AD2682">
        <v>34.308670960212602</v>
      </c>
      <c r="AE2682">
        <v>823.11499763608617</v>
      </c>
    </row>
    <row r="2683" spans="1:31" x14ac:dyDescent="0.25">
      <c r="A2683">
        <v>2273011</v>
      </c>
      <c r="B2683">
        <v>1</v>
      </c>
      <c r="C2683" t="s">
        <v>80</v>
      </c>
      <c r="D2683" t="s">
        <v>89</v>
      </c>
      <c r="E2683" t="s">
        <v>147</v>
      </c>
      <c r="F2683" t="s">
        <v>8016</v>
      </c>
      <c r="G2683" t="s">
        <v>233</v>
      </c>
      <c r="H2683" t="s">
        <v>150</v>
      </c>
      <c r="I2683" t="s">
        <v>136</v>
      </c>
      <c r="J2683" t="s">
        <v>137</v>
      </c>
      <c r="K2683" t="s">
        <v>138</v>
      </c>
      <c r="L2683" t="s">
        <v>8017</v>
      </c>
      <c r="M2683" t="s">
        <v>8018</v>
      </c>
      <c r="N2683">
        <v>4.6741666659999996</v>
      </c>
      <c r="O2683">
        <v>0</v>
      </c>
      <c r="P2683">
        <v>120</v>
      </c>
      <c r="Q2683">
        <v>0</v>
      </c>
      <c r="R2683">
        <v>1</v>
      </c>
      <c r="S2683">
        <v>0</v>
      </c>
      <c r="T2683">
        <v>3</v>
      </c>
      <c r="U2683">
        <v>0</v>
      </c>
      <c r="V2683">
        <v>0</v>
      </c>
      <c r="W2683">
        <v>0</v>
      </c>
      <c r="X2683">
        <v>218.16385173824611</v>
      </c>
      <c r="Y2683">
        <v>0</v>
      </c>
      <c r="Z2683">
        <v>13.136365933652137</v>
      </c>
      <c r="AA2683">
        <v>0</v>
      </c>
      <c r="AB2683">
        <v>3.2212302531120001</v>
      </c>
      <c r="AC2683">
        <v>0</v>
      </c>
      <c r="AD2683">
        <v>0</v>
      </c>
      <c r="AE2683">
        <v>234.52144792501025</v>
      </c>
    </row>
    <row r="2684" spans="1:31" x14ac:dyDescent="0.25">
      <c r="A2684">
        <v>2272298</v>
      </c>
      <c r="B2684">
        <v>1</v>
      </c>
      <c r="C2684" t="s">
        <v>81</v>
      </c>
      <c r="D2684" t="s">
        <v>119</v>
      </c>
      <c r="E2684" t="s">
        <v>132</v>
      </c>
      <c r="F2684" t="s">
        <v>8019</v>
      </c>
      <c r="G2684" t="s">
        <v>134</v>
      </c>
      <c r="H2684" t="s">
        <v>135</v>
      </c>
      <c r="I2684" t="s">
        <v>738</v>
      </c>
      <c r="J2684" t="s">
        <v>137</v>
      </c>
      <c r="K2684" t="s">
        <v>138</v>
      </c>
      <c r="L2684" t="s">
        <v>8020</v>
      </c>
      <c r="M2684" t="s">
        <v>8021</v>
      </c>
      <c r="N2684">
        <v>7.4999999999999997E-3</v>
      </c>
      <c r="O2684">
        <v>0</v>
      </c>
      <c r="P2684">
        <v>1653</v>
      </c>
      <c r="Q2684">
        <v>104</v>
      </c>
      <c r="R2684">
        <v>374</v>
      </c>
      <c r="S2684">
        <v>10</v>
      </c>
      <c r="T2684">
        <v>89</v>
      </c>
      <c r="U2684">
        <v>0</v>
      </c>
      <c r="V2684">
        <v>0</v>
      </c>
      <c r="W2684">
        <v>0</v>
      </c>
      <c r="X2684">
        <v>1.5478337891513245</v>
      </c>
      <c r="Y2684">
        <v>0.71281667709719965</v>
      </c>
      <c r="Z2684">
        <v>2.2985122177926001</v>
      </c>
      <c r="AA2684">
        <v>0.3562741496253749</v>
      </c>
      <c r="AB2684">
        <v>0.39535956544927486</v>
      </c>
      <c r="AC2684">
        <v>0</v>
      </c>
      <c r="AD2684">
        <v>0</v>
      </c>
      <c r="AE2684">
        <v>5.3107963991157749</v>
      </c>
    </row>
    <row r="2685" spans="1:31" x14ac:dyDescent="0.25">
      <c r="A2685">
        <v>2273294</v>
      </c>
      <c r="B2685">
        <v>1</v>
      </c>
      <c r="C2685" t="s">
        <v>81</v>
      </c>
      <c r="D2685" t="s">
        <v>112</v>
      </c>
      <c r="E2685" t="s">
        <v>165</v>
      </c>
      <c r="F2685" t="s">
        <v>8022</v>
      </c>
      <c r="G2685" t="s">
        <v>198</v>
      </c>
      <c r="H2685" t="s">
        <v>150</v>
      </c>
      <c r="I2685" t="s">
        <v>136</v>
      </c>
      <c r="J2685" t="s">
        <v>137</v>
      </c>
      <c r="K2685" t="s">
        <v>138</v>
      </c>
      <c r="L2685" t="s">
        <v>8023</v>
      </c>
      <c r="M2685" t="s">
        <v>8024</v>
      </c>
      <c r="N2685">
        <v>1.2224999999999999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</row>
    <row r="2686" spans="1:31" x14ac:dyDescent="0.25">
      <c r="A2686">
        <v>2272604</v>
      </c>
      <c r="B2686">
        <v>1</v>
      </c>
      <c r="C2686" t="s">
        <v>80</v>
      </c>
      <c r="D2686" t="s">
        <v>98</v>
      </c>
      <c r="E2686" t="s">
        <v>141</v>
      </c>
      <c r="F2686" t="s">
        <v>8025</v>
      </c>
      <c r="G2686" t="s">
        <v>268</v>
      </c>
      <c r="H2686" t="s">
        <v>135</v>
      </c>
      <c r="I2686" t="s">
        <v>136</v>
      </c>
      <c r="J2686" t="s">
        <v>137</v>
      </c>
      <c r="K2686" t="s">
        <v>138</v>
      </c>
      <c r="L2686" t="s">
        <v>8026</v>
      </c>
      <c r="M2686" t="s">
        <v>8027</v>
      </c>
      <c r="N2686">
        <v>5.0652777770000004</v>
      </c>
      <c r="O2686">
        <v>0</v>
      </c>
      <c r="P2686">
        <v>0</v>
      </c>
      <c r="Q2686">
        <v>0</v>
      </c>
      <c r="R2686">
        <v>11</v>
      </c>
      <c r="S2686">
        <v>0</v>
      </c>
      <c r="T2686">
        <v>4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124.55692452598001</v>
      </c>
      <c r="AA2686">
        <v>0</v>
      </c>
      <c r="AB2686">
        <v>33.253991803912129</v>
      </c>
      <c r="AC2686">
        <v>0</v>
      </c>
      <c r="AD2686">
        <v>0</v>
      </c>
      <c r="AE2686">
        <v>157.81091632989214</v>
      </c>
    </row>
    <row r="2687" spans="1:31" x14ac:dyDescent="0.25">
      <c r="A2687">
        <v>2272627</v>
      </c>
      <c r="B2687">
        <v>1</v>
      </c>
      <c r="C2687" t="s">
        <v>81</v>
      </c>
      <c r="D2687" t="s">
        <v>123</v>
      </c>
      <c r="E2687" t="s">
        <v>147</v>
      </c>
      <c r="F2687" t="s">
        <v>8028</v>
      </c>
      <c r="G2687" t="s">
        <v>149</v>
      </c>
      <c r="H2687" t="s">
        <v>150</v>
      </c>
      <c r="I2687" t="s">
        <v>136</v>
      </c>
      <c r="J2687" t="s">
        <v>137</v>
      </c>
      <c r="K2687" t="s">
        <v>138</v>
      </c>
      <c r="L2687" t="s">
        <v>8029</v>
      </c>
      <c r="M2687" t="s">
        <v>8030</v>
      </c>
      <c r="N2687">
        <v>2.7719444439999998</v>
      </c>
      <c r="O2687">
        <v>0</v>
      </c>
      <c r="P2687">
        <v>8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1.1518797319317002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1.1518797319317002</v>
      </c>
    </row>
    <row r="2688" spans="1:31" x14ac:dyDescent="0.25">
      <c r="A2688">
        <v>2272447</v>
      </c>
      <c r="B2688">
        <v>1</v>
      </c>
      <c r="C2688" t="s">
        <v>80</v>
      </c>
      <c r="D2688" t="s">
        <v>101</v>
      </c>
      <c r="E2688" t="s">
        <v>147</v>
      </c>
      <c r="F2688" t="s">
        <v>8031</v>
      </c>
      <c r="G2688" t="s">
        <v>725</v>
      </c>
      <c r="H2688" t="s">
        <v>150</v>
      </c>
      <c r="I2688" t="s">
        <v>136</v>
      </c>
      <c r="J2688" t="s">
        <v>137</v>
      </c>
      <c r="K2688" t="s">
        <v>138</v>
      </c>
      <c r="L2688" t="s">
        <v>8032</v>
      </c>
      <c r="M2688" t="s">
        <v>8033</v>
      </c>
      <c r="N2688">
        <v>8.4924999999999997</v>
      </c>
      <c r="O2688">
        <v>0</v>
      </c>
      <c r="P2688">
        <v>54</v>
      </c>
      <c r="Q2688">
        <v>0</v>
      </c>
      <c r="R2688">
        <v>0</v>
      </c>
      <c r="S2688">
        <v>0</v>
      </c>
      <c r="T2688">
        <v>9</v>
      </c>
      <c r="U2688">
        <v>0</v>
      </c>
      <c r="V2688">
        <v>0</v>
      </c>
      <c r="W2688">
        <v>0</v>
      </c>
      <c r="X2688">
        <v>139.85994559506022</v>
      </c>
      <c r="Y2688">
        <v>0</v>
      </c>
      <c r="Z2688">
        <v>0</v>
      </c>
      <c r="AA2688">
        <v>0</v>
      </c>
      <c r="AB2688">
        <v>115.85671689718932</v>
      </c>
      <c r="AC2688">
        <v>0</v>
      </c>
      <c r="AD2688">
        <v>0</v>
      </c>
      <c r="AE2688">
        <v>255.71666249224955</v>
      </c>
    </row>
    <row r="2689" spans="1:31" x14ac:dyDescent="0.25">
      <c r="A2689">
        <v>2272541</v>
      </c>
      <c r="B2689">
        <v>1</v>
      </c>
      <c r="C2689" t="s">
        <v>80</v>
      </c>
      <c r="D2689" t="s">
        <v>82</v>
      </c>
      <c r="E2689" t="s">
        <v>165</v>
      </c>
      <c r="F2689" t="s">
        <v>8034</v>
      </c>
      <c r="G2689" t="s">
        <v>198</v>
      </c>
      <c r="H2689" t="s">
        <v>150</v>
      </c>
      <c r="I2689" t="s">
        <v>136</v>
      </c>
      <c r="J2689" t="s">
        <v>137</v>
      </c>
      <c r="K2689" t="s">
        <v>138</v>
      </c>
      <c r="L2689" t="s">
        <v>8035</v>
      </c>
      <c r="M2689" t="s">
        <v>8036</v>
      </c>
      <c r="N2689">
        <v>1.131388888</v>
      </c>
      <c r="O2689">
        <v>0</v>
      </c>
      <c r="P2689">
        <v>5</v>
      </c>
      <c r="Q2689">
        <v>0</v>
      </c>
      <c r="R2689">
        <v>0</v>
      </c>
      <c r="S2689">
        <v>0</v>
      </c>
      <c r="T2689">
        <v>1</v>
      </c>
      <c r="U2689">
        <v>0</v>
      </c>
      <c r="V2689">
        <v>0</v>
      </c>
      <c r="W2689">
        <v>0</v>
      </c>
      <c r="X2689">
        <v>1.0081716012278998</v>
      </c>
      <c r="Y2689">
        <v>0</v>
      </c>
      <c r="Z2689">
        <v>0</v>
      </c>
      <c r="AA2689">
        <v>0</v>
      </c>
      <c r="AB2689">
        <v>1.08392262933075</v>
      </c>
      <c r="AC2689">
        <v>0</v>
      </c>
      <c r="AD2689">
        <v>0</v>
      </c>
      <c r="AE2689">
        <v>2.0920942305586498</v>
      </c>
    </row>
    <row r="2690" spans="1:31" x14ac:dyDescent="0.25">
      <c r="A2690">
        <v>2273231</v>
      </c>
      <c r="B2690">
        <v>1</v>
      </c>
      <c r="C2690" t="s">
        <v>80</v>
      </c>
      <c r="D2690" t="s">
        <v>94</v>
      </c>
      <c r="E2690" t="s">
        <v>157</v>
      </c>
      <c r="F2690" t="s">
        <v>1646</v>
      </c>
      <c r="G2690" t="s">
        <v>134</v>
      </c>
      <c r="H2690" t="s">
        <v>135</v>
      </c>
      <c r="I2690" t="s">
        <v>136</v>
      </c>
      <c r="J2690" t="s">
        <v>137</v>
      </c>
      <c r="K2690" t="s">
        <v>138</v>
      </c>
      <c r="L2690" t="s">
        <v>8037</v>
      </c>
      <c r="M2690" t="s">
        <v>8038</v>
      </c>
      <c r="N2690">
        <v>1.255833333</v>
      </c>
      <c r="O2690">
        <v>1</v>
      </c>
      <c r="P2690">
        <v>246</v>
      </c>
      <c r="Q2690">
        <v>14</v>
      </c>
      <c r="R2690">
        <v>46</v>
      </c>
      <c r="S2690">
        <v>15</v>
      </c>
      <c r="T2690">
        <v>83</v>
      </c>
      <c r="U2690">
        <v>6</v>
      </c>
      <c r="V2690">
        <v>0</v>
      </c>
      <c r="W2690">
        <v>1.1924657135264001</v>
      </c>
      <c r="X2690">
        <v>56.487404018858761</v>
      </c>
      <c r="Y2690">
        <v>7.1419010728525016</v>
      </c>
      <c r="Z2690">
        <v>19.677278105200795</v>
      </c>
      <c r="AA2690">
        <v>86.908338579907024</v>
      </c>
      <c r="AB2690">
        <v>20.098239402996079</v>
      </c>
      <c r="AC2690">
        <v>233.97272249634727</v>
      </c>
      <c r="AD2690">
        <v>0</v>
      </c>
      <c r="AE2690">
        <v>425.47834938968884</v>
      </c>
    </row>
    <row r="2691" spans="1:31" x14ac:dyDescent="0.25">
      <c r="A2691">
        <v>2272839</v>
      </c>
      <c r="B2691">
        <v>1</v>
      </c>
      <c r="C2691" t="s">
        <v>80</v>
      </c>
      <c r="D2691" t="s">
        <v>87</v>
      </c>
      <c r="E2691" t="s">
        <v>312</v>
      </c>
      <c r="F2691" t="s">
        <v>8039</v>
      </c>
      <c r="G2691" t="s">
        <v>1032</v>
      </c>
      <c r="H2691" t="s">
        <v>150</v>
      </c>
      <c r="I2691" t="s">
        <v>136</v>
      </c>
      <c r="J2691" t="s">
        <v>137</v>
      </c>
      <c r="K2691" t="s">
        <v>138</v>
      </c>
      <c r="L2691" t="s">
        <v>8040</v>
      </c>
      <c r="M2691" t="s">
        <v>8041</v>
      </c>
      <c r="N2691">
        <v>2.7152777769999998</v>
      </c>
      <c r="O2691">
        <v>0</v>
      </c>
      <c r="P2691">
        <v>17</v>
      </c>
      <c r="Q2691">
        <v>0</v>
      </c>
      <c r="R2691">
        <v>0</v>
      </c>
      <c r="S2691">
        <v>0</v>
      </c>
      <c r="T2691">
        <v>9</v>
      </c>
      <c r="U2691">
        <v>0</v>
      </c>
      <c r="V2691">
        <v>0</v>
      </c>
      <c r="W2691">
        <v>0</v>
      </c>
      <c r="X2691">
        <v>17.018185396347771</v>
      </c>
      <c r="Y2691">
        <v>0</v>
      </c>
      <c r="Z2691">
        <v>0</v>
      </c>
      <c r="AA2691">
        <v>0</v>
      </c>
      <c r="AB2691">
        <v>31.800233907024584</v>
      </c>
      <c r="AC2691">
        <v>0</v>
      </c>
      <c r="AD2691">
        <v>0</v>
      </c>
      <c r="AE2691">
        <v>48.818419303372352</v>
      </c>
    </row>
    <row r="2692" spans="1:31" x14ac:dyDescent="0.25">
      <c r="A2692">
        <v>2273466</v>
      </c>
      <c r="B2692">
        <v>1</v>
      </c>
      <c r="C2692" t="s">
        <v>80</v>
      </c>
      <c r="D2692" t="s">
        <v>95</v>
      </c>
      <c r="E2692" t="s">
        <v>147</v>
      </c>
      <c r="F2692" t="s">
        <v>8042</v>
      </c>
      <c r="G2692" t="s">
        <v>149</v>
      </c>
      <c r="H2692" t="s">
        <v>150</v>
      </c>
      <c r="I2692" t="s">
        <v>136</v>
      </c>
      <c r="J2692" t="s">
        <v>137</v>
      </c>
      <c r="K2692" t="s">
        <v>138</v>
      </c>
      <c r="L2692" t="s">
        <v>8043</v>
      </c>
      <c r="M2692" t="s">
        <v>8044</v>
      </c>
      <c r="N2692">
        <v>1.757777777</v>
      </c>
      <c r="O2692">
        <v>0</v>
      </c>
      <c r="P2692">
        <v>22</v>
      </c>
      <c r="Q2692">
        <v>0</v>
      </c>
      <c r="R2692">
        <v>0</v>
      </c>
      <c r="S2692">
        <v>0</v>
      </c>
      <c r="T2692">
        <v>5</v>
      </c>
      <c r="U2692">
        <v>0</v>
      </c>
      <c r="V2692">
        <v>0</v>
      </c>
      <c r="W2692">
        <v>0</v>
      </c>
      <c r="X2692">
        <v>3.9567114925837887</v>
      </c>
      <c r="Y2692">
        <v>0</v>
      </c>
      <c r="Z2692">
        <v>0</v>
      </c>
      <c r="AA2692">
        <v>0</v>
      </c>
      <c r="AB2692">
        <v>4.5661791682632344</v>
      </c>
      <c r="AC2692">
        <v>0</v>
      </c>
      <c r="AD2692">
        <v>0</v>
      </c>
      <c r="AE2692">
        <v>8.5228906608470236</v>
      </c>
    </row>
    <row r="2693" spans="1:31" x14ac:dyDescent="0.25">
      <c r="A2693">
        <v>2273520</v>
      </c>
      <c r="B2693">
        <v>1</v>
      </c>
      <c r="C2693" t="s">
        <v>81</v>
      </c>
      <c r="D2693" t="s">
        <v>119</v>
      </c>
      <c r="E2693" t="s">
        <v>147</v>
      </c>
      <c r="F2693" t="s">
        <v>8045</v>
      </c>
      <c r="G2693" t="s">
        <v>149</v>
      </c>
      <c r="H2693" t="s">
        <v>150</v>
      </c>
      <c r="I2693" t="s">
        <v>136</v>
      </c>
      <c r="J2693" t="s">
        <v>137</v>
      </c>
      <c r="K2693" t="s">
        <v>138</v>
      </c>
      <c r="L2693" t="s">
        <v>8046</v>
      </c>
      <c r="M2693" t="s">
        <v>8047</v>
      </c>
      <c r="N2693">
        <v>1.1630555549999999</v>
      </c>
      <c r="O2693">
        <v>0</v>
      </c>
      <c r="P2693">
        <v>22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1.9424188169639998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1.9424188169639998</v>
      </c>
    </row>
    <row r="2694" spans="1:31" x14ac:dyDescent="0.25">
      <c r="A2694">
        <v>2273612</v>
      </c>
      <c r="B2694">
        <v>1</v>
      </c>
      <c r="C2694" t="s">
        <v>80</v>
      </c>
      <c r="D2694" t="s">
        <v>104</v>
      </c>
      <c r="E2694" t="s">
        <v>132</v>
      </c>
      <c r="F2694" t="s">
        <v>8048</v>
      </c>
      <c r="G2694" t="s">
        <v>1804</v>
      </c>
      <c r="H2694" t="s">
        <v>135</v>
      </c>
      <c r="I2694" t="s">
        <v>136</v>
      </c>
      <c r="J2694" t="s">
        <v>137</v>
      </c>
      <c r="K2694" t="s">
        <v>138</v>
      </c>
      <c r="L2694" t="s">
        <v>8049</v>
      </c>
      <c r="M2694" t="s">
        <v>8050</v>
      </c>
      <c r="N2694">
        <v>4.6152777770000002</v>
      </c>
      <c r="O2694">
        <v>0</v>
      </c>
      <c r="P2694">
        <v>53</v>
      </c>
      <c r="Q2694">
        <v>0</v>
      </c>
      <c r="R2694">
        <v>15</v>
      </c>
      <c r="S2694">
        <v>0</v>
      </c>
      <c r="T2694">
        <v>9</v>
      </c>
      <c r="U2694">
        <v>0</v>
      </c>
      <c r="V2694">
        <v>0</v>
      </c>
      <c r="W2694">
        <v>0</v>
      </c>
      <c r="X2694">
        <v>25.041800600189042</v>
      </c>
      <c r="Y2694">
        <v>0</v>
      </c>
      <c r="Z2694">
        <v>145.92795396607221</v>
      </c>
      <c r="AA2694">
        <v>0</v>
      </c>
      <c r="AB2694">
        <v>10.85870334124056</v>
      </c>
      <c r="AC2694">
        <v>0</v>
      </c>
      <c r="AD2694">
        <v>0</v>
      </c>
      <c r="AE2694">
        <v>181.82845790750181</v>
      </c>
    </row>
    <row r="2695" spans="1:31" x14ac:dyDescent="0.25">
      <c r="A2695">
        <v>2272576</v>
      </c>
      <c r="B2695">
        <v>1</v>
      </c>
      <c r="C2695" t="s">
        <v>80</v>
      </c>
      <c r="D2695" t="s">
        <v>94</v>
      </c>
      <c r="E2695" t="s">
        <v>165</v>
      </c>
      <c r="F2695" t="s">
        <v>8051</v>
      </c>
      <c r="G2695" t="s">
        <v>198</v>
      </c>
      <c r="H2695" t="s">
        <v>150</v>
      </c>
      <c r="I2695" t="s">
        <v>136</v>
      </c>
      <c r="J2695" t="s">
        <v>137</v>
      </c>
      <c r="K2695" t="s">
        <v>138</v>
      </c>
      <c r="L2695" t="s">
        <v>8052</v>
      </c>
      <c r="M2695" t="s">
        <v>8053</v>
      </c>
      <c r="N2695">
        <v>1.5777777770000001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1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</row>
    <row r="2696" spans="1:31" x14ac:dyDescent="0.25">
      <c r="A2696">
        <v>2272507</v>
      </c>
      <c r="B2696">
        <v>1</v>
      </c>
      <c r="C2696" t="s">
        <v>80</v>
      </c>
      <c r="D2696" t="s">
        <v>110</v>
      </c>
      <c r="E2696" t="s">
        <v>322</v>
      </c>
      <c r="F2696" t="s">
        <v>8054</v>
      </c>
      <c r="G2696" t="s">
        <v>442</v>
      </c>
      <c r="H2696" t="s">
        <v>135</v>
      </c>
      <c r="I2696" t="s">
        <v>738</v>
      </c>
      <c r="J2696" t="s">
        <v>137</v>
      </c>
      <c r="K2696" t="s">
        <v>138</v>
      </c>
      <c r="L2696" t="s">
        <v>8055</v>
      </c>
      <c r="M2696" t="s">
        <v>8056</v>
      </c>
      <c r="N2696">
        <v>3.4444443999999998E-2</v>
      </c>
      <c r="O2696">
        <v>0</v>
      </c>
      <c r="P2696">
        <v>1360</v>
      </c>
      <c r="Q2696">
        <v>0</v>
      </c>
      <c r="R2696">
        <v>0</v>
      </c>
      <c r="S2696">
        <v>0</v>
      </c>
      <c r="T2696">
        <v>161</v>
      </c>
      <c r="U2696">
        <v>0</v>
      </c>
      <c r="V2696">
        <v>0</v>
      </c>
      <c r="W2696">
        <v>0</v>
      </c>
      <c r="X2696">
        <v>11.970478134890904</v>
      </c>
      <c r="Y2696">
        <v>0</v>
      </c>
      <c r="Z2696">
        <v>0</v>
      </c>
      <c r="AA2696">
        <v>0</v>
      </c>
      <c r="AB2696">
        <v>6.5335271791740119</v>
      </c>
      <c r="AC2696">
        <v>0</v>
      </c>
      <c r="AD2696">
        <v>0</v>
      </c>
      <c r="AE2696">
        <v>18.504005314064916</v>
      </c>
    </row>
    <row r="2697" spans="1:31" x14ac:dyDescent="0.25">
      <c r="A2697">
        <v>2273297</v>
      </c>
      <c r="B2697">
        <v>1</v>
      </c>
      <c r="C2697" t="s">
        <v>80</v>
      </c>
      <c r="D2697" t="s">
        <v>105</v>
      </c>
      <c r="E2697" t="s">
        <v>147</v>
      </c>
      <c r="F2697" t="s">
        <v>8057</v>
      </c>
      <c r="G2697" t="s">
        <v>149</v>
      </c>
      <c r="H2697" t="s">
        <v>150</v>
      </c>
      <c r="I2697" t="s">
        <v>136</v>
      </c>
      <c r="J2697" t="s">
        <v>137</v>
      </c>
      <c r="K2697" t="s">
        <v>138</v>
      </c>
      <c r="L2697" t="s">
        <v>8058</v>
      </c>
      <c r="M2697" t="s">
        <v>8059</v>
      </c>
      <c r="N2697">
        <v>2.1611111109999999</v>
      </c>
      <c r="O2697">
        <v>0</v>
      </c>
      <c r="P2697">
        <v>0</v>
      </c>
      <c r="Q2697">
        <v>0</v>
      </c>
      <c r="R2697">
        <v>15</v>
      </c>
      <c r="S2697">
        <v>0</v>
      </c>
      <c r="T2697">
        <v>1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44.950715057574456</v>
      </c>
      <c r="AA2697">
        <v>0</v>
      </c>
      <c r="AB2697">
        <v>1.9494909949106669</v>
      </c>
      <c r="AC2697">
        <v>0</v>
      </c>
      <c r="AD2697">
        <v>0</v>
      </c>
      <c r="AE2697">
        <v>46.900206052485125</v>
      </c>
    </row>
    <row r="2698" spans="1:31" x14ac:dyDescent="0.25">
      <c r="A2698">
        <v>2272461</v>
      </c>
      <c r="B2698">
        <v>1</v>
      </c>
      <c r="C2698" t="s">
        <v>81</v>
      </c>
      <c r="D2698" t="s">
        <v>127</v>
      </c>
      <c r="E2698" t="s">
        <v>176</v>
      </c>
      <c r="F2698" t="s">
        <v>8060</v>
      </c>
      <c r="G2698" t="s">
        <v>178</v>
      </c>
      <c r="H2698" t="s">
        <v>150</v>
      </c>
      <c r="I2698" t="s">
        <v>136</v>
      </c>
      <c r="J2698" t="s">
        <v>137</v>
      </c>
      <c r="K2698" t="s">
        <v>138</v>
      </c>
      <c r="L2698" t="s">
        <v>8061</v>
      </c>
      <c r="M2698" t="s">
        <v>8062</v>
      </c>
      <c r="N2698">
        <v>6.8563888879999997</v>
      </c>
      <c r="O2698">
        <v>0</v>
      </c>
      <c r="P2698">
        <v>84</v>
      </c>
      <c r="Q2698">
        <v>0</v>
      </c>
      <c r="R2698">
        <v>27</v>
      </c>
      <c r="S2698">
        <v>0</v>
      </c>
      <c r="T2698">
        <v>3</v>
      </c>
      <c r="U2698">
        <v>0</v>
      </c>
      <c r="V2698">
        <v>0</v>
      </c>
      <c r="W2698">
        <v>0</v>
      </c>
      <c r="X2698">
        <v>88.258472182042979</v>
      </c>
      <c r="Y2698">
        <v>0</v>
      </c>
      <c r="Z2698">
        <v>35.14638146078012</v>
      </c>
      <c r="AA2698">
        <v>0</v>
      </c>
      <c r="AB2698">
        <v>22.363721457041414</v>
      </c>
      <c r="AC2698">
        <v>0</v>
      </c>
      <c r="AD2698">
        <v>0</v>
      </c>
      <c r="AE2698">
        <v>145.76857509986451</v>
      </c>
    </row>
    <row r="2699" spans="1:31" x14ac:dyDescent="0.25">
      <c r="A2699">
        <v>2273397</v>
      </c>
      <c r="B2699">
        <v>1</v>
      </c>
      <c r="C2699" t="s">
        <v>80</v>
      </c>
      <c r="D2699" t="s">
        <v>100</v>
      </c>
      <c r="E2699" t="s">
        <v>147</v>
      </c>
      <c r="F2699" t="s">
        <v>8063</v>
      </c>
      <c r="G2699" t="s">
        <v>149</v>
      </c>
      <c r="H2699" t="s">
        <v>150</v>
      </c>
      <c r="I2699" t="s">
        <v>136</v>
      </c>
      <c r="J2699" t="s">
        <v>137</v>
      </c>
      <c r="K2699" t="s">
        <v>138</v>
      </c>
      <c r="L2699" t="s">
        <v>8064</v>
      </c>
      <c r="M2699" t="s">
        <v>8065</v>
      </c>
      <c r="N2699">
        <v>1.9675</v>
      </c>
      <c r="O2699">
        <v>0</v>
      </c>
      <c r="P2699">
        <v>20</v>
      </c>
      <c r="Q2699">
        <v>0</v>
      </c>
      <c r="R2699">
        <v>9</v>
      </c>
      <c r="S2699">
        <v>0</v>
      </c>
      <c r="T2699">
        <v>2</v>
      </c>
      <c r="U2699">
        <v>0</v>
      </c>
      <c r="V2699">
        <v>0</v>
      </c>
      <c r="W2699">
        <v>0</v>
      </c>
      <c r="X2699">
        <v>16.832070771562094</v>
      </c>
      <c r="Y2699">
        <v>0</v>
      </c>
      <c r="Z2699">
        <v>1.35385145456505</v>
      </c>
      <c r="AA2699">
        <v>0</v>
      </c>
      <c r="AB2699">
        <v>4.1561246491332007</v>
      </c>
      <c r="AC2699">
        <v>0</v>
      </c>
      <c r="AD2699">
        <v>0</v>
      </c>
      <c r="AE2699">
        <v>22.342046875260344</v>
      </c>
    </row>
    <row r="2700" spans="1:31" x14ac:dyDescent="0.25">
      <c r="A2700">
        <v>2273497</v>
      </c>
      <c r="B2700">
        <v>1</v>
      </c>
      <c r="C2700" t="s">
        <v>81</v>
      </c>
      <c r="D2700" t="s">
        <v>113</v>
      </c>
      <c r="E2700" t="s">
        <v>147</v>
      </c>
      <c r="F2700" t="s">
        <v>3298</v>
      </c>
      <c r="G2700" t="s">
        <v>233</v>
      </c>
      <c r="H2700" t="s">
        <v>150</v>
      </c>
      <c r="I2700" t="s">
        <v>136</v>
      </c>
      <c r="J2700" t="s">
        <v>137</v>
      </c>
      <c r="K2700" t="s">
        <v>138</v>
      </c>
      <c r="L2700" t="s">
        <v>8066</v>
      </c>
      <c r="M2700" t="s">
        <v>8067</v>
      </c>
      <c r="N2700">
        <v>3.4333333330000002</v>
      </c>
      <c r="O2700">
        <v>0</v>
      </c>
      <c r="P2700">
        <v>14</v>
      </c>
      <c r="Q2700">
        <v>0</v>
      </c>
      <c r="R2700">
        <v>1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3.920345423983334</v>
      </c>
      <c r="Y2700">
        <v>0</v>
      </c>
      <c r="Z2700">
        <v>9.2659290880533346E-2</v>
      </c>
      <c r="AA2700">
        <v>0</v>
      </c>
      <c r="AB2700">
        <v>0</v>
      </c>
      <c r="AC2700">
        <v>0</v>
      </c>
      <c r="AD2700">
        <v>0</v>
      </c>
      <c r="AE2700">
        <v>4.0130047148638672</v>
      </c>
    </row>
    <row r="2701" spans="1:31" x14ac:dyDescent="0.25">
      <c r="A2701">
        <v>2273251</v>
      </c>
      <c r="B2701">
        <v>1</v>
      </c>
      <c r="C2701" t="s">
        <v>80</v>
      </c>
      <c r="D2701" t="s">
        <v>106</v>
      </c>
      <c r="E2701" t="s">
        <v>147</v>
      </c>
      <c r="F2701" t="s">
        <v>8068</v>
      </c>
      <c r="G2701" t="s">
        <v>149</v>
      </c>
      <c r="H2701" t="s">
        <v>150</v>
      </c>
      <c r="I2701" t="s">
        <v>136</v>
      </c>
      <c r="J2701" t="s">
        <v>137</v>
      </c>
      <c r="K2701" t="s">
        <v>138</v>
      </c>
      <c r="L2701" t="s">
        <v>8069</v>
      </c>
      <c r="M2701" t="s">
        <v>8070</v>
      </c>
      <c r="N2701">
        <v>0.52944444400000001</v>
      </c>
      <c r="O2701">
        <v>0</v>
      </c>
      <c r="P2701">
        <v>0</v>
      </c>
      <c r="Q2701">
        <v>0</v>
      </c>
      <c r="R2701">
        <v>5</v>
      </c>
      <c r="S2701">
        <v>0</v>
      </c>
      <c r="T2701">
        <v>2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4.4261629197254004</v>
      </c>
      <c r="AA2701">
        <v>0</v>
      </c>
      <c r="AB2701">
        <v>0.46285259679146667</v>
      </c>
      <c r="AC2701">
        <v>0</v>
      </c>
      <c r="AD2701">
        <v>0</v>
      </c>
      <c r="AE2701">
        <v>4.8890155165168672</v>
      </c>
    </row>
    <row r="2702" spans="1:31" x14ac:dyDescent="0.25">
      <c r="A2702">
        <v>2272415</v>
      </c>
      <c r="B2702">
        <v>1</v>
      </c>
      <c r="C2702" t="s">
        <v>81</v>
      </c>
      <c r="D2702" t="s">
        <v>128</v>
      </c>
      <c r="E2702" t="s">
        <v>165</v>
      </c>
      <c r="F2702" t="s">
        <v>8071</v>
      </c>
      <c r="G2702" t="s">
        <v>225</v>
      </c>
      <c r="H2702" t="s">
        <v>150</v>
      </c>
      <c r="I2702" t="s">
        <v>136</v>
      </c>
      <c r="J2702" t="s">
        <v>137</v>
      </c>
      <c r="K2702" t="s">
        <v>138</v>
      </c>
      <c r="L2702" t="s">
        <v>8072</v>
      </c>
      <c r="M2702" t="s">
        <v>8073</v>
      </c>
      <c r="N2702">
        <v>2.7608333329999999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2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4.1597357263088508</v>
      </c>
      <c r="AC2702">
        <v>0</v>
      </c>
      <c r="AD2702">
        <v>0</v>
      </c>
      <c r="AE2702">
        <v>4.1597357263088508</v>
      </c>
    </row>
    <row r="2703" spans="1:31" x14ac:dyDescent="0.25">
      <c r="A2703">
        <v>2272607</v>
      </c>
      <c r="B2703">
        <v>1</v>
      </c>
      <c r="C2703" t="s">
        <v>80</v>
      </c>
      <c r="D2703" t="s">
        <v>83</v>
      </c>
      <c r="E2703" t="s">
        <v>132</v>
      </c>
      <c r="F2703" t="s">
        <v>8074</v>
      </c>
      <c r="G2703" t="s">
        <v>2229</v>
      </c>
      <c r="H2703" t="s">
        <v>135</v>
      </c>
      <c r="I2703" t="s">
        <v>136</v>
      </c>
      <c r="J2703" t="s">
        <v>137</v>
      </c>
      <c r="K2703" t="s">
        <v>138</v>
      </c>
      <c r="L2703" t="s">
        <v>8075</v>
      </c>
      <c r="M2703" t="s">
        <v>8076</v>
      </c>
      <c r="N2703">
        <v>2.2155555549999999</v>
      </c>
      <c r="O2703">
        <v>0</v>
      </c>
      <c r="P2703">
        <v>244</v>
      </c>
      <c r="Q2703">
        <v>0</v>
      </c>
      <c r="R2703">
        <v>3</v>
      </c>
      <c r="S2703">
        <v>1</v>
      </c>
      <c r="T2703">
        <v>13</v>
      </c>
      <c r="U2703">
        <v>0</v>
      </c>
      <c r="V2703">
        <v>0</v>
      </c>
      <c r="W2703">
        <v>0</v>
      </c>
      <c r="X2703">
        <v>247.39938548126236</v>
      </c>
      <c r="Y2703">
        <v>0</v>
      </c>
      <c r="Z2703">
        <v>1.7975379503202336</v>
      </c>
      <c r="AA2703">
        <v>34.961537378925328</v>
      </c>
      <c r="AB2703">
        <v>30.483752413918694</v>
      </c>
      <c r="AC2703">
        <v>0</v>
      </c>
      <c r="AD2703">
        <v>0</v>
      </c>
      <c r="AE2703">
        <v>314.6422132244266</v>
      </c>
    </row>
    <row r="2704" spans="1:31" x14ac:dyDescent="0.25">
      <c r="A2704">
        <v>2273320</v>
      </c>
      <c r="B2704">
        <v>1</v>
      </c>
      <c r="C2704" t="s">
        <v>80</v>
      </c>
      <c r="D2704" t="s">
        <v>102</v>
      </c>
      <c r="E2704" t="s">
        <v>147</v>
      </c>
      <c r="F2704" t="s">
        <v>8077</v>
      </c>
      <c r="G2704" t="s">
        <v>149</v>
      </c>
      <c r="H2704" t="s">
        <v>150</v>
      </c>
      <c r="I2704" t="s">
        <v>136</v>
      </c>
      <c r="J2704" t="s">
        <v>137</v>
      </c>
      <c r="K2704" t="s">
        <v>138</v>
      </c>
      <c r="L2704" t="s">
        <v>8078</v>
      </c>
      <c r="M2704" t="s">
        <v>8079</v>
      </c>
      <c r="N2704">
        <v>3.4852777769999999</v>
      </c>
      <c r="O2704">
        <v>0</v>
      </c>
      <c r="P2704">
        <v>2</v>
      </c>
      <c r="Q2704">
        <v>0</v>
      </c>
      <c r="R2704">
        <v>1</v>
      </c>
      <c r="S2704">
        <v>0</v>
      </c>
      <c r="T2704">
        <v>2</v>
      </c>
      <c r="U2704">
        <v>0</v>
      </c>
      <c r="V2704">
        <v>0</v>
      </c>
      <c r="W2704">
        <v>0</v>
      </c>
      <c r="X2704">
        <v>1.6047719419178335</v>
      </c>
      <c r="Y2704">
        <v>0</v>
      </c>
      <c r="Z2704">
        <v>0.95974286833026667</v>
      </c>
      <c r="AA2704">
        <v>0</v>
      </c>
      <c r="AB2704">
        <v>8.2215625144752007</v>
      </c>
      <c r="AC2704">
        <v>0</v>
      </c>
      <c r="AD2704">
        <v>0</v>
      </c>
      <c r="AE2704">
        <v>10.786077324723301</v>
      </c>
    </row>
    <row r="2705" spans="1:31" x14ac:dyDescent="0.25">
      <c r="A2705">
        <v>2272699</v>
      </c>
      <c r="B2705">
        <v>1</v>
      </c>
      <c r="C2705" t="s">
        <v>80</v>
      </c>
      <c r="D2705" t="s">
        <v>92</v>
      </c>
      <c r="E2705" t="s">
        <v>176</v>
      </c>
      <c r="F2705" t="s">
        <v>8080</v>
      </c>
      <c r="G2705" t="s">
        <v>178</v>
      </c>
      <c r="H2705" t="s">
        <v>150</v>
      </c>
      <c r="I2705" t="s">
        <v>136</v>
      </c>
      <c r="J2705" t="s">
        <v>137</v>
      </c>
      <c r="K2705" t="s">
        <v>138</v>
      </c>
      <c r="L2705" t="s">
        <v>8081</v>
      </c>
      <c r="M2705" t="s">
        <v>8082</v>
      </c>
      <c r="N2705">
        <v>0.88416666600000005</v>
      </c>
      <c r="O2705">
        <v>0</v>
      </c>
      <c r="P2705">
        <v>26</v>
      </c>
      <c r="Q2705">
        <v>0</v>
      </c>
      <c r="R2705">
        <v>14</v>
      </c>
      <c r="S2705">
        <v>0</v>
      </c>
      <c r="T2705">
        <v>2</v>
      </c>
      <c r="U2705">
        <v>0</v>
      </c>
      <c r="V2705">
        <v>0</v>
      </c>
      <c r="W2705">
        <v>0</v>
      </c>
      <c r="X2705">
        <v>9.4490042278984667</v>
      </c>
      <c r="Y2705">
        <v>0</v>
      </c>
      <c r="Z2705">
        <v>6.8007867768574011</v>
      </c>
      <c r="AA2705">
        <v>0</v>
      </c>
      <c r="AB2705">
        <v>2.9291908086684613</v>
      </c>
      <c r="AC2705">
        <v>0</v>
      </c>
      <c r="AD2705">
        <v>0</v>
      </c>
      <c r="AE2705">
        <v>19.178981813424329</v>
      </c>
    </row>
    <row r="2706" spans="1:31" x14ac:dyDescent="0.25">
      <c r="A2706">
        <v>2272991</v>
      </c>
      <c r="B2706">
        <v>1</v>
      </c>
      <c r="C2706" t="s">
        <v>81</v>
      </c>
      <c r="D2706" t="s">
        <v>120</v>
      </c>
      <c r="E2706" t="s">
        <v>147</v>
      </c>
      <c r="F2706" t="s">
        <v>8083</v>
      </c>
      <c r="G2706" t="s">
        <v>149</v>
      </c>
      <c r="H2706" t="s">
        <v>150</v>
      </c>
      <c r="I2706" t="s">
        <v>136</v>
      </c>
      <c r="J2706" t="s">
        <v>137</v>
      </c>
      <c r="K2706" t="s">
        <v>138</v>
      </c>
      <c r="L2706" t="s">
        <v>8084</v>
      </c>
      <c r="M2706" t="s">
        <v>8085</v>
      </c>
      <c r="N2706">
        <v>3.3166666660000002</v>
      </c>
      <c r="O2706">
        <v>0</v>
      </c>
      <c r="P2706">
        <v>3</v>
      </c>
      <c r="Q2706">
        <v>0</v>
      </c>
      <c r="R2706">
        <v>3</v>
      </c>
      <c r="S2706">
        <v>0</v>
      </c>
      <c r="T2706">
        <v>2</v>
      </c>
      <c r="U2706">
        <v>0</v>
      </c>
      <c r="V2706">
        <v>0</v>
      </c>
      <c r="W2706">
        <v>0</v>
      </c>
      <c r="X2706">
        <v>1.9632290749634169</v>
      </c>
      <c r="Y2706">
        <v>0</v>
      </c>
      <c r="Z2706">
        <v>2.7504269307243336</v>
      </c>
      <c r="AA2706">
        <v>0</v>
      </c>
      <c r="AB2706">
        <v>5.3406825644092777</v>
      </c>
      <c r="AC2706">
        <v>0</v>
      </c>
      <c r="AD2706">
        <v>0</v>
      </c>
      <c r="AE2706">
        <v>10.054338570097029</v>
      </c>
    </row>
    <row r="2707" spans="1:31" x14ac:dyDescent="0.25">
      <c r="A2707">
        <v>2273420</v>
      </c>
      <c r="B2707">
        <v>1</v>
      </c>
      <c r="C2707" t="s">
        <v>81</v>
      </c>
      <c r="D2707" t="s">
        <v>123</v>
      </c>
      <c r="E2707" t="s">
        <v>147</v>
      </c>
      <c r="F2707" t="s">
        <v>8086</v>
      </c>
      <c r="G2707" t="s">
        <v>149</v>
      </c>
      <c r="H2707" t="s">
        <v>150</v>
      </c>
      <c r="I2707" t="s">
        <v>136</v>
      </c>
      <c r="J2707" t="s">
        <v>137</v>
      </c>
      <c r="K2707" t="s">
        <v>138</v>
      </c>
      <c r="L2707" t="s">
        <v>8087</v>
      </c>
      <c r="M2707" t="s">
        <v>8088</v>
      </c>
      <c r="N2707">
        <v>3.1183333329999998</v>
      </c>
      <c r="O2707">
        <v>0</v>
      </c>
      <c r="P2707">
        <v>0</v>
      </c>
      <c r="Q2707">
        <v>0</v>
      </c>
      <c r="R2707">
        <v>1</v>
      </c>
      <c r="S2707">
        <v>0</v>
      </c>
      <c r="T2707">
        <v>1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0.94792427746240004</v>
      </c>
      <c r="AA2707">
        <v>0</v>
      </c>
      <c r="AB2707">
        <v>3.0658306413196499</v>
      </c>
      <c r="AC2707">
        <v>0</v>
      </c>
      <c r="AD2707">
        <v>0</v>
      </c>
      <c r="AE2707">
        <v>4.01375491878205</v>
      </c>
    </row>
    <row r="2708" spans="1:31" x14ac:dyDescent="0.25">
      <c r="A2708">
        <v>2272730</v>
      </c>
      <c r="B2708">
        <v>1</v>
      </c>
      <c r="C2708" t="s">
        <v>81</v>
      </c>
      <c r="D2708" t="s">
        <v>120</v>
      </c>
      <c r="E2708" t="s">
        <v>132</v>
      </c>
      <c r="F2708" t="s">
        <v>2427</v>
      </c>
      <c r="G2708" t="s">
        <v>134</v>
      </c>
      <c r="H2708" t="s">
        <v>135</v>
      </c>
      <c r="I2708" t="s">
        <v>136</v>
      </c>
      <c r="J2708" t="s">
        <v>137</v>
      </c>
      <c r="K2708" t="s">
        <v>138</v>
      </c>
      <c r="L2708" t="s">
        <v>8089</v>
      </c>
      <c r="M2708" t="s">
        <v>8090</v>
      </c>
      <c r="N2708">
        <v>2.4194444439999998</v>
      </c>
      <c r="O2708">
        <v>0</v>
      </c>
      <c r="P2708">
        <v>0</v>
      </c>
      <c r="Q2708">
        <v>50</v>
      </c>
      <c r="R2708">
        <v>0</v>
      </c>
      <c r="S2708">
        <v>4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51.314476805572468</v>
      </c>
      <c r="Z2708">
        <v>0</v>
      </c>
      <c r="AA2708">
        <v>13.604167867705796</v>
      </c>
      <c r="AB2708">
        <v>0</v>
      </c>
      <c r="AC2708">
        <v>0</v>
      </c>
      <c r="AD2708">
        <v>0</v>
      </c>
      <c r="AE2708">
        <v>64.918644673278266</v>
      </c>
    </row>
    <row r="2709" spans="1:31" x14ac:dyDescent="0.25">
      <c r="A2709">
        <v>2273220</v>
      </c>
      <c r="B2709">
        <v>1</v>
      </c>
      <c r="C2709" t="s">
        <v>80</v>
      </c>
      <c r="D2709" t="s">
        <v>83</v>
      </c>
      <c r="E2709" t="s">
        <v>147</v>
      </c>
      <c r="F2709" t="s">
        <v>8091</v>
      </c>
      <c r="G2709" t="s">
        <v>149</v>
      </c>
      <c r="H2709" t="s">
        <v>150</v>
      </c>
      <c r="I2709" t="s">
        <v>136</v>
      </c>
      <c r="J2709" t="s">
        <v>137</v>
      </c>
      <c r="K2709" t="s">
        <v>138</v>
      </c>
      <c r="L2709" t="s">
        <v>8092</v>
      </c>
      <c r="M2709" t="s">
        <v>8093</v>
      </c>
      <c r="N2709">
        <v>1.4536111110000001</v>
      </c>
      <c r="O2709">
        <v>0</v>
      </c>
      <c r="P2709">
        <v>125</v>
      </c>
      <c r="Q2709">
        <v>0</v>
      </c>
      <c r="R2709">
        <v>0</v>
      </c>
      <c r="S2709">
        <v>0</v>
      </c>
      <c r="T2709">
        <v>4</v>
      </c>
      <c r="U2709">
        <v>0</v>
      </c>
      <c r="V2709">
        <v>0</v>
      </c>
      <c r="W2709">
        <v>0</v>
      </c>
      <c r="X2709">
        <v>53.218815462132305</v>
      </c>
      <c r="Y2709">
        <v>0</v>
      </c>
      <c r="Z2709">
        <v>0</v>
      </c>
      <c r="AA2709">
        <v>0</v>
      </c>
      <c r="AB2709">
        <v>2.2980228997178584</v>
      </c>
      <c r="AC2709">
        <v>0</v>
      </c>
      <c r="AD2709">
        <v>0</v>
      </c>
      <c r="AE2709">
        <v>55.516838361850162</v>
      </c>
    </row>
    <row r="2710" spans="1:31" x14ac:dyDescent="0.25">
      <c r="A2710">
        <v>2272936</v>
      </c>
      <c r="B2710">
        <v>1</v>
      </c>
      <c r="C2710" t="s">
        <v>81</v>
      </c>
      <c r="D2710" t="s">
        <v>128</v>
      </c>
      <c r="E2710" t="s">
        <v>147</v>
      </c>
      <c r="F2710" t="s">
        <v>4751</v>
      </c>
      <c r="G2710" t="s">
        <v>149</v>
      </c>
      <c r="H2710" t="s">
        <v>150</v>
      </c>
      <c r="I2710" t="s">
        <v>136</v>
      </c>
      <c r="J2710" t="s">
        <v>137</v>
      </c>
      <c r="K2710" t="s">
        <v>138</v>
      </c>
      <c r="L2710" t="s">
        <v>8094</v>
      </c>
      <c r="M2710" t="s">
        <v>8095</v>
      </c>
      <c r="N2710">
        <v>9.8616666659999996</v>
      </c>
      <c r="O2710">
        <v>0</v>
      </c>
      <c r="P2710">
        <v>141</v>
      </c>
      <c r="Q2710">
        <v>0</v>
      </c>
      <c r="R2710">
        <v>0</v>
      </c>
      <c r="S2710">
        <v>0</v>
      </c>
      <c r="T2710">
        <v>8</v>
      </c>
      <c r="U2710">
        <v>0</v>
      </c>
      <c r="V2710">
        <v>0</v>
      </c>
      <c r="W2710">
        <v>0</v>
      </c>
      <c r="X2710">
        <v>337.47818421620036</v>
      </c>
      <c r="Y2710">
        <v>0</v>
      </c>
      <c r="Z2710">
        <v>0</v>
      </c>
      <c r="AA2710">
        <v>0</v>
      </c>
      <c r="AB2710">
        <v>49.327928516478678</v>
      </c>
      <c r="AC2710">
        <v>0</v>
      </c>
      <c r="AD2710">
        <v>0</v>
      </c>
      <c r="AE2710">
        <v>386.80611273267903</v>
      </c>
    </row>
    <row r="2711" spans="1:31" x14ac:dyDescent="0.25">
      <c r="A2711">
        <v>2272836</v>
      </c>
      <c r="B2711">
        <v>1</v>
      </c>
      <c r="C2711" t="s">
        <v>80</v>
      </c>
      <c r="D2711" t="s">
        <v>83</v>
      </c>
      <c r="E2711" t="s">
        <v>176</v>
      </c>
      <c r="F2711" t="s">
        <v>8096</v>
      </c>
      <c r="G2711" t="s">
        <v>314</v>
      </c>
      <c r="H2711" t="s">
        <v>150</v>
      </c>
      <c r="I2711" t="s">
        <v>136</v>
      </c>
      <c r="J2711" t="s">
        <v>137</v>
      </c>
      <c r="K2711" t="s">
        <v>138</v>
      </c>
      <c r="L2711" t="s">
        <v>8097</v>
      </c>
      <c r="M2711" t="s">
        <v>8098</v>
      </c>
      <c r="N2711">
        <v>5.2575000000000003</v>
      </c>
      <c r="O2711">
        <v>0</v>
      </c>
      <c r="P2711">
        <v>630</v>
      </c>
      <c r="Q2711">
        <v>0</v>
      </c>
      <c r="R2711">
        <v>0</v>
      </c>
      <c r="S2711">
        <v>0</v>
      </c>
      <c r="T2711">
        <v>117</v>
      </c>
      <c r="U2711">
        <v>0</v>
      </c>
      <c r="V2711">
        <v>0</v>
      </c>
      <c r="W2711">
        <v>0</v>
      </c>
      <c r="X2711">
        <v>1046.6796436712823</v>
      </c>
      <c r="Y2711">
        <v>0</v>
      </c>
      <c r="Z2711">
        <v>0</v>
      </c>
      <c r="AA2711">
        <v>0</v>
      </c>
      <c r="AB2711">
        <v>537.53064042382789</v>
      </c>
      <c r="AC2711">
        <v>0</v>
      </c>
      <c r="AD2711">
        <v>0</v>
      </c>
      <c r="AE2711">
        <v>1584.2102840951102</v>
      </c>
    </row>
    <row r="2712" spans="1:31" x14ac:dyDescent="0.25">
      <c r="A2712">
        <v>2273228</v>
      </c>
      <c r="B2712">
        <v>1</v>
      </c>
      <c r="C2712" t="s">
        <v>81</v>
      </c>
      <c r="D2712" t="s">
        <v>113</v>
      </c>
      <c r="E2712" t="s">
        <v>132</v>
      </c>
      <c r="F2712" t="s">
        <v>8099</v>
      </c>
      <c r="G2712" t="s">
        <v>134</v>
      </c>
      <c r="H2712" t="s">
        <v>135</v>
      </c>
      <c r="I2712" t="s">
        <v>136</v>
      </c>
      <c r="J2712" t="s">
        <v>137</v>
      </c>
      <c r="K2712" t="s">
        <v>138</v>
      </c>
      <c r="L2712" t="s">
        <v>7292</v>
      </c>
      <c r="M2712" t="s">
        <v>8100</v>
      </c>
      <c r="N2712">
        <v>3.5105555549999998</v>
      </c>
      <c r="O2712">
        <v>0</v>
      </c>
      <c r="P2712">
        <v>257</v>
      </c>
      <c r="Q2712">
        <v>0</v>
      </c>
      <c r="R2712">
        <v>6</v>
      </c>
      <c r="S2712">
        <v>0</v>
      </c>
      <c r="T2712">
        <v>15</v>
      </c>
      <c r="U2712">
        <v>0</v>
      </c>
      <c r="V2712">
        <v>0</v>
      </c>
      <c r="W2712">
        <v>0</v>
      </c>
      <c r="X2712">
        <v>166.12578553418871</v>
      </c>
      <c r="Y2712">
        <v>0</v>
      </c>
      <c r="Z2712">
        <v>14.175693986504051</v>
      </c>
      <c r="AA2712">
        <v>0</v>
      </c>
      <c r="AB2712">
        <v>9.8399756637469764</v>
      </c>
      <c r="AC2712">
        <v>0</v>
      </c>
      <c r="AD2712">
        <v>0</v>
      </c>
      <c r="AE2712">
        <v>190.14145518443974</v>
      </c>
    </row>
    <row r="2713" spans="1:31" x14ac:dyDescent="0.25">
      <c r="A2713">
        <v>2273128</v>
      </c>
      <c r="B2713">
        <v>1</v>
      </c>
      <c r="C2713" t="s">
        <v>80</v>
      </c>
      <c r="D2713" t="s">
        <v>110</v>
      </c>
      <c r="E2713" t="s">
        <v>147</v>
      </c>
      <c r="F2713" t="s">
        <v>8101</v>
      </c>
      <c r="G2713" t="s">
        <v>149</v>
      </c>
      <c r="H2713" t="s">
        <v>150</v>
      </c>
      <c r="I2713" t="s">
        <v>136</v>
      </c>
      <c r="J2713" t="s">
        <v>137</v>
      </c>
      <c r="K2713" t="s">
        <v>138</v>
      </c>
      <c r="L2713" t="s">
        <v>8102</v>
      </c>
      <c r="M2713" t="s">
        <v>8103</v>
      </c>
      <c r="N2713">
        <v>7.0661111109999997</v>
      </c>
      <c r="O2713">
        <v>0</v>
      </c>
      <c r="P2713">
        <v>47</v>
      </c>
      <c r="Q2713">
        <v>0</v>
      </c>
      <c r="R2713">
        <v>0</v>
      </c>
      <c r="S2713">
        <v>0</v>
      </c>
      <c r="T2713">
        <v>2</v>
      </c>
      <c r="U2713">
        <v>0</v>
      </c>
      <c r="V2713">
        <v>0</v>
      </c>
      <c r="W2713">
        <v>0</v>
      </c>
      <c r="X2713">
        <v>126.03763112994938</v>
      </c>
      <c r="Y2713">
        <v>0</v>
      </c>
      <c r="Z2713">
        <v>0</v>
      </c>
      <c r="AA2713">
        <v>0</v>
      </c>
      <c r="AB2713">
        <v>1.9426471898263915</v>
      </c>
      <c r="AC2713">
        <v>0</v>
      </c>
      <c r="AD2713">
        <v>0</v>
      </c>
      <c r="AE2713">
        <v>127.98027831977576</v>
      </c>
    </row>
    <row r="2714" spans="1:31" x14ac:dyDescent="0.25">
      <c r="A2714">
        <v>2272928</v>
      </c>
      <c r="B2714">
        <v>1</v>
      </c>
      <c r="C2714" t="s">
        <v>80</v>
      </c>
      <c r="D2714" t="s">
        <v>84</v>
      </c>
      <c r="E2714" t="s">
        <v>147</v>
      </c>
      <c r="F2714" t="s">
        <v>8104</v>
      </c>
      <c r="G2714" t="s">
        <v>233</v>
      </c>
      <c r="H2714" t="s">
        <v>150</v>
      </c>
      <c r="I2714" t="s">
        <v>136</v>
      </c>
      <c r="J2714" t="s">
        <v>137</v>
      </c>
      <c r="K2714" t="s">
        <v>138</v>
      </c>
      <c r="L2714" t="s">
        <v>8105</v>
      </c>
      <c r="M2714" t="s">
        <v>8106</v>
      </c>
      <c r="N2714">
        <v>3.8502777770000001</v>
      </c>
      <c r="O2714">
        <v>0</v>
      </c>
      <c r="P2714">
        <v>341</v>
      </c>
      <c r="Q2714">
        <v>0</v>
      </c>
      <c r="R2714">
        <v>0</v>
      </c>
      <c r="S2714">
        <v>0</v>
      </c>
      <c r="T2714">
        <v>3</v>
      </c>
      <c r="U2714">
        <v>0</v>
      </c>
      <c r="V2714">
        <v>0</v>
      </c>
      <c r="W2714">
        <v>0</v>
      </c>
      <c r="X2714">
        <v>351.88648396910287</v>
      </c>
      <c r="Y2714">
        <v>0</v>
      </c>
      <c r="Z2714">
        <v>0</v>
      </c>
      <c r="AA2714">
        <v>0</v>
      </c>
      <c r="AB2714">
        <v>1.9110959372268668</v>
      </c>
      <c r="AC2714">
        <v>0</v>
      </c>
      <c r="AD2714">
        <v>0</v>
      </c>
      <c r="AE2714">
        <v>353.79757990632976</v>
      </c>
    </row>
    <row r="2715" spans="1:31" x14ac:dyDescent="0.25">
      <c r="A2715">
        <v>2272644</v>
      </c>
      <c r="B2715">
        <v>1</v>
      </c>
      <c r="C2715" t="s">
        <v>80</v>
      </c>
      <c r="D2715" t="s">
        <v>99</v>
      </c>
      <c r="E2715" t="s">
        <v>157</v>
      </c>
      <c r="F2715" t="s">
        <v>8107</v>
      </c>
      <c r="G2715" t="s">
        <v>442</v>
      </c>
      <c r="H2715" t="s">
        <v>135</v>
      </c>
      <c r="I2715" t="s">
        <v>136</v>
      </c>
      <c r="J2715" t="s">
        <v>137</v>
      </c>
      <c r="K2715" t="s">
        <v>138</v>
      </c>
      <c r="L2715" t="s">
        <v>8108</v>
      </c>
      <c r="M2715" t="s">
        <v>8109</v>
      </c>
      <c r="N2715">
        <v>0.37222222199999999</v>
      </c>
      <c r="O2715">
        <v>4</v>
      </c>
      <c r="P2715">
        <v>849</v>
      </c>
      <c r="Q2715">
        <v>1</v>
      </c>
      <c r="R2715">
        <v>37</v>
      </c>
      <c r="S2715">
        <v>3</v>
      </c>
      <c r="T2715">
        <v>80</v>
      </c>
      <c r="U2715">
        <v>0</v>
      </c>
      <c r="V2715">
        <v>1</v>
      </c>
      <c r="W2715">
        <v>15.3863104571174</v>
      </c>
      <c r="X2715">
        <v>78.680198427020926</v>
      </c>
      <c r="Y2715">
        <v>0.13399201580350001</v>
      </c>
      <c r="Z2715">
        <v>2.1670010127596497</v>
      </c>
      <c r="AA2715">
        <v>1.1133553943368555</v>
      </c>
      <c r="AB2715">
        <v>24.718472299472232</v>
      </c>
      <c r="AC2715">
        <v>0</v>
      </c>
      <c r="AD2715">
        <v>2.1263181601496668</v>
      </c>
      <c r="AE2715">
        <v>124.32564776666023</v>
      </c>
    </row>
    <row r="2716" spans="1:31" x14ac:dyDescent="0.25">
      <c r="A2716">
        <v>2273237</v>
      </c>
      <c r="B2716">
        <v>1</v>
      </c>
      <c r="C2716" t="s">
        <v>80</v>
      </c>
      <c r="D2716" t="s">
        <v>99</v>
      </c>
      <c r="E2716" t="s">
        <v>157</v>
      </c>
      <c r="F2716" t="s">
        <v>8110</v>
      </c>
      <c r="G2716" t="s">
        <v>134</v>
      </c>
      <c r="H2716" t="s">
        <v>135</v>
      </c>
      <c r="I2716" t="s">
        <v>136</v>
      </c>
      <c r="J2716" t="s">
        <v>137</v>
      </c>
      <c r="K2716" t="s">
        <v>138</v>
      </c>
      <c r="L2716" t="s">
        <v>8111</v>
      </c>
      <c r="M2716" t="s">
        <v>8112</v>
      </c>
      <c r="N2716">
        <v>1.429166666</v>
      </c>
      <c r="O2716">
        <v>4</v>
      </c>
      <c r="P2716">
        <v>849</v>
      </c>
      <c r="Q2716">
        <v>1</v>
      </c>
      <c r="R2716">
        <v>37</v>
      </c>
      <c r="S2716">
        <v>3</v>
      </c>
      <c r="T2716">
        <v>80</v>
      </c>
      <c r="U2716">
        <v>0</v>
      </c>
      <c r="V2716">
        <v>1</v>
      </c>
      <c r="W2716">
        <v>63.954817730428488</v>
      </c>
      <c r="X2716">
        <v>303.01989643669867</v>
      </c>
      <c r="Y2716">
        <v>0.4937635887995</v>
      </c>
      <c r="Z2716">
        <v>8.3106675989052246</v>
      </c>
      <c r="AA2716">
        <v>3.2603379703661002</v>
      </c>
      <c r="AB2716">
        <v>68.068216669792477</v>
      </c>
      <c r="AC2716">
        <v>0</v>
      </c>
      <c r="AD2716">
        <v>4.2304280318350003</v>
      </c>
      <c r="AE2716">
        <v>451.33812802682547</v>
      </c>
    </row>
    <row r="2717" spans="1:31" x14ac:dyDescent="0.25">
      <c r="A2717">
        <v>2273091</v>
      </c>
      <c r="B2717">
        <v>1</v>
      </c>
      <c r="C2717" t="s">
        <v>81</v>
      </c>
      <c r="D2717" t="s">
        <v>128</v>
      </c>
      <c r="E2717" t="s">
        <v>176</v>
      </c>
      <c r="F2717" t="s">
        <v>8113</v>
      </c>
      <c r="G2717" t="s">
        <v>178</v>
      </c>
      <c r="H2717" t="s">
        <v>150</v>
      </c>
      <c r="I2717" t="s">
        <v>136</v>
      </c>
      <c r="J2717" t="s">
        <v>137</v>
      </c>
      <c r="K2717" t="s">
        <v>138</v>
      </c>
      <c r="L2717" t="s">
        <v>8114</v>
      </c>
      <c r="M2717" t="s">
        <v>8115</v>
      </c>
      <c r="N2717">
        <v>2.616944444</v>
      </c>
      <c r="O2717">
        <v>0</v>
      </c>
      <c r="P2717">
        <v>608</v>
      </c>
      <c r="Q2717">
        <v>0</v>
      </c>
      <c r="R2717">
        <v>0</v>
      </c>
      <c r="S2717">
        <v>0</v>
      </c>
      <c r="T2717">
        <v>130</v>
      </c>
      <c r="U2717">
        <v>0</v>
      </c>
      <c r="V2717">
        <v>0</v>
      </c>
      <c r="W2717">
        <v>0</v>
      </c>
      <c r="X2717">
        <v>354.58408791009072</v>
      </c>
      <c r="Y2717">
        <v>0</v>
      </c>
      <c r="Z2717">
        <v>0</v>
      </c>
      <c r="AA2717">
        <v>0</v>
      </c>
      <c r="AB2717">
        <v>231.05519766111516</v>
      </c>
      <c r="AC2717">
        <v>0</v>
      </c>
      <c r="AD2717">
        <v>0</v>
      </c>
      <c r="AE2717">
        <v>585.63928557120585</v>
      </c>
    </row>
    <row r="2718" spans="1:31" x14ac:dyDescent="0.25">
      <c r="A2718">
        <v>2272707</v>
      </c>
      <c r="B2718">
        <v>1</v>
      </c>
      <c r="C2718" t="s">
        <v>80</v>
      </c>
      <c r="D2718" t="s">
        <v>90</v>
      </c>
      <c r="E2718" t="s">
        <v>147</v>
      </c>
      <c r="F2718" t="s">
        <v>8116</v>
      </c>
      <c r="G2718" t="s">
        <v>233</v>
      </c>
      <c r="H2718" t="s">
        <v>150</v>
      </c>
      <c r="I2718" t="s">
        <v>136</v>
      </c>
      <c r="J2718" t="s">
        <v>137</v>
      </c>
      <c r="K2718" t="s">
        <v>138</v>
      </c>
      <c r="L2718" t="s">
        <v>8117</v>
      </c>
      <c r="M2718" t="s">
        <v>8118</v>
      </c>
      <c r="N2718">
        <v>2.1894444439999998</v>
      </c>
      <c r="O2718">
        <v>0</v>
      </c>
      <c r="P2718">
        <v>261</v>
      </c>
      <c r="Q2718">
        <v>0</v>
      </c>
      <c r="R2718">
        <v>0</v>
      </c>
      <c r="S2718">
        <v>0</v>
      </c>
      <c r="T2718">
        <v>53</v>
      </c>
      <c r="U2718">
        <v>0</v>
      </c>
      <c r="V2718">
        <v>0</v>
      </c>
      <c r="W2718">
        <v>0</v>
      </c>
      <c r="X2718">
        <v>175.24101347631895</v>
      </c>
      <c r="Y2718">
        <v>0</v>
      </c>
      <c r="Z2718">
        <v>0</v>
      </c>
      <c r="AA2718">
        <v>0</v>
      </c>
      <c r="AB2718">
        <v>81.161119766285665</v>
      </c>
      <c r="AC2718">
        <v>0</v>
      </c>
      <c r="AD2718">
        <v>0</v>
      </c>
      <c r="AE2718">
        <v>256.40213324260463</v>
      </c>
    </row>
    <row r="2719" spans="1:31" x14ac:dyDescent="0.25">
      <c r="A2719">
        <v>2272899</v>
      </c>
      <c r="B2719">
        <v>1</v>
      </c>
      <c r="C2719" t="s">
        <v>80</v>
      </c>
      <c r="D2719" t="s">
        <v>97</v>
      </c>
      <c r="E2719" t="s">
        <v>147</v>
      </c>
      <c r="F2719" t="s">
        <v>8119</v>
      </c>
      <c r="G2719" t="s">
        <v>233</v>
      </c>
      <c r="H2719" t="s">
        <v>150</v>
      </c>
      <c r="I2719" t="s">
        <v>136</v>
      </c>
      <c r="J2719" t="s">
        <v>137</v>
      </c>
      <c r="K2719" t="s">
        <v>138</v>
      </c>
      <c r="L2719" t="s">
        <v>8120</v>
      </c>
      <c r="M2719" t="s">
        <v>8121</v>
      </c>
      <c r="N2719">
        <v>10.994166666</v>
      </c>
      <c r="O2719">
        <v>0</v>
      </c>
      <c r="P2719">
        <v>15</v>
      </c>
      <c r="Q2719">
        <v>0</v>
      </c>
      <c r="R2719">
        <v>20</v>
      </c>
      <c r="S2719">
        <v>0</v>
      </c>
      <c r="T2719">
        <v>7</v>
      </c>
      <c r="U2719">
        <v>0</v>
      </c>
      <c r="V2719">
        <v>0</v>
      </c>
      <c r="W2719">
        <v>0</v>
      </c>
      <c r="X2719">
        <v>57.483514558948883</v>
      </c>
      <c r="Y2719">
        <v>0</v>
      </c>
      <c r="Z2719">
        <v>118.53213848406021</v>
      </c>
      <c r="AA2719">
        <v>0</v>
      </c>
      <c r="AB2719">
        <v>30.751744030181065</v>
      </c>
      <c r="AC2719">
        <v>0</v>
      </c>
      <c r="AD2719">
        <v>0</v>
      </c>
      <c r="AE2719">
        <v>206.76739707319015</v>
      </c>
    </row>
    <row r="2720" spans="1:31" x14ac:dyDescent="0.25">
      <c r="A2720">
        <v>2272567</v>
      </c>
      <c r="B2720">
        <v>1</v>
      </c>
      <c r="C2720" t="s">
        <v>80</v>
      </c>
      <c r="D2720" t="s">
        <v>107</v>
      </c>
      <c r="E2720" t="s">
        <v>165</v>
      </c>
      <c r="F2720" t="s">
        <v>8122</v>
      </c>
      <c r="G2720" t="s">
        <v>167</v>
      </c>
      <c r="H2720" t="s">
        <v>150</v>
      </c>
      <c r="I2720" t="s">
        <v>136</v>
      </c>
      <c r="J2720" t="s">
        <v>137</v>
      </c>
      <c r="K2720" t="s">
        <v>138</v>
      </c>
      <c r="L2720" t="s">
        <v>8123</v>
      </c>
      <c r="M2720" t="s">
        <v>8124</v>
      </c>
      <c r="N2720">
        <v>1.868055555</v>
      </c>
      <c r="O2720">
        <v>0</v>
      </c>
      <c r="P2720">
        <v>3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0.63598109616599996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0.63598109616599996</v>
      </c>
    </row>
    <row r="2721" spans="1:31" x14ac:dyDescent="0.25">
      <c r="A2721">
        <v>2273437</v>
      </c>
      <c r="B2721">
        <v>1</v>
      </c>
      <c r="C2721" t="s">
        <v>81</v>
      </c>
      <c r="D2721" t="s">
        <v>128</v>
      </c>
      <c r="E2721" t="s">
        <v>147</v>
      </c>
      <c r="F2721" t="s">
        <v>5493</v>
      </c>
      <c r="G2721" t="s">
        <v>149</v>
      </c>
      <c r="H2721" t="s">
        <v>150</v>
      </c>
      <c r="I2721" t="s">
        <v>136</v>
      </c>
      <c r="J2721" t="s">
        <v>137</v>
      </c>
      <c r="K2721" t="s">
        <v>138</v>
      </c>
      <c r="L2721" t="s">
        <v>7311</v>
      </c>
      <c r="M2721" t="s">
        <v>8125</v>
      </c>
      <c r="N2721">
        <v>2.8713888879999998</v>
      </c>
      <c r="O2721">
        <v>0</v>
      </c>
      <c r="P2721">
        <v>62</v>
      </c>
      <c r="Q2721">
        <v>0</v>
      </c>
      <c r="R2721">
        <v>7</v>
      </c>
      <c r="S2721">
        <v>0</v>
      </c>
      <c r="T2721">
        <v>4</v>
      </c>
      <c r="U2721">
        <v>0</v>
      </c>
      <c r="V2721">
        <v>0</v>
      </c>
      <c r="W2721">
        <v>0</v>
      </c>
      <c r="X2721">
        <v>40.817368638462604</v>
      </c>
      <c r="Y2721">
        <v>0</v>
      </c>
      <c r="Z2721">
        <v>14.713644655455001</v>
      </c>
      <c r="AA2721">
        <v>0</v>
      </c>
      <c r="AB2721">
        <v>6.9578754145094246</v>
      </c>
      <c r="AC2721">
        <v>0</v>
      </c>
      <c r="AD2721">
        <v>0</v>
      </c>
      <c r="AE2721">
        <v>62.488888708427027</v>
      </c>
    </row>
    <row r="2722" spans="1:31" x14ac:dyDescent="0.25">
      <c r="A2722">
        <v>2273343</v>
      </c>
      <c r="B2722">
        <v>1</v>
      </c>
      <c r="C2722" t="s">
        <v>81</v>
      </c>
      <c r="D2722" t="s">
        <v>119</v>
      </c>
      <c r="E2722" t="s">
        <v>147</v>
      </c>
      <c r="F2722" t="s">
        <v>8126</v>
      </c>
      <c r="G2722" t="s">
        <v>149</v>
      </c>
      <c r="H2722" t="s">
        <v>150</v>
      </c>
      <c r="I2722" t="s">
        <v>136</v>
      </c>
      <c r="J2722" t="s">
        <v>137</v>
      </c>
      <c r="K2722" t="s">
        <v>138</v>
      </c>
      <c r="L2722" t="s">
        <v>8127</v>
      </c>
      <c r="M2722" t="s">
        <v>8128</v>
      </c>
      <c r="N2722">
        <v>1.8491666659999999</v>
      </c>
      <c r="O2722">
        <v>0</v>
      </c>
      <c r="P2722">
        <v>44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4.5534155284456999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4.5534155284456999</v>
      </c>
    </row>
    <row r="2723" spans="1:31" x14ac:dyDescent="0.25">
      <c r="A2723">
        <v>2272676</v>
      </c>
      <c r="B2723">
        <v>1</v>
      </c>
      <c r="C2723" t="s">
        <v>81</v>
      </c>
      <c r="D2723" t="s">
        <v>114</v>
      </c>
      <c r="E2723" t="s">
        <v>147</v>
      </c>
      <c r="F2723" t="s">
        <v>8129</v>
      </c>
      <c r="G2723" t="s">
        <v>149</v>
      </c>
      <c r="H2723" t="s">
        <v>150</v>
      </c>
      <c r="I2723" t="s">
        <v>136</v>
      </c>
      <c r="J2723" t="s">
        <v>137</v>
      </c>
      <c r="K2723" t="s">
        <v>138</v>
      </c>
      <c r="L2723" t="s">
        <v>8130</v>
      </c>
      <c r="M2723" t="s">
        <v>8131</v>
      </c>
      <c r="N2723">
        <v>2.0177777770000001</v>
      </c>
      <c r="O2723">
        <v>0</v>
      </c>
      <c r="P2723">
        <v>33</v>
      </c>
      <c r="Q2723">
        <v>0</v>
      </c>
      <c r="R2723">
        <v>0</v>
      </c>
      <c r="S2723">
        <v>0</v>
      </c>
      <c r="T2723">
        <v>3</v>
      </c>
      <c r="U2723">
        <v>0</v>
      </c>
      <c r="V2723">
        <v>0</v>
      </c>
      <c r="W2723">
        <v>0</v>
      </c>
      <c r="X2723">
        <v>6.7575915330660656</v>
      </c>
      <c r="Y2723">
        <v>0</v>
      </c>
      <c r="Z2723">
        <v>0</v>
      </c>
      <c r="AA2723">
        <v>0</v>
      </c>
      <c r="AB2723">
        <v>3.3544890882551384</v>
      </c>
      <c r="AC2723">
        <v>0</v>
      </c>
      <c r="AD2723">
        <v>0</v>
      </c>
      <c r="AE2723">
        <v>10.112080621321205</v>
      </c>
    </row>
    <row r="2724" spans="1:31" x14ac:dyDescent="0.25">
      <c r="A2724">
        <v>2273629</v>
      </c>
      <c r="B2724">
        <v>1</v>
      </c>
      <c r="C2724" t="s">
        <v>80</v>
      </c>
      <c r="D2724" t="s">
        <v>82</v>
      </c>
      <c r="E2724" t="s">
        <v>165</v>
      </c>
      <c r="F2724" t="s">
        <v>8132</v>
      </c>
      <c r="G2724" t="s">
        <v>198</v>
      </c>
      <c r="H2724" t="s">
        <v>150</v>
      </c>
      <c r="I2724" t="s">
        <v>136</v>
      </c>
      <c r="J2724" t="s">
        <v>137</v>
      </c>
      <c r="K2724" t="s">
        <v>138</v>
      </c>
      <c r="L2724" t="s">
        <v>8133</v>
      </c>
      <c r="M2724" t="s">
        <v>8134</v>
      </c>
      <c r="N2724">
        <v>2.2969444440000002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0.68437758392239179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0.68437758392239179</v>
      </c>
    </row>
    <row r="2725" spans="1:31" x14ac:dyDescent="0.25">
      <c r="A2725">
        <v>2272484</v>
      </c>
      <c r="B2725">
        <v>1</v>
      </c>
      <c r="C2725" t="s">
        <v>80</v>
      </c>
      <c r="D2725" t="s">
        <v>110</v>
      </c>
      <c r="E2725" t="s">
        <v>176</v>
      </c>
      <c r="F2725" t="s">
        <v>8135</v>
      </c>
      <c r="G2725" t="s">
        <v>154</v>
      </c>
      <c r="H2725" t="s">
        <v>150</v>
      </c>
      <c r="I2725" t="s">
        <v>136</v>
      </c>
      <c r="J2725" t="s">
        <v>137</v>
      </c>
      <c r="K2725" t="s">
        <v>144</v>
      </c>
      <c r="L2725" t="s">
        <v>8136</v>
      </c>
      <c r="M2725" t="s">
        <v>8137</v>
      </c>
      <c r="N2725">
        <v>4.2011111110000003</v>
      </c>
      <c r="O2725">
        <v>0</v>
      </c>
      <c r="P2725">
        <v>75</v>
      </c>
      <c r="Q2725">
        <v>0</v>
      </c>
      <c r="R2725">
        <v>0</v>
      </c>
      <c r="S2725">
        <v>0</v>
      </c>
      <c r="T2725">
        <v>62</v>
      </c>
      <c r="U2725">
        <v>0</v>
      </c>
      <c r="V2725">
        <v>0</v>
      </c>
      <c r="W2725">
        <v>0</v>
      </c>
      <c r="X2725">
        <v>150.1803678884817</v>
      </c>
      <c r="Y2725">
        <v>0</v>
      </c>
      <c r="Z2725">
        <v>0</v>
      </c>
      <c r="AA2725">
        <v>0</v>
      </c>
      <c r="AB2725">
        <v>266.66944372870375</v>
      </c>
      <c r="AC2725">
        <v>0</v>
      </c>
      <c r="AD2725">
        <v>0</v>
      </c>
      <c r="AE2725">
        <v>416.84981161718542</v>
      </c>
    </row>
    <row r="2726" spans="1:31" x14ac:dyDescent="0.25">
      <c r="A2726">
        <v>2273480</v>
      </c>
      <c r="B2726">
        <v>1</v>
      </c>
      <c r="C2726" t="s">
        <v>80</v>
      </c>
      <c r="D2726" t="s">
        <v>100</v>
      </c>
      <c r="E2726" t="s">
        <v>165</v>
      </c>
      <c r="F2726" t="s">
        <v>8138</v>
      </c>
      <c r="G2726" t="s">
        <v>198</v>
      </c>
      <c r="H2726" t="s">
        <v>150</v>
      </c>
      <c r="I2726" t="s">
        <v>136</v>
      </c>
      <c r="J2726" t="s">
        <v>137</v>
      </c>
      <c r="K2726" t="s">
        <v>138</v>
      </c>
      <c r="L2726" t="s">
        <v>8139</v>
      </c>
      <c r="M2726" t="s">
        <v>8140</v>
      </c>
      <c r="N2726">
        <v>1.413333333</v>
      </c>
      <c r="O2726">
        <v>0</v>
      </c>
      <c r="P2726">
        <v>3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0.30475293731491671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0.30475293731491671</v>
      </c>
    </row>
    <row r="2727" spans="1:31" x14ac:dyDescent="0.25">
      <c r="A2727">
        <v>2272398</v>
      </c>
      <c r="B2727">
        <v>1</v>
      </c>
      <c r="C2727" t="s">
        <v>80</v>
      </c>
      <c r="D2727" t="s">
        <v>96</v>
      </c>
      <c r="E2727" t="s">
        <v>165</v>
      </c>
      <c r="F2727" t="s">
        <v>8141</v>
      </c>
      <c r="G2727" t="s">
        <v>225</v>
      </c>
      <c r="H2727" t="s">
        <v>150</v>
      </c>
      <c r="I2727" t="s">
        <v>136</v>
      </c>
      <c r="J2727" t="s">
        <v>137</v>
      </c>
      <c r="K2727" t="s">
        <v>138</v>
      </c>
      <c r="L2727" t="s">
        <v>8142</v>
      </c>
      <c r="M2727" t="s">
        <v>8143</v>
      </c>
      <c r="N2727">
        <v>2.0463888880000001</v>
      </c>
      <c r="O2727">
        <v>0</v>
      </c>
      <c r="P2727">
        <v>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1.34823136914865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1.34823136914865</v>
      </c>
    </row>
    <row r="2728" spans="1:31" x14ac:dyDescent="0.25">
      <c r="A2728">
        <v>2272790</v>
      </c>
      <c r="B2728">
        <v>1</v>
      </c>
      <c r="C2728" t="s">
        <v>80</v>
      </c>
      <c r="D2728" t="s">
        <v>106</v>
      </c>
      <c r="E2728" t="s">
        <v>132</v>
      </c>
      <c r="F2728" t="s">
        <v>8144</v>
      </c>
      <c r="G2728" t="s">
        <v>134</v>
      </c>
      <c r="H2728" t="s">
        <v>135</v>
      </c>
      <c r="I2728" t="s">
        <v>738</v>
      </c>
      <c r="J2728" t="s">
        <v>137</v>
      </c>
      <c r="K2728" t="s">
        <v>138</v>
      </c>
      <c r="L2728" t="s">
        <v>8145</v>
      </c>
      <c r="M2728" t="s">
        <v>8146</v>
      </c>
      <c r="N2728">
        <v>8.3333330000000001E-3</v>
      </c>
      <c r="O2728">
        <v>0</v>
      </c>
      <c r="P2728">
        <v>481</v>
      </c>
      <c r="Q2728">
        <v>33</v>
      </c>
      <c r="R2728">
        <v>102</v>
      </c>
      <c r="S2728">
        <v>15</v>
      </c>
      <c r="T2728">
        <v>89</v>
      </c>
      <c r="U2728">
        <v>1</v>
      </c>
      <c r="V2728">
        <v>0</v>
      </c>
      <c r="W2728">
        <v>0</v>
      </c>
      <c r="X2728">
        <v>1.2540801540970847</v>
      </c>
      <c r="Y2728">
        <v>0.64377773988899967</v>
      </c>
      <c r="Z2728">
        <v>0.66428051737650007</v>
      </c>
      <c r="AA2728">
        <v>0.41300283470533328</v>
      </c>
      <c r="AB2728">
        <v>0.55680886054466661</v>
      </c>
      <c r="AC2728">
        <v>0.20018312600000002</v>
      </c>
      <c r="AD2728">
        <v>0</v>
      </c>
      <c r="AE2728">
        <v>3.7321332326125849</v>
      </c>
    </row>
    <row r="2729" spans="1:31" x14ac:dyDescent="0.25">
      <c r="A2729">
        <v>2272876</v>
      </c>
      <c r="B2729">
        <v>1</v>
      </c>
      <c r="C2729" t="s">
        <v>81</v>
      </c>
      <c r="D2729" t="s">
        <v>127</v>
      </c>
      <c r="E2729" t="s">
        <v>176</v>
      </c>
      <c r="F2729" t="s">
        <v>8147</v>
      </c>
      <c r="G2729" t="s">
        <v>178</v>
      </c>
      <c r="H2729" t="s">
        <v>150</v>
      </c>
      <c r="I2729" t="s">
        <v>136</v>
      </c>
      <c r="J2729" t="s">
        <v>137</v>
      </c>
      <c r="K2729" t="s">
        <v>138</v>
      </c>
      <c r="L2729" t="s">
        <v>8148</v>
      </c>
      <c r="M2729" t="s">
        <v>8149</v>
      </c>
      <c r="N2729">
        <v>1.5508333329999999</v>
      </c>
      <c r="O2729">
        <v>0</v>
      </c>
      <c r="P2729">
        <v>84</v>
      </c>
      <c r="Q2729">
        <v>0</v>
      </c>
      <c r="R2729">
        <v>1</v>
      </c>
      <c r="S2729">
        <v>0</v>
      </c>
      <c r="T2729">
        <v>6</v>
      </c>
      <c r="U2729">
        <v>0</v>
      </c>
      <c r="V2729">
        <v>0</v>
      </c>
      <c r="W2729">
        <v>0</v>
      </c>
      <c r="X2729">
        <v>25.29016698905366</v>
      </c>
      <c r="Y2729">
        <v>0</v>
      </c>
      <c r="Z2729">
        <v>2.2972070778259499</v>
      </c>
      <c r="AA2729">
        <v>0</v>
      </c>
      <c r="AB2729">
        <v>5.2547715600857998</v>
      </c>
      <c r="AC2729">
        <v>0</v>
      </c>
      <c r="AD2729">
        <v>0</v>
      </c>
      <c r="AE2729">
        <v>32.842145626965404</v>
      </c>
    </row>
    <row r="2730" spans="1:31" x14ac:dyDescent="0.25">
      <c r="A2730">
        <v>2272782</v>
      </c>
      <c r="B2730">
        <v>1</v>
      </c>
      <c r="C2730" t="s">
        <v>80</v>
      </c>
      <c r="D2730" t="s">
        <v>97</v>
      </c>
      <c r="E2730" t="s">
        <v>132</v>
      </c>
      <c r="F2730" t="s">
        <v>8150</v>
      </c>
      <c r="G2730" t="s">
        <v>134</v>
      </c>
      <c r="H2730" t="s">
        <v>135</v>
      </c>
      <c r="I2730" t="s">
        <v>136</v>
      </c>
      <c r="J2730" t="s">
        <v>137</v>
      </c>
      <c r="K2730" t="s">
        <v>138</v>
      </c>
      <c r="L2730" t="s">
        <v>8151</v>
      </c>
      <c r="M2730" t="s">
        <v>8152</v>
      </c>
      <c r="N2730">
        <v>0.66055555499999996</v>
      </c>
      <c r="O2730">
        <v>1</v>
      </c>
      <c r="P2730">
        <v>2829</v>
      </c>
      <c r="Q2730">
        <v>0</v>
      </c>
      <c r="R2730">
        <v>80</v>
      </c>
      <c r="S2730">
        <v>8</v>
      </c>
      <c r="T2730">
        <v>346</v>
      </c>
      <c r="U2730">
        <v>0</v>
      </c>
      <c r="V2730">
        <v>1</v>
      </c>
      <c r="W2730">
        <v>9.0615058195973504</v>
      </c>
      <c r="X2730">
        <v>907.32452050089762</v>
      </c>
      <c r="Y2730">
        <v>0</v>
      </c>
      <c r="Z2730">
        <v>28.600052975917979</v>
      </c>
      <c r="AA2730">
        <v>47.802194979121154</v>
      </c>
      <c r="AB2730">
        <v>319.70265072348036</v>
      </c>
      <c r="AC2730">
        <v>0</v>
      </c>
      <c r="AD2730">
        <v>2.5599866573272001</v>
      </c>
      <c r="AE2730">
        <v>1315.0509116563417</v>
      </c>
    </row>
    <row r="2731" spans="1:31" x14ac:dyDescent="0.25">
      <c r="A2731">
        <v>2273374</v>
      </c>
      <c r="B2731">
        <v>1</v>
      </c>
      <c r="C2731" t="s">
        <v>80</v>
      </c>
      <c r="D2731" t="s">
        <v>96</v>
      </c>
      <c r="E2731" t="s">
        <v>176</v>
      </c>
      <c r="F2731" t="s">
        <v>8153</v>
      </c>
      <c r="G2731" t="s">
        <v>178</v>
      </c>
      <c r="H2731" t="s">
        <v>150</v>
      </c>
      <c r="I2731" t="s">
        <v>136</v>
      </c>
      <c r="J2731" t="s">
        <v>137</v>
      </c>
      <c r="K2731" t="s">
        <v>138</v>
      </c>
      <c r="L2731" t="s">
        <v>8154</v>
      </c>
      <c r="M2731" t="s">
        <v>8155</v>
      </c>
      <c r="N2731">
        <v>3.2688888880000002</v>
      </c>
      <c r="O2731">
        <v>0</v>
      </c>
      <c r="P2731">
        <v>1</v>
      </c>
      <c r="Q2731">
        <v>0</v>
      </c>
      <c r="R2731">
        <v>12</v>
      </c>
      <c r="S2731">
        <v>0</v>
      </c>
      <c r="T2731">
        <v>1</v>
      </c>
      <c r="U2731">
        <v>0</v>
      </c>
      <c r="V2731">
        <v>0</v>
      </c>
      <c r="W2731">
        <v>0</v>
      </c>
      <c r="X2731">
        <v>7.0908495525000004E-3</v>
      </c>
      <c r="Y2731">
        <v>0</v>
      </c>
      <c r="Z2731">
        <v>54.936316297964154</v>
      </c>
      <c r="AA2731">
        <v>0</v>
      </c>
      <c r="AB2731">
        <v>0.31887067317600004</v>
      </c>
      <c r="AC2731">
        <v>0</v>
      </c>
      <c r="AD2731">
        <v>0</v>
      </c>
      <c r="AE2731">
        <v>55.262277820692653</v>
      </c>
    </row>
    <row r="2732" spans="1:31" x14ac:dyDescent="0.25">
      <c r="A2732">
        <v>2272292</v>
      </c>
      <c r="B2732">
        <v>1</v>
      </c>
      <c r="C2732" t="s">
        <v>80</v>
      </c>
      <c r="D2732" t="s">
        <v>88</v>
      </c>
      <c r="E2732" t="s">
        <v>147</v>
      </c>
      <c r="F2732" t="s">
        <v>8156</v>
      </c>
      <c r="G2732" t="s">
        <v>149</v>
      </c>
      <c r="H2732" t="s">
        <v>150</v>
      </c>
      <c r="I2732" t="s">
        <v>136</v>
      </c>
      <c r="J2732" t="s">
        <v>137</v>
      </c>
      <c r="K2732" t="s">
        <v>138</v>
      </c>
      <c r="L2732" t="s">
        <v>8157</v>
      </c>
      <c r="M2732" t="s">
        <v>8158</v>
      </c>
      <c r="N2732">
        <v>1.200555555</v>
      </c>
      <c r="O2732">
        <v>0</v>
      </c>
      <c r="P2732">
        <v>28</v>
      </c>
      <c r="Q2732">
        <v>0</v>
      </c>
      <c r="R2732">
        <v>0</v>
      </c>
      <c r="S2732">
        <v>0</v>
      </c>
      <c r="T2732">
        <v>4</v>
      </c>
      <c r="U2732">
        <v>0</v>
      </c>
      <c r="V2732">
        <v>0</v>
      </c>
      <c r="W2732">
        <v>0</v>
      </c>
      <c r="X2732">
        <v>14.737835776087438</v>
      </c>
      <c r="Y2732">
        <v>0</v>
      </c>
      <c r="Z2732">
        <v>0</v>
      </c>
      <c r="AA2732">
        <v>0</v>
      </c>
      <c r="AB2732">
        <v>1.1051672308407001</v>
      </c>
      <c r="AC2732">
        <v>0</v>
      </c>
      <c r="AD2732">
        <v>0</v>
      </c>
      <c r="AE2732">
        <v>15.843003006928139</v>
      </c>
    </row>
    <row r="2733" spans="1:31" x14ac:dyDescent="0.25">
      <c r="A2733">
        <v>2273188</v>
      </c>
      <c r="B2733">
        <v>1</v>
      </c>
      <c r="C2733" t="s">
        <v>80</v>
      </c>
      <c r="D2733" t="s">
        <v>83</v>
      </c>
      <c r="E2733" t="s">
        <v>147</v>
      </c>
      <c r="F2733" t="s">
        <v>8159</v>
      </c>
      <c r="G2733" t="s">
        <v>233</v>
      </c>
      <c r="H2733" t="s">
        <v>150</v>
      </c>
      <c r="I2733" t="s">
        <v>136</v>
      </c>
      <c r="J2733" t="s">
        <v>137</v>
      </c>
      <c r="K2733" t="s">
        <v>138</v>
      </c>
      <c r="L2733" t="s">
        <v>8160</v>
      </c>
      <c r="M2733" t="s">
        <v>8161</v>
      </c>
      <c r="N2733">
        <v>2.9794444439999999</v>
      </c>
      <c r="O2733">
        <v>0</v>
      </c>
      <c r="P2733">
        <v>94</v>
      </c>
      <c r="Q2733">
        <v>0</v>
      </c>
      <c r="R2733">
        <v>0</v>
      </c>
      <c r="S2733">
        <v>0</v>
      </c>
      <c r="T2733">
        <v>46</v>
      </c>
      <c r="U2733">
        <v>0</v>
      </c>
      <c r="V2733">
        <v>0</v>
      </c>
      <c r="W2733">
        <v>0</v>
      </c>
      <c r="X2733">
        <v>100.56167412527842</v>
      </c>
      <c r="Y2733">
        <v>0</v>
      </c>
      <c r="Z2733">
        <v>0</v>
      </c>
      <c r="AA2733">
        <v>0</v>
      </c>
      <c r="AB2733">
        <v>115.5792463180683</v>
      </c>
      <c r="AC2733">
        <v>0</v>
      </c>
      <c r="AD2733">
        <v>0</v>
      </c>
      <c r="AE2733">
        <v>216.14092044334672</v>
      </c>
    </row>
    <row r="2734" spans="1:31" x14ac:dyDescent="0.25">
      <c r="A2734">
        <v>2273211</v>
      </c>
      <c r="B2734">
        <v>1</v>
      </c>
      <c r="C2734" t="s">
        <v>81</v>
      </c>
      <c r="D2734" t="s">
        <v>127</v>
      </c>
      <c r="E2734" t="s">
        <v>147</v>
      </c>
      <c r="F2734" t="s">
        <v>8162</v>
      </c>
      <c r="G2734" t="s">
        <v>149</v>
      </c>
      <c r="H2734" t="s">
        <v>150</v>
      </c>
      <c r="I2734" t="s">
        <v>136</v>
      </c>
      <c r="J2734" t="s">
        <v>137</v>
      </c>
      <c r="K2734" t="s">
        <v>138</v>
      </c>
      <c r="L2734" t="s">
        <v>8163</v>
      </c>
      <c r="M2734" t="s">
        <v>8164</v>
      </c>
      <c r="N2734">
        <v>9.5922222220000002</v>
      </c>
      <c r="O2734">
        <v>0</v>
      </c>
      <c r="P2734">
        <v>45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124.06769468688611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124.06769468688611</v>
      </c>
    </row>
    <row r="2735" spans="1:31" x14ac:dyDescent="0.25">
      <c r="A2735">
        <v>2272570</v>
      </c>
      <c r="B2735">
        <v>1</v>
      </c>
      <c r="C2735" t="s">
        <v>80</v>
      </c>
      <c r="D2735" t="s">
        <v>95</v>
      </c>
      <c r="E2735" t="s">
        <v>322</v>
      </c>
      <c r="F2735" t="s">
        <v>8165</v>
      </c>
      <c r="G2735" t="s">
        <v>1804</v>
      </c>
      <c r="H2735" t="s">
        <v>135</v>
      </c>
      <c r="I2735" t="s">
        <v>136</v>
      </c>
      <c r="J2735" t="s">
        <v>137</v>
      </c>
      <c r="K2735" t="s">
        <v>138</v>
      </c>
      <c r="L2735" t="s">
        <v>8166</v>
      </c>
      <c r="M2735" t="s">
        <v>8167</v>
      </c>
      <c r="N2735">
        <v>3.5641666660000002</v>
      </c>
      <c r="O2735">
        <v>2</v>
      </c>
      <c r="P2735">
        <v>178</v>
      </c>
      <c r="Q2735">
        <v>0</v>
      </c>
      <c r="R2735">
        <v>6</v>
      </c>
      <c r="S2735">
        <v>8</v>
      </c>
      <c r="T2735">
        <v>10</v>
      </c>
      <c r="U2735">
        <v>0</v>
      </c>
      <c r="V2735">
        <v>0</v>
      </c>
      <c r="W2735">
        <v>3.5819928071750256</v>
      </c>
      <c r="X2735">
        <v>135.70120010366105</v>
      </c>
      <c r="Y2735">
        <v>0</v>
      </c>
      <c r="Z2735">
        <v>12.9925214860701</v>
      </c>
      <c r="AA2735">
        <v>102.34099462002075</v>
      </c>
      <c r="AB2735">
        <v>18.786970783565433</v>
      </c>
      <c r="AC2735">
        <v>0</v>
      </c>
      <c r="AD2735">
        <v>0</v>
      </c>
      <c r="AE2735">
        <v>273.40367980049234</v>
      </c>
    </row>
    <row r="2736" spans="1:31" x14ac:dyDescent="0.25">
      <c r="A2736">
        <v>2272739</v>
      </c>
      <c r="B2736">
        <v>1</v>
      </c>
      <c r="C2736" t="s">
        <v>81</v>
      </c>
      <c r="D2736" t="s">
        <v>127</v>
      </c>
      <c r="E2736" t="s">
        <v>132</v>
      </c>
      <c r="F2736" t="s">
        <v>2791</v>
      </c>
      <c r="G2736" t="s">
        <v>134</v>
      </c>
      <c r="H2736" t="s">
        <v>135</v>
      </c>
      <c r="I2736" t="s">
        <v>136</v>
      </c>
      <c r="J2736" t="s">
        <v>137</v>
      </c>
      <c r="K2736" t="s">
        <v>138</v>
      </c>
      <c r="L2736" t="s">
        <v>8168</v>
      </c>
      <c r="M2736" t="s">
        <v>8169</v>
      </c>
      <c r="N2736">
        <v>0.64388888799999999</v>
      </c>
      <c r="O2736">
        <v>4</v>
      </c>
      <c r="P2736">
        <v>59</v>
      </c>
      <c r="Q2736">
        <v>95</v>
      </c>
      <c r="R2736">
        <v>89</v>
      </c>
      <c r="S2736">
        <v>2</v>
      </c>
      <c r="T2736">
        <v>7</v>
      </c>
      <c r="U2736">
        <v>1</v>
      </c>
      <c r="V2736">
        <v>1</v>
      </c>
      <c r="W2736">
        <v>0.33584975514504445</v>
      </c>
      <c r="X2736">
        <v>8.2014479686263915</v>
      </c>
      <c r="Y2736">
        <v>39.067013692098591</v>
      </c>
      <c r="Z2736">
        <v>55.268179590862403</v>
      </c>
      <c r="AA2736">
        <v>5.4827545561401445</v>
      </c>
      <c r="AB2736">
        <v>3.0808365640324165</v>
      </c>
      <c r="AC2736">
        <v>143.71474203845003</v>
      </c>
      <c r="AD2736">
        <v>0</v>
      </c>
      <c r="AE2736">
        <v>255.150824165355</v>
      </c>
    </row>
    <row r="2737" spans="1:31" x14ac:dyDescent="0.25">
      <c r="A2737">
        <v>2272716</v>
      </c>
      <c r="B2737">
        <v>1</v>
      </c>
      <c r="C2737" t="s">
        <v>80</v>
      </c>
      <c r="D2737" t="s">
        <v>96</v>
      </c>
      <c r="E2737" t="s">
        <v>165</v>
      </c>
      <c r="F2737" t="s">
        <v>8170</v>
      </c>
      <c r="G2737" t="s">
        <v>198</v>
      </c>
      <c r="H2737" t="s">
        <v>150</v>
      </c>
      <c r="I2737" t="s">
        <v>136</v>
      </c>
      <c r="J2737" t="s">
        <v>137</v>
      </c>
      <c r="K2737" t="s">
        <v>138</v>
      </c>
      <c r="L2737" t="s">
        <v>8171</v>
      </c>
      <c r="M2737" t="s">
        <v>8172</v>
      </c>
      <c r="N2737">
        <v>9.483055555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1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13.598495391966432</v>
      </c>
      <c r="AC2737">
        <v>0</v>
      </c>
      <c r="AD2737">
        <v>0</v>
      </c>
      <c r="AE2737">
        <v>13.598495391966432</v>
      </c>
    </row>
    <row r="2738" spans="1:31" x14ac:dyDescent="0.25">
      <c r="A2738">
        <v>2272693</v>
      </c>
      <c r="B2738">
        <v>1</v>
      </c>
      <c r="C2738" t="s">
        <v>80</v>
      </c>
      <c r="D2738" t="s">
        <v>103</v>
      </c>
      <c r="E2738" t="s">
        <v>176</v>
      </c>
      <c r="F2738" t="s">
        <v>1619</v>
      </c>
      <c r="G2738" t="s">
        <v>3792</v>
      </c>
      <c r="H2738" t="s">
        <v>150</v>
      </c>
      <c r="I2738" t="s">
        <v>136</v>
      </c>
      <c r="J2738" t="s">
        <v>137</v>
      </c>
      <c r="K2738" t="s">
        <v>138</v>
      </c>
      <c r="L2738" t="s">
        <v>8173</v>
      </c>
      <c r="M2738" t="s">
        <v>8174</v>
      </c>
      <c r="N2738">
        <v>2.894722222</v>
      </c>
      <c r="O2738">
        <v>0</v>
      </c>
      <c r="P2738">
        <v>0</v>
      </c>
      <c r="Q2738">
        <v>0</v>
      </c>
      <c r="R2738">
        <v>16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68.22375192938901</v>
      </c>
      <c r="AA2738">
        <v>0</v>
      </c>
      <c r="AB2738">
        <v>0</v>
      </c>
      <c r="AC2738">
        <v>0</v>
      </c>
      <c r="AD2738">
        <v>0</v>
      </c>
      <c r="AE2738">
        <v>68.22375192938901</v>
      </c>
    </row>
    <row r="2739" spans="1:31" x14ac:dyDescent="0.25">
      <c r="A2739">
        <v>2272355</v>
      </c>
      <c r="B2739">
        <v>1</v>
      </c>
      <c r="C2739" t="s">
        <v>80</v>
      </c>
      <c r="D2739" t="s">
        <v>90</v>
      </c>
      <c r="E2739" t="s">
        <v>147</v>
      </c>
      <c r="F2739" t="s">
        <v>8175</v>
      </c>
      <c r="G2739" t="s">
        <v>314</v>
      </c>
      <c r="H2739" t="s">
        <v>150</v>
      </c>
      <c r="I2739" t="s">
        <v>136</v>
      </c>
      <c r="J2739" t="s">
        <v>137</v>
      </c>
      <c r="K2739" t="s">
        <v>138</v>
      </c>
      <c r="L2739" t="s">
        <v>8176</v>
      </c>
      <c r="M2739" t="s">
        <v>8177</v>
      </c>
      <c r="N2739">
        <v>3.1077777769999999</v>
      </c>
      <c r="O2739">
        <v>0</v>
      </c>
      <c r="P2739">
        <v>134</v>
      </c>
      <c r="Q2739">
        <v>0</v>
      </c>
      <c r="R2739">
        <v>0</v>
      </c>
      <c r="S2739">
        <v>0</v>
      </c>
      <c r="T2739">
        <v>13</v>
      </c>
      <c r="U2739">
        <v>0</v>
      </c>
      <c r="V2739">
        <v>0</v>
      </c>
      <c r="W2739">
        <v>0</v>
      </c>
      <c r="X2739">
        <v>141.94506519841343</v>
      </c>
      <c r="Y2739">
        <v>0</v>
      </c>
      <c r="Z2739">
        <v>0</v>
      </c>
      <c r="AA2739">
        <v>0</v>
      </c>
      <c r="AB2739">
        <v>13.45193112365155</v>
      </c>
      <c r="AC2739">
        <v>0</v>
      </c>
      <c r="AD2739">
        <v>0</v>
      </c>
      <c r="AE2739">
        <v>155.39699632206498</v>
      </c>
    </row>
    <row r="2740" spans="1:31" x14ac:dyDescent="0.25">
      <c r="A2740">
        <v>2272925</v>
      </c>
      <c r="B2740">
        <v>1</v>
      </c>
      <c r="C2740" t="s">
        <v>80</v>
      </c>
      <c r="D2740" t="s">
        <v>88</v>
      </c>
      <c r="E2740" t="s">
        <v>147</v>
      </c>
      <c r="F2740" t="s">
        <v>8178</v>
      </c>
      <c r="G2740" t="s">
        <v>233</v>
      </c>
      <c r="H2740" t="s">
        <v>150</v>
      </c>
      <c r="I2740" t="s">
        <v>136</v>
      </c>
      <c r="J2740" t="s">
        <v>137</v>
      </c>
      <c r="K2740" t="s">
        <v>138</v>
      </c>
      <c r="L2740" t="s">
        <v>8179</v>
      </c>
      <c r="M2740" t="s">
        <v>8180</v>
      </c>
      <c r="N2740">
        <v>5.4044444440000001</v>
      </c>
      <c r="O2740">
        <v>0</v>
      </c>
      <c r="P2740">
        <v>9</v>
      </c>
      <c r="Q2740">
        <v>0</v>
      </c>
      <c r="R2740">
        <v>0</v>
      </c>
      <c r="S2740">
        <v>0</v>
      </c>
      <c r="T2740">
        <v>2</v>
      </c>
      <c r="U2740">
        <v>0</v>
      </c>
      <c r="V2740">
        <v>0</v>
      </c>
      <c r="W2740">
        <v>0</v>
      </c>
      <c r="X2740">
        <v>22.043974355780946</v>
      </c>
      <c r="Y2740">
        <v>0</v>
      </c>
      <c r="Z2740">
        <v>0</v>
      </c>
      <c r="AA2740">
        <v>0</v>
      </c>
      <c r="AB2740">
        <v>26.658978823117486</v>
      </c>
      <c r="AC2740">
        <v>0</v>
      </c>
      <c r="AD2740">
        <v>0</v>
      </c>
      <c r="AE2740">
        <v>48.702953178898433</v>
      </c>
    </row>
    <row r="2741" spans="1:31" x14ac:dyDescent="0.25">
      <c r="A2741">
        <v>2273048</v>
      </c>
      <c r="B2741">
        <v>1</v>
      </c>
      <c r="C2741" t="s">
        <v>80</v>
      </c>
      <c r="D2741" t="s">
        <v>105</v>
      </c>
      <c r="E2741" t="s">
        <v>132</v>
      </c>
      <c r="F2741" t="s">
        <v>8181</v>
      </c>
      <c r="G2741" t="s">
        <v>134</v>
      </c>
      <c r="H2741" t="s">
        <v>135</v>
      </c>
      <c r="I2741" t="s">
        <v>136</v>
      </c>
      <c r="J2741" t="s">
        <v>137</v>
      </c>
      <c r="K2741" t="s">
        <v>138</v>
      </c>
      <c r="L2741" t="s">
        <v>8182</v>
      </c>
      <c r="M2741" t="s">
        <v>8183</v>
      </c>
      <c r="N2741">
        <v>0.68694444399999999</v>
      </c>
      <c r="O2741">
        <v>0</v>
      </c>
      <c r="P2741">
        <v>4923</v>
      </c>
      <c r="Q2741">
        <v>0</v>
      </c>
      <c r="R2741">
        <v>0</v>
      </c>
      <c r="S2741">
        <v>1</v>
      </c>
      <c r="T2741">
        <v>382</v>
      </c>
      <c r="U2741">
        <v>0</v>
      </c>
      <c r="V2741">
        <v>1</v>
      </c>
      <c r="W2741">
        <v>0</v>
      </c>
      <c r="X2741">
        <v>1043.8038298754982</v>
      </c>
      <c r="Y2741">
        <v>0</v>
      </c>
      <c r="Z2741">
        <v>0</v>
      </c>
      <c r="AA2741">
        <v>2.6464663008640001</v>
      </c>
      <c r="AB2741">
        <v>237.32275227999176</v>
      </c>
      <c r="AC2741">
        <v>0</v>
      </c>
      <c r="AD2741">
        <v>4.0153130859655839</v>
      </c>
      <c r="AE2741">
        <v>1287.7883615423195</v>
      </c>
    </row>
    <row r="2742" spans="1:31" x14ac:dyDescent="0.25">
      <c r="A2742">
        <v>2272971</v>
      </c>
      <c r="B2742">
        <v>1</v>
      </c>
      <c r="C2742" t="s">
        <v>80</v>
      </c>
      <c r="D2742" t="s">
        <v>108</v>
      </c>
      <c r="E2742" t="s">
        <v>147</v>
      </c>
      <c r="F2742" t="s">
        <v>8184</v>
      </c>
      <c r="G2742" t="s">
        <v>149</v>
      </c>
      <c r="H2742" t="s">
        <v>150</v>
      </c>
      <c r="I2742" t="s">
        <v>136</v>
      </c>
      <c r="J2742" t="s">
        <v>137</v>
      </c>
      <c r="K2742" t="s">
        <v>138</v>
      </c>
      <c r="L2742" t="s">
        <v>8185</v>
      </c>
      <c r="M2742" t="s">
        <v>8186</v>
      </c>
      <c r="N2742">
        <v>3.7569444440000002</v>
      </c>
      <c r="O2742">
        <v>0</v>
      </c>
      <c r="P2742">
        <v>6</v>
      </c>
      <c r="Q2742">
        <v>0</v>
      </c>
      <c r="R2742">
        <v>0</v>
      </c>
      <c r="S2742">
        <v>0</v>
      </c>
      <c r="T2742">
        <v>1</v>
      </c>
      <c r="U2742">
        <v>0</v>
      </c>
      <c r="V2742">
        <v>0</v>
      </c>
      <c r="W2742">
        <v>0</v>
      </c>
      <c r="X2742">
        <v>1.3615110702161</v>
      </c>
      <c r="Y2742">
        <v>0</v>
      </c>
      <c r="Z2742">
        <v>0</v>
      </c>
      <c r="AA2742">
        <v>0</v>
      </c>
      <c r="AB2742">
        <v>0.51452744766687497</v>
      </c>
      <c r="AC2742">
        <v>0</v>
      </c>
      <c r="AD2742">
        <v>0</v>
      </c>
      <c r="AE2742">
        <v>1.876038517882975</v>
      </c>
    </row>
    <row r="2743" spans="1:31" x14ac:dyDescent="0.25">
      <c r="A2743">
        <v>2273240</v>
      </c>
      <c r="B2743">
        <v>1</v>
      </c>
      <c r="C2743" t="s">
        <v>80</v>
      </c>
      <c r="D2743" t="s">
        <v>93</v>
      </c>
      <c r="E2743" t="s">
        <v>147</v>
      </c>
      <c r="F2743" t="s">
        <v>8187</v>
      </c>
      <c r="G2743" t="s">
        <v>725</v>
      </c>
      <c r="H2743" t="s">
        <v>150</v>
      </c>
      <c r="I2743" t="s">
        <v>136</v>
      </c>
      <c r="J2743" t="s">
        <v>137</v>
      </c>
      <c r="K2743" t="s">
        <v>138</v>
      </c>
      <c r="L2743" t="s">
        <v>8188</v>
      </c>
      <c r="M2743" t="s">
        <v>8189</v>
      </c>
      <c r="N2743">
        <v>3.8688888879999999</v>
      </c>
      <c r="O2743">
        <v>0</v>
      </c>
      <c r="P2743">
        <v>46</v>
      </c>
      <c r="Q2743">
        <v>0</v>
      </c>
      <c r="R2743">
        <v>1</v>
      </c>
      <c r="S2743">
        <v>0</v>
      </c>
      <c r="T2743">
        <v>7</v>
      </c>
      <c r="U2743">
        <v>0</v>
      </c>
      <c r="V2743">
        <v>0</v>
      </c>
      <c r="W2743">
        <v>0</v>
      </c>
      <c r="X2743">
        <v>29.61501883557921</v>
      </c>
      <c r="Y2743">
        <v>0</v>
      </c>
      <c r="Z2743">
        <v>3.7999193910166667E-3</v>
      </c>
      <c r="AA2743">
        <v>0</v>
      </c>
      <c r="AB2743">
        <v>6.0878030113727668</v>
      </c>
      <c r="AC2743">
        <v>0</v>
      </c>
      <c r="AD2743">
        <v>0</v>
      </c>
      <c r="AE2743">
        <v>35.706621766342991</v>
      </c>
    </row>
    <row r="2744" spans="1:31" x14ac:dyDescent="0.25">
      <c r="A2744">
        <v>2273194</v>
      </c>
      <c r="B2744">
        <v>1</v>
      </c>
      <c r="C2744" t="s">
        <v>80</v>
      </c>
      <c r="D2744" t="s">
        <v>105</v>
      </c>
      <c r="E2744" t="s">
        <v>147</v>
      </c>
      <c r="F2744" t="s">
        <v>8190</v>
      </c>
      <c r="G2744" t="s">
        <v>149</v>
      </c>
      <c r="H2744" t="s">
        <v>150</v>
      </c>
      <c r="I2744" t="s">
        <v>136</v>
      </c>
      <c r="J2744" t="s">
        <v>137</v>
      </c>
      <c r="K2744" t="s">
        <v>138</v>
      </c>
      <c r="L2744" t="s">
        <v>8191</v>
      </c>
      <c r="M2744" t="s">
        <v>8098</v>
      </c>
      <c r="N2744">
        <v>3.0244444439999998</v>
      </c>
      <c r="O2744">
        <v>0</v>
      </c>
      <c r="P2744">
        <v>25</v>
      </c>
      <c r="Q2744">
        <v>0</v>
      </c>
      <c r="R2744">
        <v>16</v>
      </c>
      <c r="S2744">
        <v>0</v>
      </c>
      <c r="T2744">
        <v>8</v>
      </c>
      <c r="U2744">
        <v>0</v>
      </c>
      <c r="V2744">
        <v>0</v>
      </c>
      <c r="W2744">
        <v>0</v>
      </c>
      <c r="X2744">
        <v>27.1023771945944</v>
      </c>
      <c r="Y2744">
        <v>0</v>
      </c>
      <c r="Z2744">
        <v>22.310742911221332</v>
      </c>
      <c r="AA2744">
        <v>0</v>
      </c>
      <c r="AB2744">
        <v>5.975222631936667</v>
      </c>
      <c r="AC2744">
        <v>0</v>
      </c>
      <c r="AD2744">
        <v>0</v>
      </c>
      <c r="AE2744">
        <v>55.388342737752403</v>
      </c>
    </row>
    <row r="2745" spans="1:31" x14ac:dyDescent="0.25">
      <c r="A2745">
        <v>2273148</v>
      </c>
      <c r="B2745">
        <v>1</v>
      </c>
      <c r="C2745" t="s">
        <v>80</v>
      </c>
      <c r="D2745" t="s">
        <v>97</v>
      </c>
      <c r="E2745" t="s">
        <v>147</v>
      </c>
      <c r="F2745" t="s">
        <v>8192</v>
      </c>
      <c r="G2745" t="s">
        <v>1214</v>
      </c>
      <c r="H2745" t="s">
        <v>150</v>
      </c>
      <c r="I2745" t="s">
        <v>136</v>
      </c>
      <c r="J2745" t="s">
        <v>137</v>
      </c>
      <c r="K2745" t="s">
        <v>138</v>
      </c>
      <c r="L2745" t="s">
        <v>8193</v>
      </c>
      <c r="M2745" t="s">
        <v>8194</v>
      </c>
      <c r="N2745">
        <v>1.5780555549999999</v>
      </c>
      <c r="O2745">
        <v>0</v>
      </c>
      <c r="P2745">
        <v>4</v>
      </c>
      <c r="Q2745">
        <v>0</v>
      </c>
      <c r="R2745">
        <v>0</v>
      </c>
      <c r="S2745">
        <v>0</v>
      </c>
      <c r="T2745">
        <v>8</v>
      </c>
      <c r="U2745">
        <v>0</v>
      </c>
      <c r="V2745">
        <v>0</v>
      </c>
      <c r="W2745">
        <v>0</v>
      </c>
      <c r="X2745">
        <v>0.56325596800635558</v>
      </c>
      <c r="Y2745">
        <v>0</v>
      </c>
      <c r="Z2745">
        <v>0</v>
      </c>
      <c r="AA2745">
        <v>0</v>
      </c>
      <c r="AB2745">
        <v>1.2186541749969002</v>
      </c>
      <c r="AC2745">
        <v>0</v>
      </c>
      <c r="AD2745">
        <v>0</v>
      </c>
      <c r="AE2745">
        <v>1.7819101430032558</v>
      </c>
    </row>
    <row r="2746" spans="1:31" x14ac:dyDescent="0.25">
      <c r="A2746">
        <v>2272802</v>
      </c>
      <c r="B2746">
        <v>1</v>
      </c>
      <c r="C2746" t="s">
        <v>80</v>
      </c>
      <c r="D2746" t="s">
        <v>105</v>
      </c>
      <c r="E2746" t="s">
        <v>132</v>
      </c>
      <c r="F2746" t="s">
        <v>7741</v>
      </c>
      <c r="G2746" t="s">
        <v>134</v>
      </c>
      <c r="H2746" t="s">
        <v>135</v>
      </c>
      <c r="I2746" t="s">
        <v>136</v>
      </c>
      <c r="J2746" t="s">
        <v>137</v>
      </c>
      <c r="K2746" t="s">
        <v>138</v>
      </c>
      <c r="L2746" t="s">
        <v>8195</v>
      </c>
      <c r="M2746" t="s">
        <v>8196</v>
      </c>
      <c r="N2746">
        <v>0.35361111099999998</v>
      </c>
      <c r="O2746">
        <v>1</v>
      </c>
      <c r="P2746">
        <v>2327</v>
      </c>
      <c r="Q2746">
        <v>4</v>
      </c>
      <c r="R2746">
        <v>254</v>
      </c>
      <c r="S2746">
        <v>28</v>
      </c>
      <c r="T2746">
        <v>315</v>
      </c>
      <c r="U2746">
        <v>4</v>
      </c>
      <c r="V2746">
        <v>3</v>
      </c>
      <c r="W2746">
        <v>0.23429851866306667</v>
      </c>
      <c r="X2746">
        <v>247.71044686801059</v>
      </c>
      <c r="Y2746">
        <v>2.3546348542046998</v>
      </c>
      <c r="Z2746">
        <v>20.295635901741754</v>
      </c>
      <c r="AA2746">
        <v>81.253239154917011</v>
      </c>
      <c r="AB2746">
        <v>104.68520956300766</v>
      </c>
      <c r="AC2746">
        <v>139.45018938106895</v>
      </c>
      <c r="AD2746">
        <v>2.3426061500319997</v>
      </c>
      <c r="AE2746">
        <v>598.32626039164575</v>
      </c>
    </row>
    <row r="2747" spans="1:31" x14ac:dyDescent="0.25">
      <c r="A2747">
        <v>2273102</v>
      </c>
      <c r="B2747">
        <v>1</v>
      </c>
      <c r="C2747" t="s">
        <v>80</v>
      </c>
      <c r="D2747" t="s">
        <v>104</v>
      </c>
      <c r="E2747" t="s">
        <v>147</v>
      </c>
      <c r="F2747" t="s">
        <v>8197</v>
      </c>
      <c r="G2747" t="s">
        <v>149</v>
      </c>
      <c r="H2747" t="s">
        <v>150</v>
      </c>
      <c r="I2747" t="s">
        <v>136</v>
      </c>
      <c r="J2747" t="s">
        <v>137</v>
      </c>
      <c r="K2747" t="s">
        <v>138</v>
      </c>
      <c r="L2747" t="s">
        <v>8198</v>
      </c>
      <c r="M2747" t="s">
        <v>8199</v>
      </c>
      <c r="N2747">
        <v>5.4913888880000004</v>
      </c>
      <c r="O2747">
        <v>0</v>
      </c>
      <c r="P2747">
        <v>3</v>
      </c>
      <c r="Q2747">
        <v>0</v>
      </c>
      <c r="R2747">
        <v>1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9.0060943681133061</v>
      </c>
      <c r="Y2747">
        <v>0</v>
      </c>
      <c r="Z2747">
        <v>0.12745898770300831</v>
      </c>
      <c r="AA2747">
        <v>0</v>
      </c>
      <c r="AB2747">
        <v>0</v>
      </c>
      <c r="AC2747">
        <v>0</v>
      </c>
      <c r="AD2747">
        <v>0</v>
      </c>
      <c r="AE2747">
        <v>9.1335533558163142</v>
      </c>
    </row>
    <row r="2748" spans="1:31" x14ac:dyDescent="0.25">
      <c r="A2748">
        <v>2272610</v>
      </c>
      <c r="B2748">
        <v>1</v>
      </c>
      <c r="C2748" t="s">
        <v>80</v>
      </c>
      <c r="D2748" t="s">
        <v>97</v>
      </c>
      <c r="E2748" t="s">
        <v>147</v>
      </c>
      <c r="F2748" t="s">
        <v>8200</v>
      </c>
      <c r="G2748" t="s">
        <v>149</v>
      </c>
      <c r="H2748" t="s">
        <v>150</v>
      </c>
      <c r="I2748" t="s">
        <v>136</v>
      </c>
      <c r="J2748" t="s">
        <v>137</v>
      </c>
      <c r="K2748" t="s">
        <v>138</v>
      </c>
      <c r="L2748" t="s">
        <v>8201</v>
      </c>
      <c r="M2748" t="s">
        <v>8202</v>
      </c>
      <c r="N2748">
        <v>5.4188888879999997</v>
      </c>
      <c r="O2748">
        <v>0</v>
      </c>
      <c r="P2748">
        <v>34</v>
      </c>
      <c r="Q2748">
        <v>0</v>
      </c>
      <c r="R2748">
        <v>30</v>
      </c>
      <c r="S2748">
        <v>0</v>
      </c>
      <c r="T2748">
        <v>7</v>
      </c>
      <c r="U2748">
        <v>0</v>
      </c>
      <c r="V2748">
        <v>0</v>
      </c>
      <c r="W2748">
        <v>0</v>
      </c>
      <c r="X2748">
        <v>125.44591892875306</v>
      </c>
      <c r="Y2748">
        <v>0</v>
      </c>
      <c r="Z2748">
        <v>84.924842386287807</v>
      </c>
      <c r="AA2748">
        <v>0</v>
      </c>
      <c r="AB2748">
        <v>19.2200863910268</v>
      </c>
      <c r="AC2748">
        <v>0</v>
      </c>
      <c r="AD2748">
        <v>0</v>
      </c>
      <c r="AE2748">
        <v>229.59084770606765</v>
      </c>
    </row>
    <row r="2749" spans="1:31" x14ac:dyDescent="0.25">
      <c r="A2749">
        <v>2272564</v>
      </c>
      <c r="B2749">
        <v>1</v>
      </c>
      <c r="C2749" t="s">
        <v>80</v>
      </c>
      <c r="D2749" t="s">
        <v>97</v>
      </c>
      <c r="E2749" t="s">
        <v>147</v>
      </c>
      <c r="F2749" t="s">
        <v>8203</v>
      </c>
      <c r="G2749" t="s">
        <v>233</v>
      </c>
      <c r="H2749" t="s">
        <v>150</v>
      </c>
      <c r="I2749" t="s">
        <v>136</v>
      </c>
      <c r="J2749" t="s">
        <v>137</v>
      </c>
      <c r="K2749" t="s">
        <v>138</v>
      </c>
      <c r="L2749" t="s">
        <v>8204</v>
      </c>
      <c r="M2749" t="s">
        <v>8205</v>
      </c>
      <c r="N2749">
        <v>2.3802777769999999</v>
      </c>
      <c r="O2749">
        <v>0</v>
      </c>
      <c r="P2749">
        <v>8</v>
      </c>
      <c r="Q2749">
        <v>0</v>
      </c>
      <c r="R2749">
        <v>25</v>
      </c>
      <c r="S2749">
        <v>0</v>
      </c>
      <c r="T2749">
        <v>6</v>
      </c>
      <c r="U2749">
        <v>0</v>
      </c>
      <c r="V2749">
        <v>0</v>
      </c>
      <c r="W2749">
        <v>0</v>
      </c>
      <c r="X2749">
        <v>24.265610232663118</v>
      </c>
      <c r="Y2749">
        <v>0</v>
      </c>
      <c r="Z2749">
        <v>36.682587826983898</v>
      </c>
      <c r="AA2749">
        <v>0</v>
      </c>
      <c r="AB2749">
        <v>12.996348425947764</v>
      </c>
      <c r="AC2749">
        <v>0</v>
      </c>
      <c r="AD2749">
        <v>0</v>
      </c>
      <c r="AE2749">
        <v>73.944546485594771</v>
      </c>
    </row>
    <row r="2750" spans="1:31" x14ac:dyDescent="0.25">
      <c r="A2750">
        <v>2272956</v>
      </c>
      <c r="B2750">
        <v>1</v>
      </c>
      <c r="C2750" t="s">
        <v>80</v>
      </c>
      <c r="D2750" t="s">
        <v>89</v>
      </c>
      <c r="E2750" t="s">
        <v>176</v>
      </c>
      <c r="F2750" t="s">
        <v>8206</v>
      </c>
      <c r="G2750" t="s">
        <v>178</v>
      </c>
      <c r="H2750" t="s">
        <v>150</v>
      </c>
      <c r="I2750" t="s">
        <v>136</v>
      </c>
      <c r="J2750" t="s">
        <v>137</v>
      </c>
      <c r="K2750" t="s">
        <v>138</v>
      </c>
      <c r="L2750" t="s">
        <v>8207</v>
      </c>
      <c r="M2750" t="s">
        <v>8208</v>
      </c>
      <c r="N2750">
        <v>6.9183333329999996</v>
      </c>
      <c r="O2750">
        <v>0</v>
      </c>
      <c r="P2750">
        <v>7</v>
      </c>
      <c r="Q2750">
        <v>0</v>
      </c>
      <c r="R2750">
        <v>12</v>
      </c>
      <c r="S2750">
        <v>0</v>
      </c>
      <c r="T2750">
        <v>10</v>
      </c>
      <c r="U2750">
        <v>0</v>
      </c>
      <c r="V2750">
        <v>0</v>
      </c>
      <c r="W2750">
        <v>0</v>
      </c>
      <c r="X2750">
        <v>34.538536293686143</v>
      </c>
      <c r="Y2750">
        <v>0</v>
      </c>
      <c r="Z2750">
        <v>30.008553934129324</v>
      </c>
      <c r="AA2750">
        <v>0</v>
      </c>
      <c r="AB2750">
        <v>44.051833991918969</v>
      </c>
      <c r="AC2750">
        <v>0</v>
      </c>
      <c r="AD2750">
        <v>0</v>
      </c>
      <c r="AE2750">
        <v>108.59892421973443</v>
      </c>
    </row>
    <row r="2751" spans="1:31" x14ac:dyDescent="0.25">
      <c r="A2751">
        <v>2272710</v>
      </c>
      <c r="B2751">
        <v>1</v>
      </c>
      <c r="C2751" t="s">
        <v>80</v>
      </c>
      <c r="D2751" t="s">
        <v>88</v>
      </c>
      <c r="E2751" t="s">
        <v>165</v>
      </c>
      <c r="F2751" t="s">
        <v>8209</v>
      </c>
      <c r="G2751" t="s">
        <v>198</v>
      </c>
      <c r="H2751" t="s">
        <v>150</v>
      </c>
      <c r="I2751" t="s">
        <v>136</v>
      </c>
      <c r="J2751" t="s">
        <v>137</v>
      </c>
      <c r="K2751" t="s">
        <v>138</v>
      </c>
      <c r="L2751" t="s">
        <v>8210</v>
      </c>
      <c r="M2751" t="s">
        <v>8211</v>
      </c>
      <c r="N2751">
        <v>2.528888888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</row>
    <row r="2752" spans="1:31" x14ac:dyDescent="0.25">
      <c r="A2752">
        <v>2273532</v>
      </c>
      <c r="B2752">
        <v>1</v>
      </c>
      <c r="C2752" t="s">
        <v>81</v>
      </c>
      <c r="D2752" t="s">
        <v>124</v>
      </c>
      <c r="E2752" t="s">
        <v>147</v>
      </c>
      <c r="F2752" t="s">
        <v>8212</v>
      </c>
      <c r="G2752" t="s">
        <v>725</v>
      </c>
      <c r="H2752" t="s">
        <v>150</v>
      </c>
      <c r="I2752" t="s">
        <v>136</v>
      </c>
      <c r="J2752" t="s">
        <v>137</v>
      </c>
      <c r="K2752" t="s">
        <v>138</v>
      </c>
      <c r="L2752" t="s">
        <v>8213</v>
      </c>
      <c r="M2752" t="s">
        <v>8214</v>
      </c>
      <c r="N2752">
        <v>0.98138888800000001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10</v>
      </c>
      <c r="U2752">
        <v>0</v>
      </c>
      <c r="V2752">
        <v>1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1.10748301863605</v>
      </c>
      <c r="AC2752">
        <v>0</v>
      </c>
      <c r="AD2752">
        <v>0.42765879789674999</v>
      </c>
      <c r="AE2752">
        <v>1.5351418165327999</v>
      </c>
    </row>
    <row r="2753" spans="1:31" x14ac:dyDescent="0.25">
      <c r="A2753">
        <v>2273271</v>
      </c>
      <c r="B2753">
        <v>1</v>
      </c>
      <c r="C2753" t="s">
        <v>81</v>
      </c>
      <c r="D2753" t="s">
        <v>118</v>
      </c>
      <c r="E2753" t="s">
        <v>147</v>
      </c>
      <c r="F2753" t="s">
        <v>8215</v>
      </c>
      <c r="G2753" t="s">
        <v>725</v>
      </c>
      <c r="H2753" t="s">
        <v>150</v>
      </c>
      <c r="I2753" t="s">
        <v>136</v>
      </c>
      <c r="J2753" t="s">
        <v>137</v>
      </c>
      <c r="K2753" t="s">
        <v>138</v>
      </c>
      <c r="L2753" t="s">
        <v>8216</v>
      </c>
      <c r="M2753" t="s">
        <v>8217</v>
      </c>
      <c r="N2753">
        <v>1.1994444440000001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4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2.1563274313673668</v>
      </c>
      <c r="AC2753">
        <v>0</v>
      </c>
      <c r="AD2753">
        <v>0</v>
      </c>
      <c r="AE2753">
        <v>2.1563274313673668</v>
      </c>
    </row>
    <row r="2754" spans="1:31" x14ac:dyDescent="0.25">
      <c r="A2754">
        <v>2272418</v>
      </c>
      <c r="B2754">
        <v>1</v>
      </c>
      <c r="C2754" t="s">
        <v>80</v>
      </c>
      <c r="D2754" t="s">
        <v>90</v>
      </c>
      <c r="E2754" t="s">
        <v>176</v>
      </c>
      <c r="F2754" t="s">
        <v>8218</v>
      </c>
      <c r="G2754" t="s">
        <v>314</v>
      </c>
      <c r="H2754" t="s">
        <v>150</v>
      </c>
      <c r="I2754" t="s">
        <v>136</v>
      </c>
      <c r="J2754" t="s">
        <v>137</v>
      </c>
      <c r="K2754" t="s">
        <v>138</v>
      </c>
      <c r="L2754" t="s">
        <v>8219</v>
      </c>
      <c r="M2754" t="s">
        <v>8220</v>
      </c>
      <c r="N2754">
        <v>2.2075</v>
      </c>
      <c r="O2754">
        <v>0</v>
      </c>
      <c r="P2754">
        <v>381</v>
      </c>
      <c r="Q2754">
        <v>0</v>
      </c>
      <c r="R2754">
        <v>0</v>
      </c>
      <c r="S2754">
        <v>0</v>
      </c>
      <c r="T2754">
        <v>45</v>
      </c>
      <c r="U2754">
        <v>0</v>
      </c>
      <c r="V2754">
        <v>0</v>
      </c>
      <c r="W2754">
        <v>0</v>
      </c>
      <c r="X2754">
        <v>328.31652492957892</v>
      </c>
      <c r="Y2754">
        <v>0</v>
      </c>
      <c r="Z2754">
        <v>0</v>
      </c>
      <c r="AA2754">
        <v>0</v>
      </c>
      <c r="AB2754">
        <v>46.358991881122051</v>
      </c>
      <c r="AC2754">
        <v>0</v>
      </c>
      <c r="AD2754">
        <v>0</v>
      </c>
      <c r="AE2754">
        <v>374.67551681070097</v>
      </c>
    </row>
    <row r="2755" spans="1:31" x14ac:dyDescent="0.25">
      <c r="A2755">
        <v>2273248</v>
      </c>
      <c r="B2755">
        <v>1</v>
      </c>
      <c r="C2755" t="s">
        <v>80</v>
      </c>
      <c r="D2755" t="s">
        <v>95</v>
      </c>
      <c r="E2755" t="s">
        <v>147</v>
      </c>
      <c r="F2755" t="s">
        <v>8221</v>
      </c>
      <c r="G2755" t="s">
        <v>233</v>
      </c>
      <c r="H2755" t="s">
        <v>150</v>
      </c>
      <c r="I2755" t="s">
        <v>136</v>
      </c>
      <c r="J2755" t="s">
        <v>137</v>
      </c>
      <c r="K2755" t="s">
        <v>138</v>
      </c>
      <c r="L2755" t="s">
        <v>8222</v>
      </c>
      <c r="M2755" t="s">
        <v>8223</v>
      </c>
      <c r="N2755">
        <v>1.0608333329999999</v>
      </c>
      <c r="O2755">
        <v>0</v>
      </c>
      <c r="P2755">
        <v>16</v>
      </c>
      <c r="Q2755">
        <v>0</v>
      </c>
      <c r="R2755">
        <v>0</v>
      </c>
      <c r="S2755">
        <v>0</v>
      </c>
      <c r="T2755">
        <v>2</v>
      </c>
      <c r="U2755">
        <v>0</v>
      </c>
      <c r="V2755">
        <v>0</v>
      </c>
      <c r="W2755">
        <v>0</v>
      </c>
      <c r="X2755">
        <v>4.8901535016332494</v>
      </c>
      <c r="Y2755">
        <v>0</v>
      </c>
      <c r="Z2755">
        <v>0</v>
      </c>
      <c r="AA2755">
        <v>0</v>
      </c>
      <c r="AB2755">
        <v>9.8738368413800988</v>
      </c>
      <c r="AC2755">
        <v>0</v>
      </c>
      <c r="AD2755">
        <v>0</v>
      </c>
      <c r="AE2755">
        <v>14.763990343013347</v>
      </c>
    </row>
    <row r="2756" spans="1:31" x14ac:dyDescent="0.25">
      <c r="A2756">
        <v>2272656</v>
      </c>
      <c r="B2756">
        <v>1</v>
      </c>
      <c r="C2756" t="s">
        <v>80</v>
      </c>
      <c r="D2756" t="s">
        <v>105</v>
      </c>
      <c r="E2756" t="s">
        <v>147</v>
      </c>
      <c r="F2756" t="s">
        <v>8224</v>
      </c>
      <c r="G2756" t="s">
        <v>233</v>
      </c>
      <c r="H2756" t="s">
        <v>150</v>
      </c>
      <c r="I2756" t="s">
        <v>136</v>
      </c>
      <c r="J2756" t="s">
        <v>137</v>
      </c>
      <c r="K2756" t="s">
        <v>138</v>
      </c>
      <c r="L2756" t="s">
        <v>8225</v>
      </c>
      <c r="M2756" t="s">
        <v>8226</v>
      </c>
      <c r="N2756">
        <v>8.9644444439999997</v>
      </c>
      <c r="O2756">
        <v>0</v>
      </c>
      <c r="P2756">
        <v>134</v>
      </c>
      <c r="Q2756">
        <v>0</v>
      </c>
      <c r="R2756">
        <v>1</v>
      </c>
      <c r="S2756">
        <v>0</v>
      </c>
      <c r="T2756">
        <v>6</v>
      </c>
      <c r="U2756">
        <v>0</v>
      </c>
      <c r="V2756">
        <v>0</v>
      </c>
      <c r="W2756">
        <v>0</v>
      </c>
      <c r="X2756">
        <v>334.41376390717818</v>
      </c>
      <c r="Y2756">
        <v>0</v>
      </c>
      <c r="Z2756">
        <v>0.21319319764575001</v>
      </c>
      <c r="AA2756">
        <v>0</v>
      </c>
      <c r="AB2756">
        <v>54.68646414311695</v>
      </c>
      <c r="AC2756">
        <v>0</v>
      </c>
      <c r="AD2756">
        <v>0</v>
      </c>
      <c r="AE2756">
        <v>389.31342124794088</v>
      </c>
    </row>
    <row r="2757" spans="1:31" x14ac:dyDescent="0.25">
      <c r="A2757">
        <v>2272679</v>
      </c>
      <c r="B2757">
        <v>1</v>
      </c>
      <c r="C2757" t="s">
        <v>80</v>
      </c>
      <c r="D2757" t="s">
        <v>96</v>
      </c>
      <c r="E2757" t="s">
        <v>157</v>
      </c>
      <c r="F2757" t="s">
        <v>8227</v>
      </c>
      <c r="G2757" t="s">
        <v>3476</v>
      </c>
      <c r="H2757" t="s">
        <v>135</v>
      </c>
      <c r="I2757" t="s">
        <v>136</v>
      </c>
      <c r="J2757" t="s">
        <v>137</v>
      </c>
      <c r="K2757" t="s">
        <v>138</v>
      </c>
      <c r="L2757" t="s">
        <v>8228</v>
      </c>
      <c r="M2757" t="s">
        <v>8229</v>
      </c>
      <c r="N2757">
        <v>5.2769444439999997</v>
      </c>
      <c r="O2757">
        <v>7</v>
      </c>
      <c r="P2757">
        <v>1112</v>
      </c>
      <c r="Q2757">
        <v>18</v>
      </c>
      <c r="R2757">
        <v>59</v>
      </c>
      <c r="S2757">
        <v>7</v>
      </c>
      <c r="T2757">
        <v>29</v>
      </c>
      <c r="U2757">
        <v>0</v>
      </c>
      <c r="V2757">
        <v>1</v>
      </c>
      <c r="W2757">
        <v>153.51428120024147</v>
      </c>
      <c r="X2757">
        <v>1131.6212801348329</v>
      </c>
      <c r="Y2757">
        <v>117.36775749901433</v>
      </c>
      <c r="Z2757">
        <v>242.20108541201773</v>
      </c>
      <c r="AA2757">
        <v>91.655241354067101</v>
      </c>
      <c r="AB2757">
        <v>131.57323754489522</v>
      </c>
      <c r="AC2757">
        <v>0</v>
      </c>
      <c r="AD2757">
        <v>3.9927974008992</v>
      </c>
      <c r="AE2757">
        <v>1871.9256805459677</v>
      </c>
    </row>
    <row r="2758" spans="1:31" x14ac:dyDescent="0.25">
      <c r="A2758">
        <v>2273340</v>
      </c>
      <c r="B2758">
        <v>1</v>
      </c>
      <c r="C2758" t="s">
        <v>81</v>
      </c>
      <c r="D2758" t="s">
        <v>123</v>
      </c>
      <c r="E2758" t="s">
        <v>147</v>
      </c>
      <c r="F2758" t="s">
        <v>8230</v>
      </c>
      <c r="G2758" t="s">
        <v>149</v>
      </c>
      <c r="H2758" t="s">
        <v>150</v>
      </c>
      <c r="I2758" t="s">
        <v>136</v>
      </c>
      <c r="J2758" t="s">
        <v>137</v>
      </c>
      <c r="K2758" t="s">
        <v>138</v>
      </c>
      <c r="L2758" t="s">
        <v>8231</v>
      </c>
      <c r="M2758" t="s">
        <v>8232</v>
      </c>
      <c r="N2758">
        <v>6.3819444440000002</v>
      </c>
      <c r="O2758">
        <v>0</v>
      </c>
      <c r="P2758">
        <v>34</v>
      </c>
      <c r="Q2758">
        <v>0</v>
      </c>
      <c r="R2758">
        <v>0</v>
      </c>
      <c r="S2758">
        <v>0</v>
      </c>
      <c r="T2758">
        <v>3</v>
      </c>
      <c r="U2758">
        <v>0</v>
      </c>
      <c r="V2758">
        <v>0</v>
      </c>
      <c r="W2758">
        <v>0</v>
      </c>
      <c r="X2758">
        <v>64.502873874913064</v>
      </c>
      <c r="Y2758">
        <v>0</v>
      </c>
      <c r="Z2758">
        <v>0</v>
      </c>
      <c r="AA2758">
        <v>0</v>
      </c>
      <c r="AB2758">
        <v>1.4613307786446668</v>
      </c>
      <c r="AC2758">
        <v>0</v>
      </c>
      <c r="AD2758">
        <v>0</v>
      </c>
      <c r="AE2758">
        <v>65.964204653557729</v>
      </c>
    </row>
    <row r="2759" spans="1:31" x14ac:dyDescent="0.25">
      <c r="A2759">
        <v>2272387</v>
      </c>
      <c r="B2759">
        <v>1</v>
      </c>
      <c r="C2759" t="s">
        <v>80</v>
      </c>
      <c r="D2759" t="s">
        <v>99</v>
      </c>
      <c r="E2759" t="s">
        <v>176</v>
      </c>
      <c r="F2759" t="s">
        <v>8233</v>
      </c>
      <c r="G2759" t="s">
        <v>178</v>
      </c>
      <c r="H2759" t="s">
        <v>150</v>
      </c>
      <c r="I2759" t="s">
        <v>136</v>
      </c>
      <c r="J2759" t="s">
        <v>137</v>
      </c>
      <c r="K2759" t="s">
        <v>138</v>
      </c>
      <c r="L2759" t="s">
        <v>8234</v>
      </c>
      <c r="M2759" t="s">
        <v>8235</v>
      </c>
      <c r="N2759">
        <v>2.0819444439999999</v>
      </c>
      <c r="O2759">
        <v>0</v>
      </c>
      <c r="P2759">
        <v>117</v>
      </c>
      <c r="Q2759">
        <v>0</v>
      </c>
      <c r="R2759">
        <v>0</v>
      </c>
      <c r="S2759">
        <v>0</v>
      </c>
      <c r="T2759">
        <v>63</v>
      </c>
      <c r="U2759">
        <v>0</v>
      </c>
      <c r="V2759">
        <v>1</v>
      </c>
      <c r="W2759">
        <v>0</v>
      </c>
      <c r="X2759">
        <v>85.906728207840359</v>
      </c>
      <c r="Y2759">
        <v>0</v>
      </c>
      <c r="Z2759">
        <v>0</v>
      </c>
      <c r="AA2759">
        <v>0</v>
      </c>
      <c r="AB2759">
        <v>86.122579257304167</v>
      </c>
      <c r="AC2759">
        <v>0</v>
      </c>
      <c r="AD2759">
        <v>342.14612388163368</v>
      </c>
      <c r="AE2759">
        <v>514.17543134677817</v>
      </c>
    </row>
    <row r="2760" spans="1:31" x14ac:dyDescent="0.25">
      <c r="A2760">
        <v>2273563</v>
      </c>
      <c r="B2760">
        <v>1</v>
      </c>
      <c r="C2760" t="s">
        <v>81</v>
      </c>
      <c r="D2760" t="s">
        <v>128</v>
      </c>
      <c r="E2760" t="s">
        <v>165</v>
      </c>
      <c r="F2760" t="s">
        <v>8236</v>
      </c>
      <c r="G2760" t="s">
        <v>225</v>
      </c>
      <c r="H2760" t="s">
        <v>150</v>
      </c>
      <c r="I2760" t="s">
        <v>136</v>
      </c>
      <c r="J2760" t="s">
        <v>137</v>
      </c>
      <c r="K2760" t="s">
        <v>138</v>
      </c>
      <c r="L2760" t="s">
        <v>8237</v>
      </c>
      <c r="M2760" t="s">
        <v>8238</v>
      </c>
      <c r="N2760">
        <v>4.4024999999999999</v>
      </c>
      <c r="O2760">
        <v>0</v>
      </c>
      <c r="P2760">
        <v>7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7.2657256588538068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7.2657256588538068</v>
      </c>
    </row>
    <row r="2761" spans="1:31" x14ac:dyDescent="0.25">
      <c r="A2761">
        <v>2273171</v>
      </c>
      <c r="B2761">
        <v>1</v>
      </c>
      <c r="C2761" t="s">
        <v>80</v>
      </c>
      <c r="D2761" t="s">
        <v>101</v>
      </c>
      <c r="E2761" t="s">
        <v>165</v>
      </c>
      <c r="F2761" t="s">
        <v>8239</v>
      </c>
      <c r="G2761" t="s">
        <v>198</v>
      </c>
      <c r="H2761" t="s">
        <v>150</v>
      </c>
      <c r="I2761" t="s">
        <v>136</v>
      </c>
      <c r="J2761" t="s">
        <v>137</v>
      </c>
      <c r="K2761" t="s">
        <v>138</v>
      </c>
      <c r="L2761" t="s">
        <v>8240</v>
      </c>
      <c r="M2761" t="s">
        <v>8241</v>
      </c>
      <c r="N2761">
        <v>1.5886111110000001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2.5012820877494999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2.5012820877494999</v>
      </c>
    </row>
    <row r="2762" spans="1:31" x14ac:dyDescent="0.25">
      <c r="A2762">
        <v>2272295</v>
      </c>
      <c r="B2762">
        <v>1</v>
      </c>
      <c r="C2762" t="s">
        <v>80</v>
      </c>
      <c r="D2762" t="s">
        <v>105</v>
      </c>
      <c r="E2762" t="s">
        <v>147</v>
      </c>
      <c r="F2762" t="s">
        <v>8242</v>
      </c>
      <c r="G2762" t="s">
        <v>233</v>
      </c>
      <c r="H2762" t="s">
        <v>150</v>
      </c>
      <c r="I2762" t="s">
        <v>136</v>
      </c>
      <c r="J2762" t="s">
        <v>137</v>
      </c>
      <c r="K2762" t="s">
        <v>138</v>
      </c>
      <c r="L2762" t="s">
        <v>8243</v>
      </c>
      <c r="M2762" t="s">
        <v>8244</v>
      </c>
      <c r="N2762">
        <v>1.224722222</v>
      </c>
      <c r="O2762">
        <v>0</v>
      </c>
      <c r="P2762">
        <v>37</v>
      </c>
      <c r="Q2762">
        <v>0</v>
      </c>
      <c r="R2762">
        <v>0</v>
      </c>
      <c r="S2762">
        <v>0</v>
      </c>
      <c r="T2762">
        <v>4</v>
      </c>
      <c r="U2762">
        <v>0</v>
      </c>
      <c r="V2762">
        <v>0</v>
      </c>
      <c r="W2762">
        <v>0</v>
      </c>
      <c r="X2762">
        <v>12.248540062543924</v>
      </c>
      <c r="Y2762">
        <v>0</v>
      </c>
      <c r="Z2762">
        <v>0</v>
      </c>
      <c r="AA2762">
        <v>0</v>
      </c>
      <c r="AB2762">
        <v>2.8948980824400001</v>
      </c>
      <c r="AC2762">
        <v>0</v>
      </c>
      <c r="AD2762">
        <v>0</v>
      </c>
      <c r="AE2762">
        <v>15.143438144983925</v>
      </c>
    </row>
    <row r="2763" spans="1:31" x14ac:dyDescent="0.25">
      <c r="A2763">
        <v>2273569</v>
      </c>
      <c r="B2763">
        <v>1</v>
      </c>
      <c r="C2763" t="s">
        <v>81</v>
      </c>
      <c r="D2763" t="s">
        <v>128</v>
      </c>
      <c r="E2763" t="s">
        <v>132</v>
      </c>
      <c r="F2763" t="s">
        <v>8245</v>
      </c>
      <c r="G2763" t="s">
        <v>134</v>
      </c>
      <c r="H2763" t="s">
        <v>135</v>
      </c>
      <c r="I2763" t="s">
        <v>136</v>
      </c>
      <c r="J2763" t="s">
        <v>137</v>
      </c>
      <c r="K2763" t="s">
        <v>138</v>
      </c>
      <c r="L2763" t="s">
        <v>8246</v>
      </c>
      <c r="M2763" t="s">
        <v>8247</v>
      </c>
      <c r="N2763">
        <v>0.54222222200000003</v>
      </c>
      <c r="O2763">
        <v>0</v>
      </c>
      <c r="P2763">
        <v>211</v>
      </c>
      <c r="Q2763">
        <v>1</v>
      </c>
      <c r="R2763">
        <v>3</v>
      </c>
      <c r="S2763">
        <v>6</v>
      </c>
      <c r="T2763">
        <v>21</v>
      </c>
      <c r="U2763">
        <v>1</v>
      </c>
      <c r="V2763">
        <v>0</v>
      </c>
      <c r="W2763">
        <v>0</v>
      </c>
      <c r="X2763">
        <v>29.991446178428731</v>
      </c>
      <c r="Y2763">
        <v>1.5060743271848334</v>
      </c>
      <c r="Z2763">
        <v>2.1897915310326668</v>
      </c>
      <c r="AA2763">
        <v>10.583636445476333</v>
      </c>
      <c r="AB2763">
        <v>3.8254864127517996</v>
      </c>
      <c r="AC2763">
        <v>5.9333126216933323</v>
      </c>
      <c r="AD2763">
        <v>0</v>
      </c>
      <c r="AE2763">
        <v>54.029747516567696</v>
      </c>
    </row>
    <row r="2764" spans="1:31" x14ac:dyDescent="0.25">
      <c r="A2764">
        <v>2273331</v>
      </c>
      <c r="B2764">
        <v>1</v>
      </c>
      <c r="C2764" t="s">
        <v>81</v>
      </c>
      <c r="D2764" t="s">
        <v>127</v>
      </c>
      <c r="E2764" t="s">
        <v>147</v>
      </c>
      <c r="F2764" t="s">
        <v>7219</v>
      </c>
      <c r="G2764" t="s">
        <v>149</v>
      </c>
      <c r="H2764" t="s">
        <v>150</v>
      </c>
      <c r="I2764" t="s">
        <v>136</v>
      </c>
      <c r="J2764" t="s">
        <v>137</v>
      </c>
      <c r="K2764" t="s">
        <v>138</v>
      </c>
      <c r="L2764" t="s">
        <v>8248</v>
      </c>
      <c r="M2764" t="s">
        <v>8249</v>
      </c>
      <c r="N2764">
        <v>6.4436111110000001</v>
      </c>
      <c r="O2764">
        <v>0</v>
      </c>
      <c r="P2764">
        <v>14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22.568886868416126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22.568886868416126</v>
      </c>
    </row>
    <row r="2765" spans="1:31" x14ac:dyDescent="0.25">
      <c r="A2765">
        <v>2273185</v>
      </c>
      <c r="B2765">
        <v>1</v>
      </c>
      <c r="C2765" t="s">
        <v>81</v>
      </c>
      <c r="D2765" t="s">
        <v>128</v>
      </c>
      <c r="E2765" t="s">
        <v>147</v>
      </c>
      <c r="F2765" t="s">
        <v>8250</v>
      </c>
      <c r="G2765" t="s">
        <v>149</v>
      </c>
      <c r="H2765" t="s">
        <v>150</v>
      </c>
      <c r="I2765" t="s">
        <v>136</v>
      </c>
      <c r="J2765" t="s">
        <v>137</v>
      </c>
      <c r="K2765" t="s">
        <v>138</v>
      </c>
      <c r="L2765" t="s">
        <v>8251</v>
      </c>
      <c r="M2765" t="s">
        <v>8252</v>
      </c>
      <c r="N2765">
        <v>9.5083333329999995</v>
      </c>
      <c r="O2765">
        <v>0</v>
      </c>
      <c r="P2765">
        <v>15</v>
      </c>
      <c r="Q2765">
        <v>0</v>
      </c>
      <c r="R2765">
        <v>0</v>
      </c>
      <c r="S2765">
        <v>0</v>
      </c>
      <c r="T2765">
        <v>1</v>
      </c>
      <c r="U2765">
        <v>0</v>
      </c>
      <c r="V2765">
        <v>0</v>
      </c>
      <c r="W2765">
        <v>0</v>
      </c>
      <c r="X2765">
        <v>16.173309363642005</v>
      </c>
      <c r="Y2765">
        <v>0</v>
      </c>
      <c r="Z2765">
        <v>0</v>
      </c>
      <c r="AA2765">
        <v>0</v>
      </c>
      <c r="AB2765">
        <v>2.3091760752416667E-2</v>
      </c>
      <c r="AC2765">
        <v>0</v>
      </c>
      <c r="AD2765">
        <v>0</v>
      </c>
      <c r="AE2765">
        <v>16.196401124394423</v>
      </c>
    </row>
    <row r="2766" spans="1:31" x14ac:dyDescent="0.25">
      <c r="A2766">
        <v>2272550</v>
      </c>
      <c r="B2766">
        <v>1</v>
      </c>
      <c r="C2766" t="s">
        <v>80</v>
      </c>
      <c r="D2766" t="s">
        <v>103</v>
      </c>
      <c r="E2766" t="s">
        <v>132</v>
      </c>
      <c r="F2766" t="s">
        <v>5521</v>
      </c>
      <c r="G2766" t="s">
        <v>134</v>
      </c>
      <c r="H2766" t="s">
        <v>135</v>
      </c>
      <c r="I2766" t="s">
        <v>738</v>
      </c>
      <c r="J2766" t="s">
        <v>137</v>
      </c>
      <c r="K2766" t="s">
        <v>138</v>
      </c>
      <c r="L2766" t="s">
        <v>8253</v>
      </c>
      <c r="M2766" t="s">
        <v>8254</v>
      </c>
      <c r="N2766">
        <v>5.5555550000000002E-3</v>
      </c>
      <c r="O2766">
        <v>3</v>
      </c>
      <c r="P2766">
        <v>1984</v>
      </c>
      <c r="Q2766">
        <v>21</v>
      </c>
      <c r="R2766">
        <v>270</v>
      </c>
      <c r="S2766">
        <v>28</v>
      </c>
      <c r="T2766">
        <v>654</v>
      </c>
      <c r="U2766">
        <v>2</v>
      </c>
      <c r="V2766">
        <v>1</v>
      </c>
      <c r="W2766">
        <v>3.7843928158333333E-3</v>
      </c>
      <c r="X2766">
        <v>1.962116614832724</v>
      </c>
      <c r="Y2766">
        <v>0.29787020473350001</v>
      </c>
      <c r="Z2766">
        <v>0.21591282306666665</v>
      </c>
      <c r="AA2766">
        <v>0.45686450858338901</v>
      </c>
      <c r="AB2766">
        <v>1.6028179461201089</v>
      </c>
      <c r="AC2766">
        <v>0.28811979535533339</v>
      </c>
      <c r="AD2766">
        <v>1.2007690500000001E-2</v>
      </c>
      <c r="AE2766">
        <v>4.8394939760075557</v>
      </c>
    </row>
    <row r="2767" spans="1:31" x14ac:dyDescent="0.25">
      <c r="A2767">
        <v>2272719</v>
      </c>
      <c r="B2767">
        <v>1</v>
      </c>
      <c r="C2767" t="s">
        <v>80</v>
      </c>
      <c r="D2767" t="s">
        <v>85</v>
      </c>
      <c r="E2767" t="s">
        <v>176</v>
      </c>
      <c r="F2767" t="s">
        <v>8255</v>
      </c>
      <c r="G2767" t="s">
        <v>233</v>
      </c>
      <c r="H2767" t="s">
        <v>150</v>
      </c>
      <c r="I2767" t="s">
        <v>136</v>
      </c>
      <c r="J2767" t="s">
        <v>137</v>
      </c>
      <c r="K2767" t="s">
        <v>138</v>
      </c>
      <c r="L2767" t="s">
        <v>8256</v>
      </c>
      <c r="M2767" t="s">
        <v>8257</v>
      </c>
      <c r="N2767">
        <v>0.49833333299999999</v>
      </c>
      <c r="O2767">
        <v>0</v>
      </c>
      <c r="P2767">
        <v>424</v>
      </c>
      <c r="Q2767">
        <v>0</v>
      </c>
      <c r="R2767">
        <v>0</v>
      </c>
      <c r="S2767">
        <v>0</v>
      </c>
      <c r="T2767">
        <v>59</v>
      </c>
      <c r="U2767">
        <v>0</v>
      </c>
      <c r="V2767">
        <v>0</v>
      </c>
      <c r="W2767">
        <v>0</v>
      </c>
      <c r="X2767">
        <v>62.357379816984221</v>
      </c>
      <c r="Y2767">
        <v>0</v>
      </c>
      <c r="Z2767">
        <v>0</v>
      </c>
      <c r="AA2767">
        <v>0</v>
      </c>
      <c r="AB2767">
        <v>20.630163541385453</v>
      </c>
      <c r="AC2767">
        <v>0</v>
      </c>
      <c r="AD2767">
        <v>0</v>
      </c>
      <c r="AE2767">
        <v>82.987543358369678</v>
      </c>
    </row>
    <row r="2768" spans="1:31" x14ac:dyDescent="0.25">
      <c r="A2768">
        <v>2273586</v>
      </c>
      <c r="B2768">
        <v>1</v>
      </c>
      <c r="C2768" t="s">
        <v>80</v>
      </c>
      <c r="D2768" t="s">
        <v>100</v>
      </c>
      <c r="E2768" t="s">
        <v>147</v>
      </c>
      <c r="F2768" t="s">
        <v>8258</v>
      </c>
      <c r="G2768" t="s">
        <v>233</v>
      </c>
      <c r="H2768" t="s">
        <v>150</v>
      </c>
      <c r="I2768" t="s">
        <v>136</v>
      </c>
      <c r="J2768" t="s">
        <v>137</v>
      </c>
      <c r="K2768" t="s">
        <v>138</v>
      </c>
      <c r="L2768" t="s">
        <v>8259</v>
      </c>
      <c r="M2768" t="s">
        <v>8260</v>
      </c>
      <c r="N2768">
        <v>3.3763888880000001</v>
      </c>
      <c r="O2768">
        <v>0</v>
      </c>
      <c r="P2768">
        <v>8</v>
      </c>
      <c r="Q2768">
        <v>0</v>
      </c>
      <c r="R2768">
        <v>14</v>
      </c>
      <c r="S2768">
        <v>0</v>
      </c>
      <c r="T2768">
        <v>3</v>
      </c>
      <c r="U2768">
        <v>0</v>
      </c>
      <c r="V2768">
        <v>0</v>
      </c>
      <c r="W2768">
        <v>0</v>
      </c>
      <c r="X2768">
        <v>5.9650013316868336</v>
      </c>
      <c r="Y2768">
        <v>0</v>
      </c>
      <c r="Z2768">
        <v>4.1601500825471254</v>
      </c>
      <c r="AA2768">
        <v>0</v>
      </c>
      <c r="AB2768">
        <v>0.47094932488667496</v>
      </c>
      <c r="AC2768">
        <v>0</v>
      </c>
      <c r="AD2768">
        <v>0</v>
      </c>
      <c r="AE2768">
        <v>10.596100739120633</v>
      </c>
    </row>
    <row r="2769" spans="1:31" x14ac:dyDescent="0.25">
      <c r="A2769">
        <v>2273394</v>
      </c>
      <c r="B2769">
        <v>1</v>
      </c>
      <c r="C2769" t="s">
        <v>81</v>
      </c>
      <c r="D2769" t="s">
        <v>117</v>
      </c>
      <c r="E2769" t="s">
        <v>147</v>
      </c>
      <c r="F2769" t="s">
        <v>8261</v>
      </c>
      <c r="G2769" t="s">
        <v>149</v>
      </c>
      <c r="H2769" t="s">
        <v>150</v>
      </c>
      <c r="I2769" t="s">
        <v>136</v>
      </c>
      <c r="J2769" t="s">
        <v>137</v>
      </c>
      <c r="K2769" t="s">
        <v>138</v>
      </c>
      <c r="L2769" t="s">
        <v>8262</v>
      </c>
      <c r="M2769" t="s">
        <v>8263</v>
      </c>
      <c r="N2769">
        <v>1.410555555</v>
      </c>
      <c r="O2769">
        <v>0</v>
      </c>
      <c r="P2769">
        <v>23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6.6519770169235342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6.6519770169235342</v>
      </c>
    </row>
    <row r="2770" spans="1:31" x14ac:dyDescent="0.25">
      <c r="A2770">
        <v>2273108</v>
      </c>
      <c r="B2770">
        <v>1</v>
      </c>
      <c r="C2770" t="s">
        <v>80</v>
      </c>
      <c r="D2770" t="s">
        <v>93</v>
      </c>
      <c r="E2770" t="s">
        <v>165</v>
      </c>
      <c r="F2770" t="s">
        <v>8264</v>
      </c>
      <c r="G2770" t="s">
        <v>198</v>
      </c>
      <c r="H2770" t="s">
        <v>150</v>
      </c>
      <c r="I2770" t="s">
        <v>136</v>
      </c>
      <c r="J2770" t="s">
        <v>137</v>
      </c>
      <c r="K2770" t="s">
        <v>138</v>
      </c>
      <c r="L2770" t="s">
        <v>8265</v>
      </c>
      <c r="M2770" t="s">
        <v>8266</v>
      </c>
      <c r="N2770">
        <v>5.6174999999999997</v>
      </c>
      <c r="O2770">
        <v>0</v>
      </c>
      <c r="P2770">
        <v>1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0.24674607797202497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0.24674607797202497</v>
      </c>
    </row>
    <row r="2771" spans="1:31" x14ac:dyDescent="0.25">
      <c r="A2771">
        <v>2273346</v>
      </c>
      <c r="B2771">
        <v>1</v>
      </c>
      <c r="C2771" t="s">
        <v>81</v>
      </c>
      <c r="D2771" t="s">
        <v>128</v>
      </c>
      <c r="E2771" t="s">
        <v>147</v>
      </c>
      <c r="F2771" t="s">
        <v>8267</v>
      </c>
      <c r="G2771" t="s">
        <v>149</v>
      </c>
      <c r="H2771" t="s">
        <v>150</v>
      </c>
      <c r="I2771" t="s">
        <v>136</v>
      </c>
      <c r="J2771" t="s">
        <v>137</v>
      </c>
      <c r="K2771" t="s">
        <v>138</v>
      </c>
      <c r="L2771" t="s">
        <v>8268</v>
      </c>
      <c r="M2771" t="s">
        <v>8269</v>
      </c>
      <c r="N2771">
        <v>5.9005555550000004</v>
      </c>
      <c r="O2771">
        <v>0</v>
      </c>
      <c r="P2771">
        <v>7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11.396872195703402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11.396872195703402</v>
      </c>
    </row>
    <row r="2772" spans="1:31" x14ac:dyDescent="0.25">
      <c r="A2772">
        <v>2273546</v>
      </c>
      <c r="B2772">
        <v>1</v>
      </c>
      <c r="C2772" t="s">
        <v>81</v>
      </c>
      <c r="D2772" t="s">
        <v>113</v>
      </c>
      <c r="E2772" t="s">
        <v>147</v>
      </c>
      <c r="F2772" t="s">
        <v>8270</v>
      </c>
      <c r="G2772" t="s">
        <v>233</v>
      </c>
      <c r="H2772" t="s">
        <v>150</v>
      </c>
      <c r="I2772" t="s">
        <v>136</v>
      </c>
      <c r="J2772" t="s">
        <v>137</v>
      </c>
      <c r="K2772" t="s">
        <v>138</v>
      </c>
      <c r="L2772" t="s">
        <v>8271</v>
      </c>
      <c r="M2772" t="s">
        <v>8272</v>
      </c>
      <c r="N2772">
        <v>5.738611111</v>
      </c>
      <c r="O2772">
        <v>0</v>
      </c>
      <c r="P2772">
        <v>7</v>
      </c>
      <c r="Q2772">
        <v>0</v>
      </c>
      <c r="R2772">
        <v>1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3.1339953371572928</v>
      </c>
      <c r="Y2772">
        <v>0</v>
      </c>
      <c r="Z2772">
        <v>0.12879447271852501</v>
      </c>
      <c r="AA2772">
        <v>0</v>
      </c>
      <c r="AB2772">
        <v>0</v>
      </c>
      <c r="AC2772">
        <v>0</v>
      </c>
      <c r="AD2772">
        <v>0</v>
      </c>
      <c r="AE2772">
        <v>3.2627898098758177</v>
      </c>
    </row>
    <row r="2773" spans="1:31" x14ac:dyDescent="0.25">
      <c r="A2773">
        <v>2272939</v>
      </c>
      <c r="B2773">
        <v>1</v>
      </c>
      <c r="C2773" t="s">
        <v>81</v>
      </c>
      <c r="D2773" t="s">
        <v>113</v>
      </c>
      <c r="E2773" t="s">
        <v>176</v>
      </c>
      <c r="F2773" t="s">
        <v>8273</v>
      </c>
      <c r="G2773" t="s">
        <v>178</v>
      </c>
      <c r="H2773" t="s">
        <v>150</v>
      </c>
      <c r="I2773" t="s">
        <v>136</v>
      </c>
      <c r="J2773" t="s">
        <v>137</v>
      </c>
      <c r="K2773" t="s">
        <v>138</v>
      </c>
      <c r="L2773" t="s">
        <v>8274</v>
      </c>
      <c r="M2773" t="s">
        <v>8275</v>
      </c>
      <c r="N2773">
        <v>6.2341666660000001</v>
      </c>
      <c r="O2773">
        <v>0</v>
      </c>
      <c r="P2773">
        <v>30</v>
      </c>
      <c r="Q2773">
        <v>0</v>
      </c>
      <c r="R2773">
        <v>2</v>
      </c>
      <c r="S2773">
        <v>0</v>
      </c>
      <c r="T2773">
        <v>1</v>
      </c>
      <c r="U2773">
        <v>0</v>
      </c>
      <c r="V2773">
        <v>0</v>
      </c>
      <c r="W2773">
        <v>0</v>
      </c>
      <c r="X2773">
        <v>10.517276627480834</v>
      </c>
      <c r="Y2773">
        <v>0</v>
      </c>
      <c r="Z2773">
        <v>0.35238579076620002</v>
      </c>
      <c r="AA2773">
        <v>0</v>
      </c>
      <c r="AB2773">
        <v>1.3229540082718834</v>
      </c>
      <c r="AC2773">
        <v>0</v>
      </c>
      <c r="AD2773">
        <v>0</v>
      </c>
      <c r="AE2773">
        <v>12.192616426518919</v>
      </c>
    </row>
    <row r="2774" spans="1:31" x14ac:dyDescent="0.25">
      <c r="A2774">
        <v>2272962</v>
      </c>
      <c r="B2774">
        <v>1</v>
      </c>
      <c r="C2774" t="s">
        <v>80</v>
      </c>
      <c r="D2774" t="s">
        <v>83</v>
      </c>
      <c r="E2774" t="s">
        <v>147</v>
      </c>
      <c r="F2774" t="s">
        <v>8276</v>
      </c>
      <c r="G2774" t="s">
        <v>149</v>
      </c>
      <c r="H2774" t="s">
        <v>150</v>
      </c>
      <c r="I2774" t="s">
        <v>136</v>
      </c>
      <c r="J2774" t="s">
        <v>137</v>
      </c>
      <c r="K2774" t="s">
        <v>138</v>
      </c>
      <c r="L2774" t="s">
        <v>8277</v>
      </c>
      <c r="M2774" t="s">
        <v>8278</v>
      </c>
      <c r="N2774">
        <v>6.3513888879999998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32</v>
      </c>
      <c r="U2774">
        <v>0</v>
      </c>
      <c r="V2774">
        <v>1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174.56919667328742</v>
      </c>
      <c r="AC2774">
        <v>0</v>
      </c>
      <c r="AD2774">
        <v>61.460152569520318</v>
      </c>
      <c r="AE2774">
        <v>236.02934924280774</v>
      </c>
    </row>
    <row r="2775" spans="1:31" x14ac:dyDescent="0.25">
      <c r="A2775">
        <v>2272770</v>
      </c>
      <c r="B2775">
        <v>1</v>
      </c>
      <c r="C2775" t="s">
        <v>80</v>
      </c>
      <c r="D2775" t="s">
        <v>99</v>
      </c>
      <c r="E2775" t="s">
        <v>147</v>
      </c>
      <c r="F2775" t="s">
        <v>8279</v>
      </c>
      <c r="G2775" t="s">
        <v>149</v>
      </c>
      <c r="H2775" t="s">
        <v>150</v>
      </c>
      <c r="I2775" t="s">
        <v>136</v>
      </c>
      <c r="J2775" t="s">
        <v>137</v>
      </c>
      <c r="K2775" t="s">
        <v>138</v>
      </c>
      <c r="L2775" t="s">
        <v>8280</v>
      </c>
      <c r="M2775" t="s">
        <v>8281</v>
      </c>
      <c r="N2775">
        <v>10.598055555</v>
      </c>
      <c r="O2775">
        <v>0</v>
      </c>
      <c r="P2775">
        <v>38</v>
      </c>
      <c r="Q2775">
        <v>0</v>
      </c>
      <c r="R2775">
        <v>10</v>
      </c>
      <c r="S2775">
        <v>0</v>
      </c>
      <c r="T2775">
        <v>6</v>
      </c>
      <c r="U2775">
        <v>0</v>
      </c>
      <c r="V2775">
        <v>0</v>
      </c>
      <c r="W2775">
        <v>0</v>
      </c>
      <c r="X2775">
        <v>76.292894264452173</v>
      </c>
      <c r="Y2775">
        <v>0</v>
      </c>
      <c r="Z2775">
        <v>39.104316829865397</v>
      </c>
      <c r="AA2775">
        <v>0</v>
      </c>
      <c r="AB2775">
        <v>29.417690911348124</v>
      </c>
      <c r="AC2775">
        <v>0</v>
      </c>
      <c r="AD2775">
        <v>0</v>
      </c>
      <c r="AE2775">
        <v>144.81490200566569</v>
      </c>
    </row>
    <row r="2776" spans="1:31" x14ac:dyDescent="0.25">
      <c r="A2776">
        <v>2272896</v>
      </c>
      <c r="B2776">
        <v>1</v>
      </c>
      <c r="C2776" t="s">
        <v>80</v>
      </c>
      <c r="D2776" t="s">
        <v>83</v>
      </c>
      <c r="E2776" t="s">
        <v>147</v>
      </c>
      <c r="F2776" t="s">
        <v>8282</v>
      </c>
      <c r="G2776" t="s">
        <v>233</v>
      </c>
      <c r="H2776" t="s">
        <v>150</v>
      </c>
      <c r="I2776" t="s">
        <v>136</v>
      </c>
      <c r="J2776" t="s">
        <v>137</v>
      </c>
      <c r="K2776" t="s">
        <v>138</v>
      </c>
      <c r="L2776" t="s">
        <v>8283</v>
      </c>
      <c r="M2776" t="s">
        <v>8284</v>
      </c>
      <c r="N2776">
        <v>5.5880555550000004</v>
      </c>
      <c r="O2776">
        <v>0</v>
      </c>
      <c r="P2776">
        <v>3</v>
      </c>
      <c r="Q2776">
        <v>0</v>
      </c>
      <c r="R2776">
        <v>0</v>
      </c>
      <c r="S2776">
        <v>0</v>
      </c>
      <c r="T2776">
        <v>59</v>
      </c>
      <c r="U2776">
        <v>0</v>
      </c>
      <c r="V2776">
        <v>3</v>
      </c>
      <c r="W2776">
        <v>0</v>
      </c>
      <c r="X2776">
        <v>6.0976669019777336</v>
      </c>
      <c r="Y2776">
        <v>0</v>
      </c>
      <c r="Z2776">
        <v>0</v>
      </c>
      <c r="AA2776">
        <v>0</v>
      </c>
      <c r="AB2776">
        <v>244.72953839754555</v>
      </c>
      <c r="AC2776">
        <v>0</v>
      </c>
      <c r="AD2776">
        <v>151.82652165485155</v>
      </c>
      <c r="AE2776">
        <v>402.65372695437486</v>
      </c>
    </row>
    <row r="2777" spans="1:31" x14ac:dyDescent="0.25">
      <c r="A2777">
        <v>2273386</v>
      </c>
      <c r="B2777">
        <v>1</v>
      </c>
      <c r="C2777" t="s">
        <v>81</v>
      </c>
      <c r="D2777" t="s">
        <v>120</v>
      </c>
      <c r="E2777" t="s">
        <v>147</v>
      </c>
      <c r="F2777" t="s">
        <v>8285</v>
      </c>
      <c r="G2777" t="s">
        <v>149</v>
      </c>
      <c r="H2777" t="s">
        <v>150</v>
      </c>
      <c r="I2777" t="s">
        <v>136</v>
      </c>
      <c r="J2777" t="s">
        <v>137</v>
      </c>
      <c r="K2777" t="s">
        <v>138</v>
      </c>
      <c r="L2777" t="s">
        <v>8286</v>
      </c>
      <c r="M2777" t="s">
        <v>8287</v>
      </c>
      <c r="N2777">
        <v>4.7402777770000002</v>
      </c>
      <c r="O2777">
        <v>0</v>
      </c>
      <c r="P2777">
        <v>70</v>
      </c>
      <c r="Q2777">
        <v>0</v>
      </c>
      <c r="R2777">
        <v>1</v>
      </c>
      <c r="S2777">
        <v>0</v>
      </c>
      <c r="T2777">
        <v>14</v>
      </c>
      <c r="U2777">
        <v>0</v>
      </c>
      <c r="V2777">
        <v>0</v>
      </c>
      <c r="W2777">
        <v>0</v>
      </c>
      <c r="X2777">
        <v>78.60230407251963</v>
      </c>
      <c r="Y2777">
        <v>0</v>
      </c>
      <c r="Z2777">
        <v>0.49559641714558339</v>
      </c>
      <c r="AA2777">
        <v>0</v>
      </c>
      <c r="AB2777">
        <v>10.770235233686252</v>
      </c>
      <c r="AC2777">
        <v>0</v>
      </c>
      <c r="AD2777">
        <v>0</v>
      </c>
      <c r="AE2777">
        <v>89.868135723351458</v>
      </c>
    </row>
    <row r="2778" spans="1:31" x14ac:dyDescent="0.25">
      <c r="A2778">
        <v>2272304</v>
      </c>
      <c r="B2778">
        <v>1</v>
      </c>
      <c r="C2778" t="s">
        <v>80</v>
      </c>
      <c r="D2778" t="s">
        <v>99</v>
      </c>
      <c r="E2778" t="s">
        <v>176</v>
      </c>
      <c r="F2778" t="s">
        <v>8233</v>
      </c>
      <c r="G2778" t="s">
        <v>178</v>
      </c>
      <c r="H2778" t="s">
        <v>150</v>
      </c>
      <c r="I2778" t="s">
        <v>136</v>
      </c>
      <c r="J2778" t="s">
        <v>137</v>
      </c>
      <c r="K2778" t="s">
        <v>138</v>
      </c>
      <c r="L2778" t="s">
        <v>8288</v>
      </c>
      <c r="M2778" t="s">
        <v>8289</v>
      </c>
      <c r="N2778">
        <v>3.6883333330000001</v>
      </c>
      <c r="O2778">
        <v>0</v>
      </c>
      <c r="P2778">
        <v>117</v>
      </c>
      <c r="Q2778">
        <v>0</v>
      </c>
      <c r="R2778">
        <v>0</v>
      </c>
      <c r="S2778">
        <v>0</v>
      </c>
      <c r="T2778">
        <v>63</v>
      </c>
      <c r="U2778">
        <v>0</v>
      </c>
      <c r="V2778">
        <v>1</v>
      </c>
      <c r="W2778">
        <v>0</v>
      </c>
      <c r="X2778">
        <v>140.5996457626851</v>
      </c>
      <c r="Y2778">
        <v>0</v>
      </c>
      <c r="Z2778">
        <v>0</v>
      </c>
      <c r="AA2778">
        <v>0</v>
      </c>
      <c r="AB2778">
        <v>89.947824021250341</v>
      </c>
      <c r="AC2778">
        <v>0</v>
      </c>
      <c r="AD2778">
        <v>256.79936355765528</v>
      </c>
      <c r="AE2778">
        <v>487.3468333415907</v>
      </c>
    </row>
    <row r="2779" spans="1:31" x14ac:dyDescent="0.25">
      <c r="A2779">
        <v>2272919</v>
      </c>
      <c r="B2779">
        <v>1</v>
      </c>
      <c r="C2779" t="s">
        <v>80</v>
      </c>
      <c r="D2779" t="s">
        <v>83</v>
      </c>
      <c r="E2779" t="s">
        <v>147</v>
      </c>
      <c r="F2779" t="s">
        <v>8290</v>
      </c>
      <c r="G2779" t="s">
        <v>149</v>
      </c>
      <c r="H2779" t="s">
        <v>150</v>
      </c>
      <c r="I2779" t="s">
        <v>136</v>
      </c>
      <c r="J2779" t="s">
        <v>137</v>
      </c>
      <c r="K2779" t="s">
        <v>138</v>
      </c>
      <c r="L2779" t="s">
        <v>8291</v>
      </c>
      <c r="M2779" t="s">
        <v>8292</v>
      </c>
      <c r="N2779">
        <v>1.4044444439999999</v>
      </c>
      <c r="O2779">
        <v>0</v>
      </c>
      <c r="P2779">
        <v>92</v>
      </c>
      <c r="Q2779">
        <v>0</v>
      </c>
      <c r="R2779">
        <v>0</v>
      </c>
      <c r="S2779">
        <v>0</v>
      </c>
      <c r="T2779">
        <v>18</v>
      </c>
      <c r="U2779">
        <v>0</v>
      </c>
      <c r="V2779">
        <v>0</v>
      </c>
      <c r="W2779">
        <v>0</v>
      </c>
      <c r="X2779">
        <v>33.122933203669561</v>
      </c>
      <c r="Y2779">
        <v>0</v>
      </c>
      <c r="Z2779">
        <v>0</v>
      </c>
      <c r="AA2779">
        <v>0</v>
      </c>
      <c r="AB2779">
        <v>43.701405060704943</v>
      </c>
      <c r="AC2779">
        <v>0</v>
      </c>
      <c r="AD2779">
        <v>0</v>
      </c>
      <c r="AE2779">
        <v>76.824338264374504</v>
      </c>
    </row>
    <row r="2780" spans="1:31" x14ac:dyDescent="0.25">
      <c r="A2780">
        <v>2272696</v>
      </c>
      <c r="B2780">
        <v>1</v>
      </c>
      <c r="C2780" t="s">
        <v>80</v>
      </c>
      <c r="D2780" t="s">
        <v>90</v>
      </c>
      <c r="E2780" t="s">
        <v>147</v>
      </c>
      <c r="F2780" t="s">
        <v>8293</v>
      </c>
      <c r="G2780" t="s">
        <v>149</v>
      </c>
      <c r="H2780" t="s">
        <v>150</v>
      </c>
      <c r="I2780" t="s">
        <v>136</v>
      </c>
      <c r="J2780" t="s">
        <v>137</v>
      </c>
      <c r="K2780" t="s">
        <v>138</v>
      </c>
      <c r="L2780" t="s">
        <v>8294</v>
      </c>
      <c r="M2780" t="s">
        <v>8295</v>
      </c>
      <c r="N2780">
        <v>2.0152777770000001</v>
      </c>
      <c r="O2780">
        <v>0</v>
      </c>
      <c r="P2780">
        <v>196</v>
      </c>
      <c r="Q2780">
        <v>0</v>
      </c>
      <c r="R2780">
        <v>0</v>
      </c>
      <c r="S2780">
        <v>0</v>
      </c>
      <c r="T2780">
        <v>23</v>
      </c>
      <c r="U2780">
        <v>0</v>
      </c>
      <c r="V2780">
        <v>1</v>
      </c>
      <c r="W2780">
        <v>0</v>
      </c>
      <c r="X2780">
        <v>165.2129814403813</v>
      </c>
      <c r="Y2780">
        <v>0</v>
      </c>
      <c r="Z2780">
        <v>0</v>
      </c>
      <c r="AA2780">
        <v>0</v>
      </c>
      <c r="AB2780">
        <v>47.629706430122901</v>
      </c>
      <c r="AC2780">
        <v>0</v>
      </c>
      <c r="AD2780">
        <v>14.937248984271536</v>
      </c>
      <c r="AE2780">
        <v>227.77993685477574</v>
      </c>
    </row>
    <row r="2781" spans="1:31" x14ac:dyDescent="0.25">
      <c r="A2781">
        <v>2273609</v>
      </c>
      <c r="B2781">
        <v>1</v>
      </c>
      <c r="C2781" t="s">
        <v>80</v>
      </c>
      <c r="D2781" t="s">
        <v>83</v>
      </c>
      <c r="E2781" t="s">
        <v>165</v>
      </c>
      <c r="F2781" t="s">
        <v>8296</v>
      </c>
      <c r="G2781" t="s">
        <v>198</v>
      </c>
      <c r="H2781" t="s">
        <v>150</v>
      </c>
      <c r="I2781" t="s">
        <v>136</v>
      </c>
      <c r="J2781" t="s">
        <v>137</v>
      </c>
      <c r="K2781" t="s">
        <v>138</v>
      </c>
      <c r="L2781" t="s">
        <v>8297</v>
      </c>
      <c r="M2781" t="s">
        <v>8298</v>
      </c>
      <c r="N2781">
        <v>0.81888888800000004</v>
      </c>
      <c r="O2781">
        <v>0</v>
      </c>
      <c r="P2781">
        <v>4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1.1855261345994998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1.1855261345994998</v>
      </c>
    </row>
    <row r="2782" spans="1:31" x14ac:dyDescent="0.25">
      <c r="A2782">
        <v>2273217</v>
      </c>
      <c r="B2782">
        <v>1</v>
      </c>
      <c r="C2782" t="s">
        <v>80</v>
      </c>
      <c r="D2782" t="s">
        <v>100</v>
      </c>
      <c r="E2782" t="s">
        <v>147</v>
      </c>
      <c r="F2782" t="s">
        <v>8299</v>
      </c>
      <c r="G2782" t="s">
        <v>1712</v>
      </c>
      <c r="H2782" t="s">
        <v>150</v>
      </c>
      <c r="I2782" t="s">
        <v>136</v>
      </c>
      <c r="J2782" t="s">
        <v>137</v>
      </c>
      <c r="K2782" t="s">
        <v>138</v>
      </c>
      <c r="L2782" t="s">
        <v>8300</v>
      </c>
      <c r="M2782" t="s">
        <v>8301</v>
      </c>
      <c r="N2782">
        <v>3.636111111</v>
      </c>
      <c r="O2782">
        <v>0</v>
      </c>
      <c r="P2782">
        <v>1</v>
      </c>
      <c r="Q2782">
        <v>0</v>
      </c>
      <c r="R2782">
        <v>3</v>
      </c>
      <c r="S2782">
        <v>0</v>
      </c>
      <c r="T2782">
        <v>3</v>
      </c>
      <c r="U2782">
        <v>0</v>
      </c>
      <c r="V2782">
        <v>0</v>
      </c>
      <c r="W2782">
        <v>0</v>
      </c>
      <c r="X2782">
        <v>3.371182923013667</v>
      </c>
      <c r="Y2782">
        <v>0</v>
      </c>
      <c r="Z2782">
        <v>7.9902766317633322E-2</v>
      </c>
      <c r="AA2782">
        <v>0</v>
      </c>
      <c r="AB2782">
        <v>13.059834029807233</v>
      </c>
      <c r="AC2782">
        <v>0</v>
      </c>
      <c r="AD2782">
        <v>0</v>
      </c>
      <c r="AE2782">
        <v>16.510919719138535</v>
      </c>
    </row>
    <row r="2783" spans="1:31" x14ac:dyDescent="0.25">
      <c r="A2783">
        <v>2273088</v>
      </c>
      <c r="B2783">
        <v>1</v>
      </c>
      <c r="C2783" t="s">
        <v>80</v>
      </c>
      <c r="D2783" t="s">
        <v>97</v>
      </c>
      <c r="E2783" t="s">
        <v>147</v>
      </c>
      <c r="F2783" t="s">
        <v>8302</v>
      </c>
      <c r="G2783" t="s">
        <v>233</v>
      </c>
      <c r="H2783" t="s">
        <v>150</v>
      </c>
      <c r="I2783" t="s">
        <v>136</v>
      </c>
      <c r="J2783" t="s">
        <v>137</v>
      </c>
      <c r="K2783" t="s">
        <v>138</v>
      </c>
      <c r="L2783" t="s">
        <v>8303</v>
      </c>
      <c r="M2783" t="s">
        <v>8304</v>
      </c>
      <c r="N2783">
        <v>7.1441666660000003</v>
      </c>
      <c r="O2783">
        <v>0</v>
      </c>
      <c r="P2783">
        <v>2</v>
      </c>
      <c r="Q2783">
        <v>0</v>
      </c>
      <c r="R2783">
        <v>1</v>
      </c>
      <c r="S2783">
        <v>0</v>
      </c>
      <c r="T2783">
        <v>2</v>
      </c>
      <c r="U2783">
        <v>0</v>
      </c>
      <c r="V2783">
        <v>0</v>
      </c>
      <c r="W2783">
        <v>0</v>
      </c>
      <c r="X2783">
        <v>15.575559143416301</v>
      </c>
      <c r="Y2783">
        <v>0</v>
      </c>
      <c r="Z2783">
        <v>0.27387907901430003</v>
      </c>
      <c r="AA2783">
        <v>0</v>
      </c>
      <c r="AB2783">
        <v>23.88454217632605</v>
      </c>
      <c r="AC2783">
        <v>0</v>
      </c>
      <c r="AD2783">
        <v>0</v>
      </c>
      <c r="AE2783">
        <v>39.73398039875665</v>
      </c>
    </row>
    <row r="2784" spans="1:31" x14ac:dyDescent="0.25">
      <c r="A2784">
        <v>2272825</v>
      </c>
      <c r="B2784">
        <v>1</v>
      </c>
      <c r="C2784" t="s">
        <v>80</v>
      </c>
      <c r="D2784" t="s">
        <v>105</v>
      </c>
      <c r="E2784" t="s">
        <v>147</v>
      </c>
      <c r="F2784" t="s">
        <v>8305</v>
      </c>
      <c r="G2784" t="s">
        <v>149</v>
      </c>
      <c r="H2784" t="s">
        <v>150</v>
      </c>
      <c r="I2784" t="s">
        <v>136</v>
      </c>
      <c r="J2784" t="s">
        <v>137</v>
      </c>
      <c r="K2784" t="s">
        <v>138</v>
      </c>
      <c r="L2784" t="s">
        <v>8306</v>
      </c>
      <c r="M2784" t="s">
        <v>8307</v>
      </c>
      <c r="N2784">
        <v>3.7894444439999999</v>
      </c>
      <c r="O2784">
        <v>0</v>
      </c>
      <c r="P2784">
        <v>23</v>
      </c>
      <c r="Q2784">
        <v>0</v>
      </c>
      <c r="R2784">
        <v>11</v>
      </c>
      <c r="S2784">
        <v>0</v>
      </c>
      <c r="T2784">
        <v>5</v>
      </c>
      <c r="U2784">
        <v>0</v>
      </c>
      <c r="V2784">
        <v>0</v>
      </c>
      <c r="W2784">
        <v>0</v>
      </c>
      <c r="X2784">
        <v>29.393782398944722</v>
      </c>
      <c r="Y2784">
        <v>0</v>
      </c>
      <c r="Z2784">
        <v>2.582609298853674</v>
      </c>
      <c r="AA2784">
        <v>0</v>
      </c>
      <c r="AB2784">
        <v>24.547093242550257</v>
      </c>
      <c r="AC2784">
        <v>0</v>
      </c>
      <c r="AD2784">
        <v>0</v>
      </c>
      <c r="AE2784">
        <v>56.523484940348652</v>
      </c>
    </row>
    <row r="2785" spans="1:31" x14ac:dyDescent="0.25">
      <c r="A2785">
        <v>2273025</v>
      </c>
      <c r="B2785">
        <v>1</v>
      </c>
      <c r="C2785" t="s">
        <v>80</v>
      </c>
      <c r="D2785" t="s">
        <v>105</v>
      </c>
      <c r="E2785" t="s">
        <v>132</v>
      </c>
      <c r="F2785" t="s">
        <v>8308</v>
      </c>
      <c r="G2785" t="s">
        <v>134</v>
      </c>
      <c r="H2785" t="s">
        <v>135</v>
      </c>
      <c r="I2785" t="s">
        <v>136</v>
      </c>
      <c r="J2785" t="s">
        <v>137</v>
      </c>
      <c r="K2785" t="s">
        <v>138</v>
      </c>
      <c r="L2785" t="s">
        <v>8309</v>
      </c>
      <c r="M2785" t="s">
        <v>8310</v>
      </c>
      <c r="N2785">
        <v>1.9416666659999999</v>
      </c>
      <c r="O2785">
        <v>0</v>
      </c>
      <c r="P2785">
        <v>161</v>
      </c>
      <c r="Q2785">
        <v>0</v>
      </c>
      <c r="R2785">
        <v>14</v>
      </c>
      <c r="S2785">
        <v>0</v>
      </c>
      <c r="T2785">
        <v>9</v>
      </c>
      <c r="U2785">
        <v>0</v>
      </c>
      <c r="V2785">
        <v>0</v>
      </c>
      <c r="W2785">
        <v>0</v>
      </c>
      <c r="X2785">
        <v>133.33379427635876</v>
      </c>
      <c r="Y2785">
        <v>0</v>
      </c>
      <c r="Z2785">
        <v>15.77384031576957</v>
      </c>
      <c r="AA2785">
        <v>0</v>
      </c>
      <c r="AB2785">
        <v>12.090254733122514</v>
      </c>
      <c r="AC2785">
        <v>0</v>
      </c>
      <c r="AD2785">
        <v>0</v>
      </c>
      <c r="AE2785">
        <v>161.19788932525086</v>
      </c>
    </row>
    <row r="2786" spans="1:31" x14ac:dyDescent="0.25">
      <c r="A2786">
        <v>2273523</v>
      </c>
      <c r="B2786">
        <v>1</v>
      </c>
      <c r="C2786" t="s">
        <v>81</v>
      </c>
      <c r="D2786" t="s">
        <v>123</v>
      </c>
      <c r="E2786" t="s">
        <v>132</v>
      </c>
      <c r="F2786" t="s">
        <v>8311</v>
      </c>
      <c r="G2786" t="s">
        <v>134</v>
      </c>
      <c r="H2786" t="s">
        <v>135</v>
      </c>
      <c r="I2786" t="s">
        <v>136</v>
      </c>
      <c r="J2786" t="s">
        <v>137</v>
      </c>
      <c r="K2786" t="s">
        <v>138</v>
      </c>
      <c r="L2786" t="s">
        <v>8312</v>
      </c>
      <c r="M2786" t="s">
        <v>8313</v>
      </c>
      <c r="N2786">
        <v>1.957222222</v>
      </c>
      <c r="O2786">
        <v>0</v>
      </c>
      <c r="P2786">
        <v>723</v>
      </c>
      <c r="Q2786">
        <v>5</v>
      </c>
      <c r="R2786">
        <v>31</v>
      </c>
      <c r="S2786">
        <v>4</v>
      </c>
      <c r="T2786">
        <v>54</v>
      </c>
      <c r="U2786">
        <v>1</v>
      </c>
      <c r="V2786">
        <v>1</v>
      </c>
      <c r="W2786">
        <v>0</v>
      </c>
      <c r="X2786">
        <v>198.36769668237855</v>
      </c>
      <c r="Y2786">
        <v>3.3582779905094005</v>
      </c>
      <c r="Z2786">
        <v>4.3645535555074524</v>
      </c>
      <c r="AA2786">
        <v>23.643941882385203</v>
      </c>
      <c r="AB2786">
        <v>25.862445771236214</v>
      </c>
      <c r="AC2786">
        <v>34.210634292244947</v>
      </c>
      <c r="AD2786">
        <v>2.5540797128924</v>
      </c>
      <c r="AE2786">
        <v>292.36162988715421</v>
      </c>
    </row>
    <row r="2787" spans="1:31" x14ac:dyDescent="0.25">
      <c r="A2787">
        <v>2272633</v>
      </c>
      <c r="B2787">
        <v>1</v>
      </c>
      <c r="C2787" t="s">
        <v>80</v>
      </c>
      <c r="D2787" t="s">
        <v>99</v>
      </c>
      <c r="E2787" t="s">
        <v>147</v>
      </c>
      <c r="F2787" t="s">
        <v>5933</v>
      </c>
      <c r="G2787" t="s">
        <v>233</v>
      </c>
      <c r="H2787" t="s">
        <v>150</v>
      </c>
      <c r="I2787" t="s">
        <v>136</v>
      </c>
      <c r="J2787" t="s">
        <v>137</v>
      </c>
      <c r="K2787" t="s">
        <v>138</v>
      </c>
      <c r="L2787" t="s">
        <v>8314</v>
      </c>
      <c r="M2787" t="s">
        <v>8315</v>
      </c>
      <c r="N2787">
        <v>9.3672222220000005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4</v>
      </c>
      <c r="U2787">
        <v>0</v>
      </c>
      <c r="V2787">
        <v>1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1.2446825994144501</v>
      </c>
      <c r="AC2787">
        <v>0</v>
      </c>
      <c r="AD2787">
        <v>1333.2145197871046</v>
      </c>
      <c r="AE2787">
        <v>1334.4592023865191</v>
      </c>
    </row>
    <row r="2788" spans="1:31" x14ac:dyDescent="0.25">
      <c r="A2788">
        <v>2273131</v>
      </c>
      <c r="B2788">
        <v>1</v>
      </c>
      <c r="C2788" t="s">
        <v>80</v>
      </c>
      <c r="D2788" t="s">
        <v>103</v>
      </c>
      <c r="E2788" t="s">
        <v>132</v>
      </c>
      <c r="F2788" t="s">
        <v>8316</v>
      </c>
      <c r="G2788" t="s">
        <v>134</v>
      </c>
      <c r="H2788" t="s">
        <v>135</v>
      </c>
      <c r="I2788" t="s">
        <v>136</v>
      </c>
      <c r="J2788" t="s">
        <v>137</v>
      </c>
      <c r="K2788" t="s">
        <v>138</v>
      </c>
      <c r="L2788" t="s">
        <v>8317</v>
      </c>
      <c r="M2788" t="s">
        <v>8318</v>
      </c>
      <c r="N2788">
        <v>1.1627777770000001</v>
      </c>
      <c r="O2788">
        <v>14</v>
      </c>
      <c r="P2788">
        <v>331</v>
      </c>
      <c r="Q2788">
        <v>19</v>
      </c>
      <c r="R2788">
        <v>46</v>
      </c>
      <c r="S2788">
        <v>10</v>
      </c>
      <c r="T2788">
        <v>55</v>
      </c>
      <c r="U2788">
        <v>0</v>
      </c>
      <c r="V2788">
        <v>0</v>
      </c>
      <c r="W2788">
        <v>9.8559841932730521</v>
      </c>
      <c r="X2788">
        <v>130.91989741960117</v>
      </c>
      <c r="Y2788">
        <v>90.037449370099893</v>
      </c>
      <c r="Z2788">
        <v>12.538610031798372</v>
      </c>
      <c r="AA2788">
        <v>44.191405514709267</v>
      </c>
      <c r="AB2788">
        <v>30.148370387777515</v>
      </c>
      <c r="AC2788">
        <v>0</v>
      </c>
      <c r="AD2788">
        <v>0</v>
      </c>
      <c r="AE2788">
        <v>317.69171691725927</v>
      </c>
    </row>
    <row r="2789" spans="1:31" x14ac:dyDescent="0.25">
      <c r="A2789">
        <v>2273323</v>
      </c>
      <c r="B2789">
        <v>1</v>
      </c>
      <c r="C2789" t="s">
        <v>80</v>
      </c>
      <c r="D2789" t="s">
        <v>82</v>
      </c>
      <c r="E2789" t="s">
        <v>165</v>
      </c>
      <c r="F2789" t="s">
        <v>8319</v>
      </c>
      <c r="G2789" t="s">
        <v>167</v>
      </c>
      <c r="H2789" t="s">
        <v>150</v>
      </c>
      <c r="I2789" t="s">
        <v>136</v>
      </c>
      <c r="J2789" t="s">
        <v>137</v>
      </c>
      <c r="K2789" t="s">
        <v>138</v>
      </c>
      <c r="L2789" t="s">
        <v>8320</v>
      </c>
      <c r="M2789" t="s">
        <v>8321</v>
      </c>
      <c r="N2789">
        <v>2.4083333329999999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7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9.2289365142983986</v>
      </c>
      <c r="AC2789">
        <v>0</v>
      </c>
      <c r="AD2789">
        <v>0</v>
      </c>
      <c r="AE2789">
        <v>9.2289365142983986</v>
      </c>
    </row>
    <row r="2790" spans="1:31" x14ac:dyDescent="0.25">
      <c r="A2790">
        <v>2272833</v>
      </c>
      <c r="B2790">
        <v>1</v>
      </c>
      <c r="C2790" t="s">
        <v>80</v>
      </c>
      <c r="D2790" t="s">
        <v>82</v>
      </c>
      <c r="E2790" t="s">
        <v>147</v>
      </c>
      <c r="F2790" t="s">
        <v>8322</v>
      </c>
      <c r="G2790" t="s">
        <v>725</v>
      </c>
      <c r="H2790" t="s">
        <v>150</v>
      </c>
      <c r="I2790" t="s">
        <v>136</v>
      </c>
      <c r="J2790" t="s">
        <v>137</v>
      </c>
      <c r="K2790" t="s">
        <v>138</v>
      </c>
      <c r="L2790" t="s">
        <v>8323</v>
      </c>
      <c r="M2790" t="s">
        <v>8324</v>
      </c>
      <c r="N2790">
        <v>2.5233333330000001</v>
      </c>
      <c r="O2790">
        <v>0</v>
      </c>
      <c r="P2790">
        <v>174</v>
      </c>
      <c r="Q2790">
        <v>0</v>
      </c>
      <c r="R2790">
        <v>0</v>
      </c>
      <c r="S2790">
        <v>0</v>
      </c>
      <c r="T2790">
        <v>14</v>
      </c>
      <c r="U2790">
        <v>0</v>
      </c>
      <c r="V2790">
        <v>0</v>
      </c>
      <c r="W2790">
        <v>0</v>
      </c>
      <c r="X2790">
        <v>145.54406206136494</v>
      </c>
      <c r="Y2790">
        <v>0</v>
      </c>
      <c r="Z2790">
        <v>0</v>
      </c>
      <c r="AA2790">
        <v>0</v>
      </c>
      <c r="AB2790">
        <v>17.603043636312506</v>
      </c>
      <c r="AC2790">
        <v>0</v>
      </c>
      <c r="AD2790">
        <v>0</v>
      </c>
      <c r="AE2790">
        <v>163.14710569767743</v>
      </c>
    </row>
    <row r="2791" spans="1:31" x14ac:dyDescent="0.25">
      <c r="A2791">
        <v>2273426</v>
      </c>
      <c r="B2791">
        <v>1</v>
      </c>
      <c r="C2791" t="s">
        <v>81</v>
      </c>
      <c r="D2791" t="s">
        <v>128</v>
      </c>
      <c r="E2791" t="s">
        <v>141</v>
      </c>
      <c r="F2791" t="s">
        <v>8325</v>
      </c>
      <c r="G2791" t="s">
        <v>134</v>
      </c>
      <c r="H2791" t="s">
        <v>135</v>
      </c>
      <c r="I2791" t="s">
        <v>136</v>
      </c>
      <c r="J2791" t="s">
        <v>137</v>
      </c>
      <c r="K2791" t="s">
        <v>138</v>
      </c>
      <c r="L2791" t="s">
        <v>8326</v>
      </c>
      <c r="M2791" t="s">
        <v>8327</v>
      </c>
      <c r="N2791">
        <v>1.875555555</v>
      </c>
      <c r="O2791">
        <v>0</v>
      </c>
      <c r="P2791">
        <v>1007</v>
      </c>
      <c r="Q2791">
        <v>0</v>
      </c>
      <c r="R2791">
        <v>2</v>
      </c>
      <c r="S2791">
        <v>0</v>
      </c>
      <c r="T2791">
        <v>85</v>
      </c>
      <c r="U2791">
        <v>0</v>
      </c>
      <c r="V2791">
        <v>0</v>
      </c>
      <c r="W2791">
        <v>0</v>
      </c>
      <c r="X2791">
        <v>461.02136584396169</v>
      </c>
      <c r="Y2791">
        <v>0</v>
      </c>
      <c r="Z2791">
        <v>0</v>
      </c>
      <c r="AA2791">
        <v>0</v>
      </c>
      <c r="AB2791">
        <v>98.270007375651204</v>
      </c>
      <c r="AC2791">
        <v>0</v>
      </c>
      <c r="AD2791">
        <v>0</v>
      </c>
      <c r="AE2791">
        <v>559.29137321961286</v>
      </c>
    </row>
    <row r="2792" spans="1:31" x14ac:dyDescent="0.25">
      <c r="A2792">
        <v>2273403</v>
      </c>
      <c r="B2792">
        <v>1</v>
      </c>
      <c r="C2792" t="s">
        <v>80</v>
      </c>
      <c r="D2792" t="s">
        <v>94</v>
      </c>
      <c r="E2792" t="s">
        <v>157</v>
      </c>
      <c r="F2792" t="s">
        <v>1646</v>
      </c>
      <c r="G2792" t="s">
        <v>134</v>
      </c>
      <c r="H2792" t="s">
        <v>135</v>
      </c>
      <c r="I2792" t="s">
        <v>136</v>
      </c>
      <c r="J2792" t="s">
        <v>137</v>
      </c>
      <c r="K2792" t="s">
        <v>138</v>
      </c>
      <c r="L2792" t="s">
        <v>8328</v>
      </c>
      <c r="M2792" t="s">
        <v>8329</v>
      </c>
      <c r="N2792">
        <v>2.5916666660000001</v>
      </c>
      <c r="O2792">
        <v>1</v>
      </c>
      <c r="P2792">
        <v>246</v>
      </c>
      <c r="Q2792">
        <v>14</v>
      </c>
      <c r="R2792">
        <v>46</v>
      </c>
      <c r="S2792">
        <v>15</v>
      </c>
      <c r="T2792">
        <v>83</v>
      </c>
      <c r="U2792">
        <v>6</v>
      </c>
      <c r="V2792">
        <v>0</v>
      </c>
      <c r="W2792">
        <v>3.1985550384626169</v>
      </c>
      <c r="X2792">
        <v>127.83596538123575</v>
      </c>
      <c r="Y2792">
        <v>13.642529711241332</v>
      </c>
      <c r="Z2792">
        <v>35.465680580165838</v>
      </c>
      <c r="AA2792">
        <v>179.78632965797095</v>
      </c>
      <c r="AB2792">
        <v>35.045922683952021</v>
      </c>
      <c r="AC2792">
        <v>436.0884983167399</v>
      </c>
      <c r="AD2792">
        <v>0</v>
      </c>
      <c r="AE2792">
        <v>831.0634813697684</v>
      </c>
    </row>
    <row r="2793" spans="1:31" x14ac:dyDescent="0.25">
      <c r="A2793">
        <v>2273357</v>
      </c>
      <c r="B2793">
        <v>1</v>
      </c>
      <c r="C2793" t="s">
        <v>81</v>
      </c>
      <c r="D2793" t="s">
        <v>118</v>
      </c>
      <c r="E2793" t="s">
        <v>147</v>
      </c>
      <c r="F2793" t="s">
        <v>8330</v>
      </c>
      <c r="G2793" t="s">
        <v>149</v>
      </c>
      <c r="H2793" t="s">
        <v>150</v>
      </c>
      <c r="I2793" t="s">
        <v>136</v>
      </c>
      <c r="J2793" t="s">
        <v>137</v>
      </c>
      <c r="K2793" t="s">
        <v>138</v>
      </c>
      <c r="L2793" t="s">
        <v>8331</v>
      </c>
      <c r="M2793" t="s">
        <v>8332</v>
      </c>
      <c r="N2793">
        <v>1.447777777</v>
      </c>
      <c r="O2793">
        <v>0</v>
      </c>
      <c r="P2793">
        <v>28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9.5049408778435254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9.5049408778435254</v>
      </c>
    </row>
    <row r="2794" spans="1:31" x14ac:dyDescent="0.25">
      <c r="A2794">
        <v>2273019</v>
      </c>
      <c r="B2794">
        <v>1</v>
      </c>
      <c r="C2794" t="s">
        <v>80</v>
      </c>
      <c r="D2794" t="s">
        <v>88</v>
      </c>
      <c r="E2794" t="s">
        <v>165</v>
      </c>
      <c r="F2794" t="s">
        <v>8333</v>
      </c>
      <c r="G2794" t="s">
        <v>167</v>
      </c>
      <c r="H2794" t="s">
        <v>150</v>
      </c>
      <c r="I2794" t="s">
        <v>136</v>
      </c>
      <c r="J2794" t="s">
        <v>137</v>
      </c>
      <c r="K2794" t="s">
        <v>138</v>
      </c>
      <c r="L2794" t="s">
        <v>8334</v>
      </c>
      <c r="M2794" t="s">
        <v>8335</v>
      </c>
      <c r="N2794">
        <v>5.2586111109999996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7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11.099948497199302</v>
      </c>
      <c r="AC2794">
        <v>0</v>
      </c>
      <c r="AD2794">
        <v>0</v>
      </c>
      <c r="AE2794">
        <v>11.099948497199302</v>
      </c>
    </row>
    <row r="2795" spans="1:31" x14ac:dyDescent="0.25">
      <c r="A2795">
        <v>2273334</v>
      </c>
      <c r="B2795">
        <v>1</v>
      </c>
      <c r="C2795" t="s">
        <v>81</v>
      </c>
      <c r="D2795" t="s">
        <v>128</v>
      </c>
      <c r="E2795" t="s">
        <v>165</v>
      </c>
      <c r="F2795" t="s">
        <v>8336</v>
      </c>
      <c r="G2795" t="s">
        <v>167</v>
      </c>
      <c r="H2795" t="s">
        <v>150</v>
      </c>
      <c r="I2795" t="s">
        <v>136</v>
      </c>
      <c r="J2795" t="s">
        <v>137</v>
      </c>
      <c r="K2795" t="s">
        <v>138</v>
      </c>
      <c r="L2795" t="s">
        <v>8337</v>
      </c>
      <c r="M2795" t="s">
        <v>8338</v>
      </c>
      <c r="N2795">
        <v>2.8105555550000001</v>
      </c>
      <c r="O2795">
        <v>0</v>
      </c>
      <c r="P2795">
        <v>1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1.7525367316646669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1.7525367316646669</v>
      </c>
    </row>
    <row r="2796" spans="1:31" x14ac:dyDescent="0.25">
      <c r="A2796">
        <v>2273065</v>
      </c>
      <c r="B2796">
        <v>1</v>
      </c>
      <c r="C2796" t="s">
        <v>81</v>
      </c>
      <c r="D2796" t="s">
        <v>128</v>
      </c>
      <c r="E2796" t="s">
        <v>176</v>
      </c>
      <c r="F2796" t="s">
        <v>3406</v>
      </c>
      <c r="G2796" t="s">
        <v>178</v>
      </c>
      <c r="H2796" t="s">
        <v>150</v>
      </c>
      <c r="I2796" t="s">
        <v>136</v>
      </c>
      <c r="J2796" t="s">
        <v>137</v>
      </c>
      <c r="K2796" t="s">
        <v>138</v>
      </c>
      <c r="L2796" t="s">
        <v>8339</v>
      </c>
      <c r="M2796" t="s">
        <v>8340</v>
      </c>
      <c r="N2796">
        <v>2.8574999999999999</v>
      </c>
      <c r="O2796">
        <v>0</v>
      </c>
      <c r="P2796">
        <v>723</v>
      </c>
      <c r="Q2796">
        <v>0</v>
      </c>
      <c r="R2796">
        <v>1</v>
      </c>
      <c r="S2796">
        <v>0</v>
      </c>
      <c r="T2796">
        <v>99</v>
      </c>
      <c r="U2796">
        <v>0</v>
      </c>
      <c r="V2796">
        <v>0</v>
      </c>
      <c r="W2796">
        <v>0</v>
      </c>
      <c r="X2796">
        <v>492.09980123301943</v>
      </c>
      <c r="Y2796">
        <v>0</v>
      </c>
      <c r="Z2796">
        <v>0.14450657037950002</v>
      </c>
      <c r="AA2796">
        <v>0</v>
      </c>
      <c r="AB2796">
        <v>213.14794894733413</v>
      </c>
      <c r="AC2796">
        <v>0</v>
      </c>
      <c r="AD2796">
        <v>0</v>
      </c>
      <c r="AE2796">
        <v>705.39225675073305</v>
      </c>
    </row>
    <row r="2797" spans="1:31" x14ac:dyDescent="0.25">
      <c r="A2797">
        <v>2272478</v>
      </c>
      <c r="B2797">
        <v>1</v>
      </c>
      <c r="C2797" t="s">
        <v>80</v>
      </c>
      <c r="D2797" t="s">
        <v>88</v>
      </c>
      <c r="E2797" t="s">
        <v>147</v>
      </c>
      <c r="F2797" t="s">
        <v>8341</v>
      </c>
      <c r="G2797" t="s">
        <v>143</v>
      </c>
      <c r="H2797" t="s">
        <v>150</v>
      </c>
      <c r="I2797" t="s">
        <v>136</v>
      </c>
      <c r="J2797" t="s">
        <v>137</v>
      </c>
      <c r="K2797" t="s">
        <v>144</v>
      </c>
      <c r="L2797" t="s">
        <v>8342</v>
      </c>
      <c r="M2797" t="s">
        <v>8343</v>
      </c>
      <c r="N2797">
        <v>1.434722222</v>
      </c>
      <c r="O2797">
        <v>0</v>
      </c>
      <c r="P2797">
        <v>58</v>
      </c>
      <c r="Q2797">
        <v>0</v>
      </c>
      <c r="R2797">
        <v>0</v>
      </c>
      <c r="S2797">
        <v>0</v>
      </c>
      <c r="T2797">
        <v>10</v>
      </c>
      <c r="U2797">
        <v>0</v>
      </c>
      <c r="V2797">
        <v>0</v>
      </c>
      <c r="W2797">
        <v>0</v>
      </c>
      <c r="X2797">
        <v>28.543064883273622</v>
      </c>
      <c r="Y2797">
        <v>0</v>
      </c>
      <c r="Z2797">
        <v>0</v>
      </c>
      <c r="AA2797">
        <v>0</v>
      </c>
      <c r="AB2797">
        <v>6.5827647325620848</v>
      </c>
      <c r="AC2797">
        <v>0</v>
      </c>
      <c r="AD2797">
        <v>0</v>
      </c>
      <c r="AE2797">
        <v>35.125829615835706</v>
      </c>
    </row>
    <row r="2798" spans="1:31" x14ac:dyDescent="0.25">
      <c r="A2798">
        <v>2272501</v>
      </c>
      <c r="B2798">
        <v>1</v>
      </c>
      <c r="C2798" t="s">
        <v>80</v>
      </c>
      <c r="D2798" t="s">
        <v>89</v>
      </c>
      <c r="E2798" t="s">
        <v>147</v>
      </c>
      <c r="F2798" t="s">
        <v>8344</v>
      </c>
      <c r="G2798" t="s">
        <v>149</v>
      </c>
      <c r="H2798" t="s">
        <v>150</v>
      </c>
      <c r="I2798" t="s">
        <v>136</v>
      </c>
      <c r="J2798" t="s">
        <v>137</v>
      </c>
      <c r="K2798" t="s">
        <v>138</v>
      </c>
      <c r="L2798" t="s">
        <v>8345</v>
      </c>
      <c r="M2798" t="s">
        <v>8346</v>
      </c>
      <c r="N2798">
        <v>2.4594444439999998</v>
      </c>
      <c r="O2798">
        <v>0</v>
      </c>
      <c r="P2798">
        <v>80</v>
      </c>
      <c r="Q2798">
        <v>0</v>
      </c>
      <c r="R2798">
        <v>7</v>
      </c>
      <c r="S2798">
        <v>0</v>
      </c>
      <c r="T2798">
        <v>15</v>
      </c>
      <c r="U2798">
        <v>0</v>
      </c>
      <c r="V2798">
        <v>0</v>
      </c>
      <c r="W2798">
        <v>0</v>
      </c>
      <c r="X2798">
        <v>74.746940520314141</v>
      </c>
      <c r="Y2798">
        <v>0</v>
      </c>
      <c r="Z2798">
        <v>2.1857426078388502</v>
      </c>
      <c r="AA2798">
        <v>0</v>
      </c>
      <c r="AB2798">
        <v>50.099789647958126</v>
      </c>
      <c r="AC2798">
        <v>0</v>
      </c>
      <c r="AD2798">
        <v>0</v>
      </c>
      <c r="AE2798">
        <v>127.03247277611112</v>
      </c>
    </row>
    <row r="2799" spans="1:31" x14ac:dyDescent="0.25">
      <c r="A2799">
        <v>2272378</v>
      </c>
      <c r="B2799">
        <v>1</v>
      </c>
      <c r="C2799" t="s">
        <v>80</v>
      </c>
      <c r="D2799" t="s">
        <v>89</v>
      </c>
      <c r="E2799" t="s">
        <v>147</v>
      </c>
      <c r="F2799" t="s">
        <v>8347</v>
      </c>
      <c r="G2799" t="s">
        <v>233</v>
      </c>
      <c r="H2799" t="s">
        <v>150</v>
      </c>
      <c r="I2799" t="s">
        <v>136</v>
      </c>
      <c r="J2799" t="s">
        <v>137</v>
      </c>
      <c r="K2799" t="s">
        <v>138</v>
      </c>
      <c r="L2799" t="s">
        <v>8348</v>
      </c>
      <c r="M2799" t="s">
        <v>8349</v>
      </c>
      <c r="N2799">
        <v>3.9477777770000002</v>
      </c>
      <c r="O2799">
        <v>0</v>
      </c>
      <c r="P2799">
        <v>66</v>
      </c>
      <c r="Q2799">
        <v>0</v>
      </c>
      <c r="R2799">
        <v>0</v>
      </c>
      <c r="S2799">
        <v>0</v>
      </c>
      <c r="T2799">
        <v>2</v>
      </c>
      <c r="U2799">
        <v>0</v>
      </c>
      <c r="V2799">
        <v>0</v>
      </c>
      <c r="W2799">
        <v>0</v>
      </c>
      <c r="X2799">
        <v>160.39742802333282</v>
      </c>
      <c r="Y2799">
        <v>0</v>
      </c>
      <c r="Z2799">
        <v>0</v>
      </c>
      <c r="AA2799">
        <v>0</v>
      </c>
      <c r="AB2799">
        <v>12.513418826518736</v>
      </c>
      <c r="AC2799">
        <v>0</v>
      </c>
      <c r="AD2799">
        <v>0</v>
      </c>
      <c r="AE2799">
        <v>172.91084684985157</v>
      </c>
    </row>
    <row r="2800" spans="1:31" x14ac:dyDescent="0.25">
      <c r="A2800">
        <v>2272862</v>
      </c>
      <c r="B2800">
        <v>1</v>
      </c>
      <c r="C2800" t="s">
        <v>80</v>
      </c>
      <c r="D2800" t="s">
        <v>83</v>
      </c>
      <c r="E2800" t="s">
        <v>322</v>
      </c>
      <c r="F2800" t="s">
        <v>8350</v>
      </c>
      <c r="G2800" t="s">
        <v>8351</v>
      </c>
      <c r="H2800" t="s">
        <v>135</v>
      </c>
      <c r="I2800" t="s">
        <v>136</v>
      </c>
      <c r="J2800" t="s">
        <v>137</v>
      </c>
      <c r="K2800" t="s">
        <v>138</v>
      </c>
      <c r="L2800" t="s">
        <v>8352</v>
      </c>
      <c r="M2800" t="s">
        <v>8353</v>
      </c>
      <c r="N2800">
        <v>0.47333333300000002</v>
      </c>
      <c r="O2800">
        <v>0</v>
      </c>
      <c r="P2800">
        <v>2528</v>
      </c>
      <c r="Q2800">
        <v>0</v>
      </c>
      <c r="R2800">
        <v>0</v>
      </c>
      <c r="S2800">
        <v>3</v>
      </c>
      <c r="T2800">
        <v>407</v>
      </c>
      <c r="U2800">
        <v>3</v>
      </c>
      <c r="V2800">
        <v>1</v>
      </c>
      <c r="W2800">
        <v>0</v>
      </c>
      <c r="X2800">
        <v>381.87223519169021</v>
      </c>
      <c r="Y2800">
        <v>0</v>
      </c>
      <c r="Z2800">
        <v>0</v>
      </c>
      <c r="AA2800">
        <v>1.4704512791727999</v>
      </c>
      <c r="AB2800">
        <v>196.33640362745371</v>
      </c>
      <c r="AC2800">
        <v>87.618167632621009</v>
      </c>
      <c r="AD2800">
        <v>7.5488068887208009</v>
      </c>
      <c r="AE2800">
        <v>674.84606461965848</v>
      </c>
    </row>
    <row r="2801" spans="1:31" x14ac:dyDescent="0.25">
      <c r="A2801">
        <v>2272816</v>
      </c>
      <c r="B2801">
        <v>1</v>
      </c>
      <c r="C2801" t="s">
        <v>80</v>
      </c>
      <c r="D2801" t="s">
        <v>82</v>
      </c>
      <c r="E2801" t="s">
        <v>165</v>
      </c>
      <c r="F2801" t="s">
        <v>8354</v>
      </c>
      <c r="G2801" t="s">
        <v>198</v>
      </c>
      <c r="H2801" t="s">
        <v>150</v>
      </c>
      <c r="I2801" t="s">
        <v>136</v>
      </c>
      <c r="J2801" t="s">
        <v>137</v>
      </c>
      <c r="K2801" t="s">
        <v>138</v>
      </c>
      <c r="L2801" t="s">
        <v>8355</v>
      </c>
      <c r="M2801" t="s">
        <v>8356</v>
      </c>
      <c r="N2801">
        <v>8.0730555549999998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2.643424473902475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2.643424473902475</v>
      </c>
    </row>
    <row r="2802" spans="1:31" x14ac:dyDescent="0.25">
      <c r="A2802">
        <v>2272470</v>
      </c>
      <c r="B2802">
        <v>1</v>
      </c>
      <c r="C2802" t="s">
        <v>80</v>
      </c>
      <c r="D2802" t="s">
        <v>99</v>
      </c>
      <c r="E2802" t="s">
        <v>141</v>
      </c>
      <c r="F2802" t="s">
        <v>8357</v>
      </c>
      <c r="G2802" t="s">
        <v>134</v>
      </c>
      <c r="H2802" t="s">
        <v>135</v>
      </c>
      <c r="I2802" t="s">
        <v>136</v>
      </c>
      <c r="J2802" t="s">
        <v>137</v>
      </c>
      <c r="K2802" t="s">
        <v>138</v>
      </c>
      <c r="L2802" t="s">
        <v>8358</v>
      </c>
      <c r="M2802" t="s">
        <v>8359</v>
      </c>
      <c r="N2802">
        <v>0.83694444400000001</v>
      </c>
      <c r="O2802">
        <v>1</v>
      </c>
      <c r="P2802">
        <v>208</v>
      </c>
      <c r="Q2802">
        <v>0</v>
      </c>
      <c r="R2802">
        <v>3</v>
      </c>
      <c r="S2802">
        <v>6</v>
      </c>
      <c r="T2802">
        <v>22</v>
      </c>
      <c r="U2802">
        <v>0</v>
      </c>
      <c r="V2802">
        <v>0</v>
      </c>
      <c r="W2802">
        <v>17.671934048619374</v>
      </c>
      <c r="X2802">
        <v>64.865049755269709</v>
      </c>
      <c r="Y2802">
        <v>0</v>
      </c>
      <c r="Z2802">
        <v>1.2309510188126085</v>
      </c>
      <c r="AA2802">
        <v>183.70965239936891</v>
      </c>
      <c r="AB2802">
        <v>10.940037763907981</v>
      </c>
      <c r="AC2802">
        <v>0</v>
      </c>
      <c r="AD2802">
        <v>0</v>
      </c>
      <c r="AE2802">
        <v>278.41762498597859</v>
      </c>
    </row>
    <row r="2803" spans="1:31" x14ac:dyDescent="0.25">
      <c r="A2803">
        <v>2272367</v>
      </c>
      <c r="B2803">
        <v>1</v>
      </c>
      <c r="C2803" t="s">
        <v>80</v>
      </c>
      <c r="D2803" t="s">
        <v>104</v>
      </c>
      <c r="E2803" t="s">
        <v>147</v>
      </c>
      <c r="F2803" t="s">
        <v>8360</v>
      </c>
      <c r="G2803" t="s">
        <v>149</v>
      </c>
      <c r="H2803" t="s">
        <v>150</v>
      </c>
      <c r="I2803" t="s">
        <v>136</v>
      </c>
      <c r="J2803" t="s">
        <v>137</v>
      </c>
      <c r="K2803" t="s">
        <v>138</v>
      </c>
      <c r="L2803" t="s">
        <v>8361</v>
      </c>
      <c r="M2803" t="s">
        <v>8362</v>
      </c>
      <c r="N2803">
        <v>0.47194444400000002</v>
      </c>
      <c r="O2803">
        <v>0</v>
      </c>
      <c r="P2803">
        <v>46</v>
      </c>
      <c r="Q2803">
        <v>0</v>
      </c>
      <c r="R2803">
        <v>0</v>
      </c>
      <c r="S2803">
        <v>0</v>
      </c>
      <c r="T2803">
        <v>6</v>
      </c>
      <c r="U2803">
        <v>0</v>
      </c>
      <c r="V2803">
        <v>0</v>
      </c>
      <c r="W2803">
        <v>0</v>
      </c>
      <c r="X2803">
        <v>5.1337889954655171</v>
      </c>
      <c r="Y2803">
        <v>0</v>
      </c>
      <c r="Z2803">
        <v>0</v>
      </c>
      <c r="AA2803">
        <v>0</v>
      </c>
      <c r="AB2803">
        <v>0.87390687838329173</v>
      </c>
      <c r="AC2803">
        <v>0</v>
      </c>
      <c r="AD2803">
        <v>0</v>
      </c>
      <c r="AE2803">
        <v>6.0076958738488084</v>
      </c>
    </row>
    <row r="2804" spans="1:31" x14ac:dyDescent="0.25">
      <c r="A2804">
        <v>2272908</v>
      </c>
      <c r="B2804">
        <v>1</v>
      </c>
      <c r="C2804" t="s">
        <v>81</v>
      </c>
      <c r="D2804" t="s">
        <v>128</v>
      </c>
      <c r="E2804" t="s">
        <v>147</v>
      </c>
      <c r="F2804" t="s">
        <v>8363</v>
      </c>
      <c r="G2804" t="s">
        <v>2825</v>
      </c>
      <c r="H2804" t="s">
        <v>150</v>
      </c>
      <c r="I2804" t="s">
        <v>136</v>
      </c>
      <c r="J2804" t="s">
        <v>137</v>
      </c>
      <c r="K2804" t="s">
        <v>138</v>
      </c>
      <c r="L2804" t="s">
        <v>7859</v>
      </c>
      <c r="M2804" t="s">
        <v>8364</v>
      </c>
      <c r="N2804">
        <v>6.2847222220000001</v>
      </c>
      <c r="O2804">
        <v>0</v>
      </c>
      <c r="P2804">
        <v>13</v>
      </c>
      <c r="Q2804">
        <v>0</v>
      </c>
      <c r="R2804">
        <v>0</v>
      </c>
      <c r="S2804">
        <v>0</v>
      </c>
      <c r="T2804">
        <v>2</v>
      </c>
      <c r="U2804">
        <v>0</v>
      </c>
      <c r="V2804">
        <v>0</v>
      </c>
      <c r="W2804">
        <v>0</v>
      </c>
      <c r="X2804">
        <v>3.9737987723077577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3.9737987723077577</v>
      </c>
    </row>
    <row r="2805" spans="1:31" x14ac:dyDescent="0.25">
      <c r="A2805">
        <v>2272916</v>
      </c>
      <c r="B2805">
        <v>1</v>
      </c>
      <c r="C2805" t="s">
        <v>80</v>
      </c>
      <c r="D2805" t="s">
        <v>87</v>
      </c>
      <c r="E2805" t="s">
        <v>147</v>
      </c>
      <c r="F2805" t="s">
        <v>8365</v>
      </c>
      <c r="G2805" t="s">
        <v>149</v>
      </c>
      <c r="H2805" t="s">
        <v>150</v>
      </c>
      <c r="I2805" t="s">
        <v>136</v>
      </c>
      <c r="J2805" t="s">
        <v>137</v>
      </c>
      <c r="K2805" t="s">
        <v>138</v>
      </c>
      <c r="L2805" t="s">
        <v>8366</v>
      </c>
      <c r="M2805" t="s">
        <v>8367</v>
      </c>
      <c r="N2805">
        <v>1.8558333330000001</v>
      </c>
      <c r="O2805">
        <v>0</v>
      </c>
      <c r="P2805">
        <v>54</v>
      </c>
      <c r="Q2805">
        <v>0</v>
      </c>
      <c r="R2805">
        <v>0</v>
      </c>
      <c r="S2805">
        <v>0</v>
      </c>
      <c r="T2805">
        <v>5</v>
      </c>
      <c r="U2805">
        <v>0</v>
      </c>
      <c r="V2805">
        <v>0</v>
      </c>
      <c r="W2805">
        <v>0</v>
      </c>
      <c r="X2805">
        <v>36.157083548478447</v>
      </c>
      <c r="Y2805">
        <v>0</v>
      </c>
      <c r="Z2805">
        <v>0</v>
      </c>
      <c r="AA2805">
        <v>0</v>
      </c>
      <c r="AB2805">
        <v>33.126303922586246</v>
      </c>
      <c r="AC2805">
        <v>0</v>
      </c>
      <c r="AD2805">
        <v>0</v>
      </c>
      <c r="AE2805">
        <v>69.283387471064685</v>
      </c>
    </row>
    <row r="2806" spans="1:31" x14ac:dyDescent="0.25">
      <c r="A2806">
        <v>2273506</v>
      </c>
      <c r="B2806">
        <v>1</v>
      </c>
      <c r="C2806" t="s">
        <v>80</v>
      </c>
      <c r="D2806" t="s">
        <v>92</v>
      </c>
      <c r="E2806" t="s">
        <v>147</v>
      </c>
      <c r="F2806" t="s">
        <v>8368</v>
      </c>
      <c r="G2806" t="s">
        <v>149</v>
      </c>
      <c r="H2806" t="s">
        <v>150</v>
      </c>
      <c r="I2806" t="s">
        <v>136</v>
      </c>
      <c r="J2806" t="s">
        <v>137</v>
      </c>
      <c r="K2806" t="s">
        <v>138</v>
      </c>
      <c r="L2806" t="s">
        <v>8369</v>
      </c>
      <c r="M2806" t="s">
        <v>8370</v>
      </c>
      <c r="N2806">
        <v>5.2969444440000002</v>
      </c>
      <c r="O2806">
        <v>0</v>
      </c>
      <c r="P2806">
        <v>45</v>
      </c>
      <c r="Q2806">
        <v>0</v>
      </c>
      <c r="R2806">
        <v>0</v>
      </c>
      <c r="S2806">
        <v>0</v>
      </c>
      <c r="T2806">
        <v>10</v>
      </c>
      <c r="U2806">
        <v>0</v>
      </c>
      <c r="V2806">
        <v>0</v>
      </c>
      <c r="W2806">
        <v>0</v>
      </c>
      <c r="X2806">
        <v>85.171864298619127</v>
      </c>
      <c r="Y2806">
        <v>0</v>
      </c>
      <c r="Z2806">
        <v>0</v>
      </c>
      <c r="AA2806">
        <v>0</v>
      </c>
      <c r="AB2806">
        <v>6.9850542682062651</v>
      </c>
      <c r="AC2806">
        <v>0</v>
      </c>
      <c r="AD2806">
        <v>0</v>
      </c>
      <c r="AE2806">
        <v>92.156918566825397</v>
      </c>
    </row>
    <row r="2807" spans="1:31" x14ac:dyDescent="0.25">
      <c r="A2807">
        <v>2272793</v>
      </c>
      <c r="B2807">
        <v>1</v>
      </c>
      <c r="C2807" t="s">
        <v>81</v>
      </c>
      <c r="D2807" t="s">
        <v>116</v>
      </c>
      <c r="E2807" t="s">
        <v>165</v>
      </c>
      <c r="F2807" t="s">
        <v>8371</v>
      </c>
      <c r="G2807" t="s">
        <v>198</v>
      </c>
      <c r="H2807" t="s">
        <v>150</v>
      </c>
      <c r="I2807" t="s">
        <v>136</v>
      </c>
      <c r="J2807" t="s">
        <v>137</v>
      </c>
      <c r="K2807" t="s">
        <v>138</v>
      </c>
      <c r="L2807" t="s">
        <v>8372</v>
      </c>
      <c r="M2807" t="s">
        <v>8373</v>
      </c>
      <c r="N2807">
        <v>4.8463888879999999</v>
      </c>
      <c r="O2807">
        <v>0</v>
      </c>
      <c r="P2807">
        <v>1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0.94233781157216656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0.94233781157216656</v>
      </c>
    </row>
    <row r="2808" spans="1:31" x14ac:dyDescent="0.25">
      <c r="A2808">
        <v>2273483</v>
      </c>
      <c r="B2808">
        <v>1</v>
      </c>
      <c r="C2808" t="s">
        <v>81</v>
      </c>
      <c r="D2808" t="s">
        <v>120</v>
      </c>
      <c r="E2808" t="s">
        <v>147</v>
      </c>
      <c r="F2808" t="s">
        <v>8374</v>
      </c>
      <c r="G2808" t="s">
        <v>149</v>
      </c>
      <c r="H2808" t="s">
        <v>150</v>
      </c>
      <c r="I2808" t="s">
        <v>136</v>
      </c>
      <c r="J2808" t="s">
        <v>137</v>
      </c>
      <c r="K2808" t="s">
        <v>138</v>
      </c>
      <c r="L2808" t="s">
        <v>8375</v>
      </c>
      <c r="M2808" t="s">
        <v>8376</v>
      </c>
      <c r="N2808">
        <v>4.1416666659999999</v>
      </c>
      <c r="O2808">
        <v>0</v>
      </c>
      <c r="P2808">
        <v>54</v>
      </c>
      <c r="Q2808">
        <v>0</v>
      </c>
      <c r="R2808">
        <v>2</v>
      </c>
      <c r="S2808">
        <v>0</v>
      </c>
      <c r="T2808">
        <v>2</v>
      </c>
      <c r="U2808">
        <v>0</v>
      </c>
      <c r="V2808">
        <v>0</v>
      </c>
      <c r="W2808">
        <v>0</v>
      </c>
      <c r="X2808">
        <v>49.120087866149525</v>
      </c>
      <c r="Y2808">
        <v>0</v>
      </c>
      <c r="Z2808">
        <v>0.14517368410335002</v>
      </c>
      <c r="AA2808">
        <v>0</v>
      </c>
      <c r="AB2808">
        <v>4.152981324992683</v>
      </c>
      <c r="AC2808">
        <v>0</v>
      </c>
      <c r="AD2808">
        <v>0</v>
      </c>
      <c r="AE2808">
        <v>53.418242875245554</v>
      </c>
    </row>
    <row r="2809" spans="1:31" x14ac:dyDescent="0.25">
      <c r="A2809">
        <v>2273277</v>
      </c>
      <c r="B2809">
        <v>1</v>
      </c>
      <c r="C2809" t="s">
        <v>80</v>
      </c>
      <c r="D2809" t="s">
        <v>103</v>
      </c>
      <c r="E2809" t="s">
        <v>141</v>
      </c>
      <c r="F2809" t="s">
        <v>8377</v>
      </c>
      <c r="G2809" t="s">
        <v>268</v>
      </c>
      <c r="H2809" t="s">
        <v>135</v>
      </c>
      <c r="I2809" t="s">
        <v>136</v>
      </c>
      <c r="J2809" t="s">
        <v>137</v>
      </c>
      <c r="K2809" t="s">
        <v>138</v>
      </c>
      <c r="L2809" t="s">
        <v>8378</v>
      </c>
      <c r="M2809" t="s">
        <v>8379</v>
      </c>
      <c r="N2809">
        <v>1.1658333329999999</v>
      </c>
      <c r="O2809">
        <v>0</v>
      </c>
      <c r="P2809">
        <v>212</v>
      </c>
      <c r="Q2809">
        <v>0</v>
      </c>
      <c r="R2809">
        <v>12</v>
      </c>
      <c r="S2809">
        <v>0</v>
      </c>
      <c r="T2809">
        <v>31</v>
      </c>
      <c r="U2809">
        <v>0</v>
      </c>
      <c r="V2809">
        <v>0</v>
      </c>
      <c r="W2809">
        <v>0</v>
      </c>
      <c r="X2809">
        <v>82.051047244481325</v>
      </c>
      <c r="Y2809">
        <v>0</v>
      </c>
      <c r="Z2809">
        <v>4.6785462769865998</v>
      </c>
      <c r="AA2809">
        <v>0</v>
      </c>
      <c r="AB2809">
        <v>19.068818649760598</v>
      </c>
      <c r="AC2809">
        <v>0</v>
      </c>
      <c r="AD2809">
        <v>0</v>
      </c>
      <c r="AE2809">
        <v>105.79841217122852</v>
      </c>
    </row>
    <row r="2810" spans="1:31" x14ac:dyDescent="0.25">
      <c r="A2810">
        <v>2272885</v>
      </c>
      <c r="B2810">
        <v>1</v>
      </c>
      <c r="C2810" t="s">
        <v>80</v>
      </c>
      <c r="D2810" t="s">
        <v>104</v>
      </c>
      <c r="E2810" t="s">
        <v>322</v>
      </c>
      <c r="F2810" t="s">
        <v>8380</v>
      </c>
      <c r="G2810" t="s">
        <v>134</v>
      </c>
      <c r="H2810" t="s">
        <v>135</v>
      </c>
      <c r="I2810" t="s">
        <v>136</v>
      </c>
      <c r="J2810" t="s">
        <v>137</v>
      </c>
      <c r="K2810" t="s">
        <v>138</v>
      </c>
      <c r="L2810" t="s">
        <v>8381</v>
      </c>
      <c r="M2810" t="s">
        <v>7808</v>
      </c>
      <c r="N2810">
        <v>0.83972222200000002</v>
      </c>
      <c r="O2810">
        <v>3</v>
      </c>
      <c r="P2810">
        <v>216</v>
      </c>
      <c r="Q2810">
        <v>23</v>
      </c>
      <c r="R2810">
        <v>304</v>
      </c>
      <c r="S2810">
        <v>56</v>
      </c>
      <c r="T2810">
        <v>81</v>
      </c>
      <c r="U2810">
        <v>19</v>
      </c>
      <c r="V2810">
        <v>2</v>
      </c>
      <c r="W2810">
        <v>25.135965921103399</v>
      </c>
      <c r="X2810">
        <v>56.904606457278248</v>
      </c>
      <c r="Y2810">
        <v>11.122888101225065</v>
      </c>
      <c r="Z2810">
        <v>77.489858833167958</v>
      </c>
      <c r="AA2810">
        <v>1292.1130415658399</v>
      </c>
      <c r="AB2810">
        <v>85.816267891670563</v>
      </c>
      <c r="AC2810">
        <v>5132.9323734225954</v>
      </c>
      <c r="AD2810">
        <v>8.6398398704659662</v>
      </c>
      <c r="AE2810">
        <v>6690.1548420633462</v>
      </c>
    </row>
    <row r="2811" spans="1:31" x14ac:dyDescent="0.25">
      <c r="A2811">
        <v>2272849</v>
      </c>
      <c r="B2811">
        <v>1</v>
      </c>
      <c r="C2811" t="s">
        <v>80</v>
      </c>
      <c r="D2811" t="s">
        <v>97</v>
      </c>
      <c r="E2811" t="s">
        <v>147</v>
      </c>
      <c r="F2811" t="s">
        <v>8382</v>
      </c>
      <c r="G2811" t="s">
        <v>233</v>
      </c>
      <c r="H2811" t="s">
        <v>150</v>
      </c>
      <c r="I2811" t="s">
        <v>136</v>
      </c>
      <c r="J2811" t="s">
        <v>137</v>
      </c>
      <c r="K2811" t="s">
        <v>138</v>
      </c>
      <c r="L2811" t="s">
        <v>8383</v>
      </c>
      <c r="M2811" t="s">
        <v>8384</v>
      </c>
      <c r="N2811">
        <v>2.1949999999999998</v>
      </c>
      <c r="O2811">
        <v>0</v>
      </c>
      <c r="P2811">
        <v>20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41.271100041293735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41.271100041293735</v>
      </c>
    </row>
    <row r="2812" spans="1:31" x14ac:dyDescent="0.25">
      <c r="A2812">
        <v>2272563</v>
      </c>
      <c r="B2812">
        <v>1</v>
      </c>
      <c r="C2812" t="s">
        <v>80</v>
      </c>
      <c r="D2812" t="s">
        <v>95</v>
      </c>
      <c r="E2812" t="s">
        <v>147</v>
      </c>
      <c r="F2812" t="s">
        <v>8385</v>
      </c>
      <c r="G2812" t="s">
        <v>149</v>
      </c>
      <c r="H2812" t="s">
        <v>150</v>
      </c>
      <c r="I2812" t="s">
        <v>136</v>
      </c>
      <c r="J2812" t="s">
        <v>137</v>
      </c>
      <c r="K2812" t="s">
        <v>138</v>
      </c>
      <c r="L2812" t="s">
        <v>8386</v>
      </c>
      <c r="M2812" t="s">
        <v>8387</v>
      </c>
      <c r="N2812">
        <v>3.9836111110000001</v>
      </c>
      <c r="O2812">
        <v>0</v>
      </c>
      <c r="P2812">
        <v>3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3.2666787076950619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3.2666787076950619</v>
      </c>
    </row>
    <row r="2813" spans="1:31" x14ac:dyDescent="0.25">
      <c r="A2813">
        <v>2272657</v>
      </c>
      <c r="B2813">
        <v>1</v>
      </c>
      <c r="C2813" t="s">
        <v>80</v>
      </c>
      <c r="D2813" t="s">
        <v>96</v>
      </c>
      <c r="E2813" t="s">
        <v>157</v>
      </c>
      <c r="F2813" t="s">
        <v>8388</v>
      </c>
      <c r="G2813" t="s">
        <v>134</v>
      </c>
      <c r="H2813" t="s">
        <v>135</v>
      </c>
      <c r="I2813" t="s">
        <v>136</v>
      </c>
      <c r="J2813" t="s">
        <v>137</v>
      </c>
      <c r="K2813" t="s">
        <v>138</v>
      </c>
      <c r="L2813" t="s">
        <v>8389</v>
      </c>
      <c r="M2813" t="s">
        <v>8390</v>
      </c>
      <c r="N2813">
        <v>6.6666665999999999E-2</v>
      </c>
      <c r="O2813">
        <v>7</v>
      </c>
      <c r="P2813">
        <v>1112</v>
      </c>
      <c r="Q2813">
        <v>18</v>
      </c>
      <c r="R2813">
        <v>59</v>
      </c>
      <c r="S2813">
        <v>7</v>
      </c>
      <c r="T2813">
        <v>29</v>
      </c>
      <c r="U2813">
        <v>0</v>
      </c>
      <c r="V2813">
        <v>1</v>
      </c>
      <c r="W2813">
        <v>2.085239541</v>
      </c>
      <c r="X2813">
        <v>14.583120315617325</v>
      </c>
      <c r="Y2813">
        <v>1.5049002428880001</v>
      </c>
      <c r="Z2813">
        <v>3.1379409106820013</v>
      </c>
      <c r="AA2813">
        <v>1.2322179704106666</v>
      </c>
      <c r="AB2813">
        <v>1.7591365831206667</v>
      </c>
      <c r="AC2813">
        <v>0</v>
      </c>
      <c r="AD2813">
        <v>5.6477719296000005E-2</v>
      </c>
      <c r="AE2813">
        <v>24.359033283014661</v>
      </c>
    </row>
    <row r="2814" spans="1:31" x14ac:dyDescent="0.25">
      <c r="A2814">
        <v>2272955</v>
      </c>
      <c r="B2814">
        <v>1</v>
      </c>
      <c r="C2814" t="s">
        <v>80</v>
      </c>
      <c r="D2814" t="s">
        <v>106</v>
      </c>
      <c r="E2814" t="s">
        <v>141</v>
      </c>
      <c r="F2814" t="s">
        <v>8391</v>
      </c>
      <c r="G2814" t="s">
        <v>278</v>
      </c>
      <c r="H2814" t="s">
        <v>135</v>
      </c>
      <c r="I2814" t="s">
        <v>136</v>
      </c>
      <c r="J2814" t="s">
        <v>137</v>
      </c>
      <c r="K2814" t="s">
        <v>138</v>
      </c>
      <c r="L2814" t="s">
        <v>8392</v>
      </c>
      <c r="M2814" t="s">
        <v>8393</v>
      </c>
      <c r="N2814">
        <v>4.8619444439999997</v>
      </c>
      <c r="O2814">
        <v>0</v>
      </c>
      <c r="P2814">
        <v>5</v>
      </c>
      <c r="Q2814">
        <v>11</v>
      </c>
      <c r="R2814">
        <v>32</v>
      </c>
      <c r="S2814">
        <v>2</v>
      </c>
      <c r="T2814">
        <v>4</v>
      </c>
      <c r="U2814">
        <v>0</v>
      </c>
      <c r="V2814">
        <v>0</v>
      </c>
      <c r="W2814">
        <v>0</v>
      </c>
      <c r="X2814">
        <v>17.476826273072327</v>
      </c>
      <c r="Y2814">
        <v>9.7283280481082706</v>
      </c>
      <c r="Z2814">
        <v>126.87560786912198</v>
      </c>
      <c r="AA2814">
        <v>0.82134861107790003</v>
      </c>
      <c r="AB2814">
        <v>12.442194915993365</v>
      </c>
      <c r="AC2814">
        <v>0</v>
      </c>
      <c r="AD2814">
        <v>0</v>
      </c>
      <c r="AE2814">
        <v>167.34430571737383</v>
      </c>
    </row>
    <row r="2815" spans="1:31" x14ac:dyDescent="0.25">
      <c r="A2815">
        <v>2272417</v>
      </c>
      <c r="B2815">
        <v>1</v>
      </c>
      <c r="C2815" t="s">
        <v>80</v>
      </c>
      <c r="D2815" t="s">
        <v>105</v>
      </c>
      <c r="E2815" t="s">
        <v>165</v>
      </c>
      <c r="F2815" t="s">
        <v>8394</v>
      </c>
      <c r="G2815" t="s">
        <v>167</v>
      </c>
      <c r="H2815" t="s">
        <v>150</v>
      </c>
      <c r="I2815" t="s">
        <v>136</v>
      </c>
      <c r="J2815" t="s">
        <v>137</v>
      </c>
      <c r="K2815" t="s">
        <v>138</v>
      </c>
      <c r="L2815" t="s">
        <v>8395</v>
      </c>
      <c r="M2815" t="s">
        <v>8396</v>
      </c>
      <c r="N2815">
        <v>2.023055555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1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3.1274798294229056</v>
      </c>
      <c r="AC2815">
        <v>0</v>
      </c>
      <c r="AD2815">
        <v>0</v>
      </c>
      <c r="AE2815">
        <v>3.1274798294229056</v>
      </c>
    </row>
    <row r="2816" spans="1:31" x14ac:dyDescent="0.25">
      <c r="A2816">
        <v>2273009</v>
      </c>
      <c r="B2816">
        <v>1</v>
      </c>
      <c r="C2816" t="s">
        <v>80</v>
      </c>
      <c r="D2816" t="s">
        <v>84</v>
      </c>
      <c r="E2816" t="s">
        <v>147</v>
      </c>
      <c r="F2816" t="s">
        <v>8397</v>
      </c>
      <c r="G2816" t="s">
        <v>149</v>
      </c>
      <c r="H2816" t="s">
        <v>150</v>
      </c>
      <c r="I2816" t="s">
        <v>136</v>
      </c>
      <c r="J2816" t="s">
        <v>137</v>
      </c>
      <c r="K2816" t="s">
        <v>138</v>
      </c>
      <c r="L2816" t="s">
        <v>8398</v>
      </c>
      <c r="M2816" t="s">
        <v>8399</v>
      </c>
      <c r="N2816">
        <v>2.7519444439999998</v>
      </c>
      <c r="O2816">
        <v>0</v>
      </c>
      <c r="P2816">
        <v>33</v>
      </c>
      <c r="Q2816">
        <v>0</v>
      </c>
      <c r="R2816">
        <v>0</v>
      </c>
      <c r="S2816">
        <v>0</v>
      </c>
      <c r="T2816">
        <v>2</v>
      </c>
      <c r="U2816">
        <v>0</v>
      </c>
      <c r="V2816">
        <v>0</v>
      </c>
      <c r="W2816">
        <v>0</v>
      </c>
      <c r="X2816">
        <v>26.308690969669573</v>
      </c>
      <c r="Y2816">
        <v>0</v>
      </c>
      <c r="Z2816">
        <v>0</v>
      </c>
      <c r="AA2816">
        <v>0</v>
      </c>
      <c r="AB2816">
        <v>3.5775447651830001</v>
      </c>
      <c r="AC2816">
        <v>0</v>
      </c>
      <c r="AD2816">
        <v>0</v>
      </c>
      <c r="AE2816">
        <v>29.886235734852573</v>
      </c>
    </row>
    <row r="2817" spans="1:31" x14ac:dyDescent="0.25">
      <c r="A2817">
        <v>2272680</v>
      </c>
      <c r="B2817">
        <v>1</v>
      </c>
      <c r="C2817" t="s">
        <v>81</v>
      </c>
      <c r="D2817" t="s">
        <v>128</v>
      </c>
      <c r="E2817" t="s">
        <v>147</v>
      </c>
      <c r="F2817" t="s">
        <v>8400</v>
      </c>
      <c r="G2817" t="s">
        <v>149</v>
      </c>
      <c r="H2817" t="s">
        <v>150</v>
      </c>
      <c r="I2817" t="s">
        <v>136</v>
      </c>
      <c r="J2817" t="s">
        <v>137</v>
      </c>
      <c r="K2817" t="s">
        <v>138</v>
      </c>
      <c r="L2817" t="s">
        <v>8401</v>
      </c>
      <c r="M2817" t="s">
        <v>8402</v>
      </c>
      <c r="N2817">
        <v>6.3244444440000001</v>
      </c>
      <c r="O2817">
        <v>0</v>
      </c>
      <c r="P2817">
        <v>48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56.910245299618161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56.910245299618161</v>
      </c>
    </row>
    <row r="2818" spans="1:31" x14ac:dyDescent="0.25">
      <c r="A2818">
        <v>2273625</v>
      </c>
      <c r="B2818">
        <v>1</v>
      </c>
      <c r="C2818" t="s">
        <v>80</v>
      </c>
      <c r="D2818" t="s">
        <v>97</v>
      </c>
      <c r="E2818" t="s">
        <v>147</v>
      </c>
      <c r="F2818" t="s">
        <v>8403</v>
      </c>
      <c r="G2818" t="s">
        <v>233</v>
      </c>
      <c r="H2818" t="s">
        <v>150</v>
      </c>
      <c r="I2818" t="s">
        <v>136</v>
      </c>
      <c r="J2818" t="s">
        <v>137</v>
      </c>
      <c r="K2818" t="s">
        <v>138</v>
      </c>
      <c r="L2818" t="s">
        <v>8404</v>
      </c>
      <c r="M2818" t="s">
        <v>8405</v>
      </c>
      <c r="N2818">
        <v>5.8502777769999996</v>
      </c>
      <c r="O2818">
        <v>0</v>
      </c>
      <c r="P2818">
        <v>16</v>
      </c>
      <c r="Q2818">
        <v>0</v>
      </c>
      <c r="R2818">
        <v>0</v>
      </c>
      <c r="S2818">
        <v>0</v>
      </c>
      <c r="T2818">
        <v>3</v>
      </c>
      <c r="U2818">
        <v>0</v>
      </c>
      <c r="V2818">
        <v>1</v>
      </c>
      <c r="W2818">
        <v>0</v>
      </c>
      <c r="X2818">
        <v>28.976829741423217</v>
      </c>
      <c r="Y2818">
        <v>0</v>
      </c>
      <c r="Z2818">
        <v>0</v>
      </c>
      <c r="AA2818">
        <v>0</v>
      </c>
      <c r="AB2818">
        <v>15.217500020513155</v>
      </c>
      <c r="AC2818">
        <v>0</v>
      </c>
      <c r="AD2818">
        <v>375.2090023607484</v>
      </c>
      <c r="AE2818">
        <v>419.40333212268479</v>
      </c>
    </row>
    <row r="2819" spans="1:31" x14ac:dyDescent="0.25">
      <c r="A2819">
        <v>2272872</v>
      </c>
      <c r="B2819">
        <v>1</v>
      </c>
      <c r="C2819" t="s">
        <v>80</v>
      </c>
      <c r="D2819" t="s">
        <v>82</v>
      </c>
      <c r="E2819" t="s">
        <v>157</v>
      </c>
      <c r="F2819" t="s">
        <v>8406</v>
      </c>
      <c r="G2819" t="s">
        <v>533</v>
      </c>
      <c r="H2819" t="s">
        <v>135</v>
      </c>
      <c r="I2819" t="s">
        <v>136</v>
      </c>
      <c r="J2819" t="s">
        <v>137</v>
      </c>
      <c r="K2819" t="s">
        <v>138</v>
      </c>
      <c r="L2819" t="s">
        <v>8407</v>
      </c>
      <c r="M2819" t="s">
        <v>8408</v>
      </c>
      <c r="N2819">
        <v>0.653888888</v>
      </c>
      <c r="O2819">
        <v>1</v>
      </c>
      <c r="P2819">
        <v>1135</v>
      </c>
      <c r="Q2819">
        <v>0</v>
      </c>
      <c r="R2819">
        <v>94</v>
      </c>
      <c r="S2819">
        <v>0</v>
      </c>
      <c r="T2819">
        <v>252</v>
      </c>
      <c r="U2819">
        <v>1</v>
      </c>
      <c r="V2819">
        <v>0</v>
      </c>
      <c r="W2819">
        <v>7.2746401575012003</v>
      </c>
      <c r="X2819">
        <v>212.50615776321206</v>
      </c>
      <c r="Y2819">
        <v>0</v>
      </c>
      <c r="Z2819">
        <v>37.016323802610536</v>
      </c>
      <c r="AA2819">
        <v>0</v>
      </c>
      <c r="AB2819">
        <v>176.22965374730182</v>
      </c>
      <c r="AC2819">
        <v>223.21705867096532</v>
      </c>
      <c r="AD2819">
        <v>0</v>
      </c>
      <c r="AE2819">
        <v>656.24383414159092</v>
      </c>
    </row>
    <row r="2820" spans="1:31" x14ac:dyDescent="0.25">
      <c r="A2820">
        <v>2272374</v>
      </c>
      <c r="B2820">
        <v>1</v>
      </c>
      <c r="C2820" t="s">
        <v>80</v>
      </c>
      <c r="D2820" t="s">
        <v>88</v>
      </c>
      <c r="E2820" t="s">
        <v>147</v>
      </c>
      <c r="F2820" t="s">
        <v>8409</v>
      </c>
      <c r="G2820" t="s">
        <v>233</v>
      </c>
      <c r="H2820" t="s">
        <v>150</v>
      </c>
      <c r="I2820" t="s">
        <v>136</v>
      </c>
      <c r="J2820" t="s">
        <v>137</v>
      </c>
      <c r="K2820" t="s">
        <v>138</v>
      </c>
      <c r="L2820" t="s">
        <v>8410</v>
      </c>
      <c r="M2820" t="s">
        <v>8411</v>
      </c>
      <c r="N2820">
        <v>1.885</v>
      </c>
      <c r="O2820">
        <v>0</v>
      </c>
      <c r="P2820">
        <v>98</v>
      </c>
      <c r="Q2820">
        <v>0</v>
      </c>
      <c r="R2820">
        <v>0</v>
      </c>
      <c r="S2820">
        <v>0</v>
      </c>
      <c r="T2820">
        <v>2</v>
      </c>
      <c r="U2820">
        <v>0</v>
      </c>
      <c r="V2820">
        <v>0</v>
      </c>
      <c r="W2820">
        <v>0</v>
      </c>
      <c r="X2820">
        <v>46.898942218021695</v>
      </c>
      <c r="Y2820">
        <v>0</v>
      </c>
      <c r="Z2820">
        <v>0</v>
      </c>
      <c r="AA2820">
        <v>0</v>
      </c>
      <c r="AB2820">
        <v>0.62931035458999995</v>
      </c>
      <c r="AC2820">
        <v>0</v>
      </c>
      <c r="AD2820">
        <v>0</v>
      </c>
      <c r="AE2820">
        <v>47.528252572611692</v>
      </c>
    </row>
    <row r="2821" spans="1:31" x14ac:dyDescent="0.25">
      <c r="A2821">
        <v>2273433</v>
      </c>
      <c r="B2821">
        <v>1</v>
      </c>
      <c r="C2821" t="s">
        <v>80</v>
      </c>
      <c r="D2821" t="s">
        <v>106</v>
      </c>
      <c r="E2821" t="s">
        <v>165</v>
      </c>
      <c r="F2821" t="s">
        <v>8412</v>
      </c>
      <c r="G2821" t="s">
        <v>225</v>
      </c>
      <c r="H2821" t="s">
        <v>150</v>
      </c>
      <c r="I2821" t="s">
        <v>136</v>
      </c>
      <c r="J2821" t="s">
        <v>137</v>
      </c>
      <c r="K2821" t="s">
        <v>138</v>
      </c>
      <c r="L2821" t="s">
        <v>8413</v>
      </c>
      <c r="M2821" t="s">
        <v>8414</v>
      </c>
      <c r="N2821">
        <v>2.1205555550000001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1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</row>
    <row r="2822" spans="1:31" x14ac:dyDescent="0.25">
      <c r="A2822">
        <v>2273562</v>
      </c>
      <c r="B2822">
        <v>1</v>
      </c>
      <c r="C2822" t="s">
        <v>81</v>
      </c>
      <c r="D2822" t="s">
        <v>116</v>
      </c>
      <c r="E2822" t="s">
        <v>141</v>
      </c>
      <c r="F2822" t="s">
        <v>8415</v>
      </c>
      <c r="G2822" t="s">
        <v>268</v>
      </c>
      <c r="H2822" t="s">
        <v>135</v>
      </c>
      <c r="I2822" t="s">
        <v>136</v>
      </c>
      <c r="J2822" t="s">
        <v>137</v>
      </c>
      <c r="K2822" t="s">
        <v>138</v>
      </c>
      <c r="L2822" t="s">
        <v>8416</v>
      </c>
      <c r="M2822" t="s">
        <v>8417</v>
      </c>
      <c r="N2822">
        <v>2.9416666660000002</v>
      </c>
      <c r="O2822">
        <v>0</v>
      </c>
      <c r="P2822">
        <v>153</v>
      </c>
      <c r="Q2822">
        <v>0</v>
      </c>
      <c r="R2822">
        <v>1</v>
      </c>
      <c r="S2822">
        <v>0</v>
      </c>
      <c r="T2822">
        <v>9</v>
      </c>
      <c r="U2822">
        <v>0</v>
      </c>
      <c r="V2822">
        <v>0</v>
      </c>
      <c r="W2822">
        <v>0</v>
      </c>
      <c r="X2822">
        <v>47.643433621255546</v>
      </c>
      <c r="Y2822">
        <v>0</v>
      </c>
      <c r="Z2822">
        <v>1.4700377399138334</v>
      </c>
      <c r="AA2822">
        <v>0</v>
      </c>
      <c r="AB2822">
        <v>3.3866042003448493</v>
      </c>
      <c r="AC2822">
        <v>0</v>
      </c>
      <c r="AD2822">
        <v>0</v>
      </c>
      <c r="AE2822">
        <v>52.50007556151423</v>
      </c>
    </row>
    <row r="2823" spans="1:31" x14ac:dyDescent="0.25">
      <c r="A2823">
        <v>2273370</v>
      </c>
      <c r="B2823">
        <v>1</v>
      </c>
      <c r="C2823" t="s">
        <v>81</v>
      </c>
      <c r="D2823" t="s">
        <v>119</v>
      </c>
      <c r="E2823" t="s">
        <v>147</v>
      </c>
      <c r="F2823" t="s">
        <v>8418</v>
      </c>
      <c r="G2823" t="s">
        <v>149</v>
      </c>
      <c r="H2823" t="s">
        <v>150</v>
      </c>
      <c r="I2823" t="s">
        <v>136</v>
      </c>
      <c r="J2823" t="s">
        <v>137</v>
      </c>
      <c r="K2823" t="s">
        <v>138</v>
      </c>
      <c r="L2823" t="s">
        <v>8419</v>
      </c>
      <c r="M2823" t="s">
        <v>8420</v>
      </c>
      <c r="N2823">
        <v>0.84444444399999996</v>
      </c>
      <c r="O2823">
        <v>0</v>
      </c>
      <c r="P2823">
        <v>18</v>
      </c>
      <c r="Q2823">
        <v>0</v>
      </c>
      <c r="R2823">
        <v>2</v>
      </c>
      <c r="S2823">
        <v>0</v>
      </c>
      <c r="T2823">
        <v>1</v>
      </c>
      <c r="U2823">
        <v>0</v>
      </c>
      <c r="V2823">
        <v>0</v>
      </c>
      <c r="W2823">
        <v>0</v>
      </c>
      <c r="X2823">
        <v>3.2602310483519998</v>
      </c>
      <c r="Y2823">
        <v>0</v>
      </c>
      <c r="Z2823">
        <v>0</v>
      </c>
      <c r="AA2823">
        <v>0</v>
      </c>
      <c r="AB2823">
        <v>0.83617946252400011</v>
      </c>
      <c r="AC2823">
        <v>0</v>
      </c>
      <c r="AD2823">
        <v>0</v>
      </c>
      <c r="AE2823">
        <v>4.0964105108759998</v>
      </c>
    </row>
    <row r="2824" spans="1:31" x14ac:dyDescent="0.25">
      <c r="A2824">
        <v>2273178</v>
      </c>
      <c r="B2824">
        <v>1</v>
      </c>
      <c r="C2824" t="s">
        <v>80</v>
      </c>
      <c r="D2824" t="s">
        <v>85</v>
      </c>
      <c r="E2824" t="s">
        <v>147</v>
      </c>
      <c r="F2824" t="s">
        <v>8421</v>
      </c>
      <c r="G2824" t="s">
        <v>233</v>
      </c>
      <c r="H2824" t="s">
        <v>150</v>
      </c>
      <c r="I2824" t="s">
        <v>136</v>
      </c>
      <c r="J2824" t="s">
        <v>137</v>
      </c>
      <c r="K2824" t="s">
        <v>138</v>
      </c>
      <c r="L2824" t="s">
        <v>8422</v>
      </c>
      <c r="M2824" t="s">
        <v>8423</v>
      </c>
      <c r="N2824">
        <v>3.199166666</v>
      </c>
      <c r="O2824">
        <v>0</v>
      </c>
      <c r="P2824">
        <v>36</v>
      </c>
      <c r="Q2824">
        <v>0</v>
      </c>
      <c r="R2824">
        <v>1</v>
      </c>
      <c r="S2824">
        <v>0</v>
      </c>
      <c r="T2824">
        <v>2</v>
      </c>
      <c r="U2824">
        <v>0</v>
      </c>
      <c r="V2824">
        <v>0</v>
      </c>
      <c r="W2824">
        <v>0</v>
      </c>
      <c r="X2824">
        <v>28.641933340120797</v>
      </c>
      <c r="Y2824">
        <v>0</v>
      </c>
      <c r="Z2824">
        <v>0.12659463702245832</v>
      </c>
      <c r="AA2824">
        <v>0</v>
      </c>
      <c r="AB2824">
        <v>3.6021472767372171</v>
      </c>
      <c r="AC2824">
        <v>0</v>
      </c>
      <c r="AD2824">
        <v>0</v>
      </c>
      <c r="AE2824">
        <v>32.370675253880471</v>
      </c>
    </row>
    <row r="2825" spans="1:31" x14ac:dyDescent="0.25">
      <c r="A2825">
        <v>2272586</v>
      </c>
      <c r="B2825">
        <v>1</v>
      </c>
      <c r="C2825" t="s">
        <v>81</v>
      </c>
      <c r="D2825" t="s">
        <v>126</v>
      </c>
      <c r="E2825" t="s">
        <v>176</v>
      </c>
      <c r="F2825" t="s">
        <v>8424</v>
      </c>
      <c r="G2825" t="s">
        <v>178</v>
      </c>
      <c r="H2825" t="s">
        <v>150</v>
      </c>
      <c r="I2825" t="s">
        <v>136</v>
      </c>
      <c r="J2825" t="s">
        <v>137</v>
      </c>
      <c r="K2825" t="s">
        <v>138</v>
      </c>
      <c r="L2825" t="s">
        <v>8425</v>
      </c>
      <c r="M2825" t="s">
        <v>8426</v>
      </c>
      <c r="N2825">
        <v>0.36611111099999999</v>
      </c>
      <c r="O2825">
        <v>0</v>
      </c>
      <c r="P2825">
        <v>97</v>
      </c>
      <c r="Q2825">
        <v>0</v>
      </c>
      <c r="R2825">
        <v>0</v>
      </c>
      <c r="S2825">
        <v>0</v>
      </c>
      <c r="T2825">
        <v>8</v>
      </c>
      <c r="U2825">
        <v>0</v>
      </c>
      <c r="V2825">
        <v>0</v>
      </c>
      <c r="W2825">
        <v>0</v>
      </c>
      <c r="X2825">
        <v>4.7292883657408318</v>
      </c>
      <c r="Y2825">
        <v>0</v>
      </c>
      <c r="Z2825">
        <v>0</v>
      </c>
      <c r="AA2825">
        <v>0</v>
      </c>
      <c r="AB2825">
        <v>1.1693156275142109</v>
      </c>
      <c r="AC2825">
        <v>0</v>
      </c>
      <c r="AD2825">
        <v>0</v>
      </c>
      <c r="AE2825">
        <v>5.8986039932550423</v>
      </c>
    </row>
    <row r="2826" spans="1:31" x14ac:dyDescent="0.25">
      <c r="A2826">
        <v>2272488</v>
      </c>
      <c r="B2826">
        <v>1</v>
      </c>
      <c r="C2826" t="s">
        <v>80</v>
      </c>
      <c r="D2826" t="s">
        <v>97</v>
      </c>
      <c r="E2826" t="s">
        <v>176</v>
      </c>
      <c r="F2826" t="s">
        <v>8427</v>
      </c>
      <c r="G2826" t="s">
        <v>233</v>
      </c>
      <c r="H2826" t="s">
        <v>150</v>
      </c>
      <c r="I2826" t="s">
        <v>136</v>
      </c>
      <c r="J2826" t="s">
        <v>137</v>
      </c>
      <c r="K2826" t="s">
        <v>138</v>
      </c>
      <c r="L2826" t="s">
        <v>8428</v>
      </c>
      <c r="M2826" t="s">
        <v>8429</v>
      </c>
      <c r="N2826">
        <v>1.341111111</v>
      </c>
      <c r="O2826">
        <v>0</v>
      </c>
      <c r="P2826">
        <v>200</v>
      </c>
      <c r="Q2826">
        <v>0</v>
      </c>
      <c r="R2826">
        <v>2</v>
      </c>
      <c r="S2826">
        <v>0</v>
      </c>
      <c r="T2826">
        <v>22</v>
      </c>
      <c r="U2826">
        <v>0</v>
      </c>
      <c r="V2826">
        <v>0</v>
      </c>
      <c r="W2826">
        <v>0</v>
      </c>
      <c r="X2826">
        <v>102.82405142928484</v>
      </c>
      <c r="Y2826">
        <v>0</v>
      </c>
      <c r="Z2826">
        <v>0.47011916174199175</v>
      </c>
      <c r="AA2826">
        <v>0</v>
      </c>
      <c r="AB2826">
        <v>42.152449054272751</v>
      </c>
      <c r="AC2826">
        <v>0</v>
      </c>
      <c r="AD2826">
        <v>0</v>
      </c>
      <c r="AE2826">
        <v>145.44661964529956</v>
      </c>
    </row>
    <row r="2827" spans="1:31" x14ac:dyDescent="0.25">
      <c r="A2827">
        <v>2272643</v>
      </c>
      <c r="B2827">
        <v>1</v>
      </c>
      <c r="C2827" t="s">
        <v>81</v>
      </c>
      <c r="D2827" t="s">
        <v>116</v>
      </c>
      <c r="E2827" t="s">
        <v>176</v>
      </c>
      <c r="F2827" t="s">
        <v>8430</v>
      </c>
      <c r="G2827" t="s">
        <v>178</v>
      </c>
      <c r="H2827" t="s">
        <v>150</v>
      </c>
      <c r="I2827" t="s">
        <v>136</v>
      </c>
      <c r="J2827" t="s">
        <v>137</v>
      </c>
      <c r="K2827" t="s">
        <v>138</v>
      </c>
      <c r="L2827" t="s">
        <v>8431</v>
      </c>
      <c r="M2827" t="s">
        <v>8432</v>
      </c>
      <c r="N2827">
        <v>1.0549999999999999</v>
      </c>
      <c r="O2827">
        <v>0</v>
      </c>
      <c r="P2827">
        <v>47</v>
      </c>
      <c r="Q2827">
        <v>0</v>
      </c>
      <c r="R2827">
        <v>25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5.2712402159219991</v>
      </c>
      <c r="Y2827">
        <v>0</v>
      </c>
      <c r="Z2827">
        <v>3.2413237051112507</v>
      </c>
      <c r="AA2827">
        <v>0</v>
      </c>
      <c r="AB2827">
        <v>0</v>
      </c>
      <c r="AC2827">
        <v>0</v>
      </c>
      <c r="AD2827">
        <v>0</v>
      </c>
      <c r="AE2827">
        <v>8.5125639210332498</v>
      </c>
    </row>
    <row r="2828" spans="1:31" x14ac:dyDescent="0.25">
      <c r="A2828">
        <v>2273284</v>
      </c>
      <c r="B2828">
        <v>1</v>
      </c>
      <c r="C2828" t="s">
        <v>80</v>
      </c>
      <c r="D2828" t="s">
        <v>96</v>
      </c>
      <c r="E2828" t="s">
        <v>147</v>
      </c>
      <c r="F2828" t="s">
        <v>8433</v>
      </c>
      <c r="G2828" t="s">
        <v>233</v>
      </c>
      <c r="H2828" t="s">
        <v>150</v>
      </c>
      <c r="I2828" t="s">
        <v>136</v>
      </c>
      <c r="J2828" t="s">
        <v>137</v>
      </c>
      <c r="K2828" t="s">
        <v>138</v>
      </c>
      <c r="L2828" t="s">
        <v>8434</v>
      </c>
      <c r="M2828" t="s">
        <v>8435</v>
      </c>
      <c r="N2828">
        <v>8.6983333330000008</v>
      </c>
      <c r="O2828">
        <v>0</v>
      </c>
      <c r="P2828">
        <v>109</v>
      </c>
      <c r="Q2828">
        <v>0</v>
      </c>
      <c r="R2828">
        <v>0</v>
      </c>
      <c r="S2828">
        <v>0</v>
      </c>
      <c r="T2828">
        <v>18</v>
      </c>
      <c r="U2828">
        <v>0</v>
      </c>
      <c r="V2828">
        <v>0</v>
      </c>
      <c r="W2828">
        <v>0</v>
      </c>
      <c r="X2828">
        <v>271.6769099568902</v>
      </c>
      <c r="Y2828">
        <v>0</v>
      </c>
      <c r="Z2828">
        <v>0</v>
      </c>
      <c r="AA2828">
        <v>0</v>
      </c>
      <c r="AB2828">
        <v>145.29760457872661</v>
      </c>
      <c r="AC2828">
        <v>0</v>
      </c>
      <c r="AD2828">
        <v>0</v>
      </c>
      <c r="AE2828">
        <v>416.97451453561678</v>
      </c>
    </row>
    <row r="2829" spans="1:31" x14ac:dyDescent="0.25">
      <c r="A2829">
        <v>2272689</v>
      </c>
      <c r="B2829">
        <v>1</v>
      </c>
      <c r="C2829" t="s">
        <v>80</v>
      </c>
      <c r="D2829" t="s">
        <v>92</v>
      </c>
      <c r="E2829" t="s">
        <v>147</v>
      </c>
      <c r="F2829" t="s">
        <v>5172</v>
      </c>
      <c r="G2829" t="s">
        <v>297</v>
      </c>
      <c r="H2829" t="s">
        <v>150</v>
      </c>
      <c r="I2829" t="s">
        <v>136</v>
      </c>
      <c r="J2829" t="s">
        <v>137</v>
      </c>
      <c r="K2829" t="s">
        <v>138</v>
      </c>
      <c r="L2829" t="s">
        <v>8436</v>
      </c>
      <c r="M2829" t="s">
        <v>8437</v>
      </c>
      <c r="N2829">
        <v>0.89916666599999995</v>
      </c>
      <c r="O2829">
        <v>0</v>
      </c>
      <c r="P2829">
        <v>8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0.86023113085260006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0.86023113085260006</v>
      </c>
    </row>
    <row r="2830" spans="1:31" x14ac:dyDescent="0.25">
      <c r="A2830">
        <v>2272666</v>
      </c>
      <c r="B2830">
        <v>1</v>
      </c>
      <c r="C2830" t="s">
        <v>80</v>
      </c>
      <c r="D2830" t="s">
        <v>99</v>
      </c>
      <c r="E2830" t="s">
        <v>147</v>
      </c>
      <c r="F2830" t="s">
        <v>8438</v>
      </c>
      <c r="G2830" t="s">
        <v>229</v>
      </c>
      <c r="H2830" t="s">
        <v>150</v>
      </c>
      <c r="I2830" t="s">
        <v>136</v>
      </c>
      <c r="J2830" t="s">
        <v>137</v>
      </c>
      <c r="K2830" t="s">
        <v>138</v>
      </c>
      <c r="L2830" t="s">
        <v>8439</v>
      </c>
      <c r="M2830" t="s">
        <v>8440</v>
      </c>
      <c r="N2830">
        <v>9.9436111109999992</v>
      </c>
      <c r="O2830">
        <v>0</v>
      </c>
      <c r="P2830">
        <v>25</v>
      </c>
      <c r="Q2830">
        <v>0</v>
      </c>
      <c r="R2830">
        <v>0</v>
      </c>
      <c r="S2830">
        <v>0</v>
      </c>
      <c r="T2830">
        <v>2</v>
      </c>
      <c r="U2830">
        <v>0</v>
      </c>
      <c r="V2830">
        <v>0</v>
      </c>
      <c r="W2830">
        <v>0</v>
      </c>
      <c r="X2830">
        <v>61.325588565789808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61.325588565789808</v>
      </c>
    </row>
    <row r="2831" spans="1:31" x14ac:dyDescent="0.25">
      <c r="A2831">
        <v>2273138</v>
      </c>
      <c r="B2831">
        <v>1</v>
      </c>
      <c r="C2831" t="s">
        <v>80</v>
      </c>
      <c r="D2831" t="s">
        <v>83</v>
      </c>
      <c r="E2831" t="s">
        <v>132</v>
      </c>
      <c r="F2831" t="s">
        <v>8441</v>
      </c>
      <c r="G2831" t="s">
        <v>134</v>
      </c>
      <c r="H2831" t="s">
        <v>135</v>
      </c>
      <c r="I2831" t="s">
        <v>136</v>
      </c>
      <c r="J2831" t="s">
        <v>137</v>
      </c>
      <c r="K2831" t="s">
        <v>138</v>
      </c>
      <c r="L2831" t="s">
        <v>8442</v>
      </c>
      <c r="M2831" t="s">
        <v>8443</v>
      </c>
      <c r="N2831">
        <v>1.065833333</v>
      </c>
      <c r="O2831">
        <v>0</v>
      </c>
      <c r="P2831">
        <v>6</v>
      </c>
      <c r="Q2831">
        <v>0</v>
      </c>
      <c r="R2831">
        <v>3</v>
      </c>
      <c r="S2831">
        <v>1</v>
      </c>
      <c r="T2831">
        <v>0</v>
      </c>
      <c r="U2831">
        <v>4</v>
      </c>
      <c r="V2831">
        <v>0</v>
      </c>
      <c r="W2831">
        <v>0</v>
      </c>
      <c r="X2831">
        <v>5.3185493341632357</v>
      </c>
      <c r="Y2831">
        <v>0</v>
      </c>
      <c r="Z2831">
        <v>0.13364264434870832</v>
      </c>
      <c r="AA2831">
        <v>279.10287424386007</v>
      </c>
      <c r="AB2831">
        <v>0</v>
      </c>
      <c r="AC2831">
        <v>134.4946328965795</v>
      </c>
      <c r="AD2831">
        <v>0</v>
      </c>
      <c r="AE2831">
        <v>419.04969911895154</v>
      </c>
    </row>
    <row r="2832" spans="1:31" x14ac:dyDescent="0.25">
      <c r="A2832">
        <v>2272574</v>
      </c>
      <c r="B2832">
        <v>1</v>
      </c>
      <c r="C2832" t="s">
        <v>80</v>
      </c>
      <c r="D2832" t="s">
        <v>82</v>
      </c>
      <c r="E2832" t="s">
        <v>312</v>
      </c>
      <c r="F2832" t="s">
        <v>8444</v>
      </c>
      <c r="G2832" t="s">
        <v>1032</v>
      </c>
      <c r="H2832" t="s">
        <v>150</v>
      </c>
      <c r="I2832" t="s">
        <v>136</v>
      </c>
      <c r="J2832" t="s">
        <v>137</v>
      </c>
      <c r="K2832" t="s">
        <v>138</v>
      </c>
      <c r="L2832" t="s">
        <v>8445</v>
      </c>
      <c r="M2832" t="s">
        <v>8446</v>
      </c>
      <c r="N2832">
        <v>2.0644444439999998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22</v>
      </c>
      <c r="U2832">
        <v>0</v>
      </c>
      <c r="V2832">
        <v>1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35.06119050341087</v>
      </c>
      <c r="AC2832">
        <v>0</v>
      </c>
      <c r="AD2832">
        <v>19.962858978405336</v>
      </c>
      <c r="AE2832">
        <v>55.024049481816206</v>
      </c>
    </row>
    <row r="2833" spans="1:31" x14ac:dyDescent="0.25">
      <c r="A2833">
        <v>2273115</v>
      </c>
      <c r="B2833">
        <v>1</v>
      </c>
      <c r="C2833" t="s">
        <v>80</v>
      </c>
      <c r="D2833" t="s">
        <v>93</v>
      </c>
      <c r="E2833" t="s">
        <v>157</v>
      </c>
      <c r="F2833" t="s">
        <v>8447</v>
      </c>
      <c r="G2833" t="s">
        <v>134</v>
      </c>
      <c r="H2833" t="s">
        <v>135</v>
      </c>
      <c r="I2833" t="s">
        <v>136</v>
      </c>
      <c r="J2833" t="s">
        <v>137</v>
      </c>
      <c r="K2833" t="s">
        <v>138</v>
      </c>
      <c r="L2833" t="s">
        <v>8448</v>
      </c>
      <c r="M2833" t="s">
        <v>8449</v>
      </c>
      <c r="N2833">
        <v>0.46777777700000001</v>
      </c>
      <c r="O2833">
        <v>1</v>
      </c>
      <c r="P2833">
        <v>323</v>
      </c>
      <c r="Q2833">
        <v>37</v>
      </c>
      <c r="R2833">
        <v>181</v>
      </c>
      <c r="S2833">
        <v>6</v>
      </c>
      <c r="T2833">
        <v>97</v>
      </c>
      <c r="U2833">
        <v>0</v>
      </c>
      <c r="V2833">
        <v>0</v>
      </c>
      <c r="W2833">
        <v>0.44826373087393334</v>
      </c>
      <c r="X2833">
        <v>37.174086441586695</v>
      </c>
      <c r="Y2833">
        <v>65.27589322024842</v>
      </c>
      <c r="Z2833">
        <v>93.275255119523237</v>
      </c>
      <c r="AA2833">
        <v>5.6811547513812011</v>
      </c>
      <c r="AB2833">
        <v>47.816833847117017</v>
      </c>
      <c r="AC2833">
        <v>0</v>
      </c>
      <c r="AD2833">
        <v>0</v>
      </c>
      <c r="AE2833">
        <v>249.67148711073051</v>
      </c>
    </row>
    <row r="2834" spans="1:31" x14ac:dyDescent="0.25">
      <c r="A2834">
        <v>2273238</v>
      </c>
      <c r="B2834">
        <v>1</v>
      </c>
      <c r="C2834" t="s">
        <v>81</v>
      </c>
      <c r="D2834" t="s">
        <v>118</v>
      </c>
      <c r="E2834" t="s">
        <v>132</v>
      </c>
      <c r="F2834" t="s">
        <v>7139</v>
      </c>
      <c r="G2834" t="s">
        <v>134</v>
      </c>
      <c r="H2834" t="s">
        <v>135</v>
      </c>
      <c r="I2834" t="s">
        <v>136</v>
      </c>
      <c r="J2834" t="s">
        <v>137</v>
      </c>
      <c r="K2834" t="s">
        <v>138</v>
      </c>
      <c r="L2834" t="s">
        <v>8450</v>
      </c>
      <c r="M2834" t="s">
        <v>8451</v>
      </c>
      <c r="N2834">
        <v>0.83166666600000005</v>
      </c>
      <c r="O2834">
        <v>0</v>
      </c>
      <c r="P2834">
        <v>1182</v>
      </c>
      <c r="Q2834">
        <v>3</v>
      </c>
      <c r="R2834">
        <v>58</v>
      </c>
      <c r="S2834">
        <v>3</v>
      </c>
      <c r="T2834">
        <v>94</v>
      </c>
      <c r="U2834">
        <v>0</v>
      </c>
      <c r="V2834">
        <v>1</v>
      </c>
      <c r="W2834">
        <v>0</v>
      </c>
      <c r="X2834">
        <v>211.27881390003196</v>
      </c>
      <c r="Y2834">
        <v>8.4461521436385425</v>
      </c>
      <c r="Z2834">
        <v>33.854207644105074</v>
      </c>
      <c r="AA2834">
        <v>14.068836287648713</v>
      </c>
      <c r="AB2834">
        <v>47.941328878897771</v>
      </c>
      <c r="AC2834">
        <v>0</v>
      </c>
      <c r="AD2834">
        <v>8.7006678517467915</v>
      </c>
      <c r="AE2834">
        <v>324.29000670606888</v>
      </c>
    </row>
    <row r="2835" spans="1:31" x14ac:dyDescent="0.25">
      <c r="A2835">
        <v>2272305</v>
      </c>
      <c r="B2835">
        <v>1</v>
      </c>
      <c r="C2835" t="s">
        <v>80</v>
      </c>
      <c r="D2835" t="s">
        <v>104</v>
      </c>
      <c r="E2835" t="s">
        <v>141</v>
      </c>
      <c r="F2835" t="s">
        <v>8452</v>
      </c>
      <c r="G2835" t="s">
        <v>278</v>
      </c>
      <c r="H2835" t="s">
        <v>135</v>
      </c>
      <c r="I2835" t="s">
        <v>136</v>
      </c>
      <c r="J2835" t="s">
        <v>137</v>
      </c>
      <c r="K2835" t="s">
        <v>138</v>
      </c>
      <c r="L2835" t="s">
        <v>8453</v>
      </c>
      <c r="M2835" t="s">
        <v>8454</v>
      </c>
      <c r="N2835">
        <v>2.480277777</v>
      </c>
      <c r="O2835">
        <v>0</v>
      </c>
      <c r="P2835">
        <v>5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0.49760477112939167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0.49760477112939167</v>
      </c>
    </row>
    <row r="2836" spans="1:31" x14ac:dyDescent="0.25">
      <c r="A2836">
        <v>2273599</v>
      </c>
      <c r="B2836">
        <v>1</v>
      </c>
      <c r="C2836" t="s">
        <v>81</v>
      </c>
      <c r="D2836" t="s">
        <v>128</v>
      </c>
      <c r="E2836" t="s">
        <v>132</v>
      </c>
      <c r="F2836" t="s">
        <v>8455</v>
      </c>
      <c r="G2836" t="s">
        <v>134</v>
      </c>
      <c r="H2836" t="s">
        <v>135</v>
      </c>
      <c r="I2836" t="s">
        <v>136</v>
      </c>
      <c r="J2836" t="s">
        <v>137</v>
      </c>
      <c r="K2836" t="s">
        <v>138</v>
      </c>
      <c r="L2836" t="s">
        <v>8456</v>
      </c>
      <c r="M2836" t="s">
        <v>8457</v>
      </c>
      <c r="N2836">
        <v>0.64472222199999996</v>
      </c>
      <c r="O2836">
        <v>0</v>
      </c>
      <c r="P2836">
        <v>0</v>
      </c>
      <c r="Q2836">
        <v>0</v>
      </c>
      <c r="R2836">
        <v>0</v>
      </c>
      <c r="S2836">
        <v>1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3.2290345469062087</v>
      </c>
      <c r="AB2836">
        <v>0</v>
      </c>
      <c r="AC2836">
        <v>0</v>
      </c>
      <c r="AD2836">
        <v>0</v>
      </c>
      <c r="AE2836">
        <v>3.2290345469062087</v>
      </c>
    </row>
    <row r="2837" spans="1:31" x14ac:dyDescent="0.25">
      <c r="A2837">
        <v>2273499</v>
      </c>
      <c r="B2837">
        <v>1</v>
      </c>
      <c r="C2837" t="s">
        <v>80</v>
      </c>
      <c r="D2837" t="s">
        <v>92</v>
      </c>
      <c r="E2837" t="s">
        <v>165</v>
      </c>
      <c r="F2837" t="s">
        <v>8458</v>
      </c>
      <c r="G2837" t="s">
        <v>198</v>
      </c>
      <c r="H2837" t="s">
        <v>150</v>
      </c>
      <c r="I2837" t="s">
        <v>136</v>
      </c>
      <c r="J2837" t="s">
        <v>137</v>
      </c>
      <c r="K2837" t="s">
        <v>138</v>
      </c>
      <c r="L2837" t="s">
        <v>7617</v>
      </c>
      <c r="M2837" t="s">
        <v>8459</v>
      </c>
      <c r="N2837">
        <v>2.2372222220000002</v>
      </c>
      <c r="O2837">
        <v>0</v>
      </c>
      <c r="P2837">
        <v>1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12.140279041078157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12.140279041078157</v>
      </c>
    </row>
    <row r="2838" spans="1:31" x14ac:dyDescent="0.25">
      <c r="A2838">
        <v>2273104</v>
      </c>
      <c r="B2838">
        <v>1</v>
      </c>
      <c r="C2838" t="s">
        <v>80</v>
      </c>
      <c r="D2838" t="s">
        <v>84</v>
      </c>
      <c r="E2838" t="s">
        <v>147</v>
      </c>
      <c r="F2838" t="s">
        <v>8460</v>
      </c>
      <c r="G2838" t="s">
        <v>229</v>
      </c>
      <c r="H2838" t="s">
        <v>150</v>
      </c>
      <c r="I2838" t="s">
        <v>136</v>
      </c>
      <c r="J2838" t="s">
        <v>137</v>
      </c>
      <c r="K2838" t="s">
        <v>138</v>
      </c>
      <c r="L2838" t="s">
        <v>8461</v>
      </c>
      <c r="M2838" t="s">
        <v>8462</v>
      </c>
      <c r="N2838">
        <v>1.336944444</v>
      </c>
      <c r="O2838">
        <v>0</v>
      </c>
      <c r="P2838">
        <v>19</v>
      </c>
      <c r="Q2838">
        <v>0</v>
      </c>
      <c r="R2838">
        <v>0</v>
      </c>
      <c r="S2838">
        <v>0</v>
      </c>
      <c r="T2838">
        <v>5</v>
      </c>
      <c r="U2838">
        <v>0</v>
      </c>
      <c r="V2838">
        <v>0</v>
      </c>
      <c r="W2838">
        <v>0</v>
      </c>
      <c r="X2838">
        <v>7.4113531499409433</v>
      </c>
      <c r="Y2838">
        <v>0</v>
      </c>
      <c r="Z2838">
        <v>0</v>
      </c>
      <c r="AA2838">
        <v>0</v>
      </c>
      <c r="AB2838">
        <v>14.669749763893016</v>
      </c>
      <c r="AC2838">
        <v>0</v>
      </c>
      <c r="AD2838">
        <v>0</v>
      </c>
      <c r="AE2838">
        <v>22.081102913833959</v>
      </c>
    </row>
    <row r="2839" spans="1:31" x14ac:dyDescent="0.25">
      <c r="A2839">
        <v>2273081</v>
      </c>
      <c r="B2839">
        <v>1</v>
      </c>
      <c r="C2839" t="s">
        <v>80</v>
      </c>
      <c r="D2839" t="s">
        <v>95</v>
      </c>
      <c r="E2839" t="s">
        <v>176</v>
      </c>
      <c r="F2839" t="s">
        <v>8463</v>
      </c>
      <c r="G2839" t="s">
        <v>178</v>
      </c>
      <c r="H2839" t="s">
        <v>150</v>
      </c>
      <c r="I2839" t="s">
        <v>136</v>
      </c>
      <c r="J2839" t="s">
        <v>137</v>
      </c>
      <c r="K2839" t="s">
        <v>138</v>
      </c>
      <c r="L2839" t="s">
        <v>8464</v>
      </c>
      <c r="M2839" t="s">
        <v>8465</v>
      </c>
      <c r="N2839">
        <v>6.2905555550000001</v>
      </c>
      <c r="O2839">
        <v>0</v>
      </c>
      <c r="P2839">
        <v>61</v>
      </c>
      <c r="Q2839">
        <v>0</v>
      </c>
      <c r="R2839">
        <v>3</v>
      </c>
      <c r="S2839">
        <v>0</v>
      </c>
      <c r="T2839">
        <v>1</v>
      </c>
      <c r="U2839">
        <v>0</v>
      </c>
      <c r="V2839">
        <v>0</v>
      </c>
      <c r="W2839">
        <v>0</v>
      </c>
      <c r="X2839">
        <v>69.808501828301118</v>
      </c>
      <c r="Y2839">
        <v>0</v>
      </c>
      <c r="Z2839">
        <v>12.837066385986203</v>
      </c>
      <c r="AA2839">
        <v>0</v>
      </c>
      <c r="AB2839">
        <v>12.48750136546975</v>
      </c>
      <c r="AC2839">
        <v>0</v>
      </c>
      <c r="AD2839">
        <v>0</v>
      </c>
      <c r="AE2839">
        <v>95.133069579757077</v>
      </c>
    </row>
    <row r="2840" spans="1:31" x14ac:dyDescent="0.25">
      <c r="A2840">
        <v>2273553</v>
      </c>
      <c r="B2840">
        <v>1</v>
      </c>
      <c r="C2840" t="s">
        <v>80</v>
      </c>
      <c r="D2840" t="s">
        <v>97</v>
      </c>
      <c r="E2840" t="s">
        <v>147</v>
      </c>
      <c r="F2840" t="s">
        <v>992</v>
      </c>
      <c r="G2840" t="s">
        <v>725</v>
      </c>
      <c r="H2840" t="s">
        <v>150</v>
      </c>
      <c r="I2840" t="s">
        <v>136</v>
      </c>
      <c r="J2840" t="s">
        <v>137</v>
      </c>
      <c r="K2840" t="s">
        <v>138</v>
      </c>
      <c r="L2840" t="s">
        <v>8466</v>
      </c>
      <c r="M2840" t="s">
        <v>8467</v>
      </c>
      <c r="N2840">
        <v>6.4458333330000004</v>
      </c>
      <c r="O2840">
        <v>0</v>
      </c>
      <c r="P2840">
        <v>6</v>
      </c>
      <c r="Q2840">
        <v>0</v>
      </c>
      <c r="R2840">
        <v>4</v>
      </c>
      <c r="S2840">
        <v>0</v>
      </c>
      <c r="T2840">
        <v>5</v>
      </c>
      <c r="U2840">
        <v>0</v>
      </c>
      <c r="V2840">
        <v>0</v>
      </c>
      <c r="W2840">
        <v>0</v>
      </c>
      <c r="X2840">
        <v>57.045054975204749</v>
      </c>
      <c r="Y2840">
        <v>0</v>
      </c>
      <c r="Z2840">
        <v>0.28785177549134994</v>
      </c>
      <c r="AA2840">
        <v>0</v>
      </c>
      <c r="AB2840">
        <v>62.67451933398403</v>
      </c>
      <c r="AC2840">
        <v>0</v>
      </c>
      <c r="AD2840">
        <v>0</v>
      </c>
      <c r="AE2840">
        <v>120.00742608468013</v>
      </c>
    </row>
    <row r="2841" spans="1:31" x14ac:dyDescent="0.25">
      <c r="A2841">
        <v>2273530</v>
      </c>
      <c r="B2841">
        <v>1</v>
      </c>
      <c r="C2841" t="s">
        <v>81</v>
      </c>
      <c r="D2841" t="s">
        <v>127</v>
      </c>
      <c r="E2841" t="s">
        <v>147</v>
      </c>
      <c r="F2841" t="s">
        <v>8468</v>
      </c>
      <c r="G2841" t="s">
        <v>149</v>
      </c>
      <c r="H2841" t="s">
        <v>150</v>
      </c>
      <c r="I2841" t="s">
        <v>136</v>
      </c>
      <c r="J2841" t="s">
        <v>137</v>
      </c>
      <c r="K2841" t="s">
        <v>138</v>
      </c>
      <c r="L2841" t="s">
        <v>8469</v>
      </c>
      <c r="M2841" t="s">
        <v>8470</v>
      </c>
      <c r="N2841">
        <v>2.5886111110000001</v>
      </c>
      <c r="O2841">
        <v>0</v>
      </c>
      <c r="P2841">
        <v>33</v>
      </c>
      <c r="Q2841">
        <v>0</v>
      </c>
      <c r="R2841">
        <v>1</v>
      </c>
      <c r="S2841">
        <v>0</v>
      </c>
      <c r="T2841">
        <v>2</v>
      </c>
      <c r="U2841">
        <v>0</v>
      </c>
      <c r="V2841">
        <v>0</v>
      </c>
      <c r="W2841">
        <v>0</v>
      </c>
      <c r="X2841">
        <v>17.07991599560134</v>
      </c>
      <c r="Y2841">
        <v>0</v>
      </c>
      <c r="Z2841">
        <v>2.5748825871300003</v>
      </c>
      <c r="AA2841">
        <v>0</v>
      </c>
      <c r="AB2841">
        <v>3.4432508576666665E-3</v>
      </c>
      <c r="AC2841">
        <v>0</v>
      </c>
      <c r="AD2841">
        <v>0</v>
      </c>
      <c r="AE2841">
        <v>19.658241833589006</v>
      </c>
    </row>
    <row r="2842" spans="1:31" x14ac:dyDescent="0.25">
      <c r="A2842">
        <v>2272989</v>
      </c>
      <c r="B2842">
        <v>1</v>
      </c>
      <c r="C2842" t="s">
        <v>81</v>
      </c>
      <c r="D2842" t="s">
        <v>120</v>
      </c>
      <c r="E2842" t="s">
        <v>132</v>
      </c>
      <c r="F2842" t="s">
        <v>8471</v>
      </c>
      <c r="G2842" t="s">
        <v>134</v>
      </c>
      <c r="H2842" t="s">
        <v>135</v>
      </c>
      <c r="I2842" t="s">
        <v>136</v>
      </c>
      <c r="J2842" t="s">
        <v>137</v>
      </c>
      <c r="K2842" t="s">
        <v>138</v>
      </c>
      <c r="L2842" t="s">
        <v>8472</v>
      </c>
      <c r="M2842" t="s">
        <v>8473</v>
      </c>
      <c r="N2842">
        <v>3.3369444439999998</v>
      </c>
      <c r="O2842">
        <v>0</v>
      </c>
      <c r="P2842">
        <v>75</v>
      </c>
      <c r="Q2842">
        <v>38</v>
      </c>
      <c r="R2842">
        <v>2</v>
      </c>
      <c r="S2842">
        <v>14</v>
      </c>
      <c r="T2842">
        <v>3</v>
      </c>
      <c r="U2842">
        <v>0</v>
      </c>
      <c r="V2842">
        <v>0</v>
      </c>
      <c r="W2842">
        <v>0</v>
      </c>
      <c r="X2842">
        <v>79.93303200214757</v>
      </c>
      <c r="Y2842">
        <v>84.791691856425643</v>
      </c>
      <c r="Z2842">
        <v>2.5562695731656251</v>
      </c>
      <c r="AA2842">
        <v>138.2942249635461</v>
      </c>
      <c r="AB2842">
        <v>1.0397583259184002</v>
      </c>
      <c r="AC2842">
        <v>0</v>
      </c>
      <c r="AD2842">
        <v>0</v>
      </c>
      <c r="AE2842">
        <v>306.61497672120333</v>
      </c>
    </row>
    <row r="2843" spans="1:31" x14ac:dyDescent="0.25">
      <c r="A2843">
        <v>2272846</v>
      </c>
      <c r="B2843">
        <v>1</v>
      </c>
      <c r="C2843" t="s">
        <v>80</v>
      </c>
      <c r="D2843" t="s">
        <v>83</v>
      </c>
      <c r="E2843" t="s">
        <v>147</v>
      </c>
      <c r="F2843" t="s">
        <v>8474</v>
      </c>
      <c r="G2843" t="s">
        <v>149</v>
      </c>
      <c r="H2843" t="s">
        <v>150</v>
      </c>
      <c r="I2843" t="s">
        <v>136</v>
      </c>
      <c r="J2843" t="s">
        <v>137</v>
      </c>
      <c r="K2843" t="s">
        <v>138</v>
      </c>
      <c r="L2843" t="s">
        <v>8475</v>
      </c>
      <c r="M2843" t="s">
        <v>8476</v>
      </c>
      <c r="N2843">
        <v>0.89500000000000002</v>
      </c>
      <c r="O2843">
        <v>0</v>
      </c>
      <c r="P2843">
        <v>2</v>
      </c>
      <c r="Q2843">
        <v>0</v>
      </c>
      <c r="R2843">
        <v>0</v>
      </c>
      <c r="S2843">
        <v>0</v>
      </c>
      <c r="T2843">
        <v>29</v>
      </c>
      <c r="U2843">
        <v>0</v>
      </c>
      <c r="V2843">
        <v>0</v>
      </c>
      <c r="W2843">
        <v>0</v>
      </c>
      <c r="X2843">
        <v>9.8195414856299998E-2</v>
      </c>
      <c r="Y2843">
        <v>0</v>
      </c>
      <c r="Z2843">
        <v>0</v>
      </c>
      <c r="AA2843">
        <v>0</v>
      </c>
      <c r="AB2843">
        <v>48.478195629670786</v>
      </c>
      <c r="AC2843">
        <v>0</v>
      </c>
      <c r="AD2843">
        <v>0</v>
      </c>
      <c r="AE2843">
        <v>48.576391044527085</v>
      </c>
    </row>
    <row r="2844" spans="1:31" x14ac:dyDescent="0.25">
      <c r="A2844">
        <v>2272769</v>
      </c>
      <c r="B2844">
        <v>1</v>
      </c>
      <c r="C2844" t="s">
        <v>81</v>
      </c>
      <c r="D2844" t="s">
        <v>126</v>
      </c>
      <c r="E2844" t="s">
        <v>147</v>
      </c>
      <c r="F2844" t="s">
        <v>8477</v>
      </c>
      <c r="G2844" t="s">
        <v>149</v>
      </c>
      <c r="H2844" t="s">
        <v>150</v>
      </c>
      <c r="I2844" t="s">
        <v>136</v>
      </c>
      <c r="J2844" t="s">
        <v>137</v>
      </c>
      <c r="K2844" t="s">
        <v>138</v>
      </c>
      <c r="L2844" t="s">
        <v>8478</v>
      </c>
      <c r="M2844" t="s">
        <v>8479</v>
      </c>
      <c r="N2844">
        <v>0.58027777700000005</v>
      </c>
      <c r="O2844">
        <v>0</v>
      </c>
      <c r="P2844">
        <v>44</v>
      </c>
      <c r="Q2844">
        <v>0</v>
      </c>
      <c r="R2844">
        <v>5</v>
      </c>
      <c r="S2844">
        <v>0</v>
      </c>
      <c r="T2844">
        <v>3</v>
      </c>
      <c r="U2844">
        <v>0</v>
      </c>
      <c r="V2844">
        <v>0</v>
      </c>
      <c r="W2844">
        <v>0</v>
      </c>
      <c r="X2844">
        <v>1.1481708524106529</v>
      </c>
      <c r="Y2844">
        <v>0</v>
      </c>
      <c r="Z2844">
        <v>1.4856380991E-3</v>
      </c>
      <c r="AA2844">
        <v>0</v>
      </c>
      <c r="AB2844">
        <v>0</v>
      </c>
      <c r="AC2844">
        <v>0</v>
      </c>
      <c r="AD2844">
        <v>0</v>
      </c>
      <c r="AE2844">
        <v>1.1496564905097528</v>
      </c>
    </row>
    <row r="2845" spans="1:31" x14ac:dyDescent="0.25">
      <c r="A2845">
        <v>2273410</v>
      </c>
      <c r="B2845">
        <v>1</v>
      </c>
      <c r="C2845" t="s">
        <v>80</v>
      </c>
      <c r="D2845" t="s">
        <v>100</v>
      </c>
      <c r="E2845" t="s">
        <v>132</v>
      </c>
      <c r="F2845" t="s">
        <v>5430</v>
      </c>
      <c r="G2845" t="s">
        <v>442</v>
      </c>
      <c r="H2845" t="s">
        <v>135</v>
      </c>
      <c r="I2845" t="s">
        <v>136</v>
      </c>
      <c r="J2845" t="s">
        <v>137</v>
      </c>
      <c r="K2845" t="s">
        <v>138</v>
      </c>
      <c r="L2845" t="s">
        <v>8480</v>
      </c>
      <c r="M2845" t="s">
        <v>8481</v>
      </c>
      <c r="N2845">
        <v>0.54861111100000004</v>
      </c>
      <c r="O2845">
        <v>0</v>
      </c>
      <c r="P2845">
        <v>254</v>
      </c>
      <c r="Q2845">
        <v>0</v>
      </c>
      <c r="R2845">
        <v>23</v>
      </c>
      <c r="S2845">
        <v>3</v>
      </c>
      <c r="T2845">
        <v>64</v>
      </c>
      <c r="U2845">
        <v>2</v>
      </c>
      <c r="V2845">
        <v>2</v>
      </c>
      <c r="W2845">
        <v>0</v>
      </c>
      <c r="X2845">
        <v>43.022370473753767</v>
      </c>
      <c r="Y2845">
        <v>0</v>
      </c>
      <c r="Z2845">
        <v>3.8469711656503085</v>
      </c>
      <c r="AA2845">
        <v>41.03697213156854</v>
      </c>
      <c r="AB2845">
        <v>21.048853047247629</v>
      </c>
      <c r="AC2845">
        <v>31.025597063964497</v>
      </c>
      <c r="AD2845">
        <v>10.062160718904</v>
      </c>
      <c r="AE2845">
        <v>150.04292460108877</v>
      </c>
    </row>
    <row r="2846" spans="1:31" x14ac:dyDescent="0.25">
      <c r="A2846">
        <v>2272746</v>
      </c>
      <c r="B2846">
        <v>1</v>
      </c>
      <c r="C2846" t="s">
        <v>80</v>
      </c>
      <c r="D2846" t="s">
        <v>105</v>
      </c>
      <c r="E2846" t="s">
        <v>141</v>
      </c>
      <c r="F2846" t="s">
        <v>8482</v>
      </c>
      <c r="G2846" t="s">
        <v>1804</v>
      </c>
      <c r="H2846" t="s">
        <v>135</v>
      </c>
      <c r="I2846" t="s">
        <v>136</v>
      </c>
      <c r="J2846" t="s">
        <v>137</v>
      </c>
      <c r="K2846" t="s">
        <v>138</v>
      </c>
      <c r="L2846" t="s">
        <v>8483</v>
      </c>
      <c r="M2846" t="s">
        <v>8484</v>
      </c>
      <c r="N2846">
        <v>2.1730555549999999</v>
      </c>
      <c r="O2846">
        <v>1</v>
      </c>
      <c r="P2846">
        <v>129</v>
      </c>
      <c r="Q2846">
        <v>2</v>
      </c>
      <c r="R2846">
        <v>0</v>
      </c>
      <c r="S2846">
        <v>3</v>
      </c>
      <c r="T2846">
        <v>11</v>
      </c>
      <c r="U2846">
        <v>0</v>
      </c>
      <c r="V2846">
        <v>0</v>
      </c>
      <c r="W2846">
        <v>1.4282709434784002</v>
      </c>
      <c r="X2846">
        <v>59.600064498571555</v>
      </c>
      <c r="Y2846">
        <v>3.0086542115484001</v>
      </c>
      <c r="Z2846">
        <v>0</v>
      </c>
      <c r="AA2846">
        <v>20.217710754003079</v>
      </c>
      <c r="AB2846">
        <v>6.3966786040065342</v>
      </c>
      <c r="AC2846">
        <v>0</v>
      </c>
      <c r="AD2846">
        <v>0</v>
      </c>
      <c r="AE2846">
        <v>90.651379011607972</v>
      </c>
    </row>
    <row r="2847" spans="1:31" x14ac:dyDescent="0.25">
      <c r="A2847">
        <v>2272869</v>
      </c>
      <c r="B2847">
        <v>1</v>
      </c>
      <c r="C2847" t="s">
        <v>80</v>
      </c>
      <c r="D2847" t="s">
        <v>99</v>
      </c>
      <c r="E2847" t="s">
        <v>141</v>
      </c>
      <c r="F2847" t="s">
        <v>8485</v>
      </c>
      <c r="G2847" t="s">
        <v>268</v>
      </c>
      <c r="H2847" t="s">
        <v>135</v>
      </c>
      <c r="I2847" t="s">
        <v>136</v>
      </c>
      <c r="J2847" t="s">
        <v>137</v>
      </c>
      <c r="K2847" t="s">
        <v>138</v>
      </c>
      <c r="L2847" t="s">
        <v>8486</v>
      </c>
      <c r="M2847" t="s">
        <v>8487</v>
      </c>
      <c r="N2847">
        <v>12.841388887999999</v>
      </c>
      <c r="O2847">
        <v>0</v>
      </c>
      <c r="P2847">
        <v>74</v>
      </c>
      <c r="Q2847">
        <v>0</v>
      </c>
      <c r="R2847">
        <v>0</v>
      </c>
      <c r="S2847">
        <v>2</v>
      </c>
      <c r="T2847">
        <v>0</v>
      </c>
      <c r="U2847">
        <v>0</v>
      </c>
      <c r="V2847">
        <v>0</v>
      </c>
      <c r="W2847">
        <v>0</v>
      </c>
      <c r="X2847">
        <v>112.54560898499197</v>
      </c>
      <c r="Y2847">
        <v>0</v>
      </c>
      <c r="Z2847">
        <v>0</v>
      </c>
      <c r="AA2847">
        <v>58.7200968295816</v>
      </c>
      <c r="AB2847">
        <v>0</v>
      </c>
      <c r="AC2847">
        <v>0</v>
      </c>
      <c r="AD2847">
        <v>0</v>
      </c>
      <c r="AE2847">
        <v>171.26570581457358</v>
      </c>
    </row>
    <row r="2848" spans="1:31" x14ac:dyDescent="0.25">
      <c r="A2848">
        <v>2272981</v>
      </c>
      <c r="B2848">
        <v>1</v>
      </c>
      <c r="C2848" t="s">
        <v>80</v>
      </c>
      <c r="D2848" t="s">
        <v>105</v>
      </c>
      <c r="E2848" t="s">
        <v>132</v>
      </c>
      <c r="F2848" t="s">
        <v>8488</v>
      </c>
      <c r="G2848" t="s">
        <v>134</v>
      </c>
      <c r="H2848" t="s">
        <v>135</v>
      </c>
      <c r="I2848" t="s">
        <v>136</v>
      </c>
      <c r="J2848" t="s">
        <v>137</v>
      </c>
      <c r="K2848" t="s">
        <v>138</v>
      </c>
      <c r="L2848" t="s">
        <v>8489</v>
      </c>
      <c r="M2848" t="s">
        <v>8490</v>
      </c>
      <c r="N2848">
        <v>0.56999999999999995</v>
      </c>
      <c r="O2848">
        <v>1</v>
      </c>
      <c r="P2848">
        <v>2327</v>
      </c>
      <c r="Q2848">
        <v>4</v>
      </c>
      <c r="R2848">
        <v>254</v>
      </c>
      <c r="S2848">
        <v>28</v>
      </c>
      <c r="T2848">
        <v>315</v>
      </c>
      <c r="U2848">
        <v>4</v>
      </c>
      <c r="V2848">
        <v>3</v>
      </c>
      <c r="W2848">
        <v>0.36585654598080003</v>
      </c>
      <c r="X2848">
        <v>390.22208004792753</v>
      </c>
      <c r="Y2848">
        <v>3.8745635784768</v>
      </c>
      <c r="Z2848">
        <v>31.319159476613407</v>
      </c>
      <c r="AA2848">
        <v>128.74086152617684</v>
      </c>
      <c r="AB2848">
        <v>165.99026854828972</v>
      </c>
      <c r="AC2848">
        <v>242.22968188821454</v>
      </c>
      <c r="AD2848">
        <v>4.1432737081679996</v>
      </c>
      <c r="AE2848">
        <v>966.8857453198475</v>
      </c>
    </row>
    <row r="2849" spans="1:31" x14ac:dyDescent="0.25">
      <c r="A2849">
        <v>2273622</v>
      </c>
      <c r="B2849">
        <v>1</v>
      </c>
      <c r="C2849" t="s">
        <v>81</v>
      </c>
      <c r="D2849" t="s">
        <v>123</v>
      </c>
      <c r="E2849" t="s">
        <v>141</v>
      </c>
      <c r="F2849" t="s">
        <v>8491</v>
      </c>
      <c r="G2849" t="s">
        <v>134</v>
      </c>
      <c r="H2849" t="s">
        <v>135</v>
      </c>
      <c r="I2849" t="s">
        <v>136</v>
      </c>
      <c r="J2849" t="s">
        <v>137</v>
      </c>
      <c r="K2849" t="s">
        <v>138</v>
      </c>
      <c r="L2849" t="s">
        <v>8492</v>
      </c>
      <c r="M2849" t="s">
        <v>8493</v>
      </c>
      <c r="N2849">
        <v>0.88305555499999999</v>
      </c>
      <c r="O2849">
        <v>14</v>
      </c>
      <c r="P2849">
        <v>1682</v>
      </c>
      <c r="Q2849">
        <v>53</v>
      </c>
      <c r="R2849">
        <v>178</v>
      </c>
      <c r="S2849">
        <v>29</v>
      </c>
      <c r="T2849">
        <v>202</v>
      </c>
      <c r="U2849">
        <v>4</v>
      </c>
      <c r="V2849">
        <v>1</v>
      </c>
      <c r="W2849">
        <v>3.4062773355238978</v>
      </c>
      <c r="X2849">
        <v>247.98918012505615</v>
      </c>
      <c r="Y2849">
        <v>29.056275796465325</v>
      </c>
      <c r="Z2849">
        <v>37.222669531933121</v>
      </c>
      <c r="AA2849">
        <v>76.672421948522612</v>
      </c>
      <c r="AB2849">
        <v>77.498226985025994</v>
      </c>
      <c r="AC2849">
        <v>32.230430923895511</v>
      </c>
      <c r="AD2849">
        <v>5.2335334267666657E-3</v>
      </c>
      <c r="AE2849">
        <v>504.08071617984928</v>
      </c>
    </row>
    <row r="2850" spans="1:31" x14ac:dyDescent="0.25">
      <c r="A2850">
        <v>2272448</v>
      </c>
      <c r="B2850">
        <v>1</v>
      </c>
      <c r="C2850" t="s">
        <v>81</v>
      </c>
      <c r="D2850" t="s">
        <v>128</v>
      </c>
      <c r="E2850" t="s">
        <v>147</v>
      </c>
      <c r="F2850" t="s">
        <v>8494</v>
      </c>
      <c r="G2850" t="s">
        <v>725</v>
      </c>
      <c r="H2850" t="s">
        <v>150</v>
      </c>
      <c r="I2850" t="s">
        <v>136</v>
      </c>
      <c r="J2850" t="s">
        <v>137</v>
      </c>
      <c r="K2850" t="s">
        <v>138</v>
      </c>
      <c r="L2850" t="s">
        <v>8495</v>
      </c>
      <c r="M2850" t="s">
        <v>8496</v>
      </c>
      <c r="N2850">
        <v>8.1941666659999992</v>
      </c>
      <c r="O2850">
        <v>0</v>
      </c>
      <c r="P2850">
        <v>23</v>
      </c>
      <c r="Q2850">
        <v>0</v>
      </c>
      <c r="R2850">
        <v>2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22.173007337709915</v>
      </c>
      <c r="Y2850">
        <v>0</v>
      </c>
      <c r="Z2850">
        <v>8.6342383441762518</v>
      </c>
      <c r="AA2850">
        <v>0</v>
      </c>
      <c r="AB2850">
        <v>0</v>
      </c>
      <c r="AC2850">
        <v>0</v>
      </c>
      <c r="AD2850">
        <v>0</v>
      </c>
      <c r="AE2850">
        <v>30.807245681886165</v>
      </c>
    </row>
    <row r="2851" spans="1:31" x14ac:dyDescent="0.25">
      <c r="A2851">
        <v>2272540</v>
      </c>
      <c r="B2851">
        <v>1</v>
      </c>
      <c r="C2851" t="s">
        <v>80</v>
      </c>
      <c r="D2851" t="s">
        <v>83</v>
      </c>
      <c r="E2851" t="s">
        <v>165</v>
      </c>
      <c r="F2851" t="s">
        <v>8497</v>
      </c>
      <c r="G2851" t="s">
        <v>225</v>
      </c>
      <c r="H2851" t="s">
        <v>150</v>
      </c>
      <c r="I2851" t="s">
        <v>136</v>
      </c>
      <c r="J2851" t="s">
        <v>137</v>
      </c>
      <c r="K2851" t="s">
        <v>138</v>
      </c>
      <c r="L2851" t="s">
        <v>8498</v>
      </c>
      <c r="M2851" t="s">
        <v>8499</v>
      </c>
      <c r="N2851">
        <v>0.45472222200000001</v>
      </c>
      <c r="O2851">
        <v>0</v>
      </c>
      <c r="P2851">
        <v>5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0.54858623706833332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0.54858623706833332</v>
      </c>
    </row>
    <row r="2852" spans="1:31" x14ac:dyDescent="0.25">
      <c r="A2852">
        <v>2273522</v>
      </c>
      <c r="B2852">
        <v>1</v>
      </c>
      <c r="C2852" t="s">
        <v>81</v>
      </c>
      <c r="D2852" t="s">
        <v>127</v>
      </c>
      <c r="E2852" t="s">
        <v>147</v>
      </c>
      <c r="F2852" t="s">
        <v>5533</v>
      </c>
      <c r="G2852" t="s">
        <v>149</v>
      </c>
      <c r="H2852" t="s">
        <v>150</v>
      </c>
      <c r="I2852" t="s">
        <v>136</v>
      </c>
      <c r="J2852" t="s">
        <v>137</v>
      </c>
      <c r="K2852" t="s">
        <v>138</v>
      </c>
      <c r="L2852" t="s">
        <v>8500</v>
      </c>
      <c r="M2852" t="s">
        <v>8501</v>
      </c>
      <c r="N2852">
        <v>9.0019444439999994</v>
      </c>
      <c r="O2852">
        <v>0</v>
      </c>
      <c r="P2852">
        <v>78</v>
      </c>
      <c r="Q2852">
        <v>0</v>
      </c>
      <c r="R2852">
        <v>0</v>
      </c>
      <c r="S2852">
        <v>0</v>
      </c>
      <c r="T2852">
        <v>8</v>
      </c>
      <c r="U2852">
        <v>0</v>
      </c>
      <c r="V2852">
        <v>0</v>
      </c>
      <c r="W2852">
        <v>0</v>
      </c>
      <c r="X2852">
        <v>151.31633640262655</v>
      </c>
      <c r="Y2852">
        <v>0</v>
      </c>
      <c r="Z2852">
        <v>0</v>
      </c>
      <c r="AA2852">
        <v>0</v>
      </c>
      <c r="AB2852">
        <v>32.240400295171263</v>
      </c>
      <c r="AC2852">
        <v>0</v>
      </c>
      <c r="AD2852">
        <v>0</v>
      </c>
      <c r="AE2852">
        <v>183.55673669779782</v>
      </c>
    </row>
    <row r="2853" spans="1:31" x14ac:dyDescent="0.25">
      <c r="A2853">
        <v>2272832</v>
      </c>
      <c r="B2853">
        <v>1</v>
      </c>
      <c r="C2853" t="s">
        <v>80</v>
      </c>
      <c r="D2853" t="s">
        <v>92</v>
      </c>
      <c r="E2853" t="s">
        <v>141</v>
      </c>
      <c r="F2853" t="s">
        <v>8502</v>
      </c>
      <c r="G2853" t="s">
        <v>268</v>
      </c>
      <c r="H2853" t="s">
        <v>135</v>
      </c>
      <c r="I2853" t="s">
        <v>136</v>
      </c>
      <c r="J2853" t="s">
        <v>137</v>
      </c>
      <c r="K2853" t="s">
        <v>138</v>
      </c>
      <c r="L2853" t="s">
        <v>8503</v>
      </c>
      <c r="M2853" t="s">
        <v>7502</v>
      </c>
      <c r="N2853">
        <v>7.6813888879999999</v>
      </c>
      <c r="O2853">
        <v>0</v>
      </c>
      <c r="P2853">
        <v>266</v>
      </c>
      <c r="Q2853">
        <v>0</v>
      </c>
      <c r="R2853">
        <v>1</v>
      </c>
      <c r="S2853">
        <v>0</v>
      </c>
      <c r="T2853">
        <v>9</v>
      </c>
      <c r="U2853">
        <v>0</v>
      </c>
      <c r="V2853">
        <v>0</v>
      </c>
      <c r="W2853">
        <v>0</v>
      </c>
      <c r="X2853">
        <v>759.18180175957355</v>
      </c>
      <c r="Y2853">
        <v>0</v>
      </c>
      <c r="Z2853">
        <v>0.20220758362511665</v>
      </c>
      <c r="AA2853">
        <v>0</v>
      </c>
      <c r="AB2853">
        <v>30.828036143476723</v>
      </c>
      <c r="AC2853">
        <v>0</v>
      </c>
      <c r="AD2853">
        <v>0</v>
      </c>
      <c r="AE2853">
        <v>790.21204548667538</v>
      </c>
    </row>
    <row r="2854" spans="1:31" x14ac:dyDescent="0.25">
      <c r="A2854">
        <v>2273373</v>
      </c>
      <c r="B2854">
        <v>1</v>
      </c>
      <c r="C2854" t="s">
        <v>81</v>
      </c>
      <c r="D2854" t="s">
        <v>114</v>
      </c>
      <c r="E2854" t="s">
        <v>141</v>
      </c>
      <c r="F2854" t="s">
        <v>8504</v>
      </c>
      <c r="G2854" t="s">
        <v>268</v>
      </c>
      <c r="H2854" t="s">
        <v>135</v>
      </c>
      <c r="I2854" t="s">
        <v>136</v>
      </c>
      <c r="J2854" t="s">
        <v>137</v>
      </c>
      <c r="K2854" t="s">
        <v>138</v>
      </c>
      <c r="L2854" t="s">
        <v>8505</v>
      </c>
      <c r="M2854" t="s">
        <v>8506</v>
      </c>
      <c r="N2854">
        <v>1.0747222219999999</v>
      </c>
      <c r="O2854">
        <v>0</v>
      </c>
      <c r="P2854">
        <v>45</v>
      </c>
      <c r="Q2854">
        <v>0</v>
      </c>
      <c r="R2854">
        <v>2</v>
      </c>
      <c r="S2854">
        <v>0</v>
      </c>
      <c r="T2854">
        <v>1</v>
      </c>
      <c r="U2854">
        <v>0</v>
      </c>
      <c r="V2854">
        <v>0</v>
      </c>
      <c r="W2854">
        <v>0</v>
      </c>
      <c r="X2854">
        <v>2.8469720220239991</v>
      </c>
      <c r="Y2854">
        <v>0</v>
      </c>
      <c r="Z2854">
        <v>4.6584133816499999E-3</v>
      </c>
      <c r="AA2854">
        <v>0</v>
      </c>
      <c r="AB2854">
        <v>0</v>
      </c>
      <c r="AC2854">
        <v>0</v>
      </c>
      <c r="AD2854">
        <v>0</v>
      </c>
      <c r="AE2854">
        <v>2.851630435405649</v>
      </c>
    </row>
    <row r="2855" spans="1:31" x14ac:dyDescent="0.25">
      <c r="A2855">
        <v>2273450</v>
      </c>
      <c r="B2855">
        <v>1</v>
      </c>
      <c r="C2855" t="s">
        <v>80</v>
      </c>
      <c r="D2855" t="s">
        <v>85</v>
      </c>
      <c r="E2855" t="s">
        <v>165</v>
      </c>
      <c r="F2855" t="s">
        <v>8507</v>
      </c>
      <c r="G2855" t="s">
        <v>198</v>
      </c>
      <c r="H2855" t="s">
        <v>150</v>
      </c>
      <c r="I2855" t="s">
        <v>136</v>
      </c>
      <c r="J2855" t="s">
        <v>137</v>
      </c>
      <c r="K2855" t="s">
        <v>138</v>
      </c>
      <c r="L2855" t="s">
        <v>8508</v>
      </c>
      <c r="M2855" t="s">
        <v>8509</v>
      </c>
      <c r="N2855">
        <v>5.0319444439999996</v>
      </c>
      <c r="O2855">
        <v>0</v>
      </c>
      <c r="P2855">
        <v>1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1.9463903312567501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1.9463903312567501</v>
      </c>
    </row>
    <row r="2856" spans="1:31" x14ac:dyDescent="0.25">
      <c r="A2856">
        <v>2273427</v>
      </c>
      <c r="B2856">
        <v>1</v>
      </c>
      <c r="C2856" t="s">
        <v>80</v>
      </c>
      <c r="D2856" t="s">
        <v>96</v>
      </c>
      <c r="E2856" t="s">
        <v>147</v>
      </c>
      <c r="F2856" t="s">
        <v>8510</v>
      </c>
      <c r="G2856" t="s">
        <v>229</v>
      </c>
      <c r="H2856" t="s">
        <v>150</v>
      </c>
      <c r="I2856" t="s">
        <v>136</v>
      </c>
      <c r="J2856" t="s">
        <v>137</v>
      </c>
      <c r="K2856" t="s">
        <v>138</v>
      </c>
      <c r="L2856" t="s">
        <v>8511</v>
      </c>
      <c r="M2856" t="s">
        <v>8512</v>
      </c>
      <c r="N2856">
        <v>1.163888888</v>
      </c>
      <c r="O2856">
        <v>0</v>
      </c>
      <c r="P2856">
        <v>31</v>
      </c>
      <c r="Q2856">
        <v>0</v>
      </c>
      <c r="R2856">
        <v>0</v>
      </c>
      <c r="S2856">
        <v>0</v>
      </c>
      <c r="T2856">
        <v>1</v>
      </c>
      <c r="U2856">
        <v>0</v>
      </c>
      <c r="V2856">
        <v>0</v>
      </c>
      <c r="W2856">
        <v>0</v>
      </c>
      <c r="X2856">
        <v>28.364428377973937</v>
      </c>
      <c r="Y2856">
        <v>0</v>
      </c>
      <c r="Z2856">
        <v>0</v>
      </c>
      <c r="AA2856">
        <v>0</v>
      </c>
      <c r="AB2856">
        <v>1.3182505272671723</v>
      </c>
      <c r="AC2856">
        <v>0</v>
      </c>
      <c r="AD2856">
        <v>0</v>
      </c>
      <c r="AE2856">
        <v>29.682678905241108</v>
      </c>
    </row>
    <row r="2857" spans="1:31" x14ac:dyDescent="0.25">
      <c r="A2857">
        <v>2272926</v>
      </c>
      <c r="B2857">
        <v>1</v>
      </c>
      <c r="C2857" t="s">
        <v>81</v>
      </c>
      <c r="D2857" t="s">
        <v>120</v>
      </c>
      <c r="E2857" t="s">
        <v>165</v>
      </c>
      <c r="F2857" t="s">
        <v>8513</v>
      </c>
      <c r="G2857" t="s">
        <v>198</v>
      </c>
      <c r="H2857" t="s">
        <v>150</v>
      </c>
      <c r="I2857" t="s">
        <v>136</v>
      </c>
      <c r="J2857" t="s">
        <v>137</v>
      </c>
      <c r="K2857" t="s">
        <v>138</v>
      </c>
      <c r="L2857" t="s">
        <v>8514</v>
      </c>
      <c r="M2857" t="s">
        <v>8515</v>
      </c>
      <c r="N2857">
        <v>1.2322222220000001</v>
      </c>
      <c r="O2857">
        <v>0</v>
      </c>
      <c r="P2857">
        <v>1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0.16273475780776664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0.16273475780776664</v>
      </c>
    </row>
    <row r="2858" spans="1:31" x14ac:dyDescent="0.25">
      <c r="A2858">
        <v>2272431</v>
      </c>
      <c r="B2858">
        <v>1</v>
      </c>
      <c r="C2858" t="s">
        <v>80</v>
      </c>
      <c r="D2858" t="s">
        <v>95</v>
      </c>
      <c r="E2858" t="s">
        <v>147</v>
      </c>
      <c r="F2858" t="s">
        <v>8516</v>
      </c>
      <c r="G2858" t="s">
        <v>149</v>
      </c>
      <c r="H2858" t="s">
        <v>150</v>
      </c>
      <c r="I2858" t="s">
        <v>136</v>
      </c>
      <c r="J2858" t="s">
        <v>137</v>
      </c>
      <c r="K2858" t="s">
        <v>138</v>
      </c>
      <c r="L2858" t="s">
        <v>8517</v>
      </c>
      <c r="M2858" t="s">
        <v>8518</v>
      </c>
      <c r="N2858">
        <v>3.4458333329999999</v>
      </c>
      <c r="O2858">
        <v>0</v>
      </c>
      <c r="P2858">
        <v>16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12.913392435239185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12.913392435239185</v>
      </c>
    </row>
    <row r="2859" spans="1:31" x14ac:dyDescent="0.25">
      <c r="A2859">
        <v>2273404</v>
      </c>
      <c r="B2859">
        <v>1</v>
      </c>
      <c r="C2859" t="s">
        <v>80</v>
      </c>
      <c r="D2859" t="s">
        <v>104</v>
      </c>
      <c r="E2859" t="s">
        <v>157</v>
      </c>
      <c r="F2859" t="s">
        <v>7950</v>
      </c>
      <c r="G2859" t="s">
        <v>134</v>
      </c>
      <c r="H2859" t="s">
        <v>135</v>
      </c>
      <c r="I2859" t="s">
        <v>136</v>
      </c>
      <c r="J2859" t="s">
        <v>137</v>
      </c>
      <c r="K2859" t="s">
        <v>138</v>
      </c>
      <c r="L2859" t="s">
        <v>8519</v>
      </c>
      <c r="M2859" t="s">
        <v>8520</v>
      </c>
      <c r="N2859">
        <v>1.384166666</v>
      </c>
      <c r="O2859">
        <v>3</v>
      </c>
      <c r="P2859">
        <v>1031</v>
      </c>
      <c r="Q2859">
        <v>26</v>
      </c>
      <c r="R2859">
        <v>52</v>
      </c>
      <c r="S2859">
        <v>15</v>
      </c>
      <c r="T2859">
        <v>237</v>
      </c>
      <c r="U2859">
        <v>2</v>
      </c>
      <c r="V2859">
        <v>0</v>
      </c>
      <c r="W2859">
        <v>3.2714714800131253</v>
      </c>
      <c r="X2859">
        <v>452.93954112755881</v>
      </c>
      <c r="Y2859">
        <v>128.68553249379468</v>
      </c>
      <c r="Z2859">
        <v>65.240778820109753</v>
      </c>
      <c r="AA2859">
        <v>166.20130798938925</v>
      </c>
      <c r="AB2859">
        <v>179.82177789118907</v>
      </c>
      <c r="AC2859">
        <v>200.6594074820747</v>
      </c>
      <c r="AD2859">
        <v>0</v>
      </c>
      <c r="AE2859">
        <v>1196.8198172841294</v>
      </c>
    </row>
    <row r="2860" spans="1:31" x14ac:dyDescent="0.25">
      <c r="A2860">
        <v>2272949</v>
      </c>
      <c r="B2860">
        <v>1</v>
      </c>
      <c r="C2860" t="s">
        <v>81</v>
      </c>
      <c r="D2860" t="s">
        <v>118</v>
      </c>
      <c r="E2860" t="s">
        <v>141</v>
      </c>
      <c r="F2860" t="s">
        <v>8521</v>
      </c>
      <c r="G2860" t="s">
        <v>268</v>
      </c>
      <c r="H2860" t="s">
        <v>135</v>
      </c>
      <c r="I2860" t="s">
        <v>136</v>
      </c>
      <c r="J2860" t="s">
        <v>137</v>
      </c>
      <c r="K2860" t="s">
        <v>138</v>
      </c>
      <c r="L2860" t="s">
        <v>8522</v>
      </c>
      <c r="M2860" t="s">
        <v>8523</v>
      </c>
      <c r="N2860">
        <v>2.988611111</v>
      </c>
      <c r="O2860">
        <v>0</v>
      </c>
      <c r="P2860">
        <v>152</v>
      </c>
      <c r="Q2860">
        <v>0</v>
      </c>
      <c r="R2860">
        <v>5</v>
      </c>
      <c r="S2860">
        <v>0</v>
      </c>
      <c r="T2860">
        <v>14</v>
      </c>
      <c r="U2860">
        <v>0</v>
      </c>
      <c r="V2860">
        <v>0</v>
      </c>
      <c r="W2860">
        <v>0</v>
      </c>
      <c r="X2860">
        <v>56.070469379705216</v>
      </c>
      <c r="Y2860">
        <v>0</v>
      </c>
      <c r="Z2860">
        <v>38.092863044652944</v>
      </c>
      <c r="AA2860">
        <v>0</v>
      </c>
      <c r="AB2860">
        <v>31.577772018090418</v>
      </c>
      <c r="AC2860">
        <v>0</v>
      </c>
      <c r="AD2860">
        <v>0</v>
      </c>
      <c r="AE2860">
        <v>125.74110444244857</v>
      </c>
    </row>
    <row r="2861" spans="1:31" x14ac:dyDescent="0.25">
      <c r="A2861">
        <v>2272972</v>
      </c>
      <c r="B2861">
        <v>1</v>
      </c>
      <c r="C2861" t="s">
        <v>81</v>
      </c>
      <c r="D2861" t="s">
        <v>124</v>
      </c>
      <c r="E2861" t="s">
        <v>147</v>
      </c>
      <c r="F2861" t="s">
        <v>8524</v>
      </c>
      <c r="G2861" t="s">
        <v>149</v>
      </c>
      <c r="H2861" t="s">
        <v>150</v>
      </c>
      <c r="I2861" t="s">
        <v>136</v>
      </c>
      <c r="J2861" t="s">
        <v>137</v>
      </c>
      <c r="K2861" t="s">
        <v>138</v>
      </c>
      <c r="L2861" t="s">
        <v>8525</v>
      </c>
      <c r="M2861" t="s">
        <v>8526</v>
      </c>
      <c r="N2861">
        <v>1.4169444440000001</v>
      </c>
      <c r="O2861">
        <v>0</v>
      </c>
      <c r="P2861">
        <v>181</v>
      </c>
      <c r="Q2861">
        <v>0</v>
      </c>
      <c r="R2861">
        <v>1</v>
      </c>
      <c r="S2861">
        <v>0</v>
      </c>
      <c r="T2861">
        <v>9</v>
      </c>
      <c r="U2861">
        <v>0</v>
      </c>
      <c r="V2861">
        <v>0</v>
      </c>
      <c r="W2861">
        <v>0</v>
      </c>
      <c r="X2861">
        <v>49.370422440335574</v>
      </c>
      <c r="Y2861">
        <v>0</v>
      </c>
      <c r="Z2861">
        <v>3.2649824613333336E-3</v>
      </c>
      <c r="AA2861">
        <v>0</v>
      </c>
      <c r="AB2861">
        <v>4.7014239402492262</v>
      </c>
      <c r="AC2861">
        <v>0</v>
      </c>
      <c r="AD2861">
        <v>0</v>
      </c>
      <c r="AE2861">
        <v>54.075111363046133</v>
      </c>
    </row>
    <row r="2862" spans="1:31" x14ac:dyDescent="0.25">
      <c r="A2862">
        <v>2273333</v>
      </c>
      <c r="B2862">
        <v>1</v>
      </c>
      <c r="C2862" t="s">
        <v>81</v>
      </c>
      <c r="D2862" t="s">
        <v>127</v>
      </c>
      <c r="E2862" t="s">
        <v>147</v>
      </c>
      <c r="F2862" t="s">
        <v>8527</v>
      </c>
      <c r="G2862" t="s">
        <v>149</v>
      </c>
      <c r="H2862" t="s">
        <v>150</v>
      </c>
      <c r="I2862" t="s">
        <v>136</v>
      </c>
      <c r="J2862" t="s">
        <v>137</v>
      </c>
      <c r="K2862" t="s">
        <v>138</v>
      </c>
      <c r="L2862" t="s">
        <v>8528</v>
      </c>
      <c r="M2862" t="s">
        <v>8529</v>
      </c>
      <c r="N2862">
        <v>3.0836111110000002</v>
      </c>
      <c r="O2862">
        <v>0</v>
      </c>
      <c r="P2862">
        <v>8</v>
      </c>
      <c r="Q2862">
        <v>0</v>
      </c>
      <c r="R2862">
        <v>1</v>
      </c>
      <c r="S2862">
        <v>0</v>
      </c>
      <c r="T2862">
        <v>1</v>
      </c>
      <c r="U2862">
        <v>0</v>
      </c>
      <c r="V2862">
        <v>0</v>
      </c>
      <c r="W2862">
        <v>0</v>
      </c>
      <c r="X2862">
        <v>8.10051546347011</v>
      </c>
      <c r="Y2862">
        <v>0</v>
      </c>
      <c r="Z2862">
        <v>1.5841160058685502</v>
      </c>
      <c r="AA2862">
        <v>0</v>
      </c>
      <c r="AB2862">
        <v>2.5022242945700001E-2</v>
      </c>
      <c r="AC2862">
        <v>0</v>
      </c>
      <c r="AD2862">
        <v>0</v>
      </c>
      <c r="AE2862">
        <v>9.7096537122843607</v>
      </c>
    </row>
    <row r="2863" spans="1:31" x14ac:dyDescent="0.25">
      <c r="A2863">
        <v>2272995</v>
      </c>
      <c r="B2863">
        <v>1</v>
      </c>
      <c r="C2863" t="s">
        <v>81</v>
      </c>
      <c r="D2863" t="s">
        <v>120</v>
      </c>
      <c r="E2863" t="s">
        <v>147</v>
      </c>
      <c r="F2863" t="s">
        <v>8530</v>
      </c>
      <c r="G2863" t="s">
        <v>149</v>
      </c>
      <c r="H2863" t="s">
        <v>150</v>
      </c>
      <c r="I2863" t="s">
        <v>136</v>
      </c>
      <c r="J2863" t="s">
        <v>137</v>
      </c>
      <c r="K2863" t="s">
        <v>138</v>
      </c>
      <c r="L2863" t="s">
        <v>8531</v>
      </c>
      <c r="M2863" t="s">
        <v>8532</v>
      </c>
      <c r="N2863">
        <v>2.6294444440000002</v>
      </c>
      <c r="O2863">
        <v>0</v>
      </c>
      <c r="P2863">
        <v>42</v>
      </c>
      <c r="Q2863">
        <v>0</v>
      </c>
      <c r="R2863">
        <v>0</v>
      </c>
      <c r="S2863">
        <v>0</v>
      </c>
      <c r="T2863">
        <v>1</v>
      </c>
      <c r="U2863">
        <v>0</v>
      </c>
      <c r="V2863">
        <v>0</v>
      </c>
      <c r="W2863">
        <v>0</v>
      </c>
      <c r="X2863">
        <v>26.117977415142096</v>
      </c>
      <c r="Y2863">
        <v>0</v>
      </c>
      <c r="Z2863">
        <v>0</v>
      </c>
      <c r="AA2863">
        <v>0</v>
      </c>
      <c r="AB2863">
        <v>1.8057237260461749</v>
      </c>
      <c r="AC2863">
        <v>0</v>
      </c>
      <c r="AD2863">
        <v>0</v>
      </c>
      <c r="AE2863">
        <v>27.923701141188271</v>
      </c>
    </row>
    <row r="2864" spans="1:31" x14ac:dyDescent="0.25">
      <c r="A2864">
        <v>2272377</v>
      </c>
      <c r="B2864">
        <v>1</v>
      </c>
      <c r="C2864" t="s">
        <v>80</v>
      </c>
      <c r="D2864" t="s">
        <v>99</v>
      </c>
      <c r="E2864" t="s">
        <v>141</v>
      </c>
      <c r="F2864" t="s">
        <v>8533</v>
      </c>
      <c r="G2864" t="s">
        <v>1804</v>
      </c>
      <c r="H2864" t="s">
        <v>135</v>
      </c>
      <c r="I2864" t="s">
        <v>136</v>
      </c>
      <c r="J2864" t="s">
        <v>137</v>
      </c>
      <c r="K2864" t="s">
        <v>138</v>
      </c>
      <c r="L2864" t="s">
        <v>8534</v>
      </c>
      <c r="M2864" t="s">
        <v>8535</v>
      </c>
      <c r="N2864">
        <v>4.0925000000000002</v>
      </c>
      <c r="O2864">
        <v>0</v>
      </c>
      <c r="P2864">
        <v>82</v>
      </c>
      <c r="Q2864">
        <v>0</v>
      </c>
      <c r="R2864">
        <v>0</v>
      </c>
      <c r="S2864">
        <v>0</v>
      </c>
      <c r="T2864">
        <v>6</v>
      </c>
      <c r="U2864">
        <v>0</v>
      </c>
      <c r="V2864">
        <v>0</v>
      </c>
      <c r="W2864">
        <v>0</v>
      </c>
      <c r="X2864">
        <v>77.265582979969381</v>
      </c>
      <c r="Y2864">
        <v>0</v>
      </c>
      <c r="Z2864">
        <v>0</v>
      </c>
      <c r="AA2864">
        <v>0</v>
      </c>
      <c r="AB2864">
        <v>20.012427241947414</v>
      </c>
      <c r="AC2864">
        <v>0</v>
      </c>
      <c r="AD2864">
        <v>0</v>
      </c>
      <c r="AE2864">
        <v>97.278010221916787</v>
      </c>
    </row>
    <row r="2865" spans="1:31" x14ac:dyDescent="0.25">
      <c r="A2865">
        <v>2273396</v>
      </c>
      <c r="B2865">
        <v>1</v>
      </c>
      <c r="C2865" t="s">
        <v>80</v>
      </c>
      <c r="D2865" t="s">
        <v>103</v>
      </c>
      <c r="E2865" t="s">
        <v>165</v>
      </c>
      <c r="F2865" t="s">
        <v>8536</v>
      </c>
      <c r="G2865" t="s">
        <v>225</v>
      </c>
      <c r="H2865" t="s">
        <v>150</v>
      </c>
      <c r="I2865" t="s">
        <v>136</v>
      </c>
      <c r="J2865" t="s">
        <v>137</v>
      </c>
      <c r="K2865" t="s">
        <v>138</v>
      </c>
      <c r="L2865" t="s">
        <v>8537</v>
      </c>
      <c r="M2865" t="s">
        <v>8538</v>
      </c>
      <c r="N2865">
        <v>0.72277777700000001</v>
      </c>
      <c r="O2865">
        <v>0</v>
      </c>
      <c r="P2865">
        <v>5</v>
      </c>
      <c r="Q2865">
        <v>0</v>
      </c>
      <c r="R2865">
        <v>0</v>
      </c>
      <c r="S2865">
        <v>0</v>
      </c>
      <c r="T2865">
        <v>2</v>
      </c>
      <c r="U2865">
        <v>0</v>
      </c>
      <c r="V2865">
        <v>0</v>
      </c>
      <c r="W2865">
        <v>0</v>
      </c>
      <c r="X2865">
        <v>1.1274565707474498</v>
      </c>
      <c r="Y2865">
        <v>0</v>
      </c>
      <c r="Z2865">
        <v>0</v>
      </c>
      <c r="AA2865">
        <v>0</v>
      </c>
      <c r="AB2865">
        <v>0.46218897280850002</v>
      </c>
      <c r="AC2865">
        <v>0</v>
      </c>
      <c r="AD2865">
        <v>0</v>
      </c>
      <c r="AE2865">
        <v>1.5896455435559498</v>
      </c>
    </row>
    <row r="2866" spans="1:31" x14ac:dyDescent="0.25">
      <c r="A2866">
        <v>2272815</v>
      </c>
      <c r="B2866">
        <v>1</v>
      </c>
      <c r="C2866" t="s">
        <v>81</v>
      </c>
      <c r="D2866" t="s">
        <v>127</v>
      </c>
      <c r="E2866" t="s">
        <v>147</v>
      </c>
      <c r="F2866" t="s">
        <v>8539</v>
      </c>
      <c r="G2866" t="s">
        <v>149</v>
      </c>
      <c r="H2866" t="s">
        <v>150</v>
      </c>
      <c r="I2866" t="s">
        <v>136</v>
      </c>
      <c r="J2866" t="s">
        <v>137</v>
      </c>
      <c r="K2866" t="s">
        <v>138</v>
      </c>
      <c r="L2866" t="s">
        <v>8540</v>
      </c>
      <c r="M2866" t="s">
        <v>8541</v>
      </c>
      <c r="N2866">
        <v>3.0133333329999998</v>
      </c>
      <c r="O2866">
        <v>0</v>
      </c>
      <c r="P2866">
        <v>91</v>
      </c>
      <c r="Q2866">
        <v>0</v>
      </c>
      <c r="R2866">
        <v>0</v>
      </c>
      <c r="S2866">
        <v>0</v>
      </c>
      <c r="T2866">
        <v>8</v>
      </c>
      <c r="U2866">
        <v>0</v>
      </c>
      <c r="V2866">
        <v>0</v>
      </c>
      <c r="W2866">
        <v>0</v>
      </c>
      <c r="X2866">
        <v>69.532564636110934</v>
      </c>
      <c r="Y2866">
        <v>0</v>
      </c>
      <c r="Z2866">
        <v>0</v>
      </c>
      <c r="AA2866">
        <v>0</v>
      </c>
      <c r="AB2866">
        <v>8.996808390614417</v>
      </c>
      <c r="AC2866">
        <v>0</v>
      </c>
      <c r="AD2866">
        <v>0</v>
      </c>
      <c r="AE2866">
        <v>78.529373026725352</v>
      </c>
    </row>
    <row r="2867" spans="1:31" x14ac:dyDescent="0.25">
      <c r="A2867">
        <v>2272909</v>
      </c>
      <c r="B2867">
        <v>1</v>
      </c>
      <c r="C2867" t="s">
        <v>80</v>
      </c>
      <c r="D2867" t="s">
        <v>82</v>
      </c>
      <c r="E2867" t="s">
        <v>165</v>
      </c>
      <c r="F2867" t="s">
        <v>8542</v>
      </c>
      <c r="G2867" t="s">
        <v>225</v>
      </c>
      <c r="H2867" t="s">
        <v>150</v>
      </c>
      <c r="I2867" t="s">
        <v>136</v>
      </c>
      <c r="J2867" t="s">
        <v>137</v>
      </c>
      <c r="K2867" t="s">
        <v>138</v>
      </c>
      <c r="L2867" t="s">
        <v>8543</v>
      </c>
      <c r="M2867" t="s">
        <v>8544</v>
      </c>
      <c r="N2867">
        <v>1.4513888880000001</v>
      </c>
      <c r="O2867">
        <v>0</v>
      </c>
      <c r="P2867">
        <v>8</v>
      </c>
      <c r="Q2867">
        <v>0</v>
      </c>
      <c r="R2867">
        <v>0</v>
      </c>
      <c r="S2867">
        <v>0</v>
      </c>
      <c r="T2867">
        <v>8</v>
      </c>
      <c r="U2867">
        <v>0</v>
      </c>
      <c r="V2867">
        <v>0</v>
      </c>
      <c r="W2867">
        <v>0</v>
      </c>
      <c r="X2867">
        <v>2.6178395370263168</v>
      </c>
      <c r="Y2867">
        <v>0</v>
      </c>
      <c r="Z2867">
        <v>0</v>
      </c>
      <c r="AA2867">
        <v>0</v>
      </c>
      <c r="AB2867">
        <v>11.22352623371741</v>
      </c>
      <c r="AC2867">
        <v>0</v>
      </c>
      <c r="AD2867">
        <v>0</v>
      </c>
      <c r="AE2867">
        <v>13.841365770743726</v>
      </c>
    </row>
    <row r="2868" spans="1:31" x14ac:dyDescent="0.25">
      <c r="A2868">
        <v>2272517</v>
      </c>
      <c r="B2868">
        <v>1</v>
      </c>
      <c r="C2868" t="s">
        <v>80</v>
      </c>
      <c r="D2868" t="s">
        <v>94</v>
      </c>
      <c r="E2868" t="s">
        <v>147</v>
      </c>
      <c r="F2868" t="s">
        <v>8545</v>
      </c>
      <c r="G2868" t="s">
        <v>149</v>
      </c>
      <c r="H2868" t="s">
        <v>150</v>
      </c>
      <c r="I2868" t="s">
        <v>136</v>
      </c>
      <c r="J2868" t="s">
        <v>137</v>
      </c>
      <c r="K2868" t="s">
        <v>138</v>
      </c>
      <c r="L2868" t="s">
        <v>8546</v>
      </c>
      <c r="M2868" t="s">
        <v>8547</v>
      </c>
      <c r="N2868">
        <v>0.68500000000000005</v>
      </c>
      <c r="O2868">
        <v>0</v>
      </c>
      <c r="P2868">
        <v>9</v>
      </c>
      <c r="Q2868">
        <v>0</v>
      </c>
      <c r="R2868">
        <v>2</v>
      </c>
      <c r="S2868">
        <v>0</v>
      </c>
      <c r="T2868">
        <v>8</v>
      </c>
      <c r="U2868">
        <v>0</v>
      </c>
      <c r="V2868">
        <v>0</v>
      </c>
      <c r="W2868">
        <v>0</v>
      </c>
      <c r="X2868">
        <v>0.79061151505050009</v>
      </c>
      <c r="Y2868">
        <v>0</v>
      </c>
      <c r="Z2868">
        <v>1.4867331994E-3</v>
      </c>
      <c r="AA2868">
        <v>0</v>
      </c>
      <c r="AB2868">
        <v>8.178791568163577</v>
      </c>
      <c r="AC2868">
        <v>0</v>
      </c>
      <c r="AD2868">
        <v>0</v>
      </c>
      <c r="AE2868">
        <v>8.9708898164134769</v>
      </c>
    </row>
    <row r="2869" spans="1:31" x14ac:dyDescent="0.25">
      <c r="A2869">
        <v>2273490</v>
      </c>
      <c r="B2869">
        <v>1</v>
      </c>
      <c r="C2869" t="s">
        <v>81</v>
      </c>
      <c r="D2869" t="s">
        <v>127</v>
      </c>
      <c r="E2869" t="s">
        <v>176</v>
      </c>
      <c r="F2869" t="s">
        <v>8548</v>
      </c>
      <c r="G2869" t="s">
        <v>178</v>
      </c>
      <c r="H2869" t="s">
        <v>150</v>
      </c>
      <c r="I2869" t="s">
        <v>136</v>
      </c>
      <c r="J2869" t="s">
        <v>137</v>
      </c>
      <c r="K2869" t="s">
        <v>138</v>
      </c>
      <c r="L2869" t="s">
        <v>8549</v>
      </c>
      <c r="M2869" t="s">
        <v>8550</v>
      </c>
      <c r="N2869">
        <v>3.1058333330000001</v>
      </c>
      <c r="O2869">
        <v>0</v>
      </c>
      <c r="P2869">
        <v>57</v>
      </c>
      <c r="Q2869">
        <v>0</v>
      </c>
      <c r="R2869">
        <v>10</v>
      </c>
      <c r="S2869">
        <v>0</v>
      </c>
      <c r="T2869">
        <v>11</v>
      </c>
      <c r="U2869">
        <v>0</v>
      </c>
      <c r="V2869">
        <v>0</v>
      </c>
      <c r="W2869">
        <v>0</v>
      </c>
      <c r="X2869">
        <v>26.897812785385803</v>
      </c>
      <c r="Y2869">
        <v>0</v>
      </c>
      <c r="Z2869">
        <v>0.54532007358879175</v>
      </c>
      <c r="AA2869">
        <v>0</v>
      </c>
      <c r="AB2869">
        <v>8.8979911761413764</v>
      </c>
      <c r="AC2869">
        <v>0</v>
      </c>
      <c r="AD2869">
        <v>0</v>
      </c>
      <c r="AE2869">
        <v>36.341124035115968</v>
      </c>
    </row>
    <row r="2870" spans="1:31" x14ac:dyDescent="0.25">
      <c r="A2870">
        <v>2272863</v>
      </c>
      <c r="B2870">
        <v>1</v>
      </c>
      <c r="C2870" t="s">
        <v>81</v>
      </c>
      <c r="D2870" t="s">
        <v>124</v>
      </c>
      <c r="E2870" t="s">
        <v>147</v>
      </c>
      <c r="F2870" t="s">
        <v>8551</v>
      </c>
      <c r="G2870" t="s">
        <v>149</v>
      </c>
      <c r="H2870" t="s">
        <v>150</v>
      </c>
      <c r="I2870" t="s">
        <v>136</v>
      </c>
      <c r="J2870" t="s">
        <v>137</v>
      </c>
      <c r="K2870" t="s">
        <v>138</v>
      </c>
      <c r="L2870" t="s">
        <v>8552</v>
      </c>
      <c r="M2870" t="s">
        <v>8553</v>
      </c>
      <c r="N2870">
        <v>0.62611111100000005</v>
      </c>
      <c r="O2870">
        <v>0</v>
      </c>
      <c r="P2870">
        <v>49</v>
      </c>
      <c r="Q2870">
        <v>0</v>
      </c>
      <c r="R2870">
        <v>3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3.6049912125961208</v>
      </c>
      <c r="Y2870">
        <v>0</v>
      </c>
      <c r="Z2870">
        <v>2.878714779273666</v>
      </c>
      <c r="AA2870">
        <v>0</v>
      </c>
      <c r="AB2870">
        <v>0</v>
      </c>
      <c r="AC2870">
        <v>0</v>
      </c>
      <c r="AD2870">
        <v>0</v>
      </c>
      <c r="AE2870">
        <v>6.4837059918697868</v>
      </c>
    </row>
    <row r="2871" spans="1:31" x14ac:dyDescent="0.25">
      <c r="A2871">
        <v>2272368</v>
      </c>
      <c r="B2871">
        <v>1</v>
      </c>
      <c r="C2871" t="s">
        <v>81</v>
      </c>
      <c r="D2871" t="s">
        <v>118</v>
      </c>
      <c r="E2871" t="s">
        <v>132</v>
      </c>
      <c r="F2871" t="s">
        <v>8554</v>
      </c>
      <c r="G2871" t="s">
        <v>134</v>
      </c>
      <c r="H2871" t="s">
        <v>135</v>
      </c>
      <c r="I2871" t="s">
        <v>738</v>
      </c>
      <c r="J2871" t="s">
        <v>137</v>
      </c>
      <c r="K2871" t="s">
        <v>138</v>
      </c>
      <c r="L2871" t="s">
        <v>8555</v>
      </c>
      <c r="M2871" t="s">
        <v>8556</v>
      </c>
      <c r="N2871">
        <v>4.7500000000000001E-2</v>
      </c>
      <c r="O2871">
        <v>3</v>
      </c>
      <c r="P2871">
        <v>8148</v>
      </c>
      <c r="Q2871">
        <v>185</v>
      </c>
      <c r="R2871">
        <v>1324</v>
      </c>
      <c r="S2871">
        <v>66</v>
      </c>
      <c r="T2871">
        <v>952</v>
      </c>
      <c r="U2871">
        <v>7</v>
      </c>
      <c r="V2871">
        <v>11</v>
      </c>
      <c r="W2871">
        <v>2.9666770235250006E-2</v>
      </c>
      <c r="X2871">
        <v>44.916899214499949</v>
      </c>
      <c r="Y2871">
        <v>24.921655361286799</v>
      </c>
      <c r="Z2871">
        <v>14.414533239948668</v>
      </c>
      <c r="AA2871">
        <v>11.421782324944052</v>
      </c>
      <c r="AB2871">
        <v>28.660128427704507</v>
      </c>
      <c r="AC2871">
        <v>0.93449536618470008</v>
      </c>
      <c r="AD2871">
        <v>1.0235440207764002</v>
      </c>
      <c r="AE2871">
        <v>126.32270472558032</v>
      </c>
    </row>
    <row r="2872" spans="1:31" x14ac:dyDescent="0.25">
      <c r="A2872">
        <v>2273058</v>
      </c>
      <c r="B2872">
        <v>1</v>
      </c>
      <c r="C2872" t="s">
        <v>81</v>
      </c>
      <c r="D2872" t="s">
        <v>128</v>
      </c>
      <c r="E2872" t="s">
        <v>147</v>
      </c>
      <c r="F2872" t="s">
        <v>1798</v>
      </c>
      <c r="G2872" t="s">
        <v>149</v>
      </c>
      <c r="H2872" t="s">
        <v>150</v>
      </c>
      <c r="I2872" t="s">
        <v>136</v>
      </c>
      <c r="J2872" t="s">
        <v>137</v>
      </c>
      <c r="K2872" t="s">
        <v>138</v>
      </c>
      <c r="L2872" t="s">
        <v>8557</v>
      </c>
      <c r="M2872" t="s">
        <v>8558</v>
      </c>
      <c r="N2872">
        <v>9.9761111109999998</v>
      </c>
      <c r="O2872">
        <v>0</v>
      </c>
      <c r="P2872">
        <v>165</v>
      </c>
      <c r="Q2872">
        <v>0</v>
      </c>
      <c r="R2872">
        <v>0</v>
      </c>
      <c r="S2872">
        <v>0</v>
      </c>
      <c r="T2872">
        <v>3</v>
      </c>
      <c r="U2872">
        <v>0</v>
      </c>
      <c r="V2872">
        <v>0</v>
      </c>
      <c r="W2872">
        <v>0</v>
      </c>
      <c r="X2872">
        <v>327.42446246755804</v>
      </c>
      <c r="Y2872">
        <v>0</v>
      </c>
      <c r="Z2872">
        <v>0</v>
      </c>
      <c r="AA2872">
        <v>0</v>
      </c>
      <c r="AB2872">
        <v>11.958756776417465</v>
      </c>
      <c r="AC2872">
        <v>0</v>
      </c>
      <c r="AD2872">
        <v>0</v>
      </c>
      <c r="AE2872">
        <v>339.38321924397553</v>
      </c>
    </row>
    <row r="2873" spans="1:31" x14ac:dyDescent="0.25">
      <c r="A2873">
        <v>2273247</v>
      </c>
      <c r="B2873">
        <v>1</v>
      </c>
      <c r="C2873" t="s">
        <v>80</v>
      </c>
      <c r="D2873" t="s">
        <v>93</v>
      </c>
      <c r="E2873" t="s">
        <v>147</v>
      </c>
      <c r="F2873" t="s">
        <v>8559</v>
      </c>
      <c r="G2873" t="s">
        <v>149</v>
      </c>
      <c r="H2873" t="s">
        <v>150</v>
      </c>
      <c r="I2873" t="s">
        <v>136</v>
      </c>
      <c r="J2873" t="s">
        <v>137</v>
      </c>
      <c r="K2873" t="s">
        <v>138</v>
      </c>
      <c r="L2873" t="s">
        <v>8560</v>
      </c>
      <c r="M2873" t="s">
        <v>8561</v>
      </c>
      <c r="N2873">
        <v>3.4733333329999998</v>
      </c>
      <c r="O2873">
        <v>0</v>
      </c>
      <c r="P2873">
        <v>6</v>
      </c>
      <c r="Q2873">
        <v>0</v>
      </c>
      <c r="R2873">
        <v>2</v>
      </c>
      <c r="S2873">
        <v>0</v>
      </c>
      <c r="T2873">
        <v>1</v>
      </c>
      <c r="U2873">
        <v>0</v>
      </c>
      <c r="V2873">
        <v>0</v>
      </c>
      <c r="W2873">
        <v>0</v>
      </c>
      <c r="X2873">
        <v>4.4936219530757331</v>
      </c>
      <c r="Y2873">
        <v>0</v>
      </c>
      <c r="Z2873">
        <v>0.32630634035953332</v>
      </c>
      <c r="AA2873">
        <v>0</v>
      </c>
      <c r="AB2873">
        <v>0.14711038046625</v>
      </c>
      <c r="AC2873">
        <v>0</v>
      </c>
      <c r="AD2873">
        <v>0</v>
      </c>
      <c r="AE2873">
        <v>4.9670386739015164</v>
      </c>
    </row>
    <row r="2874" spans="1:31" x14ac:dyDescent="0.25">
      <c r="A2874">
        <v>2273035</v>
      </c>
      <c r="B2874">
        <v>1</v>
      </c>
      <c r="C2874" t="s">
        <v>81</v>
      </c>
      <c r="D2874" t="s">
        <v>128</v>
      </c>
      <c r="E2874" t="s">
        <v>147</v>
      </c>
      <c r="F2874" t="s">
        <v>8562</v>
      </c>
      <c r="G2874" t="s">
        <v>233</v>
      </c>
      <c r="H2874" t="s">
        <v>150</v>
      </c>
      <c r="I2874" t="s">
        <v>136</v>
      </c>
      <c r="J2874" t="s">
        <v>137</v>
      </c>
      <c r="K2874" t="s">
        <v>138</v>
      </c>
      <c r="L2874" t="s">
        <v>8563</v>
      </c>
      <c r="M2874" t="s">
        <v>8564</v>
      </c>
      <c r="N2874">
        <v>2.1225000000000001</v>
      </c>
      <c r="O2874">
        <v>0</v>
      </c>
      <c r="P2874">
        <v>42</v>
      </c>
      <c r="Q2874">
        <v>0</v>
      </c>
      <c r="R2874">
        <v>0</v>
      </c>
      <c r="S2874">
        <v>0</v>
      </c>
      <c r="T2874">
        <v>1</v>
      </c>
      <c r="U2874">
        <v>0</v>
      </c>
      <c r="V2874">
        <v>0</v>
      </c>
      <c r="W2874">
        <v>0</v>
      </c>
      <c r="X2874">
        <v>27.813721448911725</v>
      </c>
      <c r="Y2874">
        <v>0</v>
      </c>
      <c r="Z2874">
        <v>0</v>
      </c>
      <c r="AA2874">
        <v>0</v>
      </c>
      <c r="AB2874">
        <v>2.7497549079000001E-3</v>
      </c>
      <c r="AC2874">
        <v>0</v>
      </c>
      <c r="AD2874">
        <v>0</v>
      </c>
      <c r="AE2874">
        <v>27.816471203819624</v>
      </c>
    </row>
    <row r="2875" spans="1:31" x14ac:dyDescent="0.25">
      <c r="A2875">
        <v>2272886</v>
      </c>
      <c r="B2875">
        <v>1</v>
      </c>
      <c r="C2875" t="s">
        <v>81</v>
      </c>
      <c r="D2875" t="s">
        <v>113</v>
      </c>
      <c r="E2875" t="s">
        <v>147</v>
      </c>
      <c r="F2875" t="s">
        <v>832</v>
      </c>
      <c r="G2875" t="s">
        <v>149</v>
      </c>
      <c r="H2875" t="s">
        <v>150</v>
      </c>
      <c r="I2875" t="s">
        <v>136</v>
      </c>
      <c r="J2875" t="s">
        <v>137</v>
      </c>
      <c r="K2875" t="s">
        <v>138</v>
      </c>
      <c r="L2875" t="s">
        <v>8565</v>
      </c>
      <c r="M2875" t="s">
        <v>8566</v>
      </c>
      <c r="N2875">
        <v>3.4077777770000002</v>
      </c>
      <c r="O2875">
        <v>0</v>
      </c>
      <c r="P2875">
        <v>3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0.87999307117930003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0.87999307117930003</v>
      </c>
    </row>
    <row r="2876" spans="1:31" x14ac:dyDescent="0.25">
      <c r="A2876">
        <v>2272580</v>
      </c>
      <c r="B2876">
        <v>1</v>
      </c>
      <c r="C2876" t="s">
        <v>80</v>
      </c>
      <c r="D2876" t="s">
        <v>99</v>
      </c>
      <c r="E2876" t="s">
        <v>141</v>
      </c>
      <c r="F2876" t="s">
        <v>8357</v>
      </c>
      <c r="G2876" t="s">
        <v>134</v>
      </c>
      <c r="H2876" t="s">
        <v>135</v>
      </c>
      <c r="I2876" t="s">
        <v>136</v>
      </c>
      <c r="J2876" t="s">
        <v>137</v>
      </c>
      <c r="K2876" t="s">
        <v>138</v>
      </c>
      <c r="L2876" t="s">
        <v>8567</v>
      </c>
      <c r="M2876" t="s">
        <v>8568</v>
      </c>
      <c r="N2876">
        <v>2.6408333329999998</v>
      </c>
      <c r="O2876">
        <v>1</v>
      </c>
      <c r="P2876">
        <v>208</v>
      </c>
      <c r="Q2876">
        <v>0</v>
      </c>
      <c r="R2876">
        <v>3</v>
      </c>
      <c r="S2876">
        <v>6</v>
      </c>
      <c r="T2876">
        <v>22</v>
      </c>
      <c r="U2876">
        <v>0</v>
      </c>
      <c r="V2876">
        <v>0</v>
      </c>
      <c r="W2876">
        <v>54.752095887606224</v>
      </c>
      <c r="X2876">
        <v>203.39154975341953</v>
      </c>
      <c r="Y2876">
        <v>0</v>
      </c>
      <c r="Z2876">
        <v>3.9923364583490506</v>
      </c>
      <c r="AA2876">
        <v>575.66842647562635</v>
      </c>
      <c r="AB2876">
        <v>35.996594464566826</v>
      </c>
      <c r="AC2876">
        <v>0</v>
      </c>
      <c r="AD2876">
        <v>0</v>
      </c>
      <c r="AE2876">
        <v>873.80100303956795</v>
      </c>
    </row>
    <row r="2877" spans="1:31" x14ac:dyDescent="0.25">
      <c r="A2877">
        <v>2273576</v>
      </c>
      <c r="B2877">
        <v>1</v>
      </c>
      <c r="C2877" t="s">
        <v>80</v>
      </c>
      <c r="D2877" t="s">
        <v>100</v>
      </c>
      <c r="E2877" t="s">
        <v>176</v>
      </c>
      <c r="F2877" t="s">
        <v>8569</v>
      </c>
      <c r="G2877" t="s">
        <v>2685</v>
      </c>
      <c r="H2877" t="s">
        <v>150</v>
      </c>
      <c r="I2877" t="s">
        <v>136</v>
      </c>
      <c r="J2877" t="s">
        <v>3</v>
      </c>
      <c r="K2877" t="s">
        <v>138</v>
      </c>
      <c r="L2877" t="s">
        <v>8570</v>
      </c>
      <c r="M2877" t="s">
        <v>8571</v>
      </c>
      <c r="N2877">
        <v>2.4141666659999999</v>
      </c>
      <c r="O2877">
        <v>0</v>
      </c>
      <c r="P2877">
        <v>191</v>
      </c>
      <c r="Q2877">
        <v>0</v>
      </c>
      <c r="R2877">
        <v>17</v>
      </c>
      <c r="S2877">
        <v>0</v>
      </c>
      <c r="T2877">
        <v>18</v>
      </c>
      <c r="U2877">
        <v>0</v>
      </c>
      <c r="V2877">
        <v>0</v>
      </c>
      <c r="W2877">
        <v>0</v>
      </c>
      <c r="X2877">
        <v>149.99827689914559</v>
      </c>
      <c r="Y2877">
        <v>0</v>
      </c>
      <c r="Z2877">
        <v>15.497126879751704</v>
      </c>
      <c r="AA2877">
        <v>0</v>
      </c>
      <c r="AB2877">
        <v>27.830182990655874</v>
      </c>
      <c r="AC2877">
        <v>0</v>
      </c>
      <c r="AD2877">
        <v>0</v>
      </c>
      <c r="AE2877">
        <v>193.32558676955318</v>
      </c>
    </row>
    <row r="2878" spans="1:31" x14ac:dyDescent="0.25">
      <c r="A2878">
        <v>2273121</v>
      </c>
      <c r="B2878">
        <v>1</v>
      </c>
      <c r="C2878" t="s">
        <v>81</v>
      </c>
      <c r="D2878" t="s">
        <v>118</v>
      </c>
      <c r="E2878" t="s">
        <v>132</v>
      </c>
      <c r="F2878" t="s">
        <v>8572</v>
      </c>
      <c r="G2878" t="s">
        <v>134</v>
      </c>
      <c r="H2878" t="s">
        <v>135</v>
      </c>
      <c r="I2878" t="s">
        <v>136</v>
      </c>
      <c r="J2878" t="s">
        <v>137</v>
      </c>
      <c r="K2878" t="s">
        <v>138</v>
      </c>
      <c r="L2878" t="s">
        <v>8573</v>
      </c>
      <c r="M2878" t="s">
        <v>8574</v>
      </c>
      <c r="N2878">
        <v>0.32861111100000001</v>
      </c>
      <c r="O2878">
        <v>0</v>
      </c>
      <c r="P2878">
        <v>453</v>
      </c>
      <c r="Q2878">
        <v>0</v>
      </c>
      <c r="R2878">
        <v>23</v>
      </c>
      <c r="S2878">
        <v>11</v>
      </c>
      <c r="T2878">
        <v>18</v>
      </c>
      <c r="U2878">
        <v>0</v>
      </c>
      <c r="V2878">
        <v>0</v>
      </c>
      <c r="W2878">
        <v>0</v>
      </c>
      <c r="X2878">
        <v>21.081972351773569</v>
      </c>
      <c r="Y2878">
        <v>0</v>
      </c>
      <c r="Z2878">
        <v>1.2081981472518502</v>
      </c>
      <c r="AA2878">
        <v>142.5546274816752</v>
      </c>
      <c r="AB2878">
        <v>7.4322228077574186</v>
      </c>
      <c r="AC2878">
        <v>0</v>
      </c>
      <c r="AD2878">
        <v>0</v>
      </c>
      <c r="AE2878">
        <v>172.27702078845803</v>
      </c>
    </row>
    <row r="2879" spans="1:31" x14ac:dyDescent="0.25">
      <c r="A2879">
        <v>2272494</v>
      </c>
      <c r="B2879">
        <v>1</v>
      </c>
      <c r="C2879" t="s">
        <v>80</v>
      </c>
      <c r="D2879" t="s">
        <v>103</v>
      </c>
      <c r="E2879" t="s">
        <v>176</v>
      </c>
      <c r="F2879" t="s">
        <v>8575</v>
      </c>
      <c r="G2879" t="s">
        <v>143</v>
      </c>
      <c r="H2879" t="s">
        <v>150</v>
      </c>
      <c r="I2879" t="s">
        <v>136</v>
      </c>
      <c r="J2879" t="s">
        <v>137</v>
      </c>
      <c r="K2879" t="s">
        <v>144</v>
      </c>
      <c r="L2879" t="s">
        <v>8576</v>
      </c>
      <c r="M2879" t="s">
        <v>8577</v>
      </c>
      <c r="N2879">
        <v>9.6119444440000006</v>
      </c>
      <c r="O2879">
        <v>0</v>
      </c>
      <c r="P2879">
        <v>2</v>
      </c>
      <c r="Q2879">
        <v>0</v>
      </c>
      <c r="R2879">
        <v>35</v>
      </c>
      <c r="S2879">
        <v>0</v>
      </c>
      <c r="T2879">
        <v>19</v>
      </c>
      <c r="U2879">
        <v>0</v>
      </c>
      <c r="V2879">
        <v>0</v>
      </c>
      <c r="W2879">
        <v>0</v>
      </c>
      <c r="X2879">
        <v>7.0752433081861676</v>
      </c>
      <c r="Y2879">
        <v>0</v>
      </c>
      <c r="Z2879">
        <v>70.125911593137502</v>
      </c>
      <c r="AA2879">
        <v>0</v>
      </c>
      <c r="AB2879">
        <v>97.802741383316828</v>
      </c>
      <c r="AC2879">
        <v>0</v>
      </c>
      <c r="AD2879">
        <v>0</v>
      </c>
      <c r="AE2879">
        <v>175.00389628464052</v>
      </c>
    </row>
    <row r="2880" spans="1:31" x14ac:dyDescent="0.25">
      <c r="A2880">
        <v>2272729</v>
      </c>
      <c r="B2880">
        <v>1</v>
      </c>
      <c r="C2880" t="s">
        <v>80</v>
      </c>
      <c r="D2880" t="s">
        <v>104</v>
      </c>
      <c r="E2880" t="s">
        <v>147</v>
      </c>
      <c r="F2880" t="s">
        <v>8578</v>
      </c>
      <c r="G2880" t="s">
        <v>149</v>
      </c>
      <c r="H2880" t="s">
        <v>150</v>
      </c>
      <c r="I2880" t="s">
        <v>136</v>
      </c>
      <c r="J2880" t="s">
        <v>137</v>
      </c>
      <c r="K2880" t="s">
        <v>138</v>
      </c>
      <c r="L2880" t="s">
        <v>8579</v>
      </c>
      <c r="M2880" t="s">
        <v>8580</v>
      </c>
      <c r="N2880">
        <v>1.354166666</v>
      </c>
      <c r="O2880">
        <v>0</v>
      </c>
      <c r="P2880">
        <v>10</v>
      </c>
      <c r="Q2880">
        <v>0</v>
      </c>
      <c r="R2880">
        <v>3</v>
      </c>
      <c r="S2880">
        <v>0</v>
      </c>
      <c r="T2880">
        <v>1</v>
      </c>
      <c r="U2880">
        <v>0</v>
      </c>
      <c r="V2880">
        <v>0</v>
      </c>
      <c r="W2880">
        <v>0</v>
      </c>
      <c r="X2880">
        <v>3.2546442315029069</v>
      </c>
      <c r="Y2880">
        <v>0</v>
      </c>
      <c r="Z2880">
        <v>3.1307443240499997</v>
      </c>
      <c r="AA2880">
        <v>0</v>
      </c>
      <c r="AB2880">
        <v>2.2251319140555528</v>
      </c>
      <c r="AC2880">
        <v>0</v>
      </c>
      <c r="AD2880">
        <v>0</v>
      </c>
      <c r="AE2880">
        <v>8.6105204696084598</v>
      </c>
    </row>
    <row r="2881" spans="1:31" x14ac:dyDescent="0.25">
      <c r="A2881">
        <v>2272975</v>
      </c>
      <c r="B2881">
        <v>1</v>
      </c>
      <c r="C2881" t="s">
        <v>80</v>
      </c>
      <c r="D2881" t="s">
        <v>82</v>
      </c>
      <c r="E2881" t="s">
        <v>147</v>
      </c>
      <c r="F2881" t="s">
        <v>8581</v>
      </c>
      <c r="G2881" t="s">
        <v>149</v>
      </c>
      <c r="H2881" t="s">
        <v>150</v>
      </c>
      <c r="I2881" t="s">
        <v>136</v>
      </c>
      <c r="J2881" t="s">
        <v>137</v>
      </c>
      <c r="K2881" t="s">
        <v>138</v>
      </c>
      <c r="L2881" t="s">
        <v>8582</v>
      </c>
      <c r="M2881" t="s">
        <v>8583</v>
      </c>
      <c r="N2881">
        <v>2.1161111109999999</v>
      </c>
      <c r="O2881">
        <v>0</v>
      </c>
      <c r="P2881">
        <v>25</v>
      </c>
      <c r="Q2881">
        <v>0</v>
      </c>
      <c r="R2881">
        <v>0</v>
      </c>
      <c r="S2881">
        <v>0</v>
      </c>
      <c r="T2881">
        <v>39</v>
      </c>
      <c r="U2881">
        <v>0</v>
      </c>
      <c r="V2881">
        <v>1</v>
      </c>
      <c r="W2881">
        <v>0</v>
      </c>
      <c r="X2881">
        <v>9.7440865973724051</v>
      </c>
      <c r="Y2881">
        <v>0</v>
      </c>
      <c r="Z2881">
        <v>0</v>
      </c>
      <c r="AA2881">
        <v>0</v>
      </c>
      <c r="AB2881">
        <v>52.666548058982407</v>
      </c>
      <c r="AC2881">
        <v>0</v>
      </c>
      <c r="AD2881">
        <v>195.58307522672334</v>
      </c>
      <c r="AE2881">
        <v>257.99370988307817</v>
      </c>
    </row>
    <row r="2882" spans="1:31" x14ac:dyDescent="0.25">
      <c r="A2882">
        <v>2272952</v>
      </c>
      <c r="B2882">
        <v>1</v>
      </c>
      <c r="C2882" t="s">
        <v>81</v>
      </c>
      <c r="D2882" t="s">
        <v>123</v>
      </c>
      <c r="E2882" t="s">
        <v>147</v>
      </c>
      <c r="F2882" t="s">
        <v>8584</v>
      </c>
      <c r="G2882" t="s">
        <v>1214</v>
      </c>
      <c r="H2882" t="s">
        <v>150</v>
      </c>
      <c r="I2882" t="s">
        <v>136</v>
      </c>
      <c r="J2882" t="s">
        <v>137</v>
      </c>
      <c r="K2882" t="s">
        <v>138</v>
      </c>
      <c r="L2882" t="s">
        <v>8585</v>
      </c>
      <c r="M2882" t="s">
        <v>8586</v>
      </c>
      <c r="N2882">
        <v>3.0988888879999998</v>
      </c>
      <c r="O2882">
        <v>0</v>
      </c>
      <c r="P2882">
        <v>360</v>
      </c>
      <c r="Q2882">
        <v>0</v>
      </c>
      <c r="R2882">
        <v>0</v>
      </c>
      <c r="S2882">
        <v>0</v>
      </c>
      <c r="T2882">
        <v>14</v>
      </c>
      <c r="U2882">
        <v>0</v>
      </c>
      <c r="V2882">
        <v>0</v>
      </c>
      <c r="W2882">
        <v>0</v>
      </c>
      <c r="X2882">
        <v>265.55549058489549</v>
      </c>
      <c r="Y2882">
        <v>0</v>
      </c>
      <c r="Z2882">
        <v>0</v>
      </c>
      <c r="AA2882">
        <v>0</v>
      </c>
      <c r="AB2882">
        <v>34.207490779702383</v>
      </c>
      <c r="AC2882">
        <v>0</v>
      </c>
      <c r="AD2882">
        <v>0</v>
      </c>
      <c r="AE2882">
        <v>299.76298136459786</v>
      </c>
    </row>
    <row r="2883" spans="1:31" x14ac:dyDescent="0.25">
      <c r="A2883">
        <v>2273021</v>
      </c>
      <c r="B2883">
        <v>1</v>
      </c>
      <c r="C2883" t="s">
        <v>80</v>
      </c>
      <c r="D2883" t="s">
        <v>94</v>
      </c>
      <c r="E2883" t="s">
        <v>176</v>
      </c>
      <c r="F2883" t="s">
        <v>8587</v>
      </c>
      <c r="G2883" t="s">
        <v>233</v>
      </c>
      <c r="H2883" t="s">
        <v>150</v>
      </c>
      <c r="I2883" t="s">
        <v>136</v>
      </c>
      <c r="J2883" t="s">
        <v>137</v>
      </c>
      <c r="K2883" t="s">
        <v>138</v>
      </c>
      <c r="L2883" t="s">
        <v>8588</v>
      </c>
      <c r="M2883" t="s">
        <v>8589</v>
      </c>
      <c r="N2883">
        <v>3.485833333</v>
      </c>
      <c r="O2883">
        <v>0</v>
      </c>
      <c r="P2883">
        <v>0</v>
      </c>
      <c r="Q2883">
        <v>0</v>
      </c>
      <c r="R2883">
        <v>0</v>
      </c>
      <c r="S2883">
        <v>1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4.4246895505017498</v>
      </c>
      <c r="AB2883">
        <v>0</v>
      </c>
      <c r="AC2883">
        <v>0</v>
      </c>
      <c r="AD2883">
        <v>0</v>
      </c>
      <c r="AE2883">
        <v>4.4246895505017498</v>
      </c>
    </row>
    <row r="2884" spans="1:31" x14ac:dyDescent="0.25">
      <c r="A2884">
        <v>2272998</v>
      </c>
      <c r="B2884">
        <v>1</v>
      </c>
      <c r="C2884" t="s">
        <v>80</v>
      </c>
      <c r="D2884" t="s">
        <v>96</v>
      </c>
      <c r="E2884" t="s">
        <v>165</v>
      </c>
      <c r="F2884" t="s">
        <v>8590</v>
      </c>
      <c r="G2884" t="s">
        <v>225</v>
      </c>
      <c r="H2884" t="s">
        <v>150</v>
      </c>
      <c r="I2884" t="s">
        <v>136</v>
      </c>
      <c r="J2884" t="s">
        <v>137</v>
      </c>
      <c r="K2884" t="s">
        <v>138</v>
      </c>
      <c r="L2884" t="s">
        <v>8591</v>
      </c>
      <c r="M2884" t="s">
        <v>8592</v>
      </c>
      <c r="N2884">
        <v>8.4488888880000008</v>
      </c>
      <c r="O2884">
        <v>0</v>
      </c>
      <c r="P2884">
        <v>1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0.45099454906653341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0.45099454906653341</v>
      </c>
    </row>
    <row r="2885" spans="1:31" x14ac:dyDescent="0.25">
      <c r="A2885">
        <v>2273144</v>
      </c>
      <c r="B2885">
        <v>1</v>
      </c>
      <c r="C2885" t="s">
        <v>80</v>
      </c>
      <c r="D2885" t="s">
        <v>90</v>
      </c>
      <c r="E2885" t="s">
        <v>147</v>
      </c>
      <c r="F2885" t="s">
        <v>7181</v>
      </c>
      <c r="G2885" t="s">
        <v>149</v>
      </c>
      <c r="H2885" t="s">
        <v>150</v>
      </c>
      <c r="I2885" t="s">
        <v>136</v>
      </c>
      <c r="J2885" t="s">
        <v>137</v>
      </c>
      <c r="K2885" t="s">
        <v>138</v>
      </c>
      <c r="L2885" t="s">
        <v>8229</v>
      </c>
      <c r="M2885" t="s">
        <v>8593</v>
      </c>
      <c r="N2885">
        <v>0.66194444399999997</v>
      </c>
      <c r="O2885">
        <v>0</v>
      </c>
      <c r="P2885">
        <v>277</v>
      </c>
      <c r="Q2885">
        <v>0</v>
      </c>
      <c r="R2885">
        <v>0</v>
      </c>
      <c r="S2885">
        <v>0</v>
      </c>
      <c r="T2885">
        <v>51</v>
      </c>
      <c r="U2885">
        <v>0</v>
      </c>
      <c r="V2885">
        <v>0</v>
      </c>
      <c r="W2885">
        <v>0</v>
      </c>
      <c r="X2885">
        <v>44.576639661446578</v>
      </c>
      <c r="Y2885">
        <v>0</v>
      </c>
      <c r="Z2885">
        <v>0</v>
      </c>
      <c r="AA2885">
        <v>0</v>
      </c>
      <c r="AB2885">
        <v>32.767028556231701</v>
      </c>
      <c r="AC2885">
        <v>0</v>
      </c>
      <c r="AD2885">
        <v>0</v>
      </c>
      <c r="AE2885">
        <v>77.343668217678271</v>
      </c>
    </row>
    <row r="2886" spans="1:31" x14ac:dyDescent="0.25">
      <c r="A2886">
        <v>2273044</v>
      </c>
      <c r="B2886">
        <v>1</v>
      </c>
      <c r="C2886" t="s">
        <v>81</v>
      </c>
      <c r="D2886" t="s">
        <v>125</v>
      </c>
      <c r="E2886" t="s">
        <v>132</v>
      </c>
      <c r="F2886" t="s">
        <v>8594</v>
      </c>
      <c r="G2886" t="s">
        <v>134</v>
      </c>
      <c r="H2886" t="s">
        <v>135</v>
      </c>
      <c r="I2886" t="s">
        <v>136</v>
      </c>
      <c r="J2886" t="s">
        <v>137</v>
      </c>
      <c r="K2886" t="s">
        <v>138</v>
      </c>
      <c r="L2886" t="s">
        <v>8595</v>
      </c>
      <c r="M2886" t="s">
        <v>8596</v>
      </c>
      <c r="N2886">
        <v>0.57750000000000001</v>
      </c>
      <c r="O2886">
        <v>0</v>
      </c>
      <c r="P2886">
        <v>417</v>
      </c>
      <c r="Q2886">
        <v>23</v>
      </c>
      <c r="R2886">
        <v>54</v>
      </c>
      <c r="S2886">
        <v>2</v>
      </c>
      <c r="T2886">
        <v>36</v>
      </c>
      <c r="U2886">
        <v>0</v>
      </c>
      <c r="V2886">
        <v>0</v>
      </c>
      <c r="W2886">
        <v>0</v>
      </c>
      <c r="X2886">
        <v>43.602938250960953</v>
      </c>
      <c r="Y2886">
        <v>25.284419294884398</v>
      </c>
      <c r="Z2886">
        <v>11.064138378296851</v>
      </c>
      <c r="AA2886">
        <v>10.954619433701998</v>
      </c>
      <c r="AB2886">
        <v>15.240037408009933</v>
      </c>
      <c r="AC2886">
        <v>0</v>
      </c>
      <c r="AD2886">
        <v>0</v>
      </c>
      <c r="AE2886">
        <v>106.14615276585411</v>
      </c>
    </row>
    <row r="2887" spans="1:31" x14ac:dyDescent="0.25">
      <c r="A2887">
        <v>2272898</v>
      </c>
      <c r="B2887">
        <v>1</v>
      </c>
      <c r="C2887" t="s">
        <v>80</v>
      </c>
      <c r="D2887" t="s">
        <v>105</v>
      </c>
      <c r="E2887" t="s">
        <v>312</v>
      </c>
      <c r="F2887" t="s">
        <v>8597</v>
      </c>
      <c r="G2887" t="s">
        <v>2263</v>
      </c>
      <c r="H2887" t="s">
        <v>150</v>
      </c>
      <c r="I2887" t="s">
        <v>136</v>
      </c>
      <c r="J2887" t="s">
        <v>137</v>
      </c>
      <c r="K2887" t="s">
        <v>138</v>
      </c>
      <c r="L2887" t="s">
        <v>8598</v>
      </c>
      <c r="M2887" t="s">
        <v>8599</v>
      </c>
      <c r="N2887">
        <v>1.4894444440000001</v>
      </c>
      <c r="O2887">
        <v>0</v>
      </c>
      <c r="P2887">
        <v>63</v>
      </c>
      <c r="Q2887">
        <v>0</v>
      </c>
      <c r="R2887">
        <v>0</v>
      </c>
      <c r="S2887">
        <v>0</v>
      </c>
      <c r="T2887">
        <v>7</v>
      </c>
      <c r="U2887">
        <v>0</v>
      </c>
      <c r="V2887">
        <v>0</v>
      </c>
      <c r="W2887">
        <v>0</v>
      </c>
      <c r="X2887">
        <v>28.321678932987862</v>
      </c>
      <c r="Y2887">
        <v>0</v>
      </c>
      <c r="Z2887">
        <v>0</v>
      </c>
      <c r="AA2887">
        <v>0</v>
      </c>
      <c r="AB2887">
        <v>20.681115437055212</v>
      </c>
      <c r="AC2887">
        <v>0</v>
      </c>
      <c r="AD2887">
        <v>0</v>
      </c>
      <c r="AE2887">
        <v>49.002794370043077</v>
      </c>
    </row>
    <row r="2888" spans="1:31" x14ac:dyDescent="0.25">
      <c r="A2888">
        <v>2273052</v>
      </c>
      <c r="B2888">
        <v>1</v>
      </c>
      <c r="C2888" t="s">
        <v>81</v>
      </c>
      <c r="D2888" t="s">
        <v>127</v>
      </c>
      <c r="E2888" t="s">
        <v>147</v>
      </c>
      <c r="F2888" t="s">
        <v>5533</v>
      </c>
      <c r="G2888" t="s">
        <v>233</v>
      </c>
      <c r="H2888" t="s">
        <v>150</v>
      </c>
      <c r="I2888" t="s">
        <v>136</v>
      </c>
      <c r="J2888" t="s">
        <v>137</v>
      </c>
      <c r="K2888" t="s">
        <v>138</v>
      </c>
      <c r="L2888" t="s">
        <v>8600</v>
      </c>
      <c r="M2888" t="s">
        <v>8601</v>
      </c>
      <c r="N2888">
        <v>5.1586111109999999</v>
      </c>
      <c r="O2888">
        <v>0</v>
      </c>
      <c r="P2888">
        <v>78</v>
      </c>
      <c r="Q2888">
        <v>0</v>
      </c>
      <c r="R2888">
        <v>0</v>
      </c>
      <c r="S2888">
        <v>0</v>
      </c>
      <c r="T2888">
        <v>8</v>
      </c>
      <c r="U2888">
        <v>0</v>
      </c>
      <c r="V2888">
        <v>0</v>
      </c>
      <c r="W2888">
        <v>0</v>
      </c>
      <c r="X2888">
        <v>92.751637567172637</v>
      </c>
      <c r="Y2888">
        <v>0</v>
      </c>
      <c r="Z2888">
        <v>0</v>
      </c>
      <c r="AA2888">
        <v>0</v>
      </c>
      <c r="AB2888">
        <v>26.21507147153304</v>
      </c>
      <c r="AC2888">
        <v>0</v>
      </c>
      <c r="AD2888">
        <v>0</v>
      </c>
      <c r="AE2888">
        <v>118.96670903870567</v>
      </c>
    </row>
    <row r="2889" spans="1:31" x14ac:dyDescent="0.25">
      <c r="A2889">
        <v>2273290</v>
      </c>
      <c r="B2889">
        <v>1</v>
      </c>
      <c r="C2889" t="s">
        <v>81</v>
      </c>
      <c r="D2889" t="s">
        <v>112</v>
      </c>
      <c r="E2889" t="s">
        <v>141</v>
      </c>
      <c r="F2889" t="s">
        <v>8602</v>
      </c>
      <c r="G2889" t="s">
        <v>1804</v>
      </c>
      <c r="H2889" t="s">
        <v>135</v>
      </c>
      <c r="I2889" t="s">
        <v>136</v>
      </c>
      <c r="J2889" t="s">
        <v>137</v>
      </c>
      <c r="K2889" t="s">
        <v>138</v>
      </c>
      <c r="L2889" t="s">
        <v>8603</v>
      </c>
      <c r="M2889" t="s">
        <v>8604</v>
      </c>
      <c r="N2889">
        <v>1.7355555549999999</v>
      </c>
      <c r="O2889">
        <v>0</v>
      </c>
      <c r="P2889">
        <v>136</v>
      </c>
      <c r="Q2889">
        <v>70</v>
      </c>
      <c r="R2889">
        <v>27</v>
      </c>
      <c r="S2889">
        <v>4</v>
      </c>
      <c r="T2889">
        <v>20</v>
      </c>
      <c r="U2889">
        <v>1</v>
      </c>
      <c r="V2889">
        <v>0</v>
      </c>
      <c r="W2889">
        <v>0</v>
      </c>
      <c r="X2889">
        <v>50.796664679103337</v>
      </c>
      <c r="Y2889">
        <v>14.867113671333072</v>
      </c>
      <c r="Z2889">
        <v>7.5020579460287946</v>
      </c>
      <c r="AA2889">
        <v>2.7470207621144227</v>
      </c>
      <c r="AB2889">
        <v>17.259176189991461</v>
      </c>
      <c r="AC2889">
        <v>15.077829900119534</v>
      </c>
      <c r="AD2889">
        <v>0</v>
      </c>
      <c r="AE2889">
        <v>108.24986314869064</v>
      </c>
    </row>
    <row r="2890" spans="1:31" x14ac:dyDescent="0.25">
      <c r="A2890">
        <v>2273098</v>
      </c>
      <c r="B2890">
        <v>1</v>
      </c>
      <c r="C2890" t="s">
        <v>81</v>
      </c>
      <c r="D2890" t="s">
        <v>127</v>
      </c>
      <c r="E2890" t="s">
        <v>132</v>
      </c>
      <c r="F2890" t="s">
        <v>8605</v>
      </c>
      <c r="G2890" t="s">
        <v>134</v>
      </c>
      <c r="H2890" t="s">
        <v>135</v>
      </c>
      <c r="I2890" t="s">
        <v>136</v>
      </c>
      <c r="J2890" t="s">
        <v>137</v>
      </c>
      <c r="K2890" t="s">
        <v>138</v>
      </c>
      <c r="L2890" t="s">
        <v>8606</v>
      </c>
      <c r="M2890" t="s">
        <v>8607</v>
      </c>
      <c r="N2890">
        <v>3.880833333</v>
      </c>
      <c r="O2890">
        <v>0</v>
      </c>
      <c r="P2890">
        <v>128</v>
      </c>
      <c r="Q2890">
        <v>34</v>
      </c>
      <c r="R2890">
        <v>44</v>
      </c>
      <c r="S2890">
        <v>0</v>
      </c>
      <c r="T2890">
        <v>20</v>
      </c>
      <c r="U2890">
        <v>0</v>
      </c>
      <c r="V2890">
        <v>0</v>
      </c>
      <c r="W2890">
        <v>0</v>
      </c>
      <c r="X2890">
        <v>88.313064601700432</v>
      </c>
      <c r="Y2890">
        <v>64.836647999234401</v>
      </c>
      <c r="Z2890">
        <v>70.511875066059019</v>
      </c>
      <c r="AA2890">
        <v>0</v>
      </c>
      <c r="AB2890">
        <v>48.778248918576431</v>
      </c>
      <c r="AC2890">
        <v>0</v>
      </c>
      <c r="AD2890">
        <v>0</v>
      </c>
      <c r="AE2890">
        <v>272.43983658557028</v>
      </c>
    </row>
    <row r="2891" spans="1:31" x14ac:dyDescent="0.25">
      <c r="A2891">
        <v>2272852</v>
      </c>
      <c r="B2891">
        <v>1</v>
      </c>
      <c r="C2891" t="s">
        <v>80</v>
      </c>
      <c r="D2891" t="s">
        <v>104</v>
      </c>
      <c r="E2891" t="s">
        <v>147</v>
      </c>
      <c r="F2891" t="s">
        <v>8608</v>
      </c>
      <c r="G2891" t="s">
        <v>149</v>
      </c>
      <c r="H2891" t="s">
        <v>150</v>
      </c>
      <c r="I2891" t="s">
        <v>136</v>
      </c>
      <c r="J2891" t="s">
        <v>137</v>
      </c>
      <c r="K2891" t="s">
        <v>138</v>
      </c>
      <c r="L2891" t="s">
        <v>8609</v>
      </c>
      <c r="M2891" t="s">
        <v>8610</v>
      </c>
      <c r="N2891">
        <v>1.116944444</v>
      </c>
      <c r="O2891">
        <v>0</v>
      </c>
      <c r="P2891">
        <v>3</v>
      </c>
      <c r="Q2891">
        <v>0</v>
      </c>
      <c r="R2891">
        <v>2</v>
      </c>
      <c r="S2891">
        <v>0</v>
      </c>
      <c r="T2891">
        <v>3</v>
      </c>
      <c r="U2891">
        <v>0</v>
      </c>
      <c r="V2891">
        <v>0</v>
      </c>
      <c r="W2891">
        <v>0</v>
      </c>
      <c r="X2891">
        <v>4.5209952788935084</v>
      </c>
      <c r="Y2891">
        <v>0</v>
      </c>
      <c r="Z2891">
        <v>0.85451058969153326</v>
      </c>
      <c r="AA2891">
        <v>0</v>
      </c>
      <c r="AB2891">
        <v>3.2921028507018337</v>
      </c>
      <c r="AC2891">
        <v>0</v>
      </c>
      <c r="AD2891">
        <v>0</v>
      </c>
      <c r="AE2891">
        <v>8.6676087192868749</v>
      </c>
    </row>
    <row r="2892" spans="1:31" x14ac:dyDescent="0.25">
      <c r="A2892">
        <v>2272806</v>
      </c>
      <c r="B2892">
        <v>1</v>
      </c>
      <c r="C2892" t="s">
        <v>80</v>
      </c>
      <c r="D2892" t="s">
        <v>86</v>
      </c>
      <c r="E2892" t="s">
        <v>147</v>
      </c>
      <c r="F2892" t="s">
        <v>8611</v>
      </c>
      <c r="G2892" t="s">
        <v>149</v>
      </c>
      <c r="H2892" t="s">
        <v>150</v>
      </c>
      <c r="I2892" t="s">
        <v>136</v>
      </c>
      <c r="J2892" t="s">
        <v>137</v>
      </c>
      <c r="K2892" t="s">
        <v>138</v>
      </c>
      <c r="L2892" t="s">
        <v>8612</v>
      </c>
      <c r="M2892" t="s">
        <v>8613</v>
      </c>
      <c r="N2892">
        <v>12.391666666000001</v>
      </c>
      <c r="O2892">
        <v>0</v>
      </c>
      <c r="P2892">
        <v>212</v>
      </c>
      <c r="Q2892">
        <v>0</v>
      </c>
      <c r="R2892">
        <v>0</v>
      </c>
      <c r="S2892">
        <v>0</v>
      </c>
      <c r="T2892">
        <v>7</v>
      </c>
      <c r="U2892">
        <v>0</v>
      </c>
      <c r="V2892">
        <v>0</v>
      </c>
      <c r="W2892">
        <v>0</v>
      </c>
      <c r="X2892">
        <v>659.27360219807895</v>
      </c>
      <c r="Y2892">
        <v>0</v>
      </c>
      <c r="Z2892">
        <v>0</v>
      </c>
      <c r="AA2892">
        <v>0</v>
      </c>
      <c r="AB2892">
        <v>119.28880646548176</v>
      </c>
      <c r="AC2892">
        <v>0</v>
      </c>
      <c r="AD2892">
        <v>0</v>
      </c>
      <c r="AE2892">
        <v>778.56240866356075</v>
      </c>
    </row>
    <row r="2893" spans="1:31" x14ac:dyDescent="0.25">
      <c r="A2893">
        <v>2272706</v>
      </c>
      <c r="B2893">
        <v>1</v>
      </c>
      <c r="C2893" t="s">
        <v>80</v>
      </c>
      <c r="D2893" t="s">
        <v>107</v>
      </c>
      <c r="E2893" t="s">
        <v>165</v>
      </c>
      <c r="F2893" t="s">
        <v>8614</v>
      </c>
      <c r="G2893" t="s">
        <v>225</v>
      </c>
      <c r="H2893" t="s">
        <v>150</v>
      </c>
      <c r="I2893" t="s">
        <v>136</v>
      </c>
      <c r="J2893" t="s">
        <v>137</v>
      </c>
      <c r="K2893" t="s">
        <v>138</v>
      </c>
      <c r="L2893" t="s">
        <v>8615</v>
      </c>
      <c r="M2893" t="s">
        <v>8616</v>
      </c>
      <c r="N2893">
        <v>2.491944444</v>
      </c>
      <c r="O2893">
        <v>0</v>
      </c>
      <c r="P2893">
        <v>9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8.3766806745001663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8.3766806745001663</v>
      </c>
    </row>
    <row r="2894" spans="1:31" x14ac:dyDescent="0.25">
      <c r="A2894">
        <v>2272514</v>
      </c>
      <c r="B2894">
        <v>1</v>
      </c>
      <c r="C2894" t="s">
        <v>80</v>
      </c>
      <c r="D2894" t="s">
        <v>97</v>
      </c>
      <c r="E2894" t="s">
        <v>176</v>
      </c>
      <c r="F2894" t="s">
        <v>8617</v>
      </c>
      <c r="G2894" t="s">
        <v>178</v>
      </c>
      <c r="H2894" t="s">
        <v>150</v>
      </c>
      <c r="I2894" t="s">
        <v>136</v>
      </c>
      <c r="J2894" t="s">
        <v>137</v>
      </c>
      <c r="K2894" t="s">
        <v>138</v>
      </c>
      <c r="L2894" t="s">
        <v>8618</v>
      </c>
      <c r="M2894" t="s">
        <v>8619</v>
      </c>
      <c r="N2894">
        <v>7.4044444440000001</v>
      </c>
      <c r="O2894">
        <v>0</v>
      </c>
      <c r="P2894">
        <v>144</v>
      </c>
      <c r="Q2894">
        <v>0</v>
      </c>
      <c r="R2894">
        <v>13</v>
      </c>
      <c r="S2894">
        <v>0</v>
      </c>
      <c r="T2894">
        <v>32</v>
      </c>
      <c r="U2894">
        <v>0</v>
      </c>
      <c r="V2894">
        <v>0</v>
      </c>
      <c r="W2894">
        <v>0</v>
      </c>
      <c r="X2894">
        <v>396.68613219257901</v>
      </c>
      <c r="Y2894">
        <v>0</v>
      </c>
      <c r="Z2894">
        <v>17.592167310986408</v>
      </c>
      <c r="AA2894">
        <v>0</v>
      </c>
      <c r="AB2894">
        <v>108.33411097154965</v>
      </c>
      <c r="AC2894">
        <v>0</v>
      </c>
      <c r="AD2894">
        <v>0</v>
      </c>
      <c r="AE2894">
        <v>522.61241047511498</v>
      </c>
    </row>
    <row r="2895" spans="1:31" x14ac:dyDescent="0.25">
      <c r="A2895">
        <v>2272906</v>
      </c>
      <c r="B2895">
        <v>1</v>
      </c>
      <c r="C2895" t="s">
        <v>80</v>
      </c>
      <c r="D2895" t="s">
        <v>86</v>
      </c>
      <c r="E2895" t="s">
        <v>141</v>
      </c>
      <c r="F2895" t="s">
        <v>8620</v>
      </c>
      <c r="G2895" t="s">
        <v>701</v>
      </c>
      <c r="H2895" t="s">
        <v>135</v>
      </c>
      <c r="I2895" t="s">
        <v>136</v>
      </c>
      <c r="J2895" t="s">
        <v>137</v>
      </c>
      <c r="K2895" t="s">
        <v>138</v>
      </c>
      <c r="L2895" t="s">
        <v>8621</v>
      </c>
      <c r="M2895" t="s">
        <v>8622</v>
      </c>
      <c r="N2895">
        <v>8.7255555549999997</v>
      </c>
      <c r="O2895">
        <v>0</v>
      </c>
      <c r="P2895">
        <v>93</v>
      </c>
      <c r="Q2895">
        <v>0</v>
      </c>
      <c r="R2895">
        <v>0</v>
      </c>
      <c r="S2895">
        <v>0</v>
      </c>
      <c r="T2895">
        <v>23</v>
      </c>
      <c r="U2895">
        <v>0</v>
      </c>
      <c r="V2895">
        <v>0</v>
      </c>
      <c r="W2895">
        <v>0</v>
      </c>
      <c r="X2895">
        <v>363.91599217166271</v>
      </c>
      <c r="Y2895">
        <v>0</v>
      </c>
      <c r="Z2895">
        <v>0</v>
      </c>
      <c r="AA2895">
        <v>0</v>
      </c>
      <c r="AB2895">
        <v>458.37060956786001</v>
      </c>
      <c r="AC2895">
        <v>0</v>
      </c>
      <c r="AD2895">
        <v>0</v>
      </c>
      <c r="AE2895">
        <v>822.28660173952267</v>
      </c>
    </row>
    <row r="2896" spans="1:31" x14ac:dyDescent="0.25">
      <c r="A2896">
        <v>2272660</v>
      </c>
      <c r="B2896">
        <v>1</v>
      </c>
      <c r="C2896" t="s">
        <v>81</v>
      </c>
      <c r="D2896" t="s">
        <v>120</v>
      </c>
      <c r="E2896" t="s">
        <v>132</v>
      </c>
      <c r="F2896" t="s">
        <v>8471</v>
      </c>
      <c r="G2896" t="s">
        <v>134</v>
      </c>
      <c r="H2896" t="s">
        <v>135</v>
      </c>
      <c r="I2896" t="s">
        <v>136</v>
      </c>
      <c r="J2896" t="s">
        <v>137</v>
      </c>
      <c r="K2896" t="s">
        <v>138</v>
      </c>
      <c r="L2896" t="s">
        <v>8623</v>
      </c>
      <c r="M2896" t="s">
        <v>8624</v>
      </c>
      <c r="N2896">
        <v>2.539722222</v>
      </c>
      <c r="O2896">
        <v>0</v>
      </c>
      <c r="P2896">
        <v>75</v>
      </c>
      <c r="Q2896">
        <v>38</v>
      </c>
      <c r="R2896">
        <v>2</v>
      </c>
      <c r="S2896">
        <v>14</v>
      </c>
      <c r="T2896">
        <v>3</v>
      </c>
      <c r="U2896">
        <v>0</v>
      </c>
      <c r="V2896">
        <v>0</v>
      </c>
      <c r="W2896">
        <v>0</v>
      </c>
      <c r="X2896">
        <v>62.116112705325449</v>
      </c>
      <c r="Y2896">
        <v>63.215698855920635</v>
      </c>
      <c r="Z2896">
        <v>2.0214348549104164</v>
      </c>
      <c r="AA2896">
        <v>114.35652128575862</v>
      </c>
      <c r="AB2896">
        <v>0.83684581749499998</v>
      </c>
      <c r="AC2896">
        <v>0</v>
      </c>
      <c r="AD2896">
        <v>0</v>
      </c>
      <c r="AE2896">
        <v>242.5466135194101</v>
      </c>
    </row>
    <row r="2897" spans="1:31" x14ac:dyDescent="0.25">
      <c r="A2897">
        <v>2272583</v>
      </c>
      <c r="B2897">
        <v>1</v>
      </c>
      <c r="C2897" t="s">
        <v>80</v>
      </c>
      <c r="D2897" t="s">
        <v>95</v>
      </c>
      <c r="E2897" t="s">
        <v>147</v>
      </c>
      <c r="F2897" t="s">
        <v>8625</v>
      </c>
      <c r="G2897" t="s">
        <v>233</v>
      </c>
      <c r="H2897" t="s">
        <v>150</v>
      </c>
      <c r="I2897" t="s">
        <v>136</v>
      </c>
      <c r="J2897" t="s">
        <v>137</v>
      </c>
      <c r="K2897" t="s">
        <v>138</v>
      </c>
      <c r="L2897" t="s">
        <v>8626</v>
      </c>
      <c r="M2897" t="s">
        <v>8627</v>
      </c>
      <c r="N2897">
        <v>9.0602777769999996</v>
      </c>
      <c r="O2897">
        <v>0</v>
      </c>
      <c r="P2897">
        <v>6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15.699918961110297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15.699918961110297</v>
      </c>
    </row>
    <row r="2898" spans="1:31" x14ac:dyDescent="0.25">
      <c r="A2898">
        <v>2273344</v>
      </c>
      <c r="B2898">
        <v>1</v>
      </c>
      <c r="C2898" t="s">
        <v>81</v>
      </c>
      <c r="D2898" t="s">
        <v>127</v>
      </c>
      <c r="E2898" t="s">
        <v>147</v>
      </c>
      <c r="F2898" t="s">
        <v>8628</v>
      </c>
      <c r="G2898" t="s">
        <v>233</v>
      </c>
      <c r="H2898" t="s">
        <v>150</v>
      </c>
      <c r="I2898" t="s">
        <v>136</v>
      </c>
      <c r="J2898" t="s">
        <v>137</v>
      </c>
      <c r="K2898" t="s">
        <v>138</v>
      </c>
      <c r="L2898" t="s">
        <v>8629</v>
      </c>
      <c r="M2898" t="s">
        <v>8630</v>
      </c>
      <c r="N2898">
        <v>7.3908333329999998</v>
      </c>
      <c r="O2898">
        <v>0</v>
      </c>
      <c r="P2898">
        <v>141</v>
      </c>
      <c r="Q2898">
        <v>0</v>
      </c>
      <c r="R2898">
        <v>0</v>
      </c>
      <c r="S2898">
        <v>0</v>
      </c>
      <c r="T2898">
        <v>8</v>
      </c>
      <c r="U2898">
        <v>0</v>
      </c>
      <c r="V2898">
        <v>0</v>
      </c>
      <c r="W2898">
        <v>0</v>
      </c>
      <c r="X2898">
        <v>279.83874382933715</v>
      </c>
      <c r="Y2898">
        <v>0</v>
      </c>
      <c r="Z2898">
        <v>0</v>
      </c>
      <c r="AA2898">
        <v>0</v>
      </c>
      <c r="AB2898">
        <v>8.66021383749165</v>
      </c>
      <c r="AC2898">
        <v>0</v>
      </c>
      <c r="AD2898">
        <v>0</v>
      </c>
      <c r="AE2898">
        <v>288.4989576668288</v>
      </c>
    </row>
    <row r="2899" spans="1:31" x14ac:dyDescent="0.25">
      <c r="A2899">
        <v>2273367</v>
      </c>
      <c r="B2899">
        <v>1</v>
      </c>
      <c r="C2899" t="s">
        <v>80</v>
      </c>
      <c r="D2899" t="s">
        <v>102</v>
      </c>
      <c r="E2899" t="s">
        <v>147</v>
      </c>
      <c r="F2899" t="s">
        <v>8631</v>
      </c>
      <c r="G2899" t="s">
        <v>149</v>
      </c>
      <c r="H2899" t="s">
        <v>150</v>
      </c>
      <c r="I2899" t="s">
        <v>136</v>
      </c>
      <c r="J2899" t="s">
        <v>137</v>
      </c>
      <c r="K2899" t="s">
        <v>138</v>
      </c>
      <c r="L2899" t="s">
        <v>8632</v>
      </c>
      <c r="M2899" t="s">
        <v>8633</v>
      </c>
      <c r="N2899">
        <v>0.72777777700000001</v>
      </c>
      <c r="O2899">
        <v>0</v>
      </c>
      <c r="P2899">
        <v>44</v>
      </c>
      <c r="Q2899">
        <v>0</v>
      </c>
      <c r="R2899">
        <v>0</v>
      </c>
      <c r="S2899">
        <v>0</v>
      </c>
      <c r="T2899">
        <v>6</v>
      </c>
      <c r="U2899">
        <v>0</v>
      </c>
      <c r="V2899">
        <v>0</v>
      </c>
      <c r="W2899">
        <v>0</v>
      </c>
      <c r="X2899">
        <v>6.3131329171863335</v>
      </c>
      <c r="Y2899">
        <v>0</v>
      </c>
      <c r="Z2899">
        <v>0</v>
      </c>
      <c r="AA2899">
        <v>0</v>
      </c>
      <c r="AB2899">
        <v>1.9057023629420002</v>
      </c>
      <c r="AC2899">
        <v>0</v>
      </c>
      <c r="AD2899">
        <v>0</v>
      </c>
      <c r="AE2899">
        <v>8.2188352801283333</v>
      </c>
    </row>
    <row r="2900" spans="1:31" x14ac:dyDescent="0.25">
      <c r="A2900">
        <v>2273536</v>
      </c>
      <c r="B2900">
        <v>1</v>
      </c>
      <c r="C2900" t="s">
        <v>80</v>
      </c>
      <c r="D2900" t="s">
        <v>104</v>
      </c>
      <c r="E2900" t="s">
        <v>165</v>
      </c>
      <c r="F2900" t="s">
        <v>8634</v>
      </c>
      <c r="G2900" t="s">
        <v>198</v>
      </c>
      <c r="H2900" t="s">
        <v>150</v>
      </c>
      <c r="I2900" t="s">
        <v>136</v>
      </c>
      <c r="J2900" t="s">
        <v>137</v>
      </c>
      <c r="K2900" t="s">
        <v>138</v>
      </c>
      <c r="L2900" t="s">
        <v>8635</v>
      </c>
      <c r="M2900" t="s">
        <v>8636</v>
      </c>
      <c r="N2900">
        <v>10.092777777</v>
      </c>
      <c r="O2900">
        <v>0</v>
      </c>
      <c r="P2900">
        <v>1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12.324345205172001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12.324345205172001</v>
      </c>
    </row>
    <row r="2901" spans="1:31" x14ac:dyDescent="0.25">
      <c r="A2901">
        <v>2273436</v>
      </c>
      <c r="B2901">
        <v>1</v>
      </c>
      <c r="C2901" t="s">
        <v>81</v>
      </c>
      <c r="D2901" t="s">
        <v>113</v>
      </c>
      <c r="E2901" t="s">
        <v>176</v>
      </c>
      <c r="F2901" t="s">
        <v>8637</v>
      </c>
      <c r="G2901" t="s">
        <v>178</v>
      </c>
      <c r="H2901" t="s">
        <v>150</v>
      </c>
      <c r="I2901" t="s">
        <v>136</v>
      </c>
      <c r="J2901" t="s">
        <v>137</v>
      </c>
      <c r="K2901" t="s">
        <v>138</v>
      </c>
      <c r="L2901" t="s">
        <v>8638</v>
      </c>
      <c r="M2901" t="s">
        <v>8639</v>
      </c>
      <c r="N2901">
        <v>8.2755555550000004</v>
      </c>
      <c r="O2901">
        <v>0</v>
      </c>
      <c r="P2901">
        <v>49</v>
      </c>
      <c r="Q2901">
        <v>0</v>
      </c>
      <c r="R2901">
        <v>5</v>
      </c>
      <c r="S2901">
        <v>0</v>
      </c>
      <c r="T2901">
        <v>5</v>
      </c>
      <c r="U2901">
        <v>0</v>
      </c>
      <c r="V2901">
        <v>0</v>
      </c>
      <c r="W2901">
        <v>0</v>
      </c>
      <c r="X2901">
        <v>46.333000294942998</v>
      </c>
      <c r="Y2901">
        <v>0</v>
      </c>
      <c r="Z2901">
        <v>7.283627861468398</v>
      </c>
      <c r="AA2901">
        <v>0</v>
      </c>
      <c r="AB2901">
        <v>16.706008279126127</v>
      </c>
      <c r="AC2901">
        <v>0</v>
      </c>
      <c r="AD2901">
        <v>0</v>
      </c>
      <c r="AE2901">
        <v>70.322636435537518</v>
      </c>
    </row>
    <row r="2902" spans="1:31" x14ac:dyDescent="0.25">
      <c r="A2902">
        <v>2273459</v>
      </c>
      <c r="B2902">
        <v>1</v>
      </c>
      <c r="C2902" t="s">
        <v>80</v>
      </c>
      <c r="D2902" t="s">
        <v>85</v>
      </c>
      <c r="E2902" t="s">
        <v>165</v>
      </c>
      <c r="F2902" t="s">
        <v>8640</v>
      </c>
      <c r="G2902" t="s">
        <v>198</v>
      </c>
      <c r="H2902" t="s">
        <v>150</v>
      </c>
      <c r="I2902" t="s">
        <v>136</v>
      </c>
      <c r="J2902" t="s">
        <v>137</v>
      </c>
      <c r="K2902" t="s">
        <v>138</v>
      </c>
      <c r="L2902" t="s">
        <v>8641</v>
      </c>
      <c r="M2902" t="s">
        <v>8642</v>
      </c>
      <c r="N2902">
        <v>4.2125000000000004</v>
      </c>
      <c r="O2902">
        <v>0</v>
      </c>
      <c r="P2902">
        <v>5</v>
      </c>
      <c r="Q2902">
        <v>0</v>
      </c>
      <c r="R2902">
        <v>0</v>
      </c>
      <c r="S2902">
        <v>0</v>
      </c>
      <c r="T2902">
        <v>1</v>
      </c>
      <c r="U2902">
        <v>0</v>
      </c>
      <c r="V2902">
        <v>0</v>
      </c>
      <c r="W2902">
        <v>0</v>
      </c>
      <c r="X2902">
        <v>4.8879079566657504</v>
      </c>
      <c r="Y2902">
        <v>0</v>
      </c>
      <c r="Z2902">
        <v>0</v>
      </c>
      <c r="AA2902">
        <v>0</v>
      </c>
      <c r="AB2902">
        <v>0.17292763493330005</v>
      </c>
      <c r="AC2902">
        <v>0</v>
      </c>
      <c r="AD2902">
        <v>0</v>
      </c>
      <c r="AE2902">
        <v>5.0608355915990506</v>
      </c>
    </row>
    <row r="2903" spans="1:31" x14ac:dyDescent="0.25">
      <c r="A2903">
        <v>2273467</v>
      </c>
      <c r="B2903">
        <v>1</v>
      </c>
      <c r="C2903" t="s">
        <v>81</v>
      </c>
      <c r="D2903" t="s">
        <v>127</v>
      </c>
      <c r="E2903" t="s">
        <v>132</v>
      </c>
      <c r="F2903" t="s">
        <v>8605</v>
      </c>
      <c r="G2903" t="s">
        <v>134</v>
      </c>
      <c r="H2903" t="s">
        <v>135</v>
      </c>
      <c r="I2903" t="s">
        <v>136</v>
      </c>
      <c r="J2903" t="s">
        <v>137</v>
      </c>
      <c r="K2903" t="s">
        <v>138</v>
      </c>
      <c r="L2903" t="s">
        <v>8643</v>
      </c>
      <c r="M2903" t="s">
        <v>8644</v>
      </c>
      <c r="N2903">
        <v>5.0208333329999997</v>
      </c>
      <c r="O2903">
        <v>0</v>
      </c>
      <c r="P2903">
        <v>128</v>
      </c>
      <c r="Q2903">
        <v>34</v>
      </c>
      <c r="R2903">
        <v>44</v>
      </c>
      <c r="S2903">
        <v>0</v>
      </c>
      <c r="T2903">
        <v>20</v>
      </c>
      <c r="U2903">
        <v>0</v>
      </c>
      <c r="V2903">
        <v>0</v>
      </c>
      <c r="W2903">
        <v>0</v>
      </c>
      <c r="X2903">
        <v>119.69317721423769</v>
      </c>
      <c r="Y2903">
        <v>71.239461420438928</v>
      </c>
      <c r="Z2903">
        <v>68.462716998035404</v>
      </c>
      <c r="AA2903">
        <v>0</v>
      </c>
      <c r="AB2903">
        <v>45.325356908553523</v>
      </c>
      <c r="AC2903">
        <v>0</v>
      </c>
      <c r="AD2903">
        <v>0</v>
      </c>
      <c r="AE2903">
        <v>304.72071254126558</v>
      </c>
    </row>
    <row r="2904" spans="1:31" x14ac:dyDescent="0.25">
      <c r="A2904">
        <v>2273075</v>
      </c>
      <c r="B2904">
        <v>1</v>
      </c>
      <c r="C2904" t="s">
        <v>80</v>
      </c>
      <c r="D2904" t="s">
        <v>82</v>
      </c>
      <c r="E2904" t="s">
        <v>147</v>
      </c>
      <c r="F2904" t="s">
        <v>8645</v>
      </c>
      <c r="G2904" t="s">
        <v>149</v>
      </c>
      <c r="H2904" t="s">
        <v>150</v>
      </c>
      <c r="I2904" t="s">
        <v>136</v>
      </c>
      <c r="J2904" t="s">
        <v>137</v>
      </c>
      <c r="K2904" t="s">
        <v>138</v>
      </c>
      <c r="L2904" t="s">
        <v>8646</v>
      </c>
      <c r="M2904" t="s">
        <v>8647</v>
      </c>
      <c r="N2904">
        <v>2.7283333330000001</v>
      </c>
      <c r="O2904">
        <v>0</v>
      </c>
      <c r="P2904">
        <v>5</v>
      </c>
      <c r="Q2904">
        <v>0</v>
      </c>
      <c r="R2904">
        <v>0</v>
      </c>
      <c r="S2904">
        <v>0</v>
      </c>
      <c r="T2904">
        <v>42</v>
      </c>
      <c r="U2904">
        <v>0</v>
      </c>
      <c r="V2904">
        <v>2</v>
      </c>
      <c r="W2904">
        <v>0</v>
      </c>
      <c r="X2904">
        <v>0.664593116554275</v>
      </c>
      <c r="Y2904">
        <v>0</v>
      </c>
      <c r="Z2904">
        <v>0</v>
      </c>
      <c r="AA2904">
        <v>0</v>
      </c>
      <c r="AB2904">
        <v>111.43398318966875</v>
      </c>
      <c r="AC2904">
        <v>0</v>
      </c>
      <c r="AD2904">
        <v>14.184102718282251</v>
      </c>
      <c r="AE2904">
        <v>126.28267902450527</v>
      </c>
    </row>
    <row r="2905" spans="1:31" x14ac:dyDescent="0.25">
      <c r="A2905">
        <v>2273573</v>
      </c>
      <c r="B2905">
        <v>1</v>
      </c>
      <c r="C2905" t="s">
        <v>80</v>
      </c>
      <c r="D2905" t="s">
        <v>99</v>
      </c>
      <c r="E2905" t="s">
        <v>147</v>
      </c>
      <c r="F2905" t="s">
        <v>8648</v>
      </c>
      <c r="G2905" t="s">
        <v>233</v>
      </c>
      <c r="H2905" t="s">
        <v>150</v>
      </c>
      <c r="I2905" t="s">
        <v>136</v>
      </c>
      <c r="J2905" t="s">
        <v>137</v>
      </c>
      <c r="K2905" t="s">
        <v>138</v>
      </c>
      <c r="L2905" t="s">
        <v>8649</v>
      </c>
      <c r="M2905" t="s">
        <v>8650</v>
      </c>
      <c r="N2905">
        <v>7.483333333</v>
      </c>
      <c r="O2905">
        <v>0</v>
      </c>
      <c r="P2905">
        <v>52</v>
      </c>
      <c r="Q2905">
        <v>0</v>
      </c>
      <c r="R2905">
        <v>0</v>
      </c>
      <c r="S2905">
        <v>0</v>
      </c>
      <c r="T2905">
        <v>5</v>
      </c>
      <c r="U2905">
        <v>0</v>
      </c>
      <c r="V2905">
        <v>0</v>
      </c>
      <c r="W2905">
        <v>0</v>
      </c>
      <c r="X2905">
        <v>128.54841107862782</v>
      </c>
      <c r="Y2905">
        <v>0</v>
      </c>
      <c r="Z2905">
        <v>0</v>
      </c>
      <c r="AA2905">
        <v>0</v>
      </c>
      <c r="AB2905">
        <v>7.8500933779906665</v>
      </c>
      <c r="AC2905">
        <v>0</v>
      </c>
      <c r="AD2905">
        <v>0</v>
      </c>
      <c r="AE2905">
        <v>136.3985044566185</v>
      </c>
    </row>
    <row r="2906" spans="1:31" x14ac:dyDescent="0.25">
      <c r="A2906">
        <v>2273267</v>
      </c>
      <c r="B2906">
        <v>1</v>
      </c>
      <c r="C2906" t="s">
        <v>80</v>
      </c>
      <c r="D2906" t="s">
        <v>97</v>
      </c>
      <c r="E2906" t="s">
        <v>141</v>
      </c>
      <c r="F2906" t="s">
        <v>8651</v>
      </c>
      <c r="G2906" t="s">
        <v>134</v>
      </c>
      <c r="H2906" t="s">
        <v>135</v>
      </c>
      <c r="I2906" t="s">
        <v>136</v>
      </c>
      <c r="J2906" t="s">
        <v>137</v>
      </c>
      <c r="K2906" t="s">
        <v>138</v>
      </c>
      <c r="L2906" t="s">
        <v>8652</v>
      </c>
      <c r="M2906" t="s">
        <v>8653</v>
      </c>
      <c r="N2906">
        <v>0.43055555499999998</v>
      </c>
      <c r="O2906">
        <v>0</v>
      </c>
      <c r="P2906">
        <v>2284</v>
      </c>
      <c r="Q2906">
        <v>0</v>
      </c>
      <c r="R2906">
        <v>9</v>
      </c>
      <c r="S2906">
        <v>1</v>
      </c>
      <c r="T2906">
        <v>263</v>
      </c>
      <c r="U2906">
        <v>0</v>
      </c>
      <c r="V2906">
        <v>0</v>
      </c>
      <c r="W2906">
        <v>0</v>
      </c>
      <c r="X2906">
        <v>389.45737774835868</v>
      </c>
      <c r="Y2906">
        <v>0</v>
      </c>
      <c r="Z2906">
        <v>0.19609652020000001</v>
      </c>
      <c r="AA2906">
        <v>0.49186304738652781</v>
      </c>
      <c r="AB2906">
        <v>105.67085270809885</v>
      </c>
      <c r="AC2906">
        <v>0</v>
      </c>
      <c r="AD2906">
        <v>0</v>
      </c>
      <c r="AE2906">
        <v>495.81619002404403</v>
      </c>
    </row>
    <row r="2907" spans="1:31" x14ac:dyDescent="0.25">
      <c r="A2907">
        <v>2272875</v>
      </c>
      <c r="B2907">
        <v>1</v>
      </c>
      <c r="C2907" t="s">
        <v>80</v>
      </c>
      <c r="D2907" t="s">
        <v>100</v>
      </c>
      <c r="E2907" t="s">
        <v>165</v>
      </c>
      <c r="F2907" t="s">
        <v>8654</v>
      </c>
      <c r="G2907" t="s">
        <v>225</v>
      </c>
      <c r="H2907" t="s">
        <v>150</v>
      </c>
      <c r="I2907" t="s">
        <v>136</v>
      </c>
      <c r="J2907" t="s">
        <v>137</v>
      </c>
      <c r="K2907" t="s">
        <v>138</v>
      </c>
      <c r="L2907" t="s">
        <v>8655</v>
      </c>
      <c r="M2907" t="s">
        <v>8656</v>
      </c>
      <c r="N2907">
        <v>1.4350000000000001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1.33682720344575</v>
      </c>
      <c r="AC2907">
        <v>0</v>
      </c>
      <c r="AD2907">
        <v>0</v>
      </c>
      <c r="AE2907">
        <v>1.33682720344575</v>
      </c>
    </row>
    <row r="2908" spans="1:31" x14ac:dyDescent="0.25">
      <c r="A2908">
        <v>2272491</v>
      </c>
      <c r="B2908">
        <v>1</v>
      </c>
      <c r="C2908" t="s">
        <v>80</v>
      </c>
      <c r="D2908" t="s">
        <v>103</v>
      </c>
      <c r="E2908" t="s">
        <v>141</v>
      </c>
      <c r="F2908" t="s">
        <v>8657</v>
      </c>
      <c r="G2908" t="s">
        <v>134</v>
      </c>
      <c r="H2908" t="s">
        <v>135</v>
      </c>
      <c r="I2908" t="s">
        <v>136</v>
      </c>
      <c r="J2908" t="s">
        <v>137</v>
      </c>
      <c r="K2908" t="s">
        <v>138</v>
      </c>
      <c r="L2908" t="s">
        <v>8658</v>
      </c>
      <c r="M2908" t="s">
        <v>8659</v>
      </c>
      <c r="N2908">
        <v>0.391944444</v>
      </c>
      <c r="O2908">
        <v>0</v>
      </c>
      <c r="P2908">
        <v>1432</v>
      </c>
      <c r="Q2908">
        <v>0</v>
      </c>
      <c r="R2908">
        <v>2</v>
      </c>
      <c r="S2908">
        <v>0</v>
      </c>
      <c r="T2908">
        <v>163</v>
      </c>
      <c r="U2908">
        <v>0</v>
      </c>
      <c r="V2908">
        <v>0</v>
      </c>
      <c r="W2908">
        <v>0</v>
      </c>
      <c r="X2908">
        <v>148.30305563984916</v>
      </c>
      <c r="Y2908">
        <v>0</v>
      </c>
      <c r="Z2908">
        <v>4.6458177327366665E-2</v>
      </c>
      <c r="AA2908">
        <v>0</v>
      </c>
      <c r="AB2908">
        <v>63.834485068187043</v>
      </c>
      <c r="AC2908">
        <v>0</v>
      </c>
      <c r="AD2908">
        <v>0</v>
      </c>
      <c r="AE2908">
        <v>212.18399888536356</v>
      </c>
    </row>
    <row r="2909" spans="1:31" x14ac:dyDescent="0.25">
      <c r="A2909">
        <v>2272477</v>
      </c>
      <c r="B2909">
        <v>1</v>
      </c>
      <c r="C2909" t="s">
        <v>81</v>
      </c>
      <c r="D2909" t="s">
        <v>118</v>
      </c>
      <c r="E2909" t="s">
        <v>141</v>
      </c>
      <c r="F2909" t="s">
        <v>8660</v>
      </c>
      <c r="G2909" t="s">
        <v>143</v>
      </c>
      <c r="H2909" t="s">
        <v>135</v>
      </c>
      <c r="I2909" t="s">
        <v>136</v>
      </c>
      <c r="J2909" t="s">
        <v>137</v>
      </c>
      <c r="K2909" t="s">
        <v>144</v>
      </c>
      <c r="L2909" t="s">
        <v>8661</v>
      </c>
      <c r="M2909" t="s">
        <v>8662</v>
      </c>
      <c r="N2909">
        <v>1.4188888879999999</v>
      </c>
      <c r="O2909">
        <v>0</v>
      </c>
      <c r="P2909">
        <v>0</v>
      </c>
      <c r="Q2909">
        <v>6</v>
      </c>
      <c r="R2909">
        <v>0</v>
      </c>
      <c r="S2909">
        <v>1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12.190007324861465</v>
      </c>
      <c r="Z2909">
        <v>0</v>
      </c>
      <c r="AA2909">
        <v>1.0970221272358334</v>
      </c>
      <c r="AB2909">
        <v>0</v>
      </c>
      <c r="AC2909">
        <v>0</v>
      </c>
      <c r="AD2909">
        <v>0</v>
      </c>
      <c r="AE2909">
        <v>13.287029452097299</v>
      </c>
    </row>
    <row r="2910" spans="1:31" x14ac:dyDescent="0.25">
      <c r="A2910">
        <v>2272308</v>
      </c>
      <c r="B2910">
        <v>1</v>
      </c>
      <c r="C2910" t="s">
        <v>80</v>
      </c>
      <c r="D2910" t="s">
        <v>99</v>
      </c>
      <c r="E2910" t="s">
        <v>157</v>
      </c>
      <c r="F2910" t="s">
        <v>8110</v>
      </c>
      <c r="G2910" t="s">
        <v>134</v>
      </c>
      <c r="H2910" t="s">
        <v>135</v>
      </c>
      <c r="I2910" t="s">
        <v>136</v>
      </c>
      <c r="J2910" t="s">
        <v>137</v>
      </c>
      <c r="K2910" t="s">
        <v>138</v>
      </c>
      <c r="L2910" t="s">
        <v>8663</v>
      </c>
      <c r="M2910" t="s">
        <v>8664</v>
      </c>
      <c r="N2910">
        <v>0.68333333299999999</v>
      </c>
      <c r="O2910">
        <v>4</v>
      </c>
      <c r="P2910">
        <v>849</v>
      </c>
      <c r="Q2910">
        <v>1</v>
      </c>
      <c r="R2910">
        <v>37</v>
      </c>
      <c r="S2910">
        <v>3</v>
      </c>
      <c r="T2910">
        <v>80</v>
      </c>
      <c r="U2910">
        <v>0</v>
      </c>
      <c r="V2910">
        <v>1</v>
      </c>
      <c r="W2910">
        <v>22.881923592782499</v>
      </c>
      <c r="X2910">
        <v>131.40679756602358</v>
      </c>
      <c r="Y2910">
        <v>0.18057616160249998</v>
      </c>
      <c r="Z2910">
        <v>2.4682179784800002</v>
      </c>
      <c r="AA2910">
        <v>1.3687504629160001</v>
      </c>
      <c r="AB2910">
        <v>23.187645412418</v>
      </c>
      <c r="AC2910">
        <v>0</v>
      </c>
      <c r="AD2910">
        <v>1.5080871549550001</v>
      </c>
      <c r="AE2910">
        <v>183.00199832917758</v>
      </c>
    </row>
    <row r="2911" spans="1:31" x14ac:dyDescent="0.25">
      <c r="A2911">
        <v>2272554</v>
      </c>
      <c r="B2911">
        <v>1</v>
      </c>
      <c r="C2911" t="s">
        <v>80</v>
      </c>
      <c r="D2911" t="s">
        <v>104</v>
      </c>
      <c r="E2911" t="s">
        <v>176</v>
      </c>
      <c r="F2911" t="s">
        <v>8665</v>
      </c>
      <c r="G2911" t="s">
        <v>143</v>
      </c>
      <c r="H2911" t="s">
        <v>150</v>
      </c>
      <c r="I2911" t="s">
        <v>136</v>
      </c>
      <c r="J2911" t="s">
        <v>137</v>
      </c>
      <c r="K2911" t="s">
        <v>144</v>
      </c>
      <c r="L2911" t="s">
        <v>8666</v>
      </c>
      <c r="M2911" t="s">
        <v>8667</v>
      </c>
      <c r="N2911">
        <v>3.8402777769999998</v>
      </c>
      <c r="O2911">
        <v>0</v>
      </c>
      <c r="P2911">
        <v>76</v>
      </c>
      <c r="Q2911">
        <v>0</v>
      </c>
      <c r="R2911">
        <v>9</v>
      </c>
      <c r="S2911">
        <v>0</v>
      </c>
      <c r="T2911">
        <v>11</v>
      </c>
      <c r="U2911">
        <v>0</v>
      </c>
      <c r="V2911">
        <v>0</v>
      </c>
      <c r="W2911">
        <v>0</v>
      </c>
      <c r="X2911">
        <v>74.211213831721977</v>
      </c>
      <c r="Y2911">
        <v>0</v>
      </c>
      <c r="Z2911">
        <v>2.7410353245507428</v>
      </c>
      <c r="AA2911">
        <v>0</v>
      </c>
      <c r="AB2911">
        <v>22.459941432026515</v>
      </c>
      <c r="AC2911">
        <v>0</v>
      </c>
      <c r="AD2911">
        <v>0</v>
      </c>
      <c r="AE2911">
        <v>99.412190588299225</v>
      </c>
    </row>
    <row r="2912" spans="1:31" x14ac:dyDescent="0.25">
      <c r="A2912">
        <v>2273550</v>
      </c>
      <c r="B2912">
        <v>1</v>
      </c>
      <c r="C2912" t="s">
        <v>80</v>
      </c>
      <c r="D2912" t="s">
        <v>97</v>
      </c>
      <c r="E2912" t="s">
        <v>147</v>
      </c>
      <c r="F2912" t="s">
        <v>8668</v>
      </c>
      <c r="G2912" t="s">
        <v>149</v>
      </c>
      <c r="H2912" t="s">
        <v>150</v>
      </c>
      <c r="I2912" t="s">
        <v>136</v>
      </c>
      <c r="J2912" t="s">
        <v>137</v>
      </c>
      <c r="K2912" t="s">
        <v>138</v>
      </c>
      <c r="L2912" t="s">
        <v>8669</v>
      </c>
      <c r="M2912" t="s">
        <v>8670</v>
      </c>
      <c r="N2912">
        <v>5.346944444</v>
      </c>
      <c r="O2912">
        <v>0</v>
      </c>
      <c r="P2912">
        <v>11</v>
      </c>
      <c r="Q2912">
        <v>0</v>
      </c>
      <c r="R2912">
        <v>43</v>
      </c>
      <c r="S2912">
        <v>0</v>
      </c>
      <c r="T2912">
        <v>4</v>
      </c>
      <c r="U2912">
        <v>0</v>
      </c>
      <c r="V2912">
        <v>0</v>
      </c>
      <c r="W2912">
        <v>0</v>
      </c>
      <c r="X2912">
        <v>24.311376363525536</v>
      </c>
      <c r="Y2912">
        <v>0</v>
      </c>
      <c r="Z2912">
        <v>46.055309693883537</v>
      </c>
      <c r="AA2912">
        <v>0</v>
      </c>
      <c r="AB2912">
        <v>7.71573220772125</v>
      </c>
      <c r="AC2912">
        <v>0</v>
      </c>
      <c r="AD2912">
        <v>0</v>
      </c>
      <c r="AE2912">
        <v>78.082418265130315</v>
      </c>
    </row>
    <row r="2913" spans="1:31" x14ac:dyDescent="0.25">
      <c r="A2913">
        <v>2273304</v>
      </c>
      <c r="B2913">
        <v>1</v>
      </c>
      <c r="C2913" t="s">
        <v>81</v>
      </c>
      <c r="D2913" t="s">
        <v>118</v>
      </c>
      <c r="E2913" t="s">
        <v>147</v>
      </c>
      <c r="F2913" t="s">
        <v>8671</v>
      </c>
      <c r="G2913" t="s">
        <v>149</v>
      </c>
      <c r="H2913" t="s">
        <v>150</v>
      </c>
      <c r="I2913" t="s">
        <v>136</v>
      </c>
      <c r="J2913" t="s">
        <v>137</v>
      </c>
      <c r="K2913" t="s">
        <v>138</v>
      </c>
      <c r="L2913" t="s">
        <v>8672</v>
      </c>
      <c r="M2913" t="s">
        <v>8673</v>
      </c>
      <c r="N2913">
        <v>1.1316666660000001</v>
      </c>
      <c r="O2913">
        <v>0</v>
      </c>
      <c r="P2913">
        <v>31</v>
      </c>
      <c r="Q2913">
        <v>0</v>
      </c>
      <c r="R2913">
        <v>0</v>
      </c>
      <c r="S2913">
        <v>0</v>
      </c>
      <c r="T2913">
        <v>2</v>
      </c>
      <c r="U2913">
        <v>0</v>
      </c>
      <c r="V2913">
        <v>0</v>
      </c>
      <c r="W2913">
        <v>0</v>
      </c>
      <c r="X2913">
        <v>5.8086532190801448</v>
      </c>
      <c r="Y2913">
        <v>0</v>
      </c>
      <c r="Z2913">
        <v>0</v>
      </c>
      <c r="AA2913">
        <v>0</v>
      </c>
      <c r="AB2913">
        <v>0.47016490098375002</v>
      </c>
      <c r="AC2913">
        <v>0</v>
      </c>
      <c r="AD2913">
        <v>0</v>
      </c>
      <c r="AE2913">
        <v>6.2788181200638951</v>
      </c>
    </row>
    <row r="2914" spans="1:31" x14ac:dyDescent="0.25">
      <c r="A2914">
        <v>2273542</v>
      </c>
      <c r="B2914">
        <v>1</v>
      </c>
      <c r="C2914" t="s">
        <v>80</v>
      </c>
      <c r="D2914" t="s">
        <v>101</v>
      </c>
      <c r="E2914" t="s">
        <v>165</v>
      </c>
      <c r="F2914" t="s">
        <v>8674</v>
      </c>
      <c r="G2914" t="s">
        <v>198</v>
      </c>
      <c r="H2914" t="s">
        <v>150</v>
      </c>
      <c r="I2914" t="s">
        <v>136</v>
      </c>
      <c r="J2914" t="s">
        <v>137</v>
      </c>
      <c r="K2914" t="s">
        <v>138</v>
      </c>
      <c r="L2914" t="s">
        <v>8675</v>
      </c>
      <c r="M2914" t="s">
        <v>8676</v>
      </c>
      <c r="N2914">
        <v>1.680833333</v>
      </c>
      <c r="O2914">
        <v>0</v>
      </c>
      <c r="P2914">
        <v>2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2.2740531871790002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2.2740531871790002</v>
      </c>
    </row>
    <row r="2915" spans="1:31" x14ac:dyDescent="0.25">
      <c r="A2915">
        <v>2273350</v>
      </c>
      <c r="B2915">
        <v>1</v>
      </c>
      <c r="C2915" t="s">
        <v>80</v>
      </c>
      <c r="D2915" t="s">
        <v>100</v>
      </c>
      <c r="E2915" t="s">
        <v>141</v>
      </c>
      <c r="F2915" t="s">
        <v>8677</v>
      </c>
      <c r="G2915" t="s">
        <v>268</v>
      </c>
      <c r="H2915" t="s">
        <v>135</v>
      </c>
      <c r="I2915" t="s">
        <v>136</v>
      </c>
      <c r="J2915" t="s">
        <v>137</v>
      </c>
      <c r="K2915" t="s">
        <v>138</v>
      </c>
      <c r="L2915" t="s">
        <v>8678</v>
      </c>
      <c r="M2915" t="s">
        <v>8679</v>
      </c>
      <c r="N2915">
        <v>1.373888888</v>
      </c>
      <c r="O2915">
        <v>0</v>
      </c>
      <c r="P2915">
        <v>70</v>
      </c>
      <c r="Q2915">
        <v>0</v>
      </c>
      <c r="R2915">
        <v>7</v>
      </c>
      <c r="S2915">
        <v>0</v>
      </c>
      <c r="T2915">
        <v>15</v>
      </c>
      <c r="U2915">
        <v>0</v>
      </c>
      <c r="V2915">
        <v>0</v>
      </c>
      <c r="W2915">
        <v>0</v>
      </c>
      <c r="X2915">
        <v>17.703819999421867</v>
      </c>
      <c r="Y2915">
        <v>0</v>
      </c>
      <c r="Z2915">
        <v>2.6450864143919999</v>
      </c>
      <c r="AA2915">
        <v>0</v>
      </c>
      <c r="AB2915">
        <v>6.3775770184822482</v>
      </c>
      <c r="AC2915">
        <v>0</v>
      </c>
      <c r="AD2915">
        <v>0</v>
      </c>
      <c r="AE2915">
        <v>26.726483432296117</v>
      </c>
    </row>
    <row r="2916" spans="1:31" x14ac:dyDescent="0.25">
      <c r="A2916">
        <v>2272892</v>
      </c>
      <c r="B2916">
        <v>1</v>
      </c>
      <c r="C2916" t="s">
        <v>81</v>
      </c>
      <c r="D2916" t="s">
        <v>125</v>
      </c>
      <c r="E2916" t="s">
        <v>141</v>
      </c>
      <c r="F2916" t="s">
        <v>8680</v>
      </c>
      <c r="G2916" t="s">
        <v>268</v>
      </c>
      <c r="H2916" t="s">
        <v>135</v>
      </c>
      <c r="I2916" t="s">
        <v>136</v>
      </c>
      <c r="J2916" t="s">
        <v>137</v>
      </c>
      <c r="K2916" t="s">
        <v>138</v>
      </c>
      <c r="L2916" t="s">
        <v>8681</v>
      </c>
      <c r="M2916" t="s">
        <v>8682</v>
      </c>
      <c r="N2916">
        <v>1.2938888879999999</v>
      </c>
      <c r="O2916">
        <v>0</v>
      </c>
      <c r="P2916">
        <v>0</v>
      </c>
      <c r="Q2916">
        <v>0</v>
      </c>
      <c r="R2916">
        <v>12</v>
      </c>
      <c r="S2916">
        <v>0</v>
      </c>
      <c r="T2916">
        <v>1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4.9980400835420502</v>
      </c>
      <c r="AA2916">
        <v>0</v>
      </c>
      <c r="AB2916">
        <v>0.39626548382000004</v>
      </c>
      <c r="AC2916">
        <v>0</v>
      </c>
      <c r="AD2916">
        <v>0</v>
      </c>
      <c r="AE2916">
        <v>5.3943055673620499</v>
      </c>
    </row>
    <row r="2917" spans="1:31" x14ac:dyDescent="0.25">
      <c r="A2917">
        <v>2273390</v>
      </c>
      <c r="B2917">
        <v>1</v>
      </c>
      <c r="C2917" t="s">
        <v>80</v>
      </c>
      <c r="D2917" t="s">
        <v>92</v>
      </c>
      <c r="E2917" t="s">
        <v>147</v>
      </c>
      <c r="F2917" t="s">
        <v>8683</v>
      </c>
      <c r="G2917" t="s">
        <v>149</v>
      </c>
      <c r="H2917" t="s">
        <v>150</v>
      </c>
      <c r="I2917" t="s">
        <v>136</v>
      </c>
      <c r="J2917" t="s">
        <v>137</v>
      </c>
      <c r="K2917" t="s">
        <v>138</v>
      </c>
      <c r="L2917" t="s">
        <v>8684</v>
      </c>
      <c r="M2917" t="s">
        <v>8685</v>
      </c>
      <c r="N2917">
        <v>6.926666666</v>
      </c>
      <c r="O2917">
        <v>0</v>
      </c>
      <c r="P2917">
        <v>47</v>
      </c>
      <c r="Q2917">
        <v>0</v>
      </c>
      <c r="R2917">
        <v>8</v>
      </c>
      <c r="S2917">
        <v>0</v>
      </c>
      <c r="T2917">
        <v>1</v>
      </c>
      <c r="U2917">
        <v>0</v>
      </c>
      <c r="V2917">
        <v>0</v>
      </c>
      <c r="W2917">
        <v>0</v>
      </c>
      <c r="X2917">
        <v>100.15568828216499</v>
      </c>
      <c r="Y2917">
        <v>0</v>
      </c>
      <c r="Z2917">
        <v>19.001462911703477</v>
      </c>
      <c r="AA2917">
        <v>0</v>
      </c>
      <c r="AB2917">
        <v>0</v>
      </c>
      <c r="AC2917">
        <v>0</v>
      </c>
      <c r="AD2917">
        <v>0</v>
      </c>
      <c r="AE2917">
        <v>119.15715119386846</v>
      </c>
    </row>
    <row r="2918" spans="1:31" x14ac:dyDescent="0.25">
      <c r="A2918">
        <v>2273413</v>
      </c>
      <c r="B2918">
        <v>1</v>
      </c>
      <c r="C2918" t="s">
        <v>80</v>
      </c>
      <c r="D2918" t="s">
        <v>103</v>
      </c>
      <c r="E2918" t="s">
        <v>147</v>
      </c>
      <c r="F2918" t="s">
        <v>8686</v>
      </c>
      <c r="G2918" t="s">
        <v>149</v>
      </c>
      <c r="H2918" t="s">
        <v>150</v>
      </c>
      <c r="I2918" t="s">
        <v>136</v>
      </c>
      <c r="J2918" t="s">
        <v>137</v>
      </c>
      <c r="K2918" t="s">
        <v>138</v>
      </c>
      <c r="L2918" t="s">
        <v>8687</v>
      </c>
      <c r="M2918" t="s">
        <v>8688</v>
      </c>
      <c r="N2918">
        <v>1.1783333330000001</v>
      </c>
      <c r="O2918">
        <v>0</v>
      </c>
      <c r="P2918">
        <v>1</v>
      </c>
      <c r="Q2918">
        <v>0</v>
      </c>
      <c r="R2918">
        <v>2</v>
      </c>
      <c r="S2918">
        <v>0</v>
      </c>
      <c r="T2918">
        <v>3</v>
      </c>
      <c r="U2918">
        <v>0</v>
      </c>
      <c r="V2918">
        <v>0</v>
      </c>
      <c r="W2918">
        <v>0</v>
      </c>
      <c r="X2918">
        <v>1.4815724285840002</v>
      </c>
      <c r="Y2918">
        <v>0</v>
      </c>
      <c r="Z2918">
        <v>1.3221964524923999</v>
      </c>
      <c r="AA2918">
        <v>0</v>
      </c>
      <c r="AB2918">
        <v>3.2049951314907998</v>
      </c>
      <c r="AC2918">
        <v>0</v>
      </c>
      <c r="AD2918">
        <v>0</v>
      </c>
      <c r="AE2918">
        <v>6.0087640125671999</v>
      </c>
    </row>
    <row r="2919" spans="1:31" x14ac:dyDescent="0.25">
      <c r="A2919">
        <v>2273084</v>
      </c>
      <c r="B2919">
        <v>1</v>
      </c>
      <c r="C2919" t="s">
        <v>81</v>
      </c>
      <c r="D2919" t="s">
        <v>128</v>
      </c>
      <c r="E2919" t="s">
        <v>147</v>
      </c>
      <c r="F2919" t="s">
        <v>8689</v>
      </c>
      <c r="G2919" t="s">
        <v>233</v>
      </c>
      <c r="H2919" t="s">
        <v>150</v>
      </c>
      <c r="I2919" t="s">
        <v>136</v>
      </c>
      <c r="J2919" t="s">
        <v>137</v>
      </c>
      <c r="K2919" t="s">
        <v>138</v>
      </c>
      <c r="L2919" t="s">
        <v>8690</v>
      </c>
      <c r="M2919" t="s">
        <v>8691</v>
      </c>
      <c r="N2919">
        <v>1.3063888880000001</v>
      </c>
      <c r="O2919">
        <v>0</v>
      </c>
      <c r="P2919">
        <v>183</v>
      </c>
      <c r="Q2919">
        <v>0</v>
      </c>
      <c r="R2919">
        <v>0</v>
      </c>
      <c r="S2919">
        <v>0</v>
      </c>
      <c r="T2919">
        <v>4</v>
      </c>
      <c r="U2919">
        <v>0</v>
      </c>
      <c r="V2919">
        <v>0</v>
      </c>
      <c r="W2919">
        <v>0</v>
      </c>
      <c r="X2919">
        <v>48.577447351593129</v>
      </c>
      <c r="Y2919">
        <v>0</v>
      </c>
      <c r="Z2919">
        <v>0</v>
      </c>
      <c r="AA2919">
        <v>0</v>
      </c>
      <c r="AB2919">
        <v>3.4586931531399001</v>
      </c>
      <c r="AC2919">
        <v>0</v>
      </c>
      <c r="AD2919">
        <v>0</v>
      </c>
      <c r="AE2919">
        <v>52.036140504733027</v>
      </c>
    </row>
    <row r="2920" spans="1:31" x14ac:dyDescent="0.25">
      <c r="A2920">
        <v>2272723</v>
      </c>
      <c r="B2920">
        <v>1</v>
      </c>
      <c r="C2920" t="s">
        <v>80</v>
      </c>
      <c r="D2920" t="s">
        <v>105</v>
      </c>
      <c r="E2920" t="s">
        <v>147</v>
      </c>
      <c r="F2920" t="s">
        <v>8692</v>
      </c>
      <c r="G2920" t="s">
        <v>149</v>
      </c>
      <c r="H2920" t="s">
        <v>150</v>
      </c>
      <c r="I2920" t="s">
        <v>136</v>
      </c>
      <c r="J2920" t="s">
        <v>137</v>
      </c>
      <c r="K2920" t="s">
        <v>138</v>
      </c>
      <c r="L2920" t="s">
        <v>8693</v>
      </c>
      <c r="M2920" t="s">
        <v>8694</v>
      </c>
      <c r="N2920">
        <v>1.841111111</v>
      </c>
      <c r="O2920">
        <v>0</v>
      </c>
      <c r="P2920">
        <v>63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28.061625508038212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28.061625508038212</v>
      </c>
    </row>
    <row r="2921" spans="1:31" x14ac:dyDescent="0.25">
      <c r="A2921">
        <v>2272700</v>
      </c>
      <c r="B2921">
        <v>1</v>
      </c>
      <c r="C2921" t="s">
        <v>80</v>
      </c>
      <c r="D2921" t="s">
        <v>97</v>
      </c>
      <c r="E2921" t="s">
        <v>132</v>
      </c>
      <c r="F2921" t="s">
        <v>8695</v>
      </c>
      <c r="G2921" t="s">
        <v>348</v>
      </c>
      <c r="H2921" t="s">
        <v>135</v>
      </c>
      <c r="I2921" t="s">
        <v>136</v>
      </c>
      <c r="J2921" t="s">
        <v>137</v>
      </c>
      <c r="K2921" t="s">
        <v>138</v>
      </c>
      <c r="L2921" t="s">
        <v>8696</v>
      </c>
      <c r="M2921" t="s">
        <v>8697</v>
      </c>
      <c r="N2921">
        <v>8.9822222220000008</v>
      </c>
      <c r="O2921">
        <v>3</v>
      </c>
      <c r="P2921">
        <v>817</v>
      </c>
      <c r="Q2921">
        <v>5</v>
      </c>
      <c r="R2921">
        <v>14</v>
      </c>
      <c r="S2921">
        <v>9</v>
      </c>
      <c r="T2921">
        <v>83</v>
      </c>
      <c r="U2921">
        <v>0</v>
      </c>
      <c r="V2921">
        <v>2</v>
      </c>
      <c r="W2921">
        <v>1442.9538528376784</v>
      </c>
      <c r="X2921">
        <v>2216.0229516892864</v>
      </c>
      <c r="Y2921">
        <v>61.370151644274834</v>
      </c>
      <c r="Z2921">
        <v>15.728932264476242</v>
      </c>
      <c r="AA2921">
        <v>159.22672632318319</v>
      </c>
      <c r="AB2921">
        <v>410.81777240878546</v>
      </c>
      <c r="AC2921">
        <v>0</v>
      </c>
      <c r="AD2921">
        <v>10.981580927461735</v>
      </c>
      <c r="AE2921">
        <v>4317.1019680951458</v>
      </c>
    </row>
    <row r="2922" spans="1:31" x14ac:dyDescent="0.25">
      <c r="A2922">
        <v>2273605</v>
      </c>
      <c r="B2922">
        <v>1</v>
      </c>
      <c r="C2922" t="s">
        <v>81</v>
      </c>
      <c r="D2922" t="s">
        <v>121</v>
      </c>
      <c r="E2922" t="s">
        <v>147</v>
      </c>
      <c r="F2922" t="s">
        <v>8698</v>
      </c>
      <c r="G2922" t="s">
        <v>149</v>
      </c>
      <c r="H2922" t="s">
        <v>150</v>
      </c>
      <c r="I2922" t="s">
        <v>136</v>
      </c>
      <c r="J2922" t="s">
        <v>137</v>
      </c>
      <c r="K2922" t="s">
        <v>138</v>
      </c>
      <c r="L2922" t="s">
        <v>8699</v>
      </c>
      <c r="M2922" t="s">
        <v>8700</v>
      </c>
      <c r="N2922">
        <v>0.49722222199999999</v>
      </c>
      <c r="O2922">
        <v>0</v>
      </c>
      <c r="P2922">
        <v>17</v>
      </c>
      <c r="Q2922">
        <v>0</v>
      </c>
      <c r="R2922">
        <v>3</v>
      </c>
      <c r="S2922">
        <v>0</v>
      </c>
      <c r="T2922">
        <v>4</v>
      </c>
      <c r="U2922">
        <v>0</v>
      </c>
      <c r="V2922">
        <v>0</v>
      </c>
      <c r="W2922">
        <v>0</v>
      </c>
      <c r="X2922">
        <v>1.0941583575523612</v>
      </c>
      <c r="Y2922">
        <v>0</v>
      </c>
      <c r="Z2922">
        <v>3.80943123625E-2</v>
      </c>
      <c r="AA2922">
        <v>0</v>
      </c>
      <c r="AB2922">
        <v>0.59431129345622224</v>
      </c>
      <c r="AC2922">
        <v>0</v>
      </c>
      <c r="AD2922">
        <v>0</v>
      </c>
      <c r="AE2922">
        <v>1.7265639633710834</v>
      </c>
    </row>
    <row r="2923" spans="1:31" x14ac:dyDescent="0.25">
      <c r="A2923">
        <v>2272637</v>
      </c>
      <c r="B2923">
        <v>1</v>
      </c>
      <c r="C2923" t="s">
        <v>81</v>
      </c>
      <c r="D2923" t="s">
        <v>118</v>
      </c>
      <c r="E2923" t="s">
        <v>322</v>
      </c>
      <c r="F2923" t="s">
        <v>3415</v>
      </c>
      <c r="G2923" t="s">
        <v>134</v>
      </c>
      <c r="H2923" t="s">
        <v>135</v>
      </c>
      <c r="I2923" t="s">
        <v>136</v>
      </c>
      <c r="J2923" t="s">
        <v>137</v>
      </c>
      <c r="K2923" t="s">
        <v>138</v>
      </c>
      <c r="L2923" t="s">
        <v>8701</v>
      </c>
      <c r="M2923" t="s">
        <v>8702</v>
      </c>
      <c r="N2923">
        <v>3.0927777769999998</v>
      </c>
      <c r="O2923">
        <v>7</v>
      </c>
      <c r="P2923">
        <v>1116</v>
      </c>
      <c r="Q2923">
        <v>186</v>
      </c>
      <c r="R2923">
        <v>73</v>
      </c>
      <c r="S2923">
        <v>48</v>
      </c>
      <c r="T2923">
        <v>103</v>
      </c>
      <c r="U2923">
        <v>0</v>
      </c>
      <c r="V2923">
        <v>0</v>
      </c>
      <c r="W2923">
        <v>5.8702912231050499</v>
      </c>
      <c r="X2923">
        <v>601.39554025288919</v>
      </c>
      <c r="Y2923">
        <v>1505.2662212653477</v>
      </c>
      <c r="Z2923">
        <v>117.44533789117423</v>
      </c>
      <c r="AA2923">
        <v>743.90248428155667</v>
      </c>
      <c r="AB2923">
        <v>281.65920175102406</v>
      </c>
      <c r="AC2923">
        <v>0</v>
      </c>
      <c r="AD2923">
        <v>0</v>
      </c>
      <c r="AE2923">
        <v>3255.5390766650971</v>
      </c>
    </row>
    <row r="2924" spans="1:31" x14ac:dyDescent="0.25">
      <c r="A2924">
        <v>2273135</v>
      </c>
      <c r="B2924">
        <v>1</v>
      </c>
      <c r="C2924" t="s">
        <v>81</v>
      </c>
      <c r="D2924" t="s">
        <v>118</v>
      </c>
      <c r="E2924" t="s">
        <v>147</v>
      </c>
      <c r="F2924" t="s">
        <v>8703</v>
      </c>
      <c r="G2924" t="s">
        <v>149</v>
      </c>
      <c r="H2924" t="s">
        <v>150</v>
      </c>
      <c r="I2924" t="s">
        <v>136</v>
      </c>
      <c r="J2924" t="s">
        <v>137</v>
      </c>
      <c r="K2924" t="s">
        <v>138</v>
      </c>
      <c r="L2924" t="s">
        <v>8704</v>
      </c>
      <c r="M2924" t="s">
        <v>8705</v>
      </c>
      <c r="N2924">
        <v>2.4530555550000002</v>
      </c>
      <c r="O2924">
        <v>0</v>
      </c>
      <c r="P2924">
        <v>15</v>
      </c>
      <c r="Q2924">
        <v>0</v>
      </c>
      <c r="R2924">
        <v>1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8.7568525383450329</v>
      </c>
      <c r="Y2924">
        <v>0</v>
      </c>
      <c r="Z2924">
        <v>1.4529142075723334</v>
      </c>
      <c r="AA2924">
        <v>0</v>
      </c>
      <c r="AB2924">
        <v>0</v>
      </c>
      <c r="AC2924">
        <v>0</v>
      </c>
      <c r="AD2924">
        <v>0</v>
      </c>
      <c r="AE2924">
        <v>10.209766745917367</v>
      </c>
    </row>
    <row r="2925" spans="1:31" x14ac:dyDescent="0.25">
      <c r="A2925">
        <v>2272935</v>
      </c>
      <c r="B2925">
        <v>1</v>
      </c>
      <c r="C2925" t="s">
        <v>80</v>
      </c>
      <c r="D2925" t="s">
        <v>100</v>
      </c>
      <c r="E2925" t="s">
        <v>147</v>
      </c>
      <c r="F2925" t="s">
        <v>8706</v>
      </c>
      <c r="G2925" t="s">
        <v>233</v>
      </c>
      <c r="H2925" t="s">
        <v>150</v>
      </c>
      <c r="I2925" t="s">
        <v>136</v>
      </c>
      <c r="J2925" t="s">
        <v>137</v>
      </c>
      <c r="K2925" t="s">
        <v>138</v>
      </c>
      <c r="L2925" t="s">
        <v>8707</v>
      </c>
      <c r="M2925" t="s">
        <v>8708</v>
      </c>
      <c r="N2925">
        <v>5.0027777770000004</v>
      </c>
      <c r="O2925">
        <v>0</v>
      </c>
      <c r="P2925">
        <v>31</v>
      </c>
      <c r="Q2925">
        <v>0</v>
      </c>
      <c r="R2925">
        <v>4</v>
      </c>
      <c r="S2925">
        <v>0</v>
      </c>
      <c r="T2925">
        <v>2</v>
      </c>
      <c r="U2925">
        <v>0</v>
      </c>
      <c r="V2925">
        <v>0</v>
      </c>
      <c r="W2925">
        <v>0</v>
      </c>
      <c r="X2925">
        <v>60.465163034184997</v>
      </c>
      <c r="Y2925">
        <v>0</v>
      </c>
      <c r="Z2925">
        <v>2.5137049626232995</v>
      </c>
      <c r="AA2925">
        <v>0</v>
      </c>
      <c r="AB2925">
        <v>7.6673462160663588</v>
      </c>
      <c r="AC2925">
        <v>0</v>
      </c>
      <c r="AD2925">
        <v>0</v>
      </c>
      <c r="AE2925">
        <v>70.646214212874654</v>
      </c>
    </row>
    <row r="2926" spans="1:31" x14ac:dyDescent="0.25">
      <c r="A2926">
        <v>2272829</v>
      </c>
      <c r="B2926">
        <v>1</v>
      </c>
      <c r="C2926" t="s">
        <v>80</v>
      </c>
      <c r="D2926" t="s">
        <v>96</v>
      </c>
      <c r="E2926" t="s">
        <v>147</v>
      </c>
      <c r="F2926" t="s">
        <v>8709</v>
      </c>
      <c r="G2926" t="s">
        <v>233</v>
      </c>
      <c r="H2926" t="s">
        <v>150</v>
      </c>
      <c r="I2926" t="s">
        <v>136</v>
      </c>
      <c r="J2926" t="s">
        <v>137</v>
      </c>
      <c r="K2926" t="s">
        <v>138</v>
      </c>
      <c r="L2926" t="s">
        <v>8383</v>
      </c>
      <c r="M2926" t="s">
        <v>8710</v>
      </c>
      <c r="N2926">
        <v>7.7363888879999996</v>
      </c>
      <c r="O2926">
        <v>0</v>
      </c>
      <c r="P2926">
        <v>44</v>
      </c>
      <c r="Q2926">
        <v>0</v>
      </c>
      <c r="R2926">
        <v>0</v>
      </c>
      <c r="S2926">
        <v>0</v>
      </c>
      <c r="T2926">
        <v>3</v>
      </c>
      <c r="U2926">
        <v>0</v>
      </c>
      <c r="V2926">
        <v>0</v>
      </c>
      <c r="W2926">
        <v>0</v>
      </c>
      <c r="X2926">
        <v>85.498418486028143</v>
      </c>
      <c r="Y2926">
        <v>0</v>
      </c>
      <c r="Z2926">
        <v>0</v>
      </c>
      <c r="AA2926">
        <v>0</v>
      </c>
      <c r="AB2926">
        <v>25.055610930758416</v>
      </c>
      <c r="AC2926">
        <v>0</v>
      </c>
      <c r="AD2926">
        <v>0</v>
      </c>
      <c r="AE2926">
        <v>110.55402941678656</v>
      </c>
    </row>
    <row r="2927" spans="1:31" x14ac:dyDescent="0.25">
      <c r="A2927">
        <v>2273327</v>
      </c>
      <c r="B2927">
        <v>1</v>
      </c>
      <c r="C2927" t="s">
        <v>81</v>
      </c>
      <c r="D2927" t="s">
        <v>124</v>
      </c>
      <c r="E2927" t="s">
        <v>147</v>
      </c>
      <c r="F2927" t="s">
        <v>8711</v>
      </c>
      <c r="G2927" t="s">
        <v>149</v>
      </c>
      <c r="H2927" t="s">
        <v>150</v>
      </c>
      <c r="I2927" t="s">
        <v>136</v>
      </c>
      <c r="J2927" t="s">
        <v>137</v>
      </c>
      <c r="K2927" t="s">
        <v>138</v>
      </c>
      <c r="L2927" t="s">
        <v>8712</v>
      </c>
      <c r="M2927" t="s">
        <v>8713</v>
      </c>
      <c r="N2927">
        <v>3.4591666659999998</v>
      </c>
      <c r="O2927">
        <v>0</v>
      </c>
      <c r="P2927">
        <v>2</v>
      </c>
      <c r="Q2927">
        <v>0</v>
      </c>
      <c r="R2927">
        <v>9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1.3114076563848334</v>
      </c>
      <c r="Y2927">
        <v>0</v>
      </c>
      <c r="Z2927">
        <v>3.4847630225100006</v>
      </c>
      <c r="AA2927">
        <v>0</v>
      </c>
      <c r="AB2927">
        <v>0</v>
      </c>
      <c r="AC2927">
        <v>0</v>
      </c>
      <c r="AD2927">
        <v>0</v>
      </c>
      <c r="AE2927">
        <v>4.7961706788948337</v>
      </c>
    </row>
    <row r="2928" spans="1:31" x14ac:dyDescent="0.25">
      <c r="A2928">
        <v>2273519</v>
      </c>
      <c r="B2928">
        <v>1</v>
      </c>
      <c r="C2928" t="s">
        <v>81</v>
      </c>
      <c r="D2928" t="s">
        <v>127</v>
      </c>
      <c r="E2928" t="s">
        <v>132</v>
      </c>
      <c r="F2928" t="s">
        <v>8714</v>
      </c>
      <c r="G2928" t="s">
        <v>134</v>
      </c>
      <c r="H2928" t="s">
        <v>135</v>
      </c>
      <c r="I2928" t="s">
        <v>136</v>
      </c>
      <c r="J2928" t="s">
        <v>137</v>
      </c>
      <c r="K2928" t="s">
        <v>138</v>
      </c>
      <c r="L2928" t="s">
        <v>8715</v>
      </c>
      <c r="M2928" t="s">
        <v>8716</v>
      </c>
      <c r="N2928">
        <v>8.9397222220000003</v>
      </c>
      <c r="O2928">
        <v>3</v>
      </c>
      <c r="P2928">
        <v>437</v>
      </c>
      <c r="Q2928">
        <v>79</v>
      </c>
      <c r="R2928">
        <v>74</v>
      </c>
      <c r="S2928">
        <v>17</v>
      </c>
      <c r="T2928">
        <v>37</v>
      </c>
      <c r="U2928">
        <v>5</v>
      </c>
      <c r="V2928">
        <v>0</v>
      </c>
      <c r="W2928">
        <v>2.3599700953719998</v>
      </c>
      <c r="X2928">
        <v>787.8912225974999</v>
      </c>
      <c r="Y2928">
        <v>374.21419832370179</v>
      </c>
      <c r="Z2928">
        <v>161.18646576778599</v>
      </c>
      <c r="AA2928">
        <v>3575.1055464347533</v>
      </c>
      <c r="AB2928">
        <v>139.54719706122256</v>
      </c>
      <c r="AC2928">
        <v>2331.8504226383225</v>
      </c>
      <c r="AD2928">
        <v>0</v>
      </c>
      <c r="AE2928">
        <v>7372.1550229186578</v>
      </c>
    </row>
    <row r="2929" spans="1:31" x14ac:dyDescent="0.25">
      <c r="A2929">
        <v>2272437</v>
      </c>
      <c r="B2929">
        <v>1</v>
      </c>
      <c r="C2929" t="s">
        <v>81</v>
      </c>
      <c r="D2929" t="s">
        <v>115</v>
      </c>
      <c r="E2929" t="s">
        <v>165</v>
      </c>
      <c r="F2929" t="s">
        <v>8717</v>
      </c>
      <c r="G2929" t="s">
        <v>225</v>
      </c>
      <c r="H2929" t="s">
        <v>150</v>
      </c>
      <c r="I2929" t="s">
        <v>136</v>
      </c>
      <c r="J2929" t="s">
        <v>137</v>
      </c>
      <c r="K2929" t="s">
        <v>138</v>
      </c>
      <c r="L2929" t="s">
        <v>8718</v>
      </c>
      <c r="M2929" t="s">
        <v>8719</v>
      </c>
      <c r="N2929">
        <v>3.259166666</v>
      </c>
      <c r="O2929">
        <v>0</v>
      </c>
      <c r="P2929">
        <v>1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0.30261481187254169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0.30261481187254169</v>
      </c>
    </row>
    <row r="2930" spans="1:31" x14ac:dyDescent="0.25">
      <c r="A2930">
        <v>2273127</v>
      </c>
      <c r="B2930">
        <v>1</v>
      </c>
      <c r="C2930" t="s">
        <v>81</v>
      </c>
      <c r="D2930" t="s">
        <v>123</v>
      </c>
      <c r="E2930" t="s">
        <v>165</v>
      </c>
      <c r="F2930" t="s">
        <v>8720</v>
      </c>
      <c r="G2930" t="s">
        <v>198</v>
      </c>
      <c r="H2930" t="s">
        <v>150</v>
      </c>
      <c r="I2930" t="s">
        <v>136</v>
      </c>
      <c r="J2930" t="s">
        <v>137</v>
      </c>
      <c r="K2930" t="s">
        <v>138</v>
      </c>
      <c r="L2930" t="s">
        <v>8721</v>
      </c>
      <c r="M2930" t="s">
        <v>8722</v>
      </c>
      <c r="N2930">
        <v>4.7269444439999999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1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5.9629860885370611</v>
      </c>
      <c r="AC2930">
        <v>0</v>
      </c>
      <c r="AD2930">
        <v>0</v>
      </c>
      <c r="AE2930">
        <v>5.9629860885370611</v>
      </c>
    </row>
    <row r="2931" spans="1:31" x14ac:dyDescent="0.25">
      <c r="A2931">
        <v>2273353</v>
      </c>
      <c r="B2931">
        <v>1</v>
      </c>
      <c r="C2931" t="s">
        <v>81</v>
      </c>
      <c r="D2931" t="s">
        <v>123</v>
      </c>
      <c r="E2931" t="s">
        <v>147</v>
      </c>
      <c r="F2931" t="s">
        <v>8723</v>
      </c>
      <c r="G2931" t="s">
        <v>149</v>
      </c>
      <c r="H2931" t="s">
        <v>150</v>
      </c>
      <c r="I2931" t="s">
        <v>136</v>
      </c>
      <c r="J2931" t="s">
        <v>137</v>
      </c>
      <c r="K2931" t="s">
        <v>138</v>
      </c>
      <c r="L2931" t="s">
        <v>8724</v>
      </c>
      <c r="M2931" t="s">
        <v>8725</v>
      </c>
      <c r="N2931">
        <v>6.3313888880000002</v>
      </c>
      <c r="O2931">
        <v>0</v>
      </c>
      <c r="P2931">
        <v>4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7.3702607139718328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7.3702607139718328</v>
      </c>
    </row>
    <row r="2932" spans="1:31" x14ac:dyDescent="0.25">
      <c r="A2932">
        <v>2273330</v>
      </c>
      <c r="B2932">
        <v>1</v>
      </c>
      <c r="C2932" t="s">
        <v>80</v>
      </c>
      <c r="D2932" t="s">
        <v>106</v>
      </c>
      <c r="E2932" t="s">
        <v>147</v>
      </c>
      <c r="F2932" t="s">
        <v>8726</v>
      </c>
      <c r="G2932" t="s">
        <v>149</v>
      </c>
      <c r="H2932" t="s">
        <v>150</v>
      </c>
      <c r="I2932" t="s">
        <v>136</v>
      </c>
      <c r="J2932" t="s">
        <v>137</v>
      </c>
      <c r="K2932" t="s">
        <v>138</v>
      </c>
      <c r="L2932" t="s">
        <v>8727</v>
      </c>
      <c r="M2932" t="s">
        <v>8728</v>
      </c>
      <c r="N2932">
        <v>1.113611111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9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9.4154921788901174</v>
      </c>
      <c r="AC2932">
        <v>0</v>
      </c>
      <c r="AD2932">
        <v>0</v>
      </c>
      <c r="AE2932">
        <v>9.4154921788901174</v>
      </c>
    </row>
    <row r="2933" spans="1:31" x14ac:dyDescent="0.25">
      <c r="A2933">
        <v>2272474</v>
      </c>
      <c r="B2933">
        <v>1</v>
      </c>
      <c r="C2933" t="s">
        <v>80</v>
      </c>
      <c r="D2933" t="s">
        <v>104</v>
      </c>
      <c r="E2933" t="s">
        <v>132</v>
      </c>
      <c r="F2933" t="s">
        <v>8729</v>
      </c>
      <c r="G2933" t="s">
        <v>442</v>
      </c>
      <c r="H2933" t="s">
        <v>135</v>
      </c>
      <c r="I2933" t="s">
        <v>738</v>
      </c>
      <c r="J2933" t="s">
        <v>137</v>
      </c>
      <c r="K2933" t="s">
        <v>144</v>
      </c>
      <c r="L2933" t="s">
        <v>8730</v>
      </c>
      <c r="M2933" t="s">
        <v>8731</v>
      </c>
      <c r="N2933">
        <v>6.3888879999999997E-3</v>
      </c>
      <c r="O2933">
        <v>8</v>
      </c>
      <c r="P2933">
        <v>61</v>
      </c>
      <c r="Q2933">
        <v>60</v>
      </c>
      <c r="R2933">
        <v>195</v>
      </c>
      <c r="S2933">
        <v>12</v>
      </c>
      <c r="T2933">
        <v>35</v>
      </c>
      <c r="U2933">
        <v>5</v>
      </c>
      <c r="V2933">
        <v>0</v>
      </c>
      <c r="W2933">
        <v>1.4060278142361111E-2</v>
      </c>
      <c r="X2933">
        <v>8.7820513426861049E-2</v>
      </c>
      <c r="Y2933">
        <v>7.9969932269083346E-2</v>
      </c>
      <c r="Z2933">
        <v>0.32723255200070023</v>
      </c>
      <c r="AA2933">
        <v>5.3007072085916679E-2</v>
      </c>
      <c r="AB2933">
        <v>0.14607854404266668</v>
      </c>
      <c r="AC2933">
        <v>14.031825821750626</v>
      </c>
      <c r="AD2933">
        <v>0</v>
      </c>
      <c r="AE2933">
        <v>14.739994713718215</v>
      </c>
    </row>
    <row r="2934" spans="1:31" x14ac:dyDescent="0.25">
      <c r="A2934">
        <v>2272428</v>
      </c>
      <c r="B2934">
        <v>1</v>
      </c>
      <c r="C2934" t="s">
        <v>80</v>
      </c>
      <c r="D2934" t="s">
        <v>111</v>
      </c>
      <c r="E2934" t="s">
        <v>147</v>
      </c>
      <c r="F2934" t="s">
        <v>8732</v>
      </c>
      <c r="G2934" t="s">
        <v>149</v>
      </c>
      <c r="H2934" t="s">
        <v>150</v>
      </c>
      <c r="I2934" t="s">
        <v>136</v>
      </c>
      <c r="J2934" t="s">
        <v>137</v>
      </c>
      <c r="K2934" t="s">
        <v>138</v>
      </c>
      <c r="L2934" t="s">
        <v>8733</v>
      </c>
      <c r="M2934" t="s">
        <v>8734</v>
      </c>
      <c r="N2934">
        <v>9.7397222219999993</v>
      </c>
      <c r="O2934">
        <v>0</v>
      </c>
      <c r="P2934">
        <v>4</v>
      </c>
      <c r="Q2934">
        <v>0</v>
      </c>
      <c r="R2934">
        <v>7</v>
      </c>
      <c r="S2934">
        <v>0</v>
      </c>
      <c r="T2934">
        <v>6</v>
      </c>
      <c r="U2934">
        <v>0</v>
      </c>
      <c r="V2934">
        <v>0</v>
      </c>
      <c r="W2934">
        <v>0</v>
      </c>
      <c r="X2934">
        <v>6.9974571601856965</v>
      </c>
      <c r="Y2934">
        <v>0</v>
      </c>
      <c r="Z2934">
        <v>30.097736880244</v>
      </c>
      <c r="AA2934">
        <v>0</v>
      </c>
      <c r="AB2934">
        <v>33.808960054158668</v>
      </c>
      <c r="AC2934">
        <v>0</v>
      </c>
      <c r="AD2934">
        <v>0</v>
      </c>
      <c r="AE2934">
        <v>70.904154094588364</v>
      </c>
    </row>
    <row r="2935" spans="1:31" x14ac:dyDescent="0.25">
      <c r="A2935">
        <v>2273092</v>
      </c>
      <c r="B2935">
        <v>1</v>
      </c>
      <c r="C2935" t="s">
        <v>80</v>
      </c>
      <c r="D2935" t="s">
        <v>93</v>
      </c>
      <c r="E2935" t="s">
        <v>147</v>
      </c>
      <c r="F2935" t="s">
        <v>8735</v>
      </c>
      <c r="G2935" t="s">
        <v>149</v>
      </c>
      <c r="H2935" t="s">
        <v>150</v>
      </c>
      <c r="I2935" t="s">
        <v>136</v>
      </c>
      <c r="J2935" t="s">
        <v>137</v>
      </c>
      <c r="K2935" t="s">
        <v>138</v>
      </c>
      <c r="L2935" t="s">
        <v>8736</v>
      </c>
      <c r="M2935" t="s">
        <v>8737</v>
      </c>
      <c r="N2935">
        <v>6.5897222219999998</v>
      </c>
      <c r="O2935">
        <v>0</v>
      </c>
      <c r="P2935">
        <v>5</v>
      </c>
      <c r="Q2935">
        <v>0</v>
      </c>
      <c r="R2935">
        <v>5</v>
      </c>
      <c r="S2935">
        <v>0</v>
      </c>
      <c r="T2935">
        <v>1</v>
      </c>
      <c r="U2935">
        <v>0</v>
      </c>
      <c r="V2935">
        <v>0</v>
      </c>
      <c r="W2935">
        <v>0</v>
      </c>
      <c r="X2935">
        <v>4.9892977899271491</v>
      </c>
      <c r="Y2935">
        <v>0</v>
      </c>
      <c r="Z2935">
        <v>17.684875285479521</v>
      </c>
      <c r="AA2935">
        <v>0</v>
      </c>
      <c r="AB2935">
        <v>0</v>
      </c>
      <c r="AC2935">
        <v>0</v>
      </c>
      <c r="AD2935">
        <v>0</v>
      </c>
      <c r="AE2935">
        <v>22.674173075406671</v>
      </c>
    </row>
    <row r="2936" spans="1:31" x14ac:dyDescent="0.25">
      <c r="A2936">
        <v>2272451</v>
      </c>
      <c r="B2936">
        <v>1</v>
      </c>
      <c r="C2936" t="s">
        <v>81</v>
      </c>
      <c r="D2936" t="s">
        <v>128</v>
      </c>
      <c r="E2936" t="s">
        <v>176</v>
      </c>
      <c r="F2936" t="s">
        <v>8738</v>
      </c>
      <c r="G2936" t="s">
        <v>154</v>
      </c>
      <c r="H2936" t="s">
        <v>150</v>
      </c>
      <c r="I2936" t="s">
        <v>136</v>
      </c>
      <c r="J2936" t="s">
        <v>137</v>
      </c>
      <c r="K2936" t="s">
        <v>144</v>
      </c>
      <c r="L2936" t="s">
        <v>8739</v>
      </c>
      <c r="M2936" t="s">
        <v>8740</v>
      </c>
      <c r="N2936">
        <v>8.2519444439999994</v>
      </c>
      <c r="O2936">
        <v>0</v>
      </c>
      <c r="P2936">
        <v>303</v>
      </c>
      <c r="Q2936">
        <v>0</v>
      </c>
      <c r="R2936">
        <v>0</v>
      </c>
      <c r="S2936">
        <v>0</v>
      </c>
      <c r="T2936">
        <v>21</v>
      </c>
      <c r="U2936">
        <v>0</v>
      </c>
      <c r="V2936">
        <v>0</v>
      </c>
      <c r="W2936">
        <v>0</v>
      </c>
      <c r="X2936">
        <v>556.23717452207075</v>
      </c>
      <c r="Y2936">
        <v>0</v>
      </c>
      <c r="Z2936">
        <v>0</v>
      </c>
      <c r="AA2936">
        <v>0</v>
      </c>
      <c r="AB2936">
        <v>158.7035407882384</v>
      </c>
      <c r="AC2936">
        <v>0</v>
      </c>
      <c r="AD2936">
        <v>0</v>
      </c>
      <c r="AE2936">
        <v>714.94071531030909</v>
      </c>
    </row>
    <row r="2937" spans="1:31" x14ac:dyDescent="0.25">
      <c r="A2937">
        <v>2273407</v>
      </c>
      <c r="B2937">
        <v>1</v>
      </c>
      <c r="C2937" t="s">
        <v>80</v>
      </c>
      <c r="D2937" t="s">
        <v>90</v>
      </c>
      <c r="E2937" t="s">
        <v>165</v>
      </c>
      <c r="F2937" t="s">
        <v>8741</v>
      </c>
      <c r="G2937" t="s">
        <v>198</v>
      </c>
      <c r="H2937" t="s">
        <v>150</v>
      </c>
      <c r="I2937" t="s">
        <v>136</v>
      </c>
      <c r="J2937" t="s">
        <v>137</v>
      </c>
      <c r="K2937" t="s">
        <v>138</v>
      </c>
      <c r="L2937" t="s">
        <v>8742</v>
      </c>
      <c r="M2937" t="s">
        <v>8743</v>
      </c>
      <c r="N2937">
        <v>5.3097222220000004</v>
      </c>
      <c r="O2937">
        <v>0</v>
      </c>
      <c r="P2937">
        <v>4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2.8717493602515054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2.8717493602515054</v>
      </c>
    </row>
    <row r="2938" spans="1:31" x14ac:dyDescent="0.25">
      <c r="A2938">
        <v>2272520</v>
      </c>
      <c r="B2938">
        <v>1</v>
      </c>
      <c r="C2938" t="s">
        <v>80</v>
      </c>
      <c r="D2938" t="s">
        <v>106</v>
      </c>
      <c r="E2938" t="s">
        <v>176</v>
      </c>
      <c r="F2938" t="s">
        <v>8744</v>
      </c>
      <c r="G2938" t="s">
        <v>154</v>
      </c>
      <c r="H2938" t="s">
        <v>150</v>
      </c>
      <c r="I2938" t="s">
        <v>136</v>
      </c>
      <c r="J2938" t="s">
        <v>137</v>
      </c>
      <c r="K2938" t="s">
        <v>144</v>
      </c>
      <c r="L2938" t="s">
        <v>8745</v>
      </c>
      <c r="M2938" t="s">
        <v>8746</v>
      </c>
      <c r="N2938">
        <v>8.3977777769999999</v>
      </c>
      <c r="O2938">
        <v>0</v>
      </c>
      <c r="P2938">
        <v>69</v>
      </c>
      <c r="Q2938">
        <v>0</v>
      </c>
      <c r="R2938">
        <v>8</v>
      </c>
      <c r="S2938">
        <v>0</v>
      </c>
      <c r="T2938">
        <v>9</v>
      </c>
      <c r="U2938">
        <v>0</v>
      </c>
      <c r="V2938">
        <v>0</v>
      </c>
      <c r="W2938">
        <v>0</v>
      </c>
      <c r="X2938">
        <v>55.045105197466704</v>
      </c>
      <c r="Y2938">
        <v>0</v>
      </c>
      <c r="Z2938">
        <v>7.0530504265511986</v>
      </c>
      <c r="AA2938">
        <v>0</v>
      </c>
      <c r="AB2938">
        <v>46.449151312317952</v>
      </c>
      <c r="AC2938">
        <v>0</v>
      </c>
      <c r="AD2938">
        <v>0</v>
      </c>
      <c r="AE2938">
        <v>108.54730693633586</v>
      </c>
    </row>
    <row r="2939" spans="1:31" x14ac:dyDescent="0.25">
      <c r="A2939">
        <v>2272766</v>
      </c>
      <c r="B2939">
        <v>1</v>
      </c>
      <c r="C2939" t="s">
        <v>80</v>
      </c>
      <c r="D2939" t="s">
        <v>96</v>
      </c>
      <c r="E2939" t="s">
        <v>141</v>
      </c>
      <c r="F2939" t="s">
        <v>8747</v>
      </c>
      <c r="G2939" t="s">
        <v>134</v>
      </c>
      <c r="H2939" t="s">
        <v>135</v>
      </c>
      <c r="I2939" t="s">
        <v>136</v>
      </c>
      <c r="J2939" t="s">
        <v>137</v>
      </c>
      <c r="K2939" t="s">
        <v>138</v>
      </c>
      <c r="L2939" t="s">
        <v>8748</v>
      </c>
      <c r="M2939" t="s">
        <v>8749</v>
      </c>
      <c r="N2939">
        <v>2.301111111</v>
      </c>
      <c r="O2939">
        <v>3</v>
      </c>
      <c r="P2939">
        <v>733</v>
      </c>
      <c r="Q2939">
        <v>0</v>
      </c>
      <c r="R2939">
        <v>23</v>
      </c>
      <c r="S2939">
        <v>1</v>
      </c>
      <c r="T2939">
        <v>192</v>
      </c>
      <c r="U2939">
        <v>0</v>
      </c>
      <c r="V2939">
        <v>0</v>
      </c>
      <c r="W2939">
        <v>60.637933115282131</v>
      </c>
      <c r="X2939">
        <v>970.41592160859091</v>
      </c>
      <c r="Y2939">
        <v>0</v>
      </c>
      <c r="Z2939">
        <v>28.688114686200759</v>
      </c>
      <c r="AA2939">
        <v>47.506324872735597</v>
      </c>
      <c r="AB2939">
        <v>581.77166344527382</v>
      </c>
      <c r="AC2939">
        <v>0</v>
      </c>
      <c r="AD2939">
        <v>0</v>
      </c>
      <c r="AE2939">
        <v>1689.0199577280832</v>
      </c>
    </row>
    <row r="2940" spans="1:31" x14ac:dyDescent="0.25">
      <c r="A2940">
        <v>2272912</v>
      </c>
      <c r="B2940">
        <v>1</v>
      </c>
      <c r="C2940" t="s">
        <v>80</v>
      </c>
      <c r="D2940" t="s">
        <v>103</v>
      </c>
      <c r="E2940" t="s">
        <v>147</v>
      </c>
      <c r="F2940" t="s">
        <v>904</v>
      </c>
      <c r="G2940" t="s">
        <v>297</v>
      </c>
      <c r="H2940" t="s">
        <v>150</v>
      </c>
      <c r="I2940" t="s">
        <v>136</v>
      </c>
      <c r="J2940" t="s">
        <v>137</v>
      </c>
      <c r="K2940" t="s">
        <v>138</v>
      </c>
      <c r="L2940" t="s">
        <v>8750</v>
      </c>
      <c r="M2940" t="s">
        <v>8751</v>
      </c>
      <c r="N2940">
        <v>2.0461111110000001</v>
      </c>
      <c r="O2940">
        <v>0</v>
      </c>
      <c r="P2940">
        <v>24</v>
      </c>
      <c r="Q2940">
        <v>0</v>
      </c>
      <c r="R2940">
        <v>0</v>
      </c>
      <c r="S2940">
        <v>0</v>
      </c>
      <c r="T2940">
        <v>9</v>
      </c>
      <c r="U2940">
        <v>0</v>
      </c>
      <c r="V2940">
        <v>0</v>
      </c>
      <c r="W2940">
        <v>0</v>
      </c>
      <c r="X2940">
        <v>29.338513521738193</v>
      </c>
      <c r="Y2940">
        <v>0</v>
      </c>
      <c r="Z2940">
        <v>0</v>
      </c>
      <c r="AA2940">
        <v>0</v>
      </c>
      <c r="AB2940">
        <v>8.3277849161086941</v>
      </c>
      <c r="AC2940">
        <v>0</v>
      </c>
      <c r="AD2940">
        <v>0</v>
      </c>
      <c r="AE2940">
        <v>37.666298437846891</v>
      </c>
    </row>
    <row r="2941" spans="1:31" x14ac:dyDescent="0.25">
      <c r="A2941">
        <v>2272812</v>
      </c>
      <c r="B2941">
        <v>1</v>
      </c>
      <c r="C2941" t="s">
        <v>81</v>
      </c>
      <c r="D2941" t="s">
        <v>127</v>
      </c>
      <c r="E2941" t="s">
        <v>157</v>
      </c>
      <c r="F2941" t="s">
        <v>8752</v>
      </c>
      <c r="G2941" t="s">
        <v>134</v>
      </c>
      <c r="H2941" t="s">
        <v>135</v>
      </c>
      <c r="I2941" t="s">
        <v>136</v>
      </c>
      <c r="J2941" t="s">
        <v>137</v>
      </c>
      <c r="K2941" t="s">
        <v>138</v>
      </c>
      <c r="L2941" t="s">
        <v>8753</v>
      </c>
      <c r="M2941" t="s">
        <v>8754</v>
      </c>
      <c r="N2941">
        <v>1.999166666</v>
      </c>
      <c r="O2941">
        <v>0</v>
      </c>
      <c r="P2941">
        <v>17</v>
      </c>
      <c r="Q2941">
        <v>0</v>
      </c>
      <c r="R2941">
        <v>3</v>
      </c>
      <c r="S2941">
        <v>6</v>
      </c>
      <c r="T2941">
        <v>11</v>
      </c>
      <c r="U2941">
        <v>0</v>
      </c>
      <c r="V2941">
        <v>0</v>
      </c>
      <c r="W2941">
        <v>0</v>
      </c>
      <c r="X2941">
        <v>9.6559087955918503</v>
      </c>
      <c r="Y2941">
        <v>0</v>
      </c>
      <c r="Z2941">
        <v>0.896853994250425</v>
      </c>
      <c r="AA2941">
        <v>97.585425387245593</v>
      </c>
      <c r="AB2941">
        <v>21.465759977699154</v>
      </c>
      <c r="AC2941">
        <v>0</v>
      </c>
      <c r="AD2941">
        <v>0</v>
      </c>
      <c r="AE2941">
        <v>129.60394815478702</v>
      </c>
    </row>
    <row r="2942" spans="1:31" x14ac:dyDescent="0.25">
      <c r="A2942">
        <v>2273579</v>
      </c>
      <c r="B2942">
        <v>1</v>
      </c>
      <c r="C2942" t="s">
        <v>81</v>
      </c>
      <c r="D2942" t="s">
        <v>127</v>
      </c>
      <c r="E2942" t="s">
        <v>147</v>
      </c>
      <c r="F2942" t="s">
        <v>8755</v>
      </c>
      <c r="G2942" t="s">
        <v>233</v>
      </c>
      <c r="H2942" t="s">
        <v>150</v>
      </c>
      <c r="I2942" t="s">
        <v>136</v>
      </c>
      <c r="J2942" t="s">
        <v>137</v>
      </c>
      <c r="K2942" t="s">
        <v>138</v>
      </c>
      <c r="L2942" t="s">
        <v>8756</v>
      </c>
      <c r="M2942" t="s">
        <v>8757</v>
      </c>
      <c r="N2942">
        <v>5.9019444439999997</v>
      </c>
      <c r="O2942">
        <v>0</v>
      </c>
      <c r="P2942">
        <v>171</v>
      </c>
      <c r="Q2942">
        <v>0</v>
      </c>
      <c r="R2942">
        <v>0</v>
      </c>
      <c r="S2942">
        <v>0</v>
      </c>
      <c r="T2942">
        <v>8</v>
      </c>
      <c r="U2942">
        <v>0</v>
      </c>
      <c r="V2942">
        <v>0</v>
      </c>
      <c r="W2942">
        <v>0</v>
      </c>
      <c r="X2942">
        <v>257.22200879451617</v>
      </c>
      <c r="Y2942">
        <v>0</v>
      </c>
      <c r="Z2942">
        <v>0</v>
      </c>
      <c r="AA2942">
        <v>0</v>
      </c>
      <c r="AB2942">
        <v>21.240608971687085</v>
      </c>
      <c r="AC2942">
        <v>0</v>
      </c>
      <c r="AD2942">
        <v>0</v>
      </c>
      <c r="AE2942">
        <v>278.46261776620327</v>
      </c>
    </row>
    <row r="2943" spans="1:31" x14ac:dyDescent="0.25">
      <c r="A2943">
        <v>2273745</v>
      </c>
      <c r="B2943">
        <v>1</v>
      </c>
      <c r="C2943" t="s">
        <v>81</v>
      </c>
      <c r="D2943" t="s">
        <v>127</v>
      </c>
      <c r="E2943" t="s">
        <v>141</v>
      </c>
      <c r="F2943" t="s">
        <v>8758</v>
      </c>
      <c r="G2943" t="s">
        <v>1745</v>
      </c>
      <c r="H2943" t="s">
        <v>135</v>
      </c>
      <c r="I2943" t="s">
        <v>136</v>
      </c>
      <c r="J2943" t="s">
        <v>137</v>
      </c>
      <c r="K2943" t="s">
        <v>138</v>
      </c>
      <c r="L2943" t="s">
        <v>8759</v>
      </c>
      <c r="M2943" t="s">
        <v>8760</v>
      </c>
      <c r="N2943">
        <v>12.692777777</v>
      </c>
      <c r="O2943">
        <v>0</v>
      </c>
      <c r="P2943">
        <v>36</v>
      </c>
      <c r="Q2943">
        <v>0</v>
      </c>
      <c r="R2943">
        <v>0</v>
      </c>
      <c r="S2943">
        <v>0</v>
      </c>
      <c r="T2943">
        <v>1</v>
      </c>
      <c r="U2943">
        <v>0</v>
      </c>
      <c r="V2943">
        <v>0</v>
      </c>
      <c r="W2943">
        <v>0</v>
      </c>
      <c r="X2943">
        <v>56.189510639664299</v>
      </c>
      <c r="Y2943">
        <v>0</v>
      </c>
      <c r="Z2943">
        <v>0</v>
      </c>
      <c r="AA2943">
        <v>0</v>
      </c>
      <c r="AB2943">
        <v>11.919938316344252</v>
      </c>
      <c r="AC2943">
        <v>0</v>
      </c>
      <c r="AD2943">
        <v>0</v>
      </c>
      <c r="AE2943">
        <v>68.109448956008549</v>
      </c>
    </row>
    <row r="2944" spans="1:31" x14ac:dyDescent="0.25">
      <c r="A2944">
        <v>2272938</v>
      </c>
      <c r="B2944">
        <v>1</v>
      </c>
      <c r="C2944" t="s">
        <v>80</v>
      </c>
      <c r="D2944" t="s">
        <v>96</v>
      </c>
      <c r="E2944" t="s">
        <v>165</v>
      </c>
      <c r="F2944" t="s">
        <v>8761</v>
      </c>
      <c r="G2944" t="s">
        <v>198</v>
      </c>
      <c r="H2944" t="s">
        <v>150</v>
      </c>
      <c r="I2944" t="s">
        <v>136</v>
      </c>
      <c r="J2944" t="s">
        <v>137</v>
      </c>
      <c r="K2944" t="s">
        <v>138</v>
      </c>
      <c r="L2944" t="s">
        <v>8762</v>
      </c>
      <c r="M2944" t="s">
        <v>8763</v>
      </c>
      <c r="N2944">
        <v>12.692222222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1.1042606172986666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1.1042606172986666</v>
      </c>
    </row>
    <row r="2945" spans="1:31" x14ac:dyDescent="0.25">
      <c r="A2945">
        <v>2272677</v>
      </c>
      <c r="B2945">
        <v>1</v>
      </c>
      <c r="C2945" t="s">
        <v>81</v>
      </c>
      <c r="D2945" t="s">
        <v>112</v>
      </c>
      <c r="E2945" t="s">
        <v>165</v>
      </c>
      <c r="F2945" t="s">
        <v>8764</v>
      </c>
      <c r="G2945" t="s">
        <v>198</v>
      </c>
      <c r="H2945" t="s">
        <v>150</v>
      </c>
      <c r="I2945" t="s">
        <v>136</v>
      </c>
      <c r="J2945" t="s">
        <v>137</v>
      </c>
      <c r="K2945" t="s">
        <v>138</v>
      </c>
      <c r="L2945" t="s">
        <v>8765</v>
      </c>
      <c r="M2945" t="s">
        <v>7964</v>
      </c>
      <c r="N2945">
        <v>2.3655555549999998</v>
      </c>
      <c r="O2945">
        <v>0</v>
      </c>
      <c r="P2945">
        <v>1</v>
      </c>
      <c r="Q2945">
        <v>0</v>
      </c>
      <c r="R2945">
        <v>1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0.32067926795833335</v>
      </c>
      <c r="Y2945">
        <v>0</v>
      </c>
      <c r="Z2945">
        <v>0.11447090895166667</v>
      </c>
      <c r="AA2945">
        <v>0</v>
      </c>
      <c r="AB2945">
        <v>0</v>
      </c>
      <c r="AC2945">
        <v>0</v>
      </c>
      <c r="AD2945">
        <v>0</v>
      </c>
      <c r="AE2945">
        <v>0.43515017691000002</v>
      </c>
    </row>
    <row r="2946" spans="1:31" x14ac:dyDescent="0.25">
      <c r="A2946">
        <v>2272961</v>
      </c>
      <c r="B2946">
        <v>1</v>
      </c>
      <c r="C2946" t="s">
        <v>80</v>
      </c>
      <c r="D2946" t="s">
        <v>95</v>
      </c>
      <c r="E2946" t="s">
        <v>147</v>
      </c>
      <c r="F2946" t="s">
        <v>8766</v>
      </c>
      <c r="G2946" t="s">
        <v>149</v>
      </c>
      <c r="H2946" t="s">
        <v>150</v>
      </c>
      <c r="I2946" t="s">
        <v>136</v>
      </c>
      <c r="J2946" t="s">
        <v>137</v>
      </c>
      <c r="K2946" t="s">
        <v>138</v>
      </c>
      <c r="L2946" t="s">
        <v>8767</v>
      </c>
      <c r="M2946" t="s">
        <v>8768</v>
      </c>
      <c r="N2946">
        <v>2.5108333329999999</v>
      </c>
      <c r="O2946">
        <v>0</v>
      </c>
      <c r="P2946">
        <v>115</v>
      </c>
      <c r="Q2946">
        <v>0</v>
      </c>
      <c r="R2946">
        <v>0</v>
      </c>
      <c r="S2946">
        <v>0</v>
      </c>
      <c r="T2946">
        <v>3</v>
      </c>
      <c r="U2946">
        <v>0</v>
      </c>
      <c r="V2946">
        <v>0</v>
      </c>
      <c r="W2946">
        <v>0</v>
      </c>
      <c r="X2946">
        <v>79.017744062078307</v>
      </c>
      <c r="Y2946">
        <v>0</v>
      </c>
      <c r="Z2946">
        <v>0</v>
      </c>
      <c r="AA2946">
        <v>0</v>
      </c>
      <c r="AB2946">
        <v>21.339813207807005</v>
      </c>
      <c r="AC2946">
        <v>0</v>
      </c>
      <c r="AD2946">
        <v>0</v>
      </c>
      <c r="AE2946">
        <v>100.35755726988532</v>
      </c>
    </row>
    <row r="2947" spans="1:31" x14ac:dyDescent="0.25">
      <c r="A2947">
        <v>2273061</v>
      </c>
      <c r="B2947">
        <v>1</v>
      </c>
      <c r="C2947" t="s">
        <v>81</v>
      </c>
      <c r="D2947" t="s">
        <v>128</v>
      </c>
      <c r="E2947" t="s">
        <v>141</v>
      </c>
      <c r="F2947" t="s">
        <v>8769</v>
      </c>
      <c r="G2947" t="s">
        <v>134</v>
      </c>
      <c r="H2947" t="s">
        <v>135</v>
      </c>
      <c r="I2947" t="s">
        <v>136</v>
      </c>
      <c r="J2947" t="s">
        <v>137</v>
      </c>
      <c r="K2947" t="s">
        <v>138</v>
      </c>
      <c r="L2947" t="s">
        <v>8770</v>
      </c>
      <c r="M2947" t="s">
        <v>8771</v>
      </c>
      <c r="N2947">
        <v>1.3</v>
      </c>
      <c r="O2947">
        <v>0</v>
      </c>
      <c r="P2947">
        <v>1944</v>
      </c>
      <c r="Q2947">
        <v>0</v>
      </c>
      <c r="R2947">
        <v>2</v>
      </c>
      <c r="S2947">
        <v>0</v>
      </c>
      <c r="T2947">
        <v>181</v>
      </c>
      <c r="U2947">
        <v>0</v>
      </c>
      <c r="V2947">
        <v>0</v>
      </c>
      <c r="W2947">
        <v>0</v>
      </c>
      <c r="X2947">
        <v>558.73898232728607</v>
      </c>
      <c r="Y2947">
        <v>0</v>
      </c>
      <c r="Z2947">
        <v>0</v>
      </c>
      <c r="AA2947">
        <v>0</v>
      </c>
      <c r="AB2947">
        <v>211.22540431632251</v>
      </c>
      <c r="AC2947">
        <v>0</v>
      </c>
      <c r="AD2947">
        <v>0</v>
      </c>
      <c r="AE2947">
        <v>769.96438664360858</v>
      </c>
    </row>
    <row r="2948" spans="1:31" x14ac:dyDescent="0.25">
      <c r="A2948">
        <v>2273038</v>
      </c>
      <c r="B2948">
        <v>1</v>
      </c>
      <c r="C2948" t="s">
        <v>81</v>
      </c>
      <c r="D2948" t="s">
        <v>128</v>
      </c>
      <c r="E2948" t="s">
        <v>141</v>
      </c>
      <c r="F2948" t="s">
        <v>8772</v>
      </c>
      <c r="G2948" t="s">
        <v>134</v>
      </c>
      <c r="H2948" t="s">
        <v>135</v>
      </c>
      <c r="I2948" t="s">
        <v>136</v>
      </c>
      <c r="J2948" t="s">
        <v>137</v>
      </c>
      <c r="K2948" t="s">
        <v>138</v>
      </c>
      <c r="L2948" t="s">
        <v>8773</v>
      </c>
      <c r="M2948" t="s">
        <v>8774</v>
      </c>
      <c r="N2948">
        <v>1.5152777770000001</v>
      </c>
      <c r="O2948">
        <v>0</v>
      </c>
      <c r="P2948">
        <v>761</v>
      </c>
      <c r="Q2948">
        <v>2</v>
      </c>
      <c r="R2948">
        <v>6</v>
      </c>
      <c r="S2948">
        <v>1</v>
      </c>
      <c r="T2948">
        <v>158</v>
      </c>
      <c r="U2948">
        <v>2</v>
      </c>
      <c r="V2948">
        <v>0</v>
      </c>
      <c r="W2948">
        <v>0</v>
      </c>
      <c r="X2948">
        <v>258.34439031586942</v>
      </c>
      <c r="Y2948">
        <v>1.9900915803410002</v>
      </c>
      <c r="Z2948">
        <v>23.446092002739068</v>
      </c>
      <c r="AA2948">
        <v>16.420581094103998</v>
      </c>
      <c r="AB2948">
        <v>194.72379196704054</v>
      </c>
      <c r="AC2948">
        <v>110.95457791088137</v>
      </c>
      <c r="AD2948">
        <v>0</v>
      </c>
      <c r="AE2948">
        <v>605.8795248709755</v>
      </c>
    </row>
    <row r="2949" spans="1:31" x14ac:dyDescent="0.25">
      <c r="A2949">
        <v>2273510</v>
      </c>
      <c r="B2949">
        <v>1</v>
      </c>
      <c r="C2949" t="s">
        <v>81</v>
      </c>
      <c r="D2949" t="s">
        <v>120</v>
      </c>
      <c r="E2949" t="s">
        <v>132</v>
      </c>
      <c r="F2949" t="s">
        <v>8775</v>
      </c>
      <c r="G2949" t="s">
        <v>134</v>
      </c>
      <c r="H2949" t="s">
        <v>135</v>
      </c>
      <c r="I2949" t="s">
        <v>136</v>
      </c>
      <c r="J2949" t="s">
        <v>137</v>
      </c>
      <c r="K2949" t="s">
        <v>138</v>
      </c>
      <c r="L2949" t="s">
        <v>8776</v>
      </c>
      <c r="M2949" t="s">
        <v>8777</v>
      </c>
      <c r="N2949">
        <v>1.453333333</v>
      </c>
      <c r="O2949">
        <v>0</v>
      </c>
      <c r="P2949">
        <v>0</v>
      </c>
      <c r="Q2949">
        <v>36</v>
      </c>
      <c r="R2949">
        <v>43</v>
      </c>
      <c r="S2949">
        <v>7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93.270342300201719</v>
      </c>
      <c r="Z2949">
        <v>48.92308074987762</v>
      </c>
      <c r="AA2949">
        <v>8.8302582022776921</v>
      </c>
      <c r="AB2949">
        <v>0</v>
      </c>
      <c r="AC2949">
        <v>0</v>
      </c>
      <c r="AD2949">
        <v>0</v>
      </c>
      <c r="AE2949">
        <v>151.02368125235702</v>
      </c>
    </row>
    <row r="2950" spans="1:31" x14ac:dyDescent="0.25">
      <c r="A2950">
        <v>2273479</v>
      </c>
      <c r="B2950">
        <v>1</v>
      </c>
      <c r="C2950" t="s">
        <v>80</v>
      </c>
      <c r="D2950" t="s">
        <v>92</v>
      </c>
      <c r="E2950" t="s">
        <v>147</v>
      </c>
      <c r="F2950" t="s">
        <v>8778</v>
      </c>
      <c r="G2950" t="s">
        <v>149</v>
      </c>
      <c r="H2950" t="s">
        <v>150</v>
      </c>
      <c r="I2950" t="s">
        <v>136</v>
      </c>
      <c r="J2950" t="s">
        <v>137</v>
      </c>
      <c r="K2950" t="s">
        <v>138</v>
      </c>
      <c r="L2950" t="s">
        <v>8779</v>
      </c>
      <c r="M2950" t="s">
        <v>8780</v>
      </c>
      <c r="N2950">
        <v>5.3380555550000004</v>
      </c>
      <c r="O2950">
        <v>0</v>
      </c>
      <c r="P2950">
        <v>37</v>
      </c>
      <c r="Q2950">
        <v>0</v>
      </c>
      <c r="R2950">
        <v>6</v>
      </c>
      <c r="S2950">
        <v>0</v>
      </c>
      <c r="T2950">
        <v>7</v>
      </c>
      <c r="U2950">
        <v>0</v>
      </c>
      <c r="V2950">
        <v>0</v>
      </c>
      <c r="W2950">
        <v>0</v>
      </c>
      <c r="X2950">
        <v>87.045657723918509</v>
      </c>
      <c r="Y2950">
        <v>0</v>
      </c>
      <c r="Z2950">
        <v>0.66817910474516695</v>
      </c>
      <c r="AA2950">
        <v>0</v>
      </c>
      <c r="AB2950">
        <v>24.947371006142301</v>
      </c>
      <c r="AC2950">
        <v>0</v>
      </c>
      <c r="AD2950">
        <v>0</v>
      </c>
      <c r="AE2950">
        <v>112.66120783480598</v>
      </c>
    </row>
    <row r="2951" spans="1:31" x14ac:dyDescent="0.25">
      <c r="A2951">
        <v>2273218</v>
      </c>
      <c r="B2951">
        <v>1</v>
      </c>
      <c r="C2951" t="s">
        <v>81</v>
      </c>
      <c r="D2951" t="s">
        <v>127</v>
      </c>
      <c r="E2951" t="s">
        <v>176</v>
      </c>
      <c r="F2951" t="s">
        <v>8781</v>
      </c>
      <c r="G2951" t="s">
        <v>178</v>
      </c>
      <c r="H2951" t="s">
        <v>150</v>
      </c>
      <c r="I2951" t="s">
        <v>136</v>
      </c>
      <c r="J2951" t="s">
        <v>137</v>
      </c>
      <c r="K2951" t="s">
        <v>138</v>
      </c>
      <c r="L2951" t="s">
        <v>8782</v>
      </c>
      <c r="M2951" t="s">
        <v>8783</v>
      </c>
      <c r="N2951">
        <v>5.852777777</v>
      </c>
      <c r="O2951">
        <v>0</v>
      </c>
      <c r="P2951">
        <v>75</v>
      </c>
      <c r="Q2951">
        <v>0</v>
      </c>
      <c r="R2951">
        <v>2</v>
      </c>
      <c r="S2951">
        <v>0</v>
      </c>
      <c r="T2951">
        <v>3</v>
      </c>
      <c r="U2951">
        <v>0</v>
      </c>
      <c r="V2951">
        <v>0</v>
      </c>
      <c r="W2951">
        <v>0</v>
      </c>
      <c r="X2951">
        <v>149.89424125896613</v>
      </c>
      <c r="Y2951">
        <v>0</v>
      </c>
      <c r="Z2951">
        <v>3.9565563951787506</v>
      </c>
      <c r="AA2951">
        <v>0</v>
      </c>
      <c r="AB2951">
        <v>1.2492076865688</v>
      </c>
      <c r="AC2951">
        <v>0</v>
      </c>
      <c r="AD2951">
        <v>0</v>
      </c>
      <c r="AE2951">
        <v>155.10000534071369</v>
      </c>
    </row>
    <row r="2952" spans="1:31" x14ac:dyDescent="0.25">
      <c r="A2952">
        <v>2272969</v>
      </c>
      <c r="B2952">
        <v>1</v>
      </c>
      <c r="C2952" t="s">
        <v>80</v>
      </c>
      <c r="D2952" t="s">
        <v>90</v>
      </c>
      <c r="E2952" t="s">
        <v>147</v>
      </c>
      <c r="F2952" t="s">
        <v>8784</v>
      </c>
      <c r="G2952" t="s">
        <v>149</v>
      </c>
      <c r="H2952" t="s">
        <v>150</v>
      </c>
      <c r="I2952" t="s">
        <v>136</v>
      </c>
      <c r="J2952" t="s">
        <v>137</v>
      </c>
      <c r="K2952" t="s">
        <v>138</v>
      </c>
      <c r="L2952" t="s">
        <v>8785</v>
      </c>
      <c r="M2952" t="s">
        <v>8786</v>
      </c>
      <c r="N2952">
        <v>2.5388888879999998</v>
      </c>
      <c r="O2952">
        <v>0</v>
      </c>
      <c r="P2952">
        <v>151</v>
      </c>
      <c r="Q2952">
        <v>0</v>
      </c>
      <c r="R2952">
        <v>0</v>
      </c>
      <c r="S2952">
        <v>0</v>
      </c>
      <c r="T2952">
        <v>7</v>
      </c>
      <c r="U2952">
        <v>0</v>
      </c>
      <c r="V2952">
        <v>0</v>
      </c>
      <c r="W2952">
        <v>0</v>
      </c>
      <c r="X2952">
        <v>100.347943529711</v>
      </c>
      <c r="Y2952">
        <v>0</v>
      </c>
      <c r="Z2952">
        <v>0</v>
      </c>
      <c r="AA2952">
        <v>0</v>
      </c>
      <c r="AB2952">
        <v>8.8735380609227104</v>
      </c>
      <c r="AC2952">
        <v>0</v>
      </c>
      <c r="AD2952">
        <v>0</v>
      </c>
      <c r="AE2952">
        <v>109.22148159063372</v>
      </c>
    </row>
    <row r="2953" spans="1:31" x14ac:dyDescent="0.25">
      <c r="A2953">
        <v>2273430</v>
      </c>
      <c r="B2953">
        <v>1</v>
      </c>
      <c r="C2953" t="s">
        <v>80</v>
      </c>
      <c r="D2953" t="s">
        <v>88</v>
      </c>
      <c r="E2953" t="s">
        <v>147</v>
      </c>
      <c r="F2953" t="s">
        <v>8787</v>
      </c>
      <c r="G2953" t="s">
        <v>1689</v>
      </c>
      <c r="H2953" t="s">
        <v>150</v>
      </c>
      <c r="I2953" t="s">
        <v>136</v>
      </c>
      <c r="J2953" t="s">
        <v>137</v>
      </c>
      <c r="K2953" t="s">
        <v>138</v>
      </c>
      <c r="L2953" t="s">
        <v>8788</v>
      </c>
      <c r="M2953" t="s">
        <v>8789</v>
      </c>
      <c r="N2953">
        <v>1.7466666660000001</v>
      </c>
      <c r="O2953">
        <v>0</v>
      </c>
      <c r="P2953">
        <v>32</v>
      </c>
      <c r="Q2953">
        <v>0</v>
      </c>
      <c r="R2953">
        <v>0</v>
      </c>
      <c r="S2953">
        <v>0</v>
      </c>
      <c r="T2953">
        <v>7</v>
      </c>
      <c r="U2953">
        <v>0</v>
      </c>
      <c r="V2953">
        <v>0</v>
      </c>
      <c r="W2953">
        <v>0</v>
      </c>
      <c r="X2953">
        <v>23.81840672077751</v>
      </c>
      <c r="Y2953">
        <v>0</v>
      </c>
      <c r="Z2953">
        <v>0</v>
      </c>
      <c r="AA2953">
        <v>0</v>
      </c>
      <c r="AB2953">
        <v>21.694558781856713</v>
      </c>
      <c r="AC2953">
        <v>0</v>
      </c>
      <c r="AD2953">
        <v>0</v>
      </c>
      <c r="AE2953">
        <v>45.512965502634223</v>
      </c>
    </row>
    <row r="2954" spans="1:31" x14ac:dyDescent="0.25">
      <c r="A2954">
        <v>2273181</v>
      </c>
      <c r="B2954">
        <v>1</v>
      </c>
      <c r="C2954" t="s">
        <v>80</v>
      </c>
      <c r="D2954" t="s">
        <v>96</v>
      </c>
      <c r="E2954" t="s">
        <v>147</v>
      </c>
      <c r="F2954" t="s">
        <v>8790</v>
      </c>
      <c r="G2954" t="s">
        <v>149</v>
      </c>
      <c r="H2954" t="s">
        <v>150</v>
      </c>
      <c r="I2954" t="s">
        <v>136</v>
      </c>
      <c r="J2954" t="s">
        <v>137</v>
      </c>
      <c r="K2954" t="s">
        <v>138</v>
      </c>
      <c r="L2954" t="s">
        <v>8791</v>
      </c>
      <c r="M2954" t="s">
        <v>8792</v>
      </c>
      <c r="N2954">
        <v>3.5233333330000001</v>
      </c>
      <c r="O2954">
        <v>0</v>
      </c>
      <c r="P2954">
        <v>1</v>
      </c>
      <c r="Q2954">
        <v>0</v>
      </c>
      <c r="R2954">
        <v>5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7.3014980062500005E-3</v>
      </c>
      <c r="Y2954">
        <v>0</v>
      </c>
      <c r="Z2954">
        <v>54.948884023364251</v>
      </c>
      <c r="AA2954">
        <v>0</v>
      </c>
      <c r="AB2954">
        <v>0</v>
      </c>
      <c r="AC2954">
        <v>0</v>
      </c>
      <c r="AD2954">
        <v>0</v>
      </c>
      <c r="AE2954">
        <v>54.9561855213705</v>
      </c>
    </row>
    <row r="2955" spans="1:31" x14ac:dyDescent="0.25">
      <c r="A2955">
        <v>2272640</v>
      </c>
      <c r="B2955">
        <v>1</v>
      </c>
      <c r="C2955" t="s">
        <v>81</v>
      </c>
      <c r="D2955" t="s">
        <v>127</v>
      </c>
      <c r="E2955" t="s">
        <v>141</v>
      </c>
      <c r="F2955" t="s">
        <v>8793</v>
      </c>
      <c r="G2955" t="s">
        <v>134</v>
      </c>
      <c r="H2955" t="s">
        <v>135</v>
      </c>
      <c r="I2955" t="s">
        <v>136</v>
      </c>
      <c r="J2955" t="s">
        <v>137</v>
      </c>
      <c r="K2955" t="s">
        <v>138</v>
      </c>
      <c r="L2955" t="s">
        <v>8794</v>
      </c>
      <c r="M2955" t="s">
        <v>8795</v>
      </c>
      <c r="N2955">
        <v>3.7394444440000001</v>
      </c>
      <c r="O2955">
        <v>0</v>
      </c>
      <c r="P2955">
        <v>403</v>
      </c>
      <c r="Q2955">
        <v>28</v>
      </c>
      <c r="R2955">
        <v>60</v>
      </c>
      <c r="S2955">
        <v>3</v>
      </c>
      <c r="T2955">
        <v>28</v>
      </c>
      <c r="U2955">
        <v>0</v>
      </c>
      <c r="V2955">
        <v>0</v>
      </c>
      <c r="W2955">
        <v>0</v>
      </c>
      <c r="X2955">
        <v>296.59611988297991</v>
      </c>
      <c r="Y2955">
        <v>78.025422451320281</v>
      </c>
      <c r="Z2955">
        <v>87.153708778597448</v>
      </c>
      <c r="AA2955">
        <v>76.901747422079126</v>
      </c>
      <c r="AB2955">
        <v>53.753607115641358</v>
      </c>
      <c r="AC2955">
        <v>0</v>
      </c>
      <c r="AD2955">
        <v>0</v>
      </c>
      <c r="AE2955">
        <v>592.43060565061808</v>
      </c>
    </row>
    <row r="2956" spans="1:31" x14ac:dyDescent="0.25">
      <c r="A2956">
        <v>2273141</v>
      </c>
      <c r="B2956">
        <v>1</v>
      </c>
      <c r="C2956" t="s">
        <v>80</v>
      </c>
      <c r="D2956" t="s">
        <v>107</v>
      </c>
      <c r="E2956" t="s">
        <v>147</v>
      </c>
      <c r="F2956" t="s">
        <v>8796</v>
      </c>
      <c r="G2956" t="s">
        <v>149</v>
      </c>
      <c r="H2956" t="s">
        <v>150</v>
      </c>
      <c r="I2956" t="s">
        <v>136</v>
      </c>
      <c r="J2956" t="s">
        <v>137</v>
      </c>
      <c r="K2956" t="s">
        <v>138</v>
      </c>
      <c r="L2956" t="s">
        <v>8797</v>
      </c>
      <c r="M2956" t="s">
        <v>8798</v>
      </c>
      <c r="N2956">
        <v>1.538611111</v>
      </c>
      <c r="O2956">
        <v>0</v>
      </c>
      <c r="P2956">
        <v>48</v>
      </c>
      <c r="Q2956">
        <v>0</v>
      </c>
      <c r="R2956">
        <v>0</v>
      </c>
      <c r="S2956">
        <v>0</v>
      </c>
      <c r="T2956">
        <v>5</v>
      </c>
      <c r="U2956">
        <v>0</v>
      </c>
      <c r="V2956">
        <v>0</v>
      </c>
      <c r="W2956">
        <v>0</v>
      </c>
      <c r="X2956">
        <v>13.323684587254691</v>
      </c>
      <c r="Y2956">
        <v>0</v>
      </c>
      <c r="Z2956">
        <v>0</v>
      </c>
      <c r="AA2956">
        <v>0</v>
      </c>
      <c r="AB2956">
        <v>10.062280028296266</v>
      </c>
      <c r="AC2956">
        <v>0</v>
      </c>
      <c r="AD2956">
        <v>0</v>
      </c>
      <c r="AE2956">
        <v>23.385964615550957</v>
      </c>
    </row>
    <row r="2957" spans="1:31" x14ac:dyDescent="0.25">
      <c r="A2957">
        <v>2273258</v>
      </c>
      <c r="B2957">
        <v>1</v>
      </c>
      <c r="C2957" t="s">
        <v>80</v>
      </c>
      <c r="D2957" t="s">
        <v>84</v>
      </c>
      <c r="E2957" t="s">
        <v>147</v>
      </c>
      <c r="F2957" t="s">
        <v>8799</v>
      </c>
      <c r="G2957" t="s">
        <v>149</v>
      </c>
      <c r="H2957" t="s">
        <v>150</v>
      </c>
      <c r="I2957" t="s">
        <v>136</v>
      </c>
      <c r="J2957" t="s">
        <v>137</v>
      </c>
      <c r="K2957" t="s">
        <v>138</v>
      </c>
      <c r="L2957" t="s">
        <v>8800</v>
      </c>
      <c r="M2957" t="s">
        <v>8801</v>
      </c>
      <c r="N2957">
        <v>2.9780555550000001</v>
      </c>
      <c r="O2957">
        <v>0</v>
      </c>
      <c r="P2957">
        <v>170</v>
      </c>
      <c r="Q2957">
        <v>0</v>
      </c>
      <c r="R2957">
        <v>0</v>
      </c>
      <c r="S2957">
        <v>0</v>
      </c>
      <c r="T2957">
        <v>6</v>
      </c>
      <c r="U2957">
        <v>0</v>
      </c>
      <c r="V2957">
        <v>0</v>
      </c>
      <c r="W2957">
        <v>0</v>
      </c>
      <c r="X2957">
        <v>169.00564141881785</v>
      </c>
      <c r="Y2957">
        <v>0</v>
      </c>
      <c r="Z2957">
        <v>0</v>
      </c>
      <c r="AA2957">
        <v>0</v>
      </c>
      <c r="AB2957">
        <v>6.6781956482636993</v>
      </c>
      <c r="AC2957">
        <v>0</v>
      </c>
      <c r="AD2957">
        <v>0</v>
      </c>
      <c r="AE2957">
        <v>175.68383706708156</v>
      </c>
    </row>
    <row r="2958" spans="1:31" x14ac:dyDescent="0.25">
      <c r="A2958">
        <v>2273281</v>
      </c>
      <c r="B2958">
        <v>1</v>
      </c>
      <c r="C2958" t="s">
        <v>81</v>
      </c>
      <c r="D2958" t="s">
        <v>119</v>
      </c>
      <c r="E2958" t="s">
        <v>132</v>
      </c>
      <c r="F2958" t="s">
        <v>8802</v>
      </c>
      <c r="G2958" t="s">
        <v>134</v>
      </c>
      <c r="H2958" t="s">
        <v>135</v>
      </c>
      <c r="I2958" t="s">
        <v>136</v>
      </c>
      <c r="J2958" t="s">
        <v>137</v>
      </c>
      <c r="K2958" t="s">
        <v>138</v>
      </c>
      <c r="L2958" t="s">
        <v>8803</v>
      </c>
      <c r="M2958" t="s">
        <v>8804</v>
      </c>
      <c r="N2958">
        <v>1.2397222219999999</v>
      </c>
      <c r="O2958">
        <v>0</v>
      </c>
      <c r="P2958">
        <v>230</v>
      </c>
      <c r="Q2958">
        <v>34</v>
      </c>
      <c r="R2958">
        <v>76</v>
      </c>
      <c r="S2958">
        <v>3</v>
      </c>
      <c r="T2958">
        <v>16</v>
      </c>
      <c r="U2958">
        <v>0</v>
      </c>
      <c r="V2958">
        <v>0</v>
      </c>
      <c r="W2958">
        <v>0</v>
      </c>
      <c r="X2958">
        <v>36.4626363006711</v>
      </c>
      <c r="Y2958">
        <v>34.401665839704258</v>
      </c>
      <c r="Z2958">
        <v>24.190742839671319</v>
      </c>
      <c r="AA2958">
        <v>12.725641388797083</v>
      </c>
      <c r="AB2958">
        <v>38.339090239754015</v>
      </c>
      <c r="AC2958">
        <v>0</v>
      </c>
      <c r="AD2958">
        <v>0</v>
      </c>
      <c r="AE2958">
        <v>146.11977660859776</v>
      </c>
    </row>
    <row r="2959" spans="1:31" x14ac:dyDescent="0.25">
      <c r="A2959">
        <v>2272646</v>
      </c>
      <c r="B2959">
        <v>1</v>
      </c>
      <c r="C2959" t="s">
        <v>80</v>
      </c>
      <c r="D2959" t="s">
        <v>97</v>
      </c>
      <c r="E2959" t="s">
        <v>157</v>
      </c>
      <c r="F2959" t="s">
        <v>8805</v>
      </c>
      <c r="G2959" t="s">
        <v>134</v>
      </c>
      <c r="H2959" t="s">
        <v>135</v>
      </c>
      <c r="I2959" t="s">
        <v>738</v>
      </c>
      <c r="J2959" t="s">
        <v>137</v>
      </c>
      <c r="K2959" t="s">
        <v>138</v>
      </c>
      <c r="L2959" t="s">
        <v>8806</v>
      </c>
      <c r="M2959" t="s">
        <v>8807</v>
      </c>
      <c r="N2959">
        <v>1.1111111E-2</v>
      </c>
      <c r="O2959">
        <v>0</v>
      </c>
      <c r="P2959">
        <v>2913</v>
      </c>
      <c r="Q2959">
        <v>0</v>
      </c>
      <c r="R2959">
        <v>44</v>
      </c>
      <c r="S2959">
        <v>2</v>
      </c>
      <c r="T2959">
        <v>287</v>
      </c>
      <c r="U2959">
        <v>0</v>
      </c>
      <c r="V2959">
        <v>0</v>
      </c>
      <c r="W2959">
        <v>0</v>
      </c>
      <c r="X2959">
        <v>11.034940823209132</v>
      </c>
      <c r="Y2959">
        <v>0</v>
      </c>
      <c r="Z2959">
        <v>0.33583892562000001</v>
      </c>
      <c r="AA2959">
        <v>0.20154280958266668</v>
      </c>
      <c r="AB2959">
        <v>3.9463712413506737</v>
      </c>
      <c r="AC2959">
        <v>0</v>
      </c>
      <c r="AD2959">
        <v>0</v>
      </c>
      <c r="AE2959">
        <v>15.518693799762472</v>
      </c>
    </row>
    <row r="2960" spans="1:31" x14ac:dyDescent="0.25">
      <c r="A2960">
        <v>2273187</v>
      </c>
      <c r="B2960">
        <v>1</v>
      </c>
      <c r="C2960" t="s">
        <v>81</v>
      </c>
      <c r="D2960" t="s">
        <v>112</v>
      </c>
      <c r="E2960" t="s">
        <v>165</v>
      </c>
      <c r="F2960" t="s">
        <v>8808</v>
      </c>
      <c r="G2960" t="s">
        <v>198</v>
      </c>
      <c r="H2960" t="s">
        <v>150</v>
      </c>
      <c r="I2960" t="s">
        <v>136</v>
      </c>
      <c r="J2960" t="s">
        <v>137</v>
      </c>
      <c r="K2960" t="s">
        <v>138</v>
      </c>
      <c r="L2960" t="s">
        <v>8809</v>
      </c>
      <c r="M2960" t="s">
        <v>8810</v>
      </c>
      <c r="N2960">
        <v>1.3544444440000001</v>
      </c>
      <c r="O2960">
        <v>0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3.2951393192800001E-2</v>
      </c>
      <c r="AA2960">
        <v>0</v>
      </c>
      <c r="AB2960">
        <v>0</v>
      </c>
      <c r="AC2960">
        <v>0</v>
      </c>
      <c r="AD2960">
        <v>0</v>
      </c>
      <c r="AE2960">
        <v>3.2951393192800001E-2</v>
      </c>
    </row>
    <row r="2961" spans="1:31" x14ac:dyDescent="0.25">
      <c r="A2961">
        <v>2273164</v>
      </c>
      <c r="B2961">
        <v>1</v>
      </c>
      <c r="C2961" t="s">
        <v>81</v>
      </c>
      <c r="D2961" t="s">
        <v>117</v>
      </c>
      <c r="E2961" t="s">
        <v>147</v>
      </c>
      <c r="F2961" t="s">
        <v>8811</v>
      </c>
      <c r="G2961" t="s">
        <v>149</v>
      </c>
      <c r="H2961" t="s">
        <v>150</v>
      </c>
      <c r="I2961" t="s">
        <v>136</v>
      </c>
      <c r="J2961" t="s">
        <v>137</v>
      </c>
      <c r="K2961" t="s">
        <v>138</v>
      </c>
      <c r="L2961" t="s">
        <v>8812</v>
      </c>
      <c r="M2961" t="s">
        <v>8813</v>
      </c>
      <c r="N2961">
        <v>0.84527777699999995</v>
      </c>
      <c r="O2961">
        <v>0</v>
      </c>
      <c r="P2961">
        <v>6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0.75207754067539989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0.75207754067539989</v>
      </c>
    </row>
    <row r="2962" spans="1:31" x14ac:dyDescent="0.25">
      <c r="A2962">
        <v>2272803</v>
      </c>
      <c r="B2962">
        <v>1</v>
      </c>
      <c r="C2962" t="s">
        <v>81</v>
      </c>
      <c r="D2962" t="s">
        <v>114</v>
      </c>
      <c r="E2962" t="s">
        <v>176</v>
      </c>
      <c r="F2962" t="s">
        <v>8814</v>
      </c>
      <c r="G2962" t="s">
        <v>178</v>
      </c>
      <c r="H2962" t="s">
        <v>150</v>
      </c>
      <c r="I2962" t="s">
        <v>136</v>
      </c>
      <c r="J2962" t="s">
        <v>137</v>
      </c>
      <c r="K2962" t="s">
        <v>138</v>
      </c>
      <c r="L2962" t="s">
        <v>8815</v>
      </c>
      <c r="M2962" t="s">
        <v>8816</v>
      </c>
      <c r="N2962">
        <v>1.3744444440000001</v>
      </c>
      <c r="O2962">
        <v>0</v>
      </c>
      <c r="P2962">
        <v>117</v>
      </c>
      <c r="Q2962">
        <v>0</v>
      </c>
      <c r="R2962">
        <v>0</v>
      </c>
      <c r="S2962">
        <v>0</v>
      </c>
      <c r="T2962">
        <v>17</v>
      </c>
      <c r="U2962">
        <v>0</v>
      </c>
      <c r="V2962">
        <v>0</v>
      </c>
      <c r="W2962">
        <v>0</v>
      </c>
      <c r="X2962">
        <v>18.931043783588947</v>
      </c>
      <c r="Y2962">
        <v>0</v>
      </c>
      <c r="Z2962">
        <v>0</v>
      </c>
      <c r="AA2962">
        <v>0</v>
      </c>
      <c r="AB2962">
        <v>7.8063973072235271</v>
      </c>
      <c r="AC2962">
        <v>0</v>
      </c>
      <c r="AD2962">
        <v>0</v>
      </c>
      <c r="AE2962">
        <v>26.737441090812474</v>
      </c>
    </row>
    <row r="2963" spans="1:31" x14ac:dyDescent="0.25">
      <c r="A2963">
        <v>2273055</v>
      </c>
      <c r="B2963">
        <v>1</v>
      </c>
      <c r="C2963" t="s">
        <v>80</v>
      </c>
      <c r="D2963" t="s">
        <v>106</v>
      </c>
      <c r="E2963" t="s">
        <v>147</v>
      </c>
      <c r="F2963" t="s">
        <v>8817</v>
      </c>
      <c r="G2963" t="s">
        <v>233</v>
      </c>
      <c r="H2963" t="s">
        <v>150</v>
      </c>
      <c r="I2963" t="s">
        <v>136</v>
      </c>
      <c r="J2963" t="s">
        <v>137</v>
      </c>
      <c r="K2963" t="s">
        <v>138</v>
      </c>
      <c r="L2963" t="s">
        <v>8818</v>
      </c>
      <c r="M2963" t="s">
        <v>8819</v>
      </c>
      <c r="N2963">
        <v>2.4616666660000002</v>
      </c>
      <c r="O2963">
        <v>0</v>
      </c>
      <c r="P2963">
        <v>144</v>
      </c>
      <c r="Q2963">
        <v>0</v>
      </c>
      <c r="R2963">
        <v>0</v>
      </c>
      <c r="S2963">
        <v>0</v>
      </c>
      <c r="T2963">
        <v>13</v>
      </c>
      <c r="U2963">
        <v>0</v>
      </c>
      <c r="V2963">
        <v>0</v>
      </c>
      <c r="W2963">
        <v>0</v>
      </c>
      <c r="X2963">
        <v>82.093251816370412</v>
      </c>
      <c r="Y2963">
        <v>0</v>
      </c>
      <c r="Z2963">
        <v>0</v>
      </c>
      <c r="AA2963">
        <v>0</v>
      </c>
      <c r="AB2963">
        <v>9.6130843228910425</v>
      </c>
      <c r="AC2963">
        <v>0</v>
      </c>
      <c r="AD2963">
        <v>0</v>
      </c>
      <c r="AE2963">
        <v>91.706336139261452</v>
      </c>
    </row>
    <row r="2964" spans="1:31" x14ac:dyDescent="0.25">
      <c r="A2964">
        <v>2272663</v>
      </c>
      <c r="B2964">
        <v>1</v>
      </c>
      <c r="C2964" t="s">
        <v>80</v>
      </c>
      <c r="D2964" t="s">
        <v>104</v>
      </c>
      <c r="E2964" t="s">
        <v>132</v>
      </c>
      <c r="F2964" t="s">
        <v>8820</v>
      </c>
      <c r="G2964" t="s">
        <v>143</v>
      </c>
      <c r="H2964" t="s">
        <v>135</v>
      </c>
      <c r="I2964" t="s">
        <v>136</v>
      </c>
      <c r="J2964" t="s">
        <v>137</v>
      </c>
      <c r="K2964" t="s">
        <v>144</v>
      </c>
      <c r="L2964" t="s">
        <v>8821</v>
      </c>
      <c r="M2964" t="s">
        <v>8822</v>
      </c>
      <c r="N2964">
        <v>0.82750000000000001</v>
      </c>
      <c r="O2964">
        <v>2</v>
      </c>
      <c r="P2964">
        <v>4343</v>
      </c>
      <c r="Q2964">
        <v>18</v>
      </c>
      <c r="R2964">
        <v>132</v>
      </c>
      <c r="S2964">
        <v>7</v>
      </c>
      <c r="T2964">
        <v>687</v>
      </c>
      <c r="U2964">
        <v>5</v>
      </c>
      <c r="V2964">
        <v>1</v>
      </c>
      <c r="W2964">
        <v>0.37759267452733331</v>
      </c>
      <c r="X2964">
        <v>861.62761696747918</v>
      </c>
      <c r="Y2964">
        <v>7.5259227239289253</v>
      </c>
      <c r="Z2964">
        <v>24.552673569644899</v>
      </c>
      <c r="AA2964">
        <v>44.270184890829576</v>
      </c>
      <c r="AB2964">
        <v>322.47548683574922</v>
      </c>
      <c r="AC2964">
        <v>434.02235127224947</v>
      </c>
      <c r="AD2964">
        <v>9.7399454183333346E-4</v>
      </c>
      <c r="AE2964">
        <v>1694.8528029289507</v>
      </c>
    </row>
    <row r="2965" spans="1:31" x14ac:dyDescent="0.25">
      <c r="A2965">
        <v>2273596</v>
      </c>
      <c r="B2965">
        <v>1</v>
      </c>
      <c r="C2965" t="s">
        <v>80</v>
      </c>
      <c r="D2965" t="s">
        <v>88</v>
      </c>
      <c r="E2965" t="s">
        <v>165</v>
      </c>
      <c r="F2965" t="s">
        <v>8823</v>
      </c>
      <c r="G2965" t="s">
        <v>198</v>
      </c>
      <c r="H2965" t="s">
        <v>150</v>
      </c>
      <c r="I2965" t="s">
        <v>136</v>
      </c>
      <c r="J2965" t="s">
        <v>137</v>
      </c>
      <c r="K2965" t="s">
        <v>138</v>
      </c>
      <c r="L2965" t="s">
        <v>8824</v>
      </c>
      <c r="M2965" t="s">
        <v>8825</v>
      </c>
      <c r="N2965">
        <v>1.2180555550000001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2.5405133054166662E-3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2.5405133054166662E-3</v>
      </c>
    </row>
    <row r="2966" spans="1:31" x14ac:dyDescent="0.25">
      <c r="A2966">
        <v>2273250</v>
      </c>
      <c r="B2966">
        <v>1</v>
      </c>
      <c r="C2966" t="s">
        <v>81</v>
      </c>
      <c r="D2966" t="s">
        <v>127</v>
      </c>
      <c r="E2966" t="s">
        <v>147</v>
      </c>
      <c r="F2966" t="s">
        <v>8826</v>
      </c>
      <c r="G2966" t="s">
        <v>149</v>
      </c>
      <c r="H2966" t="s">
        <v>150</v>
      </c>
      <c r="I2966" t="s">
        <v>136</v>
      </c>
      <c r="J2966" t="s">
        <v>137</v>
      </c>
      <c r="K2966" t="s">
        <v>138</v>
      </c>
      <c r="L2966" t="s">
        <v>8827</v>
      </c>
      <c r="M2966" t="s">
        <v>8828</v>
      </c>
      <c r="N2966">
        <v>9.2294444440000003</v>
      </c>
      <c r="O2966">
        <v>0</v>
      </c>
      <c r="P2966">
        <v>155</v>
      </c>
      <c r="Q2966">
        <v>0</v>
      </c>
      <c r="R2966">
        <v>0</v>
      </c>
      <c r="S2966">
        <v>0</v>
      </c>
      <c r="T2966">
        <v>5</v>
      </c>
      <c r="U2966">
        <v>0</v>
      </c>
      <c r="V2966">
        <v>0</v>
      </c>
      <c r="W2966">
        <v>0</v>
      </c>
      <c r="X2966">
        <v>335.30860160363915</v>
      </c>
      <c r="Y2966">
        <v>0</v>
      </c>
      <c r="Z2966">
        <v>0</v>
      </c>
      <c r="AA2966">
        <v>0</v>
      </c>
      <c r="AB2966">
        <v>3.8080335196980402</v>
      </c>
      <c r="AC2966">
        <v>0</v>
      </c>
      <c r="AD2966">
        <v>0</v>
      </c>
      <c r="AE2966">
        <v>339.11663512333718</v>
      </c>
    </row>
    <row r="2967" spans="1:31" x14ac:dyDescent="0.25">
      <c r="A2967">
        <v>2273556</v>
      </c>
      <c r="B2967">
        <v>1</v>
      </c>
      <c r="C2967" t="s">
        <v>81</v>
      </c>
      <c r="D2967" t="s">
        <v>120</v>
      </c>
      <c r="E2967" t="s">
        <v>176</v>
      </c>
      <c r="F2967" t="s">
        <v>8829</v>
      </c>
      <c r="G2967" t="s">
        <v>314</v>
      </c>
      <c r="H2967" t="s">
        <v>150</v>
      </c>
      <c r="I2967" t="s">
        <v>136</v>
      </c>
      <c r="J2967" t="s">
        <v>137</v>
      </c>
      <c r="K2967" t="s">
        <v>138</v>
      </c>
      <c r="L2967" t="s">
        <v>8830</v>
      </c>
      <c r="M2967" t="s">
        <v>8831</v>
      </c>
      <c r="N2967">
        <v>6.386666666</v>
      </c>
      <c r="O2967">
        <v>0</v>
      </c>
      <c r="P2967">
        <v>1</v>
      </c>
      <c r="Q2967">
        <v>0</v>
      </c>
      <c r="R2967">
        <v>3</v>
      </c>
      <c r="S2967">
        <v>0</v>
      </c>
      <c r="T2967">
        <v>1</v>
      </c>
      <c r="U2967">
        <v>0</v>
      </c>
      <c r="V2967">
        <v>0</v>
      </c>
      <c r="W2967">
        <v>0</v>
      </c>
      <c r="X2967">
        <v>0.12895819762700003</v>
      </c>
      <c r="Y2967">
        <v>0</v>
      </c>
      <c r="Z2967">
        <v>0.28775767945059999</v>
      </c>
      <c r="AA2967">
        <v>0</v>
      </c>
      <c r="AB2967">
        <v>5.6156565698460499</v>
      </c>
      <c r="AC2967">
        <v>0</v>
      </c>
      <c r="AD2967">
        <v>0</v>
      </c>
      <c r="AE2967">
        <v>6.0323724469236497</v>
      </c>
    </row>
    <row r="2968" spans="1:31" x14ac:dyDescent="0.25">
      <c r="A2968">
        <v>2272749</v>
      </c>
      <c r="B2968">
        <v>1</v>
      </c>
      <c r="C2968" t="s">
        <v>80</v>
      </c>
      <c r="D2968" t="s">
        <v>90</v>
      </c>
      <c r="E2968" t="s">
        <v>165</v>
      </c>
      <c r="F2968" t="s">
        <v>8832</v>
      </c>
      <c r="G2968" t="s">
        <v>198</v>
      </c>
      <c r="H2968" t="s">
        <v>150</v>
      </c>
      <c r="I2968" t="s">
        <v>136</v>
      </c>
      <c r="J2968" t="s">
        <v>137</v>
      </c>
      <c r="K2968" t="s">
        <v>138</v>
      </c>
      <c r="L2968" t="s">
        <v>8833</v>
      </c>
      <c r="M2968" t="s">
        <v>8834</v>
      </c>
      <c r="N2968">
        <v>7.7138888879999996</v>
      </c>
      <c r="O2968">
        <v>0</v>
      </c>
      <c r="P2968">
        <v>20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41.953313875031327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41.953313875031327</v>
      </c>
    </row>
    <row r="2969" spans="1:31" x14ac:dyDescent="0.25">
      <c r="A2969">
        <v>2273439</v>
      </c>
      <c r="B2969">
        <v>1</v>
      </c>
      <c r="C2969" t="s">
        <v>80</v>
      </c>
      <c r="D2969" t="s">
        <v>110</v>
      </c>
      <c r="E2969" t="s">
        <v>165</v>
      </c>
      <c r="F2969" t="s">
        <v>8835</v>
      </c>
      <c r="G2969" t="s">
        <v>198</v>
      </c>
      <c r="H2969" t="s">
        <v>150</v>
      </c>
      <c r="I2969" t="s">
        <v>136</v>
      </c>
      <c r="J2969" t="s">
        <v>137</v>
      </c>
      <c r="K2969" t="s">
        <v>138</v>
      </c>
      <c r="L2969" t="s">
        <v>8836</v>
      </c>
      <c r="M2969" t="s">
        <v>8837</v>
      </c>
      <c r="N2969">
        <v>0.78277777699999995</v>
      </c>
      <c r="O2969">
        <v>0</v>
      </c>
      <c r="P2969">
        <v>4</v>
      </c>
      <c r="Q2969">
        <v>0</v>
      </c>
      <c r="R2969">
        <v>0</v>
      </c>
      <c r="S2969">
        <v>0</v>
      </c>
      <c r="T2969">
        <v>1</v>
      </c>
      <c r="U2969">
        <v>0</v>
      </c>
      <c r="V2969">
        <v>0</v>
      </c>
      <c r="W2969">
        <v>0</v>
      </c>
      <c r="X2969">
        <v>1.5553581932003</v>
      </c>
      <c r="Y2969">
        <v>0</v>
      </c>
      <c r="Z2969">
        <v>0</v>
      </c>
      <c r="AA2969">
        <v>0</v>
      </c>
      <c r="AB2969">
        <v>0.20342403339353332</v>
      </c>
      <c r="AC2969">
        <v>0</v>
      </c>
      <c r="AD2969">
        <v>0</v>
      </c>
      <c r="AE2969">
        <v>1.7587822265938333</v>
      </c>
    </row>
    <row r="2970" spans="1:31" x14ac:dyDescent="0.25">
      <c r="A2970">
        <v>2272302</v>
      </c>
      <c r="B2970">
        <v>1</v>
      </c>
      <c r="C2970" t="s">
        <v>81</v>
      </c>
      <c r="D2970" t="s">
        <v>119</v>
      </c>
      <c r="E2970" t="s">
        <v>132</v>
      </c>
      <c r="F2970" t="s">
        <v>8019</v>
      </c>
      <c r="G2970" t="s">
        <v>134</v>
      </c>
      <c r="H2970" t="s">
        <v>135</v>
      </c>
      <c r="I2970" t="s">
        <v>738</v>
      </c>
      <c r="J2970" t="s">
        <v>137</v>
      </c>
      <c r="K2970" t="s">
        <v>138</v>
      </c>
      <c r="L2970" t="s">
        <v>8838</v>
      </c>
      <c r="M2970" t="s">
        <v>8839</v>
      </c>
      <c r="N2970">
        <v>7.4999999999999997E-3</v>
      </c>
      <c r="O2970">
        <v>0</v>
      </c>
      <c r="P2970">
        <v>1653</v>
      </c>
      <c r="Q2970">
        <v>104</v>
      </c>
      <c r="R2970">
        <v>374</v>
      </c>
      <c r="S2970">
        <v>10</v>
      </c>
      <c r="T2970">
        <v>89</v>
      </c>
      <c r="U2970">
        <v>0</v>
      </c>
      <c r="V2970">
        <v>0</v>
      </c>
      <c r="W2970">
        <v>0</v>
      </c>
      <c r="X2970">
        <v>1.5035141001278263</v>
      </c>
      <c r="Y2970">
        <v>0.69957373300109982</v>
      </c>
      <c r="Z2970">
        <v>2.2913021496084762</v>
      </c>
      <c r="AA2970">
        <v>0.34814986905465006</v>
      </c>
      <c r="AB2970">
        <v>0.38749701570435013</v>
      </c>
      <c r="AC2970">
        <v>0</v>
      </c>
      <c r="AD2970">
        <v>0</v>
      </c>
      <c r="AE2970">
        <v>5.2300368674964028</v>
      </c>
    </row>
    <row r="2971" spans="1:31" x14ac:dyDescent="0.25">
      <c r="A2971">
        <v>2272866</v>
      </c>
      <c r="B2971">
        <v>1</v>
      </c>
      <c r="C2971" t="s">
        <v>80</v>
      </c>
      <c r="D2971" t="s">
        <v>82</v>
      </c>
      <c r="E2971" t="s">
        <v>147</v>
      </c>
      <c r="F2971" t="s">
        <v>8840</v>
      </c>
      <c r="G2971" t="s">
        <v>149</v>
      </c>
      <c r="H2971" t="s">
        <v>150</v>
      </c>
      <c r="I2971" t="s">
        <v>136</v>
      </c>
      <c r="J2971" t="s">
        <v>137</v>
      </c>
      <c r="K2971" t="s">
        <v>138</v>
      </c>
      <c r="L2971" t="s">
        <v>8841</v>
      </c>
      <c r="M2971" t="s">
        <v>8842</v>
      </c>
      <c r="N2971">
        <v>1.7597222219999999</v>
      </c>
      <c r="O2971">
        <v>0</v>
      </c>
      <c r="P2971">
        <v>113</v>
      </c>
      <c r="Q2971">
        <v>0</v>
      </c>
      <c r="R2971">
        <v>0</v>
      </c>
      <c r="S2971">
        <v>0</v>
      </c>
      <c r="T2971">
        <v>10</v>
      </c>
      <c r="U2971">
        <v>0</v>
      </c>
      <c r="V2971">
        <v>0</v>
      </c>
      <c r="W2971">
        <v>0</v>
      </c>
      <c r="X2971">
        <v>71.82626657601142</v>
      </c>
      <c r="Y2971">
        <v>0</v>
      </c>
      <c r="Z2971">
        <v>0</v>
      </c>
      <c r="AA2971">
        <v>0</v>
      </c>
      <c r="AB2971">
        <v>9.451783497763623</v>
      </c>
      <c r="AC2971">
        <v>0</v>
      </c>
      <c r="AD2971">
        <v>0</v>
      </c>
      <c r="AE2971">
        <v>81.278050073775049</v>
      </c>
    </row>
    <row r="2972" spans="1:31" x14ac:dyDescent="0.25">
      <c r="A2972">
        <v>2272325</v>
      </c>
      <c r="B2972">
        <v>1</v>
      </c>
      <c r="C2972" t="s">
        <v>80</v>
      </c>
      <c r="D2972" t="s">
        <v>90</v>
      </c>
      <c r="E2972" t="s">
        <v>165</v>
      </c>
      <c r="F2972" t="s">
        <v>8843</v>
      </c>
      <c r="G2972" t="s">
        <v>198</v>
      </c>
      <c r="H2972" t="s">
        <v>150</v>
      </c>
      <c r="I2972" t="s">
        <v>136</v>
      </c>
      <c r="J2972" t="s">
        <v>137</v>
      </c>
      <c r="K2972" t="s">
        <v>138</v>
      </c>
      <c r="L2972" t="s">
        <v>8844</v>
      </c>
      <c r="M2972" t="s">
        <v>8845</v>
      </c>
      <c r="N2972">
        <v>0.94888888800000004</v>
      </c>
      <c r="O2972">
        <v>0</v>
      </c>
      <c r="P2972">
        <v>1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7.6832184666666655E-5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7.6832184666666655E-5</v>
      </c>
    </row>
    <row r="2973" spans="1:31" x14ac:dyDescent="0.25">
      <c r="A2973">
        <v>2272772</v>
      </c>
      <c r="B2973">
        <v>1</v>
      </c>
      <c r="C2973" t="s">
        <v>80</v>
      </c>
      <c r="D2973" t="s">
        <v>96</v>
      </c>
      <c r="E2973" t="s">
        <v>157</v>
      </c>
      <c r="F2973" t="s">
        <v>8846</v>
      </c>
      <c r="G2973" t="s">
        <v>134</v>
      </c>
      <c r="H2973" t="s">
        <v>135</v>
      </c>
      <c r="I2973" t="s">
        <v>136</v>
      </c>
      <c r="J2973" t="s">
        <v>137</v>
      </c>
      <c r="K2973" t="s">
        <v>138</v>
      </c>
      <c r="L2973" t="s">
        <v>8847</v>
      </c>
      <c r="M2973" t="s">
        <v>8848</v>
      </c>
      <c r="N2973">
        <v>5.6108333330000004</v>
      </c>
      <c r="O2973">
        <v>3</v>
      </c>
      <c r="P2973">
        <v>923</v>
      </c>
      <c r="Q2973">
        <v>1</v>
      </c>
      <c r="R2973">
        <v>0</v>
      </c>
      <c r="S2973">
        <v>2</v>
      </c>
      <c r="T2973">
        <v>44</v>
      </c>
      <c r="U2973">
        <v>0</v>
      </c>
      <c r="V2973">
        <v>0</v>
      </c>
      <c r="W2973">
        <v>128.71327204975807</v>
      </c>
      <c r="X2973">
        <v>1673.2923425138563</v>
      </c>
      <c r="Y2973">
        <v>0</v>
      </c>
      <c r="Z2973">
        <v>0</v>
      </c>
      <c r="AA2973">
        <v>54.306115094674759</v>
      </c>
      <c r="AB2973">
        <v>355.65340336561212</v>
      </c>
      <c r="AC2973">
        <v>0</v>
      </c>
      <c r="AD2973">
        <v>0</v>
      </c>
      <c r="AE2973">
        <v>2211.9651330239012</v>
      </c>
    </row>
    <row r="2974" spans="1:31" x14ac:dyDescent="0.25">
      <c r="A2974">
        <v>2273015</v>
      </c>
      <c r="B2974">
        <v>1</v>
      </c>
      <c r="C2974" t="s">
        <v>81</v>
      </c>
      <c r="D2974" t="s">
        <v>127</v>
      </c>
      <c r="E2974" t="s">
        <v>147</v>
      </c>
      <c r="F2974" t="s">
        <v>8849</v>
      </c>
      <c r="G2974" t="s">
        <v>233</v>
      </c>
      <c r="H2974" t="s">
        <v>150</v>
      </c>
      <c r="I2974" t="s">
        <v>136</v>
      </c>
      <c r="J2974" t="s">
        <v>137</v>
      </c>
      <c r="K2974" t="s">
        <v>138</v>
      </c>
      <c r="L2974" t="s">
        <v>8850</v>
      </c>
      <c r="M2974" t="s">
        <v>8851</v>
      </c>
      <c r="N2974">
        <v>7.7380555549999999</v>
      </c>
      <c r="O2974">
        <v>0</v>
      </c>
      <c r="P2974">
        <v>3</v>
      </c>
      <c r="Q2974">
        <v>0</v>
      </c>
      <c r="R2974">
        <v>0</v>
      </c>
      <c r="S2974">
        <v>0</v>
      </c>
      <c r="T2974">
        <v>6</v>
      </c>
      <c r="U2974">
        <v>0</v>
      </c>
      <c r="V2974">
        <v>0</v>
      </c>
      <c r="W2974">
        <v>0</v>
      </c>
      <c r="X2974">
        <v>5.9976984753899449</v>
      </c>
      <c r="Y2974">
        <v>0</v>
      </c>
      <c r="Z2974">
        <v>0</v>
      </c>
      <c r="AA2974">
        <v>0</v>
      </c>
      <c r="AB2974">
        <v>28.027570401177236</v>
      </c>
      <c r="AC2974">
        <v>0</v>
      </c>
      <c r="AD2974">
        <v>0</v>
      </c>
      <c r="AE2974">
        <v>34.025268876567182</v>
      </c>
    </row>
    <row r="2975" spans="1:31" x14ac:dyDescent="0.25">
      <c r="A2975">
        <v>2273533</v>
      </c>
      <c r="B2975">
        <v>1</v>
      </c>
      <c r="C2975" t="s">
        <v>80</v>
      </c>
      <c r="D2975" t="s">
        <v>96</v>
      </c>
      <c r="E2975" t="s">
        <v>147</v>
      </c>
      <c r="F2975" t="s">
        <v>8852</v>
      </c>
      <c r="G2975" t="s">
        <v>149</v>
      </c>
      <c r="H2975" t="s">
        <v>150</v>
      </c>
      <c r="I2975" t="s">
        <v>136</v>
      </c>
      <c r="J2975" t="s">
        <v>137</v>
      </c>
      <c r="K2975" t="s">
        <v>138</v>
      </c>
      <c r="L2975" t="s">
        <v>8853</v>
      </c>
      <c r="M2975" t="s">
        <v>8854</v>
      </c>
      <c r="N2975">
        <v>1.2738888880000001</v>
      </c>
      <c r="O2975">
        <v>0</v>
      </c>
      <c r="P2975">
        <v>143</v>
      </c>
      <c r="Q2975">
        <v>0</v>
      </c>
      <c r="R2975">
        <v>1</v>
      </c>
      <c r="S2975">
        <v>0</v>
      </c>
      <c r="T2975">
        <v>8</v>
      </c>
      <c r="U2975">
        <v>0</v>
      </c>
      <c r="V2975">
        <v>0</v>
      </c>
      <c r="W2975">
        <v>0</v>
      </c>
      <c r="X2975">
        <v>65.491564155733556</v>
      </c>
      <c r="Y2975">
        <v>0</v>
      </c>
      <c r="Z2975">
        <v>1.7237632240308336</v>
      </c>
      <c r="AA2975">
        <v>0</v>
      </c>
      <c r="AB2975">
        <v>11.186993593785896</v>
      </c>
      <c r="AC2975">
        <v>0</v>
      </c>
      <c r="AD2975">
        <v>0</v>
      </c>
      <c r="AE2975">
        <v>78.402320973550289</v>
      </c>
    </row>
    <row r="2976" spans="1:31" x14ac:dyDescent="0.25">
      <c r="A2976">
        <v>2272835</v>
      </c>
      <c r="B2976">
        <v>1</v>
      </c>
      <c r="C2976" t="s">
        <v>80</v>
      </c>
      <c r="D2976" t="s">
        <v>92</v>
      </c>
      <c r="E2976" t="s">
        <v>165</v>
      </c>
      <c r="F2976" t="s">
        <v>8855</v>
      </c>
      <c r="G2976" t="s">
        <v>198</v>
      </c>
      <c r="H2976" t="s">
        <v>150</v>
      </c>
      <c r="I2976" t="s">
        <v>136</v>
      </c>
      <c r="J2976" t="s">
        <v>137</v>
      </c>
      <c r="K2976" t="s">
        <v>138</v>
      </c>
      <c r="L2976" t="s">
        <v>8856</v>
      </c>
      <c r="M2976" t="s">
        <v>8857</v>
      </c>
      <c r="N2976">
        <v>4.8525</v>
      </c>
      <c r="O2976">
        <v>0</v>
      </c>
      <c r="P2976">
        <v>1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</row>
    <row r="2977" spans="1:31" x14ac:dyDescent="0.25">
      <c r="A2977">
        <v>2273376</v>
      </c>
      <c r="B2977">
        <v>1</v>
      </c>
      <c r="C2977" t="s">
        <v>80</v>
      </c>
      <c r="D2977" t="s">
        <v>97</v>
      </c>
      <c r="E2977" t="s">
        <v>147</v>
      </c>
      <c r="F2977" t="s">
        <v>8858</v>
      </c>
      <c r="G2977" t="s">
        <v>233</v>
      </c>
      <c r="H2977" t="s">
        <v>150</v>
      </c>
      <c r="I2977" t="s">
        <v>136</v>
      </c>
      <c r="J2977" t="s">
        <v>137</v>
      </c>
      <c r="K2977" t="s">
        <v>138</v>
      </c>
      <c r="L2977" t="s">
        <v>8859</v>
      </c>
      <c r="M2977" t="s">
        <v>8860</v>
      </c>
      <c r="N2977">
        <v>0.68805555500000004</v>
      </c>
      <c r="O2977">
        <v>0</v>
      </c>
      <c r="P2977">
        <v>69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13.53979487095846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13.53979487095846</v>
      </c>
    </row>
    <row r="2978" spans="1:31" x14ac:dyDescent="0.25">
      <c r="A2978">
        <v>2272929</v>
      </c>
      <c r="B2978">
        <v>1</v>
      </c>
      <c r="C2978" t="s">
        <v>80</v>
      </c>
      <c r="D2978" t="s">
        <v>90</v>
      </c>
      <c r="E2978" t="s">
        <v>147</v>
      </c>
      <c r="F2978" t="s">
        <v>8861</v>
      </c>
      <c r="G2978" t="s">
        <v>149</v>
      </c>
      <c r="H2978" t="s">
        <v>150</v>
      </c>
      <c r="I2978" t="s">
        <v>136</v>
      </c>
      <c r="J2978" t="s">
        <v>137</v>
      </c>
      <c r="K2978" t="s">
        <v>138</v>
      </c>
      <c r="L2978" t="s">
        <v>8862</v>
      </c>
      <c r="M2978" t="s">
        <v>8863</v>
      </c>
      <c r="N2978">
        <v>6.7474999999999996</v>
      </c>
      <c r="O2978">
        <v>0</v>
      </c>
      <c r="P2978">
        <v>137</v>
      </c>
      <c r="Q2978">
        <v>0</v>
      </c>
      <c r="R2978">
        <v>0</v>
      </c>
      <c r="S2978">
        <v>0</v>
      </c>
      <c r="T2978">
        <v>5</v>
      </c>
      <c r="U2978">
        <v>0</v>
      </c>
      <c r="V2978">
        <v>0</v>
      </c>
      <c r="W2978">
        <v>0</v>
      </c>
      <c r="X2978">
        <v>327.03113792300144</v>
      </c>
      <c r="Y2978">
        <v>0</v>
      </c>
      <c r="Z2978">
        <v>0</v>
      </c>
      <c r="AA2978">
        <v>0</v>
      </c>
      <c r="AB2978">
        <v>14.50583716948521</v>
      </c>
      <c r="AC2978">
        <v>0</v>
      </c>
      <c r="AD2978">
        <v>0</v>
      </c>
      <c r="AE2978">
        <v>341.53697509248667</v>
      </c>
    </row>
    <row r="2979" spans="1:31" x14ac:dyDescent="0.25">
      <c r="A2979">
        <v>2272686</v>
      </c>
      <c r="B2979">
        <v>1</v>
      </c>
      <c r="C2979" t="s">
        <v>81</v>
      </c>
      <c r="D2979" t="s">
        <v>127</v>
      </c>
      <c r="E2979" t="s">
        <v>141</v>
      </c>
      <c r="F2979" t="s">
        <v>8864</v>
      </c>
      <c r="G2979" t="s">
        <v>134</v>
      </c>
      <c r="H2979" t="s">
        <v>135</v>
      </c>
      <c r="I2979" t="s">
        <v>136</v>
      </c>
      <c r="J2979" t="s">
        <v>137</v>
      </c>
      <c r="K2979" t="s">
        <v>138</v>
      </c>
      <c r="L2979" t="s">
        <v>8865</v>
      </c>
      <c r="M2979" t="s">
        <v>8866</v>
      </c>
      <c r="N2979">
        <v>1.344166666</v>
      </c>
      <c r="O2979">
        <v>0</v>
      </c>
      <c r="P2979">
        <v>596</v>
      </c>
      <c r="Q2979">
        <v>0</v>
      </c>
      <c r="R2979">
        <v>1</v>
      </c>
      <c r="S2979">
        <v>0</v>
      </c>
      <c r="T2979">
        <v>38</v>
      </c>
      <c r="U2979">
        <v>0</v>
      </c>
      <c r="V2979">
        <v>0</v>
      </c>
      <c r="W2979">
        <v>0</v>
      </c>
      <c r="X2979">
        <v>277.84175567421579</v>
      </c>
      <c r="Y2979">
        <v>0</v>
      </c>
      <c r="Z2979">
        <v>0.15109646528080004</v>
      </c>
      <c r="AA2979">
        <v>0</v>
      </c>
      <c r="AB2979">
        <v>71.976373822632667</v>
      </c>
      <c r="AC2979">
        <v>0</v>
      </c>
      <c r="AD2979">
        <v>0</v>
      </c>
      <c r="AE2979">
        <v>349.96922596212926</v>
      </c>
    </row>
    <row r="2980" spans="1:31" x14ac:dyDescent="0.25">
      <c r="A2980">
        <v>2273078</v>
      </c>
      <c r="B2980">
        <v>1</v>
      </c>
      <c r="C2980" t="s">
        <v>81</v>
      </c>
      <c r="D2980" t="s">
        <v>116</v>
      </c>
      <c r="E2980" t="s">
        <v>157</v>
      </c>
      <c r="F2980" t="s">
        <v>8867</v>
      </c>
      <c r="G2980" t="s">
        <v>442</v>
      </c>
      <c r="H2980" t="s">
        <v>135</v>
      </c>
      <c r="I2980" t="s">
        <v>136</v>
      </c>
      <c r="J2980" t="s">
        <v>137</v>
      </c>
      <c r="K2980" t="s">
        <v>144</v>
      </c>
      <c r="L2980" t="s">
        <v>8868</v>
      </c>
      <c r="M2980" t="s">
        <v>8869</v>
      </c>
      <c r="N2980">
        <v>0.4</v>
      </c>
      <c r="O2980">
        <v>0</v>
      </c>
      <c r="P2980">
        <v>6181</v>
      </c>
      <c r="Q2980">
        <v>2</v>
      </c>
      <c r="R2980">
        <v>9</v>
      </c>
      <c r="S2980">
        <v>11</v>
      </c>
      <c r="T2980">
        <v>1275</v>
      </c>
      <c r="U2980">
        <v>3</v>
      </c>
      <c r="V2980">
        <v>2</v>
      </c>
      <c r="W2980">
        <v>0</v>
      </c>
      <c r="X2980">
        <v>564.055112893554</v>
      </c>
      <c r="Y2980">
        <v>0.91596748348800006</v>
      </c>
      <c r="Z2980">
        <v>1.5352159015800004</v>
      </c>
      <c r="AA2980">
        <v>77.384761050479995</v>
      </c>
      <c r="AB2980">
        <v>284.15223975172103</v>
      </c>
      <c r="AC2980">
        <v>28.153591319904002</v>
      </c>
      <c r="AD2980">
        <v>1.7750049631200004</v>
      </c>
      <c r="AE2980">
        <v>957.97189336384702</v>
      </c>
    </row>
    <row r="2981" spans="1:31" x14ac:dyDescent="0.25">
      <c r="A2981">
        <v>2272537</v>
      </c>
      <c r="B2981">
        <v>1</v>
      </c>
      <c r="C2981" t="s">
        <v>80</v>
      </c>
      <c r="D2981" t="s">
        <v>106</v>
      </c>
      <c r="E2981" t="s">
        <v>132</v>
      </c>
      <c r="F2981" t="s">
        <v>8870</v>
      </c>
      <c r="G2981" t="s">
        <v>134</v>
      </c>
      <c r="H2981" t="s">
        <v>135</v>
      </c>
      <c r="I2981" t="s">
        <v>136</v>
      </c>
      <c r="J2981" t="s">
        <v>137</v>
      </c>
      <c r="K2981" t="s">
        <v>138</v>
      </c>
      <c r="L2981" t="s">
        <v>8871</v>
      </c>
      <c r="M2981" t="s">
        <v>8872</v>
      </c>
      <c r="N2981">
        <v>2.0236111110000001</v>
      </c>
      <c r="O2981">
        <v>1</v>
      </c>
      <c r="P2981">
        <v>93</v>
      </c>
      <c r="Q2981">
        <v>7</v>
      </c>
      <c r="R2981">
        <v>52</v>
      </c>
      <c r="S2981">
        <v>9</v>
      </c>
      <c r="T2981">
        <v>31</v>
      </c>
      <c r="U2981">
        <v>0</v>
      </c>
      <c r="V2981">
        <v>0</v>
      </c>
      <c r="W2981">
        <v>0.90202722756833331</v>
      </c>
      <c r="X2981">
        <v>43.679981878494814</v>
      </c>
      <c r="Y2981">
        <v>90.702585482288427</v>
      </c>
      <c r="Z2981">
        <v>65.565875719572304</v>
      </c>
      <c r="AA2981">
        <v>50.62976673471853</v>
      </c>
      <c r="AB2981">
        <v>52.426733015567336</v>
      </c>
      <c r="AC2981">
        <v>0</v>
      </c>
      <c r="AD2981">
        <v>0</v>
      </c>
      <c r="AE2981">
        <v>303.90697005820977</v>
      </c>
    </row>
    <row r="2982" spans="1:31" x14ac:dyDescent="0.25">
      <c r="A2982">
        <v>2273619</v>
      </c>
      <c r="B2982">
        <v>1</v>
      </c>
      <c r="C2982" t="s">
        <v>80</v>
      </c>
      <c r="D2982" t="s">
        <v>86</v>
      </c>
      <c r="E2982" t="s">
        <v>147</v>
      </c>
      <c r="F2982" t="s">
        <v>8873</v>
      </c>
      <c r="G2982" t="s">
        <v>233</v>
      </c>
      <c r="H2982" t="s">
        <v>150</v>
      </c>
      <c r="I2982" t="s">
        <v>136</v>
      </c>
      <c r="J2982" t="s">
        <v>137</v>
      </c>
      <c r="K2982" t="s">
        <v>138</v>
      </c>
      <c r="L2982" t="s">
        <v>8874</v>
      </c>
      <c r="M2982" t="s">
        <v>8875</v>
      </c>
      <c r="N2982">
        <v>1.163611111</v>
      </c>
      <c r="O2982">
        <v>0</v>
      </c>
      <c r="P2982">
        <v>132</v>
      </c>
      <c r="Q2982">
        <v>0</v>
      </c>
      <c r="R2982">
        <v>0</v>
      </c>
      <c r="S2982">
        <v>0</v>
      </c>
      <c r="T2982">
        <v>7</v>
      </c>
      <c r="U2982">
        <v>0</v>
      </c>
      <c r="V2982">
        <v>0</v>
      </c>
      <c r="W2982">
        <v>0</v>
      </c>
      <c r="X2982">
        <v>52.436257726047018</v>
      </c>
      <c r="Y2982">
        <v>0</v>
      </c>
      <c r="Z2982">
        <v>0</v>
      </c>
      <c r="AA2982">
        <v>0</v>
      </c>
      <c r="AB2982">
        <v>1.5506879575110251</v>
      </c>
      <c r="AC2982">
        <v>0</v>
      </c>
      <c r="AD2982">
        <v>0</v>
      </c>
      <c r="AE2982">
        <v>53.986945683558041</v>
      </c>
    </row>
    <row r="2983" spans="1:31" x14ac:dyDescent="0.25">
      <c r="A2983">
        <v>2272572</v>
      </c>
      <c r="B2983">
        <v>1</v>
      </c>
      <c r="C2983" t="s">
        <v>80</v>
      </c>
      <c r="D2983" t="s">
        <v>100</v>
      </c>
      <c r="E2983" t="s">
        <v>165</v>
      </c>
      <c r="F2983" t="s">
        <v>8876</v>
      </c>
      <c r="G2983" t="s">
        <v>167</v>
      </c>
      <c r="H2983" t="s">
        <v>150</v>
      </c>
      <c r="I2983" t="s">
        <v>136</v>
      </c>
      <c r="J2983" t="s">
        <v>137</v>
      </c>
      <c r="K2983" t="s">
        <v>138</v>
      </c>
      <c r="L2983" t="s">
        <v>8877</v>
      </c>
      <c r="M2983" t="s">
        <v>8878</v>
      </c>
      <c r="N2983">
        <v>0.87527777699999998</v>
      </c>
      <c r="O2983">
        <v>0</v>
      </c>
      <c r="P2983">
        <v>4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0.65886287572319435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0.65886287572319435</v>
      </c>
    </row>
    <row r="2984" spans="1:31" x14ac:dyDescent="0.25">
      <c r="A2984">
        <v>2272595</v>
      </c>
      <c r="B2984">
        <v>1</v>
      </c>
      <c r="C2984" t="s">
        <v>80</v>
      </c>
      <c r="D2984" t="s">
        <v>90</v>
      </c>
      <c r="E2984" t="s">
        <v>165</v>
      </c>
      <c r="F2984" t="s">
        <v>8879</v>
      </c>
      <c r="G2984" t="s">
        <v>198</v>
      </c>
      <c r="H2984" t="s">
        <v>150</v>
      </c>
      <c r="I2984" t="s">
        <v>136</v>
      </c>
      <c r="J2984" t="s">
        <v>137</v>
      </c>
      <c r="K2984" t="s">
        <v>138</v>
      </c>
      <c r="L2984" t="s">
        <v>8880</v>
      </c>
      <c r="M2984" t="s">
        <v>8881</v>
      </c>
      <c r="N2984">
        <v>1.4838888880000001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1.326802701008942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1.326802701008942</v>
      </c>
    </row>
    <row r="2985" spans="1:31" x14ac:dyDescent="0.25">
      <c r="A2985">
        <v>2272810</v>
      </c>
      <c r="B2985">
        <v>1</v>
      </c>
      <c r="C2985" t="s">
        <v>80</v>
      </c>
      <c r="D2985" t="s">
        <v>84</v>
      </c>
      <c r="E2985" t="s">
        <v>312</v>
      </c>
      <c r="F2985" t="s">
        <v>8882</v>
      </c>
      <c r="G2985" t="s">
        <v>149</v>
      </c>
      <c r="H2985" t="s">
        <v>150</v>
      </c>
      <c r="I2985" t="s">
        <v>136</v>
      </c>
      <c r="J2985" t="s">
        <v>137</v>
      </c>
      <c r="K2985" t="s">
        <v>138</v>
      </c>
      <c r="L2985" t="s">
        <v>8883</v>
      </c>
      <c r="M2985" t="s">
        <v>8884</v>
      </c>
      <c r="N2985">
        <v>5.636666666</v>
      </c>
      <c r="O2985">
        <v>0</v>
      </c>
      <c r="P2985">
        <v>26</v>
      </c>
      <c r="Q2985">
        <v>0</v>
      </c>
      <c r="R2985">
        <v>0</v>
      </c>
      <c r="S2985">
        <v>0</v>
      </c>
      <c r="T2985">
        <v>3</v>
      </c>
      <c r="U2985">
        <v>0</v>
      </c>
      <c r="V2985">
        <v>0</v>
      </c>
      <c r="W2985">
        <v>0</v>
      </c>
      <c r="X2985">
        <v>43.150315062193776</v>
      </c>
      <c r="Y2985">
        <v>0</v>
      </c>
      <c r="Z2985">
        <v>0</v>
      </c>
      <c r="AA2985">
        <v>0</v>
      </c>
      <c r="AB2985">
        <v>27.112999263385998</v>
      </c>
      <c r="AC2985">
        <v>0</v>
      </c>
      <c r="AD2985">
        <v>0</v>
      </c>
      <c r="AE2985">
        <v>70.263314325579771</v>
      </c>
    </row>
    <row r="2986" spans="1:31" x14ac:dyDescent="0.25">
      <c r="A2986">
        <v>2272618</v>
      </c>
      <c r="B2986">
        <v>1</v>
      </c>
      <c r="C2986" t="s">
        <v>80</v>
      </c>
      <c r="D2986" t="s">
        <v>108</v>
      </c>
      <c r="E2986" t="s">
        <v>176</v>
      </c>
      <c r="F2986" t="s">
        <v>8885</v>
      </c>
      <c r="G2986" t="s">
        <v>261</v>
      </c>
      <c r="H2986" t="s">
        <v>150</v>
      </c>
      <c r="I2986" t="s">
        <v>136</v>
      </c>
      <c r="J2986" t="s">
        <v>137</v>
      </c>
      <c r="K2986" t="s">
        <v>138</v>
      </c>
      <c r="L2986" t="s">
        <v>8886</v>
      </c>
      <c r="M2986" t="s">
        <v>8887</v>
      </c>
      <c r="N2986">
        <v>1.339722222</v>
      </c>
      <c r="O2986">
        <v>0</v>
      </c>
      <c r="P2986">
        <v>21</v>
      </c>
      <c r="Q2986">
        <v>0</v>
      </c>
      <c r="R2986">
        <v>3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4.0817448097268754</v>
      </c>
      <c r="Y2986">
        <v>0</v>
      </c>
      <c r="Z2986">
        <v>0.57470322569466659</v>
      </c>
      <c r="AA2986">
        <v>0</v>
      </c>
      <c r="AB2986">
        <v>0</v>
      </c>
      <c r="AC2986">
        <v>0</v>
      </c>
      <c r="AD2986">
        <v>0</v>
      </c>
      <c r="AE2986">
        <v>4.6564480354215423</v>
      </c>
    </row>
    <row r="2987" spans="1:31" x14ac:dyDescent="0.25">
      <c r="A2987">
        <v>2272403</v>
      </c>
      <c r="B2987">
        <v>1</v>
      </c>
      <c r="C2987" t="s">
        <v>80</v>
      </c>
      <c r="D2987" t="s">
        <v>103</v>
      </c>
      <c r="E2987" t="s">
        <v>141</v>
      </c>
      <c r="F2987" t="s">
        <v>8888</v>
      </c>
      <c r="G2987" t="s">
        <v>278</v>
      </c>
      <c r="H2987" t="s">
        <v>135</v>
      </c>
      <c r="I2987" t="s">
        <v>136</v>
      </c>
      <c r="J2987" t="s">
        <v>137</v>
      </c>
      <c r="K2987" t="s">
        <v>138</v>
      </c>
      <c r="L2987" t="s">
        <v>8889</v>
      </c>
      <c r="M2987" t="s">
        <v>8890</v>
      </c>
      <c r="N2987">
        <v>1.276944444</v>
      </c>
      <c r="O2987">
        <v>0</v>
      </c>
      <c r="P2987">
        <v>156</v>
      </c>
      <c r="Q2987">
        <v>0</v>
      </c>
      <c r="R2987">
        <v>3</v>
      </c>
      <c r="S2987">
        <v>0</v>
      </c>
      <c r="T2987">
        <v>31</v>
      </c>
      <c r="U2987">
        <v>0</v>
      </c>
      <c r="V2987">
        <v>0</v>
      </c>
      <c r="W2987">
        <v>0</v>
      </c>
      <c r="X2987">
        <v>58.437265504752489</v>
      </c>
      <c r="Y2987">
        <v>0</v>
      </c>
      <c r="Z2987">
        <v>0.14555154915427501</v>
      </c>
      <c r="AA2987">
        <v>0</v>
      </c>
      <c r="AB2987">
        <v>51.038407018122641</v>
      </c>
      <c r="AC2987">
        <v>0</v>
      </c>
      <c r="AD2987">
        <v>0</v>
      </c>
      <c r="AE2987">
        <v>109.62122407202941</v>
      </c>
    </row>
    <row r="2988" spans="1:31" x14ac:dyDescent="0.25">
      <c r="A2988">
        <v>2272741</v>
      </c>
      <c r="B2988">
        <v>1</v>
      </c>
      <c r="C2988" t="s">
        <v>81</v>
      </c>
      <c r="D2988" t="s">
        <v>123</v>
      </c>
      <c r="E2988" t="s">
        <v>165</v>
      </c>
      <c r="F2988" t="s">
        <v>8891</v>
      </c>
      <c r="G2988" t="s">
        <v>198</v>
      </c>
      <c r="H2988" t="s">
        <v>150</v>
      </c>
      <c r="I2988" t="s">
        <v>136</v>
      </c>
      <c r="J2988" t="s">
        <v>137</v>
      </c>
      <c r="K2988" t="s">
        <v>138</v>
      </c>
      <c r="L2988" t="s">
        <v>8892</v>
      </c>
      <c r="M2988" t="s">
        <v>8893</v>
      </c>
      <c r="N2988">
        <v>3.2311111110000001</v>
      </c>
      <c r="O2988">
        <v>0</v>
      </c>
      <c r="P2988">
        <v>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</row>
    <row r="2989" spans="1:31" x14ac:dyDescent="0.25">
      <c r="A2989">
        <v>2272380</v>
      </c>
      <c r="B2989">
        <v>1</v>
      </c>
      <c r="C2989" t="s">
        <v>81</v>
      </c>
      <c r="D2989" t="s">
        <v>116</v>
      </c>
      <c r="E2989" t="s">
        <v>132</v>
      </c>
      <c r="F2989" t="s">
        <v>8894</v>
      </c>
      <c r="G2989" t="s">
        <v>134</v>
      </c>
      <c r="H2989" t="s">
        <v>135</v>
      </c>
      <c r="I2989" t="s">
        <v>738</v>
      </c>
      <c r="J2989" t="s">
        <v>137</v>
      </c>
      <c r="K2989" t="s">
        <v>138</v>
      </c>
      <c r="L2989" t="s">
        <v>8895</v>
      </c>
      <c r="M2989" t="s">
        <v>8896</v>
      </c>
      <c r="N2989">
        <v>2.3055554999999998E-2</v>
      </c>
      <c r="O2989">
        <v>0</v>
      </c>
      <c r="P2989">
        <v>897</v>
      </c>
      <c r="Q2989">
        <v>7</v>
      </c>
      <c r="R2989">
        <v>91</v>
      </c>
      <c r="S2989">
        <v>10</v>
      </c>
      <c r="T2989">
        <v>50</v>
      </c>
      <c r="U2989">
        <v>0</v>
      </c>
      <c r="V2989">
        <v>0</v>
      </c>
      <c r="W2989">
        <v>0</v>
      </c>
      <c r="X2989">
        <v>1.8276036409674226</v>
      </c>
      <c r="Y2989">
        <v>0.11775808516458333</v>
      </c>
      <c r="Z2989">
        <v>0.28695367839571662</v>
      </c>
      <c r="AA2989">
        <v>1.2872046450059331</v>
      </c>
      <c r="AB2989">
        <v>0.30576559842072765</v>
      </c>
      <c r="AC2989">
        <v>0</v>
      </c>
      <c r="AD2989">
        <v>0</v>
      </c>
      <c r="AE2989">
        <v>3.8252856479543835</v>
      </c>
    </row>
    <row r="2990" spans="1:31" x14ac:dyDescent="0.25">
      <c r="A2990">
        <v>2272718</v>
      </c>
      <c r="B2990">
        <v>1</v>
      </c>
      <c r="C2990" t="s">
        <v>80</v>
      </c>
      <c r="D2990" t="s">
        <v>92</v>
      </c>
      <c r="E2990" t="s">
        <v>141</v>
      </c>
      <c r="F2990" t="s">
        <v>8897</v>
      </c>
      <c r="G2990" t="s">
        <v>268</v>
      </c>
      <c r="H2990" t="s">
        <v>135</v>
      </c>
      <c r="I2990" t="s">
        <v>136</v>
      </c>
      <c r="J2990" t="s">
        <v>137</v>
      </c>
      <c r="K2990" t="s">
        <v>138</v>
      </c>
      <c r="L2990" t="s">
        <v>8898</v>
      </c>
      <c r="M2990" t="s">
        <v>8899</v>
      </c>
      <c r="N2990">
        <v>1.4413888880000001</v>
      </c>
      <c r="O2990">
        <v>0</v>
      </c>
      <c r="P2990">
        <v>405</v>
      </c>
      <c r="Q2990">
        <v>7</v>
      </c>
      <c r="R2990">
        <v>337</v>
      </c>
      <c r="S2990">
        <v>5</v>
      </c>
      <c r="T2990">
        <v>85</v>
      </c>
      <c r="U2990">
        <v>1</v>
      </c>
      <c r="V2990">
        <v>0</v>
      </c>
      <c r="W2990">
        <v>0</v>
      </c>
      <c r="X2990">
        <v>213.83391364046076</v>
      </c>
      <c r="Y2990">
        <v>12.269626527908768</v>
      </c>
      <c r="Z2990">
        <v>270.57236722740384</v>
      </c>
      <c r="AA2990">
        <v>14.862639096548923</v>
      </c>
      <c r="AB2990">
        <v>149.2120359899227</v>
      </c>
      <c r="AC2990">
        <v>156.99794634127483</v>
      </c>
      <c r="AD2990">
        <v>0</v>
      </c>
      <c r="AE2990">
        <v>817.74852882351979</v>
      </c>
    </row>
    <row r="2991" spans="1:31" x14ac:dyDescent="0.25">
      <c r="A2991">
        <v>2272449</v>
      </c>
      <c r="B2991">
        <v>1</v>
      </c>
      <c r="C2991" t="s">
        <v>80</v>
      </c>
      <c r="D2991" t="s">
        <v>99</v>
      </c>
      <c r="E2991" t="s">
        <v>147</v>
      </c>
      <c r="F2991" t="s">
        <v>8900</v>
      </c>
      <c r="G2991" t="s">
        <v>149</v>
      </c>
      <c r="H2991" t="s">
        <v>150</v>
      </c>
      <c r="I2991" t="s">
        <v>136</v>
      </c>
      <c r="J2991" t="s">
        <v>137</v>
      </c>
      <c r="K2991" t="s">
        <v>138</v>
      </c>
      <c r="L2991" t="s">
        <v>8901</v>
      </c>
      <c r="M2991" t="s">
        <v>8902</v>
      </c>
      <c r="N2991">
        <v>9.3475000000000001</v>
      </c>
      <c r="O2991">
        <v>0</v>
      </c>
      <c r="P2991">
        <v>6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29.32661993367763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29.32661993367763</v>
      </c>
    </row>
    <row r="2992" spans="1:31" x14ac:dyDescent="0.25">
      <c r="A2992">
        <v>2272695</v>
      </c>
      <c r="B2992">
        <v>1</v>
      </c>
      <c r="C2992" t="s">
        <v>81</v>
      </c>
      <c r="D2992" t="s">
        <v>127</v>
      </c>
      <c r="E2992" t="s">
        <v>312</v>
      </c>
      <c r="F2992" t="s">
        <v>8903</v>
      </c>
      <c r="G2992" t="s">
        <v>149</v>
      </c>
      <c r="H2992" t="s">
        <v>150</v>
      </c>
      <c r="I2992" t="s">
        <v>136</v>
      </c>
      <c r="J2992" t="s">
        <v>137</v>
      </c>
      <c r="K2992" t="s">
        <v>138</v>
      </c>
      <c r="L2992" t="s">
        <v>8904</v>
      </c>
      <c r="M2992" t="s">
        <v>8905</v>
      </c>
      <c r="N2992">
        <v>9.943333333</v>
      </c>
      <c r="O2992">
        <v>0</v>
      </c>
      <c r="P2992">
        <v>50</v>
      </c>
      <c r="Q2992">
        <v>0</v>
      </c>
      <c r="R2992">
        <v>0</v>
      </c>
      <c r="S2992">
        <v>0</v>
      </c>
      <c r="T2992">
        <v>2</v>
      </c>
      <c r="U2992">
        <v>0</v>
      </c>
      <c r="V2992">
        <v>0</v>
      </c>
      <c r="W2992">
        <v>0</v>
      </c>
      <c r="X2992">
        <v>99.458340431660872</v>
      </c>
      <c r="Y2992">
        <v>0</v>
      </c>
      <c r="Z2992">
        <v>0</v>
      </c>
      <c r="AA2992">
        <v>0</v>
      </c>
      <c r="AB2992">
        <v>1.7203338860993582</v>
      </c>
      <c r="AC2992">
        <v>0</v>
      </c>
      <c r="AD2992">
        <v>0</v>
      </c>
      <c r="AE2992">
        <v>101.17867431776023</v>
      </c>
    </row>
    <row r="2993" spans="1:31" x14ac:dyDescent="0.25">
      <c r="A2993">
        <v>2272649</v>
      </c>
      <c r="B2993">
        <v>1</v>
      </c>
      <c r="C2993" t="s">
        <v>80</v>
      </c>
      <c r="D2993" t="s">
        <v>88</v>
      </c>
      <c r="E2993" t="s">
        <v>147</v>
      </c>
      <c r="F2993" t="s">
        <v>8906</v>
      </c>
      <c r="G2993" t="s">
        <v>143</v>
      </c>
      <c r="H2993" t="s">
        <v>150</v>
      </c>
      <c r="I2993" t="s">
        <v>136</v>
      </c>
      <c r="J2993" t="s">
        <v>137</v>
      </c>
      <c r="K2993" t="s">
        <v>144</v>
      </c>
      <c r="L2993" t="s">
        <v>8907</v>
      </c>
      <c r="M2993" t="s">
        <v>8908</v>
      </c>
      <c r="N2993">
        <v>1.9627777769999999</v>
      </c>
      <c r="O2993">
        <v>0</v>
      </c>
      <c r="P2993">
        <v>134</v>
      </c>
      <c r="Q2993">
        <v>0</v>
      </c>
      <c r="R2993">
        <v>0</v>
      </c>
      <c r="S2993">
        <v>0</v>
      </c>
      <c r="T2993">
        <v>2</v>
      </c>
      <c r="U2993">
        <v>0</v>
      </c>
      <c r="V2993">
        <v>0</v>
      </c>
      <c r="W2993">
        <v>0</v>
      </c>
      <c r="X2993">
        <v>95.985429735812218</v>
      </c>
      <c r="Y2993">
        <v>0</v>
      </c>
      <c r="Z2993">
        <v>0</v>
      </c>
      <c r="AA2993">
        <v>0</v>
      </c>
      <c r="AB2993">
        <v>3.7090874980951947</v>
      </c>
      <c r="AC2993">
        <v>0</v>
      </c>
      <c r="AD2993">
        <v>0</v>
      </c>
      <c r="AE2993">
        <v>99.694517233907419</v>
      </c>
    </row>
    <row r="2994" spans="1:31" x14ac:dyDescent="0.25">
      <c r="A2994">
        <v>2272910</v>
      </c>
      <c r="B2994">
        <v>1</v>
      </c>
      <c r="C2994" t="s">
        <v>80</v>
      </c>
      <c r="D2994" t="s">
        <v>110</v>
      </c>
      <c r="E2994" t="s">
        <v>147</v>
      </c>
      <c r="F2994" t="s">
        <v>8909</v>
      </c>
      <c r="G2994" t="s">
        <v>149</v>
      </c>
      <c r="H2994" t="s">
        <v>150</v>
      </c>
      <c r="I2994" t="s">
        <v>136</v>
      </c>
      <c r="J2994" t="s">
        <v>137</v>
      </c>
      <c r="K2994" t="s">
        <v>138</v>
      </c>
      <c r="L2994" t="s">
        <v>8910</v>
      </c>
      <c r="M2994" t="s">
        <v>8911</v>
      </c>
      <c r="N2994">
        <v>2.4672222220000002</v>
      </c>
      <c r="O2994">
        <v>0</v>
      </c>
      <c r="P2994">
        <v>223</v>
      </c>
      <c r="Q2994">
        <v>0</v>
      </c>
      <c r="R2994">
        <v>0</v>
      </c>
      <c r="S2994">
        <v>0</v>
      </c>
      <c r="T2994">
        <v>25</v>
      </c>
      <c r="U2994">
        <v>0</v>
      </c>
      <c r="V2994">
        <v>0</v>
      </c>
      <c r="W2994">
        <v>0</v>
      </c>
      <c r="X2994">
        <v>202.78322952737889</v>
      </c>
      <c r="Y2994">
        <v>0</v>
      </c>
      <c r="Z2994">
        <v>0</v>
      </c>
      <c r="AA2994">
        <v>0</v>
      </c>
      <c r="AB2994">
        <v>48.471783534972438</v>
      </c>
      <c r="AC2994">
        <v>0</v>
      </c>
      <c r="AD2994">
        <v>0</v>
      </c>
      <c r="AE2994">
        <v>251.25501306235134</v>
      </c>
    </row>
    <row r="2995" spans="1:31" x14ac:dyDescent="0.25">
      <c r="A2995">
        <v>2272472</v>
      </c>
      <c r="B2995">
        <v>1</v>
      </c>
      <c r="C2995" t="s">
        <v>80</v>
      </c>
      <c r="D2995" t="s">
        <v>104</v>
      </c>
      <c r="E2995" t="s">
        <v>147</v>
      </c>
      <c r="F2995" t="s">
        <v>8912</v>
      </c>
      <c r="G2995" t="s">
        <v>149</v>
      </c>
      <c r="H2995" t="s">
        <v>150</v>
      </c>
      <c r="I2995" t="s">
        <v>136</v>
      </c>
      <c r="J2995" t="s">
        <v>137</v>
      </c>
      <c r="K2995" t="s">
        <v>138</v>
      </c>
      <c r="L2995" t="s">
        <v>8913</v>
      </c>
      <c r="M2995" t="s">
        <v>8914</v>
      </c>
      <c r="N2995">
        <v>5.3280555549999997</v>
      </c>
      <c r="O2995">
        <v>0</v>
      </c>
      <c r="P2995">
        <v>4</v>
      </c>
      <c r="Q2995">
        <v>0</v>
      </c>
      <c r="R2995">
        <v>5</v>
      </c>
      <c r="S2995">
        <v>0</v>
      </c>
      <c r="T2995">
        <v>1</v>
      </c>
      <c r="U2995">
        <v>0</v>
      </c>
      <c r="V2995">
        <v>0</v>
      </c>
      <c r="W2995">
        <v>0</v>
      </c>
      <c r="X2995">
        <v>3.370685240591575</v>
      </c>
      <c r="Y2995">
        <v>0</v>
      </c>
      <c r="Z2995">
        <v>7.0147629637772173</v>
      </c>
      <c r="AA2995">
        <v>0</v>
      </c>
      <c r="AB2995">
        <v>0.71862574246199995</v>
      </c>
      <c r="AC2995">
        <v>0</v>
      </c>
      <c r="AD2995">
        <v>0</v>
      </c>
      <c r="AE2995">
        <v>11.104073946830793</v>
      </c>
    </row>
    <row r="2996" spans="1:31" x14ac:dyDescent="0.25">
      <c r="A2996">
        <v>2272864</v>
      </c>
      <c r="B2996">
        <v>1</v>
      </c>
      <c r="C2996" t="s">
        <v>80</v>
      </c>
      <c r="D2996" t="s">
        <v>103</v>
      </c>
      <c r="E2996" t="s">
        <v>141</v>
      </c>
      <c r="F2996" t="s">
        <v>8915</v>
      </c>
      <c r="G2996" t="s">
        <v>134</v>
      </c>
      <c r="H2996" t="s">
        <v>135</v>
      </c>
      <c r="I2996" t="s">
        <v>136</v>
      </c>
      <c r="J2996" t="s">
        <v>137</v>
      </c>
      <c r="K2996" t="s">
        <v>138</v>
      </c>
      <c r="L2996" t="s">
        <v>8916</v>
      </c>
      <c r="M2996" t="s">
        <v>8917</v>
      </c>
      <c r="N2996">
        <v>1.071111111</v>
      </c>
      <c r="O2996">
        <v>0</v>
      </c>
      <c r="P2996">
        <v>0</v>
      </c>
      <c r="Q2996">
        <v>3</v>
      </c>
      <c r="R2996">
        <v>1</v>
      </c>
      <c r="S2996">
        <v>10</v>
      </c>
      <c r="T2996">
        <v>3</v>
      </c>
      <c r="U2996">
        <v>7</v>
      </c>
      <c r="V2996">
        <v>0</v>
      </c>
      <c r="W2996">
        <v>0</v>
      </c>
      <c r="X2996">
        <v>0</v>
      </c>
      <c r="Y2996">
        <v>5.6404708299199999</v>
      </c>
      <c r="Z2996">
        <v>3.5419798133986671</v>
      </c>
      <c r="AA2996">
        <v>106.6617619271908</v>
      </c>
      <c r="AB2996">
        <v>4.314223202346934</v>
      </c>
      <c r="AC2996">
        <v>596.72096244222996</v>
      </c>
      <c r="AD2996">
        <v>0</v>
      </c>
      <c r="AE2996">
        <v>716.87939821508633</v>
      </c>
    </row>
    <row r="2997" spans="1:31" x14ac:dyDescent="0.25">
      <c r="A2997">
        <v>2273056</v>
      </c>
      <c r="B2997">
        <v>1</v>
      </c>
      <c r="C2997" t="s">
        <v>80</v>
      </c>
      <c r="D2997" t="s">
        <v>97</v>
      </c>
      <c r="E2997" t="s">
        <v>147</v>
      </c>
      <c r="F2997" t="s">
        <v>8918</v>
      </c>
      <c r="G2997" t="s">
        <v>233</v>
      </c>
      <c r="H2997" t="s">
        <v>150</v>
      </c>
      <c r="I2997" t="s">
        <v>136</v>
      </c>
      <c r="J2997" t="s">
        <v>137</v>
      </c>
      <c r="K2997" t="s">
        <v>138</v>
      </c>
      <c r="L2997" t="s">
        <v>8919</v>
      </c>
      <c r="M2997" t="s">
        <v>8920</v>
      </c>
      <c r="N2997">
        <v>8.238888888</v>
      </c>
      <c r="O2997">
        <v>0</v>
      </c>
      <c r="P2997">
        <v>2</v>
      </c>
      <c r="Q2997">
        <v>0</v>
      </c>
      <c r="R2997">
        <v>2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14.435331070711756</v>
      </c>
      <c r="Y2997">
        <v>0</v>
      </c>
      <c r="Z2997">
        <v>9.951117640430633</v>
      </c>
      <c r="AA2997">
        <v>0</v>
      </c>
      <c r="AB2997">
        <v>0</v>
      </c>
      <c r="AC2997">
        <v>0</v>
      </c>
      <c r="AD2997">
        <v>0</v>
      </c>
      <c r="AE2997">
        <v>24.386448711142389</v>
      </c>
    </row>
    <row r="2998" spans="1:31" x14ac:dyDescent="0.25">
      <c r="A2998">
        <v>2272987</v>
      </c>
      <c r="B2998">
        <v>1</v>
      </c>
      <c r="C2998" t="s">
        <v>81</v>
      </c>
      <c r="D2998" t="s">
        <v>120</v>
      </c>
      <c r="E2998" t="s">
        <v>176</v>
      </c>
      <c r="F2998" t="s">
        <v>8921</v>
      </c>
      <c r="G2998" t="s">
        <v>314</v>
      </c>
      <c r="H2998" t="s">
        <v>150</v>
      </c>
      <c r="I2998" t="s">
        <v>136</v>
      </c>
      <c r="J2998" t="s">
        <v>137</v>
      </c>
      <c r="K2998" t="s">
        <v>138</v>
      </c>
      <c r="L2998" t="s">
        <v>8922</v>
      </c>
      <c r="M2998" t="s">
        <v>8923</v>
      </c>
      <c r="N2998">
        <v>1.7547222220000001</v>
      </c>
      <c r="O2998">
        <v>0</v>
      </c>
      <c r="P2998">
        <v>123</v>
      </c>
      <c r="Q2998">
        <v>0</v>
      </c>
      <c r="R2998">
        <v>6</v>
      </c>
      <c r="S2998">
        <v>0</v>
      </c>
      <c r="T2998">
        <v>9</v>
      </c>
      <c r="U2998">
        <v>0</v>
      </c>
      <c r="V2998">
        <v>0</v>
      </c>
      <c r="W2998">
        <v>0</v>
      </c>
      <c r="X2998">
        <v>42.920792026481294</v>
      </c>
      <c r="Y2998">
        <v>0</v>
      </c>
      <c r="Z2998">
        <v>1.3876888967441667</v>
      </c>
      <c r="AA2998">
        <v>0</v>
      </c>
      <c r="AB2998">
        <v>4.4215041444372831</v>
      </c>
      <c r="AC2998">
        <v>0</v>
      </c>
      <c r="AD2998">
        <v>0</v>
      </c>
      <c r="AE2998">
        <v>48.729985067662746</v>
      </c>
    </row>
    <row r="2999" spans="1:31" x14ac:dyDescent="0.25">
      <c r="A2999">
        <v>2272818</v>
      </c>
      <c r="B2999">
        <v>1</v>
      </c>
      <c r="C2999" t="s">
        <v>80</v>
      </c>
      <c r="D2999" t="s">
        <v>93</v>
      </c>
      <c r="E2999" t="s">
        <v>147</v>
      </c>
      <c r="F2999" t="s">
        <v>8187</v>
      </c>
      <c r="G2999" t="s">
        <v>233</v>
      </c>
      <c r="H2999" t="s">
        <v>150</v>
      </c>
      <c r="I2999" t="s">
        <v>136</v>
      </c>
      <c r="J2999" t="s">
        <v>137</v>
      </c>
      <c r="K2999" t="s">
        <v>138</v>
      </c>
      <c r="L2999" t="s">
        <v>8667</v>
      </c>
      <c r="M2999" t="s">
        <v>8924</v>
      </c>
      <c r="N2999">
        <v>1.9386111109999999</v>
      </c>
      <c r="O2999">
        <v>0</v>
      </c>
      <c r="P2999">
        <v>46</v>
      </c>
      <c r="Q2999">
        <v>0</v>
      </c>
      <c r="R2999">
        <v>1</v>
      </c>
      <c r="S2999">
        <v>0</v>
      </c>
      <c r="T2999">
        <v>7</v>
      </c>
      <c r="U2999">
        <v>0</v>
      </c>
      <c r="V2999">
        <v>0</v>
      </c>
      <c r="W2999">
        <v>0</v>
      </c>
      <c r="X2999">
        <v>14.0277122809012</v>
      </c>
      <c r="Y2999">
        <v>0</v>
      </c>
      <c r="Z2999">
        <v>1.9545602226666665E-3</v>
      </c>
      <c r="AA2999">
        <v>0</v>
      </c>
      <c r="AB2999">
        <v>4.1944223855230751</v>
      </c>
      <c r="AC2999">
        <v>0</v>
      </c>
      <c r="AD2999">
        <v>0</v>
      </c>
      <c r="AE2999">
        <v>18.224089226646942</v>
      </c>
    </row>
    <row r="3000" spans="1:31" x14ac:dyDescent="0.25">
      <c r="A3000">
        <v>2272326</v>
      </c>
      <c r="B3000">
        <v>1</v>
      </c>
      <c r="C3000" t="s">
        <v>80</v>
      </c>
      <c r="D3000" t="s">
        <v>86</v>
      </c>
      <c r="E3000" t="s">
        <v>176</v>
      </c>
      <c r="F3000" t="s">
        <v>8925</v>
      </c>
      <c r="G3000" t="s">
        <v>178</v>
      </c>
      <c r="H3000" t="s">
        <v>150</v>
      </c>
      <c r="I3000" t="s">
        <v>136</v>
      </c>
      <c r="J3000" t="s">
        <v>137</v>
      </c>
      <c r="K3000" t="s">
        <v>138</v>
      </c>
      <c r="L3000" t="s">
        <v>8926</v>
      </c>
      <c r="M3000" t="s">
        <v>8927</v>
      </c>
      <c r="N3000">
        <v>8.313055555</v>
      </c>
      <c r="O3000">
        <v>0</v>
      </c>
      <c r="P3000">
        <v>23</v>
      </c>
      <c r="Q3000">
        <v>0</v>
      </c>
      <c r="R3000">
        <v>22</v>
      </c>
      <c r="S3000">
        <v>0</v>
      </c>
      <c r="T3000">
        <v>21</v>
      </c>
      <c r="U3000">
        <v>0</v>
      </c>
      <c r="V3000">
        <v>0</v>
      </c>
      <c r="W3000">
        <v>0</v>
      </c>
      <c r="X3000">
        <v>640.73239963874607</v>
      </c>
      <c r="Y3000">
        <v>0</v>
      </c>
      <c r="Z3000">
        <v>49.089154603240189</v>
      </c>
      <c r="AA3000">
        <v>0</v>
      </c>
      <c r="AB3000">
        <v>369.73620058402804</v>
      </c>
      <c r="AC3000">
        <v>0</v>
      </c>
      <c r="AD3000">
        <v>0</v>
      </c>
      <c r="AE3000">
        <v>1059.5577548260144</v>
      </c>
    </row>
    <row r="3001" spans="1:31" x14ac:dyDescent="0.25">
      <c r="A3001">
        <v>2272303</v>
      </c>
      <c r="B3001">
        <v>1</v>
      </c>
      <c r="C3001" t="s">
        <v>80</v>
      </c>
      <c r="D3001" t="s">
        <v>106</v>
      </c>
      <c r="E3001" t="s">
        <v>157</v>
      </c>
      <c r="F3001" t="s">
        <v>8928</v>
      </c>
      <c r="G3001" t="s">
        <v>134</v>
      </c>
      <c r="H3001" t="s">
        <v>135</v>
      </c>
      <c r="I3001" t="s">
        <v>136</v>
      </c>
      <c r="J3001" t="s">
        <v>137</v>
      </c>
      <c r="K3001" t="s">
        <v>138</v>
      </c>
      <c r="L3001" t="s">
        <v>8929</v>
      </c>
      <c r="M3001" t="s">
        <v>8930</v>
      </c>
      <c r="N3001">
        <v>0.28611111099999997</v>
      </c>
      <c r="O3001">
        <v>0</v>
      </c>
      <c r="P3001">
        <v>383</v>
      </c>
      <c r="Q3001">
        <v>0</v>
      </c>
      <c r="R3001">
        <v>8</v>
      </c>
      <c r="S3001">
        <v>3</v>
      </c>
      <c r="T3001">
        <v>26</v>
      </c>
      <c r="U3001">
        <v>0</v>
      </c>
      <c r="V3001">
        <v>0</v>
      </c>
      <c r="W3001">
        <v>0</v>
      </c>
      <c r="X3001">
        <v>23.455031928981711</v>
      </c>
      <c r="Y3001">
        <v>0</v>
      </c>
      <c r="Z3001">
        <v>0.38383135698699988</v>
      </c>
      <c r="AA3001">
        <v>0.65256694857749997</v>
      </c>
      <c r="AB3001">
        <v>3.8738040196919994</v>
      </c>
      <c r="AC3001">
        <v>0</v>
      </c>
      <c r="AD3001">
        <v>0</v>
      </c>
      <c r="AE3001">
        <v>28.36523425423821</v>
      </c>
    </row>
    <row r="3002" spans="1:31" x14ac:dyDescent="0.25">
      <c r="A3002">
        <v>2273508</v>
      </c>
      <c r="B3002">
        <v>1</v>
      </c>
      <c r="C3002" t="s">
        <v>80</v>
      </c>
      <c r="D3002" t="s">
        <v>83</v>
      </c>
      <c r="E3002" t="s">
        <v>141</v>
      </c>
      <c r="F3002" t="s">
        <v>8931</v>
      </c>
      <c r="G3002" t="s">
        <v>134</v>
      </c>
      <c r="H3002" t="s">
        <v>135</v>
      </c>
      <c r="I3002" t="s">
        <v>136</v>
      </c>
      <c r="J3002" t="s">
        <v>137</v>
      </c>
      <c r="K3002" t="s">
        <v>138</v>
      </c>
      <c r="L3002" t="s">
        <v>8932</v>
      </c>
      <c r="M3002" t="s">
        <v>8933</v>
      </c>
      <c r="N3002">
        <v>1.7647222220000001</v>
      </c>
      <c r="O3002">
        <v>0</v>
      </c>
      <c r="P3002">
        <v>1729</v>
      </c>
      <c r="Q3002">
        <v>0</v>
      </c>
      <c r="R3002">
        <v>0</v>
      </c>
      <c r="S3002">
        <v>0</v>
      </c>
      <c r="T3002">
        <v>74</v>
      </c>
      <c r="U3002">
        <v>0</v>
      </c>
      <c r="V3002">
        <v>0</v>
      </c>
      <c r="W3002">
        <v>0</v>
      </c>
      <c r="X3002">
        <v>1165.0338418383456</v>
      </c>
      <c r="Y3002">
        <v>0</v>
      </c>
      <c r="Z3002">
        <v>0</v>
      </c>
      <c r="AA3002">
        <v>0</v>
      </c>
      <c r="AB3002">
        <v>44.843343142528333</v>
      </c>
      <c r="AC3002">
        <v>0</v>
      </c>
      <c r="AD3002">
        <v>0</v>
      </c>
      <c r="AE3002">
        <v>1209.8771849808738</v>
      </c>
    </row>
    <row r="3003" spans="1:31" x14ac:dyDescent="0.25">
      <c r="A3003">
        <v>2273079</v>
      </c>
      <c r="B3003">
        <v>1</v>
      </c>
      <c r="C3003" t="s">
        <v>81</v>
      </c>
      <c r="D3003" t="s">
        <v>119</v>
      </c>
      <c r="E3003" t="s">
        <v>165</v>
      </c>
      <c r="F3003" t="s">
        <v>8934</v>
      </c>
      <c r="G3003" t="s">
        <v>198</v>
      </c>
      <c r="H3003" t="s">
        <v>150</v>
      </c>
      <c r="I3003" t="s">
        <v>136</v>
      </c>
      <c r="J3003" t="s">
        <v>137</v>
      </c>
      <c r="K3003" t="s">
        <v>138</v>
      </c>
      <c r="L3003" t="s">
        <v>8935</v>
      </c>
      <c r="M3003" t="s">
        <v>8936</v>
      </c>
      <c r="N3003">
        <v>1.599444444</v>
      </c>
      <c r="O3003">
        <v>0</v>
      </c>
      <c r="P3003">
        <v>1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0.44489224683103334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0.44489224683103334</v>
      </c>
    </row>
    <row r="3004" spans="1:31" x14ac:dyDescent="0.25">
      <c r="A3004">
        <v>2273179</v>
      </c>
      <c r="B3004">
        <v>1</v>
      </c>
      <c r="C3004" t="s">
        <v>81</v>
      </c>
      <c r="D3004" t="s">
        <v>112</v>
      </c>
      <c r="E3004" t="s">
        <v>147</v>
      </c>
      <c r="F3004" t="s">
        <v>8937</v>
      </c>
      <c r="G3004" t="s">
        <v>149</v>
      </c>
      <c r="H3004" t="s">
        <v>150</v>
      </c>
      <c r="I3004" t="s">
        <v>136</v>
      </c>
      <c r="J3004" t="s">
        <v>137</v>
      </c>
      <c r="K3004" t="s">
        <v>138</v>
      </c>
      <c r="L3004" t="s">
        <v>8938</v>
      </c>
      <c r="M3004" t="s">
        <v>8939</v>
      </c>
      <c r="N3004">
        <v>1.6163888879999999</v>
      </c>
      <c r="O3004">
        <v>0</v>
      </c>
      <c r="P3004">
        <v>75</v>
      </c>
      <c r="Q3004">
        <v>0</v>
      </c>
      <c r="R3004">
        <v>0</v>
      </c>
      <c r="S3004">
        <v>0</v>
      </c>
      <c r="T3004">
        <v>1</v>
      </c>
      <c r="U3004">
        <v>0</v>
      </c>
      <c r="V3004">
        <v>0</v>
      </c>
      <c r="W3004">
        <v>0</v>
      </c>
      <c r="X3004">
        <v>27.121629286651409</v>
      </c>
      <c r="Y3004">
        <v>0</v>
      </c>
      <c r="Z3004">
        <v>0</v>
      </c>
      <c r="AA3004">
        <v>0</v>
      </c>
      <c r="AB3004">
        <v>0.48396924659954998</v>
      </c>
      <c r="AC3004">
        <v>0</v>
      </c>
      <c r="AD3004">
        <v>0</v>
      </c>
      <c r="AE3004">
        <v>27.605598533250959</v>
      </c>
    </row>
    <row r="3005" spans="1:31" x14ac:dyDescent="0.25">
      <c r="A3005">
        <v>2273402</v>
      </c>
      <c r="B3005">
        <v>1</v>
      </c>
      <c r="C3005" t="s">
        <v>81</v>
      </c>
      <c r="D3005" t="s">
        <v>122</v>
      </c>
      <c r="E3005" t="s">
        <v>147</v>
      </c>
      <c r="F3005" t="s">
        <v>8940</v>
      </c>
      <c r="G3005" t="s">
        <v>229</v>
      </c>
      <c r="H3005" t="s">
        <v>150</v>
      </c>
      <c r="I3005" t="s">
        <v>136</v>
      </c>
      <c r="J3005" t="s">
        <v>137</v>
      </c>
      <c r="K3005" t="s">
        <v>138</v>
      </c>
      <c r="L3005" t="s">
        <v>8941</v>
      </c>
      <c r="M3005" t="s">
        <v>8942</v>
      </c>
      <c r="N3005">
        <v>1.5083333329999999</v>
      </c>
      <c r="O3005">
        <v>0</v>
      </c>
      <c r="P3005">
        <v>164</v>
      </c>
      <c r="Q3005">
        <v>0</v>
      </c>
      <c r="R3005">
        <v>0</v>
      </c>
      <c r="S3005">
        <v>0</v>
      </c>
      <c r="T3005">
        <v>9</v>
      </c>
      <c r="U3005">
        <v>0</v>
      </c>
      <c r="V3005">
        <v>0</v>
      </c>
      <c r="W3005">
        <v>0</v>
      </c>
      <c r="X3005">
        <v>48.575726121350677</v>
      </c>
      <c r="Y3005">
        <v>0</v>
      </c>
      <c r="Z3005">
        <v>0</v>
      </c>
      <c r="AA3005">
        <v>0</v>
      </c>
      <c r="AB3005">
        <v>1.6806288702359446</v>
      </c>
      <c r="AC3005">
        <v>0</v>
      </c>
      <c r="AD3005">
        <v>0</v>
      </c>
      <c r="AE3005">
        <v>50.256354991586619</v>
      </c>
    </row>
    <row r="3006" spans="1:31" x14ac:dyDescent="0.25">
      <c r="A3006">
        <v>2273425</v>
      </c>
      <c r="B3006">
        <v>1</v>
      </c>
      <c r="C3006" t="s">
        <v>81</v>
      </c>
      <c r="D3006" t="s">
        <v>128</v>
      </c>
      <c r="E3006" t="s">
        <v>141</v>
      </c>
      <c r="F3006" t="s">
        <v>8943</v>
      </c>
      <c r="G3006" t="s">
        <v>268</v>
      </c>
      <c r="H3006" t="s">
        <v>135</v>
      </c>
      <c r="I3006" t="s">
        <v>136</v>
      </c>
      <c r="J3006" t="s">
        <v>137</v>
      </c>
      <c r="K3006" t="s">
        <v>138</v>
      </c>
      <c r="L3006" t="s">
        <v>8944</v>
      </c>
      <c r="M3006" t="s">
        <v>8945</v>
      </c>
      <c r="N3006">
        <v>2.0036111110000001</v>
      </c>
      <c r="O3006">
        <v>0</v>
      </c>
      <c r="P3006">
        <v>755</v>
      </c>
      <c r="Q3006">
        <v>0</v>
      </c>
      <c r="R3006">
        <v>7</v>
      </c>
      <c r="S3006">
        <v>0</v>
      </c>
      <c r="T3006">
        <v>50</v>
      </c>
      <c r="U3006">
        <v>0</v>
      </c>
      <c r="V3006">
        <v>0</v>
      </c>
      <c r="W3006">
        <v>0</v>
      </c>
      <c r="X3006">
        <v>370.49103903441306</v>
      </c>
      <c r="Y3006">
        <v>0</v>
      </c>
      <c r="Z3006">
        <v>4.1080001831981674</v>
      </c>
      <c r="AA3006">
        <v>0</v>
      </c>
      <c r="AB3006">
        <v>41.453655363350045</v>
      </c>
      <c r="AC3006">
        <v>0</v>
      </c>
      <c r="AD3006">
        <v>0</v>
      </c>
      <c r="AE3006">
        <v>416.05269458096126</v>
      </c>
    </row>
    <row r="3007" spans="1:31" x14ac:dyDescent="0.25">
      <c r="A3007">
        <v>2273308</v>
      </c>
      <c r="B3007">
        <v>1</v>
      </c>
      <c r="C3007" t="s">
        <v>81</v>
      </c>
      <c r="D3007" t="s">
        <v>128</v>
      </c>
      <c r="E3007" t="s">
        <v>147</v>
      </c>
      <c r="F3007" t="s">
        <v>8946</v>
      </c>
      <c r="G3007" t="s">
        <v>149</v>
      </c>
      <c r="H3007" t="s">
        <v>150</v>
      </c>
      <c r="I3007" t="s">
        <v>136</v>
      </c>
      <c r="J3007" t="s">
        <v>137</v>
      </c>
      <c r="K3007" t="s">
        <v>138</v>
      </c>
      <c r="L3007" t="s">
        <v>8947</v>
      </c>
      <c r="M3007" t="s">
        <v>8948</v>
      </c>
      <c r="N3007">
        <v>2.8936111109999998</v>
      </c>
      <c r="O3007">
        <v>0</v>
      </c>
      <c r="P3007">
        <v>294</v>
      </c>
      <c r="Q3007">
        <v>0</v>
      </c>
      <c r="R3007">
        <v>0</v>
      </c>
      <c r="S3007">
        <v>0</v>
      </c>
      <c r="T3007">
        <v>14</v>
      </c>
      <c r="U3007">
        <v>0</v>
      </c>
      <c r="V3007">
        <v>0</v>
      </c>
      <c r="W3007">
        <v>0</v>
      </c>
      <c r="X3007">
        <v>206.7853578273843</v>
      </c>
      <c r="Y3007">
        <v>0</v>
      </c>
      <c r="Z3007">
        <v>0</v>
      </c>
      <c r="AA3007">
        <v>0</v>
      </c>
      <c r="AB3007">
        <v>27.592164174037332</v>
      </c>
      <c r="AC3007">
        <v>0</v>
      </c>
      <c r="AD3007">
        <v>0</v>
      </c>
      <c r="AE3007">
        <v>234.37752200142162</v>
      </c>
    </row>
    <row r="3008" spans="1:31" x14ac:dyDescent="0.25">
      <c r="A3008">
        <v>2273162</v>
      </c>
      <c r="B3008">
        <v>1</v>
      </c>
      <c r="C3008" t="s">
        <v>81</v>
      </c>
      <c r="D3008" t="s">
        <v>124</v>
      </c>
      <c r="E3008" t="s">
        <v>147</v>
      </c>
      <c r="F3008" t="s">
        <v>8949</v>
      </c>
      <c r="G3008" t="s">
        <v>233</v>
      </c>
      <c r="H3008" t="s">
        <v>150</v>
      </c>
      <c r="I3008" t="s">
        <v>136</v>
      </c>
      <c r="J3008" t="s">
        <v>137</v>
      </c>
      <c r="K3008" t="s">
        <v>138</v>
      </c>
      <c r="L3008" t="s">
        <v>8950</v>
      </c>
      <c r="M3008" t="s">
        <v>8951</v>
      </c>
      <c r="N3008">
        <v>3.3802777769999999</v>
      </c>
      <c r="O3008">
        <v>0</v>
      </c>
      <c r="P3008">
        <v>55</v>
      </c>
      <c r="Q3008">
        <v>0</v>
      </c>
      <c r="R3008">
        <v>3</v>
      </c>
      <c r="S3008">
        <v>0</v>
      </c>
      <c r="T3008">
        <v>1</v>
      </c>
      <c r="U3008">
        <v>0</v>
      </c>
      <c r="V3008">
        <v>0</v>
      </c>
      <c r="W3008">
        <v>0</v>
      </c>
      <c r="X3008">
        <v>51.548658262768342</v>
      </c>
      <c r="Y3008">
        <v>0</v>
      </c>
      <c r="Z3008">
        <v>1.861433120476125</v>
      </c>
      <c r="AA3008">
        <v>0</v>
      </c>
      <c r="AB3008">
        <v>0</v>
      </c>
      <c r="AC3008">
        <v>0</v>
      </c>
      <c r="AD3008">
        <v>0</v>
      </c>
      <c r="AE3008">
        <v>53.410091383244463</v>
      </c>
    </row>
    <row r="3009" spans="1:31" x14ac:dyDescent="0.25">
      <c r="A3009">
        <v>2273139</v>
      </c>
      <c r="B3009">
        <v>1</v>
      </c>
      <c r="C3009" t="s">
        <v>81</v>
      </c>
      <c r="D3009" t="s">
        <v>128</v>
      </c>
      <c r="E3009" t="s">
        <v>147</v>
      </c>
      <c r="F3009" t="s">
        <v>8952</v>
      </c>
      <c r="G3009" t="s">
        <v>149</v>
      </c>
      <c r="H3009" t="s">
        <v>150</v>
      </c>
      <c r="I3009" t="s">
        <v>136</v>
      </c>
      <c r="J3009" t="s">
        <v>137</v>
      </c>
      <c r="K3009" t="s">
        <v>138</v>
      </c>
      <c r="L3009" t="s">
        <v>8953</v>
      </c>
      <c r="M3009" t="s">
        <v>8954</v>
      </c>
      <c r="N3009">
        <v>4.6008333329999997</v>
      </c>
      <c r="O3009">
        <v>0</v>
      </c>
      <c r="P3009">
        <v>10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2.8275643432298749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2.8275643432298749</v>
      </c>
    </row>
    <row r="3010" spans="1:31" x14ac:dyDescent="0.25">
      <c r="A3010">
        <v>2272993</v>
      </c>
      <c r="B3010">
        <v>1</v>
      </c>
      <c r="C3010" t="s">
        <v>80</v>
      </c>
      <c r="D3010" t="s">
        <v>90</v>
      </c>
      <c r="E3010" t="s">
        <v>147</v>
      </c>
      <c r="F3010" t="s">
        <v>8955</v>
      </c>
      <c r="G3010" t="s">
        <v>149</v>
      </c>
      <c r="H3010" t="s">
        <v>150</v>
      </c>
      <c r="I3010" t="s">
        <v>136</v>
      </c>
      <c r="J3010" t="s">
        <v>137</v>
      </c>
      <c r="K3010" t="s">
        <v>138</v>
      </c>
      <c r="L3010" t="s">
        <v>8956</v>
      </c>
      <c r="M3010" t="s">
        <v>8957</v>
      </c>
      <c r="N3010">
        <v>3.4111111109999999</v>
      </c>
      <c r="O3010">
        <v>0</v>
      </c>
      <c r="P3010">
        <v>81</v>
      </c>
      <c r="Q3010">
        <v>0</v>
      </c>
      <c r="R3010">
        <v>0</v>
      </c>
      <c r="S3010">
        <v>0</v>
      </c>
      <c r="T3010">
        <v>22</v>
      </c>
      <c r="U3010">
        <v>0</v>
      </c>
      <c r="V3010">
        <v>0</v>
      </c>
      <c r="W3010">
        <v>0</v>
      </c>
      <c r="X3010">
        <v>100.90171770225433</v>
      </c>
      <c r="Y3010">
        <v>0</v>
      </c>
      <c r="Z3010">
        <v>0</v>
      </c>
      <c r="AA3010">
        <v>0</v>
      </c>
      <c r="AB3010">
        <v>31.610555171506277</v>
      </c>
      <c r="AC3010">
        <v>0</v>
      </c>
      <c r="AD3010">
        <v>0</v>
      </c>
      <c r="AE3010">
        <v>132.51227287376059</v>
      </c>
    </row>
    <row r="3011" spans="1:31" x14ac:dyDescent="0.25">
      <c r="A3011">
        <v>2272755</v>
      </c>
      <c r="B3011">
        <v>1</v>
      </c>
      <c r="C3011" t="s">
        <v>81</v>
      </c>
      <c r="D3011" t="s">
        <v>127</v>
      </c>
      <c r="E3011" t="s">
        <v>176</v>
      </c>
      <c r="F3011" t="s">
        <v>8958</v>
      </c>
      <c r="G3011" t="s">
        <v>178</v>
      </c>
      <c r="H3011" t="s">
        <v>150</v>
      </c>
      <c r="I3011" t="s">
        <v>136</v>
      </c>
      <c r="J3011" t="s">
        <v>137</v>
      </c>
      <c r="K3011" t="s">
        <v>138</v>
      </c>
      <c r="L3011" t="s">
        <v>8959</v>
      </c>
      <c r="M3011" t="s">
        <v>8100</v>
      </c>
      <c r="N3011">
        <v>9.5130555549999993</v>
      </c>
      <c r="O3011">
        <v>0</v>
      </c>
      <c r="P3011">
        <v>420</v>
      </c>
      <c r="Q3011">
        <v>0</v>
      </c>
      <c r="R3011">
        <v>0</v>
      </c>
      <c r="S3011">
        <v>0</v>
      </c>
      <c r="T3011">
        <v>11</v>
      </c>
      <c r="U3011">
        <v>0</v>
      </c>
      <c r="V3011">
        <v>0</v>
      </c>
      <c r="W3011">
        <v>0</v>
      </c>
      <c r="X3011">
        <v>1135.5061608898911</v>
      </c>
      <c r="Y3011">
        <v>0</v>
      </c>
      <c r="Z3011">
        <v>0</v>
      </c>
      <c r="AA3011">
        <v>0</v>
      </c>
      <c r="AB3011">
        <v>56.861092041721122</v>
      </c>
      <c r="AC3011">
        <v>0</v>
      </c>
      <c r="AD3011">
        <v>0</v>
      </c>
      <c r="AE3011">
        <v>1192.3672529316123</v>
      </c>
    </row>
    <row r="3012" spans="1:31" x14ac:dyDescent="0.25">
      <c r="A3012">
        <v>2273193</v>
      </c>
      <c r="B3012">
        <v>1</v>
      </c>
      <c r="C3012" t="s">
        <v>81</v>
      </c>
      <c r="D3012" t="s">
        <v>118</v>
      </c>
      <c r="E3012" t="s">
        <v>132</v>
      </c>
      <c r="F3012" t="s">
        <v>5530</v>
      </c>
      <c r="G3012" t="s">
        <v>134</v>
      </c>
      <c r="H3012" t="s">
        <v>135</v>
      </c>
      <c r="I3012" t="s">
        <v>738</v>
      </c>
      <c r="J3012" t="s">
        <v>137</v>
      </c>
      <c r="K3012" t="s">
        <v>138</v>
      </c>
      <c r="L3012" t="s">
        <v>8960</v>
      </c>
      <c r="M3012" t="s">
        <v>8961</v>
      </c>
      <c r="N3012">
        <v>8.3333330000000001E-3</v>
      </c>
      <c r="O3012">
        <v>1</v>
      </c>
      <c r="P3012">
        <v>456</v>
      </c>
      <c r="Q3012">
        <v>48</v>
      </c>
      <c r="R3012">
        <v>65</v>
      </c>
      <c r="S3012">
        <v>21</v>
      </c>
      <c r="T3012">
        <v>52</v>
      </c>
      <c r="U3012">
        <v>0</v>
      </c>
      <c r="V3012">
        <v>0</v>
      </c>
      <c r="W3012">
        <v>3.67712054025E-3</v>
      </c>
      <c r="X3012">
        <v>0.98268219914691668</v>
      </c>
      <c r="Y3012">
        <v>0.40986275337149991</v>
      </c>
      <c r="Z3012">
        <v>0.30859609775725</v>
      </c>
      <c r="AA3012">
        <v>3.7096934746841668</v>
      </c>
      <c r="AB3012">
        <v>0.21260898971958331</v>
      </c>
      <c r="AC3012">
        <v>0</v>
      </c>
      <c r="AD3012">
        <v>0</v>
      </c>
      <c r="AE3012">
        <v>5.6271206352196659</v>
      </c>
    </row>
    <row r="3013" spans="1:31" x14ac:dyDescent="0.25">
      <c r="A3013">
        <v>2272947</v>
      </c>
      <c r="B3013">
        <v>1</v>
      </c>
      <c r="C3013" t="s">
        <v>80</v>
      </c>
      <c r="D3013" t="s">
        <v>86</v>
      </c>
      <c r="E3013" t="s">
        <v>176</v>
      </c>
      <c r="F3013" t="s">
        <v>8962</v>
      </c>
      <c r="G3013" t="s">
        <v>233</v>
      </c>
      <c r="H3013" t="s">
        <v>150</v>
      </c>
      <c r="I3013" t="s">
        <v>136</v>
      </c>
      <c r="J3013" t="s">
        <v>137</v>
      </c>
      <c r="K3013" t="s">
        <v>138</v>
      </c>
      <c r="L3013" t="s">
        <v>8963</v>
      </c>
      <c r="M3013" t="s">
        <v>8964</v>
      </c>
      <c r="N3013">
        <v>9.2777777770000007</v>
      </c>
      <c r="O3013">
        <v>0</v>
      </c>
      <c r="P3013">
        <v>144</v>
      </c>
      <c r="Q3013">
        <v>0</v>
      </c>
      <c r="R3013">
        <v>3</v>
      </c>
      <c r="S3013">
        <v>0</v>
      </c>
      <c r="T3013">
        <v>16</v>
      </c>
      <c r="U3013">
        <v>0</v>
      </c>
      <c r="V3013">
        <v>0</v>
      </c>
      <c r="W3013">
        <v>0</v>
      </c>
      <c r="X3013">
        <v>1386.5354854523362</v>
      </c>
      <c r="Y3013">
        <v>0</v>
      </c>
      <c r="Z3013">
        <v>1.5538392418932498</v>
      </c>
      <c r="AA3013">
        <v>0</v>
      </c>
      <c r="AB3013">
        <v>337.85650786728871</v>
      </c>
      <c r="AC3013">
        <v>0</v>
      </c>
      <c r="AD3013">
        <v>0</v>
      </c>
      <c r="AE3013">
        <v>1725.945832561518</v>
      </c>
    </row>
    <row r="3014" spans="1:31" x14ac:dyDescent="0.25">
      <c r="A3014">
        <v>2273256</v>
      </c>
      <c r="B3014">
        <v>1</v>
      </c>
      <c r="C3014" t="s">
        <v>81</v>
      </c>
      <c r="D3014" t="s">
        <v>118</v>
      </c>
      <c r="E3014" t="s">
        <v>141</v>
      </c>
      <c r="F3014" t="s">
        <v>8965</v>
      </c>
      <c r="G3014" t="s">
        <v>268</v>
      </c>
      <c r="H3014" t="s">
        <v>135</v>
      </c>
      <c r="I3014" t="s">
        <v>136</v>
      </c>
      <c r="J3014" t="s">
        <v>137</v>
      </c>
      <c r="K3014" t="s">
        <v>138</v>
      </c>
      <c r="L3014" t="s">
        <v>8966</v>
      </c>
      <c r="M3014" t="s">
        <v>8967</v>
      </c>
      <c r="N3014">
        <v>3.105277777</v>
      </c>
      <c r="O3014">
        <v>0</v>
      </c>
      <c r="P3014">
        <v>364</v>
      </c>
      <c r="Q3014">
        <v>3</v>
      </c>
      <c r="R3014">
        <v>18</v>
      </c>
      <c r="S3014">
        <v>2</v>
      </c>
      <c r="T3014">
        <v>36</v>
      </c>
      <c r="U3014">
        <v>0</v>
      </c>
      <c r="V3014">
        <v>0</v>
      </c>
      <c r="W3014">
        <v>0</v>
      </c>
      <c r="X3014">
        <v>242.91686000927368</v>
      </c>
      <c r="Y3014">
        <v>4.6505948351974</v>
      </c>
      <c r="Z3014">
        <v>12.919812906732803</v>
      </c>
      <c r="AA3014">
        <v>29.311565832562462</v>
      </c>
      <c r="AB3014">
        <v>15.058957692517321</v>
      </c>
      <c r="AC3014">
        <v>0</v>
      </c>
      <c r="AD3014">
        <v>0</v>
      </c>
      <c r="AE3014">
        <v>304.85779127628365</v>
      </c>
    </row>
    <row r="3015" spans="1:31" x14ac:dyDescent="0.25">
      <c r="A3015">
        <v>2272801</v>
      </c>
      <c r="B3015">
        <v>1</v>
      </c>
      <c r="C3015" t="s">
        <v>81</v>
      </c>
      <c r="D3015" t="s">
        <v>117</v>
      </c>
      <c r="E3015" t="s">
        <v>157</v>
      </c>
      <c r="F3015" t="s">
        <v>8968</v>
      </c>
      <c r="G3015" t="s">
        <v>134</v>
      </c>
      <c r="H3015" t="s">
        <v>135</v>
      </c>
      <c r="I3015" t="s">
        <v>136</v>
      </c>
      <c r="J3015" t="s">
        <v>137</v>
      </c>
      <c r="K3015" t="s">
        <v>138</v>
      </c>
      <c r="L3015" t="s">
        <v>8969</v>
      </c>
      <c r="M3015" t="s">
        <v>8970</v>
      </c>
      <c r="N3015">
        <v>7.8055554999999999E-2</v>
      </c>
      <c r="O3015">
        <v>1</v>
      </c>
      <c r="P3015">
        <v>2399</v>
      </c>
      <c r="Q3015">
        <v>38</v>
      </c>
      <c r="R3015">
        <v>84</v>
      </c>
      <c r="S3015">
        <v>17</v>
      </c>
      <c r="T3015">
        <v>231</v>
      </c>
      <c r="U3015">
        <v>8</v>
      </c>
      <c r="V3015">
        <v>1</v>
      </c>
      <c r="W3015">
        <v>2.0592235849222221E-2</v>
      </c>
      <c r="X3015">
        <v>23.384887475632361</v>
      </c>
      <c r="Y3015">
        <v>14.794117998393848</v>
      </c>
      <c r="Z3015">
        <v>1.3515813874396083</v>
      </c>
      <c r="AA3015">
        <v>8.2455632241020229</v>
      </c>
      <c r="AB3015">
        <v>9.5605181376248609</v>
      </c>
      <c r="AC3015">
        <v>74.947213522902416</v>
      </c>
      <c r="AD3015">
        <v>0.93149760894746669</v>
      </c>
      <c r="AE3015">
        <v>133.23597159089181</v>
      </c>
    </row>
    <row r="3016" spans="1:31" x14ac:dyDescent="0.25">
      <c r="A3016">
        <v>2272320</v>
      </c>
      <c r="B3016">
        <v>1</v>
      </c>
      <c r="C3016" t="s">
        <v>81</v>
      </c>
      <c r="D3016" t="s">
        <v>127</v>
      </c>
      <c r="E3016" t="s">
        <v>132</v>
      </c>
      <c r="F3016" t="s">
        <v>8971</v>
      </c>
      <c r="G3016" t="s">
        <v>134</v>
      </c>
      <c r="H3016" t="s">
        <v>135</v>
      </c>
      <c r="I3016" t="s">
        <v>136</v>
      </c>
      <c r="J3016" t="s">
        <v>137</v>
      </c>
      <c r="K3016" t="s">
        <v>138</v>
      </c>
      <c r="L3016" t="s">
        <v>8972</v>
      </c>
      <c r="M3016" t="s">
        <v>8973</v>
      </c>
      <c r="N3016">
        <v>8.1852777769999996</v>
      </c>
      <c r="O3016">
        <v>1</v>
      </c>
      <c r="P3016">
        <v>2</v>
      </c>
      <c r="Q3016">
        <v>82</v>
      </c>
      <c r="R3016">
        <v>85</v>
      </c>
      <c r="S3016">
        <v>6</v>
      </c>
      <c r="T3016">
        <v>0</v>
      </c>
      <c r="U3016">
        <v>0</v>
      </c>
      <c r="V3016">
        <v>0</v>
      </c>
      <c r="W3016">
        <v>0.78626914277951676</v>
      </c>
      <c r="X3016">
        <v>2.8321155793224113</v>
      </c>
      <c r="Y3016">
        <v>287.29007806251758</v>
      </c>
      <c r="Z3016">
        <v>384.88871648207663</v>
      </c>
      <c r="AA3016">
        <v>25.405410067327143</v>
      </c>
      <c r="AB3016">
        <v>0</v>
      </c>
      <c r="AC3016">
        <v>0</v>
      </c>
      <c r="AD3016">
        <v>0</v>
      </c>
      <c r="AE3016">
        <v>701.20258933402329</v>
      </c>
    </row>
    <row r="3017" spans="1:31" x14ac:dyDescent="0.25">
      <c r="A3017">
        <v>2272609</v>
      </c>
      <c r="B3017">
        <v>1</v>
      </c>
      <c r="C3017" t="s">
        <v>80</v>
      </c>
      <c r="D3017" t="s">
        <v>105</v>
      </c>
      <c r="E3017" t="s">
        <v>132</v>
      </c>
      <c r="F3017" t="s">
        <v>7741</v>
      </c>
      <c r="G3017" t="s">
        <v>134</v>
      </c>
      <c r="H3017" t="s">
        <v>135</v>
      </c>
      <c r="I3017" t="s">
        <v>136</v>
      </c>
      <c r="J3017" t="s">
        <v>137</v>
      </c>
      <c r="K3017" t="s">
        <v>138</v>
      </c>
      <c r="L3017" t="s">
        <v>8974</v>
      </c>
      <c r="M3017" t="s">
        <v>8975</v>
      </c>
      <c r="N3017">
        <v>0.328055555</v>
      </c>
      <c r="O3017">
        <v>1</v>
      </c>
      <c r="P3017">
        <v>2327</v>
      </c>
      <c r="Q3017">
        <v>4</v>
      </c>
      <c r="R3017">
        <v>254</v>
      </c>
      <c r="S3017">
        <v>28</v>
      </c>
      <c r="T3017">
        <v>315</v>
      </c>
      <c r="U3017">
        <v>4</v>
      </c>
      <c r="V3017">
        <v>3</v>
      </c>
      <c r="W3017">
        <v>0.2303157395121333</v>
      </c>
      <c r="X3017">
        <v>233.68903691823985</v>
      </c>
      <c r="Y3017">
        <v>2.21963112969945</v>
      </c>
      <c r="Z3017">
        <v>18.76076929665016</v>
      </c>
      <c r="AA3017">
        <v>79.152521758844387</v>
      </c>
      <c r="AB3017">
        <v>101.56897526757301</v>
      </c>
      <c r="AC3017">
        <v>149.43077512648694</v>
      </c>
      <c r="AD3017">
        <v>2.6002000686100004</v>
      </c>
      <c r="AE3017">
        <v>587.65222530561584</v>
      </c>
    </row>
    <row r="3018" spans="1:31" x14ac:dyDescent="0.25">
      <c r="A3018">
        <v>2273202</v>
      </c>
      <c r="B3018">
        <v>1</v>
      </c>
      <c r="C3018" t="s">
        <v>80</v>
      </c>
      <c r="D3018" t="s">
        <v>83</v>
      </c>
      <c r="E3018" t="s">
        <v>147</v>
      </c>
      <c r="F3018" t="s">
        <v>8976</v>
      </c>
      <c r="G3018" t="s">
        <v>149</v>
      </c>
      <c r="H3018" t="s">
        <v>150</v>
      </c>
      <c r="I3018" t="s">
        <v>136</v>
      </c>
      <c r="J3018" t="s">
        <v>137</v>
      </c>
      <c r="K3018" t="s">
        <v>138</v>
      </c>
      <c r="L3018" t="s">
        <v>8977</v>
      </c>
      <c r="M3018" t="s">
        <v>8978</v>
      </c>
      <c r="N3018">
        <v>1.5830555550000001</v>
      </c>
      <c r="O3018">
        <v>0</v>
      </c>
      <c r="P3018">
        <v>327</v>
      </c>
      <c r="Q3018">
        <v>0</v>
      </c>
      <c r="R3018">
        <v>0</v>
      </c>
      <c r="S3018">
        <v>0</v>
      </c>
      <c r="T3018">
        <v>18</v>
      </c>
      <c r="U3018">
        <v>0</v>
      </c>
      <c r="V3018">
        <v>0</v>
      </c>
      <c r="W3018">
        <v>0</v>
      </c>
      <c r="X3018">
        <v>160.29187209185716</v>
      </c>
      <c r="Y3018">
        <v>0</v>
      </c>
      <c r="Z3018">
        <v>0</v>
      </c>
      <c r="AA3018">
        <v>0</v>
      </c>
      <c r="AB3018">
        <v>9.0226991660607467</v>
      </c>
      <c r="AC3018">
        <v>0</v>
      </c>
      <c r="AD3018">
        <v>0</v>
      </c>
      <c r="AE3018">
        <v>169.31457125791792</v>
      </c>
    </row>
    <row r="3019" spans="1:31" x14ac:dyDescent="0.25">
      <c r="A3019">
        <v>2273033</v>
      </c>
      <c r="B3019">
        <v>1</v>
      </c>
      <c r="C3019" t="s">
        <v>81</v>
      </c>
      <c r="D3019" t="s">
        <v>128</v>
      </c>
      <c r="E3019" t="s">
        <v>147</v>
      </c>
      <c r="F3019" t="s">
        <v>8979</v>
      </c>
      <c r="G3019" t="s">
        <v>149</v>
      </c>
      <c r="H3019" t="s">
        <v>150</v>
      </c>
      <c r="I3019" t="s">
        <v>136</v>
      </c>
      <c r="J3019" t="s">
        <v>137</v>
      </c>
      <c r="K3019" t="s">
        <v>138</v>
      </c>
      <c r="L3019" t="s">
        <v>8980</v>
      </c>
      <c r="M3019" t="s">
        <v>8981</v>
      </c>
      <c r="N3019">
        <v>3.8827777769999998</v>
      </c>
      <c r="O3019">
        <v>0</v>
      </c>
      <c r="P3019">
        <v>53</v>
      </c>
      <c r="Q3019">
        <v>0</v>
      </c>
      <c r="R3019">
        <v>0</v>
      </c>
      <c r="S3019">
        <v>0</v>
      </c>
      <c r="T3019">
        <v>1</v>
      </c>
      <c r="U3019">
        <v>0</v>
      </c>
      <c r="V3019">
        <v>0</v>
      </c>
      <c r="W3019">
        <v>0</v>
      </c>
      <c r="X3019">
        <v>46.901021080192237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46.901021080192237</v>
      </c>
    </row>
    <row r="3020" spans="1:31" x14ac:dyDescent="0.25">
      <c r="A3020">
        <v>2273339</v>
      </c>
      <c r="B3020">
        <v>1</v>
      </c>
      <c r="C3020" t="s">
        <v>81</v>
      </c>
      <c r="D3020" t="s">
        <v>120</v>
      </c>
      <c r="E3020" t="s">
        <v>147</v>
      </c>
      <c r="F3020" t="s">
        <v>8982</v>
      </c>
      <c r="G3020" t="s">
        <v>149</v>
      </c>
      <c r="H3020" t="s">
        <v>150</v>
      </c>
      <c r="I3020" t="s">
        <v>136</v>
      </c>
      <c r="J3020" t="s">
        <v>137</v>
      </c>
      <c r="K3020" t="s">
        <v>138</v>
      </c>
      <c r="L3020" t="s">
        <v>8983</v>
      </c>
      <c r="M3020" t="s">
        <v>8984</v>
      </c>
      <c r="N3020">
        <v>2.247222222</v>
      </c>
      <c r="O3020">
        <v>0</v>
      </c>
      <c r="P3020">
        <v>5</v>
      </c>
      <c r="Q3020">
        <v>0</v>
      </c>
      <c r="R3020">
        <v>1</v>
      </c>
      <c r="S3020">
        <v>0</v>
      </c>
      <c r="T3020">
        <v>2</v>
      </c>
      <c r="U3020">
        <v>0</v>
      </c>
      <c r="V3020">
        <v>0</v>
      </c>
      <c r="W3020">
        <v>0</v>
      </c>
      <c r="X3020">
        <v>1.7124742496159999</v>
      </c>
      <c r="Y3020">
        <v>0</v>
      </c>
      <c r="Z3020">
        <v>5.7020866036250006E-2</v>
      </c>
      <c r="AA3020">
        <v>0</v>
      </c>
      <c r="AB3020">
        <v>0.17860442860346665</v>
      </c>
      <c r="AC3020">
        <v>0</v>
      </c>
      <c r="AD3020">
        <v>0</v>
      </c>
      <c r="AE3020">
        <v>1.9480995442557167</v>
      </c>
    </row>
    <row r="3021" spans="1:31" x14ac:dyDescent="0.25">
      <c r="A3021">
        <v>2272841</v>
      </c>
      <c r="B3021">
        <v>1</v>
      </c>
      <c r="C3021" t="s">
        <v>80</v>
      </c>
      <c r="D3021" t="s">
        <v>95</v>
      </c>
      <c r="E3021" t="s">
        <v>312</v>
      </c>
      <c r="F3021" t="s">
        <v>8985</v>
      </c>
      <c r="G3021" t="s">
        <v>233</v>
      </c>
      <c r="H3021" t="s">
        <v>150</v>
      </c>
      <c r="I3021" t="s">
        <v>136</v>
      </c>
      <c r="J3021" t="s">
        <v>137</v>
      </c>
      <c r="K3021" t="s">
        <v>138</v>
      </c>
      <c r="L3021" t="s">
        <v>8986</v>
      </c>
      <c r="M3021" t="s">
        <v>8987</v>
      </c>
      <c r="N3021">
        <v>7.812777777</v>
      </c>
      <c r="O3021">
        <v>0</v>
      </c>
      <c r="P3021">
        <v>36</v>
      </c>
      <c r="Q3021">
        <v>0</v>
      </c>
      <c r="R3021">
        <v>0</v>
      </c>
      <c r="S3021">
        <v>0</v>
      </c>
      <c r="T3021">
        <v>1</v>
      </c>
      <c r="U3021">
        <v>0</v>
      </c>
      <c r="V3021">
        <v>0</v>
      </c>
      <c r="W3021">
        <v>0</v>
      </c>
      <c r="X3021">
        <v>68.857963741957249</v>
      </c>
      <c r="Y3021">
        <v>0</v>
      </c>
      <c r="Z3021">
        <v>0</v>
      </c>
      <c r="AA3021">
        <v>0</v>
      </c>
      <c r="AB3021">
        <v>0.12186785365148334</v>
      </c>
      <c r="AC3021">
        <v>0</v>
      </c>
      <c r="AD3021">
        <v>0</v>
      </c>
      <c r="AE3021">
        <v>68.979831595608729</v>
      </c>
    </row>
    <row r="3022" spans="1:31" x14ac:dyDescent="0.25">
      <c r="A3022">
        <v>2273554</v>
      </c>
      <c r="B3022">
        <v>1</v>
      </c>
      <c r="C3022" t="s">
        <v>81</v>
      </c>
      <c r="D3022" t="s">
        <v>127</v>
      </c>
      <c r="E3022" t="s">
        <v>312</v>
      </c>
      <c r="F3022" t="s">
        <v>8988</v>
      </c>
      <c r="G3022" t="s">
        <v>149</v>
      </c>
      <c r="H3022" t="s">
        <v>150</v>
      </c>
      <c r="I3022" t="s">
        <v>136</v>
      </c>
      <c r="J3022" t="s">
        <v>137</v>
      </c>
      <c r="K3022" t="s">
        <v>138</v>
      </c>
      <c r="L3022" t="s">
        <v>8989</v>
      </c>
      <c r="M3022" t="s">
        <v>8990</v>
      </c>
      <c r="N3022">
        <v>9.880833333</v>
      </c>
      <c r="O3022">
        <v>0</v>
      </c>
      <c r="P3022">
        <v>166</v>
      </c>
      <c r="Q3022">
        <v>0</v>
      </c>
      <c r="R3022">
        <v>0</v>
      </c>
      <c r="S3022">
        <v>0</v>
      </c>
      <c r="T3022">
        <v>7</v>
      </c>
      <c r="U3022">
        <v>0</v>
      </c>
      <c r="V3022">
        <v>0</v>
      </c>
      <c r="W3022">
        <v>0</v>
      </c>
      <c r="X3022">
        <v>326.58295465553539</v>
      </c>
      <c r="Y3022">
        <v>0</v>
      </c>
      <c r="Z3022">
        <v>0</v>
      </c>
      <c r="AA3022">
        <v>0</v>
      </c>
      <c r="AB3022">
        <v>11.174787679898575</v>
      </c>
      <c r="AC3022">
        <v>0</v>
      </c>
      <c r="AD3022">
        <v>0</v>
      </c>
      <c r="AE3022">
        <v>337.75774233543399</v>
      </c>
    </row>
    <row r="3023" spans="1:31" x14ac:dyDescent="0.25">
      <c r="A3023">
        <v>2272578</v>
      </c>
      <c r="B3023">
        <v>1</v>
      </c>
      <c r="C3023" t="s">
        <v>80</v>
      </c>
      <c r="D3023" t="s">
        <v>82</v>
      </c>
      <c r="E3023" t="s">
        <v>147</v>
      </c>
      <c r="F3023" t="s">
        <v>8991</v>
      </c>
      <c r="G3023" t="s">
        <v>149</v>
      </c>
      <c r="H3023" t="s">
        <v>150</v>
      </c>
      <c r="I3023" t="s">
        <v>136</v>
      </c>
      <c r="J3023" t="s">
        <v>137</v>
      </c>
      <c r="K3023" t="s">
        <v>138</v>
      </c>
      <c r="L3023" t="s">
        <v>8992</v>
      </c>
      <c r="M3023" t="s">
        <v>8993</v>
      </c>
      <c r="N3023">
        <v>2.5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36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191.45388258296165</v>
      </c>
      <c r="AC3023">
        <v>0</v>
      </c>
      <c r="AD3023">
        <v>0</v>
      </c>
      <c r="AE3023">
        <v>191.45388258296165</v>
      </c>
    </row>
    <row r="3024" spans="1:31" x14ac:dyDescent="0.25">
      <c r="A3024">
        <v>2272970</v>
      </c>
      <c r="B3024">
        <v>1</v>
      </c>
      <c r="C3024" t="s">
        <v>80</v>
      </c>
      <c r="D3024" t="s">
        <v>89</v>
      </c>
      <c r="E3024" t="s">
        <v>147</v>
      </c>
      <c r="F3024" t="s">
        <v>8994</v>
      </c>
      <c r="G3024" t="s">
        <v>233</v>
      </c>
      <c r="H3024" t="s">
        <v>150</v>
      </c>
      <c r="I3024" t="s">
        <v>136</v>
      </c>
      <c r="J3024" t="s">
        <v>137</v>
      </c>
      <c r="K3024" t="s">
        <v>138</v>
      </c>
      <c r="L3024" t="s">
        <v>8995</v>
      </c>
      <c r="M3024" t="s">
        <v>8996</v>
      </c>
      <c r="N3024">
        <v>4.5216666659999998</v>
      </c>
      <c r="O3024">
        <v>0</v>
      </c>
      <c r="P3024">
        <v>1</v>
      </c>
      <c r="Q3024">
        <v>0</v>
      </c>
      <c r="R3024">
        <v>5</v>
      </c>
      <c r="S3024">
        <v>0</v>
      </c>
      <c r="T3024">
        <v>1</v>
      </c>
      <c r="U3024">
        <v>0</v>
      </c>
      <c r="V3024">
        <v>0</v>
      </c>
      <c r="W3024">
        <v>0</v>
      </c>
      <c r="X3024">
        <v>5.1329590213204259</v>
      </c>
      <c r="Y3024">
        <v>0</v>
      </c>
      <c r="Z3024">
        <v>3.6665226206500003</v>
      </c>
      <c r="AA3024">
        <v>0</v>
      </c>
      <c r="AB3024">
        <v>2.5377695645410756</v>
      </c>
      <c r="AC3024">
        <v>0</v>
      </c>
      <c r="AD3024">
        <v>0</v>
      </c>
      <c r="AE3024">
        <v>11.337251206511503</v>
      </c>
    </row>
    <row r="3025" spans="1:31" x14ac:dyDescent="0.25">
      <c r="A3025">
        <v>2272778</v>
      </c>
      <c r="B3025">
        <v>1</v>
      </c>
      <c r="C3025" t="s">
        <v>80</v>
      </c>
      <c r="D3025" t="s">
        <v>89</v>
      </c>
      <c r="E3025" t="s">
        <v>141</v>
      </c>
      <c r="F3025" t="s">
        <v>8997</v>
      </c>
      <c r="G3025" t="s">
        <v>134</v>
      </c>
      <c r="H3025" t="s">
        <v>135</v>
      </c>
      <c r="I3025" t="s">
        <v>136</v>
      </c>
      <c r="J3025" t="s">
        <v>137</v>
      </c>
      <c r="K3025" t="s">
        <v>138</v>
      </c>
      <c r="L3025" t="s">
        <v>8998</v>
      </c>
      <c r="M3025" t="s">
        <v>8999</v>
      </c>
      <c r="N3025">
        <v>2.5694444440000002</v>
      </c>
      <c r="O3025">
        <v>0</v>
      </c>
      <c r="P3025">
        <v>31</v>
      </c>
      <c r="Q3025">
        <v>0</v>
      </c>
      <c r="R3025">
        <v>36</v>
      </c>
      <c r="S3025">
        <v>4</v>
      </c>
      <c r="T3025">
        <v>1</v>
      </c>
      <c r="U3025">
        <v>0</v>
      </c>
      <c r="V3025">
        <v>0</v>
      </c>
      <c r="W3025">
        <v>0</v>
      </c>
      <c r="X3025">
        <v>31.521630097392094</v>
      </c>
      <c r="Y3025">
        <v>0</v>
      </c>
      <c r="Z3025">
        <v>32.860845444040109</v>
      </c>
      <c r="AA3025">
        <v>13.663449590477642</v>
      </c>
      <c r="AB3025">
        <v>1.2384850589900001</v>
      </c>
      <c r="AC3025">
        <v>0</v>
      </c>
      <c r="AD3025">
        <v>0</v>
      </c>
      <c r="AE3025">
        <v>79.284410190899834</v>
      </c>
    </row>
    <row r="3026" spans="1:31" x14ac:dyDescent="0.25">
      <c r="A3026">
        <v>2272735</v>
      </c>
      <c r="B3026">
        <v>1</v>
      </c>
      <c r="C3026" t="s">
        <v>81</v>
      </c>
      <c r="D3026" t="s">
        <v>128</v>
      </c>
      <c r="E3026" t="s">
        <v>312</v>
      </c>
      <c r="F3026" t="s">
        <v>9000</v>
      </c>
      <c r="G3026" t="s">
        <v>149</v>
      </c>
      <c r="H3026" t="s">
        <v>150</v>
      </c>
      <c r="I3026" t="s">
        <v>136</v>
      </c>
      <c r="J3026" t="s">
        <v>137</v>
      </c>
      <c r="K3026" t="s">
        <v>138</v>
      </c>
      <c r="L3026" t="s">
        <v>9001</v>
      </c>
      <c r="M3026" t="s">
        <v>9002</v>
      </c>
      <c r="N3026">
        <v>9.7038888879999998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35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300.23423664075563</v>
      </c>
      <c r="AC3026">
        <v>0</v>
      </c>
      <c r="AD3026">
        <v>0</v>
      </c>
      <c r="AE3026">
        <v>300.23423664075563</v>
      </c>
    </row>
    <row r="3027" spans="1:31" x14ac:dyDescent="0.25">
      <c r="A3027">
        <v>2272386</v>
      </c>
      <c r="B3027">
        <v>1</v>
      </c>
      <c r="C3027" t="s">
        <v>80</v>
      </c>
      <c r="D3027" t="s">
        <v>99</v>
      </c>
      <c r="E3027" t="s">
        <v>147</v>
      </c>
      <c r="F3027" t="s">
        <v>9003</v>
      </c>
      <c r="G3027" t="s">
        <v>261</v>
      </c>
      <c r="H3027" t="s">
        <v>150</v>
      </c>
      <c r="I3027" t="s">
        <v>136</v>
      </c>
      <c r="J3027" t="s">
        <v>137</v>
      </c>
      <c r="K3027" t="s">
        <v>138</v>
      </c>
      <c r="L3027" t="s">
        <v>9004</v>
      </c>
      <c r="M3027" t="s">
        <v>9005</v>
      </c>
      <c r="N3027">
        <v>2.1913888880000001</v>
      </c>
      <c r="O3027">
        <v>0</v>
      </c>
      <c r="P3027">
        <v>25</v>
      </c>
      <c r="Q3027">
        <v>0</v>
      </c>
      <c r="R3027">
        <v>0</v>
      </c>
      <c r="S3027">
        <v>0</v>
      </c>
      <c r="T3027">
        <v>1</v>
      </c>
      <c r="U3027">
        <v>0</v>
      </c>
      <c r="V3027">
        <v>0</v>
      </c>
      <c r="W3027">
        <v>0</v>
      </c>
      <c r="X3027">
        <v>37.93590459389889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37.93590459389889</v>
      </c>
    </row>
    <row r="3028" spans="1:31" x14ac:dyDescent="0.25">
      <c r="A3028">
        <v>2273225</v>
      </c>
      <c r="B3028">
        <v>1</v>
      </c>
      <c r="C3028" t="s">
        <v>80</v>
      </c>
      <c r="D3028" t="s">
        <v>94</v>
      </c>
      <c r="E3028" t="s">
        <v>141</v>
      </c>
      <c r="F3028" t="s">
        <v>9006</v>
      </c>
      <c r="G3028" t="s">
        <v>134</v>
      </c>
      <c r="H3028" t="s">
        <v>135</v>
      </c>
      <c r="I3028" t="s">
        <v>738</v>
      </c>
      <c r="J3028" t="s">
        <v>137</v>
      </c>
      <c r="K3028" t="s">
        <v>138</v>
      </c>
      <c r="L3028" t="s">
        <v>9007</v>
      </c>
      <c r="M3028" t="s">
        <v>9008</v>
      </c>
      <c r="N3028">
        <v>1.6666666E-2</v>
      </c>
      <c r="O3028">
        <v>0</v>
      </c>
      <c r="P3028">
        <v>915</v>
      </c>
      <c r="Q3028">
        <v>17</v>
      </c>
      <c r="R3028">
        <v>31</v>
      </c>
      <c r="S3028">
        <v>3</v>
      </c>
      <c r="T3028">
        <v>163</v>
      </c>
      <c r="U3028">
        <v>2</v>
      </c>
      <c r="V3028">
        <v>0</v>
      </c>
      <c r="W3028">
        <v>0</v>
      </c>
      <c r="X3028">
        <v>2.1828347305956668</v>
      </c>
      <c r="Y3028">
        <v>0.8665450933865001</v>
      </c>
      <c r="Z3028">
        <v>5.2127464620000001E-2</v>
      </c>
      <c r="AA3028">
        <v>5.8651121013333335E-2</v>
      </c>
      <c r="AB3028">
        <v>1.0248376544169997</v>
      </c>
      <c r="AC3028">
        <v>2.636555740665</v>
      </c>
      <c r="AD3028">
        <v>0</v>
      </c>
      <c r="AE3028">
        <v>6.8215518046975001</v>
      </c>
    </row>
    <row r="3029" spans="1:31" x14ac:dyDescent="0.25">
      <c r="A3029">
        <v>2272927</v>
      </c>
      <c r="B3029">
        <v>1</v>
      </c>
      <c r="C3029" t="s">
        <v>80</v>
      </c>
      <c r="D3029" t="s">
        <v>90</v>
      </c>
      <c r="E3029" t="s">
        <v>176</v>
      </c>
      <c r="F3029" t="s">
        <v>9009</v>
      </c>
      <c r="G3029" t="s">
        <v>178</v>
      </c>
      <c r="H3029" t="s">
        <v>150</v>
      </c>
      <c r="I3029" t="s">
        <v>136</v>
      </c>
      <c r="J3029" t="s">
        <v>137</v>
      </c>
      <c r="K3029" t="s">
        <v>138</v>
      </c>
      <c r="L3029" t="s">
        <v>9010</v>
      </c>
      <c r="M3029" t="s">
        <v>9011</v>
      </c>
      <c r="N3029">
        <v>2.3361111110000001</v>
      </c>
      <c r="O3029">
        <v>0</v>
      </c>
      <c r="P3029">
        <v>232</v>
      </c>
      <c r="Q3029">
        <v>0</v>
      </c>
      <c r="R3029">
        <v>0</v>
      </c>
      <c r="S3029">
        <v>0</v>
      </c>
      <c r="T3029">
        <v>13</v>
      </c>
      <c r="U3029">
        <v>0</v>
      </c>
      <c r="V3029">
        <v>0</v>
      </c>
      <c r="W3029">
        <v>0</v>
      </c>
      <c r="X3029">
        <v>191.10506073222183</v>
      </c>
      <c r="Y3029">
        <v>0</v>
      </c>
      <c r="Z3029">
        <v>0</v>
      </c>
      <c r="AA3029">
        <v>0</v>
      </c>
      <c r="AB3029">
        <v>18.453602741977829</v>
      </c>
      <c r="AC3029">
        <v>0</v>
      </c>
      <c r="AD3029">
        <v>0</v>
      </c>
      <c r="AE3029">
        <v>209.55866347419965</v>
      </c>
    </row>
    <row r="3030" spans="1:31" x14ac:dyDescent="0.25">
      <c r="A3030">
        <v>2273591</v>
      </c>
      <c r="B3030">
        <v>1</v>
      </c>
      <c r="C3030" t="s">
        <v>80</v>
      </c>
      <c r="D3030" t="s">
        <v>89</v>
      </c>
      <c r="E3030" t="s">
        <v>165</v>
      </c>
      <c r="F3030" t="s">
        <v>9012</v>
      </c>
      <c r="G3030" t="s">
        <v>198</v>
      </c>
      <c r="H3030" t="s">
        <v>150</v>
      </c>
      <c r="I3030" t="s">
        <v>136</v>
      </c>
      <c r="J3030" t="s">
        <v>137</v>
      </c>
      <c r="K3030" t="s">
        <v>138</v>
      </c>
      <c r="L3030" t="s">
        <v>9013</v>
      </c>
      <c r="M3030" t="s">
        <v>9014</v>
      </c>
      <c r="N3030">
        <v>5.1277777770000004</v>
      </c>
      <c r="O3030">
        <v>0</v>
      </c>
      <c r="P3030">
        <v>2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2.4219329692822504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2.4219329692822504</v>
      </c>
    </row>
    <row r="3031" spans="1:31" x14ac:dyDescent="0.25">
      <c r="A3031">
        <v>2272973</v>
      </c>
      <c r="B3031">
        <v>1</v>
      </c>
      <c r="C3031" t="s">
        <v>80</v>
      </c>
      <c r="D3031" t="s">
        <v>96</v>
      </c>
      <c r="E3031" t="s">
        <v>147</v>
      </c>
      <c r="F3031" t="s">
        <v>9015</v>
      </c>
      <c r="G3031" t="s">
        <v>233</v>
      </c>
      <c r="H3031" t="s">
        <v>150</v>
      </c>
      <c r="I3031" t="s">
        <v>136</v>
      </c>
      <c r="J3031" t="s">
        <v>137</v>
      </c>
      <c r="K3031" t="s">
        <v>138</v>
      </c>
      <c r="L3031" t="s">
        <v>9016</v>
      </c>
      <c r="M3031" t="s">
        <v>9017</v>
      </c>
      <c r="N3031">
        <v>5.892222222</v>
      </c>
      <c r="O3031">
        <v>0</v>
      </c>
      <c r="P3031">
        <v>19</v>
      </c>
      <c r="Q3031">
        <v>0</v>
      </c>
      <c r="R3031">
        <v>0</v>
      </c>
      <c r="S3031">
        <v>0</v>
      </c>
      <c r="T3031">
        <v>2</v>
      </c>
      <c r="U3031">
        <v>0</v>
      </c>
      <c r="V3031">
        <v>0</v>
      </c>
      <c r="W3031">
        <v>0</v>
      </c>
      <c r="X3031">
        <v>131.12470857889676</v>
      </c>
      <c r="Y3031">
        <v>0</v>
      </c>
      <c r="Z3031">
        <v>0</v>
      </c>
      <c r="AA3031">
        <v>0</v>
      </c>
      <c r="AB3031">
        <v>9.3725788899885174</v>
      </c>
      <c r="AC3031">
        <v>0</v>
      </c>
      <c r="AD3031">
        <v>0</v>
      </c>
      <c r="AE3031">
        <v>140.49728746888528</v>
      </c>
    </row>
    <row r="3032" spans="1:31" x14ac:dyDescent="0.25">
      <c r="A3032">
        <v>2272566</v>
      </c>
      <c r="B3032">
        <v>1</v>
      </c>
      <c r="C3032" t="s">
        <v>81</v>
      </c>
      <c r="D3032" t="s">
        <v>115</v>
      </c>
      <c r="E3032" t="s">
        <v>147</v>
      </c>
      <c r="F3032" t="s">
        <v>9018</v>
      </c>
      <c r="G3032" t="s">
        <v>149</v>
      </c>
      <c r="H3032" t="s">
        <v>150</v>
      </c>
      <c r="I3032" t="s">
        <v>136</v>
      </c>
      <c r="J3032" t="s">
        <v>137</v>
      </c>
      <c r="K3032" t="s">
        <v>138</v>
      </c>
      <c r="L3032" t="s">
        <v>9019</v>
      </c>
      <c r="M3032" t="s">
        <v>9020</v>
      </c>
      <c r="N3032">
        <v>4.0952777769999997</v>
      </c>
      <c r="O3032">
        <v>0</v>
      </c>
      <c r="P3032">
        <v>8</v>
      </c>
      <c r="Q3032">
        <v>0</v>
      </c>
      <c r="R3032">
        <v>10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0.52294232275944175</v>
      </c>
      <c r="Y3032">
        <v>0</v>
      </c>
      <c r="Z3032">
        <v>7.2994129697866672E-2</v>
      </c>
      <c r="AA3032">
        <v>0</v>
      </c>
      <c r="AB3032">
        <v>0</v>
      </c>
      <c r="AC3032">
        <v>0</v>
      </c>
      <c r="AD3032">
        <v>0</v>
      </c>
      <c r="AE3032">
        <v>0.59593645245730842</v>
      </c>
    </row>
    <row r="3033" spans="1:31" x14ac:dyDescent="0.25">
      <c r="A3033">
        <v>2273491</v>
      </c>
      <c r="B3033">
        <v>1</v>
      </c>
      <c r="C3033" t="s">
        <v>80</v>
      </c>
      <c r="D3033" t="s">
        <v>105</v>
      </c>
      <c r="E3033" t="s">
        <v>176</v>
      </c>
      <c r="F3033" t="s">
        <v>9021</v>
      </c>
      <c r="G3033" t="s">
        <v>314</v>
      </c>
      <c r="H3033" t="s">
        <v>150</v>
      </c>
      <c r="I3033" t="s">
        <v>136</v>
      </c>
      <c r="J3033" t="s">
        <v>137</v>
      </c>
      <c r="K3033" t="s">
        <v>138</v>
      </c>
      <c r="L3033" t="s">
        <v>9022</v>
      </c>
      <c r="M3033" t="s">
        <v>9023</v>
      </c>
      <c r="N3033">
        <v>2.0697222219999998</v>
      </c>
      <c r="O3033">
        <v>0</v>
      </c>
      <c r="P3033">
        <v>263</v>
      </c>
      <c r="Q3033">
        <v>0</v>
      </c>
      <c r="R3033">
        <v>1</v>
      </c>
      <c r="S3033">
        <v>0</v>
      </c>
      <c r="T3033">
        <v>11</v>
      </c>
      <c r="U3033">
        <v>0</v>
      </c>
      <c r="V3033">
        <v>0</v>
      </c>
      <c r="W3033">
        <v>0</v>
      </c>
      <c r="X3033">
        <v>177.68680670797548</v>
      </c>
      <c r="Y3033">
        <v>0</v>
      </c>
      <c r="Z3033">
        <v>3.9591606834150007E-2</v>
      </c>
      <c r="AA3033">
        <v>0</v>
      </c>
      <c r="AB3033">
        <v>10.704329644825497</v>
      </c>
      <c r="AC3033">
        <v>0</v>
      </c>
      <c r="AD3033">
        <v>0</v>
      </c>
      <c r="AE3033">
        <v>188.43072795963511</v>
      </c>
    </row>
    <row r="3034" spans="1:31" x14ac:dyDescent="0.25">
      <c r="A3034">
        <v>2273253</v>
      </c>
      <c r="B3034">
        <v>1</v>
      </c>
      <c r="C3034" t="s">
        <v>80</v>
      </c>
      <c r="D3034" t="s">
        <v>95</v>
      </c>
      <c r="E3034" t="s">
        <v>147</v>
      </c>
      <c r="F3034" t="s">
        <v>9024</v>
      </c>
      <c r="G3034" t="s">
        <v>233</v>
      </c>
      <c r="H3034" t="s">
        <v>150</v>
      </c>
      <c r="I3034" t="s">
        <v>136</v>
      </c>
      <c r="J3034" t="s">
        <v>137</v>
      </c>
      <c r="K3034" t="s">
        <v>138</v>
      </c>
      <c r="L3034" t="s">
        <v>9025</v>
      </c>
      <c r="M3034" t="s">
        <v>9026</v>
      </c>
      <c r="N3034">
        <v>5.784166666</v>
      </c>
      <c r="O3034">
        <v>0</v>
      </c>
      <c r="P3034">
        <v>10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26.486308709507547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26.486308709507547</v>
      </c>
    </row>
    <row r="3035" spans="1:31" x14ac:dyDescent="0.25">
      <c r="A3035">
        <v>2273537</v>
      </c>
      <c r="B3035">
        <v>1</v>
      </c>
      <c r="C3035" t="s">
        <v>81</v>
      </c>
      <c r="D3035" t="s">
        <v>112</v>
      </c>
      <c r="E3035" t="s">
        <v>165</v>
      </c>
      <c r="F3035" t="s">
        <v>9027</v>
      </c>
      <c r="G3035" t="s">
        <v>198</v>
      </c>
      <c r="H3035" t="s">
        <v>150</v>
      </c>
      <c r="I3035" t="s">
        <v>136</v>
      </c>
      <c r="J3035" t="s">
        <v>137</v>
      </c>
      <c r="K3035" t="s">
        <v>138</v>
      </c>
      <c r="L3035" t="s">
        <v>9028</v>
      </c>
      <c r="M3035" t="s">
        <v>9029</v>
      </c>
      <c r="N3035">
        <v>2.5183333330000002</v>
      </c>
      <c r="O3035">
        <v>0</v>
      </c>
      <c r="P3035">
        <v>1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0.19951060074796667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0.19951060074796667</v>
      </c>
    </row>
    <row r="3036" spans="1:31" x14ac:dyDescent="0.25">
      <c r="A3036">
        <v>2272555</v>
      </c>
      <c r="B3036">
        <v>1</v>
      </c>
      <c r="C3036" t="s">
        <v>81</v>
      </c>
      <c r="D3036" t="s">
        <v>119</v>
      </c>
      <c r="E3036" t="s">
        <v>147</v>
      </c>
      <c r="F3036" t="s">
        <v>9030</v>
      </c>
      <c r="G3036" t="s">
        <v>233</v>
      </c>
      <c r="H3036" t="s">
        <v>150</v>
      </c>
      <c r="I3036" t="s">
        <v>136</v>
      </c>
      <c r="J3036" t="s">
        <v>137</v>
      </c>
      <c r="K3036" t="s">
        <v>138</v>
      </c>
      <c r="L3036" t="s">
        <v>9031</v>
      </c>
      <c r="M3036" t="s">
        <v>9032</v>
      </c>
      <c r="N3036">
        <v>3.6161111109999999</v>
      </c>
      <c r="O3036">
        <v>0</v>
      </c>
      <c r="P3036">
        <v>57</v>
      </c>
      <c r="Q3036">
        <v>0</v>
      </c>
      <c r="R3036">
        <v>0</v>
      </c>
      <c r="S3036">
        <v>0</v>
      </c>
      <c r="T3036">
        <v>3</v>
      </c>
      <c r="U3036">
        <v>0</v>
      </c>
      <c r="V3036">
        <v>0</v>
      </c>
      <c r="W3036">
        <v>0</v>
      </c>
      <c r="X3036">
        <v>32.271595871344168</v>
      </c>
      <c r="Y3036">
        <v>0</v>
      </c>
      <c r="Z3036">
        <v>0</v>
      </c>
      <c r="AA3036">
        <v>0</v>
      </c>
      <c r="AB3036">
        <v>3.0124891003887999</v>
      </c>
      <c r="AC3036">
        <v>0</v>
      </c>
      <c r="AD3036">
        <v>0</v>
      </c>
      <c r="AE3036">
        <v>35.284084971732966</v>
      </c>
    </row>
    <row r="3037" spans="1:31" x14ac:dyDescent="0.25">
      <c r="A3037">
        <v>2272658</v>
      </c>
      <c r="B3037">
        <v>1</v>
      </c>
      <c r="C3037" t="s">
        <v>81</v>
      </c>
      <c r="D3037" t="s">
        <v>128</v>
      </c>
      <c r="E3037" t="s">
        <v>157</v>
      </c>
      <c r="F3037" t="s">
        <v>9033</v>
      </c>
      <c r="G3037" t="s">
        <v>1804</v>
      </c>
      <c r="H3037" t="s">
        <v>135</v>
      </c>
      <c r="I3037" t="s">
        <v>136</v>
      </c>
      <c r="J3037" t="s">
        <v>137</v>
      </c>
      <c r="K3037" t="s">
        <v>138</v>
      </c>
      <c r="L3037" t="s">
        <v>9034</v>
      </c>
      <c r="M3037" t="s">
        <v>9035</v>
      </c>
      <c r="N3037">
        <v>9.1805555549999998</v>
      </c>
      <c r="O3037">
        <v>0</v>
      </c>
      <c r="P3037">
        <v>0</v>
      </c>
      <c r="Q3037">
        <v>1</v>
      </c>
      <c r="R3037">
        <v>0</v>
      </c>
      <c r="S3037">
        <v>4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5.8503830706590003</v>
      </c>
      <c r="Z3037">
        <v>0</v>
      </c>
      <c r="AA3037">
        <v>271.57800673645488</v>
      </c>
      <c r="AB3037">
        <v>0</v>
      </c>
      <c r="AC3037">
        <v>0</v>
      </c>
      <c r="AD3037">
        <v>0</v>
      </c>
      <c r="AE3037">
        <v>277.42838980711389</v>
      </c>
    </row>
    <row r="3038" spans="1:31" x14ac:dyDescent="0.25">
      <c r="A3038">
        <v>2272712</v>
      </c>
      <c r="B3038">
        <v>1</v>
      </c>
      <c r="C3038" t="s">
        <v>80</v>
      </c>
      <c r="D3038" t="s">
        <v>96</v>
      </c>
      <c r="E3038" t="s">
        <v>147</v>
      </c>
      <c r="F3038" t="s">
        <v>971</v>
      </c>
      <c r="G3038" t="s">
        <v>233</v>
      </c>
      <c r="H3038" t="s">
        <v>150</v>
      </c>
      <c r="I3038" t="s">
        <v>136</v>
      </c>
      <c r="J3038" t="s">
        <v>137</v>
      </c>
      <c r="K3038" t="s">
        <v>138</v>
      </c>
      <c r="L3038" t="s">
        <v>9036</v>
      </c>
      <c r="M3038" t="s">
        <v>9037</v>
      </c>
      <c r="N3038">
        <v>6.1775000000000002</v>
      </c>
      <c r="O3038">
        <v>0</v>
      </c>
      <c r="P3038">
        <v>16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15.896225839677872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15.896225839677872</v>
      </c>
    </row>
    <row r="3039" spans="1:31" x14ac:dyDescent="0.25">
      <c r="A3039">
        <v>2272612</v>
      </c>
      <c r="B3039">
        <v>1</v>
      </c>
      <c r="C3039" t="s">
        <v>81</v>
      </c>
      <c r="D3039" t="s">
        <v>127</v>
      </c>
      <c r="E3039" t="s">
        <v>147</v>
      </c>
      <c r="F3039" t="s">
        <v>8539</v>
      </c>
      <c r="G3039" t="s">
        <v>149</v>
      </c>
      <c r="H3039" t="s">
        <v>150</v>
      </c>
      <c r="I3039" t="s">
        <v>136</v>
      </c>
      <c r="J3039" t="s">
        <v>137</v>
      </c>
      <c r="K3039" t="s">
        <v>138</v>
      </c>
      <c r="L3039" t="s">
        <v>9038</v>
      </c>
      <c r="M3039" t="s">
        <v>9039</v>
      </c>
      <c r="N3039">
        <v>2.2569444440000002</v>
      </c>
      <c r="O3039">
        <v>0</v>
      </c>
      <c r="P3039">
        <v>91</v>
      </c>
      <c r="Q3039">
        <v>0</v>
      </c>
      <c r="R3039">
        <v>0</v>
      </c>
      <c r="S3039">
        <v>0</v>
      </c>
      <c r="T3039">
        <v>8</v>
      </c>
      <c r="U3039">
        <v>0</v>
      </c>
      <c r="V3039">
        <v>0</v>
      </c>
      <c r="W3039">
        <v>0</v>
      </c>
      <c r="X3039">
        <v>53.435071746806408</v>
      </c>
      <c r="Y3039">
        <v>0</v>
      </c>
      <c r="Z3039">
        <v>0</v>
      </c>
      <c r="AA3039">
        <v>0</v>
      </c>
      <c r="AB3039">
        <v>7.0159655741506723</v>
      </c>
      <c r="AC3039">
        <v>0</v>
      </c>
      <c r="AD3039">
        <v>0</v>
      </c>
      <c r="AE3039">
        <v>60.451037320957077</v>
      </c>
    </row>
    <row r="3040" spans="1:31" x14ac:dyDescent="0.25">
      <c r="A3040">
        <v>2272463</v>
      </c>
      <c r="B3040">
        <v>1</v>
      </c>
      <c r="C3040" t="s">
        <v>80</v>
      </c>
      <c r="D3040" t="s">
        <v>93</v>
      </c>
      <c r="E3040" t="s">
        <v>157</v>
      </c>
      <c r="F3040" t="s">
        <v>9040</v>
      </c>
      <c r="G3040" t="s">
        <v>143</v>
      </c>
      <c r="H3040" t="s">
        <v>135</v>
      </c>
      <c r="I3040" t="s">
        <v>136</v>
      </c>
      <c r="J3040" t="s">
        <v>137</v>
      </c>
      <c r="K3040" t="s">
        <v>144</v>
      </c>
      <c r="L3040" t="s">
        <v>9041</v>
      </c>
      <c r="M3040" t="s">
        <v>9042</v>
      </c>
      <c r="N3040">
        <v>8.6211111109999994</v>
      </c>
      <c r="O3040">
        <v>0</v>
      </c>
      <c r="P3040">
        <v>242</v>
      </c>
      <c r="Q3040">
        <v>4</v>
      </c>
      <c r="R3040">
        <v>33</v>
      </c>
      <c r="S3040">
        <v>1</v>
      </c>
      <c r="T3040">
        <v>79</v>
      </c>
      <c r="U3040">
        <v>0</v>
      </c>
      <c r="V3040">
        <v>0</v>
      </c>
      <c r="W3040">
        <v>0</v>
      </c>
      <c r="X3040">
        <v>416.38741192325818</v>
      </c>
      <c r="Y3040">
        <v>393.68672654760036</v>
      </c>
      <c r="Z3040">
        <v>436.00061998371018</v>
      </c>
      <c r="AA3040">
        <v>17.835095580198001</v>
      </c>
      <c r="AB3040">
        <v>573.57255022582785</v>
      </c>
      <c r="AC3040">
        <v>0</v>
      </c>
      <c r="AD3040">
        <v>0</v>
      </c>
      <c r="AE3040">
        <v>1837.4824042605946</v>
      </c>
    </row>
    <row r="3041" spans="1:31" x14ac:dyDescent="0.25">
      <c r="A3041">
        <v>2273004</v>
      </c>
      <c r="B3041">
        <v>1</v>
      </c>
      <c r="C3041" t="s">
        <v>80</v>
      </c>
      <c r="D3041" t="s">
        <v>91</v>
      </c>
      <c r="E3041" t="s">
        <v>141</v>
      </c>
      <c r="F3041" t="s">
        <v>9043</v>
      </c>
      <c r="G3041" t="s">
        <v>268</v>
      </c>
      <c r="H3041" t="s">
        <v>135</v>
      </c>
      <c r="I3041" t="s">
        <v>136</v>
      </c>
      <c r="J3041" t="s">
        <v>137</v>
      </c>
      <c r="K3041" t="s">
        <v>138</v>
      </c>
      <c r="L3041" t="s">
        <v>9044</v>
      </c>
      <c r="M3041" t="s">
        <v>9045</v>
      </c>
      <c r="N3041">
        <v>1.423888888</v>
      </c>
      <c r="O3041">
        <v>0</v>
      </c>
      <c r="P3041">
        <v>0</v>
      </c>
      <c r="Q3041">
        <v>0</v>
      </c>
      <c r="R3041">
        <v>0</v>
      </c>
      <c r="S3041">
        <v>1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11.168536567329536</v>
      </c>
      <c r="AB3041">
        <v>0</v>
      </c>
      <c r="AC3041">
        <v>0</v>
      </c>
      <c r="AD3041">
        <v>0</v>
      </c>
      <c r="AE3041">
        <v>11.168536567329536</v>
      </c>
    </row>
    <row r="3042" spans="1:31" x14ac:dyDescent="0.25">
      <c r="A3042">
        <v>2273130</v>
      </c>
      <c r="B3042">
        <v>1</v>
      </c>
      <c r="C3042" t="s">
        <v>81</v>
      </c>
      <c r="D3042" t="s">
        <v>123</v>
      </c>
      <c r="E3042" t="s">
        <v>176</v>
      </c>
      <c r="F3042" t="s">
        <v>9046</v>
      </c>
      <c r="G3042" t="s">
        <v>178</v>
      </c>
      <c r="H3042" t="s">
        <v>150</v>
      </c>
      <c r="I3042" t="s">
        <v>136</v>
      </c>
      <c r="J3042" t="s">
        <v>137</v>
      </c>
      <c r="K3042" t="s">
        <v>138</v>
      </c>
      <c r="L3042" t="s">
        <v>9047</v>
      </c>
      <c r="M3042" t="s">
        <v>9048</v>
      </c>
      <c r="N3042">
        <v>8.0633333329999992</v>
      </c>
      <c r="O3042">
        <v>0</v>
      </c>
      <c r="P3042">
        <v>209</v>
      </c>
      <c r="Q3042">
        <v>0</v>
      </c>
      <c r="R3042">
        <v>6</v>
      </c>
      <c r="S3042">
        <v>0</v>
      </c>
      <c r="T3042">
        <v>10</v>
      </c>
      <c r="U3042">
        <v>0</v>
      </c>
      <c r="V3042">
        <v>0</v>
      </c>
      <c r="W3042">
        <v>0</v>
      </c>
      <c r="X3042">
        <v>370.04120992542335</v>
      </c>
      <c r="Y3042">
        <v>0</v>
      </c>
      <c r="Z3042">
        <v>4.4942948872370172</v>
      </c>
      <c r="AA3042">
        <v>0</v>
      </c>
      <c r="AB3042">
        <v>121.26513078975155</v>
      </c>
      <c r="AC3042">
        <v>0</v>
      </c>
      <c r="AD3042">
        <v>0</v>
      </c>
      <c r="AE3042">
        <v>495.80063560241189</v>
      </c>
    </row>
    <row r="3043" spans="1:31" x14ac:dyDescent="0.25">
      <c r="A3043">
        <v>2273365</v>
      </c>
      <c r="B3043">
        <v>1</v>
      </c>
      <c r="C3043" t="s">
        <v>80</v>
      </c>
      <c r="D3043" t="s">
        <v>97</v>
      </c>
      <c r="E3043" t="s">
        <v>147</v>
      </c>
      <c r="F3043" t="s">
        <v>9049</v>
      </c>
      <c r="G3043" t="s">
        <v>149</v>
      </c>
      <c r="H3043" t="s">
        <v>150</v>
      </c>
      <c r="I3043" t="s">
        <v>136</v>
      </c>
      <c r="J3043" t="s">
        <v>137</v>
      </c>
      <c r="K3043" t="s">
        <v>138</v>
      </c>
      <c r="L3043" t="s">
        <v>9050</v>
      </c>
      <c r="M3043" t="s">
        <v>9051</v>
      </c>
      <c r="N3043">
        <v>1.6030555550000001</v>
      </c>
      <c r="O3043">
        <v>0</v>
      </c>
      <c r="P3043">
        <v>34</v>
      </c>
      <c r="Q3043">
        <v>0</v>
      </c>
      <c r="R3043">
        <v>1</v>
      </c>
      <c r="S3043">
        <v>0</v>
      </c>
      <c r="T3043">
        <v>5</v>
      </c>
      <c r="U3043">
        <v>0</v>
      </c>
      <c r="V3043">
        <v>0</v>
      </c>
      <c r="W3043">
        <v>0</v>
      </c>
      <c r="X3043">
        <v>21.482353613831965</v>
      </c>
      <c r="Y3043">
        <v>0</v>
      </c>
      <c r="Z3043">
        <v>0</v>
      </c>
      <c r="AA3043">
        <v>0</v>
      </c>
      <c r="AB3043">
        <v>2.429719355004802</v>
      </c>
      <c r="AC3043">
        <v>0</v>
      </c>
      <c r="AD3043">
        <v>0</v>
      </c>
      <c r="AE3043">
        <v>23.912072968836767</v>
      </c>
    </row>
    <row r="3044" spans="1:31" x14ac:dyDescent="0.25">
      <c r="A3044">
        <v>2272297</v>
      </c>
      <c r="B3044">
        <v>1</v>
      </c>
      <c r="C3044" t="s">
        <v>80</v>
      </c>
      <c r="D3044" t="s">
        <v>104</v>
      </c>
      <c r="E3044" t="s">
        <v>132</v>
      </c>
      <c r="F3044" t="s">
        <v>9052</v>
      </c>
      <c r="G3044" t="s">
        <v>134</v>
      </c>
      <c r="H3044" t="s">
        <v>135</v>
      </c>
      <c r="I3044" t="s">
        <v>136</v>
      </c>
      <c r="J3044" t="s">
        <v>137</v>
      </c>
      <c r="K3044" t="s">
        <v>138</v>
      </c>
      <c r="L3044" t="s">
        <v>9053</v>
      </c>
      <c r="M3044" t="s">
        <v>9054</v>
      </c>
      <c r="N3044">
        <v>0.29527777700000002</v>
      </c>
      <c r="O3044">
        <v>0</v>
      </c>
      <c r="P3044">
        <v>47</v>
      </c>
      <c r="Q3044">
        <v>0</v>
      </c>
      <c r="R3044">
        <v>4</v>
      </c>
      <c r="S3044">
        <v>0</v>
      </c>
      <c r="T3044">
        <v>13</v>
      </c>
      <c r="U3044">
        <v>0</v>
      </c>
      <c r="V3044">
        <v>0</v>
      </c>
      <c r="W3044">
        <v>0</v>
      </c>
      <c r="X3044">
        <v>3.6774289885808664</v>
      </c>
      <c r="Y3044">
        <v>0</v>
      </c>
      <c r="Z3044">
        <v>0.11178175110179166</v>
      </c>
      <c r="AA3044">
        <v>0</v>
      </c>
      <c r="AB3044">
        <v>3.3485796695449506</v>
      </c>
      <c r="AC3044">
        <v>0</v>
      </c>
      <c r="AD3044">
        <v>0</v>
      </c>
      <c r="AE3044">
        <v>7.137790409227609</v>
      </c>
    </row>
    <row r="3045" spans="1:31" x14ac:dyDescent="0.25">
      <c r="A3045">
        <v>2273342</v>
      </c>
      <c r="B3045">
        <v>1</v>
      </c>
      <c r="C3045" t="s">
        <v>81</v>
      </c>
      <c r="D3045" t="s">
        <v>120</v>
      </c>
      <c r="E3045" t="s">
        <v>165</v>
      </c>
      <c r="F3045" t="s">
        <v>9055</v>
      </c>
      <c r="G3045" t="s">
        <v>198</v>
      </c>
      <c r="H3045" t="s">
        <v>150</v>
      </c>
      <c r="I3045" t="s">
        <v>136</v>
      </c>
      <c r="J3045" t="s">
        <v>137</v>
      </c>
      <c r="K3045" t="s">
        <v>138</v>
      </c>
      <c r="L3045" t="s">
        <v>9056</v>
      </c>
      <c r="M3045" t="s">
        <v>9057</v>
      </c>
      <c r="N3045">
        <v>2.750555555</v>
      </c>
      <c r="O3045">
        <v>0</v>
      </c>
      <c r="P3045">
        <v>1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0.7836133649325917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0.7836133649325917</v>
      </c>
    </row>
    <row r="3046" spans="1:31" x14ac:dyDescent="0.25">
      <c r="A3046">
        <v>2272824</v>
      </c>
      <c r="B3046">
        <v>1</v>
      </c>
      <c r="C3046" t="s">
        <v>81</v>
      </c>
      <c r="D3046" t="s">
        <v>128</v>
      </c>
      <c r="E3046" t="s">
        <v>157</v>
      </c>
      <c r="F3046" t="s">
        <v>9058</v>
      </c>
      <c r="G3046" t="s">
        <v>134</v>
      </c>
      <c r="H3046" t="s">
        <v>135</v>
      </c>
      <c r="I3046" t="s">
        <v>136</v>
      </c>
      <c r="J3046" t="s">
        <v>137</v>
      </c>
      <c r="K3046" t="s">
        <v>138</v>
      </c>
      <c r="L3046" t="s">
        <v>9059</v>
      </c>
      <c r="M3046" t="s">
        <v>9060</v>
      </c>
      <c r="N3046">
        <v>3.7622222220000001</v>
      </c>
      <c r="O3046">
        <v>20</v>
      </c>
      <c r="P3046">
        <v>99</v>
      </c>
      <c r="Q3046">
        <v>299</v>
      </c>
      <c r="R3046">
        <v>84</v>
      </c>
      <c r="S3046">
        <v>7</v>
      </c>
      <c r="T3046">
        <v>2</v>
      </c>
      <c r="U3046">
        <v>0</v>
      </c>
      <c r="V3046">
        <v>0</v>
      </c>
      <c r="W3046">
        <v>16.7927171947434</v>
      </c>
      <c r="X3046">
        <v>96.825231235408864</v>
      </c>
      <c r="Y3046">
        <v>460.08167850642485</v>
      </c>
      <c r="Z3046">
        <v>121.00362850792442</v>
      </c>
      <c r="AA3046">
        <v>13.971883288020225</v>
      </c>
      <c r="AB3046">
        <v>6.1078555987875118</v>
      </c>
      <c r="AC3046">
        <v>0</v>
      </c>
      <c r="AD3046">
        <v>0</v>
      </c>
      <c r="AE3046">
        <v>714.78299433130928</v>
      </c>
    </row>
    <row r="3047" spans="1:31" x14ac:dyDescent="0.25">
      <c r="A3047">
        <v>2272893</v>
      </c>
      <c r="B3047">
        <v>1</v>
      </c>
      <c r="C3047" t="s">
        <v>80</v>
      </c>
      <c r="D3047" t="s">
        <v>82</v>
      </c>
      <c r="E3047" t="s">
        <v>147</v>
      </c>
      <c r="F3047" t="s">
        <v>9061</v>
      </c>
      <c r="G3047" t="s">
        <v>149</v>
      </c>
      <c r="H3047" t="s">
        <v>150</v>
      </c>
      <c r="I3047" t="s">
        <v>136</v>
      </c>
      <c r="J3047" t="s">
        <v>137</v>
      </c>
      <c r="K3047" t="s">
        <v>138</v>
      </c>
      <c r="L3047" t="s">
        <v>9062</v>
      </c>
      <c r="M3047" t="s">
        <v>9063</v>
      </c>
      <c r="N3047">
        <v>1.6144444440000001</v>
      </c>
      <c r="O3047">
        <v>0</v>
      </c>
      <c r="P3047">
        <v>86</v>
      </c>
      <c r="Q3047">
        <v>0</v>
      </c>
      <c r="R3047">
        <v>0</v>
      </c>
      <c r="S3047">
        <v>0</v>
      </c>
      <c r="T3047">
        <v>7</v>
      </c>
      <c r="U3047">
        <v>0</v>
      </c>
      <c r="V3047">
        <v>0</v>
      </c>
      <c r="W3047">
        <v>0</v>
      </c>
      <c r="X3047">
        <v>40.816418495896812</v>
      </c>
      <c r="Y3047">
        <v>0</v>
      </c>
      <c r="Z3047">
        <v>0</v>
      </c>
      <c r="AA3047">
        <v>0</v>
      </c>
      <c r="AB3047">
        <v>27.678854478868995</v>
      </c>
      <c r="AC3047">
        <v>0</v>
      </c>
      <c r="AD3047">
        <v>0</v>
      </c>
      <c r="AE3047">
        <v>68.495272974765811</v>
      </c>
    </row>
    <row r="3048" spans="1:31" x14ac:dyDescent="0.25">
      <c r="A3048">
        <v>2272352</v>
      </c>
      <c r="B3048">
        <v>1</v>
      </c>
      <c r="C3048" t="s">
        <v>80</v>
      </c>
      <c r="D3048" t="s">
        <v>99</v>
      </c>
      <c r="E3048" t="s">
        <v>147</v>
      </c>
      <c r="F3048" t="s">
        <v>7273</v>
      </c>
      <c r="G3048" t="s">
        <v>149</v>
      </c>
      <c r="H3048" t="s">
        <v>150</v>
      </c>
      <c r="I3048" t="s">
        <v>136</v>
      </c>
      <c r="J3048" t="s">
        <v>137</v>
      </c>
      <c r="K3048" t="s">
        <v>138</v>
      </c>
      <c r="L3048" t="s">
        <v>9064</v>
      </c>
      <c r="M3048" t="s">
        <v>9065</v>
      </c>
      <c r="N3048">
        <v>1.2241666659999999</v>
      </c>
      <c r="O3048">
        <v>0</v>
      </c>
      <c r="P3048">
        <v>137</v>
      </c>
      <c r="Q3048">
        <v>0</v>
      </c>
      <c r="R3048">
        <v>0</v>
      </c>
      <c r="S3048">
        <v>0</v>
      </c>
      <c r="T3048">
        <v>25</v>
      </c>
      <c r="U3048">
        <v>0</v>
      </c>
      <c r="V3048">
        <v>0</v>
      </c>
      <c r="W3048">
        <v>0</v>
      </c>
      <c r="X3048">
        <v>67.275911959703194</v>
      </c>
      <c r="Y3048">
        <v>0</v>
      </c>
      <c r="Z3048">
        <v>0</v>
      </c>
      <c r="AA3048">
        <v>0</v>
      </c>
      <c r="AB3048">
        <v>18.068219842138003</v>
      </c>
      <c r="AC3048">
        <v>0</v>
      </c>
      <c r="AD3048">
        <v>0</v>
      </c>
      <c r="AE3048">
        <v>85.344131801841201</v>
      </c>
    </row>
    <row r="3049" spans="1:31" x14ac:dyDescent="0.25">
      <c r="A3049">
        <v>2272589</v>
      </c>
      <c r="B3049">
        <v>1</v>
      </c>
      <c r="C3049" t="s">
        <v>80</v>
      </c>
      <c r="D3049" t="s">
        <v>83</v>
      </c>
      <c r="E3049" t="s">
        <v>132</v>
      </c>
      <c r="F3049" t="s">
        <v>9066</v>
      </c>
      <c r="G3049" t="s">
        <v>134</v>
      </c>
      <c r="H3049" t="s">
        <v>135</v>
      </c>
      <c r="I3049" t="s">
        <v>136</v>
      </c>
      <c r="J3049" t="s">
        <v>137</v>
      </c>
      <c r="K3049" t="s">
        <v>138</v>
      </c>
      <c r="L3049" t="s">
        <v>9067</v>
      </c>
      <c r="M3049" t="s">
        <v>9068</v>
      </c>
      <c r="N3049">
        <v>0.17138888799999999</v>
      </c>
      <c r="O3049">
        <v>8</v>
      </c>
      <c r="P3049">
        <v>736</v>
      </c>
      <c r="Q3049">
        <v>14</v>
      </c>
      <c r="R3049">
        <v>43</v>
      </c>
      <c r="S3049">
        <v>28</v>
      </c>
      <c r="T3049">
        <v>59</v>
      </c>
      <c r="U3049">
        <v>1</v>
      </c>
      <c r="V3049">
        <v>0</v>
      </c>
      <c r="W3049">
        <v>2.7585771593537278</v>
      </c>
      <c r="X3049">
        <v>43.151074060270162</v>
      </c>
      <c r="Y3049">
        <v>5.2686931711585245</v>
      </c>
      <c r="Z3049">
        <v>5.4322834866124339</v>
      </c>
      <c r="AA3049">
        <v>66.703405662865208</v>
      </c>
      <c r="AB3049">
        <v>11.337206031538694</v>
      </c>
      <c r="AC3049">
        <v>2.6261443033618832</v>
      </c>
      <c r="AD3049">
        <v>0</v>
      </c>
      <c r="AE3049">
        <v>137.27738387516064</v>
      </c>
    </row>
    <row r="3050" spans="1:31" x14ac:dyDescent="0.25">
      <c r="A3050">
        <v>2273122</v>
      </c>
      <c r="B3050">
        <v>1</v>
      </c>
      <c r="C3050" t="s">
        <v>80</v>
      </c>
      <c r="D3050" t="s">
        <v>105</v>
      </c>
      <c r="E3050" t="s">
        <v>141</v>
      </c>
      <c r="F3050" t="s">
        <v>9069</v>
      </c>
      <c r="G3050" t="s">
        <v>2821</v>
      </c>
      <c r="H3050" t="s">
        <v>135</v>
      </c>
      <c r="I3050" t="s">
        <v>136</v>
      </c>
      <c r="J3050" t="s">
        <v>137</v>
      </c>
      <c r="K3050" t="s">
        <v>138</v>
      </c>
      <c r="L3050" t="s">
        <v>9070</v>
      </c>
      <c r="M3050" t="s">
        <v>9071</v>
      </c>
      <c r="N3050">
        <v>1.1902777769999999</v>
      </c>
      <c r="O3050">
        <v>0</v>
      </c>
      <c r="P3050">
        <v>3723</v>
      </c>
      <c r="Q3050">
        <v>0</v>
      </c>
      <c r="R3050">
        <v>0</v>
      </c>
      <c r="S3050">
        <v>0</v>
      </c>
      <c r="T3050">
        <v>286</v>
      </c>
      <c r="U3050">
        <v>0</v>
      </c>
      <c r="V3050">
        <v>0</v>
      </c>
      <c r="W3050">
        <v>0</v>
      </c>
      <c r="X3050">
        <v>1367.4316209468227</v>
      </c>
      <c r="Y3050">
        <v>0</v>
      </c>
      <c r="Z3050">
        <v>0</v>
      </c>
      <c r="AA3050">
        <v>0</v>
      </c>
      <c r="AB3050">
        <v>265.60059051721305</v>
      </c>
      <c r="AC3050">
        <v>0</v>
      </c>
      <c r="AD3050">
        <v>0</v>
      </c>
      <c r="AE3050">
        <v>1633.0322114640358</v>
      </c>
    </row>
    <row r="3051" spans="1:31" x14ac:dyDescent="0.25">
      <c r="A3051">
        <v>2272838</v>
      </c>
      <c r="B3051">
        <v>1</v>
      </c>
      <c r="C3051" t="s">
        <v>80</v>
      </c>
      <c r="D3051" t="s">
        <v>97</v>
      </c>
      <c r="E3051" t="s">
        <v>176</v>
      </c>
      <c r="F3051" t="s">
        <v>9072</v>
      </c>
      <c r="G3051" t="s">
        <v>178</v>
      </c>
      <c r="H3051" t="s">
        <v>150</v>
      </c>
      <c r="I3051" t="s">
        <v>136</v>
      </c>
      <c r="J3051" t="s">
        <v>137</v>
      </c>
      <c r="K3051" t="s">
        <v>138</v>
      </c>
      <c r="L3051" t="s">
        <v>9073</v>
      </c>
      <c r="M3051" t="s">
        <v>8961</v>
      </c>
      <c r="N3051">
        <v>4.244444444</v>
      </c>
      <c r="O3051">
        <v>0</v>
      </c>
      <c r="P3051">
        <v>160</v>
      </c>
      <c r="Q3051">
        <v>0</v>
      </c>
      <c r="R3051">
        <v>11</v>
      </c>
      <c r="S3051">
        <v>0</v>
      </c>
      <c r="T3051">
        <v>20</v>
      </c>
      <c r="U3051">
        <v>0</v>
      </c>
      <c r="V3051">
        <v>0</v>
      </c>
      <c r="W3051">
        <v>0</v>
      </c>
      <c r="X3051">
        <v>169.80397190638109</v>
      </c>
      <c r="Y3051">
        <v>0</v>
      </c>
      <c r="Z3051">
        <v>9.593996568115184</v>
      </c>
      <c r="AA3051">
        <v>0</v>
      </c>
      <c r="AB3051">
        <v>31.279053646224373</v>
      </c>
      <c r="AC3051">
        <v>0</v>
      </c>
      <c r="AD3051">
        <v>0</v>
      </c>
      <c r="AE3051">
        <v>210.67702212072066</v>
      </c>
    </row>
    <row r="3052" spans="1:31" x14ac:dyDescent="0.25">
      <c r="A3052">
        <v>2273465</v>
      </c>
      <c r="B3052">
        <v>1</v>
      </c>
      <c r="C3052" t="s">
        <v>80</v>
      </c>
      <c r="D3052" t="s">
        <v>96</v>
      </c>
      <c r="E3052" t="s">
        <v>157</v>
      </c>
      <c r="F3052" t="s">
        <v>1523</v>
      </c>
      <c r="G3052" t="s">
        <v>1804</v>
      </c>
      <c r="H3052" t="s">
        <v>135</v>
      </c>
      <c r="I3052" t="s">
        <v>136</v>
      </c>
      <c r="J3052" t="s">
        <v>137</v>
      </c>
      <c r="K3052" t="s">
        <v>138</v>
      </c>
      <c r="L3052" t="s">
        <v>9074</v>
      </c>
      <c r="M3052" t="s">
        <v>8262</v>
      </c>
      <c r="N3052">
        <v>1.1230555550000001</v>
      </c>
      <c r="O3052">
        <v>1</v>
      </c>
      <c r="P3052">
        <v>939</v>
      </c>
      <c r="Q3052">
        <v>0</v>
      </c>
      <c r="R3052">
        <v>0</v>
      </c>
      <c r="S3052">
        <v>9</v>
      </c>
      <c r="T3052">
        <v>29</v>
      </c>
      <c r="U3052">
        <v>0</v>
      </c>
      <c r="V3052">
        <v>1</v>
      </c>
      <c r="W3052">
        <v>12.6386993528328</v>
      </c>
      <c r="X3052">
        <v>286.1091414481225</v>
      </c>
      <c r="Y3052">
        <v>0</v>
      </c>
      <c r="Z3052">
        <v>0</v>
      </c>
      <c r="AA3052">
        <v>75.094908322773861</v>
      </c>
      <c r="AB3052">
        <v>67.675317726356241</v>
      </c>
      <c r="AC3052">
        <v>0</v>
      </c>
      <c r="AD3052">
        <v>7.0039354670666668E-3</v>
      </c>
      <c r="AE3052">
        <v>441.52507078555249</v>
      </c>
    </row>
    <row r="3053" spans="1:31" x14ac:dyDescent="0.25">
      <c r="A3053">
        <v>2273514</v>
      </c>
      <c r="B3053">
        <v>1</v>
      </c>
      <c r="C3053" t="s">
        <v>80</v>
      </c>
      <c r="D3053" t="s">
        <v>82</v>
      </c>
      <c r="E3053" t="s">
        <v>147</v>
      </c>
      <c r="F3053" t="s">
        <v>8581</v>
      </c>
      <c r="G3053" t="s">
        <v>229</v>
      </c>
      <c r="H3053" t="s">
        <v>150</v>
      </c>
      <c r="I3053" t="s">
        <v>136</v>
      </c>
      <c r="J3053" t="s">
        <v>137</v>
      </c>
      <c r="K3053" t="s">
        <v>138</v>
      </c>
      <c r="L3053" t="s">
        <v>9075</v>
      </c>
      <c r="M3053" t="s">
        <v>9076</v>
      </c>
      <c r="N3053">
        <v>1.7250000000000001</v>
      </c>
      <c r="O3053">
        <v>0</v>
      </c>
      <c r="P3053">
        <v>25</v>
      </c>
      <c r="Q3053">
        <v>0</v>
      </c>
      <c r="R3053">
        <v>0</v>
      </c>
      <c r="S3053">
        <v>0</v>
      </c>
      <c r="T3053">
        <v>39</v>
      </c>
      <c r="U3053">
        <v>0</v>
      </c>
      <c r="V3053">
        <v>1</v>
      </c>
      <c r="W3053">
        <v>0</v>
      </c>
      <c r="X3053">
        <v>8.5980120814163339</v>
      </c>
      <c r="Y3053">
        <v>0</v>
      </c>
      <c r="Z3053">
        <v>0</v>
      </c>
      <c r="AA3053">
        <v>0</v>
      </c>
      <c r="AB3053">
        <v>25.902803038302014</v>
      </c>
      <c r="AC3053">
        <v>0</v>
      </c>
      <c r="AD3053">
        <v>67.180920602949996</v>
      </c>
      <c r="AE3053">
        <v>101.68173572266835</v>
      </c>
    </row>
    <row r="3054" spans="1:31" x14ac:dyDescent="0.25">
      <c r="A3054">
        <v>2273073</v>
      </c>
      <c r="B3054">
        <v>1</v>
      </c>
      <c r="C3054" t="s">
        <v>80</v>
      </c>
      <c r="D3054" t="s">
        <v>93</v>
      </c>
      <c r="E3054" t="s">
        <v>141</v>
      </c>
      <c r="F3054" t="s">
        <v>9077</v>
      </c>
      <c r="G3054" t="s">
        <v>2821</v>
      </c>
      <c r="H3054" t="s">
        <v>135</v>
      </c>
      <c r="I3054" t="s">
        <v>136</v>
      </c>
      <c r="J3054" t="s">
        <v>3</v>
      </c>
      <c r="K3054" t="s">
        <v>138</v>
      </c>
      <c r="L3054" t="s">
        <v>9078</v>
      </c>
      <c r="M3054" t="s">
        <v>8573</v>
      </c>
      <c r="N3054">
        <v>0.49944444399999999</v>
      </c>
      <c r="O3054">
        <v>0</v>
      </c>
      <c r="P3054">
        <v>3744</v>
      </c>
      <c r="Q3054">
        <v>0</v>
      </c>
      <c r="R3054">
        <v>0</v>
      </c>
      <c r="S3054">
        <v>4</v>
      </c>
      <c r="T3054">
        <v>301</v>
      </c>
      <c r="U3054">
        <v>0</v>
      </c>
      <c r="V3054">
        <v>0</v>
      </c>
      <c r="W3054">
        <v>0</v>
      </c>
      <c r="X3054">
        <v>498.3018347253834</v>
      </c>
      <c r="Y3054">
        <v>0</v>
      </c>
      <c r="Z3054">
        <v>0</v>
      </c>
      <c r="AA3054">
        <v>14.871717434144786</v>
      </c>
      <c r="AB3054">
        <v>150.06532809399528</v>
      </c>
      <c r="AC3054">
        <v>0</v>
      </c>
      <c r="AD3054">
        <v>0</v>
      </c>
      <c r="AE3054">
        <v>663.23888025352346</v>
      </c>
    </row>
    <row r="3055" spans="1:31" x14ac:dyDescent="0.25">
      <c r="A3055">
        <v>2273222</v>
      </c>
      <c r="B3055">
        <v>1</v>
      </c>
      <c r="C3055" t="s">
        <v>81</v>
      </c>
      <c r="D3055" t="s">
        <v>112</v>
      </c>
      <c r="E3055" t="s">
        <v>141</v>
      </c>
      <c r="F3055" t="s">
        <v>9079</v>
      </c>
      <c r="G3055" t="s">
        <v>134</v>
      </c>
      <c r="H3055" t="s">
        <v>135</v>
      </c>
      <c r="I3055" t="s">
        <v>136</v>
      </c>
      <c r="J3055" t="s">
        <v>137</v>
      </c>
      <c r="K3055" t="s">
        <v>138</v>
      </c>
      <c r="L3055" t="s">
        <v>9080</v>
      </c>
      <c r="M3055" t="s">
        <v>9081</v>
      </c>
      <c r="N3055">
        <v>0.64444444400000001</v>
      </c>
      <c r="O3055">
        <v>0</v>
      </c>
      <c r="P3055">
        <v>484</v>
      </c>
      <c r="Q3055">
        <v>0</v>
      </c>
      <c r="R3055">
        <v>66</v>
      </c>
      <c r="S3055">
        <v>0</v>
      </c>
      <c r="T3055">
        <v>57</v>
      </c>
      <c r="U3055">
        <v>0</v>
      </c>
      <c r="V3055">
        <v>0</v>
      </c>
      <c r="W3055">
        <v>0</v>
      </c>
      <c r="X3055">
        <v>60.870144870731011</v>
      </c>
      <c r="Y3055">
        <v>0</v>
      </c>
      <c r="Z3055">
        <v>6.0581672459580824</v>
      </c>
      <c r="AA3055">
        <v>0</v>
      </c>
      <c r="AB3055">
        <v>9.4597574632417292</v>
      </c>
      <c r="AC3055">
        <v>0</v>
      </c>
      <c r="AD3055">
        <v>0</v>
      </c>
      <c r="AE3055">
        <v>76.388069579930828</v>
      </c>
    </row>
    <row r="3056" spans="1:31" x14ac:dyDescent="0.25">
      <c r="A3056">
        <v>2272289</v>
      </c>
      <c r="B3056">
        <v>1</v>
      </c>
      <c r="C3056" t="s">
        <v>80</v>
      </c>
      <c r="D3056" t="s">
        <v>86</v>
      </c>
      <c r="E3056" t="s">
        <v>147</v>
      </c>
      <c r="F3056" t="s">
        <v>9082</v>
      </c>
      <c r="G3056" t="s">
        <v>233</v>
      </c>
      <c r="H3056" t="s">
        <v>150</v>
      </c>
      <c r="I3056" t="s">
        <v>136</v>
      </c>
      <c r="J3056" t="s">
        <v>137</v>
      </c>
      <c r="K3056" t="s">
        <v>138</v>
      </c>
      <c r="L3056" t="s">
        <v>9083</v>
      </c>
      <c r="M3056" t="s">
        <v>9084</v>
      </c>
      <c r="N3056">
        <v>1.1469444440000001</v>
      </c>
      <c r="O3056">
        <v>0</v>
      </c>
      <c r="P3056">
        <v>65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27.003331902600348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27.003331902600348</v>
      </c>
    </row>
    <row r="3057" spans="1:31" x14ac:dyDescent="0.25">
      <c r="A3057">
        <v>2272360</v>
      </c>
      <c r="B3057">
        <v>1</v>
      </c>
      <c r="C3057" t="s">
        <v>80</v>
      </c>
      <c r="D3057" t="s">
        <v>99</v>
      </c>
      <c r="E3057" t="s">
        <v>176</v>
      </c>
      <c r="F3057" t="s">
        <v>7376</v>
      </c>
      <c r="G3057" t="s">
        <v>178</v>
      </c>
      <c r="H3057" t="s">
        <v>150</v>
      </c>
      <c r="I3057" t="s">
        <v>136</v>
      </c>
      <c r="J3057" t="s">
        <v>137</v>
      </c>
      <c r="K3057" t="s">
        <v>138</v>
      </c>
      <c r="L3057" t="s">
        <v>9085</v>
      </c>
      <c r="M3057" t="s">
        <v>9086</v>
      </c>
      <c r="N3057">
        <v>2.7097222219999999</v>
      </c>
      <c r="O3057">
        <v>0</v>
      </c>
      <c r="P3057">
        <v>112</v>
      </c>
      <c r="Q3057">
        <v>0</v>
      </c>
      <c r="R3057">
        <v>2</v>
      </c>
      <c r="S3057">
        <v>0</v>
      </c>
      <c r="T3057">
        <v>7</v>
      </c>
      <c r="U3057">
        <v>0</v>
      </c>
      <c r="V3057">
        <v>1</v>
      </c>
      <c r="W3057">
        <v>0</v>
      </c>
      <c r="X3057">
        <v>55.775649139533947</v>
      </c>
      <c r="Y3057">
        <v>0</v>
      </c>
      <c r="Z3057">
        <v>7.4394724988000004E-3</v>
      </c>
      <c r="AA3057">
        <v>0</v>
      </c>
      <c r="AB3057">
        <v>6.680962669979273</v>
      </c>
      <c r="AC3057">
        <v>0</v>
      </c>
      <c r="AD3057">
        <v>0</v>
      </c>
      <c r="AE3057">
        <v>62.464051282012022</v>
      </c>
    </row>
    <row r="3058" spans="1:31" x14ac:dyDescent="0.25">
      <c r="A3058">
        <v>2273285</v>
      </c>
      <c r="B3058">
        <v>1</v>
      </c>
      <c r="C3058" t="s">
        <v>80</v>
      </c>
      <c r="D3058" t="s">
        <v>108</v>
      </c>
      <c r="E3058" t="s">
        <v>147</v>
      </c>
      <c r="F3058" t="s">
        <v>9087</v>
      </c>
      <c r="G3058" t="s">
        <v>149</v>
      </c>
      <c r="H3058" t="s">
        <v>150</v>
      </c>
      <c r="I3058" t="s">
        <v>136</v>
      </c>
      <c r="J3058" t="s">
        <v>137</v>
      </c>
      <c r="K3058" t="s">
        <v>138</v>
      </c>
      <c r="L3058" t="s">
        <v>9088</v>
      </c>
      <c r="M3058" t="s">
        <v>9089</v>
      </c>
      <c r="N3058">
        <v>1.348333333</v>
      </c>
      <c r="O3058">
        <v>0</v>
      </c>
      <c r="P3058">
        <v>8</v>
      </c>
      <c r="Q3058">
        <v>0</v>
      </c>
      <c r="R3058">
        <v>3</v>
      </c>
      <c r="S3058">
        <v>0</v>
      </c>
      <c r="T3058">
        <v>2</v>
      </c>
      <c r="U3058">
        <v>0</v>
      </c>
      <c r="V3058">
        <v>0</v>
      </c>
      <c r="W3058">
        <v>0</v>
      </c>
      <c r="X3058">
        <v>1.6818599208123886</v>
      </c>
      <c r="Y3058">
        <v>0</v>
      </c>
      <c r="Z3058">
        <v>0.46119621785060833</v>
      </c>
      <c r="AA3058">
        <v>0</v>
      </c>
      <c r="AB3058">
        <v>6.715805166106667E-2</v>
      </c>
      <c r="AC3058">
        <v>0</v>
      </c>
      <c r="AD3058">
        <v>0</v>
      </c>
      <c r="AE3058">
        <v>2.2102141903240633</v>
      </c>
    </row>
    <row r="3059" spans="1:31" x14ac:dyDescent="0.25">
      <c r="A3059">
        <v>2272306</v>
      </c>
      <c r="B3059">
        <v>1</v>
      </c>
      <c r="C3059" t="s">
        <v>80</v>
      </c>
      <c r="D3059" t="s">
        <v>97</v>
      </c>
      <c r="E3059" t="s">
        <v>147</v>
      </c>
      <c r="F3059" t="s">
        <v>9090</v>
      </c>
      <c r="G3059" t="s">
        <v>149</v>
      </c>
      <c r="H3059" t="s">
        <v>150</v>
      </c>
      <c r="I3059" t="s">
        <v>136</v>
      </c>
      <c r="J3059" t="s">
        <v>137</v>
      </c>
      <c r="K3059" t="s">
        <v>138</v>
      </c>
      <c r="L3059" t="s">
        <v>9091</v>
      </c>
      <c r="M3059" t="s">
        <v>9092</v>
      </c>
      <c r="N3059">
        <v>0.88611111099999995</v>
      </c>
      <c r="O3059">
        <v>0</v>
      </c>
      <c r="P3059">
        <v>34</v>
      </c>
      <c r="Q3059">
        <v>0</v>
      </c>
      <c r="R3059">
        <v>6</v>
      </c>
      <c r="S3059">
        <v>0</v>
      </c>
      <c r="T3059">
        <v>8</v>
      </c>
      <c r="U3059">
        <v>0</v>
      </c>
      <c r="V3059">
        <v>0</v>
      </c>
      <c r="W3059">
        <v>0</v>
      </c>
      <c r="X3059">
        <v>10.209670551536821</v>
      </c>
      <c r="Y3059">
        <v>0</v>
      </c>
      <c r="Z3059">
        <v>1.12350370018815</v>
      </c>
      <c r="AA3059">
        <v>0</v>
      </c>
      <c r="AB3059">
        <v>1.9302585310527756</v>
      </c>
      <c r="AC3059">
        <v>0</v>
      </c>
      <c r="AD3059">
        <v>0</v>
      </c>
      <c r="AE3059">
        <v>13.263432782777747</v>
      </c>
    </row>
    <row r="3060" spans="1:31" x14ac:dyDescent="0.25">
      <c r="A3060">
        <v>2273442</v>
      </c>
      <c r="B3060">
        <v>1</v>
      </c>
      <c r="C3060" t="s">
        <v>80</v>
      </c>
      <c r="D3060" t="s">
        <v>97</v>
      </c>
      <c r="E3060" t="s">
        <v>147</v>
      </c>
      <c r="F3060" t="s">
        <v>9093</v>
      </c>
      <c r="G3060" t="s">
        <v>149</v>
      </c>
      <c r="H3060" t="s">
        <v>150</v>
      </c>
      <c r="I3060" t="s">
        <v>136</v>
      </c>
      <c r="J3060" t="s">
        <v>137</v>
      </c>
      <c r="K3060" t="s">
        <v>138</v>
      </c>
      <c r="L3060" t="s">
        <v>9094</v>
      </c>
      <c r="M3060" t="s">
        <v>9095</v>
      </c>
      <c r="N3060">
        <v>5.7466666660000003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1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</row>
    <row r="3061" spans="1:31" x14ac:dyDescent="0.25">
      <c r="A3061">
        <v>2272901</v>
      </c>
      <c r="B3061">
        <v>1</v>
      </c>
      <c r="C3061" t="s">
        <v>80</v>
      </c>
      <c r="D3061" t="s">
        <v>97</v>
      </c>
      <c r="E3061" t="s">
        <v>147</v>
      </c>
      <c r="F3061" t="s">
        <v>9096</v>
      </c>
      <c r="G3061" t="s">
        <v>149</v>
      </c>
      <c r="H3061" t="s">
        <v>150</v>
      </c>
      <c r="I3061" t="s">
        <v>136</v>
      </c>
      <c r="J3061" t="s">
        <v>137</v>
      </c>
      <c r="K3061" t="s">
        <v>138</v>
      </c>
      <c r="L3061" t="s">
        <v>9097</v>
      </c>
      <c r="M3061" t="s">
        <v>9098</v>
      </c>
      <c r="N3061">
        <v>5.8877777770000002</v>
      </c>
      <c r="O3061">
        <v>0</v>
      </c>
      <c r="P3061">
        <v>107</v>
      </c>
      <c r="Q3061">
        <v>0</v>
      </c>
      <c r="R3061">
        <v>0</v>
      </c>
      <c r="S3061">
        <v>0</v>
      </c>
      <c r="T3061">
        <v>4</v>
      </c>
      <c r="U3061">
        <v>0</v>
      </c>
      <c r="V3061">
        <v>0</v>
      </c>
      <c r="W3061">
        <v>0</v>
      </c>
      <c r="X3061">
        <v>394.82454954842257</v>
      </c>
      <c r="Y3061">
        <v>0</v>
      </c>
      <c r="Z3061">
        <v>0</v>
      </c>
      <c r="AA3061">
        <v>0</v>
      </c>
      <c r="AB3061">
        <v>24.096863352210484</v>
      </c>
      <c r="AC3061">
        <v>0</v>
      </c>
      <c r="AD3061">
        <v>0</v>
      </c>
      <c r="AE3061">
        <v>418.92141290063307</v>
      </c>
    </row>
    <row r="3062" spans="1:31" x14ac:dyDescent="0.25">
      <c r="A3062">
        <v>2273199</v>
      </c>
      <c r="B3062">
        <v>1</v>
      </c>
      <c r="C3062" t="s">
        <v>81</v>
      </c>
      <c r="D3062" t="s">
        <v>118</v>
      </c>
      <c r="E3062" t="s">
        <v>157</v>
      </c>
      <c r="F3062" t="s">
        <v>9099</v>
      </c>
      <c r="G3062" t="s">
        <v>2821</v>
      </c>
      <c r="H3062" t="s">
        <v>135</v>
      </c>
      <c r="I3062" t="s">
        <v>136</v>
      </c>
      <c r="J3062" t="s">
        <v>3</v>
      </c>
      <c r="K3062" t="s">
        <v>138</v>
      </c>
      <c r="L3062" t="s">
        <v>9100</v>
      </c>
      <c r="M3062" t="s">
        <v>9101</v>
      </c>
      <c r="N3062">
        <v>0.34888888800000001</v>
      </c>
      <c r="O3062">
        <v>0</v>
      </c>
      <c r="P3062">
        <v>15659</v>
      </c>
      <c r="Q3062">
        <v>0</v>
      </c>
      <c r="R3062">
        <v>78</v>
      </c>
      <c r="S3062">
        <v>21</v>
      </c>
      <c r="T3062">
        <v>1344</v>
      </c>
      <c r="U3062">
        <v>1</v>
      </c>
      <c r="V3062">
        <v>9</v>
      </c>
      <c r="W3062">
        <v>0</v>
      </c>
      <c r="X3062">
        <v>1277.3004204092181</v>
      </c>
      <c r="Y3062">
        <v>0</v>
      </c>
      <c r="Z3062">
        <v>9.7149436826263997</v>
      </c>
      <c r="AA3062">
        <v>248.40891735050127</v>
      </c>
      <c r="AB3062">
        <v>336.58750338407799</v>
      </c>
      <c r="AC3062">
        <v>53.782470657843199</v>
      </c>
      <c r="AD3062">
        <v>31.513045692641803</v>
      </c>
      <c r="AE3062">
        <v>1957.3073011769088</v>
      </c>
    </row>
    <row r="3063" spans="1:31" x14ac:dyDescent="0.25">
      <c r="A3063">
        <v>2272807</v>
      </c>
      <c r="B3063">
        <v>1</v>
      </c>
      <c r="C3063" t="s">
        <v>81</v>
      </c>
      <c r="D3063" t="s">
        <v>118</v>
      </c>
      <c r="E3063" t="s">
        <v>141</v>
      </c>
      <c r="F3063" t="s">
        <v>9102</v>
      </c>
      <c r="G3063" t="s">
        <v>268</v>
      </c>
      <c r="H3063" t="s">
        <v>135</v>
      </c>
      <c r="I3063" t="s">
        <v>136</v>
      </c>
      <c r="J3063" t="s">
        <v>137</v>
      </c>
      <c r="K3063" t="s">
        <v>138</v>
      </c>
      <c r="L3063" t="s">
        <v>9103</v>
      </c>
      <c r="M3063" t="s">
        <v>9104</v>
      </c>
      <c r="N3063">
        <v>1.1455555550000001</v>
      </c>
      <c r="O3063">
        <v>0</v>
      </c>
      <c r="P3063">
        <v>0</v>
      </c>
      <c r="Q3063">
        <v>0</v>
      </c>
      <c r="R3063">
        <v>8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12.795203285480001</v>
      </c>
      <c r="AA3063">
        <v>0</v>
      </c>
      <c r="AB3063">
        <v>0</v>
      </c>
      <c r="AC3063">
        <v>0</v>
      </c>
      <c r="AD3063">
        <v>0</v>
      </c>
      <c r="AE3063">
        <v>12.795203285480001</v>
      </c>
    </row>
    <row r="3064" spans="1:31" x14ac:dyDescent="0.25">
      <c r="A3064">
        <v>2273348</v>
      </c>
      <c r="B3064">
        <v>1</v>
      </c>
      <c r="C3064" t="s">
        <v>81</v>
      </c>
      <c r="D3064" t="s">
        <v>128</v>
      </c>
      <c r="E3064" t="s">
        <v>147</v>
      </c>
      <c r="F3064" t="s">
        <v>9105</v>
      </c>
      <c r="G3064" t="s">
        <v>149</v>
      </c>
      <c r="H3064" t="s">
        <v>150</v>
      </c>
      <c r="I3064" t="s">
        <v>136</v>
      </c>
      <c r="J3064" t="s">
        <v>137</v>
      </c>
      <c r="K3064" t="s">
        <v>138</v>
      </c>
      <c r="L3064" t="s">
        <v>9106</v>
      </c>
      <c r="M3064" t="s">
        <v>9107</v>
      </c>
      <c r="N3064">
        <v>6.4394444440000003</v>
      </c>
      <c r="O3064">
        <v>0</v>
      </c>
      <c r="P3064">
        <v>11</v>
      </c>
      <c r="Q3064">
        <v>0</v>
      </c>
      <c r="R3064">
        <v>0</v>
      </c>
      <c r="S3064">
        <v>0</v>
      </c>
      <c r="T3064">
        <v>3</v>
      </c>
      <c r="U3064">
        <v>0</v>
      </c>
      <c r="V3064">
        <v>0</v>
      </c>
      <c r="W3064">
        <v>0</v>
      </c>
      <c r="X3064">
        <v>20.099930766481521</v>
      </c>
      <c r="Y3064">
        <v>0</v>
      </c>
      <c r="Z3064">
        <v>0</v>
      </c>
      <c r="AA3064">
        <v>0</v>
      </c>
      <c r="AB3064">
        <v>2.1116385174247503</v>
      </c>
      <c r="AC3064">
        <v>0</v>
      </c>
      <c r="AD3064">
        <v>0</v>
      </c>
      <c r="AE3064">
        <v>22.211569283906272</v>
      </c>
    </row>
    <row r="3065" spans="1:31" x14ac:dyDescent="0.25">
      <c r="A3065">
        <v>2273482</v>
      </c>
      <c r="B3065">
        <v>1</v>
      </c>
      <c r="C3065" t="s">
        <v>81</v>
      </c>
      <c r="D3065" t="s">
        <v>118</v>
      </c>
      <c r="E3065" t="s">
        <v>147</v>
      </c>
      <c r="F3065" t="s">
        <v>9108</v>
      </c>
      <c r="G3065" t="s">
        <v>149</v>
      </c>
      <c r="H3065" t="s">
        <v>150</v>
      </c>
      <c r="I3065" t="s">
        <v>136</v>
      </c>
      <c r="J3065" t="s">
        <v>137</v>
      </c>
      <c r="K3065" t="s">
        <v>138</v>
      </c>
      <c r="L3065" t="s">
        <v>9109</v>
      </c>
      <c r="M3065" t="s">
        <v>9110</v>
      </c>
      <c r="N3065">
        <v>3.8366666660000002</v>
      </c>
      <c r="O3065">
        <v>0</v>
      </c>
      <c r="P3065">
        <v>10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2.1237388358206668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2.1237388358206668</v>
      </c>
    </row>
    <row r="3066" spans="1:31" x14ac:dyDescent="0.25">
      <c r="A3066">
        <v>2272847</v>
      </c>
      <c r="B3066">
        <v>1</v>
      </c>
      <c r="C3066" t="s">
        <v>81</v>
      </c>
      <c r="D3066" t="s">
        <v>117</v>
      </c>
      <c r="E3066" t="s">
        <v>132</v>
      </c>
      <c r="F3066" t="s">
        <v>9111</v>
      </c>
      <c r="G3066" t="s">
        <v>134</v>
      </c>
      <c r="H3066" t="s">
        <v>135</v>
      </c>
      <c r="I3066" t="s">
        <v>136</v>
      </c>
      <c r="J3066" t="s">
        <v>137</v>
      </c>
      <c r="K3066" t="s">
        <v>138</v>
      </c>
      <c r="L3066" t="s">
        <v>9112</v>
      </c>
      <c r="M3066" t="s">
        <v>9113</v>
      </c>
      <c r="N3066">
        <v>1.394722222</v>
      </c>
      <c r="O3066">
        <v>1</v>
      </c>
      <c r="P3066">
        <v>734</v>
      </c>
      <c r="Q3066">
        <v>3</v>
      </c>
      <c r="R3066">
        <v>9</v>
      </c>
      <c r="S3066">
        <v>8</v>
      </c>
      <c r="T3066">
        <v>12</v>
      </c>
      <c r="U3066">
        <v>0</v>
      </c>
      <c r="V3066">
        <v>0</v>
      </c>
      <c r="W3066">
        <v>0.32471665850503334</v>
      </c>
      <c r="X3066">
        <v>89.86760191623533</v>
      </c>
      <c r="Y3066">
        <v>1.6131325026085332</v>
      </c>
      <c r="Z3066">
        <v>1.8429762987184666</v>
      </c>
      <c r="AA3066">
        <v>75.698039142461184</v>
      </c>
      <c r="AB3066">
        <v>2.907283027331911</v>
      </c>
      <c r="AC3066">
        <v>0</v>
      </c>
      <c r="AD3066">
        <v>0</v>
      </c>
      <c r="AE3066">
        <v>172.25374954586047</v>
      </c>
    </row>
    <row r="3067" spans="1:31" x14ac:dyDescent="0.25">
      <c r="A3067">
        <v>2273505</v>
      </c>
      <c r="B3067">
        <v>1</v>
      </c>
      <c r="C3067" t="s">
        <v>81</v>
      </c>
      <c r="D3067" t="s">
        <v>117</v>
      </c>
      <c r="E3067" t="s">
        <v>147</v>
      </c>
      <c r="F3067" t="s">
        <v>5895</v>
      </c>
      <c r="G3067" t="s">
        <v>149</v>
      </c>
      <c r="H3067" t="s">
        <v>150</v>
      </c>
      <c r="I3067" t="s">
        <v>136</v>
      </c>
      <c r="J3067" t="s">
        <v>137</v>
      </c>
      <c r="K3067" t="s">
        <v>138</v>
      </c>
      <c r="L3067" t="s">
        <v>9114</v>
      </c>
      <c r="M3067" t="s">
        <v>9115</v>
      </c>
      <c r="N3067">
        <v>2.361388888</v>
      </c>
      <c r="O3067">
        <v>0</v>
      </c>
      <c r="P3067">
        <v>5</v>
      </c>
      <c r="Q3067">
        <v>0</v>
      </c>
      <c r="R3067">
        <v>1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2.5268327333830167</v>
      </c>
      <c r="Y3067">
        <v>0</v>
      </c>
      <c r="Z3067">
        <v>0.2567978417828834</v>
      </c>
      <c r="AA3067">
        <v>0</v>
      </c>
      <c r="AB3067">
        <v>0</v>
      </c>
      <c r="AC3067">
        <v>0</v>
      </c>
      <c r="AD3067">
        <v>0</v>
      </c>
      <c r="AE3067">
        <v>2.7836305751659003</v>
      </c>
    </row>
    <row r="3068" spans="1:31" x14ac:dyDescent="0.25">
      <c r="A3068">
        <v>2272870</v>
      </c>
      <c r="B3068">
        <v>1</v>
      </c>
      <c r="C3068" t="s">
        <v>80</v>
      </c>
      <c r="D3068" t="s">
        <v>106</v>
      </c>
      <c r="E3068" t="s">
        <v>141</v>
      </c>
      <c r="F3068" t="s">
        <v>9116</v>
      </c>
      <c r="G3068" t="s">
        <v>268</v>
      </c>
      <c r="H3068" t="s">
        <v>135</v>
      </c>
      <c r="I3068" t="s">
        <v>136</v>
      </c>
      <c r="J3068" t="s">
        <v>137</v>
      </c>
      <c r="K3068" t="s">
        <v>138</v>
      </c>
      <c r="L3068" t="s">
        <v>9117</v>
      </c>
      <c r="M3068" t="s">
        <v>9118</v>
      </c>
      <c r="N3068">
        <v>5.6669444440000003</v>
      </c>
      <c r="O3068">
        <v>0</v>
      </c>
      <c r="P3068">
        <v>0</v>
      </c>
      <c r="Q3068">
        <v>0</v>
      </c>
      <c r="R3068">
        <v>26</v>
      </c>
      <c r="S3068">
        <v>0</v>
      </c>
      <c r="T3068">
        <v>2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245.40306781217748</v>
      </c>
      <c r="AA3068">
        <v>0</v>
      </c>
      <c r="AB3068">
        <v>34.011053477498059</v>
      </c>
      <c r="AC3068">
        <v>0</v>
      </c>
      <c r="AD3068">
        <v>0</v>
      </c>
      <c r="AE3068">
        <v>279.41412128967556</v>
      </c>
    </row>
    <row r="3069" spans="1:31" x14ac:dyDescent="0.25">
      <c r="A3069">
        <v>2272698</v>
      </c>
      <c r="B3069">
        <v>1</v>
      </c>
      <c r="C3069" t="s">
        <v>80</v>
      </c>
      <c r="D3069" t="s">
        <v>106</v>
      </c>
      <c r="E3069" t="s">
        <v>132</v>
      </c>
      <c r="F3069" t="s">
        <v>9119</v>
      </c>
      <c r="G3069" t="s">
        <v>134</v>
      </c>
      <c r="H3069" t="s">
        <v>135</v>
      </c>
      <c r="I3069" t="s">
        <v>136</v>
      </c>
      <c r="J3069" t="s">
        <v>137</v>
      </c>
      <c r="K3069" t="s">
        <v>138</v>
      </c>
      <c r="L3069" t="s">
        <v>9120</v>
      </c>
      <c r="M3069" t="s">
        <v>9121</v>
      </c>
      <c r="N3069">
        <v>2.361111111</v>
      </c>
      <c r="O3069">
        <v>0</v>
      </c>
      <c r="P3069">
        <v>191</v>
      </c>
      <c r="Q3069">
        <v>14</v>
      </c>
      <c r="R3069">
        <v>47</v>
      </c>
      <c r="S3069">
        <v>4</v>
      </c>
      <c r="T3069">
        <v>23</v>
      </c>
      <c r="U3069">
        <v>0</v>
      </c>
      <c r="V3069">
        <v>0</v>
      </c>
      <c r="W3069">
        <v>0</v>
      </c>
      <c r="X3069">
        <v>93.538043283535586</v>
      </c>
      <c r="Y3069">
        <v>26.88605319449935</v>
      </c>
      <c r="Z3069">
        <v>64.21666323407662</v>
      </c>
      <c r="AA3069">
        <v>36.831421492657377</v>
      </c>
      <c r="AB3069">
        <v>51.946741043479243</v>
      </c>
      <c r="AC3069">
        <v>0</v>
      </c>
      <c r="AD3069">
        <v>0</v>
      </c>
      <c r="AE3069">
        <v>273.41892224824818</v>
      </c>
    </row>
    <row r="3070" spans="1:31" x14ac:dyDescent="0.25">
      <c r="A3070">
        <v>2272941</v>
      </c>
      <c r="B3070">
        <v>1</v>
      </c>
      <c r="C3070" t="s">
        <v>80</v>
      </c>
      <c r="D3070" t="s">
        <v>84</v>
      </c>
      <c r="E3070" t="s">
        <v>147</v>
      </c>
      <c r="F3070" t="s">
        <v>9122</v>
      </c>
      <c r="G3070" t="s">
        <v>233</v>
      </c>
      <c r="H3070" t="s">
        <v>150</v>
      </c>
      <c r="I3070" t="s">
        <v>136</v>
      </c>
      <c r="J3070" t="s">
        <v>137</v>
      </c>
      <c r="K3070" t="s">
        <v>138</v>
      </c>
      <c r="L3070" t="s">
        <v>9123</v>
      </c>
      <c r="M3070" t="s">
        <v>9124</v>
      </c>
      <c r="N3070">
        <v>2.551111111</v>
      </c>
      <c r="O3070">
        <v>0</v>
      </c>
      <c r="P3070">
        <v>201</v>
      </c>
      <c r="Q3070">
        <v>0</v>
      </c>
      <c r="R3070">
        <v>0</v>
      </c>
      <c r="S3070">
        <v>0</v>
      </c>
      <c r="T3070">
        <v>13</v>
      </c>
      <c r="U3070">
        <v>0</v>
      </c>
      <c r="V3070">
        <v>0</v>
      </c>
      <c r="W3070">
        <v>0</v>
      </c>
      <c r="X3070">
        <v>163.2007996274198</v>
      </c>
      <c r="Y3070">
        <v>0</v>
      </c>
      <c r="Z3070">
        <v>0</v>
      </c>
      <c r="AA3070">
        <v>0</v>
      </c>
      <c r="AB3070">
        <v>23.731350387040372</v>
      </c>
      <c r="AC3070">
        <v>0</v>
      </c>
      <c r="AD3070">
        <v>0</v>
      </c>
      <c r="AE3070">
        <v>186.93215001446018</v>
      </c>
    </row>
    <row r="3071" spans="1:31" x14ac:dyDescent="0.25">
      <c r="A3071">
        <v>2272721</v>
      </c>
      <c r="B3071">
        <v>1</v>
      </c>
      <c r="C3071" t="s">
        <v>80</v>
      </c>
      <c r="D3071" t="s">
        <v>89</v>
      </c>
      <c r="E3071" t="s">
        <v>157</v>
      </c>
      <c r="F3071" t="s">
        <v>9125</v>
      </c>
      <c r="G3071" t="s">
        <v>134</v>
      </c>
      <c r="H3071" t="s">
        <v>135</v>
      </c>
      <c r="I3071" t="s">
        <v>136</v>
      </c>
      <c r="J3071" t="s">
        <v>137</v>
      </c>
      <c r="K3071" t="s">
        <v>138</v>
      </c>
      <c r="L3071" t="s">
        <v>9126</v>
      </c>
      <c r="M3071" t="s">
        <v>9127</v>
      </c>
      <c r="N3071">
        <v>0.23861111099999999</v>
      </c>
      <c r="O3071">
        <v>1</v>
      </c>
      <c r="P3071">
        <v>286</v>
      </c>
      <c r="Q3071">
        <v>1</v>
      </c>
      <c r="R3071">
        <v>58</v>
      </c>
      <c r="S3071">
        <v>2</v>
      </c>
      <c r="T3071">
        <v>169</v>
      </c>
      <c r="U3071">
        <v>0</v>
      </c>
      <c r="V3071">
        <v>0</v>
      </c>
      <c r="W3071">
        <v>0.30490393647853331</v>
      </c>
      <c r="X3071">
        <v>37.762488563722691</v>
      </c>
      <c r="Y3071">
        <v>1.2332964537776498</v>
      </c>
      <c r="Z3071">
        <v>3.1872087073611244</v>
      </c>
      <c r="AA3071">
        <v>1.0575816062940224</v>
      </c>
      <c r="AB3071">
        <v>39.518794384589256</v>
      </c>
      <c r="AC3071">
        <v>0</v>
      </c>
      <c r="AD3071">
        <v>0</v>
      </c>
      <c r="AE3071">
        <v>83.064273652223278</v>
      </c>
    </row>
    <row r="3072" spans="1:31" x14ac:dyDescent="0.25">
      <c r="A3072">
        <v>2273325</v>
      </c>
      <c r="B3072">
        <v>1</v>
      </c>
      <c r="C3072" t="s">
        <v>81</v>
      </c>
      <c r="D3072" t="s">
        <v>127</v>
      </c>
      <c r="E3072" t="s">
        <v>132</v>
      </c>
      <c r="F3072" t="s">
        <v>9128</v>
      </c>
      <c r="G3072" t="s">
        <v>134</v>
      </c>
      <c r="H3072" t="s">
        <v>135</v>
      </c>
      <c r="I3072" t="s">
        <v>136</v>
      </c>
      <c r="J3072" t="s">
        <v>137</v>
      </c>
      <c r="K3072" t="s">
        <v>138</v>
      </c>
      <c r="L3072" t="s">
        <v>8014</v>
      </c>
      <c r="M3072" t="s">
        <v>9129</v>
      </c>
      <c r="N3072">
        <v>1.86</v>
      </c>
      <c r="O3072">
        <v>1</v>
      </c>
      <c r="P3072">
        <v>1110</v>
      </c>
      <c r="Q3072">
        <v>147</v>
      </c>
      <c r="R3072">
        <v>98</v>
      </c>
      <c r="S3072">
        <v>11</v>
      </c>
      <c r="T3072">
        <v>135</v>
      </c>
      <c r="U3072">
        <v>3</v>
      </c>
      <c r="V3072">
        <v>2</v>
      </c>
      <c r="W3072">
        <v>0.67988820161488883</v>
      </c>
      <c r="X3072">
        <v>540.77070605198014</v>
      </c>
      <c r="Y3072">
        <v>353.56539647661674</v>
      </c>
      <c r="Z3072">
        <v>91.860507747456438</v>
      </c>
      <c r="AA3072">
        <v>83.085386275062518</v>
      </c>
      <c r="AB3072">
        <v>109.38505055983877</v>
      </c>
      <c r="AC3072">
        <v>374.01172797301183</v>
      </c>
      <c r="AD3072">
        <v>10.4088322395984</v>
      </c>
      <c r="AE3072">
        <v>1563.76749552518</v>
      </c>
    </row>
    <row r="3073" spans="1:31" x14ac:dyDescent="0.25">
      <c r="A3073">
        <v>2272400</v>
      </c>
      <c r="B3073">
        <v>1</v>
      </c>
      <c r="C3073" t="s">
        <v>80</v>
      </c>
      <c r="D3073" t="s">
        <v>83</v>
      </c>
      <c r="E3073" t="s">
        <v>165</v>
      </c>
      <c r="F3073" t="s">
        <v>9130</v>
      </c>
      <c r="G3073" t="s">
        <v>167</v>
      </c>
      <c r="H3073" t="s">
        <v>150</v>
      </c>
      <c r="I3073" t="s">
        <v>136</v>
      </c>
      <c r="J3073" t="s">
        <v>137</v>
      </c>
      <c r="K3073" t="s">
        <v>138</v>
      </c>
      <c r="L3073" t="s">
        <v>9131</v>
      </c>
      <c r="M3073" t="s">
        <v>9132</v>
      </c>
      <c r="N3073">
        <v>7.3174999999999999</v>
      </c>
      <c r="O3073">
        <v>0</v>
      </c>
      <c r="P3073">
        <v>4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7.0642362914804995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7.0642362914804995</v>
      </c>
    </row>
    <row r="3074" spans="1:31" x14ac:dyDescent="0.25">
      <c r="A3074">
        <v>2272329</v>
      </c>
      <c r="B3074">
        <v>1</v>
      </c>
      <c r="C3074" t="s">
        <v>80</v>
      </c>
      <c r="D3074" t="s">
        <v>86</v>
      </c>
      <c r="E3074" t="s">
        <v>147</v>
      </c>
      <c r="F3074" t="s">
        <v>9133</v>
      </c>
      <c r="G3074" t="s">
        <v>149</v>
      </c>
      <c r="H3074" t="s">
        <v>150</v>
      </c>
      <c r="I3074" t="s">
        <v>136</v>
      </c>
      <c r="J3074" t="s">
        <v>137</v>
      </c>
      <c r="K3074" t="s">
        <v>138</v>
      </c>
      <c r="L3074" t="s">
        <v>9134</v>
      </c>
      <c r="M3074" t="s">
        <v>9135</v>
      </c>
      <c r="N3074">
        <v>6.966111111</v>
      </c>
      <c r="O3074">
        <v>0</v>
      </c>
      <c r="P3074">
        <v>108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250.81594227274655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250.81594227274655</v>
      </c>
    </row>
    <row r="3075" spans="1:31" x14ac:dyDescent="0.25">
      <c r="A3075">
        <v>2273419</v>
      </c>
      <c r="B3075">
        <v>1</v>
      </c>
      <c r="C3075" t="s">
        <v>81</v>
      </c>
      <c r="D3075" t="s">
        <v>128</v>
      </c>
      <c r="E3075" t="s">
        <v>141</v>
      </c>
      <c r="F3075" t="s">
        <v>9136</v>
      </c>
      <c r="G3075" t="s">
        <v>134</v>
      </c>
      <c r="H3075" t="s">
        <v>135</v>
      </c>
      <c r="I3075" t="s">
        <v>136</v>
      </c>
      <c r="J3075" t="s">
        <v>137</v>
      </c>
      <c r="K3075" t="s">
        <v>138</v>
      </c>
      <c r="L3075" t="s">
        <v>9137</v>
      </c>
      <c r="M3075" t="s">
        <v>9138</v>
      </c>
      <c r="N3075">
        <v>0.98694444400000003</v>
      </c>
      <c r="O3075">
        <v>0</v>
      </c>
      <c r="P3075">
        <v>6461</v>
      </c>
      <c r="Q3075">
        <v>0</v>
      </c>
      <c r="R3075">
        <v>10</v>
      </c>
      <c r="S3075">
        <v>0</v>
      </c>
      <c r="T3075">
        <v>482</v>
      </c>
      <c r="U3075">
        <v>0</v>
      </c>
      <c r="V3075">
        <v>1</v>
      </c>
      <c r="W3075">
        <v>0</v>
      </c>
      <c r="X3075">
        <v>1643.0269245235227</v>
      </c>
      <c r="Y3075">
        <v>0</v>
      </c>
      <c r="Z3075">
        <v>2.2212281828728258</v>
      </c>
      <c r="AA3075">
        <v>0</v>
      </c>
      <c r="AB3075">
        <v>277.16069875467002</v>
      </c>
      <c r="AC3075">
        <v>0</v>
      </c>
      <c r="AD3075">
        <v>8.4082232875389007</v>
      </c>
      <c r="AE3075">
        <v>1930.8170747486045</v>
      </c>
    </row>
    <row r="3076" spans="1:31" x14ac:dyDescent="0.25">
      <c r="A3076">
        <v>2272933</v>
      </c>
      <c r="B3076">
        <v>1</v>
      </c>
      <c r="C3076" t="s">
        <v>80</v>
      </c>
      <c r="D3076" t="s">
        <v>88</v>
      </c>
      <c r="E3076" t="s">
        <v>147</v>
      </c>
      <c r="F3076" t="s">
        <v>9139</v>
      </c>
      <c r="G3076" t="s">
        <v>233</v>
      </c>
      <c r="H3076" t="s">
        <v>150</v>
      </c>
      <c r="I3076" t="s">
        <v>136</v>
      </c>
      <c r="J3076" t="s">
        <v>137</v>
      </c>
      <c r="K3076" t="s">
        <v>138</v>
      </c>
      <c r="L3076" t="s">
        <v>9140</v>
      </c>
      <c r="M3076" t="s">
        <v>8423</v>
      </c>
      <c r="N3076">
        <v>5.6030555550000001</v>
      </c>
      <c r="O3076">
        <v>0</v>
      </c>
      <c r="P3076">
        <v>52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133.64962741757816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133.64962741757816</v>
      </c>
    </row>
    <row r="3077" spans="1:31" x14ac:dyDescent="0.25">
      <c r="A3077">
        <v>2272878</v>
      </c>
      <c r="B3077">
        <v>1</v>
      </c>
      <c r="C3077" t="s">
        <v>81</v>
      </c>
      <c r="D3077" t="s">
        <v>127</v>
      </c>
      <c r="E3077" t="s">
        <v>147</v>
      </c>
      <c r="F3077" t="s">
        <v>9141</v>
      </c>
      <c r="G3077" t="s">
        <v>149</v>
      </c>
      <c r="H3077" t="s">
        <v>150</v>
      </c>
      <c r="I3077" t="s">
        <v>136</v>
      </c>
      <c r="J3077" t="s">
        <v>137</v>
      </c>
      <c r="K3077" t="s">
        <v>138</v>
      </c>
      <c r="L3077" t="s">
        <v>9142</v>
      </c>
      <c r="M3077" t="s">
        <v>9143</v>
      </c>
      <c r="N3077">
        <v>7.9524999999999997</v>
      </c>
      <c r="O3077">
        <v>0</v>
      </c>
      <c r="P3077">
        <v>28</v>
      </c>
      <c r="Q3077">
        <v>0</v>
      </c>
      <c r="R3077">
        <v>0</v>
      </c>
      <c r="S3077">
        <v>0</v>
      </c>
      <c r="T3077">
        <v>5</v>
      </c>
      <c r="U3077">
        <v>0</v>
      </c>
      <c r="V3077">
        <v>0</v>
      </c>
      <c r="W3077">
        <v>0</v>
      </c>
      <c r="X3077">
        <v>42.701764860906486</v>
      </c>
      <c r="Y3077">
        <v>0</v>
      </c>
      <c r="Z3077">
        <v>0</v>
      </c>
      <c r="AA3077">
        <v>0</v>
      </c>
      <c r="AB3077">
        <v>49.83871837926646</v>
      </c>
      <c r="AC3077">
        <v>0</v>
      </c>
      <c r="AD3077">
        <v>0</v>
      </c>
      <c r="AE3077">
        <v>92.540483240172946</v>
      </c>
    </row>
    <row r="3078" spans="1:31" x14ac:dyDescent="0.25">
      <c r="A3078">
        <v>2272337</v>
      </c>
      <c r="B3078">
        <v>1</v>
      </c>
      <c r="C3078" t="s">
        <v>80</v>
      </c>
      <c r="D3078" t="s">
        <v>89</v>
      </c>
      <c r="E3078" t="s">
        <v>141</v>
      </c>
      <c r="F3078" t="s">
        <v>8997</v>
      </c>
      <c r="G3078" t="s">
        <v>2821</v>
      </c>
      <c r="H3078" t="s">
        <v>135</v>
      </c>
      <c r="I3078" t="s">
        <v>136</v>
      </c>
      <c r="J3078" t="s">
        <v>137</v>
      </c>
      <c r="K3078" t="s">
        <v>138</v>
      </c>
      <c r="L3078" t="s">
        <v>9144</v>
      </c>
      <c r="M3078" t="s">
        <v>9145</v>
      </c>
      <c r="N3078">
        <v>5.8713888880000003</v>
      </c>
      <c r="O3078">
        <v>0</v>
      </c>
      <c r="P3078">
        <v>31</v>
      </c>
      <c r="Q3078">
        <v>0</v>
      </c>
      <c r="R3078">
        <v>36</v>
      </c>
      <c r="S3078">
        <v>4</v>
      </c>
      <c r="T3078">
        <v>1</v>
      </c>
      <c r="U3078">
        <v>0</v>
      </c>
      <c r="V3078">
        <v>0</v>
      </c>
      <c r="W3078">
        <v>0</v>
      </c>
      <c r="X3078">
        <v>68.316274539336419</v>
      </c>
      <c r="Y3078">
        <v>0</v>
      </c>
      <c r="Z3078">
        <v>66.812645190747745</v>
      </c>
      <c r="AA3078">
        <v>27.174866140869042</v>
      </c>
      <c r="AB3078">
        <v>2.2239793039366669</v>
      </c>
      <c r="AC3078">
        <v>0</v>
      </c>
      <c r="AD3078">
        <v>0</v>
      </c>
      <c r="AE3078">
        <v>164.52776517488988</v>
      </c>
    </row>
    <row r="3079" spans="1:31" x14ac:dyDescent="0.25">
      <c r="A3079">
        <v>2272784</v>
      </c>
      <c r="B3079">
        <v>1</v>
      </c>
      <c r="C3079" t="s">
        <v>81</v>
      </c>
      <c r="D3079" t="s">
        <v>128</v>
      </c>
      <c r="E3079" t="s">
        <v>157</v>
      </c>
      <c r="F3079" t="s">
        <v>9146</v>
      </c>
      <c r="G3079" t="s">
        <v>134</v>
      </c>
      <c r="H3079" t="s">
        <v>135</v>
      </c>
      <c r="I3079" t="s">
        <v>136</v>
      </c>
      <c r="J3079" t="s">
        <v>137</v>
      </c>
      <c r="K3079" t="s">
        <v>138</v>
      </c>
      <c r="L3079" t="s">
        <v>9147</v>
      </c>
      <c r="M3079" t="s">
        <v>9148</v>
      </c>
      <c r="N3079">
        <v>4.4041666660000001</v>
      </c>
      <c r="O3079">
        <v>0</v>
      </c>
      <c r="P3079">
        <v>0</v>
      </c>
      <c r="Q3079">
        <v>6</v>
      </c>
      <c r="R3079">
        <v>0</v>
      </c>
      <c r="S3079">
        <v>1</v>
      </c>
      <c r="T3079">
        <v>1</v>
      </c>
      <c r="U3079">
        <v>0</v>
      </c>
      <c r="V3079">
        <v>0</v>
      </c>
      <c r="W3079">
        <v>0</v>
      </c>
      <c r="X3079">
        <v>0</v>
      </c>
      <c r="Y3079">
        <v>62.468864450861616</v>
      </c>
      <c r="Z3079">
        <v>0</v>
      </c>
      <c r="AA3079">
        <v>24.690524712171499</v>
      </c>
      <c r="AB3079">
        <v>11.805518440519199</v>
      </c>
      <c r="AC3079">
        <v>0</v>
      </c>
      <c r="AD3079">
        <v>0</v>
      </c>
      <c r="AE3079">
        <v>98.964907603552305</v>
      </c>
    </row>
    <row r="3080" spans="1:31" x14ac:dyDescent="0.25">
      <c r="A3080">
        <v>2273236</v>
      </c>
      <c r="B3080">
        <v>1</v>
      </c>
      <c r="C3080" t="s">
        <v>80</v>
      </c>
      <c r="D3080" t="s">
        <v>107</v>
      </c>
      <c r="E3080" t="s">
        <v>132</v>
      </c>
      <c r="F3080" t="s">
        <v>7985</v>
      </c>
      <c r="G3080" t="s">
        <v>1804</v>
      </c>
      <c r="H3080" t="s">
        <v>135</v>
      </c>
      <c r="I3080" t="s">
        <v>136</v>
      </c>
      <c r="J3080" t="s">
        <v>137</v>
      </c>
      <c r="K3080" t="s">
        <v>138</v>
      </c>
      <c r="L3080" t="s">
        <v>9149</v>
      </c>
      <c r="M3080" t="s">
        <v>8301</v>
      </c>
      <c r="N3080">
        <v>2.3283333329999998</v>
      </c>
      <c r="O3080">
        <v>5</v>
      </c>
      <c r="P3080">
        <v>228</v>
      </c>
      <c r="Q3080">
        <v>21</v>
      </c>
      <c r="R3080">
        <v>20</v>
      </c>
      <c r="S3080">
        <v>7</v>
      </c>
      <c r="T3080">
        <v>16</v>
      </c>
      <c r="U3080">
        <v>1</v>
      </c>
      <c r="V3080">
        <v>0</v>
      </c>
      <c r="W3080">
        <v>18.981552967324802</v>
      </c>
      <c r="X3080">
        <v>106.19264519118524</v>
      </c>
      <c r="Y3080">
        <v>42.533100502137202</v>
      </c>
      <c r="Z3080">
        <v>12.372336121425299</v>
      </c>
      <c r="AA3080">
        <v>105.51574053889901</v>
      </c>
      <c r="AB3080">
        <v>7.3144276279696987</v>
      </c>
      <c r="AC3080">
        <v>27.312555446576997</v>
      </c>
      <c r="AD3080">
        <v>0</v>
      </c>
      <c r="AE3080">
        <v>320.2223583955182</v>
      </c>
    </row>
    <row r="3081" spans="1:31" x14ac:dyDescent="0.25">
      <c r="A3081">
        <v>2273259</v>
      </c>
      <c r="B3081">
        <v>1</v>
      </c>
      <c r="C3081" t="s">
        <v>81</v>
      </c>
      <c r="D3081" t="s">
        <v>112</v>
      </c>
      <c r="E3081" t="s">
        <v>141</v>
      </c>
      <c r="F3081" t="s">
        <v>9150</v>
      </c>
      <c r="G3081" t="s">
        <v>268</v>
      </c>
      <c r="H3081" t="s">
        <v>135</v>
      </c>
      <c r="I3081" t="s">
        <v>136</v>
      </c>
      <c r="J3081" t="s">
        <v>137</v>
      </c>
      <c r="K3081" t="s">
        <v>138</v>
      </c>
      <c r="L3081" t="s">
        <v>9151</v>
      </c>
      <c r="M3081" t="s">
        <v>9152</v>
      </c>
      <c r="N3081">
        <v>3.8888888879999999</v>
      </c>
      <c r="O3081">
        <v>0</v>
      </c>
      <c r="P3081">
        <v>293</v>
      </c>
      <c r="Q3081">
        <v>24</v>
      </c>
      <c r="R3081">
        <v>25</v>
      </c>
      <c r="S3081">
        <v>3</v>
      </c>
      <c r="T3081">
        <v>50</v>
      </c>
      <c r="U3081">
        <v>0</v>
      </c>
      <c r="V3081">
        <v>0</v>
      </c>
      <c r="W3081">
        <v>0</v>
      </c>
      <c r="X3081">
        <v>228.04028893966634</v>
      </c>
      <c r="Y3081">
        <v>29.155318503660009</v>
      </c>
      <c r="Z3081">
        <v>19.036646096409996</v>
      </c>
      <c r="AA3081">
        <v>11.903751360819335</v>
      </c>
      <c r="AB3081">
        <v>85.565458284994676</v>
      </c>
      <c r="AC3081">
        <v>0</v>
      </c>
      <c r="AD3081">
        <v>0</v>
      </c>
      <c r="AE3081">
        <v>373.70146318555038</v>
      </c>
    </row>
    <row r="3082" spans="1:31" x14ac:dyDescent="0.25">
      <c r="A3082">
        <v>2273451</v>
      </c>
      <c r="B3082">
        <v>1</v>
      </c>
      <c r="C3082" t="s">
        <v>81</v>
      </c>
      <c r="D3082" t="s">
        <v>113</v>
      </c>
      <c r="E3082" t="s">
        <v>147</v>
      </c>
      <c r="F3082" t="s">
        <v>9153</v>
      </c>
      <c r="G3082" t="s">
        <v>149</v>
      </c>
      <c r="H3082" t="s">
        <v>150</v>
      </c>
      <c r="I3082" t="s">
        <v>136</v>
      </c>
      <c r="J3082" t="s">
        <v>137</v>
      </c>
      <c r="K3082" t="s">
        <v>138</v>
      </c>
      <c r="L3082" t="s">
        <v>9154</v>
      </c>
      <c r="M3082" t="s">
        <v>9155</v>
      </c>
      <c r="N3082">
        <v>1.6372222219999999</v>
      </c>
      <c r="O3082">
        <v>0</v>
      </c>
      <c r="P3082">
        <v>19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5.5532403265922161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5.5532403265922161</v>
      </c>
    </row>
    <row r="3083" spans="1:31" x14ac:dyDescent="0.25">
      <c r="A3083">
        <v>2273282</v>
      </c>
      <c r="B3083">
        <v>1</v>
      </c>
      <c r="C3083" t="s">
        <v>81</v>
      </c>
      <c r="D3083" t="s">
        <v>127</v>
      </c>
      <c r="E3083" t="s">
        <v>141</v>
      </c>
      <c r="F3083" t="s">
        <v>9156</v>
      </c>
      <c r="G3083" t="s">
        <v>1804</v>
      </c>
      <c r="H3083" t="s">
        <v>135</v>
      </c>
      <c r="I3083" t="s">
        <v>136</v>
      </c>
      <c r="J3083" t="s">
        <v>137</v>
      </c>
      <c r="K3083" t="s">
        <v>138</v>
      </c>
      <c r="L3083" t="s">
        <v>9157</v>
      </c>
      <c r="M3083" t="s">
        <v>9158</v>
      </c>
      <c r="N3083">
        <v>9.7055555550000001</v>
      </c>
      <c r="O3083">
        <v>0</v>
      </c>
      <c r="P3083">
        <v>320</v>
      </c>
      <c r="Q3083">
        <v>0</v>
      </c>
      <c r="R3083">
        <v>11</v>
      </c>
      <c r="S3083">
        <v>0</v>
      </c>
      <c r="T3083">
        <v>19</v>
      </c>
      <c r="U3083">
        <v>0</v>
      </c>
      <c r="V3083">
        <v>0</v>
      </c>
      <c r="W3083">
        <v>0</v>
      </c>
      <c r="X3083">
        <v>912.27558248685546</v>
      </c>
      <c r="Y3083">
        <v>0</v>
      </c>
      <c r="Z3083">
        <v>8.2987675945321637</v>
      </c>
      <c r="AA3083">
        <v>0</v>
      </c>
      <c r="AB3083">
        <v>81.301138561674975</v>
      </c>
      <c r="AC3083">
        <v>0</v>
      </c>
      <c r="AD3083">
        <v>0</v>
      </c>
      <c r="AE3083">
        <v>1001.8754886430626</v>
      </c>
    </row>
    <row r="3084" spans="1:31" x14ac:dyDescent="0.25">
      <c r="A3084">
        <v>2273305</v>
      </c>
      <c r="B3084">
        <v>1</v>
      </c>
      <c r="C3084" t="s">
        <v>81</v>
      </c>
      <c r="D3084" t="s">
        <v>123</v>
      </c>
      <c r="E3084" t="s">
        <v>141</v>
      </c>
      <c r="F3084" t="s">
        <v>9159</v>
      </c>
      <c r="G3084" t="s">
        <v>268</v>
      </c>
      <c r="H3084" t="s">
        <v>135</v>
      </c>
      <c r="I3084" t="s">
        <v>136</v>
      </c>
      <c r="J3084" t="s">
        <v>137</v>
      </c>
      <c r="K3084" t="s">
        <v>138</v>
      </c>
      <c r="L3084" t="s">
        <v>9160</v>
      </c>
      <c r="M3084" t="s">
        <v>9161</v>
      </c>
      <c r="N3084">
        <v>4.5075000000000003</v>
      </c>
      <c r="O3084">
        <v>0</v>
      </c>
      <c r="P3084">
        <v>92</v>
      </c>
      <c r="Q3084">
        <v>0</v>
      </c>
      <c r="R3084">
        <v>6</v>
      </c>
      <c r="S3084">
        <v>1</v>
      </c>
      <c r="T3084">
        <v>4</v>
      </c>
      <c r="U3084">
        <v>0</v>
      </c>
      <c r="V3084">
        <v>0</v>
      </c>
      <c r="W3084">
        <v>0</v>
      </c>
      <c r="X3084">
        <v>53.334761067477672</v>
      </c>
      <c r="Y3084">
        <v>0</v>
      </c>
      <c r="Z3084">
        <v>7.8976868092571992</v>
      </c>
      <c r="AA3084">
        <v>0</v>
      </c>
      <c r="AB3084">
        <v>9.4426270029609665</v>
      </c>
      <c r="AC3084">
        <v>0</v>
      </c>
      <c r="AD3084">
        <v>0</v>
      </c>
      <c r="AE3084">
        <v>70.675074879695842</v>
      </c>
    </row>
    <row r="3085" spans="1:31" x14ac:dyDescent="0.25">
      <c r="A3085">
        <v>2273428</v>
      </c>
      <c r="B3085">
        <v>1</v>
      </c>
      <c r="C3085" t="s">
        <v>81</v>
      </c>
      <c r="D3085" t="s">
        <v>128</v>
      </c>
      <c r="E3085" t="s">
        <v>141</v>
      </c>
      <c r="F3085" t="s">
        <v>9162</v>
      </c>
      <c r="G3085" t="s">
        <v>134</v>
      </c>
      <c r="H3085" t="s">
        <v>135</v>
      </c>
      <c r="I3085" t="s">
        <v>136</v>
      </c>
      <c r="J3085" t="s">
        <v>137</v>
      </c>
      <c r="K3085" t="s">
        <v>138</v>
      </c>
      <c r="L3085" t="s">
        <v>9163</v>
      </c>
      <c r="M3085" t="s">
        <v>9164</v>
      </c>
      <c r="N3085">
        <v>2.8977777769999999</v>
      </c>
      <c r="O3085">
        <v>0</v>
      </c>
      <c r="P3085">
        <v>1007</v>
      </c>
      <c r="Q3085">
        <v>0</v>
      </c>
      <c r="R3085">
        <v>2</v>
      </c>
      <c r="S3085">
        <v>0</v>
      </c>
      <c r="T3085">
        <v>85</v>
      </c>
      <c r="U3085">
        <v>0</v>
      </c>
      <c r="V3085">
        <v>0</v>
      </c>
      <c r="W3085">
        <v>0</v>
      </c>
      <c r="X3085">
        <v>700.68043883790619</v>
      </c>
      <c r="Y3085">
        <v>0</v>
      </c>
      <c r="Z3085">
        <v>0</v>
      </c>
      <c r="AA3085">
        <v>0</v>
      </c>
      <c r="AB3085">
        <v>157.67178617867779</v>
      </c>
      <c r="AC3085">
        <v>0</v>
      </c>
      <c r="AD3085">
        <v>0</v>
      </c>
      <c r="AE3085">
        <v>858.35222501658404</v>
      </c>
    </row>
    <row r="3086" spans="1:31" x14ac:dyDescent="0.25">
      <c r="A3086">
        <v>2273405</v>
      </c>
      <c r="B3086">
        <v>1</v>
      </c>
      <c r="C3086" t="s">
        <v>80</v>
      </c>
      <c r="D3086" t="s">
        <v>94</v>
      </c>
      <c r="E3086" t="s">
        <v>157</v>
      </c>
      <c r="F3086" t="s">
        <v>7190</v>
      </c>
      <c r="G3086" t="s">
        <v>134</v>
      </c>
      <c r="H3086" t="s">
        <v>135</v>
      </c>
      <c r="I3086" t="s">
        <v>136</v>
      </c>
      <c r="J3086" t="s">
        <v>137</v>
      </c>
      <c r="K3086" t="s">
        <v>138</v>
      </c>
      <c r="L3086" t="s">
        <v>9165</v>
      </c>
      <c r="M3086" t="s">
        <v>9166</v>
      </c>
      <c r="N3086">
        <v>0.76916666600000005</v>
      </c>
      <c r="O3086">
        <v>0</v>
      </c>
      <c r="P3086">
        <v>915</v>
      </c>
      <c r="Q3086">
        <v>35</v>
      </c>
      <c r="R3086">
        <v>31</v>
      </c>
      <c r="S3086">
        <v>6</v>
      </c>
      <c r="T3086">
        <v>163</v>
      </c>
      <c r="U3086">
        <v>2</v>
      </c>
      <c r="V3086">
        <v>0</v>
      </c>
      <c r="W3086">
        <v>0</v>
      </c>
      <c r="X3086">
        <v>111.50403845108325</v>
      </c>
      <c r="Y3086">
        <v>41.927644185469163</v>
      </c>
      <c r="Z3086">
        <v>2.3346292257749988</v>
      </c>
      <c r="AA3086">
        <v>3.6619857830992335</v>
      </c>
      <c r="AB3086">
        <v>37.617165000445091</v>
      </c>
      <c r="AC3086">
        <v>80.186772286857064</v>
      </c>
      <c r="AD3086">
        <v>0</v>
      </c>
      <c r="AE3086">
        <v>277.23223493272877</v>
      </c>
    </row>
    <row r="3087" spans="1:31" x14ac:dyDescent="0.25">
      <c r="A3087">
        <v>2273067</v>
      </c>
      <c r="B3087">
        <v>1</v>
      </c>
      <c r="C3087" t="s">
        <v>80</v>
      </c>
      <c r="D3087" t="s">
        <v>104</v>
      </c>
      <c r="E3087" t="s">
        <v>147</v>
      </c>
      <c r="F3087" t="s">
        <v>9167</v>
      </c>
      <c r="G3087" t="s">
        <v>149</v>
      </c>
      <c r="H3087" t="s">
        <v>150</v>
      </c>
      <c r="I3087" t="s">
        <v>136</v>
      </c>
      <c r="J3087" t="s">
        <v>137</v>
      </c>
      <c r="K3087" t="s">
        <v>138</v>
      </c>
      <c r="L3087" t="s">
        <v>9168</v>
      </c>
      <c r="M3087" t="s">
        <v>9169</v>
      </c>
      <c r="N3087">
        <v>6.0525000000000002</v>
      </c>
      <c r="O3087">
        <v>0</v>
      </c>
      <c r="P3087">
        <v>1</v>
      </c>
      <c r="Q3087">
        <v>0</v>
      </c>
      <c r="R3087">
        <v>5</v>
      </c>
      <c r="S3087">
        <v>0</v>
      </c>
      <c r="T3087">
        <v>1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3.8854438861895413</v>
      </c>
      <c r="AA3087">
        <v>0</v>
      </c>
      <c r="AB3087">
        <v>1.5955866208555503</v>
      </c>
      <c r="AC3087">
        <v>0</v>
      </c>
      <c r="AD3087">
        <v>0</v>
      </c>
      <c r="AE3087">
        <v>5.4810305070450918</v>
      </c>
    </row>
    <row r="3088" spans="1:31" x14ac:dyDescent="0.25">
      <c r="A3088">
        <v>2273113</v>
      </c>
      <c r="B3088">
        <v>1</v>
      </c>
      <c r="C3088" t="s">
        <v>80</v>
      </c>
      <c r="D3088" t="s">
        <v>97</v>
      </c>
      <c r="E3088" t="s">
        <v>147</v>
      </c>
      <c r="F3088" t="s">
        <v>9170</v>
      </c>
      <c r="G3088" t="s">
        <v>233</v>
      </c>
      <c r="H3088" t="s">
        <v>150</v>
      </c>
      <c r="I3088" t="s">
        <v>136</v>
      </c>
      <c r="J3088" t="s">
        <v>137</v>
      </c>
      <c r="K3088" t="s">
        <v>138</v>
      </c>
      <c r="L3088" t="s">
        <v>9171</v>
      </c>
      <c r="M3088" t="s">
        <v>9172</v>
      </c>
      <c r="N3088">
        <v>6.0944444439999996</v>
      </c>
      <c r="O3088">
        <v>0</v>
      </c>
      <c r="P3088">
        <v>47</v>
      </c>
      <c r="Q3088">
        <v>0</v>
      </c>
      <c r="R3088">
        <v>1</v>
      </c>
      <c r="S3088">
        <v>0</v>
      </c>
      <c r="T3088">
        <v>2</v>
      </c>
      <c r="U3088">
        <v>0</v>
      </c>
      <c r="V3088">
        <v>0</v>
      </c>
      <c r="W3088">
        <v>0</v>
      </c>
      <c r="X3088">
        <v>214.02063079660223</v>
      </c>
      <c r="Y3088">
        <v>0</v>
      </c>
      <c r="Z3088">
        <v>2.7781911236333342E-3</v>
      </c>
      <c r="AA3088">
        <v>0</v>
      </c>
      <c r="AB3088">
        <v>16.350635289159602</v>
      </c>
      <c r="AC3088">
        <v>0</v>
      </c>
      <c r="AD3088">
        <v>0</v>
      </c>
      <c r="AE3088">
        <v>230.37404427688548</v>
      </c>
    </row>
    <row r="3089" spans="1:31" x14ac:dyDescent="0.25">
      <c r="A3089">
        <v>2273090</v>
      </c>
      <c r="B3089">
        <v>1</v>
      </c>
      <c r="C3089" t="s">
        <v>81</v>
      </c>
      <c r="D3089" t="s">
        <v>128</v>
      </c>
      <c r="E3089" t="s">
        <v>176</v>
      </c>
      <c r="F3089" t="s">
        <v>9173</v>
      </c>
      <c r="G3089" t="s">
        <v>178</v>
      </c>
      <c r="H3089" t="s">
        <v>150</v>
      </c>
      <c r="I3089" t="s">
        <v>136</v>
      </c>
      <c r="J3089" t="s">
        <v>137</v>
      </c>
      <c r="K3089" t="s">
        <v>138</v>
      </c>
      <c r="L3089" t="s">
        <v>9174</v>
      </c>
      <c r="M3089" t="s">
        <v>8268</v>
      </c>
      <c r="N3089">
        <v>2.6666666659999998</v>
      </c>
      <c r="O3089">
        <v>0</v>
      </c>
      <c r="P3089">
        <v>631</v>
      </c>
      <c r="Q3089">
        <v>0</v>
      </c>
      <c r="R3089">
        <v>2</v>
      </c>
      <c r="S3089">
        <v>0</v>
      </c>
      <c r="T3089">
        <v>28</v>
      </c>
      <c r="U3089">
        <v>0</v>
      </c>
      <c r="V3089">
        <v>0</v>
      </c>
      <c r="W3089">
        <v>0</v>
      </c>
      <c r="X3089">
        <v>367.09794595242329</v>
      </c>
      <c r="Y3089">
        <v>0</v>
      </c>
      <c r="Z3089">
        <v>0</v>
      </c>
      <c r="AA3089">
        <v>0</v>
      </c>
      <c r="AB3089">
        <v>59.773123032486829</v>
      </c>
      <c r="AC3089">
        <v>0</v>
      </c>
      <c r="AD3089">
        <v>0</v>
      </c>
      <c r="AE3089">
        <v>426.8710689849101</v>
      </c>
    </row>
    <row r="3090" spans="1:31" x14ac:dyDescent="0.25">
      <c r="A3090">
        <v>2273159</v>
      </c>
      <c r="B3090">
        <v>1</v>
      </c>
      <c r="C3090" t="s">
        <v>80</v>
      </c>
      <c r="D3090" t="s">
        <v>101</v>
      </c>
      <c r="E3090" t="s">
        <v>147</v>
      </c>
      <c r="F3090" t="s">
        <v>9175</v>
      </c>
      <c r="G3090" t="s">
        <v>2825</v>
      </c>
      <c r="H3090" t="s">
        <v>150</v>
      </c>
      <c r="I3090" t="s">
        <v>136</v>
      </c>
      <c r="J3090" t="s">
        <v>137</v>
      </c>
      <c r="K3090" t="s">
        <v>138</v>
      </c>
      <c r="L3090" t="s">
        <v>9176</v>
      </c>
      <c r="M3090" t="s">
        <v>9177</v>
      </c>
      <c r="N3090">
        <v>1.7597222219999999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1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</row>
    <row r="3091" spans="1:31" x14ac:dyDescent="0.25">
      <c r="A3091">
        <v>2273551</v>
      </c>
      <c r="B3091">
        <v>1</v>
      </c>
      <c r="C3091" t="s">
        <v>80</v>
      </c>
      <c r="D3091" t="s">
        <v>90</v>
      </c>
      <c r="E3091" t="s">
        <v>165</v>
      </c>
      <c r="F3091" t="s">
        <v>9178</v>
      </c>
      <c r="G3091" t="s">
        <v>198</v>
      </c>
      <c r="H3091" t="s">
        <v>150</v>
      </c>
      <c r="I3091" t="s">
        <v>136</v>
      </c>
      <c r="J3091" t="s">
        <v>137</v>
      </c>
      <c r="K3091" t="s">
        <v>138</v>
      </c>
      <c r="L3091" t="s">
        <v>9179</v>
      </c>
      <c r="M3091" t="s">
        <v>9180</v>
      </c>
      <c r="N3091">
        <v>3.085</v>
      </c>
      <c r="O3091">
        <v>0</v>
      </c>
      <c r="P3091">
        <v>3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3.7131550780986666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3.7131550780986666</v>
      </c>
    </row>
    <row r="3092" spans="1:31" x14ac:dyDescent="0.25">
      <c r="A3092">
        <v>2273351</v>
      </c>
      <c r="B3092">
        <v>1</v>
      </c>
      <c r="C3092" t="s">
        <v>80</v>
      </c>
      <c r="D3092" t="s">
        <v>99</v>
      </c>
      <c r="E3092" t="s">
        <v>141</v>
      </c>
      <c r="F3092" t="s">
        <v>9181</v>
      </c>
      <c r="G3092" t="s">
        <v>268</v>
      </c>
      <c r="H3092" t="s">
        <v>135</v>
      </c>
      <c r="I3092" t="s">
        <v>136</v>
      </c>
      <c r="J3092" t="s">
        <v>137</v>
      </c>
      <c r="K3092" t="s">
        <v>138</v>
      </c>
      <c r="L3092" t="s">
        <v>9182</v>
      </c>
      <c r="M3092" t="s">
        <v>9183</v>
      </c>
      <c r="N3092">
        <v>2.3480555550000002</v>
      </c>
      <c r="O3092">
        <v>0</v>
      </c>
      <c r="P3092">
        <v>22</v>
      </c>
      <c r="Q3092">
        <v>0</v>
      </c>
      <c r="R3092">
        <v>21</v>
      </c>
      <c r="S3092">
        <v>0</v>
      </c>
      <c r="T3092">
        <v>4</v>
      </c>
      <c r="U3092">
        <v>0</v>
      </c>
      <c r="V3092">
        <v>0</v>
      </c>
      <c r="W3092">
        <v>0</v>
      </c>
      <c r="X3092">
        <v>14.603518802162247</v>
      </c>
      <c r="Y3092">
        <v>0</v>
      </c>
      <c r="Z3092">
        <v>4.8317829123735514</v>
      </c>
      <c r="AA3092">
        <v>0</v>
      </c>
      <c r="AB3092">
        <v>1.4645812908399751</v>
      </c>
      <c r="AC3092">
        <v>0</v>
      </c>
      <c r="AD3092">
        <v>0</v>
      </c>
      <c r="AE3092">
        <v>20.89988300537577</v>
      </c>
    </row>
    <row r="3093" spans="1:31" x14ac:dyDescent="0.25">
      <c r="A3093">
        <v>2273628</v>
      </c>
      <c r="B3093">
        <v>1</v>
      </c>
      <c r="C3093" t="s">
        <v>80</v>
      </c>
      <c r="D3093" t="s">
        <v>96</v>
      </c>
      <c r="E3093" t="s">
        <v>165</v>
      </c>
      <c r="F3093" t="s">
        <v>9184</v>
      </c>
      <c r="G3093" t="s">
        <v>198</v>
      </c>
      <c r="H3093" t="s">
        <v>150</v>
      </c>
      <c r="I3093" t="s">
        <v>136</v>
      </c>
      <c r="J3093" t="s">
        <v>137</v>
      </c>
      <c r="K3093" t="s">
        <v>138</v>
      </c>
      <c r="L3093" t="s">
        <v>9185</v>
      </c>
      <c r="M3093" t="s">
        <v>9186</v>
      </c>
      <c r="N3093">
        <v>3.0308333329999999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1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5.5627100371508504</v>
      </c>
      <c r="AC3093">
        <v>0</v>
      </c>
      <c r="AD3093">
        <v>0</v>
      </c>
      <c r="AE3093">
        <v>5.5627100371508504</v>
      </c>
    </row>
    <row r="3094" spans="1:31" x14ac:dyDescent="0.25">
      <c r="A3094">
        <v>2273059</v>
      </c>
      <c r="B3094">
        <v>1</v>
      </c>
      <c r="C3094" t="s">
        <v>80</v>
      </c>
      <c r="D3094" t="s">
        <v>83</v>
      </c>
      <c r="E3094" t="s">
        <v>141</v>
      </c>
      <c r="F3094" t="s">
        <v>9187</v>
      </c>
      <c r="G3094" t="s">
        <v>134</v>
      </c>
      <c r="H3094" t="s">
        <v>135</v>
      </c>
      <c r="I3094" t="s">
        <v>136</v>
      </c>
      <c r="J3094" t="s">
        <v>137</v>
      </c>
      <c r="K3094" t="s">
        <v>138</v>
      </c>
      <c r="L3094" t="s">
        <v>9188</v>
      </c>
      <c r="M3094" t="s">
        <v>7934</v>
      </c>
      <c r="N3094">
        <v>0.66666666600000002</v>
      </c>
      <c r="O3094">
        <v>0</v>
      </c>
      <c r="P3094">
        <v>3078</v>
      </c>
      <c r="Q3094">
        <v>0</v>
      </c>
      <c r="R3094">
        <v>3</v>
      </c>
      <c r="S3094">
        <v>8</v>
      </c>
      <c r="T3094">
        <v>1267</v>
      </c>
      <c r="U3094">
        <v>6</v>
      </c>
      <c r="V3094">
        <v>31</v>
      </c>
      <c r="W3094">
        <v>0</v>
      </c>
      <c r="X3094">
        <v>561.0836368216618</v>
      </c>
      <c r="Y3094">
        <v>0</v>
      </c>
      <c r="Z3094">
        <v>2.9711497053790001</v>
      </c>
      <c r="AA3094">
        <v>48.928535682030997</v>
      </c>
      <c r="AB3094">
        <v>957.68554407543456</v>
      </c>
      <c r="AC3094">
        <v>209.76186484710004</v>
      </c>
      <c r="AD3094">
        <v>1005.5774617224077</v>
      </c>
      <c r="AE3094">
        <v>2786.0081928540139</v>
      </c>
    </row>
    <row r="3095" spans="1:31" x14ac:dyDescent="0.25">
      <c r="A3095">
        <v>2272944</v>
      </c>
      <c r="B3095">
        <v>1</v>
      </c>
      <c r="C3095" t="s">
        <v>80</v>
      </c>
      <c r="D3095" t="s">
        <v>83</v>
      </c>
      <c r="E3095" t="s">
        <v>141</v>
      </c>
      <c r="F3095" t="s">
        <v>9189</v>
      </c>
      <c r="G3095" t="s">
        <v>143</v>
      </c>
      <c r="H3095" t="s">
        <v>135</v>
      </c>
      <c r="I3095" t="s">
        <v>136</v>
      </c>
      <c r="J3095" t="s">
        <v>137</v>
      </c>
      <c r="K3095" t="s">
        <v>144</v>
      </c>
      <c r="L3095" t="s">
        <v>9190</v>
      </c>
      <c r="M3095" t="s">
        <v>9191</v>
      </c>
      <c r="N3095">
        <v>2.4363888880000002</v>
      </c>
      <c r="O3095">
        <v>0</v>
      </c>
      <c r="P3095">
        <v>2795</v>
      </c>
      <c r="Q3095">
        <v>0</v>
      </c>
      <c r="R3095">
        <v>0</v>
      </c>
      <c r="S3095">
        <v>0</v>
      </c>
      <c r="T3095">
        <v>482</v>
      </c>
      <c r="U3095">
        <v>0</v>
      </c>
      <c r="V3095">
        <v>25</v>
      </c>
      <c r="W3095">
        <v>0</v>
      </c>
      <c r="X3095">
        <v>2113.2526401840514</v>
      </c>
      <c r="Y3095">
        <v>0</v>
      </c>
      <c r="Z3095">
        <v>0</v>
      </c>
      <c r="AA3095">
        <v>0</v>
      </c>
      <c r="AB3095">
        <v>1950.5309745554509</v>
      </c>
      <c r="AC3095">
        <v>0</v>
      </c>
      <c r="AD3095">
        <v>974.84131720035634</v>
      </c>
      <c r="AE3095">
        <v>5038.6249319398585</v>
      </c>
    </row>
    <row r="3096" spans="1:31" x14ac:dyDescent="0.25">
      <c r="A3096">
        <v>2272844</v>
      </c>
      <c r="B3096">
        <v>1</v>
      </c>
      <c r="C3096" t="s">
        <v>80</v>
      </c>
      <c r="D3096" t="s">
        <v>85</v>
      </c>
      <c r="E3096" t="s">
        <v>165</v>
      </c>
      <c r="F3096" t="s">
        <v>1094</v>
      </c>
      <c r="G3096" t="s">
        <v>198</v>
      </c>
      <c r="H3096" t="s">
        <v>150</v>
      </c>
      <c r="I3096" t="s">
        <v>136</v>
      </c>
      <c r="J3096" t="s">
        <v>137</v>
      </c>
      <c r="K3096" t="s">
        <v>138</v>
      </c>
      <c r="L3096" t="s">
        <v>9192</v>
      </c>
      <c r="M3096" t="s">
        <v>9193</v>
      </c>
      <c r="N3096">
        <v>1.0419444440000001</v>
      </c>
      <c r="O3096">
        <v>0</v>
      </c>
      <c r="P3096">
        <v>2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1.0766656470604585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1.0766656470604585</v>
      </c>
    </row>
    <row r="3097" spans="1:31" x14ac:dyDescent="0.25">
      <c r="A3097">
        <v>2272483</v>
      </c>
      <c r="B3097">
        <v>1</v>
      </c>
      <c r="C3097" t="s">
        <v>80</v>
      </c>
      <c r="D3097" t="s">
        <v>85</v>
      </c>
      <c r="E3097" t="s">
        <v>141</v>
      </c>
      <c r="F3097" t="s">
        <v>9194</v>
      </c>
      <c r="G3097" t="s">
        <v>154</v>
      </c>
      <c r="H3097" t="s">
        <v>135</v>
      </c>
      <c r="I3097" t="s">
        <v>136</v>
      </c>
      <c r="J3097" t="s">
        <v>137</v>
      </c>
      <c r="K3097" t="s">
        <v>144</v>
      </c>
      <c r="L3097" t="s">
        <v>9195</v>
      </c>
      <c r="M3097" t="s">
        <v>9196</v>
      </c>
      <c r="N3097">
        <v>9.852777777</v>
      </c>
      <c r="O3097">
        <v>0</v>
      </c>
      <c r="P3097">
        <v>501</v>
      </c>
      <c r="Q3097">
        <v>0</v>
      </c>
      <c r="R3097">
        <v>0</v>
      </c>
      <c r="S3097">
        <v>0</v>
      </c>
      <c r="T3097">
        <v>70</v>
      </c>
      <c r="U3097">
        <v>0</v>
      </c>
      <c r="V3097">
        <v>0</v>
      </c>
      <c r="W3097">
        <v>0</v>
      </c>
      <c r="X3097">
        <v>1247.142728892178</v>
      </c>
      <c r="Y3097">
        <v>0</v>
      </c>
      <c r="Z3097">
        <v>0</v>
      </c>
      <c r="AA3097">
        <v>0</v>
      </c>
      <c r="AB3097">
        <v>440.243336532142</v>
      </c>
      <c r="AC3097">
        <v>0</v>
      </c>
      <c r="AD3097">
        <v>0</v>
      </c>
      <c r="AE3097">
        <v>1687.3860654243199</v>
      </c>
    </row>
    <row r="3098" spans="1:31" x14ac:dyDescent="0.25">
      <c r="A3098">
        <v>2272744</v>
      </c>
      <c r="B3098">
        <v>1</v>
      </c>
      <c r="C3098" t="s">
        <v>80</v>
      </c>
      <c r="D3098" t="s">
        <v>82</v>
      </c>
      <c r="E3098" t="s">
        <v>165</v>
      </c>
      <c r="F3098" t="s">
        <v>9197</v>
      </c>
      <c r="G3098" t="s">
        <v>198</v>
      </c>
      <c r="H3098" t="s">
        <v>150</v>
      </c>
      <c r="I3098" t="s">
        <v>136</v>
      </c>
      <c r="J3098" t="s">
        <v>137</v>
      </c>
      <c r="K3098" t="s">
        <v>138</v>
      </c>
      <c r="L3098" t="s">
        <v>9198</v>
      </c>
      <c r="M3098" t="s">
        <v>9199</v>
      </c>
      <c r="N3098">
        <v>3.8463888879999999</v>
      </c>
      <c r="O3098">
        <v>0</v>
      </c>
      <c r="P3098">
        <v>1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0.37234304816280833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0.37234304816280833</v>
      </c>
    </row>
    <row r="3099" spans="1:31" x14ac:dyDescent="0.25">
      <c r="A3099">
        <v>2272638</v>
      </c>
      <c r="B3099">
        <v>1</v>
      </c>
      <c r="C3099" t="s">
        <v>80</v>
      </c>
      <c r="D3099" t="s">
        <v>106</v>
      </c>
      <c r="E3099" t="s">
        <v>157</v>
      </c>
      <c r="F3099" t="s">
        <v>9200</v>
      </c>
      <c r="G3099" t="s">
        <v>134</v>
      </c>
      <c r="H3099" t="s">
        <v>135</v>
      </c>
      <c r="I3099" t="s">
        <v>136</v>
      </c>
      <c r="J3099" t="s">
        <v>137</v>
      </c>
      <c r="K3099" t="s">
        <v>138</v>
      </c>
      <c r="L3099" t="s">
        <v>9201</v>
      </c>
      <c r="M3099" t="s">
        <v>9202</v>
      </c>
      <c r="N3099">
        <v>0.60611111100000004</v>
      </c>
      <c r="O3099">
        <v>0</v>
      </c>
      <c r="P3099">
        <v>5470</v>
      </c>
      <c r="Q3099">
        <v>0</v>
      </c>
      <c r="R3099">
        <v>44</v>
      </c>
      <c r="S3099">
        <v>4</v>
      </c>
      <c r="T3099">
        <v>312</v>
      </c>
      <c r="U3099">
        <v>0</v>
      </c>
      <c r="V3099">
        <v>0</v>
      </c>
      <c r="W3099">
        <v>0</v>
      </c>
      <c r="X3099">
        <v>781.97263036601873</v>
      </c>
      <c r="Y3099">
        <v>0</v>
      </c>
      <c r="Z3099">
        <v>15.087121367623752</v>
      </c>
      <c r="AA3099">
        <v>6.6334313894389778</v>
      </c>
      <c r="AB3099">
        <v>227.3954900072543</v>
      </c>
      <c r="AC3099">
        <v>0</v>
      </c>
      <c r="AD3099">
        <v>0</v>
      </c>
      <c r="AE3099">
        <v>1031.0886731303358</v>
      </c>
    </row>
    <row r="3100" spans="1:31" x14ac:dyDescent="0.25">
      <c r="A3100">
        <v>2273136</v>
      </c>
      <c r="B3100">
        <v>1</v>
      </c>
      <c r="C3100" t="s">
        <v>80</v>
      </c>
      <c r="D3100" t="s">
        <v>95</v>
      </c>
      <c r="E3100" t="s">
        <v>147</v>
      </c>
      <c r="F3100" t="s">
        <v>9203</v>
      </c>
      <c r="G3100" t="s">
        <v>149</v>
      </c>
      <c r="H3100" t="s">
        <v>150</v>
      </c>
      <c r="I3100" t="s">
        <v>136</v>
      </c>
      <c r="J3100" t="s">
        <v>137</v>
      </c>
      <c r="K3100" t="s">
        <v>138</v>
      </c>
      <c r="L3100" t="s">
        <v>9204</v>
      </c>
      <c r="M3100" t="s">
        <v>9205</v>
      </c>
      <c r="N3100">
        <v>1.4088888879999999</v>
      </c>
      <c r="O3100">
        <v>0</v>
      </c>
      <c r="P3100">
        <v>77</v>
      </c>
      <c r="Q3100">
        <v>0</v>
      </c>
      <c r="R3100">
        <v>0</v>
      </c>
      <c r="S3100">
        <v>0</v>
      </c>
      <c r="T3100">
        <v>2</v>
      </c>
      <c r="U3100">
        <v>0</v>
      </c>
      <c r="V3100">
        <v>0</v>
      </c>
      <c r="W3100">
        <v>0</v>
      </c>
      <c r="X3100">
        <v>25.301187630702451</v>
      </c>
      <c r="Y3100">
        <v>0</v>
      </c>
      <c r="Z3100">
        <v>0</v>
      </c>
      <c r="AA3100">
        <v>0</v>
      </c>
      <c r="AB3100">
        <v>2.5026168614404445</v>
      </c>
      <c r="AC3100">
        <v>0</v>
      </c>
      <c r="AD3100">
        <v>0</v>
      </c>
      <c r="AE3100">
        <v>27.803804492142895</v>
      </c>
    </row>
    <row r="3101" spans="1:31" x14ac:dyDescent="0.25">
      <c r="A3101">
        <v>2272830</v>
      </c>
      <c r="B3101">
        <v>1</v>
      </c>
      <c r="C3101" t="s">
        <v>80</v>
      </c>
      <c r="D3101" t="s">
        <v>90</v>
      </c>
      <c r="E3101" t="s">
        <v>147</v>
      </c>
      <c r="F3101" t="s">
        <v>7181</v>
      </c>
      <c r="G3101" t="s">
        <v>149</v>
      </c>
      <c r="H3101" t="s">
        <v>150</v>
      </c>
      <c r="I3101" t="s">
        <v>136</v>
      </c>
      <c r="J3101" t="s">
        <v>137</v>
      </c>
      <c r="K3101" t="s">
        <v>138</v>
      </c>
      <c r="L3101" t="s">
        <v>9206</v>
      </c>
      <c r="M3101" t="s">
        <v>9207</v>
      </c>
      <c r="N3101">
        <v>2.9311111109999999</v>
      </c>
      <c r="O3101">
        <v>0</v>
      </c>
      <c r="P3101">
        <v>277</v>
      </c>
      <c r="Q3101">
        <v>0</v>
      </c>
      <c r="R3101">
        <v>0</v>
      </c>
      <c r="S3101">
        <v>0</v>
      </c>
      <c r="T3101">
        <v>51</v>
      </c>
      <c r="U3101">
        <v>0</v>
      </c>
      <c r="V3101">
        <v>0</v>
      </c>
      <c r="W3101">
        <v>0</v>
      </c>
      <c r="X3101">
        <v>190.98377862561659</v>
      </c>
      <c r="Y3101">
        <v>0</v>
      </c>
      <c r="Z3101">
        <v>0</v>
      </c>
      <c r="AA3101">
        <v>0</v>
      </c>
      <c r="AB3101">
        <v>173.20401297640254</v>
      </c>
      <c r="AC3101">
        <v>0</v>
      </c>
      <c r="AD3101">
        <v>0</v>
      </c>
      <c r="AE3101">
        <v>364.18779160201916</v>
      </c>
    </row>
    <row r="3102" spans="1:31" x14ac:dyDescent="0.25">
      <c r="A3102">
        <v>2272538</v>
      </c>
      <c r="B3102">
        <v>1</v>
      </c>
      <c r="C3102" t="s">
        <v>80</v>
      </c>
      <c r="D3102" t="s">
        <v>93</v>
      </c>
      <c r="E3102" t="s">
        <v>176</v>
      </c>
      <c r="F3102" t="s">
        <v>9208</v>
      </c>
      <c r="G3102" t="s">
        <v>143</v>
      </c>
      <c r="H3102" t="s">
        <v>150</v>
      </c>
      <c r="I3102" t="s">
        <v>136</v>
      </c>
      <c r="J3102" t="s">
        <v>137</v>
      </c>
      <c r="K3102" t="s">
        <v>144</v>
      </c>
      <c r="L3102" t="s">
        <v>9209</v>
      </c>
      <c r="M3102" t="s">
        <v>7597</v>
      </c>
      <c r="N3102">
        <v>7.78</v>
      </c>
      <c r="O3102">
        <v>0</v>
      </c>
      <c r="P3102">
        <v>6</v>
      </c>
      <c r="Q3102">
        <v>0</v>
      </c>
      <c r="R3102">
        <v>10</v>
      </c>
      <c r="S3102">
        <v>0</v>
      </c>
      <c r="T3102">
        <v>5</v>
      </c>
      <c r="U3102">
        <v>0</v>
      </c>
      <c r="V3102">
        <v>0</v>
      </c>
      <c r="W3102">
        <v>0</v>
      </c>
      <c r="X3102">
        <v>14.040364041817874</v>
      </c>
      <c r="Y3102">
        <v>0</v>
      </c>
      <c r="Z3102">
        <v>139.56705849804021</v>
      </c>
      <c r="AA3102">
        <v>0</v>
      </c>
      <c r="AB3102">
        <v>37.380513747158282</v>
      </c>
      <c r="AC3102">
        <v>0</v>
      </c>
      <c r="AD3102">
        <v>0</v>
      </c>
      <c r="AE3102">
        <v>190.98793628701637</v>
      </c>
    </row>
    <row r="3103" spans="1:31" x14ac:dyDescent="0.25">
      <c r="A3103">
        <v>2273620</v>
      </c>
      <c r="B3103">
        <v>1</v>
      </c>
      <c r="C3103" t="s">
        <v>80</v>
      </c>
      <c r="D3103" t="s">
        <v>110</v>
      </c>
      <c r="E3103" t="s">
        <v>147</v>
      </c>
      <c r="F3103" t="s">
        <v>9210</v>
      </c>
      <c r="G3103" t="s">
        <v>149</v>
      </c>
      <c r="H3103" t="s">
        <v>150</v>
      </c>
      <c r="I3103" t="s">
        <v>136</v>
      </c>
      <c r="J3103" t="s">
        <v>137</v>
      </c>
      <c r="K3103" t="s">
        <v>138</v>
      </c>
      <c r="L3103" t="s">
        <v>9211</v>
      </c>
      <c r="M3103" t="s">
        <v>9212</v>
      </c>
      <c r="N3103">
        <v>2.1863888880000002</v>
      </c>
      <c r="O3103">
        <v>0</v>
      </c>
      <c r="P3103">
        <v>66</v>
      </c>
      <c r="Q3103">
        <v>0</v>
      </c>
      <c r="R3103">
        <v>0</v>
      </c>
      <c r="S3103">
        <v>0</v>
      </c>
      <c r="T3103">
        <v>7</v>
      </c>
      <c r="U3103">
        <v>0</v>
      </c>
      <c r="V3103">
        <v>0</v>
      </c>
      <c r="W3103">
        <v>0</v>
      </c>
      <c r="X3103">
        <v>45.945868996090667</v>
      </c>
      <c r="Y3103">
        <v>0</v>
      </c>
      <c r="Z3103">
        <v>0</v>
      </c>
      <c r="AA3103">
        <v>0</v>
      </c>
      <c r="AB3103">
        <v>8.7964270107785794</v>
      </c>
      <c r="AC3103">
        <v>0</v>
      </c>
      <c r="AD3103">
        <v>0</v>
      </c>
      <c r="AE3103">
        <v>54.742296006869246</v>
      </c>
    </row>
    <row r="3104" spans="1:31" x14ac:dyDescent="0.25">
      <c r="A3104">
        <v>2272692</v>
      </c>
      <c r="B3104">
        <v>1</v>
      </c>
      <c r="C3104" t="s">
        <v>80</v>
      </c>
      <c r="D3104" t="s">
        <v>97</v>
      </c>
      <c r="E3104" t="s">
        <v>176</v>
      </c>
      <c r="F3104" t="s">
        <v>9213</v>
      </c>
      <c r="G3104" t="s">
        <v>178</v>
      </c>
      <c r="H3104" t="s">
        <v>150</v>
      </c>
      <c r="I3104" t="s">
        <v>136</v>
      </c>
      <c r="J3104" t="s">
        <v>137</v>
      </c>
      <c r="K3104" t="s">
        <v>138</v>
      </c>
      <c r="L3104" t="s">
        <v>9214</v>
      </c>
      <c r="M3104" t="s">
        <v>9215</v>
      </c>
      <c r="N3104">
        <v>3.3105555550000001</v>
      </c>
      <c r="O3104">
        <v>0</v>
      </c>
      <c r="P3104">
        <v>128</v>
      </c>
      <c r="Q3104">
        <v>0</v>
      </c>
      <c r="R3104">
        <v>10</v>
      </c>
      <c r="S3104">
        <v>0</v>
      </c>
      <c r="T3104">
        <v>26</v>
      </c>
      <c r="U3104">
        <v>0</v>
      </c>
      <c r="V3104">
        <v>0</v>
      </c>
      <c r="W3104">
        <v>0</v>
      </c>
      <c r="X3104">
        <v>134.31268983710333</v>
      </c>
      <c r="Y3104">
        <v>0</v>
      </c>
      <c r="Z3104">
        <v>6.9329358986135325</v>
      </c>
      <c r="AA3104">
        <v>0</v>
      </c>
      <c r="AB3104">
        <v>70.481647583402733</v>
      </c>
      <c r="AC3104">
        <v>0</v>
      </c>
      <c r="AD3104">
        <v>0</v>
      </c>
      <c r="AE3104">
        <v>211.7272733191196</v>
      </c>
    </row>
    <row r="3105" spans="1:31" x14ac:dyDescent="0.25">
      <c r="A3105">
        <v>2272383</v>
      </c>
      <c r="B3105">
        <v>1</v>
      </c>
      <c r="C3105" t="s">
        <v>80</v>
      </c>
      <c r="D3105" t="s">
        <v>99</v>
      </c>
      <c r="E3105" t="s">
        <v>147</v>
      </c>
      <c r="F3105" t="s">
        <v>9216</v>
      </c>
      <c r="G3105" t="s">
        <v>149</v>
      </c>
      <c r="H3105" t="s">
        <v>150</v>
      </c>
      <c r="I3105" t="s">
        <v>136</v>
      </c>
      <c r="J3105" t="s">
        <v>137</v>
      </c>
      <c r="K3105" t="s">
        <v>138</v>
      </c>
      <c r="L3105" t="s">
        <v>9217</v>
      </c>
      <c r="M3105" t="s">
        <v>9218</v>
      </c>
      <c r="N3105">
        <v>2.0352777770000001</v>
      </c>
      <c r="O3105">
        <v>0</v>
      </c>
      <c r="P3105">
        <v>52</v>
      </c>
      <c r="Q3105">
        <v>0</v>
      </c>
      <c r="R3105">
        <v>0</v>
      </c>
      <c r="S3105">
        <v>0</v>
      </c>
      <c r="T3105">
        <v>3</v>
      </c>
      <c r="U3105">
        <v>0</v>
      </c>
      <c r="V3105">
        <v>0</v>
      </c>
      <c r="W3105">
        <v>0</v>
      </c>
      <c r="X3105">
        <v>13.938041212094864</v>
      </c>
      <c r="Y3105">
        <v>0</v>
      </c>
      <c r="Z3105">
        <v>0</v>
      </c>
      <c r="AA3105">
        <v>0</v>
      </c>
      <c r="AB3105">
        <v>3.5550389405926279</v>
      </c>
      <c r="AC3105">
        <v>0</v>
      </c>
      <c r="AD3105">
        <v>0</v>
      </c>
      <c r="AE3105">
        <v>17.493080152687494</v>
      </c>
    </row>
    <row r="3106" spans="1:31" x14ac:dyDescent="0.25">
      <c r="A3106">
        <v>2272715</v>
      </c>
      <c r="B3106">
        <v>1</v>
      </c>
      <c r="C3106" t="s">
        <v>80</v>
      </c>
      <c r="D3106" t="s">
        <v>100</v>
      </c>
      <c r="E3106" t="s">
        <v>141</v>
      </c>
      <c r="F3106" t="s">
        <v>9219</v>
      </c>
      <c r="G3106" t="s">
        <v>2821</v>
      </c>
      <c r="H3106" t="s">
        <v>135</v>
      </c>
      <c r="I3106" t="s">
        <v>136</v>
      </c>
      <c r="J3106" t="s">
        <v>137</v>
      </c>
      <c r="K3106" t="s">
        <v>138</v>
      </c>
      <c r="L3106" t="s">
        <v>8124</v>
      </c>
      <c r="M3106" t="s">
        <v>9220</v>
      </c>
      <c r="N3106">
        <v>1.6402777770000001</v>
      </c>
      <c r="O3106">
        <v>0</v>
      </c>
      <c r="P3106">
        <v>270</v>
      </c>
      <c r="Q3106">
        <v>0</v>
      </c>
      <c r="R3106">
        <v>18</v>
      </c>
      <c r="S3106">
        <v>0</v>
      </c>
      <c r="T3106">
        <v>31</v>
      </c>
      <c r="U3106">
        <v>0</v>
      </c>
      <c r="V3106">
        <v>0</v>
      </c>
      <c r="W3106">
        <v>0</v>
      </c>
      <c r="X3106">
        <v>114.17154302144556</v>
      </c>
      <c r="Y3106">
        <v>0</v>
      </c>
      <c r="Z3106">
        <v>6.9788250743002678</v>
      </c>
      <c r="AA3106">
        <v>0</v>
      </c>
      <c r="AB3106">
        <v>37.410324035499102</v>
      </c>
      <c r="AC3106">
        <v>0</v>
      </c>
      <c r="AD3106">
        <v>0</v>
      </c>
      <c r="AE3106">
        <v>158.56069213124493</v>
      </c>
    </row>
    <row r="3107" spans="1:31" x14ac:dyDescent="0.25">
      <c r="A3107">
        <v>2272575</v>
      </c>
      <c r="B3107">
        <v>1</v>
      </c>
      <c r="C3107" t="s">
        <v>80</v>
      </c>
      <c r="D3107" t="s">
        <v>93</v>
      </c>
      <c r="E3107" t="s">
        <v>157</v>
      </c>
      <c r="F3107" t="s">
        <v>9221</v>
      </c>
      <c r="G3107" t="s">
        <v>268</v>
      </c>
      <c r="H3107" t="s">
        <v>135</v>
      </c>
      <c r="I3107" t="s">
        <v>136</v>
      </c>
      <c r="J3107" t="s">
        <v>137</v>
      </c>
      <c r="K3107" t="s">
        <v>138</v>
      </c>
      <c r="L3107" t="s">
        <v>9222</v>
      </c>
      <c r="M3107" t="s">
        <v>9223</v>
      </c>
      <c r="N3107">
        <v>4.3744444439999999</v>
      </c>
      <c r="O3107">
        <v>1</v>
      </c>
      <c r="P3107">
        <v>98</v>
      </c>
      <c r="Q3107">
        <v>10</v>
      </c>
      <c r="R3107">
        <v>148</v>
      </c>
      <c r="S3107">
        <v>2</v>
      </c>
      <c r="T3107">
        <v>63</v>
      </c>
      <c r="U3107">
        <v>3</v>
      </c>
      <c r="V3107">
        <v>0</v>
      </c>
      <c r="W3107">
        <v>0.7659442528589</v>
      </c>
      <c r="X3107">
        <v>133.67868902713755</v>
      </c>
      <c r="Y3107">
        <v>81.857341643004844</v>
      </c>
      <c r="Z3107">
        <v>499.29731442491692</v>
      </c>
      <c r="AA3107">
        <v>76.709849787162582</v>
      </c>
      <c r="AB3107">
        <v>231.38344647242982</v>
      </c>
      <c r="AC3107">
        <v>667.59539784759897</v>
      </c>
      <c r="AD3107">
        <v>0</v>
      </c>
      <c r="AE3107">
        <v>1691.2879834551095</v>
      </c>
    </row>
    <row r="3108" spans="1:31" x14ac:dyDescent="0.25">
      <c r="A3108">
        <v>2272546</v>
      </c>
      <c r="B3108">
        <v>1</v>
      </c>
      <c r="C3108" t="s">
        <v>80</v>
      </c>
      <c r="D3108" t="s">
        <v>83</v>
      </c>
      <c r="E3108" t="s">
        <v>312</v>
      </c>
      <c r="F3108" t="s">
        <v>9224</v>
      </c>
      <c r="G3108" t="s">
        <v>154</v>
      </c>
      <c r="H3108" t="s">
        <v>150</v>
      </c>
      <c r="I3108" t="s">
        <v>136</v>
      </c>
      <c r="J3108" t="s">
        <v>137</v>
      </c>
      <c r="K3108" t="s">
        <v>144</v>
      </c>
      <c r="L3108" t="s">
        <v>9225</v>
      </c>
      <c r="M3108" t="s">
        <v>9226</v>
      </c>
      <c r="N3108">
        <v>6.7691666660000003</v>
      </c>
      <c r="O3108">
        <v>0</v>
      </c>
      <c r="P3108">
        <v>54</v>
      </c>
      <c r="Q3108">
        <v>0</v>
      </c>
      <c r="R3108">
        <v>0</v>
      </c>
      <c r="S3108">
        <v>0</v>
      </c>
      <c r="T3108">
        <v>17</v>
      </c>
      <c r="U3108">
        <v>0</v>
      </c>
      <c r="V3108">
        <v>0</v>
      </c>
      <c r="W3108">
        <v>0</v>
      </c>
      <c r="X3108">
        <v>134.63252570734264</v>
      </c>
      <c r="Y3108">
        <v>0</v>
      </c>
      <c r="Z3108">
        <v>0</v>
      </c>
      <c r="AA3108">
        <v>0</v>
      </c>
      <c r="AB3108">
        <v>179.09099457657356</v>
      </c>
      <c r="AC3108">
        <v>0</v>
      </c>
      <c r="AD3108">
        <v>0</v>
      </c>
      <c r="AE3108">
        <v>313.72352028391617</v>
      </c>
    </row>
    <row r="3109" spans="1:31" x14ac:dyDescent="0.25">
      <c r="A3109">
        <v>2272452</v>
      </c>
      <c r="B3109">
        <v>1</v>
      </c>
      <c r="C3109" t="s">
        <v>81</v>
      </c>
      <c r="D3109" t="s">
        <v>120</v>
      </c>
      <c r="E3109" t="s">
        <v>132</v>
      </c>
      <c r="F3109" t="s">
        <v>9227</v>
      </c>
      <c r="G3109" t="s">
        <v>143</v>
      </c>
      <c r="H3109" t="s">
        <v>135</v>
      </c>
      <c r="I3109" t="s">
        <v>136</v>
      </c>
      <c r="J3109" t="s">
        <v>137</v>
      </c>
      <c r="K3109" t="s">
        <v>144</v>
      </c>
      <c r="L3109" t="s">
        <v>9228</v>
      </c>
      <c r="M3109" t="s">
        <v>7907</v>
      </c>
      <c r="N3109">
        <v>8.7827777769999997</v>
      </c>
      <c r="O3109">
        <v>0</v>
      </c>
      <c r="P3109">
        <v>199</v>
      </c>
      <c r="Q3109">
        <v>1</v>
      </c>
      <c r="R3109">
        <v>31</v>
      </c>
      <c r="S3109">
        <v>0</v>
      </c>
      <c r="T3109">
        <v>44</v>
      </c>
      <c r="U3109">
        <v>0</v>
      </c>
      <c r="V3109">
        <v>0</v>
      </c>
      <c r="W3109">
        <v>0</v>
      </c>
      <c r="X3109">
        <v>382.73487501385819</v>
      </c>
      <c r="Y3109">
        <v>6.3217640654885825</v>
      </c>
      <c r="Z3109">
        <v>237.88918075701545</v>
      </c>
      <c r="AA3109">
        <v>0</v>
      </c>
      <c r="AB3109">
        <v>218.13350129581553</v>
      </c>
      <c r="AC3109">
        <v>0</v>
      </c>
      <c r="AD3109">
        <v>0</v>
      </c>
      <c r="AE3109">
        <v>845.07932113217782</v>
      </c>
    </row>
    <row r="3110" spans="1:31" x14ac:dyDescent="0.25">
      <c r="A3110">
        <v>2272621</v>
      </c>
      <c r="B3110">
        <v>1</v>
      </c>
      <c r="C3110" t="s">
        <v>80</v>
      </c>
      <c r="D3110" t="s">
        <v>85</v>
      </c>
      <c r="E3110" t="s">
        <v>147</v>
      </c>
      <c r="F3110" t="s">
        <v>9229</v>
      </c>
      <c r="G3110" t="s">
        <v>149</v>
      </c>
      <c r="H3110" t="s">
        <v>150</v>
      </c>
      <c r="I3110" t="s">
        <v>136</v>
      </c>
      <c r="J3110" t="s">
        <v>137</v>
      </c>
      <c r="K3110" t="s">
        <v>138</v>
      </c>
      <c r="L3110" t="s">
        <v>9230</v>
      </c>
      <c r="M3110" t="s">
        <v>9231</v>
      </c>
      <c r="N3110">
        <v>2.3372222219999998</v>
      </c>
      <c r="O3110">
        <v>0</v>
      </c>
      <c r="P3110">
        <v>112</v>
      </c>
      <c r="Q3110">
        <v>0</v>
      </c>
      <c r="R3110">
        <v>0</v>
      </c>
      <c r="S3110">
        <v>0</v>
      </c>
      <c r="T3110">
        <v>7</v>
      </c>
      <c r="U3110">
        <v>0</v>
      </c>
      <c r="V3110">
        <v>0</v>
      </c>
      <c r="W3110">
        <v>0</v>
      </c>
      <c r="X3110">
        <v>71.7115840759229</v>
      </c>
      <c r="Y3110">
        <v>0</v>
      </c>
      <c r="Z3110">
        <v>0</v>
      </c>
      <c r="AA3110">
        <v>0</v>
      </c>
      <c r="AB3110">
        <v>7.4619530994829733</v>
      </c>
      <c r="AC3110">
        <v>0</v>
      </c>
      <c r="AD3110">
        <v>0</v>
      </c>
      <c r="AE3110">
        <v>79.173537175405869</v>
      </c>
    </row>
    <row r="3111" spans="1:31" x14ac:dyDescent="0.25">
      <c r="A3111">
        <v>2272598</v>
      </c>
      <c r="B3111">
        <v>1</v>
      </c>
      <c r="C3111" t="s">
        <v>80</v>
      </c>
      <c r="D3111" t="s">
        <v>93</v>
      </c>
      <c r="E3111" t="s">
        <v>176</v>
      </c>
      <c r="F3111" t="s">
        <v>9232</v>
      </c>
      <c r="G3111" t="s">
        <v>261</v>
      </c>
      <c r="H3111" t="s">
        <v>150</v>
      </c>
      <c r="I3111" t="s">
        <v>136</v>
      </c>
      <c r="J3111" t="s">
        <v>137</v>
      </c>
      <c r="K3111" t="s">
        <v>138</v>
      </c>
      <c r="L3111" t="s">
        <v>9233</v>
      </c>
      <c r="M3111" t="s">
        <v>9234</v>
      </c>
      <c r="N3111">
        <v>0.44083333299999999</v>
      </c>
      <c r="O3111">
        <v>0</v>
      </c>
      <c r="P3111">
        <v>289</v>
      </c>
      <c r="Q3111">
        <v>0</v>
      </c>
      <c r="R3111">
        <v>0</v>
      </c>
      <c r="S3111">
        <v>0</v>
      </c>
      <c r="T3111">
        <v>43</v>
      </c>
      <c r="U3111">
        <v>0</v>
      </c>
      <c r="V3111">
        <v>0</v>
      </c>
      <c r="W3111">
        <v>0</v>
      </c>
      <c r="X3111">
        <v>27.392081573281555</v>
      </c>
      <c r="Y3111">
        <v>0</v>
      </c>
      <c r="Z3111">
        <v>0</v>
      </c>
      <c r="AA3111">
        <v>0</v>
      </c>
      <c r="AB3111">
        <v>12.258058768749168</v>
      </c>
      <c r="AC3111">
        <v>0</v>
      </c>
      <c r="AD3111">
        <v>0</v>
      </c>
      <c r="AE3111">
        <v>39.650140342030724</v>
      </c>
    </row>
    <row r="3112" spans="1:31" x14ac:dyDescent="0.25">
      <c r="A3112">
        <v>2272767</v>
      </c>
      <c r="B3112">
        <v>1</v>
      </c>
      <c r="C3112" t="s">
        <v>80</v>
      </c>
      <c r="D3112" t="s">
        <v>96</v>
      </c>
      <c r="E3112" t="s">
        <v>141</v>
      </c>
      <c r="F3112" t="s">
        <v>9235</v>
      </c>
      <c r="G3112" t="s">
        <v>1804</v>
      </c>
      <c r="H3112" t="s">
        <v>135</v>
      </c>
      <c r="I3112" t="s">
        <v>136</v>
      </c>
      <c r="J3112" t="s">
        <v>137</v>
      </c>
      <c r="K3112" t="s">
        <v>138</v>
      </c>
      <c r="L3112" t="s">
        <v>9236</v>
      </c>
      <c r="M3112" t="s">
        <v>9237</v>
      </c>
      <c r="N3112">
        <v>3.2527777769999999</v>
      </c>
      <c r="O3112">
        <v>0</v>
      </c>
      <c r="P3112">
        <v>1231</v>
      </c>
      <c r="Q3112">
        <v>0</v>
      </c>
      <c r="R3112">
        <v>0</v>
      </c>
      <c r="S3112">
        <v>3</v>
      </c>
      <c r="T3112">
        <v>85</v>
      </c>
      <c r="U3112">
        <v>0</v>
      </c>
      <c r="V3112">
        <v>0</v>
      </c>
      <c r="W3112">
        <v>0</v>
      </c>
      <c r="X3112">
        <v>1390.000558233392</v>
      </c>
      <c r="Y3112">
        <v>0</v>
      </c>
      <c r="Z3112">
        <v>0</v>
      </c>
      <c r="AA3112">
        <v>72.566315099109332</v>
      </c>
      <c r="AB3112">
        <v>346.21000538495753</v>
      </c>
      <c r="AC3112">
        <v>0</v>
      </c>
      <c r="AD3112">
        <v>0</v>
      </c>
      <c r="AE3112">
        <v>1808.7768787174587</v>
      </c>
    </row>
    <row r="3113" spans="1:31" x14ac:dyDescent="0.25">
      <c r="A3113">
        <v>2273099</v>
      </c>
      <c r="B3113">
        <v>1</v>
      </c>
      <c r="C3113" t="s">
        <v>80</v>
      </c>
      <c r="D3113" t="s">
        <v>87</v>
      </c>
      <c r="E3113" t="s">
        <v>147</v>
      </c>
      <c r="F3113" t="s">
        <v>9238</v>
      </c>
      <c r="G3113" t="s">
        <v>1433</v>
      </c>
      <c r="H3113" t="s">
        <v>150</v>
      </c>
      <c r="I3113" t="s">
        <v>136</v>
      </c>
      <c r="J3113" t="s">
        <v>137</v>
      </c>
      <c r="K3113" t="s">
        <v>138</v>
      </c>
      <c r="L3113" t="s">
        <v>9239</v>
      </c>
      <c r="M3113" t="s">
        <v>9240</v>
      </c>
      <c r="N3113">
        <v>3.2733333330000001</v>
      </c>
      <c r="O3113">
        <v>0</v>
      </c>
      <c r="P3113">
        <v>53</v>
      </c>
      <c r="Q3113">
        <v>0</v>
      </c>
      <c r="R3113">
        <v>0</v>
      </c>
      <c r="S3113">
        <v>0</v>
      </c>
      <c r="T3113">
        <v>10</v>
      </c>
      <c r="U3113">
        <v>0</v>
      </c>
      <c r="V3113">
        <v>0</v>
      </c>
      <c r="W3113">
        <v>0</v>
      </c>
      <c r="X3113">
        <v>45.190606109021935</v>
      </c>
      <c r="Y3113">
        <v>0</v>
      </c>
      <c r="Z3113">
        <v>0</v>
      </c>
      <c r="AA3113">
        <v>0</v>
      </c>
      <c r="AB3113">
        <v>36.856704900330627</v>
      </c>
      <c r="AC3113">
        <v>0</v>
      </c>
      <c r="AD3113">
        <v>0</v>
      </c>
      <c r="AE3113">
        <v>82.047311009352569</v>
      </c>
    </row>
    <row r="3114" spans="1:31" x14ac:dyDescent="0.25">
      <c r="A3114">
        <v>2272861</v>
      </c>
      <c r="B3114">
        <v>1</v>
      </c>
      <c r="C3114" t="s">
        <v>80</v>
      </c>
      <c r="D3114" t="s">
        <v>82</v>
      </c>
      <c r="E3114" t="s">
        <v>147</v>
      </c>
      <c r="F3114" t="s">
        <v>9241</v>
      </c>
      <c r="G3114" t="s">
        <v>149</v>
      </c>
      <c r="H3114" t="s">
        <v>150</v>
      </c>
      <c r="I3114" t="s">
        <v>136</v>
      </c>
      <c r="J3114" t="s">
        <v>137</v>
      </c>
      <c r="K3114" t="s">
        <v>138</v>
      </c>
      <c r="L3114" t="s">
        <v>9242</v>
      </c>
      <c r="M3114" t="s">
        <v>9243</v>
      </c>
      <c r="N3114">
        <v>2.0019444439999998</v>
      </c>
      <c r="O3114">
        <v>0</v>
      </c>
      <c r="P3114">
        <v>154</v>
      </c>
      <c r="Q3114">
        <v>0</v>
      </c>
      <c r="R3114">
        <v>0</v>
      </c>
      <c r="S3114">
        <v>0</v>
      </c>
      <c r="T3114">
        <v>7</v>
      </c>
      <c r="U3114">
        <v>0</v>
      </c>
      <c r="V3114">
        <v>0</v>
      </c>
      <c r="W3114">
        <v>0</v>
      </c>
      <c r="X3114">
        <v>112.90791886791725</v>
      </c>
      <c r="Y3114">
        <v>0</v>
      </c>
      <c r="Z3114">
        <v>0</v>
      </c>
      <c r="AA3114">
        <v>0</v>
      </c>
      <c r="AB3114">
        <v>4.4841804083709764</v>
      </c>
      <c r="AC3114">
        <v>0</v>
      </c>
      <c r="AD3114">
        <v>0</v>
      </c>
      <c r="AE3114">
        <v>117.39209927628822</v>
      </c>
    </row>
    <row r="3115" spans="1:31" x14ac:dyDescent="0.25">
      <c r="A3115">
        <v>2272469</v>
      </c>
      <c r="B3115">
        <v>1</v>
      </c>
      <c r="C3115" t="s">
        <v>80</v>
      </c>
      <c r="D3115" t="s">
        <v>104</v>
      </c>
      <c r="E3115" t="s">
        <v>141</v>
      </c>
      <c r="F3115" t="s">
        <v>9244</v>
      </c>
      <c r="G3115" t="s">
        <v>154</v>
      </c>
      <c r="H3115" t="s">
        <v>135</v>
      </c>
      <c r="I3115" t="s">
        <v>136</v>
      </c>
      <c r="J3115" t="s">
        <v>137</v>
      </c>
      <c r="K3115" t="s">
        <v>144</v>
      </c>
      <c r="L3115" t="s">
        <v>9245</v>
      </c>
      <c r="M3115" t="s">
        <v>9246</v>
      </c>
      <c r="N3115">
        <v>6.1047222220000004</v>
      </c>
      <c r="O3115">
        <v>0</v>
      </c>
      <c r="P3115">
        <v>6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10.210131725337328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10.210131725337328</v>
      </c>
    </row>
    <row r="3116" spans="1:31" x14ac:dyDescent="0.25">
      <c r="A3116">
        <v>2273245</v>
      </c>
      <c r="B3116">
        <v>1</v>
      </c>
      <c r="C3116" t="s">
        <v>81</v>
      </c>
      <c r="D3116" t="s">
        <v>124</v>
      </c>
      <c r="E3116" t="s">
        <v>147</v>
      </c>
      <c r="F3116" t="s">
        <v>9247</v>
      </c>
      <c r="G3116" t="s">
        <v>149</v>
      </c>
      <c r="H3116" t="s">
        <v>150</v>
      </c>
      <c r="I3116" t="s">
        <v>136</v>
      </c>
      <c r="J3116" t="s">
        <v>137</v>
      </c>
      <c r="K3116" t="s">
        <v>138</v>
      </c>
      <c r="L3116" t="s">
        <v>9248</v>
      </c>
      <c r="M3116" t="s">
        <v>9249</v>
      </c>
      <c r="N3116">
        <v>3.5122222220000001</v>
      </c>
      <c r="O3116">
        <v>0</v>
      </c>
      <c r="P3116">
        <v>9</v>
      </c>
      <c r="Q3116">
        <v>0</v>
      </c>
      <c r="R3116">
        <v>3</v>
      </c>
      <c r="S3116">
        <v>0</v>
      </c>
      <c r="T3116">
        <v>1</v>
      </c>
      <c r="U3116">
        <v>0</v>
      </c>
      <c r="V3116">
        <v>0</v>
      </c>
      <c r="W3116">
        <v>0</v>
      </c>
      <c r="X3116">
        <v>4.7104315869922671</v>
      </c>
      <c r="Y3116">
        <v>0</v>
      </c>
      <c r="Z3116">
        <v>0.79768071141600005</v>
      </c>
      <c r="AA3116">
        <v>0</v>
      </c>
      <c r="AB3116">
        <v>3.9837875685439337</v>
      </c>
      <c r="AC3116">
        <v>0</v>
      </c>
      <c r="AD3116">
        <v>0</v>
      </c>
      <c r="AE3116">
        <v>9.4918998669522008</v>
      </c>
    </row>
    <row r="3117" spans="1:31" x14ac:dyDescent="0.25">
      <c r="A3117">
        <v>2272515</v>
      </c>
      <c r="B3117">
        <v>1</v>
      </c>
      <c r="C3117" t="s">
        <v>80</v>
      </c>
      <c r="D3117" t="s">
        <v>83</v>
      </c>
      <c r="E3117" t="s">
        <v>176</v>
      </c>
      <c r="F3117" t="s">
        <v>9250</v>
      </c>
      <c r="G3117" t="s">
        <v>233</v>
      </c>
      <c r="H3117" t="s">
        <v>150</v>
      </c>
      <c r="I3117" t="s">
        <v>136</v>
      </c>
      <c r="J3117" t="s">
        <v>137</v>
      </c>
      <c r="K3117" t="s">
        <v>138</v>
      </c>
      <c r="L3117" t="s">
        <v>9251</v>
      </c>
      <c r="M3117" t="s">
        <v>9252</v>
      </c>
      <c r="N3117">
        <v>2.2933333330000001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101</v>
      </c>
      <c r="U3117">
        <v>0</v>
      </c>
      <c r="V3117">
        <v>5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212.07054047447488</v>
      </c>
      <c r="AC3117">
        <v>0</v>
      </c>
      <c r="AD3117">
        <v>136.03177538063272</v>
      </c>
      <c r="AE3117">
        <v>348.10231585510758</v>
      </c>
    </row>
    <row r="3118" spans="1:31" x14ac:dyDescent="0.25">
      <c r="A3118">
        <v>2273053</v>
      </c>
      <c r="B3118">
        <v>1</v>
      </c>
      <c r="C3118" t="s">
        <v>81</v>
      </c>
      <c r="D3118" t="s">
        <v>128</v>
      </c>
      <c r="E3118" t="s">
        <v>147</v>
      </c>
      <c r="F3118" t="s">
        <v>1290</v>
      </c>
      <c r="G3118" t="s">
        <v>149</v>
      </c>
      <c r="H3118" t="s">
        <v>150</v>
      </c>
      <c r="I3118" t="s">
        <v>136</v>
      </c>
      <c r="J3118" t="s">
        <v>137</v>
      </c>
      <c r="K3118" t="s">
        <v>138</v>
      </c>
      <c r="L3118" t="s">
        <v>9253</v>
      </c>
      <c r="M3118" t="s">
        <v>9254</v>
      </c>
      <c r="N3118">
        <v>2.5133333329999998</v>
      </c>
      <c r="O3118">
        <v>0</v>
      </c>
      <c r="P3118">
        <v>58</v>
      </c>
      <c r="Q3118">
        <v>0</v>
      </c>
      <c r="R3118">
        <v>0</v>
      </c>
      <c r="S3118">
        <v>0</v>
      </c>
      <c r="T3118">
        <v>7</v>
      </c>
      <c r="U3118">
        <v>0</v>
      </c>
      <c r="V3118">
        <v>0</v>
      </c>
      <c r="W3118">
        <v>0</v>
      </c>
      <c r="X3118">
        <v>38.106988915863788</v>
      </c>
      <c r="Y3118">
        <v>0</v>
      </c>
      <c r="Z3118">
        <v>0</v>
      </c>
      <c r="AA3118">
        <v>0</v>
      </c>
      <c r="AB3118">
        <v>6.6949157032726054</v>
      </c>
      <c r="AC3118">
        <v>0</v>
      </c>
      <c r="AD3118">
        <v>0</v>
      </c>
      <c r="AE3118">
        <v>44.801904619136394</v>
      </c>
    </row>
    <row r="3119" spans="1:31" x14ac:dyDescent="0.25">
      <c r="A3119">
        <v>2273319</v>
      </c>
      <c r="B3119">
        <v>1</v>
      </c>
      <c r="C3119" t="s">
        <v>80</v>
      </c>
      <c r="D3119" t="s">
        <v>93</v>
      </c>
      <c r="E3119" t="s">
        <v>147</v>
      </c>
      <c r="F3119" t="s">
        <v>9255</v>
      </c>
      <c r="G3119" t="s">
        <v>149</v>
      </c>
      <c r="H3119" t="s">
        <v>150</v>
      </c>
      <c r="I3119" t="s">
        <v>136</v>
      </c>
      <c r="J3119" t="s">
        <v>137</v>
      </c>
      <c r="K3119" t="s">
        <v>138</v>
      </c>
      <c r="L3119" t="s">
        <v>9256</v>
      </c>
      <c r="M3119" t="s">
        <v>9257</v>
      </c>
      <c r="N3119">
        <v>0.98166666599999997</v>
      </c>
      <c r="O3119">
        <v>0</v>
      </c>
      <c r="P3119">
        <v>12</v>
      </c>
      <c r="Q3119">
        <v>0</v>
      </c>
      <c r="R3119">
        <v>6</v>
      </c>
      <c r="S3119">
        <v>0</v>
      </c>
      <c r="T3119">
        <v>3</v>
      </c>
      <c r="U3119">
        <v>0</v>
      </c>
      <c r="V3119">
        <v>0</v>
      </c>
      <c r="W3119">
        <v>0</v>
      </c>
      <c r="X3119">
        <v>3.7196461304996</v>
      </c>
      <c r="Y3119">
        <v>0</v>
      </c>
      <c r="Z3119">
        <v>9.1558216173336024</v>
      </c>
      <c r="AA3119">
        <v>0</v>
      </c>
      <c r="AB3119">
        <v>3.5925690340428003</v>
      </c>
      <c r="AC3119">
        <v>0</v>
      </c>
      <c r="AD3119">
        <v>0</v>
      </c>
      <c r="AE3119">
        <v>16.468036781876002</v>
      </c>
    </row>
    <row r="3120" spans="1:31" x14ac:dyDescent="0.25">
      <c r="A3120">
        <v>2272821</v>
      </c>
      <c r="B3120">
        <v>1</v>
      </c>
      <c r="C3120" t="s">
        <v>80</v>
      </c>
      <c r="D3120" t="s">
        <v>105</v>
      </c>
      <c r="E3120" t="s">
        <v>165</v>
      </c>
      <c r="F3120" t="s">
        <v>9258</v>
      </c>
      <c r="G3120" t="s">
        <v>167</v>
      </c>
      <c r="H3120" t="s">
        <v>150</v>
      </c>
      <c r="I3120" t="s">
        <v>136</v>
      </c>
      <c r="J3120" t="s">
        <v>137</v>
      </c>
      <c r="K3120" t="s">
        <v>138</v>
      </c>
      <c r="L3120" t="s">
        <v>9259</v>
      </c>
      <c r="M3120" t="s">
        <v>9260</v>
      </c>
      <c r="N3120">
        <v>1.6825000000000001</v>
      </c>
      <c r="O3120">
        <v>0</v>
      </c>
      <c r="P3120">
        <v>18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7.0514700077896704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7.0514700077896704</v>
      </c>
    </row>
    <row r="3121" spans="1:31" x14ac:dyDescent="0.25">
      <c r="A3121">
        <v>2273296</v>
      </c>
      <c r="B3121">
        <v>1</v>
      </c>
      <c r="C3121" t="s">
        <v>81</v>
      </c>
      <c r="D3121" t="s">
        <v>113</v>
      </c>
      <c r="E3121" t="s">
        <v>141</v>
      </c>
      <c r="F3121" t="s">
        <v>9261</v>
      </c>
      <c r="G3121" t="s">
        <v>134</v>
      </c>
      <c r="H3121" t="s">
        <v>135</v>
      </c>
      <c r="I3121" t="s">
        <v>136</v>
      </c>
      <c r="J3121" t="s">
        <v>137</v>
      </c>
      <c r="K3121" t="s">
        <v>138</v>
      </c>
      <c r="L3121" t="s">
        <v>9262</v>
      </c>
      <c r="M3121" t="s">
        <v>9263</v>
      </c>
      <c r="N3121">
        <v>0.97861111099999998</v>
      </c>
      <c r="O3121">
        <v>0</v>
      </c>
      <c r="P3121">
        <v>1334</v>
      </c>
      <c r="Q3121">
        <v>0</v>
      </c>
      <c r="R3121">
        <v>3</v>
      </c>
      <c r="S3121">
        <v>0</v>
      </c>
      <c r="T3121">
        <v>87</v>
      </c>
      <c r="U3121">
        <v>0</v>
      </c>
      <c r="V3121">
        <v>0</v>
      </c>
      <c r="W3121">
        <v>0</v>
      </c>
      <c r="X3121">
        <v>315.48410034584549</v>
      </c>
      <c r="Y3121">
        <v>0</v>
      </c>
      <c r="Z3121">
        <v>0.236446353238875</v>
      </c>
      <c r="AA3121">
        <v>0</v>
      </c>
      <c r="AB3121">
        <v>49.366173365190569</v>
      </c>
      <c r="AC3121">
        <v>0</v>
      </c>
      <c r="AD3121">
        <v>0</v>
      </c>
      <c r="AE3121">
        <v>365.08672006427491</v>
      </c>
    </row>
    <row r="3122" spans="1:31" x14ac:dyDescent="0.25">
      <c r="A3122">
        <v>2272300</v>
      </c>
      <c r="B3122">
        <v>1</v>
      </c>
      <c r="C3122" t="s">
        <v>80</v>
      </c>
      <c r="D3122" t="s">
        <v>97</v>
      </c>
      <c r="E3122" t="s">
        <v>157</v>
      </c>
      <c r="F3122" t="s">
        <v>9264</v>
      </c>
      <c r="G3122" t="s">
        <v>134</v>
      </c>
      <c r="H3122" t="s">
        <v>135</v>
      </c>
      <c r="I3122" t="s">
        <v>136</v>
      </c>
      <c r="J3122" t="s">
        <v>137</v>
      </c>
      <c r="K3122" t="s">
        <v>138</v>
      </c>
      <c r="L3122" t="s">
        <v>9265</v>
      </c>
      <c r="M3122" t="s">
        <v>9266</v>
      </c>
      <c r="N3122">
        <v>0.447222222</v>
      </c>
      <c r="O3122">
        <v>3</v>
      </c>
      <c r="P3122">
        <v>4027</v>
      </c>
      <c r="Q3122">
        <v>2</v>
      </c>
      <c r="R3122">
        <v>286</v>
      </c>
      <c r="S3122">
        <v>9</v>
      </c>
      <c r="T3122">
        <v>534</v>
      </c>
      <c r="U3122">
        <v>0</v>
      </c>
      <c r="V3122">
        <v>1</v>
      </c>
      <c r="W3122">
        <v>5.9640093822289177</v>
      </c>
      <c r="X3122">
        <v>830.57431632114731</v>
      </c>
      <c r="Y3122">
        <v>0.30105690120100004</v>
      </c>
      <c r="Z3122">
        <v>38.654476282746323</v>
      </c>
      <c r="AA3122">
        <v>23.408631931145997</v>
      </c>
      <c r="AB3122">
        <v>185.66661649796407</v>
      </c>
      <c r="AC3122">
        <v>0</v>
      </c>
      <c r="AD3122">
        <v>0.80129167259050005</v>
      </c>
      <c r="AE3122">
        <v>1085.3703989890241</v>
      </c>
    </row>
    <row r="3123" spans="1:31" x14ac:dyDescent="0.25">
      <c r="A3123">
        <v>2272629</v>
      </c>
      <c r="B3123">
        <v>1</v>
      </c>
      <c r="C3123" t="s">
        <v>80</v>
      </c>
      <c r="D3123" t="s">
        <v>85</v>
      </c>
      <c r="E3123" t="s">
        <v>322</v>
      </c>
      <c r="F3123" t="s">
        <v>9267</v>
      </c>
      <c r="G3123" t="s">
        <v>134</v>
      </c>
      <c r="H3123" t="s">
        <v>135</v>
      </c>
      <c r="I3123" t="s">
        <v>136</v>
      </c>
      <c r="J3123" t="s">
        <v>137</v>
      </c>
      <c r="K3123" t="s">
        <v>138</v>
      </c>
      <c r="L3123" t="s">
        <v>9268</v>
      </c>
      <c r="M3123" t="s">
        <v>9269</v>
      </c>
      <c r="N3123">
        <v>0.502222222</v>
      </c>
      <c r="O3123">
        <v>0</v>
      </c>
      <c r="P3123">
        <v>1277</v>
      </c>
      <c r="Q3123">
        <v>0</v>
      </c>
      <c r="R3123">
        <v>0</v>
      </c>
      <c r="S3123">
        <v>2</v>
      </c>
      <c r="T3123">
        <v>151</v>
      </c>
      <c r="U3123">
        <v>0</v>
      </c>
      <c r="V3123">
        <v>0</v>
      </c>
      <c r="W3123">
        <v>0</v>
      </c>
      <c r="X3123">
        <v>217.11423026921872</v>
      </c>
      <c r="Y3123">
        <v>0</v>
      </c>
      <c r="Z3123">
        <v>0</v>
      </c>
      <c r="AA3123">
        <v>32.01777725794738</v>
      </c>
      <c r="AB3123">
        <v>99.598168562571317</v>
      </c>
      <c r="AC3123">
        <v>0</v>
      </c>
      <c r="AD3123">
        <v>0</v>
      </c>
      <c r="AE3123">
        <v>348.73017608973743</v>
      </c>
    </row>
    <row r="3124" spans="1:31" x14ac:dyDescent="0.25">
      <c r="A3124">
        <v>2272990</v>
      </c>
      <c r="B3124">
        <v>1</v>
      </c>
      <c r="C3124" t="s">
        <v>81</v>
      </c>
      <c r="D3124" t="s">
        <v>112</v>
      </c>
      <c r="E3124" t="s">
        <v>147</v>
      </c>
      <c r="F3124" t="s">
        <v>9270</v>
      </c>
      <c r="G3124" t="s">
        <v>149</v>
      </c>
      <c r="H3124" t="s">
        <v>150</v>
      </c>
      <c r="I3124" t="s">
        <v>136</v>
      </c>
      <c r="J3124" t="s">
        <v>137</v>
      </c>
      <c r="K3124" t="s">
        <v>138</v>
      </c>
      <c r="L3124" t="s">
        <v>9271</v>
      </c>
      <c r="M3124" t="s">
        <v>9272</v>
      </c>
      <c r="N3124">
        <v>0.68333333299999999</v>
      </c>
      <c r="O3124">
        <v>0</v>
      </c>
      <c r="P3124">
        <v>126</v>
      </c>
      <c r="Q3124">
        <v>0</v>
      </c>
      <c r="R3124">
        <v>0</v>
      </c>
      <c r="S3124">
        <v>0</v>
      </c>
      <c r="T3124">
        <v>2</v>
      </c>
      <c r="U3124">
        <v>0</v>
      </c>
      <c r="V3124">
        <v>0</v>
      </c>
      <c r="W3124">
        <v>0</v>
      </c>
      <c r="X3124">
        <v>21.259041711468956</v>
      </c>
      <c r="Y3124">
        <v>0</v>
      </c>
      <c r="Z3124">
        <v>0</v>
      </c>
      <c r="AA3124">
        <v>0</v>
      </c>
      <c r="AB3124">
        <v>1.2053943813918613</v>
      </c>
      <c r="AC3124">
        <v>0</v>
      </c>
      <c r="AD3124">
        <v>0</v>
      </c>
      <c r="AE3124">
        <v>22.464436092860819</v>
      </c>
    </row>
    <row r="3125" spans="1:31" x14ac:dyDescent="0.25">
      <c r="A3125">
        <v>2273076</v>
      </c>
      <c r="B3125">
        <v>1</v>
      </c>
      <c r="C3125" t="s">
        <v>81</v>
      </c>
      <c r="D3125" t="s">
        <v>113</v>
      </c>
      <c r="E3125" t="s">
        <v>141</v>
      </c>
      <c r="F3125" t="s">
        <v>9273</v>
      </c>
      <c r="G3125" t="s">
        <v>134</v>
      </c>
      <c r="H3125" t="s">
        <v>135</v>
      </c>
      <c r="I3125" t="s">
        <v>136</v>
      </c>
      <c r="J3125" t="s">
        <v>137</v>
      </c>
      <c r="K3125" t="s">
        <v>138</v>
      </c>
      <c r="L3125" t="s">
        <v>9274</v>
      </c>
      <c r="M3125" t="s">
        <v>8673</v>
      </c>
      <c r="N3125">
        <v>3.650833333</v>
      </c>
      <c r="O3125">
        <v>4</v>
      </c>
      <c r="P3125">
        <v>1335</v>
      </c>
      <c r="Q3125">
        <v>19</v>
      </c>
      <c r="R3125">
        <v>67</v>
      </c>
      <c r="S3125">
        <v>4</v>
      </c>
      <c r="T3125">
        <v>239</v>
      </c>
      <c r="U3125">
        <v>2</v>
      </c>
      <c r="V3125">
        <v>1</v>
      </c>
      <c r="W3125">
        <v>30.233159471677528</v>
      </c>
      <c r="X3125">
        <v>828.45135808111991</v>
      </c>
      <c r="Y3125">
        <v>170.36597306610287</v>
      </c>
      <c r="Z3125">
        <v>141.07787643009254</v>
      </c>
      <c r="AA3125">
        <v>67.505875064358477</v>
      </c>
      <c r="AB3125">
        <v>515.92767585643503</v>
      </c>
      <c r="AC3125">
        <v>374.62525664690867</v>
      </c>
      <c r="AD3125">
        <v>19.739003093228767</v>
      </c>
      <c r="AE3125">
        <v>2147.9261777099241</v>
      </c>
    </row>
    <row r="3126" spans="1:31" x14ac:dyDescent="0.25">
      <c r="A3126">
        <v>2273574</v>
      </c>
      <c r="B3126">
        <v>1</v>
      </c>
      <c r="C3126" t="s">
        <v>80</v>
      </c>
      <c r="D3126" t="s">
        <v>104</v>
      </c>
      <c r="E3126" t="s">
        <v>141</v>
      </c>
      <c r="F3126" t="s">
        <v>9275</v>
      </c>
      <c r="G3126" t="s">
        <v>268</v>
      </c>
      <c r="H3126" t="s">
        <v>135</v>
      </c>
      <c r="I3126" t="s">
        <v>136</v>
      </c>
      <c r="J3126" t="s">
        <v>137</v>
      </c>
      <c r="K3126" t="s">
        <v>138</v>
      </c>
      <c r="L3126" t="s">
        <v>9276</v>
      </c>
      <c r="M3126" t="s">
        <v>9277</v>
      </c>
      <c r="N3126">
        <v>0.41888888800000001</v>
      </c>
      <c r="O3126">
        <v>0</v>
      </c>
      <c r="P3126">
        <v>0</v>
      </c>
      <c r="Q3126">
        <v>0</v>
      </c>
      <c r="R3126">
        <v>3</v>
      </c>
      <c r="S3126">
        <v>0</v>
      </c>
      <c r="T3126">
        <v>1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1.1163259938133335E-2</v>
      </c>
      <c r="AA3126">
        <v>0</v>
      </c>
      <c r="AB3126">
        <v>2.4756004851473996</v>
      </c>
      <c r="AC3126">
        <v>0</v>
      </c>
      <c r="AD3126">
        <v>0</v>
      </c>
      <c r="AE3126">
        <v>2.4867637450855331</v>
      </c>
    </row>
    <row r="3127" spans="1:31" x14ac:dyDescent="0.25">
      <c r="A3127">
        <v>2273182</v>
      </c>
      <c r="B3127">
        <v>1</v>
      </c>
      <c r="C3127" t="s">
        <v>81</v>
      </c>
      <c r="D3127" t="s">
        <v>128</v>
      </c>
      <c r="E3127" t="s">
        <v>147</v>
      </c>
      <c r="F3127" t="s">
        <v>9278</v>
      </c>
      <c r="G3127" t="s">
        <v>149</v>
      </c>
      <c r="H3127" t="s">
        <v>150</v>
      </c>
      <c r="I3127" t="s">
        <v>136</v>
      </c>
      <c r="J3127" t="s">
        <v>137</v>
      </c>
      <c r="K3127" t="s">
        <v>138</v>
      </c>
      <c r="L3127" t="s">
        <v>9279</v>
      </c>
      <c r="M3127" t="s">
        <v>9280</v>
      </c>
      <c r="N3127">
        <v>2.6686111110000001</v>
      </c>
      <c r="O3127">
        <v>0</v>
      </c>
      <c r="P3127">
        <v>45</v>
      </c>
      <c r="Q3127">
        <v>0</v>
      </c>
      <c r="R3127">
        <v>0</v>
      </c>
      <c r="S3127">
        <v>0</v>
      </c>
      <c r="T3127">
        <v>23</v>
      </c>
      <c r="U3127">
        <v>0</v>
      </c>
      <c r="V3127">
        <v>0</v>
      </c>
      <c r="W3127">
        <v>0</v>
      </c>
      <c r="X3127">
        <v>25.428925875148156</v>
      </c>
      <c r="Y3127">
        <v>0</v>
      </c>
      <c r="Z3127">
        <v>0</v>
      </c>
      <c r="AA3127">
        <v>0</v>
      </c>
      <c r="AB3127">
        <v>24.133480178873171</v>
      </c>
      <c r="AC3127">
        <v>0</v>
      </c>
      <c r="AD3127">
        <v>0</v>
      </c>
      <c r="AE3127">
        <v>49.562406054021324</v>
      </c>
    </row>
    <row r="3128" spans="1:31" x14ac:dyDescent="0.25">
      <c r="A3128">
        <v>2273268</v>
      </c>
      <c r="B3128">
        <v>1</v>
      </c>
      <c r="C3128" t="s">
        <v>80</v>
      </c>
      <c r="D3128" t="s">
        <v>108</v>
      </c>
      <c r="E3128" t="s">
        <v>147</v>
      </c>
      <c r="F3128" t="s">
        <v>9281</v>
      </c>
      <c r="G3128" t="s">
        <v>149</v>
      </c>
      <c r="H3128" t="s">
        <v>150</v>
      </c>
      <c r="I3128" t="s">
        <v>136</v>
      </c>
      <c r="J3128" t="s">
        <v>137</v>
      </c>
      <c r="K3128" t="s">
        <v>138</v>
      </c>
      <c r="L3128" t="s">
        <v>9282</v>
      </c>
      <c r="M3128" t="s">
        <v>9283</v>
      </c>
      <c r="N3128">
        <v>1.9450000000000001</v>
      </c>
      <c r="O3128">
        <v>0</v>
      </c>
      <c r="P3128">
        <v>4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2.0285327052010418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2.0285327052010418</v>
      </c>
    </row>
    <row r="3129" spans="1:31" x14ac:dyDescent="0.25">
      <c r="A3129">
        <v>2272884</v>
      </c>
      <c r="B3129">
        <v>1</v>
      </c>
      <c r="C3129" t="s">
        <v>80</v>
      </c>
      <c r="D3129" t="s">
        <v>107</v>
      </c>
      <c r="E3129" t="s">
        <v>165</v>
      </c>
      <c r="F3129" t="s">
        <v>9284</v>
      </c>
      <c r="G3129" t="s">
        <v>198</v>
      </c>
      <c r="H3129" t="s">
        <v>150</v>
      </c>
      <c r="I3129" t="s">
        <v>136</v>
      </c>
      <c r="J3129" t="s">
        <v>137</v>
      </c>
      <c r="K3129" t="s">
        <v>138</v>
      </c>
      <c r="L3129" t="s">
        <v>9285</v>
      </c>
      <c r="M3129" t="s">
        <v>9286</v>
      </c>
      <c r="N3129">
        <v>0.90888888800000001</v>
      </c>
      <c r="O3129">
        <v>0</v>
      </c>
      <c r="P3129">
        <v>1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0.47220972310906667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0.47220972310906667</v>
      </c>
    </row>
    <row r="3130" spans="1:31" x14ac:dyDescent="0.25">
      <c r="A3130">
        <v>2272684</v>
      </c>
      <c r="B3130">
        <v>1</v>
      </c>
      <c r="C3130" t="s">
        <v>80</v>
      </c>
      <c r="D3130" t="s">
        <v>100</v>
      </c>
      <c r="E3130" t="s">
        <v>147</v>
      </c>
      <c r="F3130" t="s">
        <v>9287</v>
      </c>
      <c r="G3130" t="s">
        <v>1433</v>
      </c>
      <c r="H3130" t="s">
        <v>150</v>
      </c>
      <c r="I3130" t="s">
        <v>136</v>
      </c>
      <c r="J3130" t="s">
        <v>137</v>
      </c>
      <c r="K3130" t="s">
        <v>138</v>
      </c>
      <c r="L3130" t="s">
        <v>9288</v>
      </c>
      <c r="M3130" t="s">
        <v>9289</v>
      </c>
      <c r="N3130">
        <v>0.55472222199999999</v>
      </c>
      <c r="O3130">
        <v>0</v>
      </c>
      <c r="P3130">
        <v>66</v>
      </c>
      <c r="Q3130">
        <v>0</v>
      </c>
      <c r="R3130">
        <v>0</v>
      </c>
      <c r="S3130">
        <v>0</v>
      </c>
      <c r="T3130">
        <v>4</v>
      </c>
      <c r="U3130">
        <v>0</v>
      </c>
      <c r="V3130">
        <v>0</v>
      </c>
      <c r="W3130">
        <v>0</v>
      </c>
      <c r="X3130">
        <v>11.465034057101867</v>
      </c>
      <c r="Y3130">
        <v>0</v>
      </c>
      <c r="Z3130">
        <v>0</v>
      </c>
      <c r="AA3130">
        <v>0</v>
      </c>
      <c r="AB3130">
        <v>1.7059064127256862</v>
      </c>
      <c r="AC3130">
        <v>0</v>
      </c>
      <c r="AD3130">
        <v>0</v>
      </c>
      <c r="AE3130">
        <v>13.170940469827553</v>
      </c>
    </row>
    <row r="3131" spans="1:31" x14ac:dyDescent="0.25">
      <c r="A3131">
        <v>2272904</v>
      </c>
      <c r="B3131">
        <v>1</v>
      </c>
      <c r="C3131" t="s">
        <v>80</v>
      </c>
      <c r="D3131" t="s">
        <v>101</v>
      </c>
      <c r="E3131" t="s">
        <v>147</v>
      </c>
      <c r="F3131" t="s">
        <v>9290</v>
      </c>
      <c r="G3131" t="s">
        <v>233</v>
      </c>
      <c r="H3131" t="s">
        <v>150</v>
      </c>
      <c r="I3131" t="s">
        <v>136</v>
      </c>
      <c r="J3131" t="s">
        <v>137</v>
      </c>
      <c r="K3131" t="s">
        <v>138</v>
      </c>
      <c r="L3131" t="s">
        <v>8750</v>
      </c>
      <c r="M3131" t="s">
        <v>9291</v>
      </c>
      <c r="N3131">
        <v>2.5525000000000002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5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41.473361811258229</v>
      </c>
      <c r="AC3131">
        <v>0</v>
      </c>
      <c r="AD3131">
        <v>0</v>
      </c>
      <c r="AE3131">
        <v>41.473361811258229</v>
      </c>
    </row>
    <row r="3132" spans="1:31" x14ac:dyDescent="0.25">
      <c r="A3132">
        <v>2273142</v>
      </c>
      <c r="B3132">
        <v>1</v>
      </c>
      <c r="C3132" t="s">
        <v>80</v>
      </c>
      <c r="D3132" t="s">
        <v>90</v>
      </c>
      <c r="E3132" t="s">
        <v>147</v>
      </c>
      <c r="F3132" t="s">
        <v>9292</v>
      </c>
      <c r="G3132" t="s">
        <v>149</v>
      </c>
      <c r="H3132" t="s">
        <v>150</v>
      </c>
      <c r="I3132" t="s">
        <v>136</v>
      </c>
      <c r="J3132" t="s">
        <v>137</v>
      </c>
      <c r="K3132" t="s">
        <v>138</v>
      </c>
      <c r="L3132" t="s">
        <v>9293</v>
      </c>
      <c r="M3132" t="s">
        <v>9294</v>
      </c>
      <c r="N3132">
        <v>4.6530555549999999</v>
      </c>
      <c r="O3132">
        <v>0</v>
      </c>
      <c r="P3132">
        <v>17</v>
      </c>
      <c r="Q3132">
        <v>0</v>
      </c>
      <c r="R3132">
        <v>0</v>
      </c>
      <c r="S3132">
        <v>0</v>
      </c>
      <c r="T3132">
        <v>2</v>
      </c>
      <c r="U3132">
        <v>0</v>
      </c>
      <c r="V3132">
        <v>0</v>
      </c>
      <c r="W3132">
        <v>0</v>
      </c>
      <c r="X3132">
        <v>19.629447620419672</v>
      </c>
      <c r="Y3132">
        <v>0</v>
      </c>
      <c r="Z3132">
        <v>0</v>
      </c>
      <c r="AA3132">
        <v>0</v>
      </c>
      <c r="AB3132">
        <v>4.5598040609362505</v>
      </c>
      <c r="AC3132">
        <v>0</v>
      </c>
      <c r="AD3132">
        <v>0</v>
      </c>
      <c r="AE3132">
        <v>24.189251681355923</v>
      </c>
    </row>
    <row r="3133" spans="1:31" x14ac:dyDescent="0.25">
      <c r="A3133">
        <v>2273119</v>
      </c>
      <c r="B3133">
        <v>1</v>
      </c>
      <c r="C3133" t="s">
        <v>81</v>
      </c>
      <c r="D3133" t="s">
        <v>120</v>
      </c>
      <c r="E3133" t="s">
        <v>147</v>
      </c>
      <c r="F3133" t="s">
        <v>9295</v>
      </c>
      <c r="G3133" t="s">
        <v>149</v>
      </c>
      <c r="H3133" t="s">
        <v>150</v>
      </c>
      <c r="I3133" t="s">
        <v>136</v>
      </c>
      <c r="J3133" t="s">
        <v>137</v>
      </c>
      <c r="K3133" t="s">
        <v>138</v>
      </c>
      <c r="L3133" t="s">
        <v>9296</v>
      </c>
      <c r="M3133" t="s">
        <v>9297</v>
      </c>
      <c r="N3133">
        <v>3.028611111</v>
      </c>
      <c r="O3133">
        <v>0</v>
      </c>
      <c r="P3133">
        <v>85</v>
      </c>
      <c r="Q3133">
        <v>0</v>
      </c>
      <c r="R3133">
        <v>1</v>
      </c>
      <c r="S3133">
        <v>0</v>
      </c>
      <c r="T3133">
        <v>1</v>
      </c>
      <c r="U3133">
        <v>0</v>
      </c>
      <c r="V3133">
        <v>0</v>
      </c>
      <c r="W3133">
        <v>0</v>
      </c>
      <c r="X3133">
        <v>54.776338174179678</v>
      </c>
      <c r="Y3133">
        <v>0</v>
      </c>
      <c r="Z3133">
        <v>0.27221333266390002</v>
      </c>
      <c r="AA3133">
        <v>0</v>
      </c>
      <c r="AB3133">
        <v>0</v>
      </c>
      <c r="AC3133">
        <v>0</v>
      </c>
      <c r="AD3133">
        <v>0</v>
      </c>
      <c r="AE3133">
        <v>55.04855150684358</v>
      </c>
    </row>
    <row r="3134" spans="1:31" x14ac:dyDescent="0.25">
      <c r="A3134">
        <v>2272804</v>
      </c>
      <c r="B3134">
        <v>1</v>
      </c>
      <c r="C3134" t="s">
        <v>80</v>
      </c>
      <c r="D3134" t="s">
        <v>99</v>
      </c>
      <c r="E3134" t="s">
        <v>147</v>
      </c>
      <c r="F3134" t="s">
        <v>9298</v>
      </c>
      <c r="G3134" t="s">
        <v>233</v>
      </c>
      <c r="H3134" t="s">
        <v>150</v>
      </c>
      <c r="I3134" t="s">
        <v>136</v>
      </c>
      <c r="J3134" t="s">
        <v>137</v>
      </c>
      <c r="K3134" t="s">
        <v>138</v>
      </c>
      <c r="L3134" t="s">
        <v>9299</v>
      </c>
      <c r="M3134" t="s">
        <v>9300</v>
      </c>
      <c r="N3134">
        <v>10.961666665999999</v>
      </c>
      <c r="O3134">
        <v>0</v>
      </c>
      <c r="P3134">
        <v>58</v>
      </c>
      <c r="Q3134">
        <v>0</v>
      </c>
      <c r="R3134">
        <v>0</v>
      </c>
      <c r="S3134">
        <v>0</v>
      </c>
      <c r="T3134">
        <v>9</v>
      </c>
      <c r="U3134">
        <v>0</v>
      </c>
      <c r="V3134">
        <v>0</v>
      </c>
      <c r="W3134">
        <v>0</v>
      </c>
      <c r="X3134">
        <v>168.55499140278272</v>
      </c>
      <c r="Y3134">
        <v>0</v>
      </c>
      <c r="Z3134">
        <v>0</v>
      </c>
      <c r="AA3134">
        <v>0</v>
      </c>
      <c r="AB3134">
        <v>105.42554822617029</v>
      </c>
      <c r="AC3134">
        <v>0</v>
      </c>
      <c r="AD3134">
        <v>0</v>
      </c>
      <c r="AE3134">
        <v>273.98053962895301</v>
      </c>
    </row>
    <row r="3135" spans="1:31" x14ac:dyDescent="0.25">
      <c r="A3135">
        <v>2272850</v>
      </c>
      <c r="B3135">
        <v>1</v>
      </c>
      <c r="C3135" t="s">
        <v>80</v>
      </c>
      <c r="D3135" t="s">
        <v>90</v>
      </c>
      <c r="E3135" t="s">
        <v>165</v>
      </c>
      <c r="F3135" t="s">
        <v>9301</v>
      </c>
      <c r="G3135" t="s">
        <v>198</v>
      </c>
      <c r="H3135" t="s">
        <v>150</v>
      </c>
      <c r="I3135" t="s">
        <v>136</v>
      </c>
      <c r="J3135" t="s">
        <v>137</v>
      </c>
      <c r="K3135" t="s">
        <v>138</v>
      </c>
      <c r="L3135" t="s">
        <v>9302</v>
      </c>
      <c r="M3135" t="s">
        <v>9303</v>
      </c>
      <c r="N3135">
        <v>6.3544444440000003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2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5.8237564720550665</v>
      </c>
      <c r="AC3135">
        <v>0</v>
      </c>
      <c r="AD3135">
        <v>0</v>
      </c>
      <c r="AE3135">
        <v>5.8237564720550665</v>
      </c>
    </row>
    <row r="3136" spans="1:31" x14ac:dyDescent="0.25">
      <c r="A3136">
        <v>2272858</v>
      </c>
      <c r="B3136">
        <v>1</v>
      </c>
      <c r="C3136" t="s">
        <v>80</v>
      </c>
      <c r="D3136" t="s">
        <v>98</v>
      </c>
      <c r="E3136" t="s">
        <v>165</v>
      </c>
      <c r="F3136" t="s">
        <v>9304</v>
      </c>
      <c r="G3136" t="s">
        <v>198</v>
      </c>
      <c r="H3136" t="s">
        <v>150</v>
      </c>
      <c r="I3136" t="s">
        <v>136</v>
      </c>
      <c r="J3136" t="s">
        <v>137</v>
      </c>
      <c r="K3136" t="s">
        <v>138</v>
      </c>
      <c r="L3136" t="s">
        <v>9305</v>
      </c>
      <c r="M3136" t="s">
        <v>9306</v>
      </c>
      <c r="N3136">
        <v>0.8175</v>
      </c>
      <c r="O3136">
        <v>0</v>
      </c>
      <c r="P3136">
        <v>2</v>
      </c>
      <c r="Q3136">
        <v>0</v>
      </c>
      <c r="R3136">
        <v>0</v>
      </c>
      <c r="S3136">
        <v>0</v>
      </c>
      <c r="T3136">
        <v>1</v>
      </c>
      <c r="U3136">
        <v>0</v>
      </c>
      <c r="V3136">
        <v>0</v>
      </c>
      <c r="W3136">
        <v>0</v>
      </c>
      <c r="X3136">
        <v>1.0436181272226002</v>
      </c>
      <c r="Y3136">
        <v>0</v>
      </c>
      <c r="Z3136">
        <v>0</v>
      </c>
      <c r="AA3136">
        <v>0</v>
      </c>
      <c r="AB3136">
        <v>0.231866718291</v>
      </c>
      <c r="AC3136">
        <v>0</v>
      </c>
      <c r="AD3136">
        <v>0</v>
      </c>
      <c r="AE3136">
        <v>1.2754848455136001</v>
      </c>
    </row>
    <row r="3137" spans="1:31" x14ac:dyDescent="0.25">
      <c r="A3137">
        <v>2272632</v>
      </c>
      <c r="B3137">
        <v>1</v>
      </c>
      <c r="C3137" t="s">
        <v>80</v>
      </c>
      <c r="D3137" t="s">
        <v>100</v>
      </c>
      <c r="E3137" t="s">
        <v>165</v>
      </c>
      <c r="F3137" t="s">
        <v>9307</v>
      </c>
      <c r="G3137" t="s">
        <v>167</v>
      </c>
      <c r="H3137" t="s">
        <v>150</v>
      </c>
      <c r="I3137" t="s">
        <v>136</v>
      </c>
      <c r="J3137" t="s">
        <v>137</v>
      </c>
      <c r="K3137" t="s">
        <v>138</v>
      </c>
      <c r="L3137" t="s">
        <v>9268</v>
      </c>
      <c r="M3137" t="s">
        <v>9308</v>
      </c>
      <c r="N3137">
        <v>3.5161111109999998</v>
      </c>
      <c r="O3137">
        <v>0</v>
      </c>
      <c r="P3137">
        <v>1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3.0288537909841002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3.0288537909841002</v>
      </c>
    </row>
    <row r="3138" spans="1:31" x14ac:dyDescent="0.25">
      <c r="A3138">
        <v>2273391</v>
      </c>
      <c r="B3138">
        <v>1</v>
      </c>
      <c r="C3138" t="s">
        <v>81</v>
      </c>
      <c r="D3138" t="s">
        <v>117</v>
      </c>
      <c r="E3138" t="s">
        <v>147</v>
      </c>
      <c r="F3138" t="s">
        <v>9309</v>
      </c>
      <c r="G3138" t="s">
        <v>149</v>
      </c>
      <c r="H3138" t="s">
        <v>150</v>
      </c>
      <c r="I3138" t="s">
        <v>136</v>
      </c>
      <c r="J3138" t="s">
        <v>137</v>
      </c>
      <c r="K3138" t="s">
        <v>138</v>
      </c>
      <c r="L3138" t="s">
        <v>9310</v>
      </c>
      <c r="M3138" t="s">
        <v>9311</v>
      </c>
      <c r="N3138">
        <v>1.9616666659999999</v>
      </c>
      <c r="O3138">
        <v>0</v>
      </c>
      <c r="P3138">
        <v>2</v>
      </c>
      <c r="Q3138">
        <v>0</v>
      </c>
      <c r="R3138">
        <v>2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1.4829780555680001</v>
      </c>
      <c r="Y3138">
        <v>0</v>
      </c>
      <c r="Z3138">
        <v>0.13443490422706669</v>
      </c>
      <c r="AA3138">
        <v>0</v>
      </c>
      <c r="AB3138">
        <v>0</v>
      </c>
      <c r="AC3138">
        <v>0</v>
      </c>
      <c r="AD3138">
        <v>0</v>
      </c>
      <c r="AE3138">
        <v>1.6174129597950668</v>
      </c>
    </row>
    <row r="3139" spans="1:31" x14ac:dyDescent="0.25">
      <c r="A3139">
        <v>2272420</v>
      </c>
      <c r="B3139">
        <v>1</v>
      </c>
      <c r="C3139" t="s">
        <v>81</v>
      </c>
      <c r="D3139" t="s">
        <v>116</v>
      </c>
      <c r="E3139" t="s">
        <v>157</v>
      </c>
      <c r="F3139" t="s">
        <v>9312</v>
      </c>
      <c r="G3139" t="s">
        <v>154</v>
      </c>
      <c r="H3139" t="s">
        <v>135</v>
      </c>
      <c r="I3139" t="s">
        <v>136</v>
      </c>
      <c r="J3139" t="s">
        <v>137</v>
      </c>
      <c r="K3139" t="s">
        <v>144</v>
      </c>
      <c r="L3139" t="s">
        <v>9313</v>
      </c>
      <c r="M3139" t="s">
        <v>9314</v>
      </c>
      <c r="N3139">
        <v>2.0252777769999999</v>
      </c>
      <c r="O3139">
        <v>0</v>
      </c>
      <c r="P3139">
        <v>6181</v>
      </c>
      <c r="Q3139">
        <v>2</v>
      </c>
      <c r="R3139">
        <v>9</v>
      </c>
      <c r="S3139">
        <v>11</v>
      </c>
      <c r="T3139">
        <v>1275</v>
      </c>
      <c r="U3139">
        <v>3</v>
      </c>
      <c r="V3139">
        <v>2</v>
      </c>
      <c r="W3139">
        <v>0</v>
      </c>
      <c r="X3139">
        <v>2895.9521531799123</v>
      </c>
      <c r="Y3139">
        <v>4.7096666579139006</v>
      </c>
      <c r="Z3139">
        <v>7.744630438854502</v>
      </c>
      <c r="AA3139">
        <v>412.22563001080181</v>
      </c>
      <c r="AB3139">
        <v>1448.1830517403391</v>
      </c>
      <c r="AC3139">
        <v>148.70720728942072</v>
      </c>
      <c r="AD3139">
        <v>9.3486970610010012</v>
      </c>
      <c r="AE3139">
        <v>4926.8710363782438</v>
      </c>
    </row>
    <row r="3140" spans="1:31" x14ac:dyDescent="0.25">
      <c r="A3140">
        <v>2273534</v>
      </c>
      <c r="B3140">
        <v>1</v>
      </c>
      <c r="C3140" t="s">
        <v>81</v>
      </c>
      <c r="D3140" t="s">
        <v>118</v>
      </c>
      <c r="E3140" t="s">
        <v>141</v>
      </c>
      <c r="F3140" t="s">
        <v>9315</v>
      </c>
      <c r="G3140" t="s">
        <v>268</v>
      </c>
      <c r="H3140" t="s">
        <v>135</v>
      </c>
      <c r="I3140" t="s">
        <v>136</v>
      </c>
      <c r="J3140" t="s">
        <v>137</v>
      </c>
      <c r="K3140" t="s">
        <v>138</v>
      </c>
      <c r="L3140" t="s">
        <v>9316</v>
      </c>
      <c r="M3140" t="s">
        <v>9317</v>
      </c>
      <c r="N3140">
        <v>0.47861111099999998</v>
      </c>
      <c r="O3140">
        <v>0</v>
      </c>
      <c r="P3140">
        <v>0</v>
      </c>
      <c r="Q3140">
        <v>2</v>
      </c>
      <c r="R3140">
        <v>0</v>
      </c>
      <c r="S3140">
        <v>1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0.36354924317080001</v>
      </c>
      <c r="Z3140">
        <v>0</v>
      </c>
      <c r="AA3140">
        <v>0.37897751223650006</v>
      </c>
      <c r="AB3140">
        <v>0</v>
      </c>
      <c r="AC3140">
        <v>0</v>
      </c>
      <c r="AD3140">
        <v>0</v>
      </c>
      <c r="AE3140">
        <v>0.74252675540730007</v>
      </c>
    </row>
    <row r="3141" spans="1:31" x14ac:dyDescent="0.25">
      <c r="A3141">
        <v>2273557</v>
      </c>
      <c r="B3141">
        <v>1</v>
      </c>
      <c r="C3141" t="s">
        <v>80</v>
      </c>
      <c r="D3141" t="s">
        <v>88</v>
      </c>
      <c r="E3141" t="s">
        <v>165</v>
      </c>
      <c r="F3141" t="s">
        <v>9318</v>
      </c>
      <c r="G3141" t="s">
        <v>198</v>
      </c>
      <c r="H3141" t="s">
        <v>150</v>
      </c>
      <c r="I3141" t="s">
        <v>136</v>
      </c>
      <c r="J3141" t="s">
        <v>137</v>
      </c>
      <c r="K3141" t="s">
        <v>138</v>
      </c>
      <c r="L3141" t="s">
        <v>9319</v>
      </c>
      <c r="M3141" t="s">
        <v>9320</v>
      </c>
      <c r="N3141">
        <v>2.8372222219999998</v>
      </c>
      <c r="O3141">
        <v>0</v>
      </c>
      <c r="P3141">
        <v>1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2.2861687249933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2.2861687249933</v>
      </c>
    </row>
    <row r="3142" spans="1:31" x14ac:dyDescent="0.25">
      <c r="A3142">
        <v>2273016</v>
      </c>
      <c r="B3142">
        <v>1</v>
      </c>
      <c r="C3142" t="s">
        <v>80</v>
      </c>
      <c r="D3142" t="s">
        <v>107</v>
      </c>
      <c r="E3142" t="s">
        <v>147</v>
      </c>
      <c r="F3142" t="s">
        <v>9321</v>
      </c>
      <c r="G3142" t="s">
        <v>233</v>
      </c>
      <c r="H3142" t="s">
        <v>150</v>
      </c>
      <c r="I3142" t="s">
        <v>136</v>
      </c>
      <c r="J3142" t="s">
        <v>137</v>
      </c>
      <c r="K3142" t="s">
        <v>138</v>
      </c>
      <c r="L3142" t="s">
        <v>9322</v>
      </c>
      <c r="M3142" t="s">
        <v>9323</v>
      </c>
      <c r="N3142">
        <v>3.6272222219999999</v>
      </c>
      <c r="O3142">
        <v>0</v>
      </c>
      <c r="P3142">
        <v>76</v>
      </c>
      <c r="Q3142">
        <v>0</v>
      </c>
      <c r="R3142">
        <v>0</v>
      </c>
      <c r="S3142">
        <v>0</v>
      </c>
      <c r="T3142">
        <v>9</v>
      </c>
      <c r="U3142">
        <v>0</v>
      </c>
      <c r="V3142">
        <v>0</v>
      </c>
      <c r="W3142">
        <v>0</v>
      </c>
      <c r="X3142">
        <v>61.0556865484848</v>
      </c>
      <c r="Y3142">
        <v>0</v>
      </c>
      <c r="Z3142">
        <v>0</v>
      </c>
      <c r="AA3142">
        <v>0</v>
      </c>
      <c r="AB3142">
        <v>27.150828998216276</v>
      </c>
      <c r="AC3142">
        <v>0</v>
      </c>
      <c r="AD3142">
        <v>0</v>
      </c>
      <c r="AE3142">
        <v>88.20651554670107</v>
      </c>
    </row>
    <row r="3143" spans="1:31" x14ac:dyDescent="0.25">
      <c r="A3143">
        <v>2273265</v>
      </c>
      <c r="B3143">
        <v>1</v>
      </c>
      <c r="C3143" t="s">
        <v>80</v>
      </c>
      <c r="D3143" t="s">
        <v>108</v>
      </c>
      <c r="E3143" t="s">
        <v>147</v>
      </c>
      <c r="F3143" t="s">
        <v>9324</v>
      </c>
      <c r="G3143" t="s">
        <v>149</v>
      </c>
      <c r="H3143" t="s">
        <v>150</v>
      </c>
      <c r="I3143" t="s">
        <v>136</v>
      </c>
      <c r="J3143" t="s">
        <v>137</v>
      </c>
      <c r="K3143" t="s">
        <v>138</v>
      </c>
      <c r="L3143" t="s">
        <v>9325</v>
      </c>
      <c r="M3143" t="s">
        <v>9326</v>
      </c>
      <c r="N3143">
        <v>3.8122222219999999</v>
      </c>
      <c r="O3143">
        <v>0</v>
      </c>
      <c r="P3143">
        <v>16</v>
      </c>
      <c r="Q3143">
        <v>0</v>
      </c>
      <c r="R3143">
        <v>4</v>
      </c>
      <c r="S3143">
        <v>0</v>
      </c>
      <c r="T3143">
        <v>7</v>
      </c>
      <c r="U3143">
        <v>0</v>
      </c>
      <c r="V3143">
        <v>0</v>
      </c>
      <c r="W3143">
        <v>0</v>
      </c>
      <c r="X3143">
        <v>9.4027148385757773</v>
      </c>
      <c r="Y3143">
        <v>0</v>
      </c>
      <c r="Z3143">
        <v>0.15182834183594998</v>
      </c>
      <c r="AA3143">
        <v>0</v>
      </c>
      <c r="AB3143">
        <v>2.0676137260360825</v>
      </c>
      <c r="AC3143">
        <v>0</v>
      </c>
      <c r="AD3143">
        <v>0</v>
      </c>
      <c r="AE3143">
        <v>11.62215690644781</v>
      </c>
    </row>
    <row r="3144" spans="1:31" x14ac:dyDescent="0.25">
      <c r="A3144">
        <v>2273565</v>
      </c>
      <c r="B3144">
        <v>1</v>
      </c>
      <c r="C3144" t="s">
        <v>80</v>
      </c>
      <c r="D3144" t="s">
        <v>99</v>
      </c>
      <c r="E3144" t="s">
        <v>147</v>
      </c>
      <c r="F3144" t="s">
        <v>7698</v>
      </c>
      <c r="G3144" t="s">
        <v>149</v>
      </c>
      <c r="H3144" t="s">
        <v>150</v>
      </c>
      <c r="I3144" t="s">
        <v>136</v>
      </c>
      <c r="J3144" t="s">
        <v>137</v>
      </c>
      <c r="K3144" t="s">
        <v>138</v>
      </c>
      <c r="L3144" t="s">
        <v>9327</v>
      </c>
      <c r="M3144" t="s">
        <v>9328</v>
      </c>
      <c r="N3144">
        <v>6.2983333330000004</v>
      </c>
      <c r="O3144">
        <v>0</v>
      </c>
      <c r="P3144">
        <v>50</v>
      </c>
      <c r="Q3144">
        <v>0</v>
      </c>
      <c r="R3144">
        <v>0</v>
      </c>
      <c r="S3144">
        <v>0</v>
      </c>
      <c r="T3144">
        <v>2</v>
      </c>
      <c r="U3144">
        <v>0</v>
      </c>
      <c r="V3144">
        <v>0</v>
      </c>
      <c r="W3144">
        <v>0</v>
      </c>
      <c r="X3144">
        <v>124.62188130146831</v>
      </c>
      <c r="Y3144">
        <v>0</v>
      </c>
      <c r="Z3144">
        <v>0</v>
      </c>
      <c r="AA3144">
        <v>0</v>
      </c>
      <c r="AB3144">
        <v>6.4486201371750009E-3</v>
      </c>
      <c r="AC3144">
        <v>0</v>
      </c>
      <c r="AD3144">
        <v>0</v>
      </c>
      <c r="AE3144">
        <v>124.62832992160548</v>
      </c>
    </row>
    <row r="3145" spans="1:31" x14ac:dyDescent="0.25">
      <c r="A3145">
        <v>2273571</v>
      </c>
      <c r="B3145">
        <v>1</v>
      </c>
      <c r="C3145" t="s">
        <v>80</v>
      </c>
      <c r="D3145" t="s">
        <v>86</v>
      </c>
      <c r="E3145" t="s">
        <v>176</v>
      </c>
      <c r="F3145" t="s">
        <v>5993</v>
      </c>
      <c r="G3145" t="s">
        <v>6994</v>
      </c>
      <c r="H3145" t="s">
        <v>150</v>
      </c>
      <c r="I3145" t="s">
        <v>136</v>
      </c>
      <c r="J3145" t="s">
        <v>137</v>
      </c>
      <c r="K3145" t="s">
        <v>138</v>
      </c>
      <c r="L3145" t="s">
        <v>9329</v>
      </c>
      <c r="M3145" t="s">
        <v>9330</v>
      </c>
      <c r="N3145">
        <v>18.389722222</v>
      </c>
      <c r="O3145">
        <v>0</v>
      </c>
      <c r="P3145">
        <v>280</v>
      </c>
      <c r="Q3145">
        <v>0</v>
      </c>
      <c r="R3145">
        <v>0</v>
      </c>
      <c r="S3145">
        <v>0</v>
      </c>
      <c r="T3145">
        <v>20</v>
      </c>
      <c r="U3145">
        <v>0</v>
      </c>
      <c r="V3145">
        <v>0</v>
      </c>
      <c r="W3145">
        <v>0</v>
      </c>
      <c r="X3145">
        <v>1695.4586184580671</v>
      </c>
      <c r="Y3145">
        <v>0</v>
      </c>
      <c r="Z3145">
        <v>0</v>
      </c>
      <c r="AA3145">
        <v>0</v>
      </c>
      <c r="AB3145">
        <v>80.101007061449934</v>
      </c>
      <c r="AC3145">
        <v>0</v>
      </c>
      <c r="AD3145">
        <v>0</v>
      </c>
      <c r="AE3145">
        <v>1775.5596255195171</v>
      </c>
    </row>
    <row r="3146" spans="1:31" x14ac:dyDescent="0.25">
      <c r="A3146">
        <v>2273173</v>
      </c>
      <c r="B3146">
        <v>1</v>
      </c>
      <c r="C3146" t="s">
        <v>81</v>
      </c>
      <c r="D3146" t="s">
        <v>113</v>
      </c>
      <c r="E3146" t="s">
        <v>322</v>
      </c>
      <c r="F3146" t="s">
        <v>9331</v>
      </c>
      <c r="G3146" t="s">
        <v>134</v>
      </c>
      <c r="H3146" t="s">
        <v>135</v>
      </c>
      <c r="I3146" t="s">
        <v>136</v>
      </c>
      <c r="J3146" t="s">
        <v>137</v>
      </c>
      <c r="K3146" t="s">
        <v>138</v>
      </c>
      <c r="L3146" t="s">
        <v>9332</v>
      </c>
      <c r="M3146" t="s">
        <v>9333</v>
      </c>
      <c r="N3146">
        <v>9.0267500000000001E-2</v>
      </c>
      <c r="O3146">
        <v>6</v>
      </c>
      <c r="P3146">
        <v>2660</v>
      </c>
      <c r="Q3146">
        <v>75</v>
      </c>
      <c r="R3146">
        <v>616</v>
      </c>
      <c r="S3146">
        <v>58</v>
      </c>
      <c r="T3146">
        <v>503</v>
      </c>
      <c r="U3146">
        <v>21</v>
      </c>
      <c r="V3146">
        <v>7</v>
      </c>
      <c r="W3146">
        <v>8.6678053700400007E-2</v>
      </c>
      <c r="X3146">
        <v>35.752603259319372</v>
      </c>
      <c r="Y3146">
        <v>5.7080540621618994</v>
      </c>
      <c r="Z3146">
        <v>19.574268215627715</v>
      </c>
      <c r="AA3146">
        <v>58.705436364675286</v>
      </c>
      <c r="AB3146">
        <v>35.140078143934105</v>
      </c>
      <c r="AC3146">
        <v>236.4843942796212</v>
      </c>
      <c r="AD3146">
        <v>2.9618580043215004</v>
      </c>
      <c r="AE3146">
        <v>394.4133703833615</v>
      </c>
    </row>
    <row r="3147" spans="1:31" x14ac:dyDescent="0.25">
      <c r="A3147">
        <v>2273030</v>
      </c>
      <c r="B3147">
        <v>1</v>
      </c>
      <c r="C3147" t="s">
        <v>81</v>
      </c>
      <c r="D3147" t="s">
        <v>123</v>
      </c>
      <c r="E3147" t="s">
        <v>141</v>
      </c>
      <c r="F3147" t="s">
        <v>901</v>
      </c>
      <c r="G3147" t="s">
        <v>134</v>
      </c>
      <c r="H3147" t="s">
        <v>135</v>
      </c>
      <c r="I3147" t="s">
        <v>136</v>
      </c>
      <c r="J3147" t="s">
        <v>137</v>
      </c>
      <c r="K3147" t="s">
        <v>138</v>
      </c>
      <c r="L3147" t="s">
        <v>9334</v>
      </c>
      <c r="M3147" t="s">
        <v>9335</v>
      </c>
      <c r="N3147">
        <v>2.3811111110000001</v>
      </c>
      <c r="O3147">
        <v>0</v>
      </c>
      <c r="P3147">
        <v>658</v>
      </c>
      <c r="Q3147">
        <v>11</v>
      </c>
      <c r="R3147">
        <v>79</v>
      </c>
      <c r="S3147">
        <v>11</v>
      </c>
      <c r="T3147">
        <v>75</v>
      </c>
      <c r="U3147">
        <v>1</v>
      </c>
      <c r="V3147">
        <v>0</v>
      </c>
      <c r="W3147">
        <v>0</v>
      </c>
      <c r="X3147">
        <v>276.87934899085133</v>
      </c>
      <c r="Y3147">
        <v>23.067831173852802</v>
      </c>
      <c r="Z3147">
        <v>93.782878465839801</v>
      </c>
      <c r="AA3147">
        <v>79.158058883946367</v>
      </c>
      <c r="AB3147">
        <v>205.28699125926354</v>
      </c>
      <c r="AC3147">
        <v>2.1369117767567998</v>
      </c>
      <c r="AD3147">
        <v>0</v>
      </c>
      <c r="AE3147">
        <v>680.31202055051074</v>
      </c>
    </row>
    <row r="3148" spans="1:31" x14ac:dyDescent="0.25">
      <c r="A3148">
        <v>2272781</v>
      </c>
      <c r="B3148">
        <v>1</v>
      </c>
      <c r="C3148" t="s">
        <v>80</v>
      </c>
      <c r="D3148" t="s">
        <v>97</v>
      </c>
      <c r="E3148" t="s">
        <v>176</v>
      </c>
      <c r="F3148" t="s">
        <v>9336</v>
      </c>
      <c r="G3148" t="s">
        <v>178</v>
      </c>
      <c r="H3148" t="s">
        <v>150</v>
      </c>
      <c r="I3148" t="s">
        <v>136</v>
      </c>
      <c r="J3148" t="s">
        <v>137</v>
      </c>
      <c r="K3148" t="s">
        <v>138</v>
      </c>
      <c r="L3148" t="s">
        <v>9337</v>
      </c>
      <c r="M3148" t="s">
        <v>9338</v>
      </c>
      <c r="N3148">
        <v>5.7069444440000003</v>
      </c>
      <c r="O3148">
        <v>0</v>
      </c>
      <c r="P3148">
        <v>2</v>
      </c>
      <c r="Q3148">
        <v>0</v>
      </c>
      <c r="R3148">
        <v>8</v>
      </c>
      <c r="S3148">
        <v>0</v>
      </c>
      <c r="T3148">
        <v>6</v>
      </c>
      <c r="U3148">
        <v>0</v>
      </c>
      <c r="V3148">
        <v>0</v>
      </c>
      <c r="W3148">
        <v>0</v>
      </c>
      <c r="X3148">
        <v>2.4707643118006253</v>
      </c>
      <c r="Y3148">
        <v>0</v>
      </c>
      <c r="Z3148">
        <v>14.396223456668652</v>
      </c>
      <c r="AA3148">
        <v>0</v>
      </c>
      <c r="AB3148">
        <v>38.352729027006674</v>
      </c>
      <c r="AC3148">
        <v>0</v>
      </c>
      <c r="AD3148">
        <v>0</v>
      </c>
      <c r="AE3148">
        <v>55.219716795475954</v>
      </c>
    </row>
    <row r="3149" spans="1:31" x14ac:dyDescent="0.25">
      <c r="A3149">
        <v>2272930</v>
      </c>
      <c r="B3149">
        <v>1</v>
      </c>
      <c r="C3149" t="s">
        <v>81</v>
      </c>
      <c r="D3149" t="s">
        <v>123</v>
      </c>
      <c r="E3149" t="s">
        <v>141</v>
      </c>
      <c r="F3149" t="s">
        <v>9339</v>
      </c>
      <c r="G3149" t="s">
        <v>134</v>
      </c>
      <c r="H3149" t="s">
        <v>135</v>
      </c>
      <c r="I3149" t="s">
        <v>738</v>
      </c>
      <c r="J3149" t="s">
        <v>137</v>
      </c>
      <c r="K3149" t="s">
        <v>138</v>
      </c>
      <c r="L3149" t="s">
        <v>9340</v>
      </c>
      <c r="M3149" t="s">
        <v>9341</v>
      </c>
      <c r="N3149">
        <v>0.05</v>
      </c>
      <c r="O3149">
        <v>14</v>
      </c>
      <c r="P3149">
        <v>1682</v>
      </c>
      <c r="Q3149">
        <v>53</v>
      </c>
      <c r="R3149">
        <v>178</v>
      </c>
      <c r="S3149">
        <v>29</v>
      </c>
      <c r="T3149">
        <v>202</v>
      </c>
      <c r="U3149">
        <v>4</v>
      </c>
      <c r="V3149">
        <v>1</v>
      </c>
      <c r="W3149">
        <v>0.15960521013200002</v>
      </c>
      <c r="X3149">
        <v>14.240922925760465</v>
      </c>
      <c r="Y3149">
        <v>2.1642643375920003</v>
      </c>
      <c r="Z3149">
        <v>3.397397389113002</v>
      </c>
      <c r="AA3149">
        <v>6.145140095505</v>
      </c>
      <c r="AB3149">
        <v>8.0021492202809981</v>
      </c>
      <c r="AC3149">
        <v>3.8092991823419995</v>
      </c>
      <c r="AD3149">
        <v>7.7004665400000013E-4</v>
      </c>
      <c r="AE3149">
        <v>37.919548407379466</v>
      </c>
    </row>
    <row r="3150" spans="1:31" x14ac:dyDescent="0.25">
      <c r="A3150">
        <v>2273422</v>
      </c>
      <c r="B3150">
        <v>1</v>
      </c>
      <c r="C3150" t="s">
        <v>81</v>
      </c>
      <c r="D3150" t="s">
        <v>123</v>
      </c>
      <c r="E3150" t="s">
        <v>132</v>
      </c>
      <c r="F3150" t="s">
        <v>4554</v>
      </c>
      <c r="G3150" t="s">
        <v>134</v>
      </c>
      <c r="H3150" t="s">
        <v>135</v>
      </c>
      <c r="I3150" t="s">
        <v>136</v>
      </c>
      <c r="J3150" t="s">
        <v>137</v>
      </c>
      <c r="K3150" t="s">
        <v>138</v>
      </c>
      <c r="L3150" t="s">
        <v>9342</v>
      </c>
      <c r="M3150" t="s">
        <v>9343</v>
      </c>
      <c r="N3150">
        <v>2.216111111</v>
      </c>
      <c r="O3150">
        <v>0</v>
      </c>
      <c r="P3150">
        <v>361</v>
      </c>
      <c r="Q3150">
        <v>4</v>
      </c>
      <c r="R3150">
        <v>78</v>
      </c>
      <c r="S3150">
        <v>6</v>
      </c>
      <c r="T3150">
        <v>43</v>
      </c>
      <c r="U3150">
        <v>0</v>
      </c>
      <c r="V3150">
        <v>0</v>
      </c>
      <c r="W3150">
        <v>0</v>
      </c>
      <c r="X3150">
        <v>217.99758918736643</v>
      </c>
      <c r="Y3150">
        <v>55.401702643796199</v>
      </c>
      <c r="Z3150">
        <v>87.871111301617859</v>
      </c>
      <c r="AA3150">
        <v>26.348427034281411</v>
      </c>
      <c r="AB3150">
        <v>70.261571765636418</v>
      </c>
      <c r="AC3150">
        <v>0</v>
      </c>
      <c r="AD3150">
        <v>0</v>
      </c>
      <c r="AE3150">
        <v>457.88040193269831</v>
      </c>
    </row>
    <row r="3151" spans="1:31" x14ac:dyDescent="0.25">
      <c r="A3151">
        <v>2272881</v>
      </c>
      <c r="B3151">
        <v>1</v>
      </c>
      <c r="C3151" t="s">
        <v>81</v>
      </c>
      <c r="D3151" t="s">
        <v>116</v>
      </c>
      <c r="E3151" t="s">
        <v>176</v>
      </c>
      <c r="F3151" t="s">
        <v>9344</v>
      </c>
      <c r="G3151" t="s">
        <v>178</v>
      </c>
      <c r="H3151" t="s">
        <v>150</v>
      </c>
      <c r="I3151" t="s">
        <v>136</v>
      </c>
      <c r="J3151" t="s">
        <v>137</v>
      </c>
      <c r="K3151" t="s">
        <v>138</v>
      </c>
      <c r="L3151" t="s">
        <v>9345</v>
      </c>
      <c r="M3151" t="s">
        <v>9346</v>
      </c>
      <c r="N3151">
        <v>4.4680555550000003</v>
      </c>
      <c r="O3151">
        <v>0</v>
      </c>
      <c r="P3151">
        <v>12</v>
      </c>
      <c r="Q3151">
        <v>0</v>
      </c>
      <c r="R3151">
        <v>0</v>
      </c>
      <c r="S3151">
        <v>0</v>
      </c>
      <c r="T3151">
        <v>2</v>
      </c>
      <c r="U3151">
        <v>0</v>
      </c>
      <c r="V3151">
        <v>0</v>
      </c>
      <c r="W3151">
        <v>0</v>
      </c>
      <c r="X3151">
        <v>7.4478991066821267</v>
      </c>
      <c r="Y3151">
        <v>0</v>
      </c>
      <c r="Z3151">
        <v>0</v>
      </c>
      <c r="AA3151">
        <v>0</v>
      </c>
      <c r="AB3151">
        <v>9.1996980692718893</v>
      </c>
      <c r="AC3151">
        <v>0</v>
      </c>
      <c r="AD3151">
        <v>0</v>
      </c>
      <c r="AE3151">
        <v>16.647597175954015</v>
      </c>
    </row>
    <row r="3152" spans="1:31" x14ac:dyDescent="0.25">
      <c r="A3152">
        <v>2272389</v>
      </c>
      <c r="B3152">
        <v>1</v>
      </c>
      <c r="C3152" t="s">
        <v>80</v>
      </c>
      <c r="D3152" t="s">
        <v>88</v>
      </c>
      <c r="E3152" t="s">
        <v>147</v>
      </c>
      <c r="F3152" t="s">
        <v>9347</v>
      </c>
      <c r="G3152" t="s">
        <v>149</v>
      </c>
      <c r="H3152" t="s">
        <v>150</v>
      </c>
      <c r="I3152" t="s">
        <v>136</v>
      </c>
      <c r="J3152" t="s">
        <v>137</v>
      </c>
      <c r="K3152" t="s">
        <v>138</v>
      </c>
      <c r="L3152" t="s">
        <v>9348</v>
      </c>
      <c r="M3152" t="s">
        <v>9349</v>
      </c>
      <c r="N3152">
        <v>2.0647222219999999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15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25.10880986100328</v>
      </c>
      <c r="AC3152">
        <v>0</v>
      </c>
      <c r="AD3152">
        <v>0</v>
      </c>
      <c r="AE3152">
        <v>25.10880986100328</v>
      </c>
    </row>
    <row r="3153" spans="1:31" x14ac:dyDescent="0.25">
      <c r="A3153">
        <v>2273024</v>
      </c>
      <c r="B3153">
        <v>1</v>
      </c>
      <c r="C3153" t="s">
        <v>81</v>
      </c>
      <c r="D3153" t="s">
        <v>128</v>
      </c>
      <c r="E3153" t="s">
        <v>147</v>
      </c>
      <c r="F3153" t="s">
        <v>1465</v>
      </c>
      <c r="G3153" t="s">
        <v>233</v>
      </c>
      <c r="H3153" t="s">
        <v>150</v>
      </c>
      <c r="I3153" t="s">
        <v>136</v>
      </c>
      <c r="J3153" t="s">
        <v>137</v>
      </c>
      <c r="K3153" t="s">
        <v>138</v>
      </c>
      <c r="L3153" t="s">
        <v>9350</v>
      </c>
      <c r="M3153" t="s">
        <v>9351</v>
      </c>
      <c r="N3153">
        <v>8.920555555</v>
      </c>
      <c r="O3153">
        <v>0</v>
      </c>
      <c r="P3153">
        <v>12</v>
      </c>
      <c r="Q3153">
        <v>0</v>
      </c>
      <c r="R3153">
        <v>4</v>
      </c>
      <c r="S3153">
        <v>0</v>
      </c>
      <c r="T3153">
        <v>1</v>
      </c>
      <c r="U3153">
        <v>0</v>
      </c>
      <c r="V3153">
        <v>0</v>
      </c>
      <c r="W3153">
        <v>0</v>
      </c>
      <c r="X3153">
        <v>30.712618854614465</v>
      </c>
      <c r="Y3153">
        <v>0</v>
      </c>
      <c r="Z3153">
        <v>3.3405529097750839</v>
      </c>
      <c r="AA3153">
        <v>0</v>
      </c>
      <c r="AB3153">
        <v>1.2557263276050001E-2</v>
      </c>
      <c r="AC3153">
        <v>0</v>
      </c>
      <c r="AD3153">
        <v>0</v>
      </c>
      <c r="AE3153">
        <v>34.065729027665597</v>
      </c>
    </row>
    <row r="3154" spans="1:31" x14ac:dyDescent="0.25">
      <c r="A3154">
        <v>2273047</v>
      </c>
      <c r="B3154">
        <v>1</v>
      </c>
      <c r="C3154" t="s">
        <v>81</v>
      </c>
      <c r="D3154" t="s">
        <v>127</v>
      </c>
      <c r="E3154" t="s">
        <v>132</v>
      </c>
      <c r="F3154" t="s">
        <v>9352</v>
      </c>
      <c r="G3154" t="s">
        <v>134</v>
      </c>
      <c r="H3154" t="s">
        <v>135</v>
      </c>
      <c r="I3154" t="s">
        <v>136</v>
      </c>
      <c r="J3154" t="s">
        <v>137</v>
      </c>
      <c r="K3154" t="s">
        <v>138</v>
      </c>
      <c r="L3154" t="s">
        <v>9353</v>
      </c>
      <c r="M3154" t="s">
        <v>9354</v>
      </c>
      <c r="N3154">
        <v>5.4550000000000001</v>
      </c>
      <c r="O3154">
        <v>1</v>
      </c>
      <c r="P3154">
        <v>1127</v>
      </c>
      <c r="Q3154">
        <v>147</v>
      </c>
      <c r="R3154">
        <v>98</v>
      </c>
      <c r="S3154">
        <v>11</v>
      </c>
      <c r="T3154">
        <v>136</v>
      </c>
      <c r="U3154">
        <v>3</v>
      </c>
      <c r="V3154">
        <v>2</v>
      </c>
      <c r="W3154">
        <v>1.6518025806579999</v>
      </c>
      <c r="X3154">
        <v>1506.3596417357137</v>
      </c>
      <c r="Y3154">
        <v>1062.4119212257151</v>
      </c>
      <c r="Z3154">
        <v>275.63936201056373</v>
      </c>
      <c r="AA3154">
        <v>258.70194499038365</v>
      </c>
      <c r="AB3154">
        <v>377.38786625542463</v>
      </c>
      <c r="AC3154">
        <v>1324.1429033753823</v>
      </c>
      <c r="AD3154">
        <v>46.972050631912801</v>
      </c>
      <c r="AE3154">
        <v>4853.267492805754</v>
      </c>
    </row>
    <row r="3155" spans="1:31" x14ac:dyDescent="0.25">
      <c r="A3155">
        <v>2272552</v>
      </c>
      <c r="B3155">
        <v>1</v>
      </c>
      <c r="C3155" t="s">
        <v>81</v>
      </c>
      <c r="D3155" t="s">
        <v>127</v>
      </c>
      <c r="E3155" t="s">
        <v>176</v>
      </c>
      <c r="F3155" t="s">
        <v>9355</v>
      </c>
      <c r="G3155" t="s">
        <v>143</v>
      </c>
      <c r="H3155" t="s">
        <v>150</v>
      </c>
      <c r="I3155" t="s">
        <v>136</v>
      </c>
      <c r="J3155" t="s">
        <v>137</v>
      </c>
      <c r="K3155" t="s">
        <v>144</v>
      </c>
      <c r="L3155" t="s">
        <v>9356</v>
      </c>
      <c r="M3155" t="s">
        <v>9357</v>
      </c>
      <c r="N3155">
        <v>2.372222222</v>
      </c>
      <c r="O3155">
        <v>0</v>
      </c>
      <c r="P3155">
        <v>418</v>
      </c>
      <c r="Q3155">
        <v>0</v>
      </c>
      <c r="R3155">
        <v>0</v>
      </c>
      <c r="S3155">
        <v>0</v>
      </c>
      <c r="T3155">
        <v>102</v>
      </c>
      <c r="U3155">
        <v>0</v>
      </c>
      <c r="V3155">
        <v>0</v>
      </c>
      <c r="W3155">
        <v>0</v>
      </c>
      <c r="X3155">
        <v>235.04008311160666</v>
      </c>
      <c r="Y3155">
        <v>0</v>
      </c>
      <c r="Z3155">
        <v>0</v>
      </c>
      <c r="AA3155">
        <v>0</v>
      </c>
      <c r="AB3155">
        <v>262.44251093862164</v>
      </c>
      <c r="AC3155">
        <v>0</v>
      </c>
      <c r="AD3155">
        <v>0</v>
      </c>
      <c r="AE3155">
        <v>497.48259405022827</v>
      </c>
    </row>
    <row r="3156" spans="1:31" x14ac:dyDescent="0.25">
      <c r="A3156">
        <v>2272412</v>
      </c>
      <c r="B3156">
        <v>1</v>
      </c>
      <c r="C3156" t="s">
        <v>81</v>
      </c>
      <c r="D3156" t="s">
        <v>128</v>
      </c>
      <c r="E3156" t="s">
        <v>141</v>
      </c>
      <c r="F3156" t="s">
        <v>9358</v>
      </c>
      <c r="G3156" t="s">
        <v>134</v>
      </c>
      <c r="H3156" t="s">
        <v>135</v>
      </c>
      <c r="I3156" t="s">
        <v>136</v>
      </c>
      <c r="J3156" t="s">
        <v>137</v>
      </c>
      <c r="K3156" t="s">
        <v>138</v>
      </c>
      <c r="L3156" t="s">
        <v>9359</v>
      </c>
      <c r="M3156" t="s">
        <v>9360</v>
      </c>
      <c r="N3156">
        <v>3.2230555550000002</v>
      </c>
      <c r="O3156">
        <v>0</v>
      </c>
      <c r="P3156">
        <v>15</v>
      </c>
      <c r="Q3156">
        <v>0</v>
      </c>
      <c r="R3156">
        <v>20</v>
      </c>
      <c r="S3156">
        <v>10</v>
      </c>
      <c r="T3156">
        <v>6</v>
      </c>
      <c r="U3156">
        <v>2</v>
      </c>
      <c r="V3156">
        <v>0</v>
      </c>
      <c r="W3156">
        <v>0</v>
      </c>
      <c r="X3156">
        <v>14.73224064382943</v>
      </c>
      <c r="Y3156">
        <v>0</v>
      </c>
      <c r="Z3156">
        <v>44.501794755880994</v>
      </c>
      <c r="AA3156">
        <v>3078.4779838031059</v>
      </c>
      <c r="AB3156">
        <v>53.462582496153118</v>
      </c>
      <c r="AC3156">
        <v>275.66888002979732</v>
      </c>
      <c r="AD3156">
        <v>0</v>
      </c>
      <c r="AE3156">
        <v>3466.8434817287671</v>
      </c>
    </row>
    <row r="3157" spans="1:31" x14ac:dyDescent="0.25">
      <c r="A3157">
        <v>2273110</v>
      </c>
      <c r="B3157">
        <v>1</v>
      </c>
      <c r="C3157" t="s">
        <v>80</v>
      </c>
      <c r="D3157" t="s">
        <v>106</v>
      </c>
      <c r="E3157" t="s">
        <v>132</v>
      </c>
      <c r="F3157" t="s">
        <v>9361</v>
      </c>
      <c r="G3157" t="s">
        <v>134</v>
      </c>
      <c r="H3157" t="s">
        <v>135</v>
      </c>
      <c r="I3157" t="s">
        <v>136</v>
      </c>
      <c r="J3157" t="s">
        <v>137</v>
      </c>
      <c r="K3157" t="s">
        <v>138</v>
      </c>
      <c r="L3157" t="s">
        <v>9362</v>
      </c>
      <c r="M3157" t="s">
        <v>9363</v>
      </c>
      <c r="N3157">
        <v>0.87749999999999995</v>
      </c>
      <c r="O3157">
        <v>1</v>
      </c>
      <c r="P3157">
        <v>1292</v>
      </c>
      <c r="Q3157">
        <v>79</v>
      </c>
      <c r="R3157">
        <v>136</v>
      </c>
      <c r="S3157">
        <v>22</v>
      </c>
      <c r="T3157">
        <v>171</v>
      </c>
      <c r="U3157">
        <v>2</v>
      </c>
      <c r="V3157">
        <v>0</v>
      </c>
      <c r="W3157">
        <v>0.27905921220937502</v>
      </c>
      <c r="X3157">
        <v>285.11241714430349</v>
      </c>
      <c r="Y3157">
        <v>222.36469666264907</v>
      </c>
      <c r="Z3157">
        <v>88.490349976152643</v>
      </c>
      <c r="AA3157">
        <v>48.049260431183917</v>
      </c>
      <c r="AB3157">
        <v>102.44570479681404</v>
      </c>
      <c r="AC3157">
        <v>178.22463273124538</v>
      </c>
      <c r="AD3157">
        <v>0</v>
      </c>
      <c r="AE3157">
        <v>924.96612095455794</v>
      </c>
    </row>
    <row r="3158" spans="1:31" x14ac:dyDescent="0.25">
      <c r="A3158">
        <v>2273454</v>
      </c>
      <c r="B3158">
        <v>1</v>
      </c>
      <c r="C3158" t="s">
        <v>80</v>
      </c>
      <c r="D3158" t="s">
        <v>99</v>
      </c>
      <c r="E3158" t="s">
        <v>176</v>
      </c>
      <c r="F3158" t="s">
        <v>8233</v>
      </c>
      <c r="G3158" t="s">
        <v>178</v>
      </c>
      <c r="H3158" t="s">
        <v>150</v>
      </c>
      <c r="I3158" t="s">
        <v>136</v>
      </c>
      <c r="J3158" t="s">
        <v>137</v>
      </c>
      <c r="K3158" t="s">
        <v>138</v>
      </c>
      <c r="L3158" t="s">
        <v>9364</v>
      </c>
      <c r="M3158" t="s">
        <v>9365</v>
      </c>
      <c r="N3158">
        <v>3.3144444439999998</v>
      </c>
      <c r="O3158">
        <v>0</v>
      </c>
      <c r="P3158">
        <v>117</v>
      </c>
      <c r="Q3158">
        <v>0</v>
      </c>
      <c r="R3158">
        <v>0</v>
      </c>
      <c r="S3158">
        <v>0</v>
      </c>
      <c r="T3158">
        <v>63</v>
      </c>
      <c r="U3158">
        <v>0</v>
      </c>
      <c r="V3158">
        <v>1</v>
      </c>
      <c r="W3158">
        <v>0</v>
      </c>
      <c r="X3158">
        <v>147.4708586601175</v>
      </c>
      <c r="Y3158">
        <v>0</v>
      </c>
      <c r="Z3158">
        <v>0</v>
      </c>
      <c r="AA3158">
        <v>0</v>
      </c>
      <c r="AB3158">
        <v>89.325786300678061</v>
      </c>
      <c r="AC3158">
        <v>0</v>
      </c>
      <c r="AD3158">
        <v>233.35785852168704</v>
      </c>
      <c r="AE3158">
        <v>470.1545034824826</v>
      </c>
    </row>
    <row r="3159" spans="1:31" x14ac:dyDescent="0.25">
      <c r="A3159">
        <v>2272506</v>
      </c>
      <c r="B3159">
        <v>1</v>
      </c>
      <c r="C3159" t="s">
        <v>80</v>
      </c>
      <c r="D3159" t="s">
        <v>89</v>
      </c>
      <c r="E3159" t="s">
        <v>165</v>
      </c>
      <c r="F3159" t="s">
        <v>9366</v>
      </c>
      <c r="G3159" t="s">
        <v>198</v>
      </c>
      <c r="H3159" t="s">
        <v>150</v>
      </c>
      <c r="I3159" t="s">
        <v>136</v>
      </c>
      <c r="J3159" t="s">
        <v>137</v>
      </c>
      <c r="K3159" t="s">
        <v>138</v>
      </c>
      <c r="L3159" t="s">
        <v>9367</v>
      </c>
      <c r="M3159" t="s">
        <v>9368</v>
      </c>
      <c r="N3159">
        <v>3.7208333329999999</v>
      </c>
      <c r="O3159">
        <v>0</v>
      </c>
      <c r="P3159">
        <v>1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1.4570109124813335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1.4570109124813335</v>
      </c>
    </row>
    <row r="3160" spans="1:31" x14ac:dyDescent="0.25">
      <c r="A3160">
        <v>2273494</v>
      </c>
      <c r="B3160">
        <v>1</v>
      </c>
      <c r="C3160" t="s">
        <v>81</v>
      </c>
      <c r="D3160" t="s">
        <v>118</v>
      </c>
      <c r="E3160" t="s">
        <v>147</v>
      </c>
      <c r="F3160" t="s">
        <v>9369</v>
      </c>
      <c r="G3160" t="s">
        <v>149</v>
      </c>
      <c r="H3160" t="s">
        <v>150</v>
      </c>
      <c r="I3160" t="s">
        <v>136</v>
      </c>
      <c r="J3160" t="s">
        <v>137</v>
      </c>
      <c r="K3160" t="s">
        <v>138</v>
      </c>
      <c r="L3160" t="s">
        <v>9370</v>
      </c>
      <c r="M3160" t="s">
        <v>9371</v>
      </c>
      <c r="N3160">
        <v>1.823055555</v>
      </c>
      <c r="O3160">
        <v>0</v>
      </c>
      <c r="P3160">
        <v>5</v>
      </c>
      <c r="Q3160">
        <v>0</v>
      </c>
      <c r="R3160">
        <v>2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1.1079664853299001</v>
      </c>
      <c r="Y3160">
        <v>0</v>
      </c>
      <c r="Z3160">
        <v>1.0912888609194666</v>
      </c>
      <c r="AA3160">
        <v>0</v>
      </c>
      <c r="AB3160">
        <v>0</v>
      </c>
      <c r="AC3160">
        <v>0</v>
      </c>
      <c r="AD3160">
        <v>0</v>
      </c>
      <c r="AE3160">
        <v>2.1992553462493669</v>
      </c>
    </row>
    <row r="3161" spans="1:31" x14ac:dyDescent="0.25">
      <c r="A3161">
        <v>2273007</v>
      </c>
      <c r="B3161">
        <v>1</v>
      </c>
      <c r="C3161" t="s">
        <v>80</v>
      </c>
      <c r="D3161" t="s">
        <v>97</v>
      </c>
      <c r="E3161" t="s">
        <v>147</v>
      </c>
      <c r="F3161" t="s">
        <v>9372</v>
      </c>
      <c r="G3161" t="s">
        <v>233</v>
      </c>
      <c r="H3161" t="s">
        <v>150</v>
      </c>
      <c r="I3161" t="s">
        <v>136</v>
      </c>
      <c r="J3161" t="s">
        <v>137</v>
      </c>
      <c r="K3161" t="s">
        <v>138</v>
      </c>
      <c r="L3161" t="s">
        <v>9373</v>
      </c>
      <c r="M3161" t="s">
        <v>9374</v>
      </c>
      <c r="N3161">
        <v>3.6691666660000002</v>
      </c>
      <c r="O3161">
        <v>0</v>
      </c>
      <c r="P3161">
        <v>8</v>
      </c>
      <c r="Q3161">
        <v>0</v>
      </c>
      <c r="R3161">
        <v>3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11.22439906855311</v>
      </c>
      <c r="Y3161">
        <v>0</v>
      </c>
      <c r="Z3161">
        <v>5.3162254690631663</v>
      </c>
      <c r="AA3161">
        <v>0</v>
      </c>
      <c r="AB3161">
        <v>0</v>
      </c>
      <c r="AC3161">
        <v>0</v>
      </c>
      <c r="AD3161">
        <v>0</v>
      </c>
      <c r="AE3161">
        <v>16.540624537616274</v>
      </c>
    </row>
    <row r="3162" spans="1:31" x14ac:dyDescent="0.25">
      <c r="A3162">
        <v>2272953</v>
      </c>
      <c r="B3162">
        <v>1</v>
      </c>
      <c r="C3162" t="s">
        <v>81</v>
      </c>
      <c r="D3162" t="s">
        <v>127</v>
      </c>
      <c r="E3162" t="s">
        <v>147</v>
      </c>
      <c r="F3162" t="s">
        <v>9375</v>
      </c>
      <c r="G3162" t="s">
        <v>149</v>
      </c>
      <c r="H3162" t="s">
        <v>150</v>
      </c>
      <c r="I3162" t="s">
        <v>136</v>
      </c>
      <c r="J3162" t="s">
        <v>137</v>
      </c>
      <c r="K3162" t="s">
        <v>138</v>
      </c>
      <c r="L3162" t="s">
        <v>9376</v>
      </c>
      <c r="M3162" t="s">
        <v>9377</v>
      </c>
      <c r="N3162">
        <v>1.717222222</v>
      </c>
      <c r="O3162">
        <v>0</v>
      </c>
      <c r="P3162">
        <v>59</v>
      </c>
      <c r="Q3162">
        <v>0</v>
      </c>
      <c r="R3162">
        <v>0</v>
      </c>
      <c r="S3162">
        <v>0</v>
      </c>
      <c r="T3162">
        <v>4</v>
      </c>
      <c r="U3162">
        <v>0</v>
      </c>
      <c r="V3162">
        <v>0</v>
      </c>
      <c r="W3162">
        <v>0</v>
      </c>
      <c r="X3162">
        <v>30.793201136574286</v>
      </c>
      <c r="Y3162">
        <v>0</v>
      </c>
      <c r="Z3162">
        <v>0</v>
      </c>
      <c r="AA3162">
        <v>0</v>
      </c>
      <c r="AB3162">
        <v>4.0763112581184</v>
      </c>
      <c r="AC3162">
        <v>0</v>
      </c>
      <c r="AD3162">
        <v>0</v>
      </c>
      <c r="AE3162">
        <v>34.869512394692684</v>
      </c>
    </row>
    <row r="3163" spans="1:31" x14ac:dyDescent="0.25">
      <c r="A3163">
        <v>2272655</v>
      </c>
      <c r="B3163">
        <v>1</v>
      </c>
      <c r="C3163" t="s">
        <v>80</v>
      </c>
      <c r="D3163" t="s">
        <v>86</v>
      </c>
      <c r="E3163" t="s">
        <v>147</v>
      </c>
      <c r="F3163" t="s">
        <v>9378</v>
      </c>
      <c r="G3163" t="s">
        <v>149</v>
      </c>
      <c r="H3163" t="s">
        <v>150</v>
      </c>
      <c r="I3163" t="s">
        <v>136</v>
      </c>
      <c r="J3163" t="s">
        <v>137</v>
      </c>
      <c r="K3163" t="s">
        <v>138</v>
      </c>
      <c r="L3163" t="s">
        <v>9379</v>
      </c>
      <c r="M3163" t="s">
        <v>9380</v>
      </c>
      <c r="N3163">
        <v>2.298888888</v>
      </c>
      <c r="O3163">
        <v>0</v>
      </c>
      <c r="P3163">
        <v>38</v>
      </c>
      <c r="Q3163">
        <v>0</v>
      </c>
      <c r="R3163">
        <v>3</v>
      </c>
      <c r="S3163">
        <v>0</v>
      </c>
      <c r="T3163">
        <v>3</v>
      </c>
      <c r="U3163">
        <v>0</v>
      </c>
      <c r="V3163">
        <v>0</v>
      </c>
      <c r="W3163">
        <v>0</v>
      </c>
      <c r="X3163">
        <v>136.01760581788554</v>
      </c>
      <c r="Y3163">
        <v>0</v>
      </c>
      <c r="Z3163">
        <v>0.43290457468700005</v>
      </c>
      <c r="AA3163">
        <v>0</v>
      </c>
      <c r="AB3163">
        <v>4.2603854735165001</v>
      </c>
      <c r="AC3163">
        <v>0</v>
      </c>
      <c r="AD3163">
        <v>0</v>
      </c>
      <c r="AE3163">
        <v>140.71089586608903</v>
      </c>
    </row>
    <row r="3164" spans="1:31" x14ac:dyDescent="0.25">
      <c r="A3164">
        <v>2272466</v>
      </c>
      <c r="B3164">
        <v>1</v>
      </c>
      <c r="C3164" t="s">
        <v>80</v>
      </c>
      <c r="D3164" t="s">
        <v>110</v>
      </c>
      <c r="E3164" t="s">
        <v>176</v>
      </c>
      <c r="F3164" t="s">
        <v>9381</v>
      </c>
      <c r="G3164" t="s">
        <v>154</v>
      </c>
      <c r="H3164" t="s">
        <v>150</v>
      </c>
      <c r="I3164" t="s">
        <v>136</v>
      </c>
      <c r="J3164" t="s">
        <v>137</v>
      </c>
      <c r="K3164" t="s">
        <v>144</v>
      </c>
      <c r="L3164" t="s">
        <v>9382</v>
      </c>
      <c r="M3164" t="s">
        <v>9383</v>
      </c>
      <c r="N3164">
        <v>6.7197222219999997</v>
      </c>
      <c r="O3164">
        <v>0</v>
      </c>
      <c r="P3164">
        <v>383</v>
      </c>
      <c r="Q3164">
        <v>0</v>
      </c>
      <c r="R3164">
        <v>0</v>
      </c>
      <c r="S3164">
        <v>0</v>
      </c>
      <c r="T3164">
        <v>230</v>
      </c>
      <c r="U3164">
        <v>0</v>
      </c>
      <c r="V3164">
        <v>0</v>
      </c>
      <c r="W3164">
        <v>0</v>
      </c>
      <c r="X3164">
        <v>1027.5503664316657</v>
      </c>
      <c r="Y3164">
        <v>0</v>
      </c>
      <c r="Z3164">
        <v>0</v>
      </c>
      <c r="AA3164">
        <v>0</v>
      </c>
      <c r="AB3164">
        <v>1509.3713752209508</v>
      </c>
      <c r="AC3164">
        <v>0</v>
      </c>
      <c r="AD3164">
        <v>0</v>
      </c>
      <c r="AE3164">
        <v>2536.9217416526162</v>
      </c>
    </row>
    <row r="3165" spans="1:31" x14ac:dyDescent="0.25">
      <c r="A3165">
        <v>2272443</v>
      </c>
      <c r="B3165">
        <v>1</v>
      </c>
      <c r="C3165" t="s">
        <v>80</v>
      </c>
      <c r="D3165" t="s">
        <v>101</v>
      </c>
      <c r="E3165" t="s">
        <v>141</v>
      </c>
      <c r="F3165" t="s">
        <v>9384</v>
      </c>
      <c r="G3165" t="s">
        <v>134</v>
      </c>
      <c r="H3165" t="s">
        <v>135</v>
      </c>
      <c r="I3165" t="s">
        <v>136</v>
      </c>
      <c r="J3165" t="s">
        <v>137</v>
      </c>
      <c r="K3165" t="s">
        <v>138</v>
      </c>
      <c r="L3165" t="s">
        <v>9385</v>
      </c>
      <c r="M3165" t="s">
        <v>9386</v>
      </c>
      <c r="N3165">
        <v>0.82972222200000001</v>
      </c>
      <c r="O3165">
        <v>0</v>
      </c>
      <c r="P3165">
        <v>2385</v>
      </c>
      <c r="Q3165">
        <v>0</v>
      </c>
      <c r="R3165">
        <v>42</v>
      </c>
      <c r="S3165">
        <v>2</v>
      </c>
      <c r="T3165">
        <v>142</v>
      </c>
      <c r="U3165">
        <v>1</v>
      </c>
      <c r="V3165">
        <v>0</v>
      </c>
      <c r="W3165">
        <v>0</v>
      </c>
      <c r="X3165">
        <v>484.41778829194413</v>
      </c>
      <c r="Y3165">
        <v>0</v>
      </c>
      <c r="Z3165">
        <v>7.9771335353385053</v>
      </c>
      <c r="AA3165">
        <v>11.705772583906001</v>
      </c>
      <c r="AB3165">
        <v>142.08084978019068</v>
      </c>
      <c r="AC3165">
        <v>128.89395026893459</v>
      </c>
      <c r="AD3165">
        <v>0</v>
      </c>
      <c r="AE3165">
        <v>775.07549446031385</v>
      </c>
    </row>
    <row r="3166" spans="1:31" x14ac:dyDescent="0.25">
      <c r="A3166">
        <v>2273368</v>
      </c>
      <c r="B3166">
        <v>1</v>
      </c>
      <c r="C3166" t="s">
        <v>80</v>
      </c>
      <c r="D3166" t="s">
        <v>108</v>
      </c>
      <c r="E3166" t="s">
        <v>147</v>
      </c>
      <c r="F3166" t="s">
        <v>9387</v>
      </c>
      <c r="G3166" t="s">
        <v>149</v>
      </c>
      <c r="H3166" t="s">
        <v>150</v>
      </c>
      <c r="I3166" t="s">
        <v>136</v>
      </c>
      <c r="J3166" t="s">
        <v>137</v>
      </c>
      <c r="K3166" t="s">
        <v>138</v>
      </c>
      <c r="L3166" t="s">
        <v>9388</v>
      </c>
      <c r="M3166" t="s">
        <v>9389</v>
      </c>
      <c r="N3166">
        <v>1.4483333329999999</v>
      </c>
      <c r="O3166">
        <v>0</v>
      </c>
      <c r="P3166">
        <v>22</v>
      </c>
      <c r="Q3166">
        <v>0</v>
      </c>
      <c r="R3166">
        <v>1</v>
      </c>
      <c r="S3166">
        <v>0</v>
      </c>
      <c r="T3166">
        <v>2</v>
      </c>
      <c r="U3166">
        <v>0</v>
      </c>
      <c r="V3166">
        <v>0</v>
      </c>
      <c r="W3166">
        <v>0</v>
      </c>
      <c r="X3166">
        <v>3.1499687234540836</v>
      </c>
      <c r="Y3166">
        <v>0</v>
      </c>
      <c r="Z3166">
        <v>5.5139290506150004E-2</v>
      </c>
      <c r="AA3166">
        <v>0</v>
      </c>
      <c r="AB3166">
        <v>1.6921244401825555</v>
      </c>
      <c r="AC3166">
        <v>0</v>
      </c>
      <c r="AD3166">
        <v>0</v>
      </c>
      <c r="AE3166">
        <v>4.897232454142789</v>
      </c>
    </row>
    <row r="3167" spans="1:31" x14ac:dyDescent="0.25">
      <c r="A3167">
        <v>2272372</v>
      </c>
      <c r="B3167">
        <v>1</v>
      </c>
      <c r="C3167" t="s">
        <v>81</v>
      </c>
      <c r="D3167" t="s">
        <v>112</v>
      </c>
      <c r="E3167" t="s">
        <v>165</v>
      </c>
      <c r="F3167" t="s">
        <v>9390</v>
      </c>
      <c r="G3167" t="s">
        <v>297</v>
      </c>
      <c r="H3167" t="s">
        <v>150</v>
      </c>
      <c r="I3167" t="s">
        <v>136</v>
      </c>
      <c r="J3167" t="s">
        <v>137</v>
      </c>
      <c r="K3167" t="s">
        <v>138</v>
      </c>
      <c r="L3167" t="s">
        <v>9391</v>
      </c>
      <c r="M3167" t="s">
        <v>9392</v>
      </c>
      <c r="N3167">
        <v>2.5383333330000002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1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2.3141629684302751</v>
      </c>
      <c r="AC3167">
        <v>0</v>
      </c>
      <c r="AD3167">
        <v>0</v>
      </c>
      <c r="AE3167">
        <v>2.3141629684302751</v>
      </c>
    </row>
    <row r="3168" spans="1:31" x14ac:dyDescent="0.25">
      <c r="A3168">
        <v>2272678</v>
      </c>
      <c r="B3168">
        <v>1</v>
      </c>
      <c r="C3168" t="s">
        <v>81</v>
      </c>
      <c r="D3168" t="s">
        <v>128</v>
      </c>
      <c r="E3168" t="s">
        <v>147</v>
      </c>
      <c r="F3168" t="s">
        <v>9393</v>
      </c>
      <c r="G3168" t="s">
        <v>149</v>
      </c>
      <c r="H3168" t="s">
        <v>150</v>
      </c>
      <c r="I3168" t="s">
        <v>136</v>
      </c>
      <c r="J3168" t="s">
        <v>137</v>
      </c>
      <c r="K3168" t="s">
        <v>138</v>
      </c>
      <c r="L3168" t="s">
        <v>9394</v>
      </c>
      <c r="M3168" t="s">
        <v>9395</v>
      </c>
      <c r="N3168">
        <v>2.193333333</v>
      </c>
      <c r="O3168">
        <v>0</v>
      </c>
      <c r="P3168">
        <v>79</v>
      </c>
      <c r="Q3168">
        <v>0</v>
      </c>
      <c r="R3168">
        <v>0</v>
      </c>
      <c r="S3168">
        <v>0</v>
      </c>
      <c r="T3168">
        <v>2</v>
      </c>
      <c r="U3168">
        <v>0</v>
      </c>
      <c r="V3168">
        <v>0</v>
      </c>
      <c r="W3168">
        <v>0</v>
      </c>
      <c r="X3168">
        <v>41.950840920358175</v>
      </c>
      <c r="Y3168">
        <v>0</v>
      </c>
      <c r="Z3168">
        <v>0</v>
      </c>
      <c r="AA3168">
        <v>0</v>
      </c>
      <c r="AB3168">
        <v>6.0138312712022994</v>
      </c>
      <c r="AC3168">
        <v>0</v>
      </c>
      <c r="AD3168">
        <v>0</v>
      </c>
      <c r="AE3168">
        <v>47.964672191560474</v>
      </c>
    </row>
    <row r="3169" spans="1:31" x14ac:dyDescent="0.25">
      <c r="A3169">
        <v>2272913</v>
      </c>
      <c r="B3169">
        <v>1</v>
      </c>
      <c r="C3169" t="s">
        <v>81</v>
      </c>
      <c r="D3169" t="s">
        <v>123</v>
      </c>
      <c r="E3169" t="s">
        <v>132</v>
      </c>
      <c r="F3169" t="s">
        <v>9396</v>
      </c>
      <c r="G3169" t="s">
        <v>134</v>
      </c>
      <c r="H3169" t="s">
        <v>135</v>
      </c>
      <c r="I3169" t="s">
        <v>136</v>
      </c>
      <c r="J3169" t="s">
        <v>137</v>
      </c>
      <c r="K3169" t="s">
        <v>138</v>
      </c>
      <c r="L3169" t="s">
        <v>9397</v>
      </c>
      <c r="M3169" t="s">
        <v>9398</v>
      </c>
      <c r="N3169">
        <v>0.77361111100000002</v>
      </c>
      <c r="O3169">
        <v>0</v>
      </c>
      <c r="P3169">
        <v>723</v>
      </c>
      <c r="Q3169">
        <v>5</v>
      </c>
      <c r="R3169">
        <v>31</v>
      </c>
      <c r="S3169">
        <v>4</v>
      </c>
      <c r="T3169">
        <v>54</v>
      </c>
      <c r="U3169">
        <v>1</v>
      </c>
      <c r="V3169">
        <v>1</v>
      </c>
      <c r="W3169">
        <v>0</v>
      </c>
      <c r="X3169">
        <v>73.326218751474542</v>
      </c>
      <c r="Y3169">
        <v>1.652779226189</v>
      </c>
      <c r="Z3169">
        <v>2.2887419485928335</v>
      </c>
      <c r="AA3169">
        <v>12.094266691338667</v>
      </c>
      <c r="AB3169">
        <v>17.498540055015418</v>
      </c>
      <c r="AC3169">
        <v>25.824234066346001</v>
      </c>
      <c r="AD3169">
        <v>2.4552955957969997</v>
      </c>
      <c r="AE3169">
        <v>135.14007633475345</v>
      </c>
    </row>
    <row r="3170" spans="1:31" x14ac:dyDescent="0.25">
      <c r="A3170">
        <v>2272349</v>
      </c>
      <c r="B3170">
        <v>1</v>
      </c>
      <c r="C3170" t="s">
        <v>80</v>
      </c>
      <c r="D3170" t="s">
        <v>97</v>
      </c>
      <c r="E3170" t="s">
        <v>147</v>
      </c>
      <c r="F3170" t="s">
        <v>9399</v>
      </c>
      <c r="G3170" t="s">
        <v>233</v>
      </c>
      <c r="H3170" t="s">
        <v>150</v>
      </c>
      <c r="I3170" t="s">
        <v>136</v>
      </c>
      <c r="J3170" t="s">
        <v>137</v>
      </c>
      <c r="K3170" t="s">
        <v>138</v>
      </c>
      <c r="L3170" t="s">
        <v>9400</v>
      </c>
      <c r="M3170" t="s">
        <v>9401</v>
      </c>
      <c r="N3170">
        <v>1.3474999999999999</v>
      </c>
      <c r="O3170">
        <v>0</v>
      </c>
      <c r="P3170">
        <v>12</v>
      </c>
      <c r="Q3170">
        <v>0</v>
      </c>
      <c r="R3170">
        <v>0</v>
      </c>
      <c r="S3170">
        <v>0</v>
      </c>
      <c r="T3170">
        <v>8</v>
      </c>
      <c r="U3170">
        <v>0</v>
      </c>
      <c r="V3170">
        <v>0</v>
      </c>
      <c r="W3170">
        <v>0</v>
      </c>
      <c r="X3170">
        <v>6.3163118998655996</v>
      </c>
      <c r="Y3170">
        <v>0</v>
      </c>
      <c r="Z3170">
        <v>0</v>
      </c>
      <c r="AA3170">
        <v>0</v>
      </c>
      <c r="AB3170">
        <v>8.1488053715478603</v>
      </c>
      <c r="AC3170">
        <v>0</v>
      </c>
      <c r="AD3170">
        <v>0</v>
      </c>
      <c r="AE3170">
        <v>14.46511727141346</v>
      </c>
    </row>
    <row r="3171" spans="1:31" x14ac:dyDescent="0.25">
      <c r="A3171">
        <v>2273039</v>
      </c>
      <c r="B3171">
        <v>1</v>
      </c>
      <c r="C3171" t="s">
        <v>81</v>
      </c>
      <c r="D3171" t="s">
        <v>128</v>
      </c>
      <c r="E3171" t="s">
        <v>176</v>
      </c>
      <c r="F3171" t="s">
        <v>9402</v>
      </c>
      <c r="G3171" t="s">
        <v>178</v>
      </c>
      <c r="H3171" t="s">
        <v>150</v>
      </c>
      <c r="I3171" t="s">
        <v>136</v>
      </c>
      <c r="J3171" t="s">
        <v>137</v>
      </c>
      <c r="K3171" t="s">
        <v>138</v>
      </c>
      <c r="L3171" t="s">
        <v>9403</v>
      </c>
      <c r="M3171" t="s">
        <v>9404</v>
      </c>
      <c r="N3171">
        <v>7.8713888880000003</v>
      </c>
      <c r="O3171">
        <v>0</v>
      </c>
      <c r="P3171">
        <v>97</v>
      </c>
      <c r="Q3171">
        <v>0</v>
      </c>
      <c r="R3171">
        <v>0</v>
      </c>
      <c r="S3171">
        <v>0</v>
      </c>
      <c r="T3171">
        <v>11</v>
      </c>
      <c r="U3171">
        <v>0</v>
      </c>
      <c r="V3171">
        <v>0</v>
      </c>
      <c r="W3171">
        <v>0</v>
      </c>
      <c r="X3171">
        <v>166.41589803204565</v>
      </c>
      <c r="Y3171">
        <v>0</v>
      </c>
      <c r="Z3171">
        <v>0</v>
      </c>
      <c r="AA3171">
        <v>0</v>
      </c>
      <c r="AB3171">
        <v>20.67579990096651</v>
      </c>
      <c r="AC3171">
        <v>0</v>
      </c>
      <c r="AD3171">
        <v>0</v>
      </c>
      <c r="AE3171">
        <v>187.09169793301214</v>
      </c>
    </row>
    <row r="3172" spans="1:31" x14ac:dyDescent="0.25">
      <c r="A3172">
        <v>2272827</v>
      </c>
      <c r="B3172">
        <v>1</v>
      </c>
      <c r="C3172" t="s">
        <v>81</v>
      </c>
      <c r="D3172" t="s">
        <v>115</v>
      </c>
      <c r="E3172" t="s">
        <v>132</v>
      </c>
      <c r="F3172" t="s">
        <v>9405</v>
      </c>
      <c r="G3172" t="s">
        <v>134</v>
      </c>
      <c r="H3172" t="s">
        <v>135</v>
      </c>
      <c r="I3172" t="s">
        <v>136</v>
      </c>
      <c r="J3172" t="s">
        <v>137</v>
      </c>
      <c r="K3172" t="s">
        <v>138</v>
      </c>
      <c r="L3172" t="s">
        <v>9406</v>
      </c>
      <c r="M3172" t="s">
        <v>9407</v>
      </c>
      <c r="N3172">
        <v>0.174444444</v>
      </c>
      <c r="O3172">
        <v>0</v>
      </c>
      <c r="P3172">
        <v>1376</v>
      </c>
      <c r="Q3172">
        <v>0</v>
      </c>
      <c r="R3172">
        <v>51</v>
      </c>
      <c r="S3172">
        <v>8</v>
      </c>
      <c r="T3172">
        <v>266</v>
      </c>
      <c r="U3172">
        <v>0</v>
      </c>
      <c r="V3172">
        <v>0</v>
      </c>
      <c r="W3172">
        <v>0</v>
      </c>
      <c r="X3172">
        <v>37.192674342797517</v>
      </c>
      <c r="Y3172">
        <v>0</v>
      </c>
      <c r="Z3172">
        <v>1.7360292927516001</v>
      </c>
      <c r="AA3172">
        <v>12.702133625188711</v>
      </c>
      <c r="AB3172">
        <v>46.066160831084623</v>
      </c>
      <c r="AC3172">
        <v>0</v>
      </c>
      <c r="AD3172">
        <v>0</v>
      </c>
      <c r="AE3172">
        <v>97.696998091822451</v>
      </c>
    </row>
    <row r="3173" spans="1:31" x14ac:dyDescent="0.25">
      <c r="A3173">
        <v>2272921</v>
      </c>
      <c r="B3173">
        <v>1</v>
      </c>
      <c r="C3173" t="s">
        <v>80</v>
      </c>
      <c r="D3173" t="s">
        <v>99</v>
      </c>
      <c r="E3173" t="s">
        <v>141</v>
      </c>
      <c r="F3173" t="s">
        <v>9408</v>
      </c>
      <c r="G3173" t="s">
        <v>134</v>
      </c>
      <c r="H3173" t="s">
        <v>135</v>
      </c>
      <c r="I3173" t="s">
        <v>136</v>
      </c>
      <c r="J3173" t="s">
        <v>137</v>
      </c>
      <c r="K3173" t="s">
        <v>138</v>
      </c>
      <c r="L3173" t="s">
        <v>9409</v>
      </c>
      <c r="M3173" t="s">
        <v>9410</v>
      </c>
      <c r="N3173">
        <v>0.67500000000000004</v>
      </c>
      <c r="O3173">
        <v>1</v>
      </c>
      <c r="P3173">
        <v>743</v>
      </c>
      <c r="Q3173">
        <v>0</v>
      </c>
      <c r="R3173">
        <v>8</v>
      </c>
      <c r="S3173">
        <v>1</v>
      </c>
      <c r="T3173">
        <v>98</v>
      </c>
      <c r="U3173">
        <v>0</v>
      </c>
      <c r="V3173">
        <v>0</v>
      </c>
      <c r="W3173">
        <v>3.9171092869770003</v>
      </c>
      <c r="X3173">
        <v>148.84909358258244</v>
      </c>
      <c r="Y3173">
        <v>0</v>
      </c>
      <c r="Z3173">
        <v>0.23406733460024998</v>
      </c>
      <c r="AA3173">
        <v>3.7372901256599995</v>
      </c>
      <c r="AB3173">
        <v>88.387901778280551</v>
      </c>
      <c r="AC3173">
        <v>0</v>
      </c>
      <c r="AD3173">
        <v>0</v>
      </c>
      <c r="AE3173">
        <v>245.12546210810024</v>
      </c>
    </row>
    <row r="3174" spans="1:31" x14ac:dyDescent="0.25">
      <c r="A3174">
        <v>2273431</v>
      </c>
      <c r="B3174">
        <v>1</v>
      </c>
      <c r="C3174" t="s">
        <v>80</v>
      </c>
      <c r="D3174" t="s">
        <v>95</v>
      </c>
      <c r="E3174" t="s">
        <v>147</v>
      </c>
      <c r="F3174" t="s">
        <v>9411</v>
      </c>
      <c r="G3174" t="s">
        <v>233</v>
      </c>
      <c r="H3174" t="s">
        <v>150</v>
      </c>
      <c r="I3174" t="s">
        <v>136</v>
      </c>
      <c r="J3174" t="s">
        <v>137</v>
      </c>
      <c r="K3174" t="s">
        <v>138</v>
      </c>
      <c r="L3174" t="s">
        <v>9412</v>
      </c>
      <c r="M3174" t="s">
        <v>9413</v>
      </c>
      <c r="N3174">
        <v>8.8772222220000003</v>
      </c>
      <c r="O3174">
        <v>0</v>
      </c>
      <c r="P3174">
        <v>30</v>
      </c>
      <c r="Q3174">
        <v>0</v>
      </c>
      <c r="R3174">
        <v>0</v>
      </c>
      <c r="S3174">
        <v>0</v>
      </c>
      <c r="T3174">
        <v>2</v>
      </c>
      <c r="U3174">
        <v>0</v>
      </c>
      <c r="V3174">
        <v>0</v>
      </c>
      <c r="W3174">
        <v>0</v>
      </c>
      <c r="X3174">
        <v>89.458386762380599</v>
      </c>
      <c r="Y3174">
        <v>0</v>
      </c>
      <c r="Z3174">
        <v>0</v>
      </c>
      <c r="AA3174">
        <v>0</v>
      </c>
      <c r="AB3174">
        <v>13.546313518458003</v>
      </c>
      <c r="AC3174">
        <v>0</v>
      </c>
      <c r="AD3174">
        <v>0</v>
      </c>
      <c r="AE3174">
        <v>103.00470028083861</v>
      </c>
    </row>
    <row r="3175" spans="1:31" x14ac:dyDescent="0.25">
      <c r="A3175">
        <v>2272529</v>
      </c>
      <c r="B3175">
        <v>1</v>
      </c>
      <c r="C3175" t="s">
        <v>80</v>
      </c>
      <c r="D3175" t="s">
        <v>101</v>
      </c>
      <c r="E3175" t="s">
        <v>165</v>
      </c>
      <c r="F3175" t="s">
        <v>9414</v>
      </c>
      <c r="G3175" t="s">
        <v>198</v>
      </c>
      <c r="H3175" t="s">
        <v>150</v>
      </c>
      <c r="I3175" t="s">
        <v>136</v>
      </c>
      <c r="J3175" t="s">
        <v>137</v>
      </c>
      <c r="K3175" t="s">
        <v>138</v>
      </c>
      <c r="L3175" t="s">
        <v>9415</v>
      </c>
      <c r="M3175" t="s">
        <v>9416</v>
      </c>
      <c r="N3175">
        <v>2.2688888880000002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0.23073949819429168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0.23073949819429168</v>
      </c>
    </row>
    <row r="3176" spans="1:31" x14ac:dyDescent="0.25">
      <c r="A3176">
        <v>2273219</v>
      </c>
      <c r="B3176">
        <v>1</v>
      </c>
      <c r="C3176" t="s">
        <v>81</v>
      </c>
      <c r="D3176" t="s">
        <v>127</v>
      </c>
      <c r="E3176" t="s">
        <v>147</v>
      </c>
      <c r="F3176" t="s">
        <v>9417</v>
      </c>
      <c r="G3176" t="s">
        <v>149</v>
      </c>
      <c r="H3176" t="s">
        <v>150</v>
      </c>
      <c r="I3176" t="s">
        <v>136</v>
      </c>
      <c r="J3176" t="s">
        <v>137</v>
      </c>
      <c r="K3176" t="s">
        <v>138</v>
      </c>
      <c r="L3176" t="s">
        <v>9418</v>
      </c>
      <c r="M3176" t="s">
        <v>9419</v>
      </c>
      <c r="N3176">
        <v>3.9666666660000001</v>
      </c>
      <c r="O3176">
        <v>0</v>
      </c>
      <c r="P3176">
        <v>13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14.291576973363673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14.291576973363673</v>
      </c>
    </row>
    <row r="3177" spans="1:31" x14ac:dyDescent="0.25">
      <c r="A3177">
        <v>2273133</v>
      </c>
      <c r="B3177">
        <v>1</v>
      </c>
      <c r="C3177" t="s">
        <v>80</v>
      </c>
      <c r="D3177" t="s">
        <v>83</v>
      </c>
      <c r="E3177" t="s">
        <v>147</v>
      </c>
      <c r="F3177" t="s">
        <v>5907</v>
      </c>
      <c r="G3177" t="s">
        <v>149</v>
      </c>
      <c r="H3177" t="s">
        <v>150</v>
      </c>
      <c r="I3177" t="s">
        <v>136</v>
      </c>
      <c r="J3177" t="s">
        <v>137</v>
      </c>
      <c r="K3177" t="s">
        <v>138</v>
      </c>
      <c r="L3177" t="s">
        <v>9420</v>
      </c>
      <c r="M3177" t="s">
        <v>9421</v>
      </c>
      <c r="N3177">
        <v>1.034166666</v>
      </c>
      <c r="O3177">
        <v>0</v>
      </c>
      <c r="P3177">
        <v>4</v>
      </c>
      <c r="Q3177">
        <v>0</v>
      </c>
      <c r="R3177">
        <v>0</v>
      </c>
      <c r="S3177">
        <v>0</v>
      </c>
      <c r="T3177">
        <v>5</v>
      </c>
      <c r="U3177">
        <v>0</v>
      </c>
      <c r="V3177">
        <v>0</v>
      </c>
      <c r="W3177">
        <v>0</v>
      </c>
      <c r="X3177">
        <v>1.0592294811360001</v>
      </c>
      <c r="Y3177">
        <v>0</v>
      </c>
      <c r="Z3177">
        <v>0</v>
      </c>
      <c r="AA3177">
        <v>0</v>
      </c>
      <c r="AB3177">
        <v>34.737649440380913</v>
      </c>
      <c r="AC3177">
        <v>0</v>
      </c>
      <c r="AD3177">
        <v>0</v>
      </c>
      <c r="AE3177">
        <v>35.796878921516914</v>
      </c>
    </row>
    <row r="3178" spans="1:31" x14ac:dyDescent="0.25">
      <c r="A3178">
        <v>2272984</v>
      </c>
      <c r="B3178">
        <v>1</v>
      </c>
      <c r="C3178" t="s">
        <v>80</v>
      </c>
      <c r="D3178" t="s">
        <v>99</v>
      </c>
      <c r="E3178" t="s">
        <v>157</v>
      </c>
      <c r="F3178" t="s">
        <v>9422</v>
      </c>
      <c r="G3178" t="s">
        <v>134</v>
      </c>
      <c r="H3178" t="s">
        <v>135</v>
      </c>
      <c r="I3178" t="s">
        <v>136</v>
      </c>
      <c r="J3178" t="s">
        <v>137</v>
      </c>
      <c r="K3178" t="s">
        <v>138</v>
      </c>
      <c r="L3178" t="s">
        <v>9423</v>
      </c>
      <c r="M3178" t="s">
        <v>9424</v>
      </c>
      <c r="N3178">
        <v>1.836944444</v>
      </c>
      <c r="O3178">
        <v>4</v>
      </c>
      <c r="P3178">
        <v>849</v>
      </c>
      <c r="Q3178">
        <v>1</v>
      </c>
      <c r="R3178">
        <v>37</v>
      </c>
      <c r="S3178">
        <v>3</v>
      </c>
      <c r="T3178">
        <v>80</v>
      </c>
      <c r="U3178">
        <v>0</v>
      </c>
      <c r="V3178">
        <v>1</v>
      </c>
      <c r="W3178">
        <v>69.217117381535544</v>
      </c>
      <c r="X3178">
        <v>376.77289274686569</v>
      </c>
      <c r="Y3178">
        <v>0.65564676514412501</v>
      </c>
      <c r="Z3178">
        <v>10.323155298361298</v>
      </c>
      <c r="AA3178">
        <v>5.004525293633928</v>
      </c>
      <c r="AB3178">
        <v>110.97035088554192</v>
      </c>
      <c r="AC3178">
        <v>0</v>
      </c>
      <c r="AD3178">
        <v>9.41312817853475</v>
      </c>
      <c r="AE3178">
        <v>582.35681654961729</v>
      </c>
    </row>
    <row r="3179" spans="1:31" x14ac:dyDescent="0.25">
      <c r="A3179">
        <v>2273517</v>
      </c>
      <c r="B3179">
        <v>1</v>
      </c>
      <c r="C3179" t="s">
        <v>81</v>
      </c>
      <c r="D3179" t="s">
        <v>127</v>
      </c>
      <c r="E3179" t="s">
        <v>132</v>
      </c>
      <c r="F3179" t="s">
        <v>5877</v>
      </c>
      <c r="G3179" t="s">
        <v>134</v>
      </c>
      <c r="H3179" t="s">
        <v>135</v>
      </c>
      <c r="I3179" t="s">
        <v>136</v>
      </c>
      <c r="J3179" t="s">
        <v>137</v>
      </c>
      <c r="K3179" t="s">
        <v>138</v>
      </c>
      <c r="L3179" t="s">
        <v>9425</v>
      </c>
      <c r="M3179" t="s">
        <v>9426</v>
      </c>
      <c r="N3179">
        <v>5.0308333330000004</v>
      </c>
      <c r="O3179">
        <v>2</v>
      </c>
      <c r="P3179">
        <v>12</v>
      </c>
      <c r="Q3179">
        <v>196</v>
      </c>
      <c r="R3179">
        <v>102</v>
      </c>
      <c r="S3179">
        <v>19</v>
      </c>
      <c r="T3179">
        <v>4</v>
      </c>
      <c r="U3179">
        <v>0</v>
      </c>
      <c r="V3179">
        <v>0</v>
      </c>
      <c r="W3179">
        <v>10.119439515325501</v>
      </c>
      <c r="X3179">
        <v>4.2648685117411977</v>
      </c>
      <c r="Y3179">
        <v>447.98114228320014</v>
      </c>
      <c r="Z3179">
        <v>155.58454577351054</v>
      </c>
      <c r="AA3179">
        <v>320.03838471933801</v>
      </c>
      <c r="AB3179">
        <v>7.2042384936151507</v>
      </c>
      <c r="AC3179">
        <v>0</v>
      </c>
      <c r="AD3179">
        <v>0</v>
      </c>
      <c r="AE3179">
        <v>945.19261929673053</v>
      </c>
    </row>
    <row r="3180" spans="1:31" x14ac:dyDescent="0.25">
      <c r="A3180">
        <v>2274445</v>
      </c>
      <c r="B3180">
        <v>1</v>
      </c>
      <c r="C3180" t="s">
        <v>81</v>
      </c>
      <c r="D3180" t="s">
        <v>120</v>
      </c>
      <c r="E3180" t="s">
        <v>147</v>
      </c>
      <c r="F3180" t="s">
        <v>9427</v>
      </c>
      <c r="G3180" t="s">
        <v>149</v>
      </c>
      <c r="H3180" t="s">
        <v>150</v>
      </c>
      <c r="I3180" t="s">
        <v>136</v>
      </c>
      <c r="J3180" t="s">
        <v>137</v>
      </c>
      <c r="K3180" t="s">
        <v>138</v>
      </c>
      <c r="L3180" t="s">
        <v>9428</v>
      </c>
      <c r="M3180" t="s">
        <v>9429</v>
      </c>
      <c r="N3180">
        <v>1.561388888</v>
      </c>
      <c r="O3180">
        <v>0</v>
      </c>
      <c r="P3180">
        <v>5</v>
      </c>
      <c r="Q3180">
        <v>0</v>
      </c>
      <c r="R3180">
        <v>0</v>
      </c>
      <c r="S3180">
        <v>0</v>
      </c>
      <c r="T3180">
        <v>3</v>
      </c>
      <c r="U3180">
        <v>0</v>
      </c>
      <c r="V3180">
        <v>0</v>
      </c>
      <c r="W3180">
        <v>0</v>
      </c>
      <c r="X3180">
        <v>0.46904079938496673</v>
      </c>
      <c r="Y3180">
        <v>0</v>
      </c>
      <c r="Z3180">
        <v>0</v>
      </c>
      <c r="AA3180">
        <v>0</v>
      </c>
      <c r="AB3180">
        <v>0.57484072556480004</v>
      </c>
      <c r="AC3180">
        <v>0</v>
      </c>
      <c r="AD3180">
        <v>0</v>
      </c>
      <c r="AE3180">
        <v>1.0438815249497668</v>
      </c>
    </row>
    <row r="3181" spans="1:31" x14ac:dyDescent="0.25">
      <c r="A3181">
        <v>2274207</v>
      </c>
      <c r="B3181">
        <v>1</v>
      </c>
      <c r="C3181" t="s">
        <v>80</v>
      </c>
      <c r="D3181" t="s">
        <v>96</v>
      </c>
      <c r="E3181" t="s">
        <v>165</v>
      </c>
      <c r="F3181" t="s">
        <v>9430</v>
      </c>
      <c r="G3181" t="s">
        <v>225</v>
      </c>
      <c r="H3181" t="s">
        <v>150</v>
      </c>
      <c r="I3181" t="s">
        <v>136</v>
      </c>
      <c r="J3181" t="s">
        <v>137</v>
      </c>
      <c r="K3181" t="s">
        <v>138</v>
      </c>
      <c r="L3181" t="s">
        <v>9431</v>
      </c>
      <c r="M3181" t="s">
        <v>9432</v>
      </c>
      <c r="N3181">
        <v>3.3219444440000001</v>
      </c>
      <c r="O3181">
        <v>0</v>
      </c>
      <c r="P3181">
        <v>1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0.76491643398285014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0.76491643398285014</v>
      </c>
    </row>
    <row r="3182" spans="1:31" x14ac:dyDescent="0.25">
      <c r="A3182">
        <v>2274230</v>
      </c>
      <c r="B3182">
        <v>1</v>
      </c>
      <c r="C3182" t="s">
        <v>80</v>
      </c>
      <c r="D3182" t="s">
        <v>103</v>
      </c>
      <c r="E3182" t="s">
        <v>132</v>
      </c>
      <c r="F3182" t="s">
        <v>5521</v>
      </c>
      <c r="G3182" t="s">
        <v>134</v>
      </c>
      <c r="H3182" t="s">
        <v>135</v>
      </c>
      <c r="I3182" t="s">
        <v>738</v>
      </c>
      <c r="J3182" t="s">
        <v>137</v>
      </c>
      <c r="K3182" t="s">
        <v>138</v>
      </c>
      <c r="L3182" t="s">
        <v>9433</v>
      </c>
      <c r="M3182" t="s">
        <v>9434</v>
      </c>
      <c r="N3182">
        <v>1.7222221999999999E-2</v>
      </c>
      <c r="O3182">
        <v>3</v>
      </c>
      <c r="P3182">
        <v>1984</v>
      </c>
      <c r="Q3182">
        <v>21</v>
      </c>
      <c r="R3182">
        <v>270</v>
      </c>
      <c r="S3182">
        <v>28</v>
      </c>
      <c r="T3182">
        <v>654</v>
      </c>
      <c r="U3182">
        <v>2</v>
      </c>
      <c r="V3182">
        <v>1</v>
      </c>
      <c r="W3182">
        <v>1.1916128202333334E-2</v>
      </c>
      <c r="X3182">
        <v>5.6138385115762102</v>
      </c>
      <c r="Y3182">
        <v>0.88174312634375007</v>
      </c>
      <c r="Z3182">
        <v>0.6109323293088339</v>
      </c>
      <c r="AA3182">
        <v>1.06222738141705</v>
      </c>
      <c r="AB3182">
        <v>3.4655159009167682</v>
      </c>
      <c r="AC3182">
        <v>0.59649667097186665</v>
      </c>
      <c r="AD3182">
        <v>2.0826173859999998E-2</v>
      </c>
      <c r="AE3182">
        <v>12.263496222596812</v>
      </c>
    </row>
    <row r="3183" spans="1:31" x14ac:dyDescent="0.25">
      <c r="A3183">
        <v>2274376</v>
      </c>
      <c r="B3183">
        <v>1</v>
      </c>
      <c r="C3183" t="s">
        <v>80</v>
      </c>
      <c r="D3183" t="s">
        <v>104</v>
      </c>
      <c r="E3183" t="s">
        <v>141</v>
      </c>
      <c r="F3183" t="s">
        <v>9435</v>
      </c>
      <c r="G3183" t="s">
        <v>268</v>
      </c>
      <c r="H3183" t="s">
        <v>135</v>
      </c>
      <c r="I3183" t="s">
        <v>136</v>
      </c>
      <c r="J3183" t="s">
        <v>137</v>
      </c>
      <c r="K3183" t="s">
        <v>138</v>
      </c>
      <c r="L3183" t="s">
        <v>9436</v>
      </c>
      <c r="M3183" t="s">
        <v>9437</v>
      </c>
      <c r="N3183">
        <v>3.0138888879999999</v>
      </c>
      <c r="O3183">
        <v>0</v>
      </c>
      <c r="P3183">
        <v>4</v>
      </c>
      <c r="Q3183">
        <v>0</v>
      </c>
      <c r="R3183">
        <v>18</v>
      </c>
      <c r="S3183">
        <v>0</v>
      </c>
      <c r="T3183">
        <v>1</v>
      </c>
      <c r="U3183">
        <v>0</v>
      </c>
      <c r="V3183">
        <v>0</v>
      </c>
      <c r="W3183">
        <v>0</v>
      </c>
      <c r="X3183">
        <v>0.21611246150000002</v>
      </c>
      <c r="Y3183">
        <v>0</v>
      </c>
      <c r="Z3183">
        <v>17.675587662519369</v>
      </c>
      <c r="AA3183">
        <v>0</v>
      </c>
      <c r="AB3183">
        <v>3.0548206589079028</v>
      </c>
      <c r="AC3183">
        <v>0</v>
      </c>
      <c r="AD3183">
        <v>0</v>
      </c>
      <c r="AE3183">
        <v>20.946520782927273</v>
      </c>
    </row>
    <row r="3184" spans="1:31" x14ac:dyDescent="0.25">
      <c r="A3184">
        <v>2274276</v>
      </c>
      <c r="B3184">
        <v>1</v>
      </c>
      <c r="C3184" t="s">
        <v>81</v>
      </c>
      <c r="D3184" t="s">
        <v>123</v>
      </c>
      <c r="E3184" t="s">
        <v>132</v>
      </c>
      <c r="F3184" t="s">
        <v>8311</v>
      </c>
      <c r="G3184" t="s">
        <v>134</v>
      </c>
      <c r="H3184" t="s">
        <v>135</v>
      </c>
      <c r="I3184" t="s">
        <v>136</v>
      </c>
      <c r="J3184" t="s">
        <v>137</v>
      </c>
      <c r="K3184" t="s">
        <v>138</v>
      </c>
      <c r="L3184" t="s">
        <v>9438</v>
      </c>
      <c r="M3184" t="s">
        <v>9439</v>
      </c>
      <c r="N3184">
        <v>0.53333333299999997</v>
      </c>
      <c r="O3184">
        <v>0</v>
      </c>
      <c r="P3184">
        <v>723</v>
      </c>
      <c r="Q3184">
        <v>5</v>
      </c>
      <c r="R3184">
        <v>31</v>
      </c>
      <c r="S3184">
        <v>4</v>
      </c>
      <c r="T3184">
        <v>54</v>
      </c>
      <c r="U3184">
        <v>1</v>
      </c>
      <c r="V3184">
        <v>1</v>
      </c>
      <c r="W3184">
        <v>0</v>
      </c>
      <c r="X3184">
        <v>47.400309717493748</v>
      </c>
      <c r="Y3184">
        <v>1.0959582543975002</v>
      </c>
      <c r="Z3184">
        <v>1.436779387139</v>
      </c>
      <c r="AA3184">
        <v>6.5530128284400009</v>
      </c>
      <c r="AB3184">
        <v>8.7435854775056718</v>
      </c>
      <c r="AC3184">
        <v>12.674522183637002</v>
      </c>
      <c r="AD3184">
        <v>0.97462908543000004</v>
      </c>
      <c r="AE3184">
        <v>78.878796934042924</v>
      </c>
    </row>
    <row r="3185" spans="1:31" x14ac:dyDescent="0.25">
      <c r="A3185">
        <v>2274614</v>
      </c>
      <c r="B3185">
        <v>1</v>
      </c>
      <c r="C3185" t="s">
        <v>81</v>
      </c>
      <c r="D3185" t="s">
        <v>112</v>
      </c>
      <c r="E3185" t="s">
        <v>165</v>
      </c>
      <c r="F3185" t="s">
        <v>9440</v>
      </c>
      <c r="G3185" t="s">
        <v>198</v>
      </c>
      <c r="H3185" t="s">
        <v>150</v>
      </c>
      <c r="I3185" t="s">
        <v>136</v>
      </c>
      <c r="J3185" t="s">
        <v>137</v>
      </c>
      <c r="K3185" t="s">
        <v>138</v>
      </c>
      <c r="L3185" t="s">
        <v>9441</v>
      </c>
      <c r="M3185" t="s">
        <v>9442</v>
      </c>
      <c r="N3185">
        <v>1.535555555</v>
      </c>
      <c r="O3185">
        <v>0</v>
      </c>
      <c r="P3185">
        <v>1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5.8300502896000014E-2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5.8300502896000014E-2</v>
      </c>
    </row>
    <row r="3186" spans="1:31" x14ac:dyDescent="0.25">
      <c r="A3186">
        <v>2274299</v>
      </c>
      <c r="B3186">
        <v>1</v>
      </c>
      <c r="C3186" t="s">
        <v>80</v>
      </c>
      <c r="D3186" t="s">
        <v>96</v>
      </c>
      <c r="E3186" t="s">
        <v>147</v>
      </c>
      <c r="F3186" t="s">
        <v>9443</v>
      </c>
      <c r="G3186" t="s">
        <v>233</v>
      </c>
      <c r="H3186" t="s">
        <v>150</v>
      </c>
      <c r="I3186" t="s">
        <v>136</v>
      </c>
      <c r="J3186" t="s">
        <v>137</v>
      </c>
      <c r="K3186" t="s">
        <v>138</v>
      </c>
      <c r="L3186" t="s">
        <v>9444</v>
      </c>
      <c r="M3186" t="s">
        <v>9445</v>
      </c>
      <c r="N3186">
        <v>4.7466666660000003</v>
      </c>
      <c r="O3186">
        <v>0</v>
      </c>
      <c r="P3186">
        <v>9</v>
      </c>
      <c r="Q3186">
        <v>0</v>
      </c>
      <c r="R3186">
        <v>0</v>
      </c>
      <c r="S3186">
        <v>0</v>
      </c>
      <c r="T3186">
        <v>6</v>
      </c>
      <c r="U3186">
        <v>0</v>
      </c>
      <c r="V3186">
        <v>0</v>
      </c>
      <c r="W3186">
        <v>0</v>
      </c>
      <c r="X3186">
        <v>27.653605506981517</v>
      </c>
      <c r="Y3186">
        <v>0</v>
      </c>
      <c r="Z3186">
        <v>0</v>
      </c>
      <c r="AA3186">
        <v>0</v>
      </c>
      <c r="AB3186">
        <v>15.848003491287216</v>
      </c>
      <c r="AC3186">
        <v>0</v>
      </c>
      <c r="AD3186">
        <v>0</v>
      </c>
      <c r="AE3186">
        <v>43.501608998268736</v>
      </c>
    </row>
    <row r="3187" spans="1:31" x14ac:dyDescent="0.25">
      <c r="A3187">
        <v>2274568</v>
      </c>
      <c r="B3187">
        <v>1</v>
      </c>
      <c r="C3187" t="s">
        <v>80</v>
      </c>
      <c r="D3187" t="s">
        <v>99</v>
      </c>
      <c r="E3187" t="s">
        <v>165</v>
      </c>
      <c r="F3187" t="s">
        <v>9446</v>
      </c>
      <c r="G3187" t="s">
        <v>198</v>
      </c>
      <c r="H3187" t="s">
        <v>150</v>
      </c>
      <c r="I3187" t="s">
        <v>136</v>
      </c>
      <c r="J3187" t="s">
        <v>137</v>
      </c>
      <c r="K3187" t="s">
        <v>138</v>
      </c>
      <c r="L3187" t="s">
        <v>9447</v>
      </c>
      <c r="M3187" t="s">
        <v>9448</v>
      </c>
      <c r="N3187">
        <v>1.884166666</v>
      </c>
      <c r="O3187">
        <v>0</v>
      </c>
      <c r="P3187">
        <v>2</v>
      </c>
      <c r="Q3187">
        <v>0</v>
      </c>
      <c r="R3187">
        <v>0</v>
      </c>
      <c r="S3187">
        <v>0</v>
      </c>
      <c r="T3187">
        <v>1</v>
      </c>
      <c r="U3187">
        <v>0</v>
      </c>
      <c r="V3187">
        <v>0</v>
      </c>
      <c r="W3187">
        <v>0</v>
      </c>
      <c r="X3187">
        <v>1.0097820843927501</v>
      </c>
      <c r="Y3187">
        <v>0</v>
      </c>
      <c r="Z3187">
        <v>0</v>
      </c>
      <c r="AA3187">
        <v>0</v>
      </c>
      <c r="AB3187">
        <v>0.71693646823275003</v>
      </c>
      <c r="AC3187">
        <v>0</v>
      </c>
      <c r="AD3187">
        <v>0</v>
      </c>
      <c r="AE3187">
        <v>1.7267185526255</v>
      </c>
    </row>
    <row r="3188" spans="1:31" x14ac:dyDescent="0.25">
      <c r="A3188">
        <v>2274591</v>
      </c>
      <c r="B3188">
        <v>1</v>
      </c>
      <c r="C3188" t="s">
        <v>80</v>
      </c>
      <c r="D3188" t="s">
        <v>94</v>
      </c>
      <c r="E3188" t="s">
        <v>147</v>
      </c>
      <c r="F3188" t="s">
        <v>9449</v>
      </c>
      <c r="G3188" t="s">
        <v>261</v>
      </c>
      <c r="H3188" t="s">
        <v>150</v>
      </c>
      <c r="I3188" t="s">
        <v>136</v>
      </c>
      <c r="J3188" t="s">
        <v>137</v>
      </c>
      <c r="K3188" t="s">
        <v>138</v>
      </c>
      <c r="L3188" t="s">
        <v>9450</v>
      </c>
      <c r="M3188" t="s">
        <v>9451</v>
      </c>
      <c r="N3188">
        <v>1.9950000000000001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14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48.41882868861687</v>
      </c>
      <c r="AC3188">
        <v>0</v>
      </c>
      <c r="AD3188">
        <v>0</v>
      </c>
      <c r="AE3188">
        <v>48.41882868861687</v>
      </c>
    </row>
    <row r="3189" spans="1:31" x14ac:dyDescent="0.25">
      <c r="A3189">
        <v>2274468</v>
      </c>
      <c r="B3189">
        <v>1</v>
      </c>
      <c r="C3189" t="s">
        <v>81</v>
      </c>
      <c r="D3189" t="s">
        <v>123</v>
      </c>
      <c r="E3189" t="s">
        <v>165</v>
      </c>
      <c r="F3189" t="s">
        <v>9452</v>
      </c>
      <c r="G3189" t="s">
        <v>198</v>
      </c>
      <c r="H3189" t="s">
        <v>150</v>
      </c>
      <c r="I3189" t="s">
        <v>136</v>
      </c>
      <c r="J3189" t="s">
        <v>137</v>
      </c>
      <c r="K3189" t="s">
        <v>138</v>
      </c>
      <c r="L3189" t="s">
        <v>9453</v>
      </c>
      <c r="M3189" t="s">
        <v>9454</v>
      </c>
      <c r="N3189">
        <v>1.234444444</v>
      </c>
      <c r="O3189">
        <v>0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0.42425407943575</v>
      </c>
      <c r="AA3189">
        <v>0</v>
      </c>
      <c r="AB3189">
        <v>0</v>
      </c>
      <c r="AC3189">
        <v>0</v>
      </c>
      <c r="AD3189">
        <v>0</v>
      </c>
      <c r="AE3189">
        <v>0.42425407943575</v>
      </c>
    </row>
    <row r="3190" spans="1:31" x14ac:dyDescent="0.25">
      <c r="A3190">
        <v>2274522</v>
      </c>
      <c r="B3190">
        <v>1</v>
      </c>
      <c r="C3190" t="s">
        <v>81</v>
      </c>
      <c r="D3190" t="s">
        <v>112</v>
      </c>
      <c r="E3190" t="s">
        <v>147</v>
      </c>
      <c r="F3190" t="s">
        <v>9455</v>
      </c>
      <c r="G3190" t="s">
        <v>149</v>
      </c>
      <c r="H3190" t="s">
        <v>150</v>
      </c>
      <c r="I3190" t="s">
        <v>136</v>
      </c>
      <c r="J3190" t="s">
        <v>137</v>
      </c>
      <c r="K3190" t="s">
        <v>138</v>
      </c>
      <c r="L3190" t="s">
        <v>9456</v>
      </c>
      <c r="M3190" t="s">
        <v>9457</v>
      </c>
      <c r="N3190">
        <v>1.9130555549999999</v>
      </c>
      <c r="O3190">
        <v>0</v>
      </c>
      <c r="P3190">
        <v>14</v>
      </c>
      <c r="Q3190">
        <v>0</v>
      </c>
      <c r="R3190">
        <v>15</v>
      </c>
      <c r="S3190">
        <v>0</v>
      </c>
      <c r="T3190">
        <v>1</v>
      </c>
      <c r="U3190">
        <v>0</v>
      </c>
      <c r="V3190">
        <v>0</v>
      </c>
      <c r="W3190">
        <v>0</v>
      </c>
      <c r="X3190">
        <v>1.8278604270360557</v>
      </c>
      <c r="Y3190">
        <v>0</v>
      </c>
      <c r="Z3190">
        <v>5.0002640533893343</v>
      </c>
      <c r="AA3190">
        <v>0</v>
      </c>
      <c r="AB3190">
        <v>5.5580148907083335E-2</v>
      </c>
      <c r="AC3190">
        <v>0</v>
      </c>
      <c r="AD3190">
        <v>0</v>
      </c>
      <c r="AE3190">
        <v>6.8837046293324731</v>
      </c>
    </row>
    <row r="3191" spans="1:31" x14ac:dyDescent="0.25">
      <c r="A3191">
        <v>2274084</v>
      </c>
      <c r="B3191">
        <v>1</v>
      </c>
      <c r="C3191" t="s">
        <v>80</v>
      </c>
      <c r="D3191" t="s">
        <v>83</v>
      </c>
      <c r="E3191" t="s">
        <v>147</v>
      </c>
      <c r="F3191" t="s">
        <v>9458</v>
      </c>
      <c r="G3191" t="s">
        <v>233</v>
      </c>
      <c r="H3191" t="s">
        <v>150</v>
      </c>
      <c r="I3191" t="s">
        <v>136</v>
      </c>
      <c r="J3191" t="s">
        <v>137</v>
      </c>
      <c r="K3191" t="s">
        <v>138</v>
      </c>
      <c r="L3191" t="s">
        <v>9459</v>
      </c>
      <c r="M3191" t="s">
        <v>9460</v>
      </c>
      <c r="N3191">
        <v>1.696111111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6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12.811063461120463</v>
      </c>
      <c r="AC3191">
        <v>0</v>
      </c>
      <c r="AD3191">
        <v>0</v>
      </c>
      <c r="AE3191">
        <v>12.811063461120463</v>
      </c>
    </row>
    <row r="3192" spans="1:31" x14ac:dyDescent="0.25">
      <c r="A3192">
        <v>2274476</v>
      </c>
      <c r="B3192">
        <v>1</v>
      </c>
      <c r="C3192" t="s">
        <v>81</v>
      </c>
      <c r="D3192" t="s">
        <v>113</v>
      </c>
      <c r="E3192" t="s">
        <v>165</v>
      </c>
      <c r="F3192" t="s">
        <v>9461</v>
      </c>
      <c r="G3192" t="s">
        <v>198</v>
      </c>
      <c r="H3192" t="s">
        <v>150</v>
      </c>
      <c r="I3192" t="s">
        <v>136</v>
      </c>
      <c r="J3192" t="s">
        <v>137</v>
      </c>
      <c r="K3192" t="s">
        <v>138</v>
      </c>
      <c r="L3192" t="s">
        <v>9462</v>
      </c>
      <c r="M3192" t="s">
        <v>9463</v>
      </c>
      <c r="N3192">
        <v>3.4527777770000001</v>
      </c>
      <c r="O3192">
        <v>0</v>
      </c>
      <c r="P3192">
        <v>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3.377034252166667E-3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3.377034252166667E-3</v>
      </c>
    </row>
    <row r="3193" spans="1:31" x14ac:dyDescent="0.25">
      <c r="A3193">
        <v>2274330</v>
      </c>
      <c r="B3193">
        <v>1</v>
      </c>
      <c r="C3193" t="s">
        <v>81</v>
      </c>
      <c r="D3193" t="s">
        <v>118</v>
      </c>
      <c r="E3193" t="s">
        <v>132</v>
      </c>
      <c r="F3193" t="s">
        <v>9464</v>
      </c>
      <c r="G3193" t="s">
        <v>134</v>
      </c>
      <c r="H3193" t="s">
        <v>135</v>
      </c>
      <c r="I3193" t="s">
        <v>136</v>
      </c>
      <c r="J3193" t="s">
        <v>137</v>
      </c>
      <c r="K3193" t="s">
        <v>138</v>
      </c>
      <c r="L3193" t="s">
        <v>9465</v>
      </c>
      <c r="M3193" t="s">
        <v>9466</v>
      </c>
      <c r="N3193">
        <v>0.33333333300000001</v>
      </c>
      <c r="O3193">
        <v>0</v>
      </c>
      <c r="P3193">
        <v>225</v>
      </c>
      <c r="Q3193">
        <v>0</v>
      </c>
      <c r="R3193">
        <v>4</v>
      </c>
      <c r="S3193">
        <v>0</v>
      </c>
      <c r="T3193">
        <v>15</v>
      </c>
      <c r="U3193">
        <v>0</v>
      </c>
      <c r="V3193">
        <v>0</v>
      </c>
      <c r="W3193">
        <v>0</v>
      </c>
      <c r="X3193">
        <v>16.70531352782</v>
      </c>
      <c r="Y3193">
        <v>0</v>
      </c>
      <c r="Z3193">
        <v>2.1342456449999998E-2</v>
      </c>
      <c r="AA3193">
        <v>0</v>
      </c>
      <c r="AB3193">
        <v>0.83974477613999998</v>
      </c>
      <c r="AC3193">
        <v>0</v>
      </c>
      <c r="AD3193">
        <v>0</v>
      </c>
      <c r="AE3193">
        <v>17.566400760410001</v>
      </c>
    </row>
    <row r="3194" spans="1:31" x14ac:dyDescent="0.25">
      <c r="A3194">
        <v>2273769</v>
      </c>
      <c r="B3194">
        <v>1</v>
      </c>
      <c r="C3194" t="s">
        <v>80</v>
      </c>
      <c r="D3194" t="s">
        <v>86</v>
      </c>
      <c r="E3194" t="s">
        <v>147</v>
      </c>
      <c r="F3194" t="s">
        <v>9467</v>
      </c>
      <c r="G3194" t="s">
        <v>149</v>
      </c>
      <c r="H3194" t="s">
        <v>150</v>
      </c>
      <c r="I3194" t="s">
        <v>136</v>
      </c>
      <c r="J3194" t="s">
        <v>137</v>
      </c>
      <c r="K3194" t="s">
        <v>138</v>
      </c>
      <c r="L3194" t="s">
        <v>9468</v>
      </c>
      <c r="M3194" t="s">
        <v>9469</v>
      </c>
      <c r="N3194">
        <v>0.75055555500000004</v>
      </c>
      <c r="O3194">
        <v>0</v>
      </c>
      <c r="P3194">
        <v>58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13.995583218359597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13.995583218359597</v>
      </c>
    </row>
    <row r="3195" spans="1:31" x14ac:dyDescent="0.25">
      <c r="A3195">
        <v>2274053</v>
      </c>
      <c r="B3195">
        <v>1</v>
      </c>
      <c r="C3195" t="s">
        <v>80</v>
      </c>
      <c r="D3195" t="s">
        <v>83</v>
      </c>
      <c r="E3195" t="s">
        <v>165</v>
      </c>
      <c r="F3195" t="s">
        <v>9470</v>
      </c>
      <c r="G3195" t="s">
        <v>167</v>
      </c>
      <c r="H3195" t="s">
        <v>150</v>
      </c>
      <c r="I3195" t="s">
        <v>136</v>
      </c>
      <c r="J3195" t="s">
        <v>137</v>
      </c>
      <c r="K3195" t="s">
        <v>138</v>
      </c>
      <c r="L3195" t="s">
        <v>9471</v>
      </c>
      <c r="M3195" t="s">
        <v>9472</v>
      </c>
      <c r="N3195">
        <v>7.5788888879999998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1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3.5514986463783003</v>
      </c>
      <c r="AC3195">
        <v>0</v>
      </c>
      <c r="AD3195">
        <v>0</v>
      </c>
      <c r="AE3195">
        <v>3.5514986463783003</v>
      </c>
    </row>
    <row r="3196" spans="1:31" x14ac:dyDescent="0.25">
      <c r="A3196">
        <v>2273824</v>
      </c>
      <c r="B3196">
        <v>1</v>
      </c>
      <c r="C3196" t="s">
        <v>81</v>
      </c>
      <c r="D3196" t="s">
        <v>112</v>
      </c>
      <c r="E3196" t="s">
        <v>147</v>
      </c>
      <c r="F3196" t="s">
        <v>9473</v>
      </c>
      <c r="G3196" t="s">
        <v>725</v>
      </c>
      <c r="H3196" t="s">
        <v>150</v>
      </c>
      <c r="I3196" t="s">
        <v>136</v>
      </c>
      <c r="J3196" t="s">
        <v>137</v>
      </c>
      <c r="K3196" t="s">
        <v>138</v>
      </c>
      <c r="L3196" t="s">
        <v>9474</v>
      </c>
      <c r="M3196" t="s">
        <v>9475</v>
      </c>
      <c r="N3196">
        <v>3.3330555550000001</v>
      </c>
      <c r="O3196">
        <v>0</v>
      </c>
      <c r="P3196">
        <v>4</v>
      </c>
      <c r="Q3196">
        <v>0</v>
      </c>
      <c r="R3196">
        <v>6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0.83761356330875825</v>
      </c>
      <c r="Y3196">
        <v>0</v>
      </c>
      <c r="Z3196">
        <v>2.0489773693924502</v>
      </c>
      <c r="AA3196">
        <v>0</v>
      </c>
      <c r="AB3196">
        <v>0</v>
      </c>
      <c r="AC3196">
        <v>0</v>
      </c>
      <c r="AD3196">
        <v>0</v>
      </c>
      <c r="AE3196">
        <v>2.8865909327012087</v>
      </c>
    </row>
    <row r="3197" spans="1:31" x14ac:dyDescent="0.25">
      <c r="A3197">
        <v>2274353</v>
      </c>
      <c r="B3197">
        <v>1</v>
      </c>
      <c r="C3197" t="s">
        <v>80</v>
      </c>
      <c r="D3197" t="s">
        <v>109</v>
      </c>
      <c r="E3197" t="s">
        <v>165</v>
      </c>
      <c r="F3197" t="s">
        <v>9476</v>
      </c>
      <c r="G3197" t="s">
        <v>198</v>
      </c>
      <c r="H3197" t="s">
        <v>150</v>
      </c>
      <c r="I3197" t="s">
        <v>136</v>
      </c>
      <c r="J3197" t="s">
        <v>137</v>
      </c>
      <c r="K3197" t="s">
        <v>138</v>
      </c>
      <c r="L3197" t="s">
        <v>9477</v>
      </c>
      <c r="M3197" t="s">
        <v>9478</v>
      </c>
      <c r="N3197">
        <v>1.2338888880000001</v>
      </c>
      <c r="O3197">
        <v>0</v>
      </c>
      <c r="P3197">
        <v>1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0.1330703764592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0.1330703764592</v>
      </c>
    </row>
    <row r="3198" spans="1:31" x14ac:dyDescent="0.25">
      <c r="A3198">
        <v>2273961</v>
      </c>
      <c r="B3198">
        <v>1</v>
      </c>
      <c r="C3198" t="s">
        <v>80</v>
      </c>
      <c r="D3198" t="s">
        <v>96</v>
      </c>
      <c r="E3198" t="s">
        <v>132</v>
      </c>
      <c r="F3198" t="s">
        <v>9479</v>
      </c>
      <c r="G3198" t="s">
        <v>143</v>
      </c>
      <c r="H3198" t="s">
        <v>135</v>
      </c>
      <c r="I3198" t="s">
        <v>136</v>
      </c>
      <c r="J3198" t="s">
        <v>137</v>
      </c>
      <c r="K3198" t="s">
        <v>144</v>
      </c>
      <c r="L3198" t="s">
        <v>9480</v>
      </c>
      <c r="M3198" t="s">
        <v>9481</v>
      </c>
      <c r="N3198">
        <v>8.1683333329999996</v>
      </c>
      <c r="O3198">
        <v>3</v>
      </c>
      <c r="P3198">
        <v>2774</v>
      </c>
      <c r="Q3198">
        <v>6</v>
      </c>
      <c r="R3198">
        <v>10</v>
      </c>
      <c r="S3198">
        <v>8</v>
      </c>
      <c r="T3198">
        <v>272</v>
      </c>
      <c r="U3198">
        <v>1</v>
      </c>
      <c r="V3198">
        <v>0</v>
      </c>
      <c r="W3198">
        <v>257.45431048841886</v>
      </c>
      <c r="X3198">
        <v>8762.6486340713891</v>
      </c>
      <c r="Y3198">
        <v>33.183141999807169</v>
      </c>
      <c r="Z3198">
        <v>48.936818469958666</v>
      </c>
      <c r="AA3198">
        <v>619.2586845344897</v>
      </c>
      <c r="AB3198">
        <v>2229.8842506448536</v>
      </c>
      <c r="AC3198">
        <v>312.98361198209744</v>
      </c>
      <c r="AD3198">
        <v>0</v>
      </c>
      <c r="AE3198">
        <v>12264.349452191014</v>
      </c>
    </row>
    <row r="3199" spans="1:31" x14ac:dyDescent="0.25">
      <c r="A3199">
        <v>2274061</v>
      </c>
      <c r="B3199">
        <v>1</v>
      </c>
      <c r="C3199" t="s">
        <v>81</v>
      </c>
      <c r="D3199" t="s">
        <v>119</v>
      </c>
      <c r="E3199" t="s">
        <v>147</v>
      </c>
      <c r="F3199" t="s">
        <v>9482</v>
      </c>
      <c r="G3199" t="s">
        <v>149</v>
      </c>
      <c r="H3199" t="s">
        <v>150</v>
      </c>
      <c r="I3199" t="s">
        <v>136</v>
      </c>
      <c r="J3199" t="s">
        <v>137</v>
      </c>
      <c r="K3199" t="s">
        <v>138</v>
      </c>
      <c r="L3199" t="s">
        <v>9483</v>
      </c>
      <c r="M3199" t="s">
        <v>9484</v>
      </c>
      <c r="N3199">
        <v>1.455833333</v>
      </c>
      <c r="O3199">
        <v>0</v>
      </c>
      <c r="P3199">
        <v>2</v>
      </c>
      <c r="Q3199">
        <v>0</v>
      </c>
      <c r="R3199">
        <v>5</v>
      </c>
      <c r="S3199">
        <v>0</v>
      </c>
      <c r="T3199">
        <v>1</v>
      </c>
      <c r="U3199">
        <v>0</v>
      </c>
      <c r="V3199">
        <v>0</v>
      </c>
      <c r="W3199">
        <v>0</v>
      </c>
      <c r="X3199">
        <v>0.96710117673232232</v>
      </c>
      <c r="Y3199">
        <v>0</v>
      </c>
      <c r="Z3199">
        <v>0.16333622322064167</v>
      </c>
      <c r="AA3199">
        <v>0</v>
      </c>
      <c r="AB3199">
        <v>1.814985591950367</v>
      </c>
      <c r="AC3199">
        <v>0</v>
      </c>
      <c r="AD3199">
        <v>0</v>
      </c>
      <c r="AE3199">
        <v>2.9454229919033308</v>
      </c>
    </row>
    <row r="3200" spans="1:31" x14ac:dyDescent="0.25">
      <c r="A3200">
        <v>2273970</v>
      </c>
      <c r="B3200">
        <v>1</v>
      </c>
      <c r="C3200" t="s">
        <v>81</v>
      </c>
      <c r="D3200" t="s">
        <v>117</v>
      </c>
      <c r="E3200" t="s">
        <v>147</v>
      </c>
      <c r="F3200" t="s">
        <v>9485</v>
      </c>
      <c r="G3200" t="s">
        <v>149</v>
      </c>
      <c r="H3200" t="s">
        <v>150</v>
      </c>
      <c r="I3200" t="s">
        <v>136</v>
      </c>
      <c r="J3200" t="s">
        <v>137</v>
      </c>
      <c r="K3200" t="s">
        <v>138</v>
      </c>
      <c r="L3200" t="s">
        <v>9486</v>
      </c>
      <c r="M3200" t="s">
        <v>9487</v>
      </c>
      <c r="N3200">
        <v>1.1875</v>
      </c>
      <c r="O3200">
        <v>0</v>
      </c>
      <c r="P3200">
        <v>1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0.60657707946036665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0.60657707946036665</v>
      </c>
    </row>
    <row r="3201" spans="1:31" x14ac:dyDescent="0.25">
      <c r="A3201">
        <v>2273801</v>
      </c>
      <c r="B3201">
        <v>1</v>
      </c>
      <c r="C3201" t="s">
        <v>81</v>
      </c>
      <c r="D3201" t="s">
        <v>125</v>
      </c>
      <c r="E3201" t="s">
        <v>132</v>
      </c>
      <c r="F3201" t="s">
        <v>3064</v>
      </c>
      <c r="G3201" t="s">
        <v>134</v>
      </c>
      <c r="H3201" t="s">
        <v>135</v>
      </c>
      <c r="I3201" t="s">
        <v>136</v>
      </c>
      <c r="J3201" t="s">
        <v>137</v>
      </c>
      <c r="K3201" t="s">
        <v>138</v>
      </c>
      <c r="L3201" t="s">
        <v>9488</v>
      </c>
      <c r="M3201" t="s">
        <v>9489</v>
      </c>
      <c r="N3201">
        <v>3.1388888879999999</v>
      </c>
      <c r="O3201">
        <v>0</v>
      </c>
      <c r="P3201">
        <v>0</v>
      </c>
      <c r="Q3201">
        <v>43</v>
      </c>
      <c r="R3201">
        <v>34</v>
      </c>
      <c r="S3201">
        <v>2</v>
      </c>
      <c r="T3201">
        <v>1</v>
      </c>
      <c r="U3201">
        <v>0</v>
      </c>
      <c r="V3201">
        <v>0</v>
      </c>
      <c r="W3201">
        <v>0</v>
      </c>
      <c r="X3201">
        <v>0</v>
      </c>
      <c r="Y3201">
        <v>51.978353792692708</v>
      </c>
      <c r="Z3201">
        <v>56.795699268858819</v>
      </c>
      <c r="AA3201">
        <v>53.738439618492798</v>
      </c>
      <c r="AB3201">
        <v>3.0748354996802778</v>
      </c>
      <c r="AC3201">
        <v>0</v>
      </c>
      <c r="AD3201">
        <v>0</v>
      </c>
      <c r="AE3201">
        <v>165.58732817972461</v>
      </c>
    </row>
    <row r="3202" spans="1:31" x14ac:dyDescent="0.25">
      <c r="A3202">
        <v>2273832</v>
      </c>
      <c r="B3202">
        <v>1</v>
      </c>
      <c r="C3202" t="s">
        <v>81</v>
      </c>
      <c r="D3202" t="s">
        <v>113</v>
      </c>
      <c r="E3202" t="s">
        <v>147</v>
      </c>
      <c r="F3202" t="s">
        <v>9490</v>
      </c>
      <c r="G3202" t="s">
        <v>149</v>
      </c>
      <c r="H3202" t="s">
        <v>150</v>
      </c>
      <c r="I3202" t="s">
        <v>136</v>
      </c>
      <c r="J3202" t="s">
        <v>137</v>
      </c>
      <c r="K3202" t="s">
        <v>138</v>
      </c>
      <c r="L3202" t="s">
        <v>9491</v>
      </c>
      <c r="M3202" t="s">
        <v>9492</v>
      </c>
      <c r="N3202">
        <v>8.9441666659999992</v>
      </c>
      <c r="O3202">
        <v>0</v>
      </c>
      <c r="P3202">
        <v>8</v>
      </c>
      <c r="Q3202">
        <v>0</v>
      </c>
      <c r="R3202">
        <v>15</v>
      </c>
      <c r="S3202">
        <v>0</v>
      </c>
      <c r="T3202">
        <v>1</v>
      </c>
      <c r="U3202">
        <v>0</v>
      </c>
      <c r="V3202">
        <v>0</v>
      </c>
      <c r="W3202">
        <v>0</v>
      </c>
      <c r="X3202">
        <v>4.6419430661738694</v>
      </c>
      <c r="Y3202">
        <v>0</v>
      </c>
      <c r="Z3202">
        <v>37.296280516595637</v>
      </c>
      <c r="AA3202">
        <v>0</v>
      </c>
      <c r="AB3202">
        <v>2.0310997587780171</v>
      </c>
      <c r="AC3202">
        <v>0</v>
      </c>
      <c r="AD3202">
        <v>0</v>
      </c>
      <c r="AE3202">
        <v>43.969323341547529</v>
      </c>
    </row>
    <row r="3203" spans="1:31" x14ac:dyDescent="0.25">
      <c r="A3203">
        <v>2273692</v>
      </c>
      <c r="B3203">
        <v>1</v>
      </c>
      <c r="C3203" t="s">
        <v>81</v>
      </c>
      <c r="D3203" t="s">
        <v>128</v>
      </c>
      <c r="E3203" t="s">
        <v>157</v>
      </c>
      <c r="F3203" t="s">
        <v>5959</v>
      </c>
      <c r="G3203" t="s">
        <v>134</v>
      </c>
      <c r="H3203" t="s">
        <v>135</v>
      </c>
      <c r="I3203" t="s">
        <v>136</v>
      </c>
      <c r="J3203" t="s">
        <v>137</v>
      </c>
      <c r="K3203" t="s">
        <v>138</v>
      </c>
      <c r="L3203" t="s">
        <v>9493</v>
      </c>
      <c r="M3203" t="s">
        <v>9494</v>
      </c>
      <c r="N3203">
        <v>2.6172222220000001</v>
      </c>
      <c r="O3203">
        <v>20</v>
      </c>
      <c r="P3203">
        <v>99</v>
      </c>
      <c r="Q3203">
        <v>299</v>
      </c>
      <c r="R3203">
        <v>84</v>
      </c>
      <c r="S3203">
        <v>7</v>
      </c>
      <c r="T3203">
        <v>2</v>
      </c>
      <c r="U3203">
        <v>0</v>
      </c>
      <c r="V3203">
        <v>0</v>
      </c>
      <c r="W3203">
        <v>10.7347430851305</v>
      </c>
      <c r="X3203">
        <v>63.071338943002758</v>
      </c>
      <c r="Y3203">
        <v>239.56217148292666</v>
      </c>
      <c r="Z3203">
        <v>47.149147081755622</v>
      </c>
      <c r="AA3203">
        <v>7.0154036648385256</v>
      </c>
      <c r="AB3203">
        <v>2.356096868035733</v>
      </c>
      <c r="AC3203">
        <v>0</v>
      </c>
      <c r="AD3203">
        <v>0</v>
      </c>
      <c r="AE3203">
        <v>369.88890112568981</v>
      </c>
    </row>
    <row r="3204" spans="1:31" x14ac:dyDescent="0.25">
      <c r="A3204">
        <v>2274582</v>
      </c>
      <c r="B3204">
        <v>1</v>
      </c>
      <c r="C3204" t="s">
        <v>80</v>
      </c>
      <c r="D3204" t="s">
        <v>104</v>
      </c>
      <c r="E3204" t="s">
        <v>165</v>
      </c>
      <c r="F3204" t="s">
        <v>9495</v>
      </c>
      <c r="G3204" t="s">
        <v>198</v>
      </c>
      <c r="H3204" t="s">
        <v>150</v>
      </c>
      <c r="I3204" t="s">
        <v>136</v>
      </c>
      <c r="J3204" t="s">
        <v>137</v>
      </c>
      <c r="K3204" t="s">
        <v>138</v>
      </c>
      <c r="L3204" t="s">
        <v>9496</v>
      </c>
      <c r="M3204" t="s">
        <v>9497</v>
      </c>
      <c r="N3204">
        <v>1.880833333</v>
      </c>
      <c r="O3204">
        <v>0</v>
      </c>
      <c r="P3204">
        <v>1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0.56581306200533332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0.56581306200533332</v>
      </c>
    </row>
    <row r="3205" spans="1:31" x14ac:dyDescent="0.25">
      <c r="A3205">
        <v>2273738</v>
      </c>
      <c r="B3205">
        <v>1</v>
      </c>
      <c r="C3205" t="s">
        <v>80</v>
      </c>
      <c r="D3205" t="s">
        <v>93</v>
      </c>
      <c r="E3205" t="s">
        <v>165</v>
      </c>
      <c r="F3205" t="s">
        <v>9498</v>
      </c>
      <c r="G3205" t="s">
        <v>225</v>
      </c>
      <c r="H3205" t="s">
        <v>150</v>
      </c>
      <c r="I3205" t="s">
        <v>136</v>
      </c>
      <c r="J3205" t="s">
        <v>137</v>
      </c>
      <c r="K3205" t="s">
        <v>138</v>
      </c>
      <c r="L3205" t="s">
        <v>9499</v>
      </c>
      <c r="M3205" t="s">
        <v>9500</v>
      </c>
      <c r="N3205">
        <v>1.4652777770000001</v>
      </c>
      <c r="O3205">
        <v>0</v>
      </c>
      <c r="P3205">
        <v>1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0.13074866024533333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0.13074866024533333</v>
      </c>
    </row>
    <row r="3206" spans="1:31" x14ac:dyDescent="0.25">
      <c r="A3206">
        <v>2274436</v>
      </c>
      <c r="B3206">
        <v>1</v>
      </c>
      <c r="C3206" t="s">
        <v>80</v>
      </c>
      <c r="D3206" t="s">
        <v>94</v>
      </c>
      <c r="E3206" t="s">
        <v>176</v>
      </c>
      <c r="F3206" t="s">
        <v>9501</v>
      </c>
      <c r="G3206" t="s">
        <v>149</v>
      </c>
      <c r="H3206" t="s">
        <v>150</v>
      </c>
      <c r="I3206" t="s">
        <v>136</v>
      </c>
      <c r="J3206" t="s">
        <v>137</v>
      </c>
      <c r="K3206" t="s">
        <v>138</v>
      </c>
      <c r="L3206" t="s">
        <v>9502</v>
      </c>
      <c r="M3206" t="s">
        <v>9503</v>
      </c>
      <c r="N3206">
        <v>3.1261111110000002</v>
      </c>
      <c r="O3206">
        <v>0</v>
      </c>
      <c r="P3206">
        <v>2</v>
      </c>
      <c r="Q3206">
        <v>0</v>
      </c>
      <c r="R3206">
        <v>7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1.1636652989654002</v>
      </c>
      <c r="Y3206">
        <v>0</v>
      </c>
      <c r="Z3206">
        <v>20.971252168085101</v>
      </c>
      <c r="AA3206">
        <v>0</v>
      </c>
      <c r="AB3206">
        <v>0</v>
      </c>
      <c r="AC3206">
        <v>0</v>
      </c>
      <c r="AD3206">
        <v>0</v>
      </c>
      <c r="AE3206">
        <v>22.134917467050503</v>
      </c>
    </row>
    <row r="3207" spans="1:31" x14ac:dyDescent="0.25">
      <c r="A3207">
        <v>2274170</v>
      </c>
      <c r="B3207">
        <v>1</v>
      </c>
      <c r="C3207" t="s">
        <v>80</v>
      </c>
      <c r="D3207" t="s">
        <v>94</v>
      </c>
      <c r="E3207" t="s">
        <v>157</v>
      </c>
      <c r="F3207" t="s">
        <v>9504</v>
      </c>
      <c r="G3207" t="s">
        <v>134</v>
      </c>
      <c r="H3207" t="s">
        <v>135</v>
      </c>
      <c r="I3207" t="s">
        <v>136</v>
      </c>
      <c r="J3207" t="s">
        <v>137</v>
      </c>
      <c r="K3207" t="s">
        <v>138</v>
      </c>
      <c r="L3207" t="s">
        <v>9505</v>
      </c>
      <c r="M3207" t="s">
        <v>9506</v>
      </c>
      <c r="N3207">
        <v>1.028333333</v>
      </c>
      <c r="O3207">
        <v>0</v>
      </c>
      <c r="P3207">
        <v>1</v>
      </c>
      <c r="Q3207">
        <v>5</v>
      </c>
      <c r="R3207">
        <v>57</v>
      </c>
      <c r="S3207">
        <v>0</v>
      </c>
      <c r="T3207">
        <v>5</v>
      </c>
      <c r="U3207">
        <v>0</v>
      </c>
      <c r="V3207">
        <v>0</v>
      </c>
      <c r="W3207">
        <v>0</v>
      </c>
      <c r="X3207">
        <v>0.64595392949355002</v>
      </c>
      <c r="Y3207">
        <v>1.3753658284730002</v>
      </c>
      <c r="Z3207">
        <v>40.166108358543866</v>
      </c>
      <c r="AA3207">
        <v>0</v>
      </c>
      <c r="AB3207">
        <v>15.765968600674748</v>
      </c>
      <c r="AC3207">
        <v>0</v>
      </c>
      <c r="AD3207">
        <v>0</v>
      </c>
      <c r="AE3207">
        <v>57.953396717185164</v>
      </c>
    </row>
    <row r="3208" spans="1:31" x14ac:dyDescent="0.25">
      <c r="A3208">
        <v>2274107</v>
      </c>
      <c r="B3208">
        <v>1</v>
      </c>
      <c r="C3208" t="s">
        <v>80</v>
      </c>
      <c r="D3208" t="s">
        <v>95</v>
      </c>
      <c r="E3208" t="s">
        <v>147</v>
      </c>
      <c r="F3208" t="s">
        <v>9507</v>
      </c>
      <c r="G3208" t="s">
        <v>149</v>
      </c>
      <c r="H3208" t="s">
        <v>150</v>
      </c>
      <c r="I3208" t="s">
        <v>136</v>
      </c>
      <c r="J3208" t="s">
        <v>137</v>
      </c>
      <c r="K3208" t="s">
        <v>138</v>
      </c>
      <c r="L3208" t="s">
        <v>9508</v>
      </c>
      <c r="M3208" t="s">
        <v>9509</v>
      </c>
      <c r="N3208">
        <v>0.40222222200000002</v>
      </c>
      <c r="O3208">
        <v>0</v>
      </c>
      <c r="P3208">
        <v>95</v>
      </c>
      <c r="Q3208">
        <v>0</v>
      </c>
      <c r="R3208">
        <v>0</v>
      </c>
      <c r="S3208">
        <v>0</v>
      </c>
      <c r="T3208">
        <v>18</v>
      </c>
      <c r="U3208">
        <v>0</v>
      </c>
      <c r="V3208">
        <v>0</v>
      </c>
      <c r="W3208">
        <v>0</v>
      </c>
      <c r="X3208">
        <v>9.9499675590526966</v>
      </c>
      <c r="Y3208">
        <v>0</v>
      </c>
      <c r="Z3208">
        <v>0</v>
      </c>
      <c r="AA3208">
        <v>0</v>
      </c>
      <c r="AB3208">
        <v>1.8128659632256248</v>
      </c>
      <c r="AC3208">
        <v>0</v>
      </c>
      <c r="AD3208">
        <v>0</v>
      </c>
      <c r="AE3208">
        <v>11.762833522278321</v>
      </c>
    </row>
    <row r="3209" spans="1:31" x14ac:dyDescent="0.25">
      <c r="A3209">
        <v>2273715</v>
      </c>
      <c r="B3209">
        <v>1</v>
      </c>
      <c r="C3209" t="s">
        <v>80</v>
      </c>
      <c r="D3209" t="s">
        <v>97</v>
      </c>
      <c r="E3209" t="s">
        <v>147</v>
      </c>
      <c r="F3209" t="s">
        <v>9510</v>
      </c>
      <c r="G3209" t="s">
        <v>149</v>
      </c>
      <c r="H3209" t="s">
        <v>150</v>
      </c>
      <c r="I3209" t="s">
        <v>136</v>
      </c>
      <c r="J3209" t="s">
        <v>137</v>
      </c>
      <c r="K3209" t="s">
        <v>138</v>
      </c>
      <c r="L3209" t="s">
        <v>9511</v>
      </c>
      <c r="M3209" t="s">
        <v>9512</v>
      </c>
      <c r="N3209">
        <v>10.915555554999999</v>
      </c>
      <c r="O3209">
        <v>0</v>
      </c>
      <c r="P3209">
        <v>56</v>
      </c>
      <c r="Q3209">
        <v>0</v>
      </c>
      <c r="R3209">
        <v>10</v>
      </c>
      <c r="S3209">
        <v>0</v>
      </c>
      <c r="T3209">
        <v>3</v>
      </c>
      <c r="U3209">
        <v>0</v>
      </c>
      <c r="V3209">
        <v>0</v>
      </c>
      <c r="W3209">
        <v>0</v>
      </c>
      <c r="X3209">
        <v>285.24058725325528</v>
      </c>
      <c r="Y3209">
        <v>0</v>
      </c>
      <c r="Z3209">
        <v>50.601343498287001</v>
      </c>
      <c r="AA3209">
        <v>0</v>
      </c>
      <c r="AB3209">
        <v>4.6742626280000003E-3</v>
      </c>
      <c r="AC3209">
        <v>0</v>
      </c>
      <c r="AD3209">
        <v>0</v>
      </c>
      <c r="AE3209">
        <v>335.84660501417028</v>
      </c>
    </row>
    <row r="3210" spans="1:31" x14ac:dyDescent="0.25">
      <c r="A3210">
        <v>2274213</v>
      </c>
      <c r="B3210">
        <v>1</v>
      </c>
      <c r="C3210" t="s">
        <v>80</v>
      </c>
      <c r="D3210" t="s">
        <v>103</v>
      </c>
      <c r="E3210" t="s">
        <v>132</v>
      </c>
      <c r="F3210" t="s">
        <v>5646</v>
      </c>
      <c r="G3210" t="s">
        <v>134</v>
      </c>
      <c r="H3210" t="s">
        <v>135</v>
      </c>
      <c r="I3210" t="s">
        <v>136</v>
      </c>
      <c r="J3210" t="s">
        <v>137</v>
      </c>
      <c r="K3210" t="s">
        <v>138</v>
      </c>
      <c r="L3210" t="s">
        <v>9513</v>
      </c>
      <c r="M3210" t="s">
        <v>9514</v>
      </c>
      <c r="N3210">
        <v>0.48472222199999998</v>
      </c>
      <c r="O3210">
        <v>3</v>
      </c>
      <c r="P3210">
        <v>1984</v>
      </c>
      <c r="Q3210">
        <v>21</v>
      </c>
      <c r="R3210">
        <v>270</v>
      </c>
      <c r="S3210">
        <v>28</v>
      </c>
      <c r="T3210">
        <v>654</v>
      </c>
      <c r="U3210">
        <v>2</v>
      </c>
      <c r="V3210">
        <v>1</v>
      </c>
      <c r="W3210">
        <v>0.34380226051616675</v>
      </c>
      <c r="X3210">
        <v>157.64123030438211</v>
      </c>
      <c r="Y3210">
        <v>24.558828156982916</v>
      </c>
      <c r="Z3210">
        <v>17.642934364070239</v>
      </c>
      <c r="AA3210">
        <v>29.469809656721289</v>
      </c>
      <c r="AB3210">
        <v>98.720759058050774</v>
      </c>
      <c r="AC3210">
        <v>15.926770410087133</v>
      </c>
      <c r="AD3210">
        <v>0.61059401823000004</v>
      </c>
      <c r="AE3210">
        <v>344.91472822904063</v>
      </c>
    </row>
    <row r="3211" spans="1:31" x14ac:dyDescent="0.25">
      <c r="A3211">
        <v>2274405</v>
      </c>
      <c r="B3211">
        <v>1</v>
      </c>
      <c r="C3211" t="s">
        <v>81</v>
      </c>
      <c r="D3211" t="s">
        <v>118</v>
      </c>
      <c r="E3211" t="s">
        <v>165</v>
      </c>
      <c r="F3211" t="s">
        <v>9515</v>
      </c>
      <c r="G3211" t="s">
        <v>225</v>
      </c>
      <c r="H3211" t="s">
        <v>150</v>
      </c>
      <c r="I3211" t="s">
        <v>136</v>
      </c>
      <c r="J3211" t="s">
        <v>137</v>
      </c>
      <c r="K3211" t="s">
        <v>138</v>
      </c>
      <c r="L3211" t="s">
        <v>9516</v>
      </c>
      <c r="M3211" t="s">
        <v>9517</v>
      </c>
      <c r="N3211">
        <v>1.776944444</v>
      </c>
      <c r="O3211">
        <v>0</v>
      </c>
      <c r="P3211">
        <v>5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0.92866985790159995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0.92866985790159995</v>
      </c>
    </row>
    <row r="3212" spans="1:31" x14ac:dyDescent="0.25">
      <c r="A3212">
        <v>2273915</v>
      </c>
      <c r="B3212">
        <v>1</v>
      </c>
      <c r="C3212" t="s">
        <v>81</v>
      </c>
      <c r="D3212" t="s">
        <v>127</v>
      </c>
      <c r="E3212" t="s">
        <v>312</v>
      </c>
      <c r="F3212" t="s">
        <v>9518</v>
      </c>
      <c r="G3212" t="s">
        <v>9519</v>
      </c>
      <c r="H3212" t="s">
        <v>150</v>
      </c>
      <c r="I3212" t="s">
        <v>136</v>
      </c>
      <c r="J3212" t="s">
        <v>137</v>
      </c>
      <c r="K3212" t="s">
        <v>138</v>
      </c>
      <c r="L3212" t="s">
        <v>9520</v>
      </c>
      <c r="M3212" t="s">
        <v>9521</v>
      </c>
      <c r="N3212">
        <v>5.4316666659999999</v>
      </c>
      <c r="O3212">
        <v>0</v>
      </c>
      <c r="P3212">
        <v>243</v>
      </c>
      <c r="Q3212">
        <v>0</v>
      </c>
      <c r="R3212">
        <v>0</v>
      </c>
      <c r="S3212">
        <v>0</v>
      </c>
      <c r="T3212">
        <v>7</v>
      </c>
      <c r="U3212">
        <v>0</v>
      </c>
      <c r="V3212">
        <v>0</v>
      </c>
      <c r="W3212">
        <v>0</v>
      </c>
      <c r="X3212">
        <v>277.81664409824793</v>
      </c>
      <c r="Y3212">
        <v>0</v>
      </c>
      <c r="Z3212">
        <v>0</v>
      </c>
      <c r="AA3212">
        <v>0</v>
      </c>
      <c r="AB3212">
        <v>20.881588883458761</v>
      </c>
      <c r="AC3212">
        <v>0</v>
      </c>
      <c r="AD3212">
        <v>0</v>
      </c>
      <c r="AE3212">
        <v>298.69823298170672</v>
      </c>
    </row>
    <row r="3213" spans="1:31" x14ac:dyDescent="0.25">
      <c r="A3213">
        <v>2273852</v>
      </c>
      <c r="B3213">
        <v>1</v>
      </c>
      <c r="C3213" t="s">
        <v>81</v>
      </c>
      <c r="D3213" t="s">
        <v>113</v>
      </c>
      <c r="E3213" t="s">
        <v>176</v>
      </c>
      <c r="F3213" t="s">
        <v>9522</v>
      </c>
      <c r="G3213" t="s">
        <v>178</v>
      </c>
      <c r="H3213" t="s">
        <v>150</v>
      </c>
      <c r="I3213" t="s">
        <v>136</v>
      </c>
      <c r="J3213" t="s">
        <v>137</v>
      </c>
      <c r="K3213" t="s">
        <v>138</v>
      </c>
      <c r="L3213" t="s">
        <v>9523</v>
      </c>
      <c r="M3213" t="s">
        <v>9524</v>
      </c>
      <c r="N3213">
        <v>0.34722222200000002</v>
      </c>
      <c r="O3213">
        <v>0</v>
      </c>
      <c r="P3213">
        <v>38</v>
      </c>
      <c r="Q3213">
        <v>0</v>
      </c>
      <c r="R3213">
        <v>26</v>
      </c>
      <c r="S3213">
        <v>0</v>
      </c>
      <c r="T3213">
        <v>5</v>
      </c>
      <c r="U3213">
        <v>0</v>
      </c>
      <c r="V3213">
        <v>0</v>
      </c>
      <c r="W3213">
        <v>0</v>
      </c>
      <c r="X3213">
        <v>2.9715473304513886</v>
      </c>
      <c r="Y3213">
        <v>0</v>
      </c>
      <c r="Z3213">
        <v>2.380092577208333</v>
      </c>
      <c r="AA3213">
        <v>0</v>
      </c>
      <c r="AB3213">
        <v>3.6051896488229169</v>
      </c>
      <c r="AC3213">
        <v>0</v>
      </c>
      <c r="AD3213">
        <v>0</v>
      </c>
      <c r="AE3213">
        <v>8.9568295564826386</v>
      </c>
    </row>
    <row r="3214" spans="1:31" x14ac:dyDescent="0.25">
      <c r="A3214">
        <v>2273875</v>
      </c>
      <c r="B3214">
        <v>1</v>
      </c>
      <c r="C3214" t="s">
        <v>81</v>
      </c>
      <c r="D3214" t="s">
        <v>115</v>
      </c>
      <c r="E3214" t="s">
        <v>147</v>
      </c>
      <c r="F3214" t="s">
        <v>9525</v>
      </c>
      <c r="G3214" t="s">
        <v>149</v>
      </c>
      <c r="H3214" t="s">
        <v>150</v>
      </c>
      <c r="I3214" t="s">
        <v>136</v>
      </c>
      <c r="J3214" t="s">
        <v>137</v>
      </c>
      <c r="K3214" t="s">
        <v>138</v>
      </c>
      <c r="L3214" t="s">
        <v>9526</v>
      </c>
      <c r="M3214" t="s">
        <v>9527</v>
      </c>
      <c r="N3214">
        <v>3.6402777770000001</v>
      </c>
      <c r="O3214">
        <v>0</v>
      </c>
      <c r="P3214">
        <v>6</v>
      </c>
      <c r="Q3214">
        <v>0</v>
      </c>
      <c r="R3214">
        <v>5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4.8358294137210676</v>
      </c>
      <c r="Y3214">
        <v>0</v>
      </c>
      <c r="Z3214">
        <v>0.59006842180179164</v>
      </c>
      <c r="AA3214">
        <v>0</v>
      </c>
      <c r="AB3214">
        <v>0</v>
      </c>
      <c r="AC3214">
        <v>0</v>
      </c>
      <c r="AD3214">
        <v>0</v>
      </c>
      <c r="AE3214">
        <v>5.4258978355228589</v>
      </c>
    </row>
    <row r="3215" spans="1:31" x14ac:dyDescent="0.25">
      <c r="A3215">
        <v>2274539</v>
      </c>
      <c r="B3215">
        <v>1</v>
      </c>
      <c r="C3215" t="s">
        <v>81</v>
      </c>
      <c r="D3215" t="s">
        <v>123</v>
      </c>
      <c r="E3215" t="s">
        <v>165</v>
      </c>
      <c r="F3215" t="s">
        <v>9528</v>
      </c>
      <c r="G3215" t="s">
        <v>198</v>
      </c>
      <c r="H3215" t="s">
        <v>150</v>
      </c>
      <c r="I3215" t="s">
        <v>136</v>
      </c>
      <c r="J3215" t="s">
        <v>137</v>
      </c>
      <c r="K3215" t="s">
        <v>138</v>
      </c>
      <c r="L3215" t="s">
        <v>9529</v>
      </c>
      <c r="M3215" t="s">
        <v>9530</v>
      </c>
      <c r="N3215">
        <v>3.9758333330000002</v>
      </c>
      <c r="O3215">
        <v>0</v>
      </c>
      <c r="P3215">
        <v>5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4.4251979868551006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4.4251979868551006</v>
      </c>
    </row>
    <row r="3216" spans="1:31" x14ac:dyDescent="0.25">
      <c r="A3216">
        <v>2274021</v>
      </c>
      <c r="B3216">
        <v>1</v>
      </c>
      <c r="C3216" t="s">
        <v>81</v>
      </c>
      <c r="D3216" t="s">
        <v>128</v>
      </c>
      <c r="E3216" t="s">
        <v>147</v>
      </c>
      <c r="F3216" t="s">
        <v>9531</v>
      </c>
      <c r="G3216" t="s">
        <v>154</v>
      </c>
      <c r="H3216" t="s">
        <v>150</v>
      </c>
      <c r="I3216" t="s">
        <v>136</v>
      </c>
      <c r="J3216" t="s">
        <v>137</v>
      </c>
      <c r="K3216" t="s">
        <v>144</v>
      </c>
      <c r="L3216" t="s">
        <v>9532</v>
      </c>
      <c r="M3216" t="s">
        <v>9533</v>
      </c>
      <c r="N3216">
        <v>7.4083333329999999</v>
      </c>
      <c r="O3216">
        <v>0</v>
      </c>
      <c r="P3216">
        <v>242</v>
      </c>
      <c r="Q3216">
        <v>0</v>
      </c>
      <c r="R3216">
        <v>0</v>
      </c>
      <c r="S3216">
        <v>0</v>
      </c>
      <c r="T3216">
        <v>5</v>
      </c>
      <c r="U3216">
        <v>0</v>
      </c>
      <c r="V3216">
        <v>0</v>
      </c>
      <c r="W3216">
        <v>0</v>
      </c>
      <c r="X3216">
        <v>406.35394791176054</v>
      </c>
      <c r="Y3216">
        <v>0</v>
      </c>
      <c r="Z3216">
        <v>0</v>
      </c>
      <c r="AA3216">
        <v>0</v>
      </c>
      <c r="AB3216">
        <v>12.812587188105832</v>
      </c>
      <c r="AC3216">
        <v>0</v>
      </c>
      <c r="AD3216">
        <v>0</v>
      </c>
      <c r="AE3216">
        <v>419.16653509986639</v>
      </c>
    </row>
    <row r="3217" spans="1:31" x14ac:dyDescent="0.25">
      <c r="A3217">
        <v>2273998</v>
      </c>
      <c r="B3217">
        <v>1</v>
      </c>
      <c r="C3217" t="s">
        <v>80</v>
      </c>
      <c r="D3217" t="s">
        <v>82</v>
      </c>
      <c r="E3217" t="s">
        <v>165</v>
      </c>
      <c r="F3217" t="s">
        <v>9534</v>
      </c>
      <c r="G3217" t="s">
        <v>198</v>
      </c>
      <c r="H3217" t="s">
        <v>150</v>
      </c>
      <c r="I3217" t="s">
        <v>136</v>
      </c>
      <c r="J3217" t="s">
        <v>137</v>
      </c>
      <c r="K3217" t="s">
        <v>138</v>
      </c>
      <c r="L3217" t="s">
        <v>9535</v>
      </c>
      <c r="M3217" t="s">
        <v>9536</v>
      </c>
      <c r="N3217">
        <v>4.676111111</v>
      </c>
      <c r="O3217">
        <v>0</v>
      </c>
      <c r="P3217">
        <v>2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2.2723126770372497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2.2723126770372497</v>
      </c>
    </row>
    <row r="3218" spans="1:31" x14ac:dyDescent="0.25">
      <c r="A3218">
        <v>2274393</v>
      </c>
      <c r="B3218">
        <v>1</v>
      </c>
      <c r="C3218" t="s">
        <v>80</v>
      </c>
      <c r="D3218" t="s">
        <v>86</v>
      </c>
      <c r="E3218" t="s">
        <v>147</v>
      </c>
      <c r="F3218" t="s">
        <v>9537</v>
      </c>
      <c r="G3218" t="s">
        <v>1493</v>
      </c>
      <c r="H3218" t="s">
        <v>150</v>
      </c>
      <c r="I3218" t="s">
        <v>136</v>
      </c>
      <c r="J3218" t="s">
        <v>137</v>
      </c>
      <c r="K3218" t="s">
        <v>138</v>
      </c>
      <c r="L3218" t="s">
        <v>9538</v>
      </c>
      <c r="M3218" t="s">
        <v>9539</v>
      </c>
      <c r="N3218">
        <v>1.2069444439999999</v>
      </c>
      <c r="O3218">
        <v>0</v>
      </c>
      <c r="P3218">
        <v>55</v>
      </c>
      <c r="Q3218">
        <v>0</v>
      </c>
      <c r="R3218">
        <v>0</v>
      </c>
      <c r="S3218">
        <v>0</v>
      </c>
      <c r="T3218">
        <v>1</v>
      </c>
      <c r="U3218">
        <v>0</v>
      </c>
      <c r="V3218">
        <v>0</v>
      </c>
      <c r="W3218">
        <v>0</v>
      </c>
      <c r="X3218">
        <v>23.606882821941898</v>
      </c>
      <c r="Y3218">
        <v>0</v>
      </c>
      <c r="Z3218">
        <v>0</v>
      </c>
      <c r="AA3218">
        <v>0</v>
      </c>
      <c r="AB3218">
        <v>1.9315283505000002E-4</v>
      </c>
      <c r="AC3218">
        <v>0</v>
      </c>
      <c r="AD3218">
        <v>0</v>
      </c>
      <c r="AE3218">
        <v>23.607075974776947</v>
      </c>
    </row>
    <row r="3219" spans="1:31" x14ac:dyDescent="0.25">
      <c r="A3219">
        <v>2274485</v>
      </c>
      <c r="B3219">
        <v>1</v>
      </c>
      <c r="C3219" t="s">
        <v>80</v>
      </c>
      <c r="D3219" t="s">
        <v>108</v>
      </c>
      <c r="E3219" t="s">
        <v>147</v>
      </c>
      <c r="F3219" t="s">
        <v>9540</v>
      </c>
      <c r="G3219" t="s">
        <v>149</v>
      </c>
      <c r="H3219" t="s">
        <v>150</v>
      </c>
      <c r="I3219" t="s">
        <v>136</v>
      </c>
      <c r="J3219" t="s">
        <v>137</v>
      </c>
      <c r="K3219" t="s">
        <v>138</v>
      </c>
      <c r="L3219" t="s">
        <v>9541</v>
      </c>
      <c r="M3219" t="s">
        <v>9542</v>
      </c>
      <c r="N3219">
        <v>3.1269444439999998</v>
      </c>
      <c r="O3219">
        <v>0</v>
      </c>
      <c r="P3219">
        <v>24</v>
      </c>
      <c r="Q3219">
        <v>0</v>
      </c>
      <c r="R3219">
        <v>9</v>
      </c>
      <c r="S3219">
        <v>0</v>
      </c>
      <c r="T3219">
        <v>3</v>
      </c>
      <c r="U3219">
        <v>0</v>
      </c>
      <c r="V3219">
        <v>0</v>
      </c>
      <c r="W3219">
        <v>0</v>
      </c>
      <c r="X3219">
        <v>9.3517284441381623</v>
      </c>
      <c r="Y3219">
        <v>0</v>
      </c>
      <c r="Z3219">
        <v>3.0003120474018834</v>
      </c>
      <c r="AA3219">
        <v>0</v>
      </c>
      <c r="AB3219">
        <v>0.55189528373277497</v>
      </c>
      <c r="AC3219">
        <v>0</v>
      </c>
      <c r="AD3219">
        <v>0</v>
      </c>
      <c r="AE3219">
        <v>12.903935775272819</v>
      </c>
    </row>
    <row r="3220" spans="1:31" x14ac:dyDescent="0.25">
      <c r="A3220">
        <v>2273944</v>
      </c>
      <c r="B3220">
        <v>1</v>
      </c>
      <c r="C3220" t="s">
        <v>80</v>
      </c>
      <c r="D3220" t="s">
        <v>93</v>
      </c>
      <c r="E3220" t="s">
        <v>176</v>
      </c>
      <c r="F3220" t="s">
        <v>3962</v>
      </c>
      <c r="G3220" t="s">
        <v>154</v>
      </c>
      <c r="H3220" t="s">
        <v>150</v>
      </c>
      <c r="I3220" t="s">
        <v>136</v>
      </c>
      <c r="J3220" t="s">
        <v>137</v>
      </c>
      <c r="K3220" t="s">
        <v>144</v>
      </c>
      <c r="L3220" t="s">
        <v>9543</v>
      </c>
      <c r="M3220" t="s">
        <v>9544</v>
      </c>
      <c r="N3220">
        <v>7.9391666660000002</v>
      </c>
      <c r="O3220">
        <v>0</v>
      </c>
      <c r="P3220">
        <v>1058</v>
      </c>
      <c r="Q3220">
        <v>0</v>
      </c>
      <c r="R3220">
        <v>2</v>
      </c>
      <c r="S3220">
        <v>0</v>
      </c>
      <c r="T3220">
        <v>43</v>
      </c>
      <c r="U3220">
        <v>0</v>
      </c>
      <c r="V3220">
        <v>0</v>
      </c>
      <c r="W3220">
        <v>0</v>
      </c>
      <c r="X3220">
        <v>2090.128872542271</v>
      </c>
      <c r="Y3220">
        <v>0</v>
      </c>
      <c r="Z3220">
        <v>0.35992890328686677</v>
      </c>
      <c r="AA3220">
        <v>0</v>
      </c>
      <c r="AB3220">
        <v>395.42899626514412</v>
      </c>
      <c r="AC3220">
        <v>0</v>
      </c>
      <c r="AD3220">
        <v>0</v>
      </c>
      <c r="AE3220">
        <v>2485.917797710702</v>
      </c>
    </row>
    <row r="3221" spans="1:31" x14ac:dyDescent="0.25">
      <c r="A3221">
        <v>2273695</v>
      </c>
      <c r="B3221">
        <v>1</v>
      </c>
      <c r="C3221" t="s">
        <v>81</v>
      </c>
      <c r="D3221" t="s">
        <v>123</v>
      </c>
      <c r="E3221" t="s">
        <v>141</v>
      </c>
      <c r="F3221" t="s">
        <v>7801</v>
      </c>
      <c r="G3221" t="s">
        <v>268</v>
      </c>
      <c r="H3221" t="s">
        <v>135</v>
      </c>
      <c r="I3221" t="s">
        <v>136</v>
      </c>
      <c r="J3221" t="s">
        <v>137</v>
      </c>
      <c r="K3221" t="s">
        <v>138</v>
      </c>
      <c r="L3221" t="s">
        <v>9545</v>
      </c>
      <c r="M3221" t="s">
        <v>9546</v>
      </c>
      <c r="N3221">
        <v>1.1924999999999999</v>
      </c>
      <c r="O3221">
        <v>13</v>
      </c>
      <c r="P3221">
        <v>647</v>
      </c>
      <c r="Q3221">
        <v>34</v>
      </c>
      <c r="R3221">
        <v>82</v>
      </c>
      <c r="S3221">
        <v>14</v>
      </c>
      <c r="T3221">
        <v>108</v>
      </c>
      <c r="U3221">
        <v>1</v>
      </c>
      <c r="V3221">
        <v>1</v>
      </c>
      <c r="W3221">
        <v>3.4732396457984001</v>
      </c>
      <c r="X3221">
        <v>94.222616037035465</v>
      </c>
      <c r="Y3221">
        <v>20.633411875210125</v>
      </c>
      <c r="Z3221">
        <v>17.794771848563421</v>
      </c>
      <c r="AA3221">
        <v>36.340031641693649</v>
      </c>
      <c r="AB3221">
        <v>23.143256929601911</v>
      </c>
      <c r="AC3221">
        <v>17.360964902626453</v>
      </c>
      <c r="AD3221">
        <v>6.8052545177499993E-3</v>
      </c>
      <c r="AE3221">
        <v>212.97509813504718</v>
      </c>
    </row>
    <row r="3222" spans="1:31" x14ac:dyDescent="0.25">
      <c r="A3222">
        <v>2274282</v>
      </c>
      <c r="B3222">
        <v>1</v>
      </c>
      <c r="C3222" t="s">
        <v>81</v>
      </c>
      <c r="D3222" t="s">
        <v>113</v>
      </c>
      <c r="E3222" t="s">
        <v>165</v>
      </c>
      <c r="F3222" t="s">
        <v>9547</v>
      </c>
      <c r="G3222" t="s">
        <v>198</v>
      </c>
      <c r="H3222" t="s">
        <v>150</v>
      </c>
      <c r="I3222" t="s">
        <v>136</v>
      </c>
      <c r="J3222" t="s">
        <v>137</v>
      </c>
      <c r="K3222" t="s">
        <v>138</v>
      </c>
      <c r="L3222" t="s">
        <v>9548</v>
      </c>
      <c r="M3222" t="s">
        <v>9549</v>
      </c>
      <c r="N3222">
        <v>2.2577777769999998</v>
      </c>
      <c r="O3222">
        <v>0</v>
      </c>
      <c r="P3222">
        <v>1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0.17188551714080003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0.17188551714080003</v>
      </c>
    </row>
    <row r="3223" spans="1:31" x14ac:dyDescent="0.25">
      <c r="A3223">
        <v>2273844</v>
      </c>
      <c r="B3223">
        <v>1</v>
      </c>
      <c r="C3223" t="s">
        <v>80</v>
      </c>
      <c r="D3223" t="s">
        <v>99</v>
      </c>
      <c r="E3223" t="s">
        <v>157</v>
      </c>
      <c r="F3223" t="s">
        <v>8107</v>
      </c>
      <c r="G3223" t="s">
        <v>134</v>
      </c>
      <c r="H3223" t="s">
        <v>135</v>
      </c>
      <c r="I3223" t="s">
        <v>136</v>
      </c>
      <c r="J3223" t="s">
        <v>137</v>
      </c>
      <c r="K3223" t="s">
        <v>138</v>
      </c>
      <c r="L3223" t="s">
        <v>9550</v>
      </c>
      <c r="M3223" t="s">
        <v>9523</v>
      </c>
      <c r="N3223">
        <v>7.8611110999999997E-2</v>
      </c>
      <c r="O3223">
        <v>4</v>
      </c>
      <c r="P3223">
        <v>849</v>
      </c>
      <c r="Q3223">
        <v>1</v>
      </c>
      <c r="R3223">
        <v>37</v>
      </c>
      <c r="S3223">
        <v>3</v>
      </c>
      <c r="T3223">
        <v>80</v>
      </c>
      <c r="U3223">
        <v>0</v>
      </c>
      <c r="V3223">
        <v>1</v>
      </c>
      <c r="W3223">
        <v>2.8778569512908505</v>
      </c>
      <c r="X3223">
        <v>14.532657255148072</v>
      </c>
      <c r="Y3223">
        <v>2.766484073120834E-2</v>
      </c>
      <c r="Z3223">
        <v>0.39313922886925823</v>
      </c>
      <c r="AA3223">
        <v>0.16671098947135002</v>
      </c>
      <c r="AB3223">
        <v>3.2371781203681826</v>
      </c>
      <c r="AC3223">
        <v>0</v>
      </c>
      <c r="AD3223">
        <v>0.25328727925841671</v>
      </c>
      <c r="AE3223">
        <v>21.488494665137338</v>
      </c>
    </row>
    <row r="3224" spans="1:31" x14ac:dyDescent="0.25">
      <c r="A3224">
        <v>2274336</v>
      </c>
      <c r="B3224">
        <v>1</v>
      </c>
      <c r="C3224" t="s">
        <v>81</v>
      </c>
      <c r="D3224" t="s">
        <v>118</v>
      </c>
      <c r="E3224" t="s">
        <v>147</v>
      </c>
      <c r="F3224" t="s">
        <v>9551</v>
      </c>
      <c r="G3224" t="s">
        <v>149</v>
      </c>
      <c r="H3224" t="s">
        <v>150</v>
      </c>
      <c r="I3224" t="s">
        <v>136</v>
      </c>
      <c r="J3224" t="s">
        <v>137</v>
      </c>
      <c r="K3224" t="s">
        <v>138</v>
      </c>
      <c r="L3224" t="s">
        <v>9552</v>
      </c>
      <c r="M3224" t="s">
        <v>9553</v>
      </c>
      <c r="N3224">
        <v>1.757777777</v>
      </c>
      <c r="O3224">
        <v>0</v>
      </c>
      <c r="P3224">
        <v>1</v>
      </c>
      <c r="Q3224">
        <v>0</v>
      </c>
      <c r="R3224">
        <v>2</v>
      </c>
      <c r="S3224">
        <v>0</v>
      </c>
      <c r="T3224">
        <v>1</v>
      </c>
      <c r="U3224">
        <v>0</v>
      </c>
      <c r="V3224">
        <v>0</v>
      </c>
      <c r="W3224">
        <v>0</v>
      </c>
      <c r="X3224">
        <v>0.51118500973994996</v>
      </c>
      <c r="Y3224">
        <v>0</v>
      </c>
      <c r="Z3224">
        <v>5.94113461811E-2</v>
      </c>
      <c r="AA3224">
        <v>0</v>
      </c>
      <c r="AB3224">
        <v>1.7630039036250003E-2</v>
      </c>
      <c r="AC3224">
        <v>0</v>
      </c>
      <c r="AD3224">
        <v>0</v>
      </c>
      <c r="AE3224">
        <v>0.5882263949573</v>
      </c>
    </row>
    <row r="3225" spans="1:31" x14ac:dyDescent="0.25">
      <c r="A3225">
        <v>2273990</v>
      </c>
      <c r="B3225">
        <v>1</v>
      </c>
      <c r="C3225" t="s">
        <v>81</v>
      </c>
      <c r="D3225" t="s">
        <v>117</v>
      </c>
      <c r="E3225" t="s">
        <v>141</v>
      </c>
      <c r="F3225" t="s">
        <v>9554</v>
      </c>
      <c r="G3225" t="s">
        <v>154</v>
      </c>
      <c r="H3225" t="s">
        <v>135</v>
      </c>
      <c r="I3225" t="s">
        <v>136</v>
      </c>
      <c r="J3225" t="s">
        <v>137</v>
      </c>
      <c r="K3225" t="s">
        <v>144</v>
      </c>
      <c r="L3225" t="s">
        <v>9555</v>
      </c>
      <c r="M3225" t="s">
        <v>9556</v>
      </c>
      <c r="N3225">
        <v>7.9461111109999996</v>
      </c>
      <c r="O3225">
        <v>0</v>
      </c>
      <c r="P3225">
        <v>94</v>
      </c>
      <c r="Q3225">
        <v>2</v>
      </c>
      <c r="R3225">
        <v>13</v>
      </c>
      <c r="S3225">
        <v>1</v>
      </c>
      <c r="T3225">
        <v>2</v>
      </c>
      <c r="U3225">
        <v>0</v>
      </c>
      <c r="V3225">
        <v>0</v>
      </c>
      <c r="W3225">
        <v>0</v>
      </c>
      <c r="X3225">
        <v>78.017107219791257</v>
      </c>
      <c r="Y3225">
        <v>13.843652962500004</v>
      </c>
      <c r="Z3225">
        <v>18.45674338190506</v>
      </c>
      <c r="AA3225">
        <v>9.7518952889910828</v>
      </c>
      <c r="AB3225">
        <v>3.7890896929990667</v>
      </c>
      <c r="AC3225">
        <v>0</v>
      </c>
      <c r="AD3225">
        <v>0</v>
      </c>
      <c r="AE3225">
        <v>123.85848854618646</v>
      </c>
    </row>
    <row r="3226" spans="1:31" x14ac:dyDescent="0.25">
      <c r="A3226">
        <v>2274124</v>
      </c>
      <c r="B3226">
        <v>1</v>
      </c>
      <c r="C3226" t="s">
        <v>81</v>
      </c>
      <c r="D3226" t="s">
        <v>128</v>
      </c>
      <c r="E3226" t="s">
        <v>176</v>
      </c>
      <c r="F3226" t="s">
        <v>9557</v>
      </c>
      <c r="G3226" t="s">
        <v>178</v>
      </c>
      <c r="H3226" t="s">
        <v>150</v>
      </c>
      <c r="I3226" t="s">
        <v>136</v>
      </c>
      <c r="J3226" t="s">
        <v>137</v>
      </c>
      <c r="K3226" t="s">
        <v>138</v>
      </c>
      <c r="L3226" t="s">
        <v>9558</v>
      </c>
      <c r="M3226" t="s">
        <v>9559</v>
      </c>
      <c r="N3226">
        <v>9.2947222220000008</v>
      </c>
      <c r="O3226">
        <v>0</v>
      </c>
      <c r="P3226">
        <v>47</v>
      </c>
      <c r="Q3226">
        <v>0</v>
      </c>
      <c r="R3226">
        <v>0</v>
      </c>
      <c r="S3226">
        <v>0</v>
      </c>
      <c r="T3226">
        <v>11</v>
      </c>
      <c r="U3226">
        <v>0</v>
      </c>
      <c r="V3226">
        <v>0</v>
      </c>
      <c r="W3226">
        <v>0</v>
      </c>
      <c r="X3226">
        <v>46.740878879002203</v>
      </c>
      <c r="Y3226">
        <v>0</v>
      </c>
      <c r="Z3226">
        <v>0</v>
      </c>
      <c r="AA3226">
        <v>0</v>
      </c>
      <c r="AB3226">
        <v>13.07466931730468</v>
      </c>
      <c r="AC3226">
        <v>0</v>
      </c>
      <c r="AD3226">
        <v>0</v>
      </c>
      <c r="AE3226">
        <v>59.815548196306885</v>
      </c>
    </row>
    <row r="3227" spans="1:31" x14ac:dyDescent="0.25">
      <c r="A3227">
        <v>2274024</v>
      </c>
      <c r="B3227">
        <v>1</v>
      </c>
      <c r="C3227" t="s">
        <v>80</v>
      </c>
      <c r="D3227" t="s">
        <v>85</v>
      </c>
      <c r="E3227" t="s">
        <v>165</v>
      </c>
      <c r="F3227" t="s">
        <v>9560</v>
      </c>
      <c r="G3227" t="s">
        <v>225</v>
      </c>
      <c r="H3227" t="s">
        <v>150</v>
      </c>
      <c r="I3227" t="s">
        <v>136</v>
      </c>
      <c r="J3227" t="s">
        <v>137</v>
      </c>
      <c r="K3227" t="s">
        <v>138</v>
      </c>
      <c r="L3227" t="s">
        <v>9561</v>
      </c>
      <c r="M3227" t="s">
        <v>9562</v>
      </c>
      <c r="N3227">
        <v>1.5013888879999999</v>
      </c>
      <c r="O3227">
        <v>0</v>
      </c>
      <c r="P3227">
        <v>10</v>
      </c>
      <c r="Q3227">
        <v>0</v>
      </c>
      <c r="R3227">
        <v>0</v>
      </c>
      <c r="S3227">
        <v>0</v>
      </c>
      <c r="T3227">
        <v>1</v>
      </c>
      <c r="U3227">
        <v>0</v>
      </c>
      <c r="V3227">
        <v>0</v>
      </c>
      <c r="W3227">
        <v>0</v>
      </c>
      <c r="X3227">
        <v>3.0378487613330702</v>
      </c>
      <c r="Y3227">
        <v>0</v>
      </c>
      <c r="Z3227">
        <v>0</v>
      </c>
      <c r="AA3227">
        <v>0</v>
      </c>
      <c r="AB3227">
        <v>13.098248081311727</v>
      </c>
      <c r="AC3227">
        <v>0</v>
      </c>
      <c r="AD3227">
        <v>0</v>
      </c>
      <c r="AE3227">
        <v>16.136096842644797</v>
      </c>
    </row>
    <row r="3228" spans="1:31" x14ac:dyDescent="0.25">
      <c r="A3228">
        <v>2273726</v>
      </c>
      <c r="B3228">
        <v>1</v>
      </c>
      <c r="C3228" t="s">
        <v>81</v>
      </c>
      <c r="D3228" t="s">
        <v>127</v>
      </c>
      <c r="E3228" t="s">
        <v>322</v>
      </c>
      <c r="F3228" t="s">
        <v>9563</v>
      </c>
      <c r="G3228" t="s">
        <v>134</v>
      </c>
      <c r="H3228" t="s">
        <v>135</v>
      </c>
      <c r="I3228" t="s">
        <v>136</v>
      </c>
      <c r="J3228" t="s">
        <v>137</v>
      </c>
      <c r="K3228" t="s">
        <v>138</v>
      </c>
      <c r="L3228" t="s">
        <v>9564</v>
      </c>
      <c r="M3228" t="s">
        <v>9565</v>
      </c>
      <c r="N3228">
        <v>0.87194444400000004</v>
      </c>
      <c r="O3228">
        <v>0</v>
      </c>
      <c r="P3228">
        <v>17772</v>
      </c>
      <c r="Q3228">
        <v>0</v>
      </c>
      <c r="R3228">
        <v>8</v>
      </c>
      <c r="S3228">
        <v>1</v>
      </c>
      <c r="T3228">
        <v>1225</v>
      </c>
      <c r="U3228">
        <v>0</v>
      </c>
      <c r="V3228">
        <v>2</v>
      </c>
      <c r="W3228">
        <v>0</v>
      </c>
      <c r="X3228">
        <v>3189.5475083193219</v>
      </c>
      <c r="Y3228">
        <v>0</v>
      </c>
      <c r="Z3228">
        <v>7.5979029397720002</v>
      </c>
      <c r="AA3228">
        <v>34.055299578694331</v>
      </c>
      <c r="AB3228">
        <v>525.03768153684007</v>
      </c>
      <c r="AC3228">
        <v>0</v>
      </c>
      <c r="AD3228">
        <v>3.0545706063167168</v>
      </c>
      <c r="AE3228">
        <v>3759.292962980945</v>
      </c>
    </row>
    <row r="3229" spans="1:31" x14ac:dyDescent="0.25">
      <c r="A3229">
        <v>2274359</v>
      </c>
      <c r="B3229">
        <v>1</v>
      </c>
      <c r="C3229" t="s">
        <v>81</v>
      </c>
      <c r="D3229" t="s">
        <v>127</v>
      </c>
      <c r="E3229" t="s">
        <v>147</v>
      </c>
      <c r="F3229" t="s">
        <v>9566</v>
      </c>
      <c r="G3229" t="s">
        <v>149</v>
      </c>
      <c r="H3229" t="s">
        <v>150</v>
      </c>
      <c r="I3229" t="s">
        <v>136</v>
      </c>
      <c r="J3229" t="s">
        <v>137</v>
      </c>
      <c r="K3229" t="s">
        <v>138</v>
      </c>
      <c r="L3229" t="s">
        <v>9567</v>
      </c>
      <c r="M3229" t="s">
        <v>9568</v>
      </c>
      <c r="N3229">
        <v>4.6736111109999996</v>
      </c>
      <c r="O3229">
        <v>0</v>
      </c>
      <c r="P3229">
        <v>153</v>
      </c>
      <c r="Q3229">
        <v>0</v>
      </c>
      <c r="R3229">
        <v>0</v>
      </c>
      <c r="S3229">
        <v>0</v>
      </c>
      <c r="T3229">
        <v>4</v>
      </c>
      <c r="U3229">
        <v>0</v>
      </c>
      <c r="V3229">
        <v>0</v>
      </c>
      <c r="W3229">
        <v>0</v>
      </c>
      <c r="X3229">
        <v>178.53939915761066</v>
      </c>
      <c r="Y3229">
        <v>0</v>
      </c>
      <c r="Z3229">
        <v>0</v>
      </c>
      <c r="AA3229">
        <v>0</v>
      </c>
      <c r="AB3229">
        <v>3.1712331859605838</v>
      </c>
      <c r="AC3229">
        <v>0</v>
      </c>
      <c r="AD3229">
        <v>0</v>
      </c>
      <c r="AE3229">
        <v>181.71063234357123</v>
      </c>
    </row>
    <row r="3230" spans="1:31" x14ac:dyDescent="0.25">
      <c r="A3230">
        <v>2274116</v>
      </c>
      <c r="B3230">
        <v>1</v>
      </c>
      <c r="C3230" t="s">
        <v>81</v>
      </c>
      <c r="D3230" t="s">
        <v>121</v>
      </c>
      <c r="E3230" t="s">
        <v>165</v>
      </c>
      <c r="F3230" t="s">
        <v>9569</v>
      </c>
      <c r="G3230" t="s">
        <v>297</v>
      </c>
      <c r="H3230" t="s">
        <v>150</v>
      </c>
      <c r="I3230" t="s">
        <v>136</v>
      </c>
      <c r="J3230" t="s">
        <v>137</v>
      </c>
      <c r="K3230" t="s">
        <v>138</v>
      </c>
      <c r="L3230" t="s">
        <v>9570</v>
      </c>
      <c r="M3230" t="s">
        <v>9571</v>
      </c>
      <c r="N3230">
        <v>2.8088888879999998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1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0.50307595853337506</v>
      </c>
      <c r="AC3230">
        <v>0</v>
      </c>
      <c r="AD3230">
        <v>0</v>
      </c>
      <c r="AE3230">
        <v>0.50307595853337506</v>
      </c>
    </row>
    <row r="3231" spans="1:31" x14ac:dyDescent="0.25">
      <c r="A3231">
        <v>2274110</v>
      </c>
      <c r="B3231">
        <v>1</v>
      </c>
      <c r="C3231" t="s">
        <v>81</v>
      </c>
      <c r="D3231" t="s">
        <v>113</v>
      </c>
      <c r="E3231" t="s">
        <v>147</v>
      </c>
      <c r="F3231" t="s">
        <v>9572</v>
      </c>
      <c r="G3231" t="s">
        <v>149</v>
      </c>
      <c r="H3231" t="s">
        <v>150</v>
      </c>
      <c r="I3231" t="s">
        <v>136</v>
      </c>
      <c r="J3231" t="s">
        <v>137</v>
      </c>
      <c r="K3231" t="s">
        <v>138</v>
      </c>
      <c r="L3231" t="s">
        <v>9573</v>
      </c>
      <c r="M3231" t="s">
        <v>9574</v>
      </c>
      <c r="N3231">
        <v>8.1897222220000003</v>
      </c>
      <c r="O3231">
        <v>0</v>
      </c>
      <c r="P3231">
        <v>1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0.8302477733286916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0.8302477733286916</v>
      </c>
    </row>
    <row r="3232" spans="1:31" x14ac:dyDescent="0.25">
      <c r="A3232">
        <v>2274508</v>
      </c>
      <c r="B3232">
        <v>1</v>
      </c>
      <c r="C3232" t="s">
        <v>81</v>
      </c>
      <c r="D3232" t="s">
        <v>128</v>
      </c>
      <c r="E3232" t="s">
        <v>312</v>
      </c>
      <c r="F3232" t="s">
        <v>9575</v>
      </c>
      <c r="G3232" t="s">
        <v>725</v>
      </c>
      <c r="H3232" t="s">
        <v>150</v>
      </c>
      <c r="I3232" t="s">
        <v>136</v>
      </c>
      <c r="J3232" t="s">
        <v>137</v>
      </c>
      <c r="K3232" t="s">
        <v>138</v>
      </c>
      <c r="L3232" t="s">
        <v>9576</v>
      </c>
      <c r="M3232" t="s">
        <v>9577</v>
      </c>
      <c r="N3232">
        <v>1.7675000000000001</v>
      </c>
      <c r="O3232">
        <v>0</v>
      </c>
      <c r="P3232">
        <v>90</v>
      </c>
      <c r="Q3232">
        <v>0</v>
      </c>
      <c r="R3232">
        <v>0</v>
      </c>
      <c r="S3232">
        <v>0</v>
      </c>
      <c r="T3232">
        <v>6</v>
      </c>
      <c r="U3232">
        <v>0</v>
      </c>
      <c r="V3232">
        <v>0</v>
      </c>
      <c r="W3232">
        <v>0</v>
      </c>
      <c r="X3232">
        <v>38.672897769997626</v>
      </c>
      <c r="Y3232">
        <v>0</v>
      </c>
      <c r="Z3232">
        <v>0</v>
      </c>
      <c r="AA3232">
        <v>0</v>
      </c>
      <c r="AB3232">
        <v>5.0021126461624243</v>
      </c>
      <c r="AC3232">
        <v>0</v>
      </c>
      <c r="AD3232">
        <v>0</v>
      </c>
      <c r="AE3232">
        <v>43.675010416160049</v>
      </c>
    </row>
    <row r="3233" spans="1:31" x14ac:dyDescent="0.25">
      <c r="A3233">
        <v>2273967</v>
      </c>
      <c r="B3233">
        <v>1</v>
      </c>
      <c r="C3233" t="s">
        <v>80</v>
      </c>
      <c r="D3233" t="s">
        <v>100</v>
      </c>
      <c r="E3233" t="s">
        <v>141</v>
      </c>
      <c r="F3233" t="s">
        <v>9578</v>
      </c>
      <c r="G3233" t="s">
        <v>268</v>
      </c>
      <c r="H3233" t="s">
        <v>135</v>
      </c>
      <c r="I3233" t="s">
        <v>136</v>
      </c>
      <c r="J3233" t="s">
        <v>137</v>
      </c>
      <c r="K3233" t="s">
        <v>138</v>
      </c>
      <c r="L3233" t="s">
        <v>9579</v>
      </c>
      <c r="M3233" t="s">
        <v>9580</v>
      </c>
      <c r="N3233">
        <v>1.2050000000000001</v>
      </c>
      <c r="O3233">
        <v>0</v>
      </c>
      <c r="P3233">
        <v>95</v>
      </c>
      <c r="Q3233">
        <v>0</v>
      </c>
      <c r="R3233">
        <v>13</v>
      </c>
      <c r="S3233">
        <v>0</v>
      </c>
      <c r="T3233">
        <v>6</v>
      </c>
      <c r="U3233">
        <v>0</v>
      </c>
      <c r="V3233">
        <v>0</v>
      </c>
      <c r="W3233">
        <v>0</v>
      </c>
      <c r="X3233">
        <v>26.052467864581594</v>
      </c>
      <c r="Y3233">
        <v>0</v>
      </c>
      <c r="Z3233">
        <v>6.2021766845221764</v>
      </c>
      <c r="AA3233">
        <v>0</v>
      </c>
      <c r="AB3233">
        <v>6.6171664857081662</v>
      </c>
      <c r="AC3233">
        <v>0</v>
      </c>
      <c r="AD3233">
        <v>0</v>
      </c>
      <c r="AE3233">
        <v>38.871811034811941</v>
      </c>
    </row>
    <row r="3234" spans="1:31" x14ac:dyDescent="0.25">
      <c r="A3234">
        <v>2273818</v>
      </c>
      <c r="B3234">
        <v>1</v>
      </c>
      <c r="C3234" t="s">
        <v>80</v>
      </c>
      <c r="D3234" t="s">
        <v>93</v>
      </c>
      <c r="E3234" t="s">
        <v>147</v>
      </c>
      <c r="F3234" t="s">
        <v>5010</v>
      </c>
      <c r="G3234" t="s">
        <v>149</v>
      </c>
      <c r="H3234" t="s">
        <v>150</v>
      </c>
      <c r="I3234" t="s">
        <v>136</v>
      </c>
      <c r="J3234" t="s">
        <v>137</v>
      </c>
      <c r="K3234" t="s">
        <v>138</v>
      </c>
      <c r="L3234" t="s">
        <v>9581</v>
      </c>
      <c r="M3234" t="s">
        <v>9582</v>
      </c>
      <c r="N3234">
        <v>5.2472222220000004</v>
      </c>
      <c r="O3234">
        <v>0</v>
      </c>
      <c r="P3234">
        <v>60</v>
      </c>
      <c r="Q3234">
        <v>0</v>
      </c>
      <c r="R3234">
        <v>1</v>
      </c>
      <c r="S3234">
        <v>0</v>
      </c>
      <c r="T3234">
        <v>3</v>
      </c>
      <c r="U3234">
        <v>0</v>
      </c>
      <c r="V3234">
        <v>1</v>
      </c>
      <c r="W3234">
        <v>0</v>
      </c>
      <c r="X3234">
        <v>32.575990714743547</v>
      </c>
      <c r="Y3234">
        <v>0</v>
      </c>
      <c r="Z3234">
        <v>3.7051933496444578</v>
      </c>
      <c r="AA3234">
        <v>0</v>
      </c>
      <c r="AB3234">
        <v>17.811801733088366</v>
      </c>
      <c r="AC3234">
        <v>0</v>
      </c>
      <c r="AD3234">
        <v>540.08576078048736</v>
      </c>
      <c r="AE3234">
        <v>594.17874657796369</v>
      </c>
    </row>
    <row r="3235" spans="1:31" x14ac:dyDescent="0.25">
      <c r="A3235">
        <v>2273718</v>
      </c>
      <c r="B3235">
        <v>1</v>
      </c>
      <c r="C3235" t="s">
        <v>81</v>
      </c>
      <c r="D3235" t="s">
        <v>127</v>
      </c>
      <c r="E3235" t="s">
        <v>322</v>
      </c>
      <c r="F3235" t="s">
        <v>9583</v>
      </c>
      <c r="G3235" t="s">
        <v>134</v>
      </c>
      <c r="H3235" t="s">
        <v>135</v>
      </c>
      <c r="I3235" t="s">
        <v>136</v>
      </c>
      <c r="J3235" t="s">
        <v>137</v>
      </c>
      <c r="K3235" t="s">
        <v>138</v>
      </c>
      <c r="L3235" t="s">
        <v>9584</v>
      </c>
      <c r="M3235" t="s">
        <v>9585</v>
      </c>
      <c r="N3235">
        <v>0.56166666600000004</v>
      </c>
      <c r="O3235">
        <v>9</v>
      </c>
      <c r="P3235">
        <v>4219</v>
      </c>
      <c r="Q3235">
        <v>583</v>
      </c>
      <c r="R3235">
        <v>385</v>
      </c>
      <c r="S3235">
        <v>86</v>
      </c>
      <c r="T3235">
        <v>507</v>
      </c>
      <c r="U3235">
        <v>15</v>
      </c>
      <c r="V3235">
        <v>2</v>
      </c>
      <c r="W3235">
        <v>1.5541071619406668</v>
      </c>
      <c r="X3235">
        <v>464.74547003583439</v>
      </c>
      <c r="Y3235">
        <v>142.91479943704525</v>
      </c>
      <c r="Z3235">
        <v>46.098036926963829</v>
      </c>
      <c r="AA3235">
        <v>295.27513034645818</v>
      </c>
      <c r="AB3235">
        <v>103.62993987213049</v>
      </c>
      <c r="AC3235">
        <v>310.30822214678335</v>
      </c>
      <c r="AD3235">
        <v>1.0379285053870666</v>
      </c>
      <c r="AE3235">
        <v>1365.5636344325433</v>
      </c>
    </row>
    <row r="3236" spans="1:31" x14ac:dyDescent="0.25">
      <c r="A3236">
        <v>2273686</v>
      </c>
      <c r="B3236">
        <v>1</v>
      </c>
      <c r="C3236" t="s">
        <v>81</v>
      </c>
      <c r="D3236" t="s">
        <v>128</v>
      </c>
      <c r="E3236" t="s">
        <v>157</v>
      </c>
      <c r="F3236" t="s">
        <v>9586</v>
      </c>
      <c r="G3236" t="s">
        <v>134</v>
      </c>
      <c r="H3236" t="s">
        <v>135</v>
      </c>
      <c r="I3236" t="s">
        <v>136</v>
      </c>
      <c r="J3236" t="s">
        <v>137</v>
      </c>
      <c r="K3236" t="s">
        <v>138</v>
      </c>
      <c r="L3236" t="s">
        <v>9587</v>
      </c>
      <c r="M3236" t="s">
        <v>9588</v>
      </c>
      <c r="N3236">
        <v>9.7500000000000003E-2</v>
      </c>
      <c r="O3236">
        <v>0</v>
      </c>
      <c r="P3236">
        <v>0</v>
      </c>
      <c r="Q3236">
        <v>11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0.39914534011364999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0.39914534011364999</v>
      </c>
    </row>
    <row r="3237" spans="1:31" x14ac:dyDescent="0.25">
      <c r="A3237">
        <v>2274273</v>
      </c>
      <c r="B3237">
        <v>1</v>
      </c>
      <c r="C3237" t="s">
        <v>80</v>
      </c>
      <c r="D3237" t="s">
        <v>96</v>
      </c>
      <c r="E3237" t="s">
        <v>157</v>
      </c>
      <c r="F3237" t="s">
        <v>6951</v>
      </c>
      <c r="G3237" t="s">
        <v>134</v>
      </c>
      <c r="H3237" t="s">
        <v>135</v>
      </c>
      <c r="I3237" t="s">
        <v>136</v>
      </c>
      <c r="J3237" t="s">
        <v>137</v>
      </c>
      <c r="K3237" t="s">
        <v>138</v>
      </c>
      <c r="L3237" t="s">
        <v>9589</v>
      </c>
      <c r="M3237" t="s">
        <v>9590</v>
      </c>
      <c r="N3237">
        <v>1.570277777</v>
      </c>
      <c r="O3237">
        <v>2</v>
      </c>
      <c r="P3237">
        <v>23</v>
      </c>
      <c r="Q3237">
        <v>3</v>
      </c>
      <c r="R3237">
        <v>0</v>
      </c>
      <c r="S3237">
        <v>7</v>
      </c>
      <c r="T3237">
        <v>1</v>
      </c>
      <c r="U3237">
        <v>0</v>
      </c>
      <c r="V3237">
        <v>0</v>
      </c>
      <c r="W3237">
        <v>22.597916091400101</v>
      </c>
      <c r="X3237">
        <v>3.5620153809352777</v>
      </c>
      <c r="Y3237">
        <v>3.4707020416567498</v>
      </c>
      <c r="Z3237">
        <v>0</v>
      </c>
      <c r="AA3237">
        <v>71.286620018462912</v>
      </c>
      <c r="AB3237">
        <v>2.5921135280804504</v>
      </c>
      <c r="AC3237">
        <v>0</v>
      </c>
      <c r="AD3237">
        <v>0</v>
      </c>
      <c r="AE3237">
        <v>103.5093670605355</v>
      </c>
    </row>
    <row r="3238" spans="1:31" x14ac:dyDescent="0.25">
      <c r="A3238">
        <v>2274047</v>
      </c>
      <c r="B3238">
        <v>1</v>
      </c>
      <c r="C3238" t="s">
        <v>80</v>
      </c>
      <c r="D3238" t="s">
        <v>104</v>
      </c>
      <c r="E3238" t="s">
        <v>147</v>
      </c>
      <c r="F3238" t="s">
        <v>9591</v>
      </c>
      <c r="G3238" t="s">
        <v>149</v>
      </c>
      <c r="H3238" t="s">
        <v>150</v>
      </c>
      <c r="I3238" t="s">
        <v>136</v>
      </c>
      <c r="J3238" t="s">
        <v>137</v>
      </c>
      <c r="K3238" t="s">
        <v>138</v>
      </c>
      <c r="L3238" t="s">
        <v>9592</v>
      </c>
      <c r="M3238" t="s">
        <v>9593</v>
      </c>
      <c r="N3238">
        <v>3.3191666660000001</v>
      </c>
      <c r="O3238">
        <v>0</v>
      </c>
      <c r="P3238">
        <v>13</v>
      </c>
      <c r="Q3238">
        <v>0</v>
      </c>
      <c r="R3238">
        <v>1</v>
      </c>
      <c r="S3238">
        <v>0</v>
      </c>
      <c r="T3238">
        <v>6</v>
      </c>
      <c r="U3238">
        <v>0</v>
      </c>
      <c r="V3238">
        <v>0</v>
      </c>
      <c r="W3238">
        <v>0</v>
      </c>
      <c r="X3238">
        <v>24.897765492951994</v>
      </c>
      <c r="Y3238">
        <v>0</v>
      </c>
      <c r="Z3238">
        <v>5.3379293135466667E-2</v>
      </c>
      <c r="AA3238">
        <v>0</v>
      </c>
      <c r="AB3238">
        <v>48.607306106245829</v>
      </c>
      <c r="AC3238">
        <v>0</v>
      </c>
      <c r="AD3238">
        <v>0</v>
      </c>
      <c r="AE3238">
        <v>73.558450892333298</v>
      </c>
    </row>
    <row r="3239" spans="1:31" x14ac:dyDescent="0.25">
      <c r="A3239">
        <v>2274227</v>
      </c>
      <c r="B3239">
        <v>1</v>
      </c>
      <c r="C3239" t="s">
        <v>80</v>
      </c>
      <c r="D3239" t="s">
        <v>108</v>
      </c>
      <c r="E3239" t="s">
        <v>165</v>
      </c>
      <c r="F3239" t="s">
        <v>9594</v>
      </c>
      <c r="G3239" t="s">
        <v>198</v>
      </c>
      <c r="H3239" t="s">
        <v>150</v>
      </c>
      <c r="I3239" t="s">
        <v>136</v>
      </c>
      <c r="J3239" t="s">
        <v>137</v>
      </c>
      <c r="K3239" t="s">
        <v>138</v>
      </c>
      <c r="L3239" t="s">
        <v>9595</v>
      </c>
      <c r="M3239" t="s">
        <v>9596</v>
      </c>
      <c r="N3239">
        <v>1.5563888880000001</v>
      </c>
      <c r="O3239">
        <v>0</v>
      </c>
      <c r="P3239">
        <v>1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0.35988868727953338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0.35988868727953338</v>
      </c>
    </row>
    <row r="3240" spans="1:31" x14ac:dyDescent="0.25">
      <c r="A3240">
        <v>2274093</v>
      </c>
      <c r="B3240">
        <v>1</v>
      </c>
      <c r="C3240" t="s">
        <v>80</v>
      </c>
      <c r="D3240" t="s">
        <v>107</v>
      </c>
      <c r="E3240" t="s">
        <v>165</v>
      </c>
      <c r="F3240" t="s">
        <v>9597</v>
      </c>
      <c r="G3240" t="s">
        <v>198</v>
      </c>
      <c r="H3240" t="s">
        <v>150</v>
      </c>
      <c r="I3240" t="s">
        <v>136</v>
      </c>
      <c r="J3240" t="s">
        <v>137</v>
      </c>
      <c r="K3240" t="s">
        <v>138</v>
      </c>
      <c r="L3240" t="s">
        <v>9598</v>
      </c>
      <c r="M3240" t="s">
        <v>9599</v>
      </c>
      <c r="N3240">
        <v>5.062777777</v>
      </c>
      <c r="O3240">
        <v>0</v>
      </c>
      <c r="P3240">
        <v>1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</row>
    <row r="3241" spans="1:31" x14ac:dyDescent="0.25">
      <c r="A3241">
        <v>2274525</v>
      </c>
      <c r="B3241">
        <v>1</v>
      </c>
      <c r="C3241" t="s">
        <v>81</v>
      </c>
      <c r="D3241" t="s">
        <v>128</v>
      </c>
      <c r="E3241" t="s">
        <v>147</v>
      </c>
      <c r="F3241" t="s">
        <v>9600</v>
      </c>
      <c r="G3241" t="s">
        <v>149</v>
      </c>
      <c r="H3241" t="s">
        <v>150</v>
      </c>
      <c r="I3241" t="s">
        <v>136</v>
      </c>
      <c r="J3241" t="s">
        <v>137</v>
      </c>
      <c r="K3241" t="s">
        <v>138</v>
      </c>
      <c r="L3241" t="s">
        <v>9601</v>
      </c>
      <c r="M3241" t="s">
        <v>9602</v>
      </c>
      <c r="N3241">
        <v>1.3047222220000001</v>
      </c>
      <c r="O3241">
        <v>0</v>
      </c>
      <c r="P3241">
        <v>67</v>
      </c>
      <c r="Q3241">
        <v>0</v>
      </c>
      <c r="R3241">
        <v>0</v>
      </c>
      <c r="S3241">
        <v>0</v>
      </c>
      <c r="T3241">
        <v>7</v>
      </c>
      <c r="U3241">
        <v>0</v>
      </c>
      <c r="V3241">
        <v>0</v>
      </c>
      <c r="W3241">
        <v>0</v>
      </c>
      <c r="X3241">
        <v>18.082054215247926</v>
      </c>
      <c r="Y3241">
        <v>0</v>
      </c>
      <c r="Z3241">
        <v>0</v>
      </c>
      <c r="AA3241">
        <v>0</v>
      </c>
      <c r="AB3241">
        <v>5.1556522028696614</v>
      </c>
      <c r="AC3241">
        <v>0</v>
      </c>
      <c r="AD3241">
        <v>0</v>
      </c>
      <c r="AE3241">
        <v>23.237706418117586</v>
      </c>
    </row>
    <row r="3242" spans="1:31" x14ac:dyDescent="0.25">
      <c r="A3242">
        <v>2274133</v>
      </c>
      <c r="B3242">
        <v>1</v>
      </c>
      <c r="C3242" t="s">
        <v>80</v>
      </c>
      <c r="D3242" t="s">
        <v>83</v>
      </c>
      <c r="E3242" t="s">
        <v>147</v>
      </c>
      <c r="F3242" t="s">
        <v>9603</v>
      </c>
      <c r="G3242" t="s">
        <v>143</v>
      </c>
      <c r="H3242" t="s">
        <v>150</v>
      </c>
      <c r="I3242" t="s">
        <v>136</v>
      </c>
      <c r="J3242" t="s">
        <v>137</v>
      </c>
      <c r="K3242" t="s">
        <v>144</v>
      </c>
      <c r="L3242" t="s">
        <v>9604</v>
      </c>
      <c r="M3242" t="s">
        <v>9605</v>
      </c>
      <c r="N3242">
        <v>4.7211111109999999</v>
      </c>
      <c r="O3242">
        <v>0</v>
      </c>
      <c r="P3242">
        <v>81</v>
      </c>
      <c r="Q3242">
        <v>0</v>
      </c>
      <c r="R3242">
        <v>0</v>
      </c>
      <c r="S3242">
        <v>0</v>
      </c>
      <c r="T3242">
        <v>19</v>
      </c>
      <c r="U3242">
        <v>0</v>
      </c>
      <c r="V3242">
        <v>0</v>
      </c>
      <c r="W3242">
        <v>0</v>
      </c>
      <c r="X3242">
        <v>152.87234440859399</v>
      </c>
      <c r="Y3242">
        <v>0</v>
      </c>
      <c r="Z3242">
        <v>0</v>
      </c>
      <c r="AA3242">
        <v>0</v>
      </c>
      <c r="AB3242">
        <v>47.068204772714928</v>
      </c>
      <c r="AC3242">
        <v>0</v>
      </c>
      <c r="AD3242">
        <v>0</v>
      </c>
      <c r="AE3242">
        <v>199.94054918130891</v>
      </c>
    </row>
    <row r="3243" spans="1:31" x14ac:dyDescent="0.25">
      <c r="A3243">
        <v>2274101</v>
      </c>
      <c r="B3243">
        <v>1</v>
      </c>
      <c r="C3243" t="s">
        <v>80</v>
      </c>
      <c r="D3243" t="s">
        <v>100</v>
      </c>
      <c r="E3243" t="s">
        <v>165</v>
      </c>
      <c r="F3243" t="s">
        <v>9606</v>
      </c>
      <c r="G3243" t="s">
        <v>198</v>
      </c>
      <c r="H3243" t="s">
        <v>150</v>
      </c>
      <c r="I3243" t="s">
        <v>136</v>
      </c>
      <c r="J3243" t="s">
        <v>137</v>
      </c>
      <c r="K3243" t="s">
        <v>138</v>
      </c>
      <c r="L3243" t="s">
        <v>9607</v>
      </c>
      <c r="M3243" t="s">
        <v>9608</v>
      </c>
      <c r="N3243">
        <v>2.0036111110000001</v>
      </c>
      <c r="O3243">
        <v>0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0.26153479613204167</v>
      </c>
      <c r="AA3243">
        <v>0</v>
      </c>
      <c r="AB3243">
        <v>0</v>
      </c>
      <c r="AC3243">
        <v>0</v>
      </c>
      <c r="AD3243">
        <v>0</v>
      </c>
      <c r="AE3243">
        <v>0.26153479613204167</v>
      </c>
    </row>
    <row r="3244" spans="1:31" x14ac:dyDescent="0.25">
      <c r="A3244">
        <v>2274219</v>
      </c>
      <c r="B3244">
        <v>1</v>
      </c>
      <c r="C3244" t="s">
        <v>81</v>
      </c>
      <c r="D3244" t="s">
        <v>120</v>
      </c>
      <c r="E3244" t="s">
        <v>147</v>
      </c>
      <c r="F3244" t="s">
        <v>9609</v>
      </c>
      <c r="G3244" t="s">
        <v>149</v>
      </c>
      <c r="H3244" t="s">
        <v>150</v>
      </c>
      <c r="I3244" t="s">
        <v>136</v>
      </c>
      <c r="J3244" t="s">
        <v>137</v>
      </c>
      <c r="K3244" t="s">
        <v>138</v>
      </c>
      <c r="L3244" t="s">
        <v>9610</v>
      </c>
      <c r="M3244" t="s">
        <v>9611</v>
      </c>
      <c r="N3244">
        <v>3.0861111110000001</v>
      </c>
      <c r="O3244">
        <v>0</v>
      </c>
      <c r="P3244">
        <v>58</v>
      </c>
      <c r="Q3244">
        <v>0</v>
      </c>
      <c r="R3244">
        <v>0</v>
      </c>
      <c r="S3244">
        <v>0</v>
      </c>
      <c r="T3244">
        <v>1</v>
      </c>
      <c r="U3244">
        <v>0</v>
      </c>
      <c r="V3244">
        <v>0</v>
      </c>
      <c r="W3244">
        <v>0</v>
      </c>
      <c r="X3244">
        <v>41.168894793546585</v>
      </c>
      <c r="Y3244">
        <v>0</v>
      </c>
      <c r="Z3244">
        <v>0</v>
      </c>
      <c r="AA3244">
        <v>0</v>
      </c>
      <c r="AB3244">
        <v>6.463150192024167</v>
      </c>
      <c r="AC3244">
        <v>0</v>
      </c>
      <c r="AD3244">
        <v>0</v>
      </c>
      <c r="AE3244">
        <v>47.632044985570751</v>
      </c>
    </row>
    <row r="3245" spans="1:31" x14ac:dyDescent="0.25">
      <c r="A3245">
        <v>2274007</v>
      </c>
      <c r="B3245">
        <v>1</v>
      </c>
      <c r="C3245" t="s">
        <v>80</v>
      </c>
      <c r="D3245" t="s">
        <v>95</v>
      </c>
      <c r="E3245" t="s">
        <v>157</v>
      </c>
      <c r="F3245" t="s">
        <v>9612</v>
      </c>
      <c r="G3245" t="s">
        <v>134</v>
      </c>
      <c r="H3245" t="s">
        <v>135</v>
      </c>
      <c r="I3245" t="s">
        <v>136</v>
      </c>
      <c r="J3245" t="s">
        <v>137</v>
      </c>
      <c r="K3245" t="s">
        <v>138</v>
      </c>
      <c r="L3245" t="s">
        <v>9613</v>
      </c>
      <c r="M3245" t="s">
        <v>9614</v>
      </c>
      <c r="N3245">
        <v>0.38972222200000001</v>
      </c>
      <c r="O3245">
        <v>0</v>
      </c>
      <c r="P3245">
        <v>1627</v>
      </c>
      <c r="Q3245">
        <v>0</v>
      </c>
      <c r="R3245">
        <v>0</v>
      </c>
      <c r="S3245">
        <v>0</v>
      </c>
      <c r="T3245">
        <v>236</v>
      </c>
      <c r="U3245">
        <v>0</v>
      </c>
      <c r="V3245">
        <v>0</v>
      </c>
      <c r="W3245">
        <v>0</v>
      </c>
      <c r="X3245">
        <v>156.20356703572835</v>
      </c>
      <c r="Y3245">
        <v>0</v>
      </c>
      <c r="Z3245">
        <v>0</v>
      </c>
      <c r="AA3245">
        <v>0</v>
      </c>
      <c r="AB3245">
        <v>69.788772326825764</v>
      </c>
      <c r="AC3245">
        <v>0</v>
      </c>
      <c r="AD3245">
        <v>0</v>
      </c>
      <c r="AE3245">
        <v>225.99233936255411</v>
      </c>
    </row>
    <row r="3246" spans="1:31" x14ac:dyDescent="0.25">
      <c r="A3246">
        <v>2273678</v>
      </c>
      <c r="B3246">
        <v>1</v>
      </c>
      <c r="C3246" t="s">
        <v>80</v>
      </c>
      <c r="D3246" t="s">
        <v>96</v>
      </c>
      <c r="E3246" t="s">
        <v>157</v>
      </c>
      <c r="F3246" t="s">
        <v>9615</v>
      </c>
      <c r="G3246" t="s">
        <v>134</v>
      </c>
      <c r="H3246" t="s">
        <v>135</v>
      </c>
      <c r="I3246" t="s">
        <v>136</v>
      </c>
      <c r="J3246" t="s">
        <v>137</v>
      </c>
      <c r="K3246" t="s">
        <v>138</v>
      </c>
      <c r="L3246" t="s">
        <v>2853</v>
      </c>
      <c r="M3246" t="s">
        <v>9616</v>
      </c>
      <c r="N3246">
        <v>0.394166666</v>
      </c>
      <c r="O3246">
        <v>2</v>
      </c>
      <c r="P3246">
        <v>123</v>
      </c>
      <c r="Q3246">
        <v>0</v>
      </c>
      <c r="R3246">
        <v>3</v>
      </c>
      <c r="S3246">
        <v>0</v>
      </c>
      <c r="T3246">
        <v>7</v>
      </c>
      <c r="U3246">
        <v>0</v>
      </c>
      <c r="V3246">
        <v>0</v>
      </c>
      <c r="W3246">
        <v>6.2435670240482004</v>
      </c>
      <c r="X3246">
        <v>11.518911886984329</v>
      </c>
      <c r="Y3246">
        <v>0</v>
      </c>
      <c r="Z3246">
        <v>0.67653359280787495</v>
      </c>
      <c r="AA3246">
        <v>0</v>
      </c>
      <c r="AB3246">
        <v>2.7130667225662002</v>
      </c>
      <c r="AC3246">
        <v>0</v>
      </c>
      <c r="AD3246">
        <v>0</v>
      </c>
      <c r="AE3246">
        <v>21.152079226406606</v>
      </c>
    </row>
    <row r="3247" spans="1:31" x14ac:dyDescent="0.25">
      <c r="A3247">
        <v>2273858</v>
      </c>
      <c r="B3247">
        <v>1</v>
      </c>
      <c r="C3247" t="s">
        <v>81</v>
      </c>
      <c r="D3247" t="s">
        <v>127</v>
      </c>
      <c r="E3247" t="s">
        <v>176</v>
      </c>
      <c r="F3247" t="s">
        <v>9617</v>
      </c>
      <c r="G3247" t="s">
        <v>178</v>
      </c>
      <c r="H3247" t="s">
        <v>150</v>
      </c>
      <c r="I3247" t="s">
        <v>136</v>
      </c>
      <c r="J3247" t="s">
        <v>137</v>
      </c>
      <c r="K3247" t="s">
        <v>138</v>
      </c>
      <c r="L3247" t="s">
        <v>9618</v>
      </c>
      <c r="M3247" t="s">
        <v>9619</v>
      </c>
      <c r="N3247">
        <v>4.5408333330000001</v>
      </c>
      <c r="O3247">
        <v>0</v>
      </c>
      <c r="P3247">
        <v>520</v>
      </c>
      <c r="Q3247">
        <v>0</v>
      </c>
      <c r="R3247">
        <v>0</v>
      </c>
      <c r="S3247">
        <v>0</v>
      </c>
      <c r="T3247">
        <v>39</v>
      </c>
      <c r="U3247">
        <v>0</v>
      </c>
      <c r="V3247">
        <v>0</v>
      </c>
      <c r="W3247">
        <v>0</v>
      </c>
      <c r="X3247">
        <v>609.42948890734624</v>
      </c>
      <c r="Y3247">
        <v>0</v>
      </c>
      <c r="Z3247">
        <v>0</v>
      </c>
      <c r="AA3247">
        <v>0</v>
      </c>
      <c r="AB3247">
        <v>99.879276865204787</v>
      </c>
      <c r="AC3247">
        <v>0</v>
      </c>
      <c r="AD3247">
        <v>0</v>
      </c>
      <c r="AE3247">
        <v>709.30876577255106</v>
      </c>
    </row>
    <row r="3248" spans="1:31" x14ac:dyDescent="0.25">
      <c r="A3248">
        <v>2274156</v>
      </c>
      <c r="B3248">
        <v>1</v>
      </c>
      <c r="C3248" t="s">
        <v>80</v>
      </c>
      <c r="D3248" t="s">
        <v>101</v>
      </c>
      <c r="E3248" t="s">
        <v>176</v>
      </c>
      <c r="F3248" t="s">
        <v>5790</v>
      </c>
      <c r="G3248" t="s">
        <v>143</v>
      </c>
      <c r="H3248" t="s">
        <v>150</v>
      </c>
      <c r="I3248" t="s">
        <v>136</v>
      </c>
      <c r="J3248" t="s">
        <v>137</v>
      </c>
      <c r="K3248" t="s">
        <v>144</v>
      </c>
      <c r="L3248" t="s">
        <v>9620</v>
      </c>
      <c r="M3248" t="s">
        <v>9621</v>
      </c>
      <c r="N3248">
        <v>7.3166666659999997</v>
      </c>
      <c r="O3248">
        <v>0</v>
      </c>
      <c r="P3248">
        <v>651</v>
      </c>
      <c r="Q3248">
        <v>0</v>
      </c>
      <c r="R3248">
        <v>0</v>
      </c>
      <c r="S3248">
        <v>0</v>
      </c>
      <c r="T3248">
        <v>11</v>
      </c>
      <c r="U3248">
        <v>0</v>
      </c>
      <c r="V3248">
        <v>0</v>
      </c>
      <c r="W3248">
        <v>0</v>
      </c>
      <c r="X3248">
        <v>1197.0786103303287</v>
      </c>
      <c r="Y3248">
        <v>0</v>
      </c>
      <c r="Z3248">
        <v>0</v>
      </c>
      <c r="AA3248">
        <v>0</v>
      </c>
      <c r="AB3248">
        <v>43.71368953293652</v>
      </c>
      <c r="AC3248">
        <v>0</v>
      </c>
      <c r="AD3248">
        <v>0</v>
      </c>
      <c r="AE3248">
        <v>1240.7922998632653</v>
      </c>
    </row>
    <row r="3249" spans="1:31" x14ac:dyDescent="0.25">
      <c r="A3249">
        <v>2274462</v>
      </c>
      <c r="B3249">
        <v>1</v>
      </c>
      <c r="C3249" t="s">
        <v>80</v>
      </c>
      <c r="D3249" t="s">
        <v>109</v>
      </c>
      <c r="E3249" t="s">
        <v>176</v>
      </c>
      <c r="F3249" t="s">
        <v>9622</v>
      </c>
      <c r="G3249" t="s">
        <v>178</v>
      </c>
      <c r="H3249" t="s">
        <v>150</v>
      </c>
      <c r="I3249" t="s">
        <v>136</v>
      </c>
      <c r="J3249" t="s">
        <v>137</v>
      </c>
      <c r="K3249" t="s">
        <v>138</v>
      </c>
      <c r="L3249" t="s">
        <v>9623</v>
      </c>
      <c r="M3249" t="s">
        <v>9624</v>
      </c>
      <c r="N3249">
        <v>1.5938888879999999</v>
      </c>
      <c r="O3249">
        <v>0</v>
      </c>
      <c r="P3249">
        <v>92</v>
      </c>
      <c r="Q3249">
        <v>0</v>
      </c>
      <c r="R3249">
        <v>12</v>
      </c>
      <c r="S3249">
        <v>0</v>
      </c>
      <c r="T3249">
        <v>23</v>
      </c>
      <c r="U3249">
        <v>0</v>
      </c>
      <c r="V3249">
        <v>0</v>
      </c>
      <c r="W3249">
        <v>0</v>
      </c>
      <c r="X3249">
        <v>22.609953226158833</v>
      </c>
      <c r="Y3249">
        <v>0</v>
      </c>
      <c r="Z3249">
        <v>11.441825200926784</v>
      </c>
      <c r="AA3249">
        <v>0</v>
      </c>
      <c r="AB3249">
        <v>7.6141077158623851</v>
      </c>
      <c r="AC3249">
        <v>0</v>
      </c>
      <c r="AD3249">
        <v>0</v>
      </c>
      <c r="AE3249">
        <v>41.665886142947997</v>
      </c>
    </row>
    <row r="3250" spans="1:31" x14ac:dyDescent="0.25">
      <c r="A3250">
        <v>2274164</v>
      </c>
      <c r="B3250">
        <v>1</v>
      </c>
      <c r="C3250" t="s">
        <v>81</v>
      </c>
      <c r="D3250" t="s">
        <v>113</v>
      </c>
      <c r="E3250" t="s">
        <v>147</v>
      </c>
      <c r="F3250" t="s">
        <v>7810</v>
      </c>
      <c r="G3250" t="s">
        <v>149</v>
      </c>
      <c r="H3250" t="s">
        <v>150</v>
      </c>
      <c r="I3250" t="s">
        <v>136</v>
      </c>
      <c r="J3250" t="s">
        <v>137</v>
      </c>
      <c r="K3250" t="s">
        <v>138</v>
      </c>
      <c r="L3250" t="s">
        <v>9625</v>
      </c>
      <c r="M3250" t="s">
        <v>9626</v>
      </c>
      <c r="N3250">
        <v>3.9252777769999998</v>
      </c>
      <c r="O3250">
        <v>0</v>
      </c>
      <c r="P3250">
        <v>13</v>
      </c>
      <c r="Q3250">
        <v>0</v>
      </c>
      <c r="R3250">
        <v>2</v>
      </c>
      <c r="S3250">
        <v>0</v>
      </c>
      <c r="T3250">
        <v>1</v>
      </c>
      <c r="U3250">
        <v>0</v>
      </c>
      <c r="V3250">
        <v>0</v>
      </c>
      <c r="W3250">
        <v>0</v>
      </c>
      <c r="X3250">
        <v>5.4900743845616997</v>
      </c>
      <c r="Y3250">
        <v>0</v>
      </c>
      <c r="Z3250">
        <v>0.68869264336044178</v>
      </c>
      <c r="AA3250">
        <v>0</v>
      </c>
      <c r="AB3250">
        <v>3.4393415119752495</v>
      </c>
      <c r="AC3250">
        <v>0</v>
      </c>
      <c r="AD3250">
        <v>0</v>
      </c>
      <c r="AE3250">
        <v>9.618108539897392</v>
      </c>
    </row>
    <row r="3251" spans="1:31" x14ac:dyDescent="0.25">
      <c r="A3251">
        <v>2273781</v>
      </c>
      <c r="B3251">
        <v>1</v>
      </c>
      <c r="C3251" t="s">
        <v>81</v>
      </c>
      <c r="D3251" t="s">
        <v>127</v>
      </c>
      <c r="E3251" t="s">
        <v>147</v>
      </c>
      <c r="F3251" t="s">
        <v>9627</v>
      </c>
      <c r="G3251" t="s">
        <v>2825</v>
      </c>
      <c r="H3251" t="s">
        <v>150</v>
      </c>
      <c r="I3251" t="s">
        <v>136</v>
      </c>
      <c r="J3251" t="s">
        <v>137</v>
      </c>
      <c r="K3251" t="s">
        <v>138</v>
      </c>
      <c r="L3251" t="s">
        <v>9628</v>
      </c>
      <c r="M3251" t="s">
        <v>9629</v>
      </c>
      <c r="N3251">
        <v>6.9366666659999998</v>
      </c>
      <c r="O3251">
        <v>0</v>
      </c>
      <c r="P3251">
        <v>19</v>
      </c>
      <c r="Q3251">
        <v>0</v>
      </c>
      <c r="R3251">
        <v>2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22.699339973188618</v>
      </c>
      <c r="Y3251">
        <v>0</v>
      </c>
      <c r="Z3251">
        <v>2.1533696332007333</v>
      </c>
      <c r="AA3251">
        <v>0</v>
      </c>
      <c r="AB3251">
        <v>0</v>
      </c>
      <c r="AC3251">
        <v>0</v>
      </c>
      <c r="AD3251">
        <v>0</v>
      </c>
      <c r="AE3251">
        <v>24.85270960638935</v>
      </c>
    </row>
    <row r="3252" spans="1:31" x14ac:dyDescent="0.25">
      <c r="A3252">
        <v>2273758</v>
      </c>
      <c r="B3252">
        <v>1</v>
      </c>
      <c r="C3252" t="s">
        <v>80</v>
      </c>
      <c r="D3252" t="s">
        <v>93</v>
      </c>
      <c r="E3252" t="s">
        <v>132</v>
      </c>
      <c r="F3252" t="s">
        <v>6115</v>
      </c>
      <c r="G3252" t="s">
        <v>134</v>
      </c>
      <c r="H3252" t="s">
        <v>135</v>
      </c>
      <c r="I3252" t="s">
        <v>136</v>
      </c>
      <c r="J3252" t="s">
        <v>137</v>
      </c>
      <c r="K3252" t="s">
        <v>138</v>
      </c>
      <c r="L3252" t="s">
        <v>9630</v>
      </c>
      <c r="M3252" t="s">
        <v>9631</v>
      </c>
      <c r="N3252">
        <v>9.4808333329999996</v>
      </c>
      <c r="O3252">
        <v>0</v>
      </c>
      <c r="P3252">
        <v>209</v>
      </c>
      <c r="Q3252">
        <v>10</v>
      </c>
      <c r="R3252">
        <v>81</v>
      </c>
      <c r="S3252">
        <v>6</v>
      </c>
      <c r="T3252">
        <v>25</v>
      </c>
      <c r="U3252">
        <v>0</v>
      </c>
      <c r="V3252">
        <v>0</v>
      </c>
      <c r="W3252">
        <v>0</v>
      </c>
      <c r="X3252">
        <v>144.69739214346322</v>
      </c>
      <c r="Y3252">
        <v>24.418247530968447</v>
      </c>
      <c r="Z3252">
        <v>77.701348639351892</v>
      </c>
      <c r="AA3252">
        <v>100.03163627452999</v>
      </c>
      <c r="AB3252">
        <v>72.273184878552769</v>
      </c>
      <c r="AC3252">
        <v>0</v>
      </c>
      <c r="AD3252">
        <v>0</v>
      </c>
      <c r="AE3252">
        <v>419.12180946686635</v>
      </c>
    </row>
    <row r="3253" spans="1:31" x14ac:dyDescent="0.25">
      <c r="A3253">
        <v>2273712</v>
      </c>
      <c r="B3253">
        <v>1</v>
      </c>
      <c r="C3253" t="s">
        <v>80</v>
      </c>
      <c r="D3253" t="s">
        <v>83</v>
      </c>
      <c r="E3253" t="s">
        <v>141</v>
      </c>
      <c r="F3253" t="s">
        <v>7255</v>
      </c>
      <c r="G3253" t="s">
        <v>442</v>
      </c>
      <c r="H3253" t="s">
        <v>135</v>
      </c>
      <c r="I3253" t="s">
        <v>136</v>
      </c>
      <c r="J3253" t="s">
        <v>137</v>
      </c>
      <c r="K3253" t="s">
        <v>144</v>
      </c>
      <c r="L3253" t="s">
        <v>9632</v>
      </c>
      <c r="M3253" t="s">
        <v>9633</v>
      </c>
      <c r="N3253">
        <v>0.14972222199999999</v>
      </c>
      <c r="O3253">
        <v>0</v>
      </c>
      <c r="P3253">
        <v>1814</v>
      </c>
      <c r="Q3253">
        <v>0</v>
      </c>
      <c r="R3253">
        <v>0</v>
      </c>
      <c r="S3253">
        <v>0</v>
      </c>
      <c r="T3253">
        <v>401</v>
      </c>
      <c r="U3253">
        <v>0</v>
      </c>
      <c r="V3253">
        <v>25</v>
      </c>
      <c r="W3253">
        <v>0</v>
      </c>
      <c r="X3253">
        <v>81.580451489939534</v>
      </c>
      <c r="Y3253">
        <v>0</v>
      </c>
      <c r="Z3253">
        <v>0</v>
      </c>
      <c r="AA3253">
        <v>0</v>
      </c>
      <c r="AB3253">
        <v>60.168922052558855</v>
      </c>
      <c r="AC3253">
        <v>0</v>
      </c>
      <c r="AD3253">
        <v>23.939552044061504</v>
      </c>
      <c r="AE3253">
        <v>165.68892558655992</v>
      </c>
    </row>
    <row r="3254" spans="1:31" x14ac:dyDescent="0.25">
      <c r="A3254">
        <v>2273904</v>
      </c>
      <c r="B3254">
        <v>1</v>
      </c>
      <c r="C3254" t="s">
        <v>80</v>
      </c>
      <c r="D3254" t="s">
        <v>92</v>
      </c>
      <c r="E3254" t="s">
        <v>147</v>
      </c>
      <c r="F3254" t="s">
        <v>9634</v>
      </c>
      <c r="G3254" t="s">
        <v>149</v>
      </c>
      <c r="H3254" t="s">
        <v>150</v>
      </c>
      <c r="I3254" t="s">
        <v>136</v>
      </c>
      <c r="J3254" t="s">
        <v>137</v>
      </c>
      <c r="K3254" t="s">
        <v>138</v>
      </c>
      <c r="L3254" t="s">
        <v>9635</v>
      </c>
      <c r="M3254" t="s">
        <v>9636</v>
      </c>
      <c r="N3254">
        <v>1.4030555549999999</v>
      </c>
      <c r="O3254">
        <v>0</v>
      </c>
      <c r="P3254">
        <v>3</v>
      </c>
      <c r="Q3254">
        <v>0</v>
      </c>
      <c r="R3254">
        <v>9</v>
      </c>
      <c r="S3254">
        <v>0</v>
      </c>
      <c r="T3254">
        <v>1</v>
      </c>
      <c r="U3254">
        <v>0</v>
      </c>
      <c r="V3254">
        <v>0</v>
      </c>
      <c r="W3254">
        <v>0</v>
      </c>
      <c r="X3254">
        <v>1.3199147245645362</v>
      </c>
      <c r="Y3254">
        <v>0</v>
      </c>
      <c r="Z3254">
        <v>5.4620363943820731</v>
      </c>
      <c r="AA3254">
        <v>0</v>
      </c>
      <c r="AB3254">
        <v>0.53853446164472496</v>
      </c>
      <c r="AC3254">
        <v>0</v>
      </c>
      <c r="AD3254">
        <v>0</v>
      </c>
      <c r="AE3254">
        <v>7.3204855805913347</v>
      </c>
    </row>
    <row r="3255" spans="1:31" x14ac:dyDescent="0.25">
      <c r="A3255">
        <v>2273658</v>
      </c>
      <c r="B3255">
        <v>1</v>
      </c>
      <c r="C3255" t="s">
        <v>81</v>
      </c>
      <c r="D3255" t="s">
        <v>118</v>
      </c>
      <c r="E3255" t="s">
        <v>132</v>
      </c>
      <c r="F3255" t="s">
        <v>3457</v>
      </c>
      <c r="G3255" t="s">
        <v>134</v>
      </c>
      <c r="H3255" t="s">
        <v>135</v>
      </c>
      <c r="I3255" t="s">
        <v>136</v>
      </c>
      <c r="J3255" t="s">
        <v>137</v>
      </c>
      <c r="K3255" t="s">
        <v>138</v>
      </c>
      <c r="L3255" t="s">
        <v>9637</v>
      </c>
      <c r="M3255" t="s">
        <v>9638</v>
      </c>
      <c r="N3255">
        <v>0.36472222199999998</v>
      </c>
      <c r="O3255">
        <v>1</v>
      </c>
      <c r="P3255">
        <v>955</v>
      </c>
      <c r="Q3255">
        <v>52</v>
      </c>
      <c r="R3255">
        <v>146</v>
      </c>
      <c r="S3255">
        <v>10</v>
      </c>
      <c r="T3255">
        <v>69</v>
      </c>
      <c r="U3255">
        <v>0</v>
      </c>
      <c r="V3255">
        <v>0</v>
      </c>
      <c r="W3255">
        <v>0.10450732932155556</v>
      </c>
      <c r="X3255">
        <v>35.55684065486534</v>
      </c>
      <c r="Y3255">
        <v>13.175561386251657</v>
      </c>
      <c r="Z3255">
        <v>5.9176436178666219</v>
      </c>
      <c r="AA3255">
        <v>12.952692676989168</v>
      </c>
      <c r="AB3255">
        <v>5.8631316418290629</v>
      </c>
      <c r="AC3255">
        <v>0</v>
      </c>
      <c r="AD3255">
        <v>0</v>
      </c>
      <c r="AE3255">
        <v>73.570377307123408</v>
      </c>
    </row>
    <row r="3256" spans="1:31" x14ac:dyDescent="0.25">
      <c r="A3256">
        <v>2273881</v>
      </c>
      <c r="B3256">
        <v>1</v>
      </c>
      <c r="C3256" t="s">
        <v>80</v>
      </c>
      <c r="D3256" t="s">
        <v>107</v>
      </c>
      <c r="E3256" t="s">
        <v>147</v>
      </c>
      <c r="F3256" t="s">
        <v>9639</v>
      </c>
      <c r="G3256" t="s">
        <v>149</v>
      </c>
      <c r="H3256" t="s">
        <v>150</v>
      </c>
      <c r="I3256" t="s">
        <v>136</v>
      </c>
      <c r="J3256" t="s">
        <v>137</v>
      </c>
      <c r="K3256" t="s">
        <v>138</v>
      </c>
      <c r="L3256" t="s">
        <v>9640</v>
      </c>
      <c r="M3256" t="s">
        <v>9641</v>
      </c>
      <c r="N3256">
        <v>1.398055555</v>
      </c>
      <c r="O3256">
        <v>0</v>
      </c>
      <c r="P3256">
        <v>3</v>
      </c>
      <c r="Q3256">
        <v>0</v>
      </c>
      <c r="R3256">
        <v>5</v>
      </c>
      <c r="S3256">
        <v>0</v>
      </c>
      <c r="T3256">
        <v>2</v>
      </c>
      <c r="U3256">
        <v>0</v>
      </c>
      <c r="V3256">
        <v>0</v>
      </c>
      <c r="W3256">
        <v>0</v>
      </c>
      <c r="X3256">
        <v>0.76875820478985557</v>
      </c>
      <c r="Y3256">
        <v>0</v>
      </c>
      <c r="Z3256">
        <v>0.82943586873838338</v>
      </c>
      <c r="AA3256">
        <v>0</v>
      </c>
      <c r="AB3256">
        <v>2.0124770946566031</v>
      </c>
      <c r="AC3256">
        <v>0</v>
      </c>
      <c r="AD3256">
        <v>0</v>
      </c>
      <c r="AE3256">
        <v>3.610671168184842</v>
      </c>
    </row>
    <row r="3257" spans="1:31" x14ac:dyDescent="0.25">
      <c r="A3257">
        <v>2274196</v>
      </c>
      <c r="B3257">
        <v>1</v>
      </c>
      <c r="C3257" t="s">
        <v>80</v>
      </c>
      <c r="D3257" t="s">
        <v>92</v>
      </c>
      <c r="E3257" t="s">
        <v>147</v>
      </c>
      <c r="F3257" t="s">
        <v>5172</v>
      </c>
      <c r="G3257" t="s">
        <v>380</v>
      </c>
      <c r="H3257" t="s">
        <v>150</v>
      </c>
      <c r="I3257" t="s">
        <v>136</v>
      </c>
      <c r="J3257" t="s">
        <v>137</v>
      </c>
      <c r="K3257" t="s">
        <v>138</v>
      </c>
      <c r="L3257" t="s">
        <v>9642</v>
      </c>
      <c r="M3257" t="s">
        <v>9643</v>
      </c>
      <c r="N3257">
        <v>3.313055555</v>
      </c>
      <c r="O3257">
        <v>0</v>
      </c>
      <c r="P3257">
        <v>8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2.8988452929811501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2.8988452929811501</v>
      </c>
    </row>
    <row r="3258" spans="1:31" x14ac:dyDescent="0.25">
      <c r="A3258">
        <v>2273981</v>
      </c>
      <c r="B3258">
        <v>1</v>
      </c>
      <c r="C3258" t="s">
        <v>80</v>
      </c>
      <c r="D3258" t="s">
        <v>94</v>
      </c>
      <c r="E3258" t="s">
        <v>141</v>
      </c>
      <c r="F3258" t="s">
        <v>6692</v>
      </c>
      <c r="G3258" t="s">
        <v>154</v>
      </c>
      <c r="H3258" t="s">
        <v>135</v>
      </c>
      <c r="I3258" t="s">
        <v>136</v>
      </c>
      <c r="J3258" t="s">
        <v>137</v>
      </c>
      <c r="K3258" t="s">
        <v>144</v>
      </c>
      <c r="L3258" t="s">
        <v>9644</v>
      </c>
      <c r="M3258" t="s">
        <v>9645</v>
      </c>
      <c r="N3258">
        <v>0.63888888799999999</v>
      </c>
      <c r="O3258">
        <v>0</v>
      </c>
      <c r="P3258">
        <v>0</v>
      </c>
      <c r="Q3258">
        <v>0</v>
      </c>
      <c r="R3258">
        <v>0</v>
      </c>
      <c r="S3258">
        <v>5</v>
      </c>
      <c r="T3258">
        <v>98</v>
      </c>
      <c r="U3258">
        <v>1</v>
      </c>
      <c r="V3258">
        <v>4</v>
      </c>
      <c r="W3258">
        <v>0</v>
      </c>
      <c r="X3258">
        <v>0</v>
      </c>
      <c r="Y3258">
        <v>0</v>
      </c>
      <c r="Z3258">
        <v>0</v>
      </c>
      <c r="AA3258">
        <v>23.44403957179264</v>
      </c>
      <c r="AB3258">
        <v>73.43401449477696</v>
      </c>
      <c r="AC3258">
        <v>5.5055819715589003</v>
      </c>
      <c r="AD3258">
        <v>6.3480734341858005</v>
      </c>
      <c r="AE3258">
        <v>108.73170947231431</v>
      </c>
    </row>
    <row r="3259" spans="1:31" x14ac:dyDescent="0.25">
      <c r="A3259">
        <v>2274365</v>
      </c>
      <c r="B3259">
        <v>1</v>
      </c>
      <c r="C3259" t="s">
        <v>80</v>
      </c>
      <c r="D3259" t="s">
        <v>106</v>
      </c>
      <c r="E3259" t="s">
        <v>141</v>
      </c>
      <c r="F3259" t="s">
        <v>9646</v>
      </c>
      <c r="G3259" t="s">
        <v>1745</v>
      </c>
      <c r="H3259" t="s">
        <v>135</v>
      </c>
      <c r="I3259" t="s">
        <v>136</v>
      </c>
      <c r="J3259" t="s">
        <v>137</v>
      </c>
      <c r="K3259" t="s">
        <v>138</v>
      </c>
      <c r="L3259" t="s">
        <v>9647</v>
      </c>
      <c r="M3259" t="s">
        <v>9648</v>
      </c>
      <c r="N3259">
        <v>2.2977777769999999</v>
      </c>
      <c r="O3259">
        <v>0</v>
      </c>
      <c r="P3259">
        <v>0</v>
      </c>
      <c r="Q3259">
        <v>0</v>
      </c>
      <c r="R3259">
        <v>8</v>
      </c>
      <c r="S3259">
        <v>0</v>
      </c>
      <c r="T3259">
        <v>4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3.9611771812666672</v>
      </c>
      <c r="AA3259">
        <v>0</v>
      </c>
      <c r="AB3259">
        <v>8.1109560694504008</v>
      </c>
      <c r="AC3259">
        <v>0</v>
      </c>
      <c r="AD3259">
        <v>0</v>
      </c>
      <c r="AE3259">
        <v>12.072133250717068</v>
      </c>
    </row>
    <row r="3260" spans="1:31" x14ac:dyDescent="0.25">
      <c r="A3260">
        <v>2274173</v>
      </c>
      <c r="B3260">
        <v>1</v>
      </c>
      <c r="C3260" t="s">
        <v>80</v>
      </c>
      <c r="D3260" t="s">
        <v>97</v>
      </c>
      <c r="E3260" t="s">
        <v>312</v>
      </c>
      <c r="F3260" t="s">
        <v>9649</v>
      </c>
      <c r="G3260" t="s">
        <v>1032</v>
      </c>
      <c r="H3260" t="s">
        <v>150</v>
      </c>
      <c r="I3260" t="s">
        <v>136</v>
      </c>
      <c r="J3260" t="s">
        <v>137</v>
      </c>
      <c r="K3260" t="s">
        <v>138</v>
      </c>
      <c r="L3260" t="s">
        <v>9650</v>
      </c>
      <c r="M3260" t="s">
        <v>9651</v>
      </c>
      <c r="N3260">
        <v>3.7508333330000001</v>
      </c>
      <c r="O3260">
        <v>0</v>
      </c>
      <c r="P3260">
        <v>34</v>
      </c>
      <c r="Q3260">
        <v>0</v>
      </c>
      <c r="R3260">
        <v>18</v>
      </c>
      <c r="S3260">
        <v>0</v>
      </c>
      <c r="T3260">
        <v>2</v>
      </c>
      <c r="U3260">
        <v>0</v>
      </c>
      <c r="V3260">
        <v>0</v>
      </c>
      <c r="W3260">
        <v>0</v>
      </c>
      <c r="X3260">
        <v>90.936023395365297</v>
      </c>
      <c r="Y3260">
        <v>0</v>
      </c>
      <c r="Z3260">
        <v>31.393646518887838</v>
      </c>
      <c r="AA3260">
        <v>0</v>
      </c>
      <c r="AB3260">
        <v>14.599637460543301</v>
      </c>
      <c r="AC3260">
        <v>0</v>
      </c>
      <c r="AD3260">
        <v>0</v>
      </c>
      <c r="AE3260">
        <v>136.92930737479642</v>
      </c>
    </row>
    <row r="3261" spans="1:31" x14ac:dyDescent="0.25">
      <c r="A3261">
        <v>2274402</v>
      </c>
      <c r="B3261">
        <v>1</v>
      </c>
      <c r="C3261" t="s">
        <v>80</v>
      </c>
      <c r="D3261" t="s">
        <v>96</v>
      </c>
      <c r="E3261" t="s">
        <v>132</v>
      </c>
      <c r="F3261" t="s">
        <v>9652</v>
      </c>
      <c r="G3261" t="s">
        <v>297</v>
      </c>
      <c r="H3261" t="s">
        <v>135</v>
      </c>
      <c r="I3261" t="s">
        <v>136</v>
      </c>
      <c r="J3261" t="s">
        <v>137</v>
      </c>
      <c r="K3261" t="s">
        <v>138</v>
      </c>
      <c r="L3261" t="s">
        <v>9653</v>
      </c>
      <c r="M3261" t="s">
        <v>9654</v>
      </c>
      <c r="N3261">
        <v>8.6666666659999994</v>
      </c>
      <c r="O3261">
        <v>0</v>
      </c>
      <c r="P3261">
        <v>34</v>
      </c>
      <c r="Q3261">
        <v>0</v>
      </c>
      <c r="R3261">
        <v>0</v>
      </c>
      <c r="S3261">
        <v>7</v>
      </c>
      <c r="T3261">
        <v>30</v>
      </c>
      <c r="U3261">
        <v>0</v>
      </c>
      <c r="V3261">
        <v>0</v>
      </c>
      <c r="W3261">
        <v>0</v>
      </c>
      <c r="X3261">
        <v>274.32201967440352</v>
      </c>
      <c r="Y3261">
        <v>0</v>
      </c>
      <c r="Z3261">
        <v>0</v>
      </c>
      <c r="AA3261">
        <v>3593.6563152344147</v>
      </c>
      <c r="AB3261">
        <v>676.7154328883579</v>
      </c>
      <c r="AC3261">
        <v>0</v>
      </c>
      <c r="AD3261">
        <v>0</v>
      </c>
      <c r="AE3261">
        <v>4544.6937677971764</v>
      </c>
    </row>
    <row r="3262" spans="1:31" x14ac:dyDescent="0.25">
      <c r="A3262">
        <v>2273812</v>
      </c>
      <c r="B3262">
        <v>1</v>
      </c>
      <c r="C3262" t="s">
        <v>80</v>
      </c>
      <c r="D3262" t="s">
        <v>83</v>
      </c>
      <c r="E3262" t="s">
        <v>322</v>
      </c>
      <c r="F3262" t="s">
        <v>9655</v>
      </c>
      <c r="G3262" t="s">
        <v>162</v>
      </c>
      <c r="H3262" t="s">
        <v>135</v>
      </c>
      <c r="I3262" t="s">
        <v>136</v>
      </c>
      <c r="J3262" t="s">
        <v>137</v>
      </c>
      <c r="K3262" t="s">
        <v>138</v>
      </c>
      <c r="L3262" t="s">
        <v>9656</v>
      </c>
      <c r="M3262" t="s">
        <v>9657</v>
      </c>
      <c r="N3262">
        <v>2.8138888880000001</v>
      </c>
      <c r="O3262">
        <v>62</v>
      </c>
      <c r="P3262">
        <v>5499</v>
      </c>
      <c r="Q3262">
        <v>0</v>
      </c>
      <c r="R3262">
        <v>1</v>
      </c>
      <c r="S3262">
        <v>2</v>
      </c>
      <c r="T3262">
        <v>354</v>
      </c>
      <c r="U3262">
        <v>0</v>
      </c>
      <c r="V3262">
        <v>0</v>
      </c>
      <c r="W3262">
        <v>52.036029412317291</v>
      </c>
      <c r="X3262">
        <v>4763.6001007400255</v>
      </c>
      <c r="Y3262">
        <v>0</v>
      </c>
      <c r="Z3262">
        <v>1.6307098387358332E-2</v>
      </c>
      <c r="AA3262">
        <v>5.6669214593093384</v>
      </c>
      <c r="AB3262">
        <v>372.19467473185705</v>
      </c>
      <c r="AC3262">
        <v>0</v>
      </c>
      <c r="AD3262">
        <v>0</v>
      </c>
      <c r="AE3262">
        <v>5193.5140334418966</v>
      </c>
    </row>
    <row r="3263" spans="1:31" x14ac:dyDescent="0.25">
      <c r="A3263">
        <v>2274502</v>
      </c>
      <c r="B3263">
        <v>1</v>
      </c>
      <c r="C3263" t="s">
        <v>80</v>
      </c>
      <c r="D3263" t="s">
        <v>97</v>
      </c>
      <c r="E3263" t="s">
        <v>165</v>
      </c>
      <c r="F3263" t="s">
        <v>9658</v>
      </c>
      <c r="G3263" t="s">
        <v>198</v>
      </c>
      <c r="H3263" t="s">
        <v>150</v>
      </c>
      <c r="I3263" t="s">
        <v>136</v>
      </c>
      <c r="J3263" t="s">
        <v>137</v>
      </c>
      <c r="K3263" t="s">
        <v>138</v>
      </c>
      <c r="L3263" t="s">
        <v>9659</v>
      </c>
      <c r="M3263" t="s">
        <v>9660</v>
      </c>
      <c r="N3263">
        <v>2.1147222220000002</v>
      </c>
      <c r="O3263">
        <v>0</v>
      </c>
      <c r="P3263">
        <v>1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1.7619391516924749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1.7619391516924749</v>
      </c>
    </row>
    <row r="3264" spans="1:31" x14ac:dyDescent="0.25">
      <c r="A3264">
        <v>2274310</v>
      </c>
      <c r="B3264">
        <v>1</v>
      </c>
      <c r="C3264" t="s">
        <v>80</v>
      </c>
      <c r="D3264" t="s">
        <v>93</v>
      </c>
      <c r="E3264" t="s">
        <v>147</v>
      </c>
      <c r="F3264" t="s">
        <v>9661</v>
      </c>
      <c r="G3264" t="s">
        <v>149</v>
      </c>
      <c r="H3264" t="s">
        <v>150</v>
      </c>
      <c r="I3264" t="s">
        <v>136</v>
      </c>
      <c r="J3264" t="s">
        <v>137</v>
      </c>
      <c r="K3264" t="s">
        <v>138</v>
      </c>
      <c r="L3264" t="s">
        <v>9662</v>
      </c>
      <c r="M3264" t="s">
        <v>9663</v>
      </c>
      <c r="N3264">
        <v>4.1216666660000003</v>
      </c>
      <c r="O3264">
        <v>0</v>
      </c>
      <c r="P3264">
        <v>1</v>
      </c>
      <c r="Q3264">
        <v>0</v>
      </c>
      <c r="R3264">
        <v>2</v>
      </c>
      <c r="S3264">
        <v>0</v>
      </c>
      <c r="T3264">
        <v>2</v>
      </c>
      <c r="U3264">
        <v>0</v>
      </c>
      <c r="V3264">
        <v>0</v>
      </c>
      <c r="W3264">
        <v>0</v>
      </c>
      <c r="X3264">
        <v>0.10117377785970003</v>
      </c>
      <c r="Y3264">
        <v>0</v>
      </c>
      <c r="Z3264">
        <v>0.91849743328240008</v>
      </c>
      <c r="AA3264">
        <v>0</v>
      </c>
      <c r="AB3264">
        <v>4.5718313310587497</v>
      </c>
      <c r="AC3264">
        <v>0</v>
      </c>
      <c r="AD3264">
        <v>0</v>
      </c>
      <c r="AE3264">
        <v>5.5915025422008497</v>
      </c>
    </row>
    <row r="3265" spans="1:31" x14ac:dyDescent="0.25">
      <c r="A3265">
        <v>2274210</v>
      </c>
      <c r="B3265">
        <v>1</v>
      </c>
      <c r="C3265" t="s">
        <v>81</v>
      </c>
      <c r="D3265" t="s">
        <v>116</v>
      </c>
      <c r="E3265" t="s">
        <v>141</v>
      </c>
      <c r="F3265" t="s">
        <v>9664</v>
      </c>
      <c r="G3265" t="s">
        <v>268</v>
      </c>
      <c r="H3265" t="s">
        <v>135</v>
      </c>
      <c r="I3265" t="s">
        <v>136</v>
      </c>
      <c r="J3265" t="s">
        <v>137</v>
      </c>
      <c r="K3265" t="s">
        <v>138</v>
      </c>
      <c r="L3265" t="s">
        <v>9665</v>
      </c>
      <c r="M3265" t="s">
        <v>9666</v>
      </c>
      <c r="N3265">
        <v>3.1683333330000001</v>
      </c>
      <c r="O3265">
        <v>0</v>
      </c>
      <c r="P3265">
        <v>72</v>
      </c>
      <c r="Q3265">
        <v>0</v>
      </c>
      <c r="R3265">
        <v>5</v>
      </c>
      <c r="S3265">
        <v>0</v>
      </c>
      <c r="T3265">
        <v>26</v>
      </c>
      <c r="U3265">
        <v>0</v>
      </c>
      <c r="V3265">
        <v>0</v>
      </c>
      <c r="W3265">
        <v>0</v>
      </c>
      <c r="X3265">
        <v>42.493848060736347</v>
      </c>
      <c r="Y3265">
        <v>0</v>
      </c>
      <c r="Z3265">
        <v>3.4680271225623001</v>
      </c>
      <c r="AA3265">
        <v>0</v>
      </c>
      <c r="AB3265">
        <v>16.307649218813832</v>
      </c>
      <c r="AC3265">
        <v>0</v>
      </c>
      <c r="AD3265">
        <v>0</v>
      </c>
      <c r="AE3265">
        <v>62.269524402112481</v>
      </c>
    </row>
    <row r="3266" spans="1:31" x14ac:dyDescent="0.25">
      <c r="A3266">
        <v>2274565</v>
      </c>
      <c r="B3266">
        <v>1</v>
      </c>
      <c r="C3266" t="s">
        <v>80</v>
      </c>
      <c r="D3266" t="s">
        <v>108</v>
      </c>
      <c r="E3266" t="s">
        <v>165</v>
      </c>
      <c r="F3266" t="s">
        <v>9667</v>
      </c>
      <c r="G3266" t="s">
        <v>198</v>
      </c>
      <c r="H3266" t="s">
        <v>150</v>
      </c>
      <c r="I3266" t="s">
        <v>136</v>
      </c>
      <c r="J3266" t="s">
        <v>137</v>
      </c>
      <c r="K3266" t="s">
        <v>138</v>
      </c>
      <c r="L3266" t="s">
        <v>9668</v>
      </c>
      <c r="M3266" t="s">
        <v>9669</v>
      </c>
      <c r="N3266">
        <v>2.6305555549999999</v>
      </c>
      <c r="O3266">
        <v>0</v>
      </c>
      <c r="P3266">
        <v>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0.33269632037250002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0.33269632037250002</v>
      </c>
    </row>
    <row r="3267" spans="1:31" x14ac:dyDescent="0.25">
      <c r="A3267">
        <v>2273895</v>
      </c>
      <c r="B3267">
        <v>1</v>
      </c>
      <c r="C3267" t="s">
        <v>81</v>
      </c>
      <c r="D3267" t="s">
        <v>128</v>
      </c>
      <c r="E3267" t="s">
        <v>165</v>
      </c>
      <c r="F3267" t="s">
        <v>9670</v>
      </c>
      <c r="G3267" t="s">
        <v>225</v>
      </c>
      <c r="H3267" t="s">
        <v>150</v>
      </c>
      <c r="I3267" t="s">
        <v>136</v>
      </c>
      <c r="J3267" t="s">
        <v>137</v>
      </c>
      <c r="K3267" t="s">
        <v>138</v>
      </c>
      <c r="L3267" t="s">
        <v>9671</v>
      </c>
      <c r="M3267" t="s">
        <v>9672</v>
      </c>
      <c r="N3267">
        <v>9.9588888880000006</v>
      </c>
      <c r="O3267">
        <v>0</v>
      </c>
      <c r="P3267">
        <v>1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</row>
    <row r="3268" spans="1:31" x14ac:dyDescent="0.25">
      <c r="A3268">
        <v>2274233</v>
      </c>
      <c r="B3268">
        <v>1</v>
      </c>
      <c r="C3268" t="s">
        <v>80</v>
      </c>
      <c r="D3268" t="s">
        <v>92</v>
      </c>
      <c r="E3268" t="s">
        <v>165</v>
      </c>
      <c r="F3268" t="s">
        <v>9673</v>
      </c>
      <c r="G3268" t="s">
        <v>261</v>
      </c>
      <c r="H3268" t="s">
        <v>150</v>
      </c>
      <c r="I3268" t="s">
        <v>136</v>
      </c>
      <c r="J3268" t="s">
        <v>137</v>
      </c>
      <c r="K3268" t="s">
        <v>138</v>
      </c>
      <c r="L3268" t="s">
        <v>9674</v>
      </c>
      <c r="M3268" t="s">
        <v>9675</v>
      </c>
      <c r="N3268">
        <v>5.1952777770000003</v>
      </c>
      <c r="O3268">
        <v>0</v>
      </c>
      <c r="P3268">
        <v>1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0.28647862420479997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0.28647862420479997</v>
      </c>
    </row>
    <row r="3269" spans="1:31" x14ac:dyDescent="0.25">
      <c r="A3269">
        <v>2273935</v>
      </c>
      <c r="B3269">
        <v>1</v>
      </c>
      <c r="C3269" t="s">
        <v>81</v>
      </c>
      <c r="D3269" t="s">
        <v>112</v>
      </c>
      <c r="E3269" t="s">
        <v>147</v>
      </c>
      <c r="F3269" t="s">
        <v>9676</v>
      </c>
      <c r="G3269" t="s">
        <v>233</v>
      </c>
      <c r="H3269" t="s">
        <v>150</v>
      </c>
      <c r="I3269" t="s">
        <v>136</v>
      </c>
      <c r="J3269" t="s">
        <v>137</v>
      </c>
      <c r="K3269" t="s">
        <v>138</v>
      </c>
      <c r="L3269" t="s">
        <v>9677</v>
      </c>
      <c r="M3269" t="s">
        <v>9678</v>
      </c>
      <c r="N3269">
        <v>2.6416666659999999</v>
      </c>
      <c r="O3269">
        <v>0</v>
      </c>
      <c r="P3269">
        <v>10</v>
      </c>
      <c r="Q3269">
        <v>0</v>
      </c>
      <c r="R3269">
        <v>1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2.5909522146164998</v>
      </c>
      <c r="Y3269">
        <v>0</v>
      </c>
      <c r="Z3269">
        <v>1.76785075764E-2</v>
      </c>
      <c r="AA3269">
        <v>0</v>
      </c>
      <c r="AB3269">
        <v>0</v>
      </c>
      <c r="AC3269">
        <v>0</v>
      </c>
      <c r="AD3269">
        <v>0</v>
      </c>
      <c r="AE3269">
        <v>2.6086307221928999</v>
      </c>
    </row>
    <row r="3270" spans="1:31" x14ac:dyDescent="0.25">
      <c r="A3270">
        <v>2273864</v>
      </c>
      <c r="B3270">
        <v>1</v>
      </c>
      <c r="C3270" t="s">
        <v>80</v>
      </c>
      <c r="D3270" t="s">
        <v>83</v>
      </c>
      <c r="E3270" t="s">
        <v>147</v>
      </c>
      <c r="F3270" t="s">
        <v>9679</v>
      </c>
      <c r="G3270" t="s">
        <v>2825</v>
      </c>
      <c r="H3270" t="s">
        <v>150</v>
      </c>
      <c r="I3270" t="s">
        <v>136</v>
      </c>
      <c r="J3270" t="s">
        <v>137</v>
      </c>
      <c r="K3270" t="s">
        <v>138</v>
      </c>
      <c r="L3270" t="s">
        <v>9680</v>
      </c>
      <c r="M3270" t="s">
        <v>9681</v>
      </c>
      <c r="N3270">
        <v>1.5222222219999999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40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33.10865055413052</v>
      </c>
      <c r="AC3270">
        <v>0</v>
      </c>
      <c r="AD3270">
        <v>0</v>
      </c>
      <c r="AE3270">
        <v>33.10865055413052</v>
      </c>
    </row>
    <row r="3271" spans="1:31" x14ac:dyDescent="0.25">
      <c r="A3271">
        <v>2273652</v>
      </c>
      <c r="B3271">
        <v>1</v>
      </c>
      <c r="C3271" t="s">
        <v>80</v>
      </c>
      <c r="D3271" t="s">
        <v>97</v>
      </c>
      <c r="E3271" t="s">
        <v>147</v>
      </c>
      <c r="F3271" t="s">
        <v>7258</v>
      </c>
      <c r="G3271" t="s">
        <v>149</v>
      </c>
      <c r="H3271" t="s">
        <v>150</v>
      </c>
      <c r="I3271" t="s">
        <v>136</v>
      </c>
      <c r="J3271" t="s">
        <v>137</v>
      </c>
      <c r="K3271" t="s">
        <v>138</v>
      </c>
      <c r="L3271" t="s">
        <v>9682</v>
      </c>
      <c r="M3271" t="s">
        <v>9683</v>
      </c>
      <c r="N3271">
        <v>5.4625000000000004</v>
      </c>
      <c r="O3271">
        <v>0</v>
      </c>
      <c r="P3271">
        <v>45</v>
      </c>
      <c r="Q3271">
        <v>0</v>
      </c>
      <c r="R3271">
        <v>1</v>
      </c>
      <c r="S3271">
        <v>0</v>
      </c>
      <c r="T3271">
        <v>5</v>
      </c>
      <c r="U3271">
        <v>0</v>
      </c>
      <c r="V3271">
        <v>0</v>
      </c>
      <c r="W3271">
        <v>0</v>
      </c>
      <c r="X3271">
        <v>89.976658086130897</v>
      </c>
      <c r="Y3271">
        <v>0</v>
      </c>
      <c r="Z3271">
        <v>1.74855248385075</v>
      </c>
      <c r="AA3271">
        <v>0</v>
      </c>
      <c r="AB3271">
        <v>11.571338391097248</v>
      </c>
      <c r="AC3271">
        <v>0</v>
      </c>
      <c r="AD3271">
        <v>0</v>
      </c>
      <c r="AE3271">
        <v>103.29654896107888</v>
      </c>
    </row>
    <row r="3272" spans="1:31" x14ac:dyDescent="0.25">
      <c r="A3272">
        <v>2273958</v>
      </c>
      <c r="B3272">
        <v>1</v>
      </c>
      <c r="C3272" t="s">
        <v>80</v>
      </c>
      <c r="D3272" t="s">
        <v>106</v>
      </c>
      <c r="E3272" t="s">
        <v>176</v>
      </c>
      <c r="F3272" t="s">
        <v>8744</v>
      </c>
      <c r="G3272" t="s">
        <v>154</v>
      </c>
      <c r="H3272" t="s">
        <v>150</v>
      </c>
      <c r="I3272" t="s">
        <v>136</v>
      </c>
      <c r="J3272" t="s">
        <v>137</v>
      </c>
      <c r="K3272" t="s">
        <v>144</v>
      </c>
      <c r="L3272" t="s">
        <v>9684</v>
      </c>
      <c r="M3272" t="s">
        <v>9685</v>
      </c>
      <c r="N3272">
        <v>4.7577777770000003</v>
      </c>
      <c r="O3272">
        <v>0</v>
      </c>
      <c r="P3272">
        <v>69</v>
      </c>
      <c r="Q3272">
        <v>0</v>
      </c>
      <c r="R3272">
        <v>8</v>
      </c>
      <c r="S3272">
        <v>0</v>
      </c>
      <c r="T3272">
        <v>9</v>
      </c>
      <c r="U3272">
        <v>0</v>
      </c>
      <c r="V3272">
        <v>0</v>
      </c>
      <c r="W3272">
        <v>0</v>
      </c>
      <c r="X3272">
        <v>29.328419725268009</v>
      </c>
      <c r="Y3272">
        <v>0</v>
      </c>
      <c r="Z3272">
        <v>3.8178089978706002</v>
      </c>
      <c r="AA3272">
        <v>0</v>
      </c>
      <c r="AB3272">
        <v>20.036214351280773</v>
      </c>
      <c r="AC3272">
        <v>0</v>
      </c>
      <c r="AD3272">
        <v>0</v>
      </c>
      <c r="AE3272">
        <v>53.182443074419382</v>
      </c>
    </row>
    <row r="3273" spans="1:31" x14ac:dyDescent="0.25">
      <c r="A3273">
        <v>2274127</v>
      </c>
      <c r="B3273">
        <v>1</v>
      </c>
      <c r="C3273" t="s">
        <v>81</v>
      </c>
      <c r="D3273" t="s">
        <v>118</v>
      </c>
      <c r="E3273" t="s">
        <v>165</v>
      </c>
      <c r="F3273" t="s">
        <v>9686</v>
      </c>
      <c r="G3273" t="s">
        <v>225</v>
      </c>
      <c r="H3273" t="s">
        <v>150</v>
      </c>
      <c r="I3273" t="s">
        <v>136</v>
      </c>
      <c r="J3273" t="s">
        <v>137</v>
      </c>
      <c r="K3273" t="s">
        <v>138</v>
      </c>
      <c r="L3273" t="s">
        <v>9687</v>
      </c>
      <c r="M3273" t="s">
        <v>9688</v>
      </c>
      <c r="N3273">
        <v>0.99722222199999999</v>
      </c>
      <c r="O3273">
        <v>0</v>
      </c>
      <c r="P3273">
        <v>2</v>
      </c>
      <c r="Q3273">
        <v>0</v>
      </c>
      <c r="R3273">
        <v>0</v>
      </c>
      <c r="S3273">
        <v>0</v>
      </c>
      <c r="T3273">
        <v>1</v>
      </c>
      <c r="U3273">
        <v>0</v>
      </c>
      <c r="V3273">
        <v>0</v>
      </c>
      <c r="W3273">
        <v>0</v>
      </c>
      <c r="X3273">
        <v>0.46624029724469995</v>
      </c>
      <c r="Y3273">
        <v>0</v>
      </c>
      <c r="Z3273">
        <v>0</v>
      </c>
      <c r="AA3273">
        <v>0</v>
      </c>
      <c r="AB3273">
        <v>0.91633479946745</v>
      </c>
      <c r="AC3273">
        <v>0</v>
      </c>
      <c r="AD3273">
        <v>0</v>
      </c>
      <c r="AE3273">
        <v>1.38257509671215</v>
      </c>
    </row>
    <row r="3274" spans="1:31" x14ac:dyDescent="0.25">
      <c r="A3274">
        <v>2274342</v>
      </c>
      <c r="B3274">
        <v>1</v>
      </c>
      <c r="C3274" t="s">
        <v>81</v>
      </c>
      <c r="D3274" t="s">
        <v>127</v>
      </c>
      <c r="E3274" t="s">
        <v>165</v>
      </c>
      <c r="F3274" t="s">
        <v>9689</v>
      </c>
      <c r="G3274" t="s">
        <v>198</v>
      </c>
      <c r="H3274" t="s">
        <v>150</v>
      </c>
      <c r="I3274" t="s">
        <v>136</v>
      </c>
      <c r="J3274" t="s">
        <v>137</v>
      </c>
      <c r="K3274" t="s">
        <v>138</v>
      </c>
      <c r="L3274" t="s">
        <v>9690</v>
      </c>
      <c r="M3274" t="s">
        <v>9691</v>
      </c>
      <c r="N3274">
        <v>0.950555555</v>
      </c>
      <c r="O3274">
        <v>0</v>
      </c>
      <c r="P3274">
        <v>1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2.8598530463600003E-2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2.8598530463600003E-2</v>
      </c>
    </row>
    <row r="3275" spans="1:31" x14ac:dyDescent="0.25">
      <c r="A3275">
        <v>2274150</v>
      </c>
      <c r="B3275">
        <v>1</v>
      </c>
      <c r="C3275" t="s">
        <v>80</v>
      </c>
      <c r="D3275" t="s">
        <v>111</v>
      </c>
      <c r="E3275" t="s">
        <v>165</v>
      </c>
      <c r="F3275" t="s">
        <v>9692</v>
      </c>
      <c r="G3275" t="s">
        <v>198</v>
      </c>
      <c r="H3275" t="s">
        <v>150</v>
      </c>
      <c r="I3275" t="s">
        <v>136</v>
      </c>
      <c r="J3275" t="s">
        <v>137</v>
      </c>
      <c r="K3275" t="s">
        <v>138</v>
      </c>
      <c r="L3275" t="s">
        <v>9693</v>
      </c>
      <c r="M3275" t="s">
        <v>9694</v>
      </c>
      <c r="N3275">
        <v>1.8352777769999999</v>
      </c>
      <c r="O3275">
        <v>0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1.52858106225365</v>
      </c>
      <c r="AA3275">
        <v>0</v>
      </c>
      <c r="AB3275">
        <v>0</v>
      </c>
      <c r="AC3275">
        <v>0</v>
      </c>
      <c r="AD3275">
        <v>0</v>
      </c>
      <c r="AE3275">
        <v>1.52858106225365</v>
      </c>
    </row>
    <row r="3276" spans="1:31" x14ac:dyDescent="0.25">
      <c r="A3276">
        <v>2273821</v>
      </c>
      <c r="B3276">
        <v>1</v>
      </c>
      <c r="C3276" t="s">
        <v>81</v>
      </c>
      <c r="D3276" t="s">
        <v>127</v>
      </c>
      <c r="E3276" t="s">
        <v>147</v>
      </c>
      <c r="F3276" t="s">
        <v>9695</v>
      </c>
      <c r="G3276" t="s">
        <v>149</v>
      </c>
      <c r="H3276" t="s">
        <v>150</v>
      </c>
      <c r="I3276" t="s">
        <v>136</v>
      </c>
      <c r="J3276" t="s">
        <v>137</v>
      </c>
      <c r="K3276" t="s">
        <v>138</v>
      </c>
      <c r="L3276" t="s">
        <v>9696</v>
      </c>
      <c r="M3276" t="s">
        <v>9697</v>
      </c>
      <c r="N3276">
        <v>3.7497222219999999</v>
      </c>
      <c r="O3276">
        <v>0</v>
      </c>
      <c r="P3276">
        <v>92</v>
      </c>
      <c r="Q3276">
        <v>0</v>
      </c>
      <c r="R3276">
        <v>0</v>
      </c>
      <c r="S3276">
        <v>0</v>
      </c>
      <c r="T3276">
        <v>3</v>
      </c>
      <c r="U3276">
        <v>0</v>
      </c>
      <c r="V3276">
        <v>0</v>
      </c>
      <c r="W3276">
        <v>0</v>
      </c>
      <c r="X3276">
        <v>85.573166980735976</v>
      </c>
      <c r="Y3276">
        <v>0</v>
      </c>
      <c r="Z3276">
        <v>0</v>
      </c>
      <c r="AA3276">
        <v>0</v>
      </c>
      <c r="AB3276">
        <v>14.826825362032784</v>
      </c>
      <c r="AC3276">
        <v>0</v>
      </c>
      <c r="AD3276">
        <v>0</v>
      </c>
      <c r="AE3276">
        <v>100.39999234276875</v>
      </c>
    </row>
    <row r="3277" spans="1:31" x14ac:dyDescent="0.25">
      <c r="A3277">
        <v>2273672</v>
      </c>
      <c r="B3277">
        <v>1</v>
      </c>
      <c r="C3277" t="s">
        <v>81</v>
      </c>
      <c r="D3277" t="s">
        <v>123</v>
      </c>
      <c r="E3277" t="s">
        <v>141</v>
      </c>
      <c r="F3277" t="s">
        <v>9698</v>
      </c>
      <c r="G3277" t="s">
        <v>1745</v>
      </c>
      <c r="H3277" t="s">
        <v>135</v>
      </c>
      <c r="I3277" t="s">
        <v>136</v>
      </c>
      <c r="J3277" t="s">
        <v>137</v>
      </c>
      <c r="K3277" t="s">
        <v>138</v>
      </c>
      <c r="L3277" t="s">
        <v>9699</v>
      </c>
      <c r="M3277" t="s">
        <v>9700</v>
      </c>
      <c r="N3277">
        <v>2.795555555</v>
      </c>
      <c r="O3277">
        <v>0</v>
      </c>
      <c r="P3277">
        <v>0</v>
      </c>
      <c r="Q3277">
        <v>2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13.835074800364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13.835074800364</v>
      </c>
    </row>
    <row r="3278" spans="1:31" x14ac:dyDescent="0.25">
      <c r="A3278">
        <v>2274064</v>
      </c>
      <c r="B3278">
        <v>1</v>
      </c>
      <c r="C3278" t="s">
        <v>80</v>
      </c>
      <c r="D3278" t="s">
        <v>100</v>
      </c>
      <c r="E3278" t="s">
        <v>165</v>
      </c>
      <c r="F3278" t="s">
        <v>9701</v>
      </c>
      <c r="G3278" t="s">
        <v>225</v>
      </c>
      <c r="H3278" t="s">
        <v>150</v>
      </c>
      <c r="I3278" t="s">
        <v>136</v>
      </c>
      <c r="J3278" t="s">
        <v>137</v>
      </c>
      <c r="K3278" t="s">
        <v>138</v>
      </c>
      <c r="L3278" t="s">
        <v>9702</v>
      </c>
      <c r="M3278" t="s">
        <v>9703</v>
      </c>
      <c r="N3278">
        <v>1.1133333329999999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0.93493586250464999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0.93493586250464999</v>
      </c>
    </row>
    <row r="3279" spans="1:31" x14ac:dyDescent="0.25">
      <c r="A3279">
        <v>2274456</v>
      </c>
      <c r="B3279">
        <v>1</v>
      </c>
      <c r="C3279" t="s">
        <v>81</v>
      </c>
      <c r="D3279" t="s">
        <v>112</v>
      </c>
      <c r="E3279" t="s">
        <v>147</v>
      </c>
      <c r="F3279" t="s">
        <v>9704</v>
      </c>
      <c r="G3279" t="s">
        <v>149</v>
      </c>
      <c r="H3279" t="s">
        <v>150</v>
      </c>
      <c r="I3279" t="s">
        <v>136</v>
      </c>
      <c r="J3279" t="s">
        <v>137</v>
      </c>
      <c r="K3279" t="s">
        <v>138</v>
      </c>
      <c r="L3279" t="s">
        <v>9705</v>
      </c>
      <c r="M3279" t="s">
        <v>9706</v>
      </c>
      <c r="N3279">
        <v>1.0733333329999999</v>
      </c>
      <c r="O3279">
        <v>0</v>
      </c>
      <c r="P3279">
        <v>109</v>
      </c>
      <c r="Q3279">
        <v>0</v>
      </c>
      <c r="R3279">
        <v>1</v>
      </c>
      <c r="S3279">
        <v>0</v>
      </c>
      <c r="T3279">
        <v>8</v>
      </c>
      <c r="U3279">
        <v>0</v>
      </c>
      <c r="V3279">
        <v>0</v>
      </c>
      <c r="W3279">
        <v>0</v>
      </c>
      <c r="X3279">
        <v>8.9918218251766877</v>
      </c>
      <c r="Y3279">
        <v>0</v>
      </c>
      <c r="Z3279">
        <v>1.7515028460333332E-2</v>
      </c>
      <c r="AA3279">
        <v>0</v>
      </c>
      <c r="AB3279">
        <v>2.2645446273215279</v>
      </c>
      <c r="AC3279">
        <v>0</v>
      </c>
      <c r="AD3279">
        <v>0</v>
      </c>
      <c r="AE3279">
        <v>11.273881480958551</v>
      </c>
    </row>
    <row r="3280" spans="1:31" x14ac:dyDescent="0.25">
      <c r="A3280">
        <v>2274090</v>
      </c>
      <c r="B3280">
        <v>1</v>
      </c>
      <c r="C3280" t="s">
        <v>80</v>
      </c>
      <c r="D3280" t="s">
        <v>108</v>
      </c>
      <c r="E3280" t="s">
        <v>176</v>
      </c>
      <c r="F3280" t="s">
        <v>1480</v>
      </c>
      <c r="G3280" t="s">
        <v>154</v>
      </c>
      <c r="H3280" t="s">
        <v>150</v>
      </c>
      <c r="I3280" t="s">
        <v>136</v>
      </c>
      <c r="J3280" t="s">
        <v>137</v>
      </c>
      <c r="K3280" t="s">
        <v>144</v>
      </c>
      <c r="L3280" t="s">
        <v>9707</v>
      </c>
      <c r="M3280" t="s">
        <v>9708</v>
      </c>
      <c r="N3280">
        <v>7.681944444</v>
      </c>
      <c r="O3280">
        <v>0</v>
      </c>
      <c r="P3280">
        <v>112</v>
      </c>
      <c r="Q3280">
        <v>0</v>
      </c>
      <c r="R3280">
        <v>14</v>
      </c>
      <c r="S3280">
        <v>0</v>
      </c>
      <c r="T3280">
        <v>7</v>
      </c>
      <c r="U3280">
        <v>0</v>
      </c>
      <c r="V3280">
        <v>0</v>
      </c>
      <c r="W3280">
        <v>0</v>
      </c>
      <c r="X3280">
        <v>101.71511683939073</v>
      </c>
      <c r="Y3280">
        <v>0</v>
      </c>
      <c r="Z3280">
        <v>6.8938321166562364</v>
      </c>
      <c r="AA3280">
        <v>0</v>
      </c>
      <c r="AB3280">
        <v>21.957484777930489</v>
      </c>
      <c r="AC3280">
        <v>0</v>
      </c>
      <c r="AD3280">
        <v>0</v>
      </c>
      <c r="AE3280">
        <v>130.56643373397748</v>
      </c>
    </row>
    <row r="3281" spans="1:31" x14ac:dyDescent="0.25">
      <c r="A3281">
        <v>2274585</v>
      </c>
      <c r="B3281">
        <v>1</v>
      </c>
      <c r="C3281" t="s">
        <v>81</v>
      </c>
      <c r="D3281" t="s">
        <v>123</v>
      </c>
      <c r="E3281" t="s">
        <v>147</v>
      </c>
      <c r="F3281" t="s">
        <v>9709</v>
      </c>
      <c r="G3281" t="s">
        <v>233</v>
      </c>
      <c r="H3281" t="s">
        <v>150</v>
      </c>
      <c r="I3281" t="s">
        <v>136</v>
      </c>
      <c r="J3281" t="s">
        <v>137</v>
      </c>
      <c r="K3281" t="s">
        <v>138</v>
      </c>
      <c r="L3281" t="s">
        <v>9710</v>
      </c>
      <c r="M3281" t="s">
        <v>9711</v>
      </c>
      <c r="N3281">
        <v>1.1475</v>
      </c>
      <c r="O3281">
        <v>0</v>
      </c>
      <c r="P3281">
        <v>76</v>
      </c>
      <c r="Q3281">
        <v>0</v>
      </c>
      <c r="R3281">
        <v>37</v>
      </c>
      <c r="S3281">
        <v>0</v>
      </c>
      <c r="T3281">
        <v>17</v>
      </c>
      <c r="U3281">
        <v>0</v>
      </c>
      <c r="V3281">
        <v>0</v>
      </c>
      <c r="W3281">
        <v>0</v>
      </c>
      <c r="X3281">
        <v>13.258188500857997</v>
      </c>
      <c r="Y3281">
        <v>0</v>
      </c>
      <c r="Z3281">
        <v>9.4941915209750007</v>
      </c>
      <c r="AA3281">
        <v>0</v>
      </c>
      <c r="AB3281">
        <v>1.9787374719084083</v>
      </c>
      <c r="AC3281">
        <v>0</v>
      </c>
      <c r="AD3281">
        <v>0</v>
      </c>
      <c r="AE3281">
        <v>24.731117493741408</v>
      </c>
    </row>
    <row r="3282" spans="1:31" x14ac:dyDescent="0.25">
      <c r="A3282">
        <v>2274044</v>
      </c>
      <c r="B3282">
        <v>1</v>
      </c>
      <c r="C3282" t="s">
        <v>80</v>
      </c>
      <c r="D3282" t="s">
        <v>97</v>
      </c>
      <c r="E3282" t="s">
        <v>147</v>
      </c>
      <c r="F3282" t="s">
        <v>9712</v>
      </c>
      <c r="G3282" t="s">
        <v>233</v>
      </c>
      <c r="H3282" t="s">
        <v>150</v>
      </c>
      <c r="I3282" t="s">
        <v>136</v>
      </c>
      <c r="J3282" t="s">
        <v>137</v>
      </c>
      <c r="K3282" t="s">
        <v>138</v>
      </c>
      <c r="L3282" t="s">
        <v>9713</v>
      </c>
      <c r="M3282" t="s">
        <v>9714</v>
      </c>
      <c r="N3282">
        <v>2.468611111</v>
      </c>
      <c r="O3282">
        <v>0</v>
      </c>
      <c r="P3282">
        <v>6</v>
      </c>
      <c r="Q3282">
        <v>0</v>
      </c>
      <c r="R3282">
        <v>2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10.729404208199899</v>
      </c>
      <c r="Y3282">
        <v>0</v>
      </c>
      <c r="Z3282">
        <v>3.8000300913347331</v>
      </c>
      <c r="AA3282">
        <v>0</v>
      </c>
      <c r="AB3282">
        <v>0</v>
      </c>
      <c r="AC3282">
        <v>0</v>
      </c>
      <c r="AD3282">
        <v>0</v>
      </c>
      <c r="AE3282">
        <v>14.529434299534632</v>
      </c>
    </row>
    <row r="3283" spans="1:31" x14ac:dyDescent="0.25">
      <c r="A3283">
        <v>2273706</v>
      </c>
      <c r="B3283">
        <v>1</v>
      </c>
      <c r="C3283" t="s">
        <v>80</v>
      </c>
      <c r="D3283" t="s">
        <v>93</v>
      </c>
      <c r="E3283" t="s">
        <v>157</v>
      </c>
      <c r="F3283" t="s">
        <v>9715</v>
      </c>
      <c r="G3283" t="s">
        <v>134</v>
      </c>
      <c r="H3283" t="s">
        <v>135</v>
      </c>
      <c r="I3283" t="s">
        <v>136</v>
      </c>
      <c r="J3283" t="s">
        <v>137</v>
      </c>
      <c r="K3283" t="s">
        <v>138</v>
      </c>
      <c r="L3283" t="s">
        <v>9716</v>
      </c>
      <c r="M3283" t="s">
        <v>9717</v>
      </c>
      <c r="N3283">
        <v>6.6111111E-2</v>
      </c>
      <c r="O3283">
        <v>0</v>
      </c>
      <c r="P3283">
        <v>422</v>
      </c>
      <c r="Q3283">
        <v>23</v>
      </c>
      <c r="R3283">
        <v>39</v>
      </c>
      <c r="S3283">
        <v>7</v>
      </c>
      <c r="T3283">
        <v>138</v>
      </c>
      <c r="U3283">
        <v>0</v>
      </c>
      <c r="V3283">
        <v>0</v>
      </c>
      <c r="W3283">
        <v>0</v>
      </c>
      <c r="X3283">
        <v>5.6119927387235862</v>
      </c>
      <c r="Y3283">
        <v>7.5150327186094987</v>
      </c>
      <c r="Z3283">
        <v>2.1139211194196665</v>
      </c>
      <c r="AA3283">
        <v>1.9459264037302444</v>
      </c>
      <c r="AB3283">
        <v>3.7651749366115892</v>
      </c>
      <c r="AC3283">
        <v>0</v>
      </c>
      <c r="AD3283">
        <v>0</v>
      </c>
      <c r="AE3283">
        <v>20.952047917094585</v>
      </c>
    </row>
    <row r="3284" spans="1:31" x14ac:dyDescent="0.25">
      <c r="A3284">
        <v>2274190</v>
      </c>
      <c r="B3284">
        <v>1</v>
      </c>
      <c r="C3284" t="s">
        <v>81</v>
      </c>
      <c r="D3284" t="s">
        <v>123</v>
      </c>
      <c r="E3284" t="s">
        <v>165</v>
      </c>
      <c r="F3284" t="s">
        <v>9718</v>
      </c>
      <c r="G3284" t="s">
        <v>198</v>
      </c>
      <c r="H3284" t="s">
        <v>150</v>
      </c>
      <c r="I3284" t="s">
        <v>136</v>
      </c>
      <c r="J3284" t="s">
        <v>137</v>
      </c>
      <c r="K3284" t="s">
        <v>138</v>
      </c>
      <c r="L3284" t="s">
        <v>9719</v>
      </c>
      <c r="M3284" t="s">
        <v>9720</v>
      </c>
      <c r="N3284">
        <v>7.233055555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1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1.8762085364360002</v>
      </c>
      <c r="AC3284">
        <v>0</v>
      </c>
      <c r="AD3284">
        <v>0</v>
      </c>
      <c r="AE3284">
        <v>1.8762085364360002</v>
      </c>
    </row>
    <row r="3285" spans="1:31" x14ac:dyDescent="0.25">
      <c r="A3285">
        <v>2273752</v>
      </c>
      <c r="B3285">
        <v>1</v>
      </c>
      <c r="C3285" t="s">
        <v>81</v>
      </c>
      <c r="D3285" t="s">
        <v>112</v>
      </c>
      <c r="E3285" t="s">
        <v>176</v>
      </c>
      <c r="F3285" t="s">
        <v>9721</v>
      </c>
      <c r="G3285" t="s">
        <v>178</v>
      </c>
      <c r="H3285" t="s">
        <v>150</v>
      </c>
      <c r="I3285" t="s">
        <v>136</v>
      </c>
      <c r="J3285" t="s">
        <v>137</v>
      </c>
      <c r="K3285" t="s">
        <v>138</v>
      </c>
      <c r="L3285" t="s">
        <v>9722</v>
      </c>
      <c r="M3285" t="s">
        <v>9723</v>
      </c>
      <c r="N3285">
        <v>2.020277777</v>
      </c>
      <c r="O3285">
        <v>0</v>
      </c>
      <c r="P3285">
        <v>15</v>
      </c>
      <c r="Q3285">
        <v>0</v>
      </c>
      <c r="R3285">
        <v>1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1.198266230902411</v>
      </c>
      <c r="Y3285">
        <v>0</v>
      </c>
      <c r="Z3285">
        <v>2.1735912969816668E-2</v>
      </c>
      <c r="AA3285">
        <v>0</v>
      </c>
      <c r="AB3285">
        <v>1.5588701580000004E-4</v>
      </c>
      <c r="AC3285">
        <v>0</v>
      </c>
      <c r="AD3285">
        <v>0</v>
      </c>
      <c r="AE3285">
        <v>1.2201580308880278</v>
      </c>
    </row>
    <row r="3286" spans="1:31" x14ac:dyDescent="0.25">
      <c r="A3286">
        <v>2274144</v>
      </c>
      <c r="B3286">
        <v>1</v>
      </c>
      <c r="C3286" t="s">
        <v>80</v>
      </c>
      <c r="D3286" t="s">
        <v>104</v>
      </c>
      <c r="E3286" t="s">
        <v>147</v>
      </c>
      <c r="F3286" t="s">
        <v>8197</v>
      </c>
      <c r="G3286" t="s">
        <v>1689</v>
      </c>
      <c r="H3286" t="s">
        <v>150</v>
      </c>
      <c r="I3286" t="s">
        <v>136</v>
      </c>
      <c r="J3286" t="s">
        <v>137</v>
      </c>
      <c r="K3286" t="s">
        <v>138</v>
      </c>
      <c r="L3286" t="s">
        <v>9724</v>
      </c>
      <c r="M3286" t="s">
        <v>9725</v>
      </c>
      <c r="N3286">
        <v>3.0363888879999998</v>
      </c>
      <c r="O3286">
        <v>0</v>
      </c>
      <c r="P3286">
        <v>3</v>
      </c>
      <c r="Q3286">
        <v>0</v>
      </c>
      <c r="R3286">
        <v>1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4.4634169074851497</v>
      </c>
      <c r="Y3286">
        <v>0</v>
      </c>
      <c r="Z3286">
        <v>6.9744812458008329E-2</v>
      </c>
      <c r="AA3286">
        <v>0</v>
      </c>
      <c r="AB3286">
        <v>0</v>
      </c>
      <c r="AC3286">
        <v>0</v>
      </c>
      <c r="AD3286">
        <v>0</v>
      </c>
      <c r="AE3286">
        <v>4.5331617199431582</v>
      </c>
    </row>
    <row r="3287" spans="1:31" x14ac:dyDescent="0.25">
      <c r="A3287">
        <v>2273798</v>
      </c>
      <c r="B3287">
        <v>1</v>
      </c>
      <c r="C3287" t="s">
        <v>80</v>
      </c>
      <c r="D3287" t="s">
        <v>104</v>
      </c>
      <c r="E3287" t="s">
        <v>147</v>
      </c>
      <c r="F3287" t="s">
        <v>9726</v>
      </c>
      <c r="G3287" t="s">
        <v>233</v>
      </c>
      <c r="H3287" t="s">
        <v>150</v>
      </c>
      <c r="I3287" t="s">
        <v>136</v>
      </c>
      <c r="J3287" t="s">
        <v>137</v>
      </c>
      <c r="K3287" t="s">
        <v>138</v>
      </c>
      <c r="L3287" t="s">
        <v>9727</v>
      </c>
      <c r="M3287" t="s">
        <v>9728</v>
      </c>
      <c r="N3287">
        <v>3.3430555549999998</v>
      </c>
      <c r="O3287">
        <v>0</v>
      </c>
      <c r="P3287">
        <v>10</v>
      </c>
      <c r="Q3287">
        <v>0</v>
      </c>
      <c r="R3287">
        <v>4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7.3105215078389998</v>
      </c>
      <c r="Y3287">
        <v>0</v>
      </c>
      <c r="Z3287">
        <v>3.7236519796729337</v>
      </c>
      <c r="AA3287">
        <v>0</v>
      </c>
      <c r="AB3287">
        <v>0</v>
      </c>
      <c r="AC3287">
        <v>0</v>
      </c>
      <c r="AD3287">
        <v>0</v>
      </c>
      <c r="AE3287">
        <v>11.034173487511934</v>
      </c>
    </row>
    <row r="3288" spans="1:31" x14ac:dyDescent="0.25">
      <c r="A3288">
        <v>2274528</v>
      </c>
      <c r="B3288">
        <v>1</v>
      </c>
      <c r="C3288" t="s">
        <v>80</v>
      </c>
      <c r="D3288" t="s">
        <v>96</v>
      </c>
      <c r="E3288" t="s">
        <v>157</v>
      </c>
      <c r="F3288" t="s">
        <v>9729</v>
      </c>
      <c r="G3288" t="s">
        <v>268</v>
      </c>
      <c r="H3288" t="s">
        <v>135</v>
      </c>
      <c r="I3288" t="s">
        <v>136</v>
      </c>
      <c r="J3288" t="s">
        <v>137</v>
      </c>
      <c r="K3288" t="s">
        <v>138</v>
      </c>
      <c r="L3288" t="s">
        <v>9730</v>
      </c>
      <c r="M3288" t="s">
        <v>9731</v>
      </c>
      <c r="N3288">
        <v>3.6547222220000002</v>
      </c>
      <c r="O3288">
        <v>5</v>
      </c>
      <c r="P3288">
        <v>54</v>
      </c>
      <c r="Q3288">
        <v>0</v>
      </c>
      <c r="R3288">
        <v>0</v>
      </c>
      <c r="S3288">
        <v>11</v>
      </c>
      <c r="T3288">
        <v>1</v>
      </c>
      <c r="U3288">
        <v>0</v>
      </c>
      <c r="V3288">
        <v>0</v>
      </c>
      <c r="W3288">
        <v>266.08209852026238</v>
      </c>
      <c r="X3288">
        <v>49.19443504679986</v>
      </c>
      <c r="Y3288">
        <v>0</v>
      </c>
      <c r="Z3288">
        <v>0</v>
      </c>
      <c r="AA3288">
        <v>150.03619698861394</v>
      </c>
      <c r="AB3288">
        <v>0.14597988846409166</v>
      </c>
      <c r="AC3288">
        <v>0</v>
      </c>
      <c r="AD3288">
        <v>0</v>
      </c>
      <c r="AE3288">
        <v>465.45871044414025</v>
      </c>
    </row>
    <row r="3289" spans="1:31" x14ac:dyDescent="0.25">
      <c r="A3289">
        <v>2273887</v>
      </c>
      <c r="B3289">
        <v>1</v>
      </c>
      <c r="C3289" t="s">
        <v>80</v>
      </c>
      <c r="D3289" t="s">
        <v>85</v>
      </c>
      <c r="E3289" t="s">
        <v>147</v>
      </c>
      <c r="F3289" t="s">
        <v>9229</v>
      </c>
      <c r="G3289" t="s">
        <v>297</v>
      </c>
      <c r="H3289" t="s">
        <v>150</v>
      </c>
      <c r="I3289" t="s">
        <v>136</v>
      </c>
      <c r="J3289" t="s">
        <v>3</v>
      </c>
      <c r="K3289" t="s">
        <v>138</v>
      </c>
      <c r="L3289" t="s">
        <v>9732</v>
      </c>
      <c r="M3289" t="s">
        <v>9733</v>
      </c>
      <c r="N3289">
        <v>6.6288888879999996</v>
      </c>
      <c r="O3289">
        <v>0</v>
      </c>
      <c r="P3289">
        <v>112</v>
      </c>
      <c r="Q3289">
        <v>0</v>
      </c>
      <c r="R3289">
        <v>0</v>
      </c>
      <c r="S3289">
        <v>0</v>
      </c>
      <c r="T3289">
        <v>7</v>
      </c>
      <c r="U3289">
        <v>0</v>
      </c>
      <c r="V3289">
        <v>0</v>
      </c>
      <c r="W3289">
        <v>0</v>
      </c>
      <c r="X3289">
        <v>187.37747406897111</v>
      </c>
      <c r="Y3289">
        <v>0</v>
      </c>
      <c r="Z3289">
        <v>0</v>
      </c>
      <c r="AA3289">
        <v>0</v>
      </c>
      <c r="AB3289">
        <v>15.192487593692455</v>
      </c>
      <c r="AC3289">
        <v>0</v>
      </c>
      <c r="AD3289">
        <v>0</v>
      </c>
      <c r="AE3289">
        <v>202.56996166266356</v>
      </c>
    </row>
    <row r="3290" spans="1:31" x14ac:dyDescent="0.25">
      <c r="A3290">
        <v>2273649</v>
      </c>
      <c r="B3290">
        <v>1</v>
      </c>
      <c r="C3290" t="s">
        <v>80</v>
      </c>
      <c r="D3290" t="s">
        <v>83</v>
      </c>
      <c r="E3290" t="s">
        <v>141</v>
      </c>
      <c r="F3290" t="s">
        <v>9734</v>
      </c>
      <c r="G3290" t="s">
        <v>134</v>
      </c>
      <c r="H3290" t="s">
        <v>135</v>
      </c>
      <c r="I3290" t="s">
        <v>136</v>
      </c>
      <c r="J3290" t="s">
        <v>137</v>
      </c>
      <c r="K3290" t="s">
        <v>138</v>
      </c>
      <c r="L3290" t="s">
        <v>9735</v>
      </c>
      <c r="M3290" t="s">
        <v>9736</v>
      </c>
      <c r="N3290">
        <v>2.6311111110000001</v>
      </c>
      <c r="O3290">
        <v>0</v>
      </c>
      <c r="P3290">
        <v>0</v>
      </c>
      <c r="Q3290">
        <v>6</v>
      </c>
      <c r="R3290">
        <v>0</v>
      </c>
      <c r="S3290">
        <v>5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8.6581823474980002</v>
      </c>
      <c r="Z3290">
        <v>0</v>
      </c>
      <c r="AA3290">
        <v>15.141130686387266</v>
      </c>
      <c r="AB3290">
        <v>0</v>
      </c>
      <c r="AC3290">
        <v>0</v>
      </c>
      <c r="AD3290">
        <v>0</v>
      </c>
      <c r="AE3290">
        <v>23.799313033885266</v>
      </c>
    </row>
    <row r="3291" spans="1:31" x14ac:dyDescent="0.25">
      <c r="A3291">
        <v>2273675</v>
      </c>
      <c r="B3291">
        <v>1</v>
      </c>
      <c r="C3291" t="s">
        <v>81</v>
      </c>
      <c r="D3291" t="s">
        <v>118</v>
      </c>
      <c r="E3291" t="s">
        <v>147</v>
      </c>
      <c r="F3291" t="s">
        <v>9737</v>
      </c>
      <c r="G3291" t="s">
        <v>149</v>
      </c>
      <c r="H3291" t="s">
        <v>150</v>
      </c>
      <c r="I3291" t="s">
        <v>136</v>
      </c>
      <c r="J3291" t="s">
        <v>137</v>
      </c>
      <c r="K3291" t="s">
        <v>138</v>
      </c>
      <c r="L3291" t="s">
        <v>9738</v>
      </c>
      <c r="M3291" t="s">
        <v>9739</v>
      </c>
      <c r="N3291">
        <v>0.94916666599999999</v>
      </c>
      <c r="O3291">
        <v>0</v>
      </c>
      <c r="P3291">
        <v>4</v>
      </c>
      <c r="Q3291">
        <v>0</v>
      </c>
      <c r="R3291">
        <v>0</v>
      </c>
      <c r="S3291">
        <v>0</v>
      </c>
      <c r="T3291">
        <v>1</v>
      </c>
      <c r="U3291">
        <v>0</v>
      </c>
      <c r="V3291">
        <v>0</v>
      </c>
      <c r="W3291">
        <v>0</v>
      </c>
      <c r="X3291">
        <v>0.15684561005219999</v>
      </c>
      <c r="Y3291">
        <v>0</v>
      </c>
      <c r="Z3291">
        <v>0</v>
      </c>
      <c r="AA3291">
        <v>0</v>
      </c>
      <c r="AB3291">
        <v>1.5053433874893001</v>
      </c>
      <c r="AC3291">
        <v>0</v>
      </c>
      <c r="AD3291">
        <v>0</v>
      </c>
      <c r="AE3291">
        <v>1.6621889975415001</v>
      </c>
    </row>
    <row r="3292" spans="1:31" x14ac:dyDescent="0.25">
      <c r="A3292">
        <v>2274247</v>
      </c>
      <c r="B3292">
        <v>1</v>
      </c>
      <c r="C3292" t="s">
        <v>80</v>
      </c>
      <c r="D3292" t="s">
        <v>85</v>
      </c>
      <c r="E3292" t="s">
        <v>141</v>
      </c>
      <c r="F3292" t="s">
        <v>9740</v>
      </c>
      <c r="G3292" t="s">
        <v>2821</v>
      </c>
      <c r="H3292" t="s">
        <v>135</v>
      </c>
      <c r="I3292" t="s">
        <v>136</v>
      </c>
      <c r="J3292" t="s">
        <v>137</v>
      </c>
      <c r="K3292" t="s">
        <v>138</v>
      </c>
      <c r="L3292" t="s">
        <v>9741</v>
      </c>
      <c r="M3292" t="s">
        <v>9742</v>
      </c>
      <c r="N3292">
        <v>0.75611111099999995</v>
      </c>
      <c r="O3292">
        <v>0</v>
      </c>
      <c r="P3292">
        <v>1011</v>
      </c>
      <c r="Q3292">
        <v>0</v>
      </c>
      <c r="R3292">
        <v>0</v>
      </c>
      <c r="S3292">
        <v>0</v>
      </c>
      <c r="T3292">
        <v>70</v>
      </c>
      <c r="U3292">
        <v>0</v>
      </c>
      <c r="V3292">
        <v>0</v>
      </c>
      <c r="W3292">
        <v>0</v>
      </c>
      <c r="X3292">
        <v>189.86946934867217</v>
      </c>
      <c r="Y3292">
        <v>0</v>
      </c>
      <c r="Z3292">
        <v>0</v>
      </c>
      <c r="AA3292">
        <v>0</v>
      </c>
      <c r="AB3292">
        <v>23.334485621901987</v>
      </c>
      <c r="AC3292">
        <v>0</v>
      </c>
      <c r="AD3292">
        <v>0</v>
      </c>
      <c r="AE3292">
        <v>213.20395497057416</v>
      </c>
    </row>
    <row r="3293" spans="1:31" x14ac:dyDescent="0.25">
      <c r="A3293">
        <v>2273775</v>
      </c>
      <c r="B3293">
        <v>1</v>
      </c>
      <c r="C3293" t="s">
        <v>81</v>
      </c>
      <c r="D3293" t="s">
        <v>127</v>
      </c>
      <c r="E3293" t="s">
        <v>147</v>
      </c>
      <c r="F3293" t="s">
        <v>9743</v>
      </c>
      <c r="G3293" t="s">
        <v>149</v>
      </c>
      <c r="H3293" t="s">
        <v>150</v>
      </c>
      <c r="I3293" t="s">
        <v>136</v>
      </c>
      <c r="J3293" t="s">
        <v>137</v>
      </c>
      <c r="K3293" t="s">
        <v>138</v>
      </c>
      <c r="L3293" t="s">
        <v>9744</v>
      </c>
      <c r="M3293" t="s">
        <v>9745</v>
      </c>
      <c r="N3293">
        <v>9.7308333329999996</v>
      </c>
      <c r="O3293">
        <v>0</v>
      </c>
      <c r="P3293">
        <v>17</v>
      </c>
      <c r="Q3293">
        <v>0</v>
      </c>
      <c r="R3293">
        <v>0</v>
      </c>
      <c r="S3293">
        <v>0</v>
      </c>
      <c r="T3293">
        <v>1</v>
      </c>
      <c r="U3293">
        <v>0</v>
      </c>
      <c r="V3293">
        <v>0</v>
      </c>
      <c r="W3293">
        <v>0</v>
      </c>
      <c r="X3293">
        <v>23.441433133351278</v>
      </c>
      <c r="Y3293">
        <v>0</v>
      </c>
      <c r="Z3293">
        <v>0</v>
      </c>
      <c r="AA3293">
        <v>0</v>
      </c>
      <c r="AB3293">
        <v>3.523922084085001</v>
      </c>
      <c r="AC3293">
        <v>0</v>
      </c>
      <c r="AD3293">
        <v>0</v>
      </c>
      <c r="AE3293">
        <v>26.965355217436279</v>
      </c>
    </row>
    <row r="3294" spans="1:31" x14ac:dyDescent="0.25">
      <c r="A3294">
        <v>2273918</v>
      </c>
      <c r="B3294">
        <v>1</v>
      </c>
      <c r="C3294" t="s">
        <v>80</v>
      </c>
      <c r="D3294" t="s">
        <v>103</v>
      </c>
      <c r="E3294" t="s">
        <v>176</v>
      </c>
      <c r="F3294" t="s">
        <v>9746</v>
      </c>
      <c r="G3294" t="s">
        <v>143</v>
      </c>
      <c r="H3294" t="s">
        <v>150</v>
      </c>
      <c r="I3294" t="s">
        <v>136</v>
      </c>
      <c r="J3294" t="s">
        <v>137</v>
      </c>
      <c r="K3294" t="s">
        <v>144</v>
      </c>
      <c r="L3294" t="s">
        <v>9747</v>
      </c>
      <c r="M3294" t="s">
        <v>9748</v>
      </c>
      <c r="N3294">
        <v>8.5669444440000007</v>
      </c>
      <c r="O3294">
        <v>0</v>
      </c>
      <c r="P3294">
        <v>149</v>
      </c>
      <c r="Q3294">
        <v>0</v>
      </c>
      <c r="R3294">
        <v>6</v>
      </c>
      <c r="S3294">
        <v>0</v>
      </c>
      <c r="T3294">
        <v>9</v>
      </c>
      <c r="U3294">
        <v>0</v>
      </c>
      <c r="V3294">
        <v>0</v>
      </c>
      <c r="W3294">
        <v>0</v>
      </c>
      <c r="X3294">
        <v>401.60408856492938</v>
      </c>
      <c r="Y3294">
        <v>0</v>
      </c>
      <c r="Z3294">
        <v>8.6447108822376233</v>
      </c>
      <c r="AA3294">
        <v>0</v>
      </c>
      <c r="AB3294">
        <v>52.349814155191545</v>
      </c>
      <c r="AC3294">
        <v>0</v>
      </c>
      <c r="AD3294">
        <v>0</v>
      </c>
      <c r="AE3294">
        <v>462.59861360235857</v>
      </c>
    </row>
    <row r="3295" spans="1:31" x14ac:dyDescent="0.25">
      <c r="A3295">
        <v>2274216</v>
      </c>
      <c r="B3295">
        <v>1</v>
      </c>
      <c r="C3295" t="s">
        <v>80</v>
      </c>
      <c r="D3295" t="s">
        <v>104</v>
      </c>
      <c r="E3295" t="s">
        <v>147</v>
      </c>
      <c r="F3295" t="s">
        <v>9749</v>
      </c>
      <c r="G3295" t="s">
        <v>149</v>
      </c>
      <c r="H3295" t="s">
        <v>150</v>
      </c>
      <c r="I3295" t="s">
        <v>136</v>
      </c>
      <c r="J3295" t="s">
        <v>137</v>
      </c>
      <c r="K3295" t="s">
        <v>138</v>
      </c>
      <c r="L3295" t="s">
        <v>9750</v>
      </c>
      <c r="M3295" t="s">
        <v>9751</v>
      </c>
      <c r="N3295">
        <v>1.806944444</v>
      </c>
      <c r="O3295">
        <v>0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</row>
    <row r="3296" spans="1:31" x14ac:dyDescent="0.25">
      <c r="A3296">
        <v>2274608</v>
      </c>
      <c r="B3296">
        <v>1</v>
      </c>
      <c r="C3296" t="s">
        <v>80</v>
      </c>
      <c r="D3296" t="s">
        <v>94</v>
      </c>
      <c r="E3296" t="s">
        <v>312</v>
      </c>
      <c r="F3296" t="s">
        <v>9752</v>
      </c>
      <c r="G3296" t="s">
        <v>261</v>
      </c>
      <c r="H3296" t="s">
        <v>150</v>
      </c>
      <c r="I3296" t="s">
        <v>136</v>
      </c>
      <c r="J3296" t="s">
        <v>137</v>
      </c>
      <c r="K3296" t="s">
        <v>138</v>
      </c>
      <c r="L3296" t="s">
        <v>9753</v>
      </c>
      <c r="M3296" t="s">
        <v>9754</v>
      </c>
      <c r="N3296">
        <v>1.6816666659999999</v>
      </c>
      <c r="O3296">
        <v>0</v>
      </c>
      <c r="P3296">
        <v>10</v>
      </c>
      <c r="Q3296">
        <v>0</v>
      </c>
      <c r="R3296">
        <v>0</v>
      </c>
      <c r="S3296">
        <v>0</v>
      </c>
      <c r="T3296">
        <v>50</v>
      </c>
      <c r="U3296">
        <v>0</v>
      </c>
      <c r="V3296">
        <v>0</v>
      </c>
      <c r="W3296">
        <v>0</v>
      </c>
      <c r="X3296">
        <v>3.0049058908645008</v>
      </c>
      <c r="Y3296">
        <v>0</v>
      </c>
      <c r="Z3296">
        <v>0</v>
      </c>
      <c r="AA3296">
        <v>0</v>
      </c>
      <c r="AB3296">
        <v>16.995638453209864</v>
      </c>
      <c r="AC3296">
        <v>0</v>
      </c>
      <c r="AD3296">
        <v>0</v>
      </c>
      <c r="AE3296">
        <v>20.000544344074363</v>
      </c>
    </row>
    <row r="3297" spans="1:31" x14ac:dyDescent="0.25">
      <c r="A3297">
        <v>2274010</v>
      </c>
      <c r="B3297">
        <v>1</v>
      </c>
      <c r="C3297" t="s">
        <v>80</v>
      </c>
      <c r="D3297" t="s">
        <v>85</v>
      </c>
      <c r="E3297" t="s">
        <v>165</v>
      </c>
      <c r="F3297" t="s">
        <v>9755</v>
      </c>
      <c r="G3297" t="s">
        <v>225</v>
      </c>
      <c r="H3297" t="s">
        <v>150</v>
      </c>
      <c r="I3297" t="s">
        <v>136</v>
      </c>
      <c r="J3297" t="s">
        <v>137</v>
      </c>
      <c r="K3297" t="s">
        <v>138</v>
      </c>
      <c r="L3297" t="s">
        <v>9756</v>
      </c>
      <c r="M3297" t="s">
        <v>9757</v>
      </c>
      <c r="N3297">
        <v>2.0888888880000001</v>
      </c>
      <c r="O3297">
        <v>0</v>
      </c>
      <c r="P3297">
        <v>19</v>
      </c>
      <c r="Q3297">
        <v>0</v>
      </c>
      <c r="R3297">
        <v>0</v>
      </c>
      <c r="S3297">
        <v>0</v>
      </c>
      <c r="T3297">
        <v>4</v>
      </c>
      <c r="U3297">
        <v>0</v>
      </c>
      <c r="V3297">
        <v>0</v>
      </c>
      <c r="W3297">
        <v>0</v>
      </c>
      <c r="X3297">
        <v>11.828360029555588</v>
      </c>
      <c r="Y3297">
        <v>0</v>
      </c>
      <c r="Z3297">
        <v>0</v>
      </c>
      <c r="AA3297">
        <v>0</v>
      </c>
      <c r="AB3297">
        <v>1.1148396195766666</v>
      </c>
      <c r="AC3297">
        <v>0</v>
      </c>
      <c r="AD3297">
        <v>0</v>
      </c>
      <c r="AE3297">
        <v>12.943199649132255</v>
      </c>
    </row>
    <row r="3298" spans="1:31" x14ac:dyDescent="0.25">
      <c r="A3298">
        <v>2274459</v>
      </c>
      <c r="B3298">
        <v>1</v>
      </c>
      <c r="C3298" t="s">
        <v>80</v>
      </c>
      <c r="D3298" t="s">
        <v>84</v>
      </c>
      <c r="E3298" t="s">
        <v>312</v>
      </c>
      <c r="F3298" t="s">
        <v>9758</v>
      </c>
      <c r="G3298" t="s">
        <v>1032</v>
      </c>
      <c r="H3298" t="s">
        <v>150</v>
      </c>
      <c r="I3298" t="s">
        <v>136</v>
      </c>
      <c r="J3298" t="s">
        <v>137</v>
      </c>
      <c r="K3298" t="s">
        <v>138</v>
      </c>
      <c r="L3298" t="s">
        <v>9759</v>
      </c>
      <c r="M3298" t="s">
        <v>9760</v>
      </c>
      <c r="N3298">
        <v>0.71222222199999996</v>
      </c>
      <c r="O3298">
        <v>0</v>
      </c>
      <c r="P3298">
        <v>39</v>
      </c>
      <c r="Q3298">
        <v>0</v>
      </c>
      <c r="R3298">
        <v>0</v>
      </c>
      <c r="S3298">
        <v>0</v>
      </c>
      <c r="T3298">
        <v>39</v>
      </c>
      <c r="U3298">
        <v>0</v>
      </c>
      <c r="V3298">
        <v>0</v>
      </c>
      <c r="W3298">
        <v>0</v>
      </c>
      <c r="X3298">
        <v>7.0795132397529343</v>
      </c>
      <c r="Y3298">
        <v>0</v>
      </c>
      <c r="Z3298">
        <v>0</v>
      </c>
      <c r="AA3298">
        <v>0</v>
      </c>
      <c r="AB3298">
        <v>17.848754180592234</v>
      </c>
      <c r="AC3298">
        <v>0</v>
      </c>
      <c r="AD3298">
        <v>0</v>
      </c>
      <c r="AE3298">
        <v>24.928267420345168</v>
      </c>
    </row>
    <row r="3299" spans="1:31" x14ac:dyDescent="0.25">
      <c r="A3299">
        <v>2273924</v>
      </c>
      <c r="B3299">
        <v>1</v>
      </c>
      <c r="C3299" t="s">
        <v>81</v>
      </c>
      <c r="D3299" t="s">
        <v>113</v>
      </c>
      <c r="E3299" t="s">
        <v>147</v>
      </c>
      <c r="F3299" t="s">
        <v>1384</v>
      </c>
      <c r="G3299" t="s">
        <v>154</v>
      </c>
      <c r="H3299" t="s">
        <v>150</v>
      </c>
      <c r="I3299" t="s">
        <v>136</v>
      </c>
      <c r="J3299" t="s">
        <v>137</v>
      </c>
      <c r="K3299" t="s">
        <v>144</v>
      </c>
      <c r="L3299" t="s">
        <v>9761</v>
      </c>
      <c r="M3299" t="s">
        <v>9762</v>
      </c>
      <c r="N3299">
        <v>7.2697222220000004</v>
      </c>
      <c r="O3299">
        <v>0</v>
      </c>
      <c r="P3299">
        <v>205</v>
      </c>
      <c r="Q3299">
        <v>0</v>
      </c>
      <c r="R3299">
        <v>0</v>
      </c>
      <c r="S3299">
        <v>0</v>
      </c>
      <c r="T3299">
        <v>10</v>
      </c>
      <c r="U3299">
        <v>0</v>
      </c>
      <c r="V3299">
        <v>0</v>
      </c>
      <c r="W3299">
        <v>0</v>
      </c>
      <c r="X3299">
        <v>253.23421334743873</v>
      </c>
      <c r="Y3299">
        <v>0</v>
      </c>
      <c r="Z3299">
        <v>0</v>
      </c>
      <c r="AA3299">
        <v>0</v>
      </c>
      <c r="AB3299">
        <v>9.5073618699821338</v>
      </c>
      <c r="AC3299">
        <v>0</v>
      </c>
      <c r="AD3299">
        <v>0</v>
      </c>
      <c r="AE3299">
        <v>262.74157521742086</v>
      </c>
    </row>
    <row r="3300" spans="1:31" x14ac:dyDescent="0.25">
      <c r="A3300">
        <v>2273855</v>
      </c>
      <c r="B3300">
        <v>1</v>
      </c>
      <c r="C3300" t="s">
        <v>81</v>
      </c>
      <c r="D3300" t="s">
        <v>127</v>
      </c>
      <c r="E3300" t="s">
        <v>147</v>
      </c>
      <c r="F3300" t="s">
        <v>7584</v>
      </c>
      <c r="G3300" t="s">
        <v>149</v>
      </c>
      <c r="H3300" t="s">
        <v>150</v>
      </c>
      <c r="I3300" t="s">
        <v>136</v>
      </c>
      <c r="J3300" t="s">
        <v>137</v>
      </c>
      <c r="K3300" t="s">
        <v>138</v>
      </c>
      <c r="L3300" t="s">
        <v>9763</v>
      </c>
      <c r="M3300" t="s">
        <v>9764</v>
      </c>
      <c r="N3300">
        <v>4.4238888879999996</v>
      </c>
      <c r="O3300">
        <v>0</v>
      </c>
      <c r="P3300">
        <v>37</v>
      </c>
      <c r="Q3300">
        <v>0</v>
      </c>
      <c r="R3300">
        <v>0</v>
      </c>
      <c r="S3300">
        <v>0</v>
      </c>
      <c r="T3300">
        <v>2</v>
      </c>
      <c r="U3300">
        <v>0</v>
      </c>
      <c r="V3300">
        <v>0</v>
      </c>
      <c r="W3300">
        <v>0</v>
      </c>
      <c r="X3300">
        <v>37.642336633354311</v>
      </c>
      <c r="Y3300">
        <v>0</v>
      </c>
      <c r="Z3300">
        <v>0</v>
      </c>
      <c r="AA3300">
        <v>0</v>
      </c>
      <c r="AB3300">
        <v>1.1102484835438415</v>
      </c>
      <c r="AC3300">
        <v>0</v>
      </c>
      <c r="AD3300">
        <v>0</v>
      </c>
      <c r="AE3300">
        <v>38.752585116898153</v>
      </c>
    </row>
    <row r="3301" spans="1:31" x14ac:dyDescent="0.25">
      <c r="A3301">
        <v>2273878</v>
      </c>
      <c r="B3301">
        <v>1</v>
      </c>
      <c r="C3301" t="s">
        <v>80</v>
      </c>
      <c r="D3301" t="s">
        <v>96</v>
      </c>
      <c r="E3301" t="s">
        <v>147</v>
      </c>
      <c r="F3301" t="s">
        <v>9765</v>
      </c>
      <c r="G3301" t="s">
        <v>149</v>
      </c>
      <c r="H3301" t="s">
        <v>150</v>
      </c>
      <c r="I3301" t="s">
        <v>136</v>
      </c>
      <c r="J3301" t="s">
        <v>137</v>
      </c>
      <c r="K3301" t="s">
        <v>138</v>
      </c>
      <c r="L3301" t="s">
        <v>9766</v>
      </c>
      <c r="M3301" t="s">
        <v>9767</v>
      </c>
      <c r="N3301">
        <v>2.4763888879999998</v>
      </c>
      <c r="O3301">
        <v>0</v>
      </c>
      <c r="P3301">
        <v>1</v>
      </c>
      <c r="Q3301">
        <v>0</v>
      </c>
      <c r="R3301">
        <v>11</v>
      </c>
      <c r="S3301">
        <v>0</v>
      </c>
      <c r="T3301">
        <v>2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19.304182540356759</v>
      </c>
      <c r="AA3301">
        <v>0</v>
      </c>
      <c r="AB3301">
        <v>5.7930146425601343</v>
      </c>
      <c r="AC3301">
        <v>0</v>
      </c>
      <c r="AD3301">
        <v>0</v>
      </c>
      <c r="AE3301">
        <v>25.097197182916894</v>
      </c>
    </row>
    <row r="3302" spans="1:31" x14ac:dyDescent="0.25">
      <c r="A3302">
        <v>2274419</v>
      </c>
      <c r="B3302">
        <v>1</v>
      </c>
      <c r="C3302" t="s">
        <v>81</v>
      </c>
      <c r="D3302" t="s">
        <v>127</v>
      </c>
      <c r="E3302" t="s">
        <v>312</v>
      </c>
      <c r="F3302" t="s">
        <v>9768</v>
      </c>
      <c r="G3302" t="s">
        <v>9519</v>
      </c>
      <c r="H3302" t="s">
        <v>150</v>
      </c>
      <c r="I3302" t="s">
        <v>136</v>
      </c>
      <c r="J3302" t="s">
        <v>137</v>
      </c>
      <c r="K3302" t="s">
        <v>138</v>
      </c>
      <c r="L3302" t="s">
        <v>9769</v>
      </c>
      <c r="M3302" t="s">
        <v>9770</v>
      </c>
      <c r="N3302">
        <v>0.64638888800000005</v>
      </c>
      <c r="O3302">
        <v>0</v>
      </c>
      <c r="P3302">
        <v>204</v>
      </c>
      <c r="Q3302">
        <v>0</v>
      </c>
      <c r="R3302">
        <v>0</v>
      </c>
      <c r="S3302">
        <v>0</v>
      </c>
      <c r="T3302">
        <v>10</v>
      </c>
      <c r="U3302">
        <v>0</v>
      </c>
      <c r="V3302">
        <v>0</v>
      </c>
      <c r="W3302">
        <v>0</v>
      </c>
      <c r="X3302">
        <v>26.664920228058392</v>
      </c>
      <c r="Y3302">
        <v>0</v>
      </c>
      <c r="Z3302">
        <v>0</v>
      </c>
      <c r="AA3302">
        <v>0</v>
      </c>
      <c r="AB3302">
        <v>1.7896187275521751</v>
      </c>
      <c r="AC3302">
        <v>0</v>
      </c>
      <c r="AD3302">
        <v>0</v>
      </c>
      <c r="AE3302">
        <v>28.454538955610566</v>
      </c>
    </row>
    <row r="3303" spans="1:31" x14ac:dyDescent="0.25">
      <c r="A3303">
        <v>2274379</v>
      </c>
      <c r="B3303">
        <v>1</v>
      </c>
      <c r="C3303" t="s">
        <v>81</v>
      </c>
      <c r="D3303" t="s">
        <v>122</v>
      </c>
      <c r="E3303" t="s">
        <v>132</v>
      </c>
      <c r="F3303" t="s">
        <v>9771</v>
      </c>
      <c r="G3303" t="s">
        <v>3437</v>
      </c>
      <c r="H3303" t="s">
        <v>135</v>
      </c>
      <c r="I3303" t="s">
        <v>136</v>
      </c>
      <c r="J3303" t="s">
        <v>137</v>
      </c>
      <c r="K3303" t="s">
        <v>138</v>
      </c>
      <c r="L3303" t="s">
        <v>9772</v>
      </c>
      <c r="M3303" t="s">
        <v>9773</v>
      </c>
      <c r="N3303">
        <v>6.2774999999999999</v>
      </c>
      <c r="O3303">
        <v>0</v>
      </c>
      <c r="P3303">
        <v>217</v>
      </c>
      <c r="Q3303">
        <v>0</v>
      </c>
      <c r="R3303">
        <v>0</v>
      </c>
      <c r="S3303">
        <v>0</v>
      </c>
      <c r="T3303">
        <v>16</v>
      </c>
      <c r="U3303">
        <v>0</v>
      </c>
      <c r="V3303">
        <v>0</v>
      </c>
      <c r="W3303">
        <v>0</v>
      </c>
      <c r="X3303">
        <v>115.4100716594793</v>
      </c>
      <c r="Y3303">
        <v>0</v>
      </c>
      <c r="Z3303">
        <v>0</v>
      </c>
      <c r="AA3303">
        <v>0</v>
      </c>
      <c r="AB3303">
        <v>15.807283178984022</v>
      </c>
      <c r="AC3303">
        <v>0</v>
      </c>
      <c r="AD3303">
        <v>0</v>
      </c>
      <c r="AE3303">
        <v>131.21735483846334</v>
      </c>
    </row>
    <row r="3304" spans="1:31" x14ac:dyDescent="0.25">
      <c r="A3304">
        <v>2274239</v>
      </c>
      <c r="B3304">
        <v>1</v>
      </c>
      <c r="C3304" t="s">
        <v>80</v>
      </c>
      <c r="D3304" t="s">
        <v>93</v>
      </c>
      <c r="E3304" t="s">
        <v>176</v>
      </c>
      <c r="F3304" t="s">
        <v>9774</v>
      </c>
      <c r="G3304" t="s">
        <v>178</v>
      </c>
      <c r="H3304" t="s">
        <v>150</v>
      </c>
      <c r="I3304" t="s">
        <v>136</v>
      </c>
      <c r="J3304" t="s">
        <v>137</v>
      </c>
      <c r="K3304" t="s">
        <v>138</v>
      </c>
      <c r="L3304" t="s">
        <v>9775</v>
      </c>
      <c r="M3304" t="s">
        <v>9776</v>
      </c>
      <c r="N3304">
        <v>2.5783333329999998</v>
      </c>
      <c r="O3304">
        <v>0</v>
      </c>
      <c r="P3304">
        <v>0</v>
      </c>
      <c r="Q3304">
        <v>0</v>
      </c>
      <c r="R3304">
        <v>10</v>
      </c>
      <c r="S3304">
        <v>0</v>
      </c>
      <c r="T3304">
        <v>5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23.133181583708406</v>
      </c>
      <c r="AA3304">
        <v>0</v>
      </c>
      <c r="AB3304">
        <v>11.668311395040366</v>
      </c>
      <c r="AC3304">
        <v>0</v>
      </c>
      <c r="AD3304">
        <v>0</v>
      </c>
      <c r="AE3304">
        <v>34.801492978748769</v>
      </c>
    </row>
    <row r="3305" spans="1:31" x14ac:dyDescent="0.25">
      <c r="A3305">
        <v>2274081</v>
      </c>
      <c r="B3305">
        <v>1</v>
      </c>
      <c r="C3305" t="s">
        <v>81</v>
      </c>
      <c r="D3305" t="s">
        <v>127</v>
      </c>
      <c r="E3305" t="s">
        <v>147</v>
      </c>
      <c r="F3305" t="s">
        <v>5737</v>
      </c>
      <c r="G3305" t="s">
        <v>233</v>
      </c>
      <c r="H3305" t="s">
        <v>150</v>
      </c>
      <c r="I3305" t="s">
        <v>136</v>
      </c>
      <c r="J3305" t="s">
        <v>137</v>
      </c>
      <c r="K3305" t="s">
        <v>138</v>
      </c>
      <c r="L3305" t="s">
        <v>9777</v>
      </c>
      <c r="M3305" t="s">
        <v>9778</v>
      </c>
      <c r="N3305">
        <v>6.1352777769999998</v>
      </c>
      <c r="O3305">
        <v>0</v>
      </c>
      <c r="P3305">
        <v>60</v>
      </c>
      <c r="Q3305">
        <v>0</v>
      </c>
      <c r="R3305">
        <v>5</v>
      </c>
      <c r="S3305">
        <v>0</v>
      </c>
      <c r="T3305">
        <v>9</v>
      </c>
      <c r="U3305">
        <v>0</v>
      </c>
      <c r="V3305">
        <v>0</v>
      </c>
      <c r="W3305">
        <v>0</v>
      </c>
      <c r="X3305">
        <v>67.241586808444339</v>
      </c>
      <c r="Y3305">
        <v>0</v>
      </c>
      <c r="Z3305">
        <v>2.3353016132364335</v>
      </c>
      <c r="AA3305">
        <v>0</v>
      </c>
      <c r="AB3305">
        <v>30.519839208175235</v>
      </c>
      <c r="AC3305">
        <v>0</v>
      </c>
      <c r="AD3305">
        <v>0</v>
      </c>
      <c r="AE3305">
        <v>100.09672762985602</v>
      </c>
    </row>
    <row r="3306" spans="1:31" x14ac:dyDescent="0.25">
      <c r="A3306">
        <v>2273838</v>
      </c>
      <c r="B3306">
        <v>1</v>
      </c>
      <c r="C3306" t="s">
        <v>81</v>
      </c>
      <c r="D3306" t="s">
        <v>112</v>
      </c>
      <c r="E3306" t="s">
        <v>147</v>
      </c>
      <c r="F3306" t="s">
        <v>9779</v>
      </c>
      <c r="G3306" t="s">
        <v>1712</v>
      </c>
      <c r="H3306" t="s">
        <v>150</v>
      </c>
      <c r="I3306" t="s">
        <v>136</v>
      </c>
      <c r="J3306" t="s">
        <v>137</v>
      </c>
      <c r="K3306" t="s">
        <v>138</v>
      </c>
      <c r="L3306" t="s">
        <v>9780</v>
      </c>
      <c r="M3306" t="s">
        <v>9781</v>
      </c>
      <c r="N3306">
        <v>3.6161111109999999</v>
      </c>
      <c r="O3306">
        <v>0</v>
      </c>
      <c r="P3306">
        <v>11</v>
      </c>
      <c r="Q3306">
        <v>0</v>
      </c>
      <c r="R3306">
        <v>0</v>
      </c>
      <c r="S3306">
        <v>0</v>
      </c>
      <c r="T3306">
        <v>5</v>
      </c>
      <c r="U3306">
        <v>0</v>
      </c>
      <c r="V3306">
        <v>0</v>
      </c>
      <c r="W3306">
        <v>0</v>
      </c>
      <c r="X3306">
        <v>1.8093841206856247</v>
      </c>
      <c r="Y3306">
        <v>0</v>
      </c>
      <c r="Z3306">
        <v>0</v>
      </c>
      <c r="AA3306">
        <v>0</v>
      </c>
      <c r="AB3306">
        <v>4.9290407982376347</v>
      </c>
      <c r="AC3306">
        <v>0</v>
      </c>
      <c r="AD3306">
        <v>0</v>
      </c>
      <c r="AE3306">
        <v>6.7384249189232595</v>
      </c>
    </row>
    <row r="3307" spans="1:31" x14ac:dyDescent="0.25">
      <c r="A3307">
        <v>2274482</v>
      </c>
      <c r="B3307">
        <v>1</v>
      </c>
      <c r="C3307" t="s">
        <v>80</v>
      </c>
      <c r="D3307" t="s">
        <v>108</v>
      </c>
      <c r="E3307" t="s">
        <v>147</v>
      </c>
      <c r="F3307" t="s">
        <v>9782</v>
      </c>
      <c r="G3307" t="s">
        <v>229</v>
      </c>
      <c r="H3307" t="s">
        <v>150</v>
      </c>
      <c r="I3307" t="s">
        <v>136</v>
      </c>
      <c r="J3307" t="s">
        <v>137</v>
      </c>
      <c r="K3307" t="s">
        <v>138</v>
      </c>
      <c r="L3307" t="s">
        <v>9783</v>
      </c>
      <c r="M3307" t="s">
        <v>9784</v>
      </c>
      <c r="N3307">
        <v>2.173611111</v>
      </c>
      <c r="O3307">
        <v>0</v>
      </c>
      <c r="P3307">
        <v>68</v>
      </c>
      <c r="Q3307">
        <v>0</v>
      </c>
      <c r="R3307">
        <v>4</v>
      </c>
      <c r="S3307">
        <v>0</v>
      </c>
      <c r="T3307">
        <v>2</v>
      </c>
      <c r="U3307">
        <v>0</v>
      </c>
      <c r="V3307">
        <v>0</v>
      </c>
      <c r="W3307">
        <v>0</v>
      </c>
      <c r="X3307">
        <v>17.01976375682688</v>
      </c>
      <c r="Y3307">
        <v>0</v>
      </c>
      <c r="Z3307">
        <v>0.48015638701405827</v>
      </c>
      <c r="AA3307">
        <v>0</v>
      </c>
      <c r="AB3307">
        <v>2.61295116648225</v>
      </c>
      <c r="AC3307">
        <v>0</v>
      </c>
      <c r="AD3307">
        <v>0</v>
      </c>
      <c r="AE3307">
        <v>20.11287131032319</v>
      </c>
    </row>
    <row r="3308" spans="1:31" x14ac:dyDescent="0.25">
      <c r="A3308">
        <v>2273987</v>
      </c>
      <c r="B3308">
        <v>1</v>
      </c>
      <c r="C3308" t="s">
        <v>81</v>
      </c>
      <c r="D3308" t="s">
        <v>128</v>
      </c>
      <c r="E3308" t="s">
        <v>141</v>
      </c>
      <c r="F3308" t="s">
        <v>9785</v>
      </c>
      <c r="G3308" t="s">
        <v>154</v>
      </c>
      <c r="H3308" t="s">
        <v>135</v>
      </c>
      <c r="I3308" t="s">
        <v>136</v>
      </c>
      <c r="J3308" t="s">
        <v>137</v>
      </c>
      <c r="K3308" t="s">
        <v>144</v>
      </c>
      <c r="L3308" t="s">
        <v>9786</v>
      </c>
      <c r="M3308" t="s">
        <v>9787</v>
      </c>
      <c r="N3308">
        <v>8.0561111109999999</v>
      </c>
      <c r="O3308">
        <v>0</v>
      </c>
      <c r="P3308">
        <v>608</v>
      </c>
      <c r="Q3308">
        <v>0</v>
      </c>
      <c r="R3308">
        <v>0</v>
      </c>
      <c r="S3308">
        <v>0</v>
      </c>
      <c r="T3308">
        <v>130</v>
      </c>
      <c r="U3308">
        <v>0</v>
      </c>
      <c r="V3308">
        <v>0</v>
      </c>
      <c r="W3308">
        <v>0</v>
      </c>
      <c r="X3308">
        <v>1026.1048973257834</v>
      </c>
      <c r="Y3308">
        <v>0</v>
      </c>
      <c r="Z3308">
        <v>0</v>
      </c>
      <c r="AA3308">
        <v>0</v>
      </c>
      <c r="AB3308">
        <v>613.65925598815318</v>
      </c>
      <c r="AC3308">
        <v>0</v>
      </c>
      <c r="AD3308">
        <v>0</v>
      </c>
      <c r="AE3308">
        <v>1639.7641533139367</v>
      </c>
    </row>
    <row r="3309" spans="1:31" x14ac:dyDescent="0.25">
      <c r="A3309">
        <v>2274027</v>
      </c>
      <c r="B3309">
        <v>1</v>
      </c>
      <c r="C3309" t="s">
        <v>80</v>
      </c>
      <c r="D3309" t="s">
        <v>110</v>
      </c>
      <c r="E3309" t="s">
        <v>141</v>
      </c>
      <c r="F3309" t="s">
        <v>9788</v>
      </c>
      <c r="G3309" t="s">
        <v>154</v>
      </c>
      <c r="H3309" t="s">
        <v>135</v>
      </c>
      <c r="I3309" t="s">
        <v>136</v>
      </c>
      <c r="J3309" t="s">
        <v>137</v>
      </c>
      <c r="K3309" t="s">
        <v>144</v>
      </c>
      <c r="L3309" t="s">
        <v>9789</v>
      </c>
      <c r="M3309" t="s">
        <v>9790</v>
      </c>
      <c r="N3309">
        <v>9.5197222220000004</v>
      </c>
      <c r="O3309">
        <v>0</v>
      </c>
      <c r="P3309">
        <v>46</v>
      </c>
      <c r="Q3309">
        <v>0</v>
      </c>
      <c r="R3309">
        <v>0</v>
      </c>
      <c r="S3309">
        <v>0</v>
      </c>
      <c r="T3309">
        <v>29</v>
      </c>
      <c r="U3309">
        <v>0</v>
      </c>
      <c r="V3309">
        <v>0</v>
      </c>
      <c r="W3309">
        <v>0</v>
      </c>
      <c r="X3309">
        <v>122.93117510321765</v>
      </c>
      <c r="Y3309">
        <v>0</v>
      </c>
      <c r="Z3309">
        <v>0</v>
      </c>
      <c r="AA3309">
        <v>0</v>
      </c>
      <c r="AB3309">
        <v>301.07049145991056</v>
      </c>
      <c r="AC3309">
        <v>0</v>
      </c>
      <c r="AD3309">
        <v>0</v>
      </c>
      <c r="AE3309">
        <v>424.0016665631282</v>
      </c>
    </row>
    <row r="3310" spans="1:31" x14ac:dyDescent="0.25">
      <c r="A3310">
        <v>2274270</v>
      </c>
      <c r="B3310">
        <v>1</v>
      </c>
      <c r="C3310" t="s">
        <v>80</v>
      </c>
      <c r="D3310" t="s">
        <v>84</v>
      </c>
      <c r="E3310" t="s">
        <v>165</v>
      </c>
      <c r="F3310" t="s">
        <v>9791</v>
      </c>
      <c r="G3310" t="s">
        <v>198</v>
      </c>
      <c r="H3310" t="s">
        <v>150</v>
      </c>
      <c r="I3310" t="s">
        <v>136</v>
      </c>
      <c r="J3310" t="s">
        <v>137</v>
      </c>
      <c r="K3310" t="s">
        <v>138</v>
      </c>
      <c r="L3310" t="s">
        <v>9792</v>
      </c>
      <c r="M3310" t="s">
        <v>9793</v>
      </c>
      <c r="N3310">
        <v>2.835</v>
      </c>
      <c r="O3310">
        <v>0</v>
      </c>
      <c r="P3310">
        <v>6</v>
      </c>
      <c r="Q3310">
        <v>0</v>
      </c>
      <c r="R3310">
        <v>0</v>
      </c>
      <c r="S3310">
        <v>0</v>
      </c>
      <c r="T3310">
        <v>1</v>
      </c>
      <c r="U3310">
        <v>0</v>
      </c>
      <c r="V3310">
        <v>0</v>
      </c>
      <c r="W3310">
        <v>0</v>
      </c>
      <c r="X3310">
        <v>2.4999522557049443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2.4999522557049443</v>
      </c>
    </row>
    <row r="3311" spans="1:31" x14ac:dyDescent="0.25">
      <c r="A3311">
        <v>2274176</v>
      </c>
      <c r="B3311">
        <v>1</v>
      </c>
      <c r="C3311" t="s">
        <v>81</v>
      </c>
      <c r="D3311" t="s">
        <v>122</v>
      </c>
      <c r="E3311" t="s">
        <v>141</v>
      </c>
      <c r="F3311" t="s">
        <v>9794</v>
      </c>
      <c r="G3311" t="s">
        <v>1121</v>
      </c>
      <c r="H3311" t="s">
        <v>135</v>
      </c>
      <c r="I3311" t="s">
        <v>136</v>
      </c>
      <c r="J3311" t="s">
        <v>137</v>
      </c>
      <c r="K3311" t="s">
        <v>138</v>
      </c>
      <c r="L3311" t="s">
        <v>9795</v>
      </c>
      <c r="M3311" t="s">
        <v>9796</v>
      </c>
      <c r="N3311">
        <v>3.6627777770000001</v>
      </c>
      <c r="O3311">
        <v>0</v>
      </c>
      <c r="P3311">
        <v>245</v>
      </c>
      <c r="Q3311">
        <v>0</v>
      </c>
      <c r="R3311">
        <v>5</v>
      </c>
      <c r="S3311">
        <v>0</v>
      </c>
      <c r="T3311">
        <v>28</v>
      </c>
      <c r="U3311">
        <v>0</v>
      </c>
      <c r="V3311">
        <v>0</v>
      </c>
      <c r="W3311">
        <v>0</v>
      </c>
      <c r="X3311">
        <v>111.34723839432793</v>
      </c>
      <c r="Y3311">
        <v>0</v>
      </c>
      <c r="Z3311">
        <v>5.4238499136276008</v>
      </c>
      <c r="AA3311">
        <v>0</v>
      </c>
      <c r="AB3311">
        <v>36.629843228092817</v>
      </c>
      <c r="AC3311">
        <v>0</v>
      </c>
      <c r="AD3311">
        <v>0</v>
      </c>
      <c r="AE3311">
        <v>153.40093153604835</v>
      </c>
    </row>
    <row r="3312" spans="1:31" x14ac:dyDescent="0.25">
      <c r="A3312">
        <v>2273666</v>
      </c>
      <c r="B3312">
        <v>1</v>
      </c>
      <c r="C3312" t="s">
        <v>81</v>
      </c>
      <c r="D3312" t="s">
        <v>128</v>
      </c>
      <c r="E3312" t="s">
        <v>157</v>
      </c>
      <c r="F3312" t="s">
        <v>5959</v>
      </c>
      <c r="G3312" t="s">
        <v>134</v>
      </c>
      <c r="H3312" t="s">
        <v>135</v>
      </c>
      <c r="I3312" t="s">
        <v>136</v>
      </c>
      <c r="J3312" t="s">
        <v>137</v>
      </c>
      <c r="K3312" t="s">
        <v>138</v>
      </c>
      <c r="L3312" t="s">
        <v>9797</v>
      </c>
      <c r="M3312" t="s">
        <v>9798</v>
      </c>
      <c r="N3312">
        <v>0.821111111</v>
      </c>
      <c r="O3312">
        <v>20</v>
      </c>
      <c r="P3312">
        <v>99</v>
      </c>
      <c r="Q3312">
        <v>299</v>
      </c>
      <c r="R3312">
        <v>84</v>
      </c>
      <c r="S3312">
        <v>7</v>
      </c>
      <c r="T3312">
        <v>2</v>
      </c>
      <c r="U3312">
        <v>0</v>
      </c>
      <c r="V3312">
        <v>0</v>
      </c>
      <c r="W3312">
        <v>3.7045294688496</v>
      </c>
      <c r="X3312">
        <v>20.207020744786554</v>
      </c>
      <c r="Y3312">
        <v>75.980127544447697</v>
      </c>
      <c r="Z3312">
        <v>14.889082983011999</v>
      </c>
      <c r="AA3312">
        <v>2.2539177736140998</v>
      </c>
      <c r="AB3312">
        <v>0.74149153840146664</v>
      </c>
      <c r="AC3312">
        <v>0</v>
      </c>
      <c r="AD3312">
        <v>0</v>
      </c>
      <c r="AE3312">
        <v>117.77617005311143</v>
      </c>
    </row>
    <row r="3313" spans="1:31" x14ac:dyDescent="0.25">
      <c r="A3313">
        <v>2273964</v>
      </c>
      <c r="B3313">
        <v>1</v>
      </c>
      <c r="C3313" t="s">
        <v>81</v>
      </c>
      <c r="D3313" t="s">
        <v>127</v>
      </c>
      <c r="E3313" t="s">
        <v>147</v>
      </c>
      <c r="F3313" t="s">
        <v>8628</v>
      </c>
      <c r="G3313" t="s">
        <v>233</v>
      </c>
      <c r="H3313" t="s">
        <v>150</v>
      </c>
      <c r="I3313" t="s">
        <v>136</v>
      </c>
      <c r="J3313" t="s">
        <v>137</v>
      </c>
      <c r="K3313" t="s">
        <v>138</v>
      </c>
      <c r="L3313" t="s">
        <v>6069</v>
      </c>
      <c r="M3313" t="s">
        <v>9799</v>
      </c>
      <c r="N3313">
        <v>6.5125000000000002</v>
      </c>
      <c r="O3313">
        <v>0</v>
      </c>
      <c r="P3313">
        <v>141</v>
      </c>
      <c r="Q3313">
        <v>0</v>
      </c>
      <c r="R3313">
        <v>0</v>
      </c>
      <c r="S3313">
        <v>0</v>
      </c>
      <c r="T3313">
        <v>8</v>
      </c>
      <c r="U3313">
        <v>0</v>
      </c>
      <c r="V3313">
        <v>0</v>
      </c>
      <c r="W3313">
        <v>0</v>
      </c>
      <c r="X3313">
        <v>224.92372830183493</v>
      </c>
      <c r="Y3313">
        <v>0</v>
      </c>
      <c r="Z3313">
        <v>0</v>
      </c>
      <c r="AA3313">
        <v>0</v>
      </c>
      <c r="AB3313">
        <v>8.7279294091491977</v>
      </c>
      <c r="AC3313">
        <v>0</v>
      </c>
      <c r="AD3313">
        <v>0</v>
      </c>
      <c r="AE3313">
        <v>233.65165771098413</v>
      </c>
    </row>
    <row r="3314" spans="1:31" x14ac:dyDescent="0.25">
      <c r="A3314">
        <v>2274505</v>
      </c>
      <c r="B3314">
        <v>1</v>
      </c>
      <c r="C3314" t="s">
        <v>81</v>
      </c>
      <c r="D3314" t="s">
        <v>113</v>
      </c>
      <c r="E3314" t="s">
        <v>176</v>
      </c>
      <c r="F3314" t="s">
        <v>9800</v>
      </c>
      <c r="G3314" t="s">
        <v>149</v>
      </c>
      <c r="H3314" t="s">
        <v>150</v>
      </c>
      <c r="I3314" t="s">
        <v>136</v>
      </c>
      <c r="J3314" t="s">
        <v>137</v>
      </c>
      <c r="K3314" t="s">
        <v>138</v>
      </c>
      <c r="L3314" t="s">
        <v>9801</v>
      </c>
      <c r="M3314" t="s">
        <v>9802</v>
      </c>
      <c r="N3314">
        <v>2.230555555</v>
      </c>
      <c r="O3314">
        <v>0</v>
      </c>
      <c r="P3314">
        <v>381</v>
      </c>
      <c r="Q3314">
        <v>0</v>
      </c>
      <c r="R3314">
        <v>0</v>
      </c>
      <c r="S3314">
        <v>0</v>
      </c>
      <c r="T3314">
        <v>24</v>
      </c>
      <c r="U3314">
        <v>0</v>
      </c>
      <c r="V3314">
        <v>0</v>
      </c>
      <c r="W3314">
        <v>0</v>
      </c>
      <c r="X3314">
        <v>235.53903325806999</v>
      </c>
      <c r="Y3314">
        <v>0</v>
      </c>
      <c r="Z3314">
        <v>0</v>
      </c>
      <c r="AA3314">
        <v>0</v>
      </c>
      <c r="AB3314">
        <v>23.214780289769749</v>
      </c>
      <c r="AC3314">
        <v>0</v>
      </c>
      <c r="AD3314">
        <v>0</v>
      </c>
      <c r="AE3314">
        <v>258.75381354783974</v>
      </c>
    </row>
    <row r="3315" spans="1:31" x14ac:dyDescent="0.25">
      <c r="A3315">
        <v>2274514</v>
      </c>
      <c r="B3315">
        <v>1</v>
      </c>
      <c r="C3315" t="s">
        <v>80</v>
      </c>
      <c r="D3315" t="s">
        <v>94</v>
      </c>
      <c r="E3315" t="s">
        <v>165</v>
      </c>
      <c r="F3315" t="s">
        <v>9803</v>
      </c>
      <c r="G3315" t="s">
        <v>198</v>
      </c>
      <c r="H3315" t="s">
        <v>150</v>
      </c>
      <c r="I3315" t="s">
        <v>136</v>
      </c>
      <c r="J3315" t="s">
        <v>137</v>
      </c>
      <c r="K3315" t="s">
        <v>138</v>
      </c>
      <c r="L3315" t="s">
        <v>9804</v>
      </c>
      <c r="M3315" t="s">
        <v>9805</v>
      </c>
      <c r="N3315">
        <v>3.1658333330000001</v>
      </c>
      <c r="O3315">
        <v>0</v>
      </c>
      <c r="P3315">
        <v>1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0.38038656608658333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0.38038656608658333</v>
      </c>
    </row>
    <row r="3316" spans="1:31" x14ac:dyDescent="0.25">
      <c r="A3316">
        <v>2274345</v>
      </c>
      <c r="B3316">
        <v>1</v>
      </c>
      <c r="C3316" t="s">
        <v>80</v>
      </c>
      <c r="D3316" t="s">
        <v>104</v>
      </c>
      <c r="E3316" t="s">
        <v>147</v>
      </c>
      <c r="F3316" t="s">
        <v>9806</v>
      </c>
      <c r="G3316" t="s">
        <v>149</v>
      </c>
      <c r="H3316" t="s">
        <v>150</v>
      </c>
      <c r="I3316" t="s">
        <v>136</v>
      </c>
      <c r="J3316" t="s">
        <v>137</v>
      </c>
      <c r="K3316" t="s">
        <v>138</v>
      </c>
      <c r="L3316" t="s">
        <v>9807</v>
      </c>
      <c r="M3316" t="s">
        <v>9808</v>
      </c>
      <c r="N3316">
        <v>0.60611111100000004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1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0.69168768198089448</v>
      </c>
      <c r="AC3316">
        <v>0</v>
      </c>
      <c r="AD3316">
        <v>0</v>
      </c>
      <c r="AE3316">
        <v>0.69168768198089448</v>
      </c>
    </row>
    <row r="3317" spans="1:31" x14ac:dyDescent="0.25">
      <c r="A3317">
        <v>2274629</v>
      </c>
      <c r="B3317">
        <v>1</v>
      </c>
      <c r="C3317" t="s">
        <v>81</v>
      </c>
      <c r="D3317" t="s">
        <v>113</v>
      </c>
      <c r="E3317" t="s">
        <v>147</v>
      </c>
      <c r="F3317" t="s">
        <v>9809</v>
      </c>
      <c r="G3317" t="s">
        <v>149</v>
      </c>
      <c r="H3317" t="s">
        <v>150</v>
      </c>
      <c r="I3317" t="s">
        <v>136</v>
      </c>
      <c r="J3317" t="s">
        <v>137</v>
      </c>
      <c r="K3317" t="s">
        <v>138</v>
      </c>
      <c r="L3317" t="s">
        <v>9810</v>
      </c>
      <c r="M3317" t="s">
        <v>9811</v>
      </c>
      <c r="N3317">
        <v>2.6780555549999998</v>
      </c>
      <c r="O3317">
        <v>0</v>
      </c>
      <c r="P3317">
        <v>21</v>
      </c>
      <c r="Q3317">
        <v>0</v>
      </c>
      <c r="R3317">
        <v>0</v>
      </c>
      <c r="S3317">
        <v>0</v>
      </c>
      <c r="T3317">
        <v>1</v>
      </c>
      <c r="U3317">
        <v>0</v>
      </c>
      <c r="V3317">
        <v>0</v>
      </c>
      <c r="W3317">
        <v>0</v>
      </c>
      <c r="X3317">
        <v>2.9950587531072266</v>
      </c>
      <c r="Y3317">
        <v>0</v>
      </c>
      <c r="Z3317">
        <v>0</v>
      </c>
      <c r="AA3317">
        <v>0</v>
      </c>
      <c r="AB3317">
        <v>2.25733138115335</v>
      </c>
      <c r="AC3317">
        <v>0</v>
      </c>
      <c r="AD3317">
        <v>0</v>
      </c>
      <c r="AE3317">
        <v>5.2523901342605761</v>
      </c>
    </row>
    <row r="3318" spans="1:31" x14ac:dyDescent="0.25">
      <c r="A3318">
        <v>2274437</v>
      </c>
      <c r="B3318">
        <v>1</v>
      </c>
      <c r="C3318" t="s">
        <v>80</v>
      </c>
      <c r="D3318" t="s">
        <v>84</v>
      </c>
      <c r="E3318" t="s">
        <v>141</v>
      </c>
      <c r="F3318" t="s">
        <v>9812</v>
      </c>
      <c r="G3318" t="s">
        <v>557</v>
      </c>
      <c r="H3318" t="s">
        <v>135</v>
      </c>
      <c r="I3318" t="s">
        <v>136</v>
      </c>
      <c r="J3318" t="s">
        <v>137</v>
      </c>
      <c r="K3318" t="s">
        <v>138</v>
      </c>
      <c r="L3318" t="s">
        <v>9813</v>
      </c>
      <c r="M3318" t="s">
        <v>9814</v>
      </c>
      <c r="N3318">
        <v>0.22750000000000001</v>
      </c>
      <c r="O3318">
        <v>0</v>
      </c>
      <c r="P3318">
        <v>667</v>
      </c>
      <c r="Q3318">
        <v>0</v>
      </c>
      <c r="R3318">
        <v>0</v>
      </c>
      <c r="S3318">
        <v>0</v>
      </c>
      <c r="T3318">
        <v>124</v>
      </c>
      <c r="U3318">
        <v>0</v>
      </c>
      <c r="V3318">
        <v>0</v>
      </c>
      <c r="W3318">
        <v>0</v>
      </c>
      <c r="X3318">
        <v>37.569337251072966</v>
      </c>
      <c r="Y3318">
        <v>0</v>
      </c>
      <c r="Z3318">
        <v>0</v>
      </c>
      <c r="AA3318">
        <v>0</v>
      </c>
      <c r="AB3318">
        <v>10.688528017339896</v>
      </c>
      <c r="AC3318">
        <v>0</v>
      </c>
      <c r="AD3318">
        <v>0</v>
      </c>
      <c r="AE3318">
        <v>48.257865268412864</v>
      </c>
    </row>
    <row r="3319" spans="1:31" x14ac:dyDescent="0.25">
      <c r="A3319">
        <v>2274483</v>
      </c>
      <c r="B3319">
        <v>1</v>
      </c>
      <c r="C3319" t="s">
        <v>80</v>
      </c>
      <c r="D3319" t="s">
        <v>97</v>
      </c>
      <c r="E3319" t="s">
        <v>165</v>
      </c>
      <c r="F3319" t="s">
        <v>9815</v>
      </c>
      <c r="G3319" t="s">
        <v>198</v>
      </c>
      <c r="H3319" t="s">
        <v>150</v>
      </c>
      <c r="I3319" t="s">
        <v>136</v>
      </c>
      <c r="J3319" t="s">
        <v>137</v>
      </c>
      <c r="K3319" t="s">
        <v>138</v>
      </c>
      <c r="L3319" t="s">
        <v>9816</v>
      </c>
      <c r="M3319" t="s">
        <v>9817</v>
      </c>
      <c r="N3319">
        <v>2.6208333330000002</v>
      </c>
      <c r="O3319">
        <v>0</v>
      </c>
      <c r="P3319">
        <v>1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1.3632465926731667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1.3632465926731667</v>
      </c>
    </row>
    <row r="3320" spans="1:31" x14ac:dyDescent="0.25">
      <c r="A3320">
        <v>2273693</v>
      </c>
      <c r="B3320">
        <v>1</v>
      </c>
      <c r="C3320" t="s">
        <v>80</v>
      </c>
      <c r="D3320" t="s">
        <v>93</v>
      </c>
      <c r="E3320" t="s">
        <v>157</v>
      </c>
      <c r="F3320" t="s">
        <v>6318</v>
      </c>
      <c r="G3320" t="s">
        <v>134</v>
      </c>
      <c r="H3320" t="s">
        <v>135</v>
      </c>
      <c r="I3320" t="s">
        <v>136</v>
      </c>
      <c r="J3320" t="s">
        <v>137</v>
      </c>
      <c r="K3320" t="s">
        <v>138</v>
      </c>
      <c r="L3320" t="s">
        <v>9818</v>
      </c>
      <c r="M3320" t="s">
        <v>9819</v>
      </c>
      <c r="N3320">
        <v>0.55000000000000004</v>
      </c>
      <c r="O3320">
        <v>0</v>
      </c>
      <c r="P3320">
        <v>10</v>
      </c>
      <c r="Q3320">
        <v>4</v>
      </c>
      <c r="R3320">
        <v>2</v>
      </c>
      <c r="S3320">
        <v>4</v>
      </c>
      <c r="T3320">
        <v>16</v>
      </c>
      <c r="U3320">
        <v>0</v>
      </c>
      <c r="V3320">
        <v>0</v>
      </c>
      <c r="W3320">
        <v>0</v>
      </c>
      <c r="X3320">
        <v>2.1997451200725</v>
      </c>
      <c r="Y3320">
        <v>6.7507767485399999</v>
      </c>
      <c r="Z3320">
        <v>0.24290075782499998</v>
      </c>
      <c r="AA3320">
        <v>1.1779390018000002</v>
      </c>
      <c r="AB3320">
        <v>2.1024023688084998</v>
      </c>
      <c r="AC3320">
        <v>0</v>
      </c>
      <c r="AD3320">
        <v>0</v>
      </c>
      <c r="AE3320">
        <v>12.473763997045999</v>
      </c>
    </row>
    <row r="3321" spans="1:31" x14ac:dyDescent="0.25">
      <c r="A3321">
        <v>2274337</v>
      </c>
      <c r="B3321">
        <v>1</v>
      </c>
      <c r="C3321" t="s">
        <v>81</v>
      </c>
      <c r="D3321" t="s">
        <v>120</v>
      </c>
      <c r="E3321" t="s">
        <v>147</v>
      </c>
      <c r="F3321" t="s">
        <v>5187</v>
      </c>
      <c r="G3321" t="s">
        <v>149</v>
      </c>
      <c r="H3321" t="s">
        <v>150</v>
      </c>
      <c r="I3321" t="s">
        <v>136</v>
      </c>
      <c r="J3321" t="s">
        <v>137</v>
      </c>
      <c r="K3321" t="s">
        <v>138</v>
      </c>
      <c r="L3321" t="s">
        <v>9820</v>
      </c>
      <c r="M3321" t="s">
        <v>9821</v>
      </c>
      <c r="N3321">
        <v>0.887222222</v>
      </c>
      <c r="O3321">
        <v>0</v>
      </c>
      <c r="P3321">
        <v>39</v>
      </c>
      <c r="Q3321">
        <v>0</v>
      </c>
      <c r="R3321">
        <v>7</v>
      </c>
      <c r="S3321">
        <v>0</v>
      </c>
      <c r="T3321">
        <v>5</v>
      </c>
      <c r="U3321">
        <v>0</v>
      </c>
      <c r="V3321">
        <v>0</v>
      </c>
      <c r="W3321">
        <v>0</v>
      </c>
      <c r="X3321">
        <v>7.0814577917767112</v>
      </c>
      <c r="Y3321">
        <v>0</v>
      </c>
      <c r="Z3321">
        <v>2.1541579677544003</v>
      </c>
      <c r="AA3321">
        <v>0</v>
      </c>
      <c r="AB3321">
        <v>7.7596898707650019E-2</v>
      </c>
      <c r="AC3321">
        <v>0</v>
      </c>
      <c r="AD3321">
        <v>0</v>
      </c>
      <c r="AE3321">
        <v>9.3132126582387613</v>
      </c>
    </row>
    <row r="3322" spans="1:31" x14ac:dyDescent="0.25">
      <c r="A3322">
        <v>2274314</v>
      </c>
      <c r="B3322">
        <v>1</v>
      </c>
      <c r="C3322" t="s">
        <v>81</v>
      </c>
      <c r="D3322" t="s">
        <v>112</v>
      </c>
      <c r="E3322" t="s">
        <v>147</v>
      </c>
      <c r="F3322" t="s">
        <v>9822</v>
      </c>
      <c r="G3322" t="s">
        <v>149</v>
      </c>
      <c r="H3322" t="s">
        <v>150</v>
      </c>
      <c r="I3322" t="s">
        <v>136</v>
      </c>
      <c r="J3322" t="s">
        <v>137</v>
      </c>
      <c r="K3322" t="s">
        <v>138</v>
      </c>
      <c r="L3322" t="s">
        <v>9823</v>
      </c>
      <c r="M3322" t="s">
        <v>9824</v>
      </c>
      <c r="N3322">
        <v>1.3758333330000001</v>
      </c>
      <c r="O3322">
        <v>0</v>
      </c>
      <c r="P3322">
        <v>1</v>
      </c>
      <c r="Q3322">
        <v>0</v>
      </c>
      <c r="R3322">
        <v>2</v>
      </c>
      <c r="S3322">
        <v>0</v>
      </c>
      <c r="T3322">
        <v>1</v>
      </c>
      <c r="U3322">
        <v>0</v>
      </c>
      <c r="V3322">
        <v>0</v>
      </c>
      <c r="W3322">
        <v>0</v>
      </c>
      <c r="X3322">
        <v>0.44634522411566663</v>
      </c>
      <c r="Y3322">
        <v>0</v>
      </c>
      <c r="Z3322">
        <v>0.7434487587440668</v>
      </c>
      <c r="AA3322">
        <v>0</v>
      </c>
      <c r="AB3322">
        <v>1.589528437900164</v>
      </c>
      <c r="AC3322">
        <v>0</v>
      </c>
      <c r="AD3322">
        <v>0</v>
      </c>
      <c r="AE3322">
        <v>2.7793224207598977</v>
      </c>
    </row>
    <row r="3323" spans="1:31" x14ac:dyDescent="0.25">
      <c r="A3323">
        <v>2273724</v>
      </c>
      <c r="B3323">
        <v>1</v>
      </c>
      <c r="C3323" t="s">
        <v>80</v>
      </c>
      <c r="D3323" t="s">
        <v>84</v>
      </c>
      <c r="E3323" t="s">
        <v>165</v>
      </c>
      <c r="F3323" t="s">
        <v>9825</v>
      </c>
      <c r="G3323" t="s">
        <v>225</v>
      </c>
      <c r="H3323" t="s">
        <v>150</v>
      </c>
      <c r="I3323" t="s">
        <v>136</v>
      </c>
      <c r="J3323" t="s">
        <v>137</v>
      </c>
      <c r="K3323" t="s">
        <v>138</v>
      </c>
      <c r="L3323" t="s">
        <v>9826</v>
      </c>
      <c r="M3323" t="s">
        <v>9827</v>
      </c>
      <c r="N3323">
        <v>0.60694444400000003</v>
      </c>
      <c r="O3323">
        <v>0</v>
      </c>
      <c r="P3323">
        <v>5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0.66409641150504173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0.66409641150504173</v>
      </c>
    </row>
    <row r="3324" spans="1:31" x14ac:dyDescent="0.25">
      <c r="A3324">
        <v>2274145</v>
      </c>
      <c r="B3324">
        <v>1</v>
      </c>
      <c r="C3324" t="s">
        <v>81</v>
      </c>
      <c r="D3324" t="s">
        <v>116</v>
      </c>
      <c r="E3324" t="s">
        <v>147</v>
      </c>
      <c r="F3324" t="s">
        <v>9828</v>
      </c>
      <c r="G3324" t="s">
        <v>1214</v>
      </c>
      <c r="H3324" t="s">
        <v>150</v>
      </c>
      <c r="I3324" t="s">
        <v>136</v>
      </c>
      <c r="J3324" t="s">
        <v>137</v>
      </c>
      <c r="K3324" t="s">
        <v>138</v>
      </c>
      <c r="L3324" t="s">
        <v>9829</v>
      </c>
      <c r="M3324" t="s">
        <v>9830</v>
      </c>
      <c r="N3324">
        <v>2.4613888880000001</v>
      </c>
      <c r="O3324">
        <v>0</v>
      </c>
      <c r="P3324">
        <v>34</v>
      </c>
      <c r="Q3324">
        <v>0</v>
      </c>
      <c r="R3324">
        <v>3</v>
      </c>
      <c r="S3324">
        <v>0</v>
      </c>
      <c r="T3324">
        <v>7</v>
      </c>
      <c r="U3324">
        <v>0</v>
      </c>
      <c r="V3324">
        <v>0</v>
      </c>
      <c r="W3324">
        <v>0</v>
      </c>
      <c r="X3324">
        <v>14.51807735285599</v>
      </c>
      <c r="Y3324">
        <v>0</v>
      </c>
      <c r="Z3324">
        <v>7.4869521339516831</v>
      </c>
      <c r="AA3324">
        <v>0</v>
      </c>
      <c r="AB3324">
        <v>9.0509822285171673</v>
      </c>
      <c r="AC3324">
        <v>0</v>
      </c>
      <c r="AD3324">
        <v>0</v>
      </c>
      <c r="AE3324">
        <v>31.056011715324839</v>
      </c>
    </row>
    <row r="3325" spans="1:31" x14ac:dyDescent="0.25">
      <c r="A3325">
        <v>2274222</v>
      </c>
      <c r="B3325">
        <v>1</v>
      </c>
      <c r="C3325" t="s">
        <v>81</v>
      </c>
      <c r="D3325" t="s">
        <v>127</v>
      </c>
      <c r="E3325" t="s">
        <v>147</v>
      </c>
      <c r="F3325" t="s">
        <v>9831</v>
      </c>
      <c r="G3325" t="s">
        <v>229</v>
      </c>
      <c r="H3325" t="s">
        <v>150</v>
      </c>
      <c r="I3325" t="s">
        <v>136</v>
      </c>
      <c r="J3325" t="s">
        <v>137</v>
      </c>
      <c r="K3325" t="s">
        <v>138</v>
      </c>
      <c r="L3325" t="s">
        <v>9832</v>
      </c>
      <c r="M3325" t="s">
        <v>9833</v>
      </c>
      <c r="N3325">
        <v>0.260833333</v>
      </c>
      <c r="O3325">
        <v>0</v>
      </c>
      <c r="P3325">
        <v>14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0.79743066354775005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0.79743066354775005</v>
      </c>
    </row>
    <row r="3326" spans="1:31" x14ac:dyDescent="0.25">
      <c r="A3326">
        <v>2273953</v>
      </c>
      <c r="B3326">
        <v>1</v>
      </c>
      <c r="C3326" t="s">
        <v>80</v>
      </c>
      <c r="D3326" t="s">
        <v>105</v>
      </c>
      <c r="E3326" t="s">
        <v>141</v>
      </c>
      <c r="F3326" t="s">
        <v>9834</v>
      </c>
      <c r="G3326" t="s">
        <v>1804</v>
      </c>
      <c r="H3326" t="s">
        <v>135</v>
      </c>
      <c r="I3326" t="s">
        <v>136</v>
      </c>
      <c r="J3326" t="s">
        <v>137</v>
      </c>
      <c r="K3326" t="s">
        <v>138</v>
      </c>
      <c r="L3326" t="s">
        <v>9835</v>
      </c>
      <c r="M3326" t="s">
        <v>9836</v>
      </c>
      <c r="N3326">
        <v>1.6788888879999999</v>
      </c>
      <c r="O3326">
        <v>0</v>
      </c>
      <c r="P3326">
        <v>459</v>
      </c>
      <c r="Q3326">
        <v>0</v>
      </c>
      <c r="R3326">
        <v>0</v>
      </c>
      <c r="S3326">
        <v>0</v>
      </c>
      <c r="T3326">
        <v>45</v>
      </c>
      <c r="U3326">
        <v>0</v>
      </c>
      <c r="V3326">
        <v>0</v>
      </c>
      <c r="W3326">
        <v>0</v>
      </c>
      <c r="X3326">
        <v>236.79233308397431</v>
      </c>
      <c r="Y3326">
        <v>0</v>
      </c>
      <c r="Z3326">
        <v>0</v>
      </c>
      <c r="AA3326">
        <v>0</v>
      </c>
      <c r="AB3326">
        <v>53.845192778761849</v>
      </c>
      <c r="AC3326">
        <v>0</v>
      </c>
      <c r="AD3326">
        <v>0</v>
      </c>
      <c r="AE3326">
        <v>290.63752586273614</v>
      </c>
    </row>
    <row r="3327" spans="1:31" x14ac:dyDescent="0.25">
      <c r="A3327">
        <v>2274606</v>
      </c>
      <c r="B3327">
        <v>1</v>
      </c>
      <c r="C3327" t="s">
        <v>81</v>
      </c>
      <c r="D3327" t="s">
        <v>128</v>
      </c>
      <c r="E3327" t="s">
        <v>147</v>
      </c>
      <c r="F3327" t="s">
        <v>9837</v>
      </c>
      <c r="G3327" t="s">
        <v>229</v>
      </c>
      <c r="H3327" t="s">
        <v>150</v>
      </c>
      <c r="I3327" t="s">
        <v>136</v>
      </c>
      <c r="J3327" t="s">
        <v>137</v>
      </c>
      <c r="K3327" t="s">
        <v>138</v>
      </c>
      <c r="L3327" t="s">
        <v>9838</v>
      </c>
      <c r="M3327" t="s">
        <v>9839</v>
      </c>
      <c r="N3327">
        <v>3.8519444439999999</v>
      </c>
      <c r="O3327">
        <v>0</v>
      </c>
      <c r="P3327">
        <v>164</v>
      </c>
      <c r="Q3327">
        <v>0</v>
      </c>
      <c r="R3327">
        <v>0</v>
      </c>
      <c r="S3327">
        <v>0</v>
      </c>
      <c r="T3327">
        <v>8</v>
      </c>
      <c r="U3327">
        <v>0</v>
      </c>
      <c r="V3327">
        <v>0</v>
      </c>
      <c r="W3327">
        <v>0</v>
      </c>
      <c r="X3327">
        <v>143.28604543575207</v>
      </c>
      <c r="Y3327">
        <v>0</v>
      </c>
      <c r="Z3327">
        <v>0</v>
      </c>
      <c r="AA3327">
        <v>0</v>
      </c>
      <c r="AB3327">
        <v>5.2048020748287778</v>
      </c>
      <c r="AC3327">
        <v>0</v>
      </c>
      <c r="AD3327">
        <v>0</v>
      </c>
      <c r="AE3327">
        <v>148.49084751058086</v>
      </c>
    </row>
    <row r="3328" spans="1:31" x14ac:dyDescent="0.25">
      <c r="A3328">
        <v>2274016</v>
      </c>
      <c r="B3328">
        <v>1</v>
      </c>
      <c r="C3328" t="s">
        <v>80</v>
      </c>
      <c r="D3328" t="s">
        <v>99</v>
      </c>
      <c r="E3328" t="s">
        <v>147</v>
      </c>
      <c r="F3328" t="s">
        <v>9840</v>
      </c>
      <c r="G3328" t="s">
        <v>149</v>
      </c>
      <c r="H3328" t="s">
        <v>150</v>
      </c>
      <c r="I3328" t="s">
        <v>136</v>
      </c>
      <c r="J3328" t="s">
        <v>137</v>
      </c>
      <c r="K3328" t="s">
        <v>138</v>
      </c>
      <c r="L3328" t="s">
        <v>9841</v>
      </c>
      <c r="M3328" t="s">
        <v>9842</v>
      </c>
      <c r="N3328">
        <v>5.76</v>
      </c>
      <c r="O3328">
        <v>0</v>
      </c>
      <c r="P3328">
        <v>4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10.241406271707193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10.241406271707193</v>
      </c>
    </row>
    <row r="3329" spans="1:31" x14ac:dyDescent="0.25">
      <c r="A3329">
        <v>2273916</v>
      </c>
      <c r="B3329">
        <v>1</v>
      </c>
      <c r="C3329" t="s">
        <v>80</v>
      </c>
      <c r="D3329" t="s">
        <v>106</v>
      </c>
      <c r="E3329" t="s">
        <v>157</v>
      </c>
      <c r="F3329" t="s">
        <v>9843</v>
      </c>
      <c r="G3329" t="s">
        <v>143</v>
      </c>
      <c r="H3329" t="s">
        <v>135</v>
      </c>
      <c r="I3329" t="s">
        <v>136</v>
      </c>
      <c r="J3329" t="s">
        <v>137</v>
      </c>
      <c r="K3329" t="s">
        <v>144</v>
      </c>
      <c r="L3329" t="s">
        <v>9844</v>
      </c>
      <c r="M3329" t="s">
        <v>9845</v>
      </c>
      <c r="N3329">
        <v>8.1572222219999997</v>
      </c>
      <c r="O3329">
        <v>7</v>
      </c>
      <c r="P3329">
        <v>2297</v>
      </c>
      <c r="Q3329">
        <v>59</v>
      </c>
      <c r="R3329">
        <v>257</v>
      </c>
      <c r="S3329">
        <v>26</v>
      </c>
      <c r="T3329">
        <v>353</v>
      </c>
      <c r="U3329">
        <v>0</v>
      </c>
      <c r="V3329">
        <v>0</v>
      </c>
      <c r="W3329">
        <v>13.826290375009231</v>
      </c>
      <c r="X3329">
        <v>2781.0801476067909</v>
      </c>
      <c r="Y3329">
        <v>616.31768303706508</v>
      </c>
      <c r="Z3329">
        <v>1587.8022382920035</v>
      </c>
      <c r="AA3329">
        <v>307.97923593578025</v>
      </c>
      <c r="AB3329">
        <v>1154.233577346314</v>
      </c>
      <c r="AC3329">
        <v>0</v>
      </c>
      <c r="AD3329">
        <v>0</v>
      </c>
      <c r="AE3329">
        <v>6461.2391725929619</v>
      </c>
    </row>
    <row r="3330" spans="1:31" x14ac:dyDescent="0.25">
      <c r="A3330">
        <v>2274506</v>
      </c>
      <c r="B3330">
        <v>1</v>
      </c>
      <c r="C3330" t="s">
        <v>80</v>
      </c>
      <c r="D3330" t="s">
        <v>92</v>
      </c>
      <c r="E3330" t="s">
        <v>147</v>
      </c>
      <c r="F3330" t="s">
        <v>9846</v>
      </c>
      <c r="G3330" t="s">
        <v>149</v>
      </c>
      <c r="H3330" t="s">
        <v>150</v>
      </c>
      <c r="I3330" t="s">
        <v>136</v>
      </c>
      <c r="J3330" t="s">
        <v>137</v>
      </c>
      <c r="K3330" t="s">
        <v>138</v>
      </c>
      <c r="L3330" t="s">
        <v>9847</v>
      </c>
      <c r="M3330" t="s">
        <v>9848</v>
      </c>
      <c r="N3330">
        <v>4.0183333330000002</v>
      </c>
      <c r="O3330">
        <v>0</v>
      </c>
      <c r="P3330">
        <v>53</v>
      </c>
      <c r="Q3330">
        <v>0</v>
      </c>
      <c r="R3330">
        <v>0</v>
      </c>
      <c r="S3330">
        <v>0</v>
      </c>
      <c r="T3330">
        <v>8</v>
      </c>
      <c r="U3330">
        <v>0</v>
      </c>
      <c r="V3330">
        <v>0</v>
      </c>
      <c r="W3330">
        <v>0</v>
      </c>
      <c r="X3330">
        <v>75.441820991701221</v>
      </c>
      <c r="Y3330">
        <v>0</v>
      </c>
      <c r="Z3330">
        <v>0</v>
      </c>
      <c r="AA3330">
        <v>0</v>
      </c>
      <c r="AB3330">
        <v>12.551195062465581</v>
      </c>
      <c r="AC3330">
        <v>0</v>
      </c>
      <c r="AD3330">
        <v>0</v>
      </c>
      <c r="AE3330">
        <v>87.993016054166802</v>
      </c>
    </row>
    <row r="3331" spans="1:31" x14ac:dyDescent="0.25">
      <c r="A3331">
        <v>2273661</v>
      </c>
      <c r="B3331">
        <v>1</v>
      </c>
      <c r="C3331" t="s">
        <v>80</v>
      </c>
      <c r="D3331" t="s">
        <v>96</v>
      </c>
      <c r="E3331" t="s">
        <v>157</v>
      </c>
      <c r="F3331" t="s">
        <v>9849</v>
      </c>
      <c r="G3331" t="s">
        <v>134</v>
      </c>
      <c r="H3331" t="s">
        <v>135</v>
      </c>
      <c r="I3331" t="s">
        <v>136</v>
      </c>
      <c r="J3331" t="s">
        <v>137</v>
      </c>
      <c r="K3331" t="s">
        <v>138</v>
      </c>
      <c r="L3331" t="s">
        <v>9850</v>
      </c>
      <c r="M3331" t="s">
        <v>9851</v>
      </c>
      <c r="N3331">
        <v>8.0555555000000001E-2</v>
      </c>
      <c r="O3331">
        <v>3</v>
      </c>
      <c r="P3331">
        <v>4421</v>
      </c>
      <c r="Q3331">
        <v>6</v>
      </c>
      <c r="R3331">
        <v>14</v>
      </c>
      <c r="S3331">
        <v>24</v>
      </c>
      <c r="T3331">
        <v>404</v>
      </c>
      <c r="U3331">
        <v>0</v>
      </c>
      <c r="V3331">
        <v>0</v>
      </c>
      <c r="W3331">
        <v>0.69456810264502766</v>
      </c>
      <c r="X3331">
        <v>127.06962980406051</v>
      </c>
      <c r="Y3331">
        <v>0.88171393497041695</v>
      </c>
      <c r="Z3331">
        <v>0.27047798758200009</v>
      </c>
      <c r="AA3331">
        <v>46.595938966015488</v>
      </c>
      <c r="AB3331">
        <v>23.790326195143724</v>
      </c>
      <c r="AC3331">
        <v>0</v>
      </c>
      <c r="AD3331">
        <v>0</v>
      </c>
      <c r="AE3331">
        <v>199.30265499041718</v>
      </c>
    </row>
    <row r="3332" spans="1:31" x14ac:dyDescent="0.25">
      <c r="A3332">
        <v>2273993</v>
      </c>
      <c r="B3332">
        <v>1</v>
      </c>
      <c r="C3332" t="s">
        <v>81</v>
      </c>
      <c r="D3332" t="s">
        <v>127</v>
      </c>
      <c r="E3332" t="s">
        <v>165</v>
      </c>
      <c r="F3332" t="s">
        <v>9852</v>
      </c>
      <c r="G3332" t="s">
        <v>198</v>
      </c>
      <c r="H3332" t="s">
        <v>150</v>
      </c>
      <c r="I3332" t="s">
        <v>136</v>
      </c>
      <c r="J3332" t="s">
        <v>137</v>
      </c>
      <c r="K3332" t="s">
        <v>138</v>
      </c>
      <c r="L3332" t="s">
        <v>9853</v>
      </c>
      <c r="M3332" t="s">
        <v>9854</v>
      </c>
      <c r="N3332">
        <v>2.0477777769999999</v>
      </c>
      <c r="O3332">
        <v>0</v>
      </c>
      <c r="P3332">
        <v>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1.2235098757536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1.2235098757536</v>
      </c>
    </row>
    <row r="3333" spans="1:31" x14ac:dyDescent="0.25">
      <c r="A3333">
        <v>2273922</v>
      </c>
      <c r="B3333">
        <v>1</v>
      </c>
      <c r="C3333" t="s">
        <v>81</v>
      </c>
      <c r="D3333" t="s">
        <v>128</v>
      </c>
      <c r="E3333" t="s">
        <v>147</v>
      </c>
      <c r="F3333" t="s">
        <v>3732</v>
      </c>
      <c r="G3333" t="s">
        <v>149</v>
      </c>
      <c r="H3333" t="s">
        <v>150</v>
      </c>
      <c r="I3333" t="s">
        <v>136</v>
      </c>
      <c r="J3333" t="s">
        <v>137</v>
      </c>
      <c r="K3333" t="s">
        <v>138</v>
      </c>
      <c r="L3333" t="s">
        <v>9855</v>
      </c>
      <c r="M3333" t="s">
        <v>9856</v>
      </c>
      <c r="N3333">
        <v>9.2680555550000001</v>
      </c>
      <c r="O3333">
        <v>0</v>
      </c>
      <c r="P3333">
        <v>1</v>
      </c>
      <c r="Q3333">
        <v>0</v>
      </c>
      <c r="R3333">
        <v>4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0.74445004419479999</v>
      </c>
      <c r="Y3333">
        <v>0</v>
      </c>
      <c r="Z3333">
        <v>6.3390149617519</v>
      </c>
      <c r="AA3333">
        <v>0</v>
      </c>
      <c r="AB3333">
        <v>0</v>
      </c>
      <c r="AC3333">
        <v>0</v>
      </c>
      <c r="AD3333">
        <v>0</v>
      </c>
      <c r="AE3333">
        <v>7.0834650059467004</v>
      </c>
    </row>
    <row r="3334" spans="1:31" x14ac:dyDescent="0.25">
      <c r="A3334">
        <v>2274068</v>
      </c>
      <c r="B3334">
        <v>1</v>
      </c>
      <c r="C3334" t="s">
        <v>81</v>
      </c>
      <c r="D3334" t="s">
        <v>128</v>
      </c>
      <c r="E3334" t="s">
        <v>165</v>
      </c>
      <c r="F3334" t="s">
        <v>9857</v>
      </c>
      <c r="G3334" t="s">
        <v>198</v>
      </c>
      <c r="H3334" t="s">
        <v>150</v>
      </c>
      <c r="I3334" t="s">
        <v>136</v>
      </c>
      <c r="J3334" t="s">
        <v>137</v>
      </c>
      <c r="K3334" t="s">
        <v>138</v>
      </c>
      <c r="L3334" t="s">
        <v>9858</v>
      </c>
      <c r="M3334" t="s">
        <v>9859</v>
      </c>
      <c r="N3334">
        <v>9.4230555549999995</v>
      </c>
      <c r="O3334">
        <v>0</v>
      </c>
      <c r="P3334">
        <v>1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0.55269414282845009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0.55269414282845009</v>
      </c>
    </row>
    <row r="3335" spans="1:31" x14ac:dyDescent="0.25">
      <c r="A3335">
        <v>2274045</v>
      </c>
      <c r="B3335">
        <v>1</v>
      </c>
      <c r="C3335" t="s">
        <v>80</v>
      </c>
      <c r="D3335" t="s">
        <v>110</v>
      </c>
      <c r="E3335" t="s">
        <v>165</v>
      </c>
      <c r="F3335" t="s">
        <v>9860</v>
      </c>
      <c r="G3335" t="s">
        <v>198</v>
      </c>
      <c r="H3335" t="s">
        <v>150</v>
      </c>
      <c r="I3335" t="s">
        <v>136</v>
      </c>
      <c r="J3335" t="s">
        <v>137</v>
      </c>
      <c r="K3335" t="s">
        <v>138</v>
      </c>
      <c r="L3335" t="s">
        <v>9861</v>
      </c>
      <c r="M3335" t="s">
        <v>9862</v>
      </c>
      <c r="N3335">
        <v>2.5747222220000001</v>
      </c>
      <c r="O3335">
        <v>0</v>
      </c>
      <c r="P3335">
        <v>1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1.9067344180029919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1.9067344180029919</v>
      </c>
    </row>
    <row r="3336" spans="1:31" x14ac:dyDescent="0.25">
      <c r="A3336">
        <v>2273853</v>
      </c>
      <c r="B3336">
        <v>1</v>
      </c>
      <c r="C3336" t="s">
        <v>80</v>
      </c>
      <c r="D3336" t="s">
        <v>105</v>
      </c>
      <c r="E3336" t="s">
        <v>157</v>
      </c>
      <c r="F3336" t="s">
        <v>9863</v>
      </c>
      <c r="G3336" t="s">
        <v>134</v>
      </c>
      <c r="H3336" t="s">
        <v>135</v>
      </c>
      <c r="I3336" t="s">
        <v>136</v>
      </c>
      <c r="J3336" t="s">
        <v>137</v>
      </c>
      <c r="K3336" t="s">
        <v>138</v>
      </c>
      <c r="L3336" t="s">
        <v>9864</v>
      </c>
      <c r="M3336" t="s">
        <v>9865</v>
      </c>
      <c r="N3336">
        <v>0.44166666599999999</v>
      </c>
      <c r="O3336">
        <v>0</v>
      </c>
      <c r="P3336">
        <v>5894</v>
      </c>
      <c r="Q3336">
        <v>0</v>
      </c>
      <c r="R3336">
        <v>0</v>
      </c>
      <c r="S3336">
        <v>1</v>
      </c>
      <c r="T3336">
        <v>483</v>
      </c>
      <c r="U3336">
        <v>0</v>
      </c>
      <c r="V3336">
        <v>1</v>
      </c>
      <c r="W3336">
        <v>0</v>
      </c>
      <c r="X3336">
        <v>718.22949742266917</v>
      </c>
      <c r="Y3336">
        <v>0</v>
      </c>
      <c r="Z3336">
        <v>0</v>
      </c>
      <c r="AA3336">
        <v>1.3214574460799997</v>
      </c>
      <c r="AB3336">
        <v>124.19522259217608</v>
      </c>
      <c r="AC3336">
        <v>0</v>
      </c>
      <c r="AD3336">
        <v>1.61009554817125</v>
      </c>
      <c r="AE3336">
        <v>845.35627300909641</v>
      </c>
    </row>
    <row r="3337" spans="1:31" x14ac:dyDescent="0.25">
      <c r="A3337">
        <v>2274131</v>
      </c>
      <c r="B3337">
        <v>1</v>
      </c>
      <c r="C3337" t="s">
        <v>80</v>
      </c>
      <c r="D3337" t="s">
        <v>83</v>
      </c>
      <c r="E3337" t="s">
        <v>165</v>
      </c>
      <c r="F3337" t="s">
        <v>5609</v>
      </c>
      <c r="G3337" t="s">
        <v>198</v>
      </c>
      <c r="H3337" t="s">
        <v>150</v>
      </c>
      <c r="I3337" t="s">
        <v>136</v>
      </c>
      <c r="J3337" t="s">
        <v>137</v>
      </c>
      <c r="K3337" t="s">
        <v>138</v>
      </c>
      <c r="L3337" t="s">
        <v>9866</v>
      </c>
      <c r="M3337" t="s">
        <v>9867</v>
      </c>
      <c r="N3337">
        <v>3.6272222219999999</v>
      </c>
      <c r="O3337">
        <v>0</v>
      </c>
      <c r="P3337">
        <v>1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0.32455810651030004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0.32455810651030004</v>
      </c>
    </row>
    <row r="3338" spans="1:31" x14ac:dyDescent="0.25">
      <c r="A3338">
        <v>2274523</v>
      </c>
      <c r="B3338">
        <v>1</v>
      </c>
      <c r="C3338" t="s">
        <v>81</v>
      </c>
      <c r="D3338" t="s">
        <v>128</v>
      </c>
      <c r="E3338" t="s">
        <v>165</v>
      </c>
      <c r="F3338" t="s">
        <v>9868</v>
      </c>
      <c r="G3338" t="s">
        <v>198</v>
      </c>
      <c r="H3338" t="s">
        <v>150</v>
      </c>
      <c r="I3338" t="s">
        <v>136</v>
      </c>
      <c r="J3338" t="s">
        <v>137</v>
      </c>
      <c r="K3338" t="s">
        <v>138</v>
      </c>
      <c r="L3338" t="s">
        <v>9869</v>
      </c>
      <c r="M3338" t="s">
        <v>9870</v>
      </c>
      <c r="N3338">
        <v>2.0119444440000001</v>
      </c>
      <c r="O3338">
        <v>0</v>
      </c>
      <c r="P3338">
        <v>4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2.2756920631684441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2.2756920631684441</v>
      </c>
    </row>
    <row r="3339" spans="1:31" x14ac:dyDescent="0.25">
      <c r="A3339">
        <v>2274139</v>
      </c>
      <c r="B3339">
        <v>1</v>
      </c>
      <c r="C3339" t="s">
        <v>80</v>
      </c>
      <c r="D3339" t="s">
        <v>97</v>
      </c>
      <c r="E3339" t="s">
        <v>147</v>
      </c>
      <c r="F3339" t="s">
        <v>9871</v>
      </c>
      <c r="G3339" t="s">
        <v>149</v>
      </c>
      <c r="H3339" t="s">
        <v>150</v>
      </c>
      <c r="I3339" t="s">
        <v>136</v>
      </c>
      <c r="J3339" t="s">
        <v>137</v>
      </c>
      <c r="K3339" t="s">
        <v>138</v>
      </c>
      <c r="L3339" t="s">
        <v>9872</v>
      </c>
      <c r="M3339" t="s">
        <v>9873</v>
      </c>
      <c r="N3339">
        <v>3.1186111109999999</v>
      </c>
      <c r="O3339">
        <v>0</v>
      </c>
      <c r="P3339">
        <v>0</v>
      </c>
      <c r="Q3339">
        <v>0</v>
      </c>
      <c r="R3339">
        <v>5</v>
      </c>
      <c r="S3339">
        <v>0</v>
      </c>
      <c r="T3339">
        <v>2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10.263553736222001</v>
      </c>
      <c r="AA3339">
        <v>0</v>
      </c>
      <c r="AB3339">
        <v>0.54354551062500001</v>
      </c>
      <c r="AC3339">
        <v>0</v>
      </c>
      <c r="AD3339">
        <v>0</v>
      </c>
      <c r="AE3339">
        <v>10.807099246847001</v>
      </c>
    </row>
    <row r="3340" spans="1:31" x14ac:dyDescent="0.25">
      <c r="A3340">
        <v>2273985</v>
      </c>
      <c r="B3340">
        <v>1</v>
      </c>
      <c r="C3340" t="s">
        <v>80</v>
      </c>
      <c r="D3340" t="s">
        <v>82</v>
      </c>
      <c r="E3340" t="s">
        <v>165</v>
      </c>
      <c r="F3340" t="s">
        <v>9874</v>
      </c>
      <c r="G3340" t="s">
        <v>167</v>
      </c>
      <c r="H3340" t="s">
        <v>150</v>
      </c>
      <c r="I3340" t="s">
        <v>136</v>
      </c>
      <c r="J3340" t="s">
        <v>137</v>
      </c>
      <c r="K3340" t="s">
        <v>138</v>
      </c>
      <c r="L3340" t="s">
        <v>9875</v>
      </c>
      <c r="M3340" t="s">
        <v>9876</v>
      </c>
      <c r="N3340">
        <v>1.9575</v>
      </c>
      <c r="O3340">
        <v>0</v>
      </c>
      <c r="P3340">
        <v>7</v>
      </c>
      <c r="Q3340">
        <v>0</v>
      </c>
      <c r="R3340">
        <v>0</v>
      </c>
      <c r="S3340">
        <v>0</v>
      </c>
      <c r="T3340">
        <v>1</v>
      </c>
      <c r="U3340">
        <v>0</v>
      </c>
      <c r="V3340">
        <v>0</v>
      </c>
      <c r="W3340">
        <v>0</v>
      </c>
      <c r="X3340">
        <v>10.115578220838803</v>
      </c>
      <c r="Y3340">
        <v>0</v>
      </c>
      <c r="Z3340">
        <v>0</v>
      </c>
      <c r="AA3340">
        <v>0</v>
      </c>
      <c r="AB3340">
        <v>8.4074687772035333</v>
      </c>
      <c r="AC3340">
        <v>0</v>
      </c>
      <c r="AD3340">
        <v>0</v>
      </c>
      <c r="AE3340">
        <v>18.523046998042336</v>
      </c>
    </row>
    <row r="3341" spans="1:31" x14ac:dyDescent="0.25">
      <c r="A3341">
        <v>2274331</v>
      </c>
      <c r="B3341">
        <v>1</v>
      </c>
      <c r="C3341" t="s">
        <v>81</v>
      </c>
      <c r="D3341" t="s">
        <v>128</v>
      </c>
      <c r="E3341" t="s">
        <v>165</v>
      </c>
      <c r="F3341" t="s">
        <v>9877</v>
      </c>
      <c r="G3341" t="s">
        <v>225</v>
      </c>
      <c r="H3341" t="s">
        <v>150</v>
      </c>
      <c r="I3341" t="s">
        <v>136</v>
      </c>
      <c r="J3341" t="s">
        <v>137</v>
      </c>
      <c r="K3341" t="s">
        <v>138</v>
      </c>
      <c r="L3341" t="s">
        <v>9878</v>
      </c>
      <c r="M3341" t="s">
        <v>9879</v>
      </c>
      <c r="N3341">
        <v>2.974722222</v>
      </c>
      <c r="O3341">
        <v>0</v>
      </c>
      <c r="P3341">
        <v>4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1.4996288081098832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1.4996288081098832</v>
      </c>
    </row>
    <row r="3342" spans="1:31" x14ac:dyDescent="0.25">
      <c r="A3342">
        <v>2273939</v>
      </c>
      <c r="B3342">
        <v>1</v>
      </c>
      <c r="C3342" t="s">
        <v>80</v>
      </c>
      <c r="D3342" t="s">
        <v>85</v>
      </c>
      <c r="E3342" t="s">
        <v>147</v>
      </c>
      <c r="F3342" t="s">
        <v>3289</v>
      </c>
      <c r="G3342" t="s">
        <v>154</v>
      </c>
      <c r="H3342" t="s">
        <v>150</v>
      </c>
      <c r="I3342" t="s">
        <v>136</v>
      </c>
      <c r="J3342" t="s">
        <v>137</v>
      </c>
      <c r="K3342" t="s">
        <v>144</v>
      </c>
      <c r="L3342" t="s">
        <v>9880</v>
      </c>
      <c r="M3342" t="s">
        <v>9881</v>
      </c>
      <c r="N3342">
        <v>7.5355555550000002</v>
      </c>
      <c r="O3342">
        <v>0</v>
      </c>
      <c r="P3342">
        <v>106</v>
      </c>
      <c r="Q3342">
        <v>0</v>
      </c>
      <c r="R3342">
        <v>0</v>
      </c>
      <c r="S3342">
        <v>0</v>
      </c>
      <c r="T3342">
        <v>6</v>
      </c>
      <c r="U3342">
        <v>0</v>
      </c>
      <c r="V3342">
        <v>0</v>
      </c>
      <c r="W3342">
        <v>0</v>
      </c>
      <c r="X3342">
        <v>190.22724289156261</v>
      </c>
      <c r="Y3342">
        <v>0</v>
      </c>
      <c r="Z3342">
        <v>0</v>
      </c>
      <c r="AA3342">
        <v>0</v>
      </c>
      <c r="AB3342">
        <v>1.6484235270186669</v>
      </c>
      <c r="AC3342">
        <v>0</v>
      </c>
      <c r="AD3342">
        <v>0</v>
      </c>
      <c r="AE3342">
        <v>191.87566641858129</v>
      </c>
    </row>
    <row r="3343" spans="1:31" x14ac:dyDescent="0.25">
      <c r="A3343">
        <v>2273793</v>
      </c>
      <c r="B3343">
        <v>1</v>
      </c>
      <c r="C3343" t="s">
        <v>81</v>
      </c>
      <c r="D3343" t="s">
        <v>113</v>
      </c>
      <c r="E3343" t="s">
        <v>157</v>
      </c>
      <c r="F3343" t="s">
        <v>9882</v>
      </c>
      <c r="G3343" t="s">
        <v>134</v>
      </c>
      <c r="H3343" t="s">
        <v>135</v>
      </c>
      <c r="I3343" t="s">
        <v>136</v>
      </c>
      <c r="J3343" t="s">
        <v>137</v>
      </c>
      <c r="K3343" t="s">
        <v>138</v>
      </c>
      <c r="L3343" t="s">
        <v>9883</v>
      </c>
      <c r="M3343" t="s">
        <v>9884</v>
      </c>
      <c r="N3343">
        <v>1.4894444440000001</v>
      </c>
      <c r="O3343">
        <v>0</v>
      </c>
      <c r="P3343">
        <v>1325</v>
      </c>
      <c r="Q3343">
        <v>22</v>
      </c>
      <c r="R3343">
        <v>215</v>
      </c>
      <c r="S3343">
        <v>11</v>
      </c>
      <c r="T3343">
        <v>54</v>
      </c>
      <c r="U3343">
        <v>1</v>
      </c>
      <c r="V3343">
        <v>1</v>
      </c>
      <c r="W3343">
        <v>0</v>
      </c>
      <c r="X3343">
        <v>218.09048288278305</v>
      </c>
      <c r="Y3343">
        <v>22.418429536871503</v>
      </c>
      <c r="Z3343">
        <v>69.264129764297721</v>
      </c>
      <c r="AA3343">
        <v>123.53891865956118</v>
      </c>
      <c r="AB3343">
        <v>70.109568957697959</v>
      </c>
      <c r="AC3343">
        <v>98.8271460171039</v>
      </c>
      <c r="AD3343">
        <v>4.5200407009368337</v>
      </c>
      <c r="AE3343">
        <v>606.76871651925217</v>
      </c>
    </row>
    <row r="3344" spans="1:31" x14ac:dyDescent="0.25">
      <c r="A3344">
        <v>2273770</v>
      </c>
      <c r="B3344">
        <v>1</v>
      </c>
      <c r="C3344" t="s">
        <v>81</v>
      </c>
      <c r="D3344" t="s">
        <v>122</v>
      </c>
      <c r="E3344" t="s">
        <v>165</v>
      </c>
      <c r="F3344" t="s">
        <v>9885</v>
      </c>
      <c r="G3344" t="s">
        <v>225</v>
      </c>
      <c r="H3344" t="s">
        <v>150</v>
      </c>
      <c r="I3344" t="s">
        <v>136</v>
      </c>
      <c r="J3344" t="s">
        <v>137</v>
      </c>
      <c r="K3344" t="s">
        <v>138</v>
      </c>
      <c r="L3344" t="s">
        <v>9886</v>
      </c>
      <c r="M3344" t="s">
        <v>9887</v>
      </c>
      <c r="N3344">
        <v>1.7094444440000001</v>
      </c>
      <c r="O3344">
        <v>0</v>
      </c>
      <c r="P3344">
        <v>17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10.501644603720397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10.501644603720397</v>
      </c>
    </row>
    <row r="3345" spans="1:31" x14ac:dyDescent="0.25">
      <c r="A3345">
        <v>2274597</v>
      </c>
      <c r="B3345">
        <v>1</v>
      </c>
      <c r="C3345" t="s">
        <v>80</v>
      </c>
      <c r="D3345" t="s">
        <v>96</v>
      </c>
      <c r="E3345" t="s">
        <v>157</v>
      </c>
      <c r="F3345" t="s">
        <v>9888</v>
      </c>
      <c r="G3345" t="s">
        <v>134</v>
      </c>
      <c r="H3345" t="s">
        <v>135</v>
      </c>
      <c r="I3345" t="s">
        <v>136</v>
      </c>
      <c r="J3345" t="s">
        <v>137</v>
      </c>
      <c r="K3345" t="s">
        <v>138</v>
      </c>
      <c r="L3345" t="s">
        <v>9889</v>
      </c>
      <c r="M3345" t="s">
        <v>9890</v>
      </c>
      <c r="N3345">
        <v>1.5052777770000001</v>
      </c>
      <c r="O3345">
        <v>5</v>
      </c>
      <c r="P3345">
        <v>54</v>
      </c>
      <c r="Q3345">
        <v>0</v>
      </c>
      <c r="R3345">
        <v>0</v>
      </c>
      <c r="S3345">
        <v>9</v>
      </c>
      <c r="T3345">
        <v>1</v>
      </c>
      <c r="U3345">
        <v>0</v>
      </c>
      <c r="V3345">
        <v>0</v>
      </c>
      <c r="W3345">
        <v>106.93316503196016</v>
      </c>
      <c r="X3345">
        <v>20.103936424450644</v>
      </c>
      <c r="Y3345">
        <v>0</v>
      </c>
      <c r="Z3345">
        <v>0</v>
      </c>
      <c r="AA3345">
        <v>54.157993588176716</v>
      </c>
      <c r="AB3345">
        <v>5.8801208436441668E-2</v>
      </c>
      <c r="AC3345">
        <v>0</v>
      </c>
      <c r="AD3345">
        <v>0</v>
      </c>
      <c r="AE3345">
        <v>181.25389625302395</v>
      </c>
    </row>
    <row r="3346" spans="1:31" x14ac:dyDescent="0.25">
      <c r="A3346">
        <v>2274076</v>
      </c>
      <c r="B3346">
        <v>1</v>
      </c>
      <c r="C3346" t="s">
        <v>80</v>
      </c>
      <c r="D3346" t="s">
        <v>106</v>
      </c>
      <c r="E3346" t="s">
        <v>165</v>
      </c>
      <c r="F3346" t="s">
        <v>9891</v>
      </c>
      <c r="G3346" t="s">
        <v>261</v>
      </c>
      <c r="H3346" t="s">
        <v>150</v>
      </c>
      <c r="I3346" t="s">
        <v>136</v>
      </c>
      <c r="J3346" t="s">
        <v>137</v>
      </c>
      <c r="K3346" t="s">
        <v>138</v>
      </c>
      <c r="L3346" t="s">
        <v>9892</v>
      </c>
      <c r="M3346" t="s">
        <v>9893</v>
      </c>
      <c r="N3346">
        <v>3.1711111110000001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0.58000536599094998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0.58000536599094998</v>
      </c>
    </row>
    <row r="3347" spans="1:31" x14ac:dyDescent="0.25">
      <c r="A3347">
        <v>2274099</v>
      </c>
      <c r="B3347">
        <v>1</v>
      </c>
      <c r="C3347" t="s">
        <v>80</v>
      </c>
      <c r="D3347" t="s">
        <v>90</v>
      </c>
      <c r="E3347" t="s">
        <v>312</v>
      </c>
      <c r="F3347" t="s">
        <v>9894</v>
      </c>
      <c r="G3347" t="s">
        <v>143</v>
      </c>
      <c r="H3347" t="s">
        <v>150</v>
      </c>
      <c r="I3347" t="s">
        <v>136</v>
      </c>
      <c r="J3347" t="s">
        <v>137</v>
      </c>
      <c r="K3347" t="s">
        <v>144</v>
      </c>
      <c r="L3347" t="s">
        <v>9895</v>
      </c>
      <c r="M3347" t="s">
        <v>9896</v>
      </c>
      <c r="N3347">
        <v>1.9997222219999999</v>
      </c>
      <c r="O3347">
        <v>0</v>
      </c>
      <c r="P3347">
        <v>139</v>
      </c>
      <c r="Q3347">
        <v>0</v>
      </c>
      <c r="R3347">
        <v>0</v>
      </c>
      <c r="S3347">
        <v>0</v>
      </c>
      <c r="T3347">
        <v>8</v>
      </c>
      <c r="U3347">
        <v>0</v>
      </c>
      <c r="V3347">
        <v>0</v>
      </c>
      <c r="W3347">
        <v>0</v>
      </c>
      <c r="X3347">
        <v>74.107302705125988</v>
      </c>
      <c r="Y3347">
        <v>0</v>
      </c>
      <c r="Z3347">
        <v>0</v>
      </c>
      <c r="AA3347">
        <v>0</v>
      </c>
      <c r="AB3347">
        <v>10.276735375436195</v>
      </c>
      <c r="AC3347">
        <v>0</v>
      </c>
      <c r="AD3347">
        <v>0</v>
      </c>
      <c r="AE3347">
        <v>84.384038080562178</v>
      </c>
    </row>
    <row r="3348" spans="1:31" x14ac:dyDescent="0.25">
      <c r="A3348">
        <v>2274546</v>
      </c>
      <c r="B3348">
        <v>1</v>
      </c>
      <c r="C3348" t="s">
        <v>80</v>
      </c>
      <c r="D3348" t="s">
        <v>99</v>
      </c>
      <c r="E3348" t="s">
        <v>165</v>
      </c>
      <c r="F3348" t="s">
        <v>9897</v>
      </c>
      <c r="G3348" t="s">
        <v>198</v>
      </c>
      <c r="H3348" t="s">
        <v>150</v>
      </c>
      <c r="I3348" t="s">
        <v>136</v>
      </c>
      <c r="J3348" t="s">
        <v>137</v>
      </c>
      <c r="K3348" t="s">
        <v>138</v>
      </c>
      <c r="L3348" t="s">
        <v>9898</v>
      </c>
      <c r="M3348" t="s">
        <v>9899</v>
      </c>
      <c r="N3348">
        <v>1.03</v>
      </c>
      <c r="O3348">
        <v>0</v>
      </c>
      <c r="P3348">
        <v>1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0.19720180612193336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0.19720180612193336</v>
      </c>
    </row>
    <row r="3349" spans="1:31" x14ac:dyDescent="0.25">
      <c r="A3349">
        <v>2274460</v>
      </c>
      <c r="B3349">
        <v>1</v>
      </c>
      <c r="C3349" t="s">
        <v>81</v>
      </c>
      <c r="D3349" t="s">
        <v>124</v>
      </c>
      <c r="E3349" t="s">
        <v>147</v>
      </c>
      <c r="F3349" t="s">
        <v>9900</v>
      </c>
      <c r="G3349" t="s">
        <v>149</v>
      </c>
      <c r="H3349" t="s">
        <v>150</v>
      </c>
      <c r="I3349" t="s">
        <v>136</v>
      </c>
      <c r="J3349" t="s">
        <v>137</v>
      </c>
      <c r="K3349" t="s">
        <v>138</v>
      </c>
      <c r="L3349" t="s">
        <v>9901</v>
      </c>
      <c r="M3349" t="s">
        <v>9902</v>
      </c>
      <c r="N3349">
        <v>6.3955555549999996</v>
      </c>
      <c r="O3349">
        <v>0</v>
      </c>
      <c r="P3349">
        <v>3</v>
      </c>
      <c r="Q3349">
        <v>0</v>
      </c>
      <c r="R3349">
        <v>0</v>
      </c>
      <c r="S3349">
        <v>0</v>
      </c>
      <c r="T3349">
        <v>1</v>
      </c>
      <c r="U3349">
        <v>0</v>
      </c>
      <c r="V3349">
        <v>0</v>
      </c>
      <c r="W3349">
        <v>0</v>
      </c>
      <c r="X3349">
        <v>5.1501038561731338</v>
      </c>
      <c r="Y3349">
        <v>0</v>
      </c>
      <c r="Z3349">
        <v>0</v>
      </c>
      <c r="AA3349">
        <v>0</v>
      </c>
      <c r="AB3349">
        <v>2.247138231146667E-2</v>
      </c>
      <c r="AC3349">
        <v>0</v>
      </c>
      <c r="AD3349">
        <v>0</v>
      </c>
      <c r="AE3349">
        <v>5.1725752384846002</v>
      </c>
    </row>
    <row r="3350" spans="1:31" x14ac:dyDescent="0.25">
      <c r="A3350">
        <v>2273962</v>
      </c>
      <c r="B3350">
        <v>1</v>
      </c>
      <c r="C3350" t="s">
        <v>80</v>
      </c>
      <c r="D3350" t="s">
        <v>82</v>
      </c>
      <c r="E3350" t="s">
        <v>176</v>
      </c>
      <c r="F3350" t="s">
        <v>9903</v>
      </c>
      <c r="G3350" t="s">
        <v>154</v>
      </c>
      <c r="H3350" t="s">
        <v>150</v>
      </c>
      <c r="I3350" t="s">
        <v>136</v>
      </c>
      <c r="J3350" t="s">
        <v>137</v>
      </c>
      <c r="K3350" t="s">
        <v>144</v>
      </c>
      <c r="L3350" t="s">
        <v>9904</v>
      </c>
      <c r="M3350" t="s">
        <v>9905</v>
      </c>
      <c r="N3350">
        <v>5.2063888880000002</v>
      </c>
      <c r="O3350">
        <v>0</v>
      </c>
      <c r="P3350">
        <v>208</v>
      </c>
      <c r="Q3350">
        <v>0</v>
      </c>
      <c r="R3350">
        <v>0</v>
      </c>
      <c r="S3350">
        <v>0</v>
      </c>
      <c r="T3350">
        <v>30</v>
      </c>
      <c r="U3350">
        <v>0</v>
      </c>
      <c r="V3350">
        <v>0</v>
      </c>
      <c r="W3350">
        <v>0</v>
      </c>
      <c r="X3350">
        <v>324.82730852871958</v>
      </c>
      <c r="Y3350">
        <v>0</v>
      </c>
      <c r="Z3350">
        <v>0</v>
      </c>
      <c r="AA3350">
        <v>0</v>
      </c>
      <c r="AB3350">
        <v>148.20053373301252</v>
      </c>
      <c r="AC3350">
        <v>0</v>
      </c>
      <c r="AD3350">
        <v>0</v>
      </c>
      <c r="AE3350">
        <v>473.02784226173208</v>
      </c>
    </row>
    <row r="3351" spans="1:31" x14ac:dyDescent="0.25">
      <c r="A3351">
        <v>2274162</v>
      </c>
      <c r="B3351">
        <v>1</v>
      </c>
      <c r="C3351" t="s">
        <v>80</v>
      </c>
      <c r="D3351" t="s">
        <v>98</v>
      </c>
      <c r="E3351" t="s">
        <v>147</v>
      </c>
      <c r="F3351" t="s">
        <v>3901</v>
      </c>
      <c r="G3351" t="s">
        <v>149</v>
      </c>
      <c r="H3351" t="s">
        <v>150</v>
      </c>
      <c r="I3351" t="s">
        <v>136</v>
      </c>
      <c r="J3351" t="s">
        <v>137</v>
      </c>
      <c r="K3351" t="s">
        <v>138</v>
      </c>
      <c r="L3351" t="s">
        <v>9906</v>
      </c>
      <c r="M3351" t="s">
        <v>9907</v>
      </c>
      <c r="N3351">
        <v>1.7566666660000001</v>
      </c>
      <c r="O3351">
        <v>0</v>
      </c>
      <c r="P3351">
        <v>0</v>
      </c>
      <c r="Q3351">
        <v>0</v>
      </c>
      <c r="R3351">
        <v>1</v>
      </c>
      <c r="S3351">
        <v>0</v>
      </c>
      <c r="T3351">
        <v>1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1.1394886440814</v>
      </c>
      <c r="AA3351">
        <v>0</v>
      </c>
      <c r="AB3351">
        <v>0.66266479205960005</v>
      </c>
      <c r="AC3351">
        <v>0</v>
      </c>
      <c r="AD3351">
        <v>0</v>
      </c>
      <c r="AE3351">
        <v>1.8021534361410001</v>
      </c>
    </row>
    <row r="3352" spans="1:31" x14ac:dyDescent="0.25">
      <c r="A3352">
        <v>2274554</v>
      </c>
      <c r="B3352">
        <v>1</v>
      </c>
      <c r="C3352" t="s">
        <v>80</v>
      </c>
      <c r="D3352" t="s">
        <v>110</v>
      </c>
      <c r="E3352" t="s">
        <v>176</v>
      </c>
      <c r="F3352" t="s">
        <v>5527</v>
      </c>
      <c r="G3352" t="s">
        <v>533</v>
      </c>
      <c r="H3352" t="s">
        <v>150</v>
      </c>
      <c r="I3352" t="s">
        <v>136</v>
      </c>
      <c r="J3352" t="s">
        <v>137</v>
      </c>
      <c r="K3352" t="s">
        <v>138</v>
      </c>
      <c r="L3352" t="s">
        <v>9908</v>
      </c>
      <c r="M3352" t="s">
        <v>9909</v>
      </c>
      <c r="N3352">
        <v>1.0338888879999999</v>
      </c>
      <c r="O3352">
        <v>0</v>
      </c>
      <c r="P3352">
        <v>450</v>
      </c>
      <c r="Q3352">
        <v>0</v>
      </c>
      <c r="R3352">
        <v>0</v>
      </c>
      <c r="S3352">
        <v>0</v>
      </c>
      <c r="T3352">
        <v>92</v>
      </c>
      <c r="U3352">
        <v>0</v>
      </c>
      <c r="V3352">
        <v>0</v>
      </c>
      <c r="W3352">
        <v>0</v>
      </c>
      <c r="X3352">
        <v>150.32205716645416</v>
      </c>
      <c r="Y3352">
        <v>0</v>
      </c>
      <c r="Z3352">
        <v>0</v>
      </c>
      <c r="AA3352">
        <v>0</v>
      </c>
      <c r="AB3352">
        <v>76.883742188303415</v>
      </c>
      <c r="AC3352">
        <v>0</v>
      </c>
      <c r="AD3352">
        <v>0</v>
      </c>
      <c r="AE3352">
        <v>227.20579935475757</v>
      </c>
    </row>
    <row r="3353" spans="1:31" x14ac:dyDescent="0.25">
      <c r="A3353">
        <v>2273710</v>
      </c>
      <c r="B3353">
        <v>1</v>
      </c>
      <c r="C3353" t="s">
        <v>80</v>
      </c>
      <c r="D3353" t="s">
        <v>86</v>
      </c>
      <c r="E3353" t="s">
        <v>147</v>
      </c>
      <c r="F3353" t="s">
        <v>9910</v>
      </c>
      <c r="G3353" t="s">
        <v>149</v>
      </c>
      <c r="H3353" t="s">
        <v>150</v>
      </c>
      <c r="I3353" t="s">
        <v>136</v>
      </c>
      <c r="J3353" t="s">
        <v>137</v>
      </c>
      <c r="K3353" t="s">
        <v>138</v>
      </c>
      <c r="L3353" t="s">
        <v>9911</v>
      </c>
      <c r="M3353" t="s">
        <v>9912</v>
      </c>
      <c r="N3353">
        <v>0.30666666599999998</v>
      </c>
      <c r="O3353">
        <v>0</v>
      </c>
      <c r="P3353">
        <v>88</v>
      </c>
      <c r="Q3353">
        <v>0</v>
      </c>
      <c r="R3353">
        <v>0</v>
      </c>
      <c r="S3353">
        <v>0</v>
      </c>
      <c r="T3353">
        <v>3</v>
      </c>
      <c r="U3353">
        <v>0</v>
      </c>
      <c r="V3353">
        <v>0</v>
      </c>
      <c r="W3353">
        <v>0</v>
      </c>
      <c r="X3353">
        <v>7.2309874465150692</v>
      </c>
      <c r="Y3353">
        <v>0</v>
      </c>
      <c r="Z3353">
        <v>0</v>
      </c>
      <c r="AA3353">
        <v>0</v>
      </c>
      <c r="AB3353">
        <v>7.1087384264799991E-2</v>
      </c>
      <c r="AC3353">
        <v>0</v>
      </c>
      <c r="AD3353">
        <v>0</v>
      </c>
      <c r="AE3353">
        <v>7.3020748307798691</v>
      </c>
    </row>
    <row r="3354" spans="1:31" x14ac:dyDescent="0.25">
      <c r="A3354">
        <v>2274374</v>
      </c>
      <c r="B3354">
        <v>1</v>
      </c>
      <c r="C3354" t="s">
        <v>80</v>
      </c>
      <c r="D3354" t="s">
        <v>97</v>
      </c>
      <c r="E3354" t="s">
        <v>165</v>
      </c>
      <c r="F3354" t="s">
        <v>9913</v>
      </c>
      <c r="G3354" t="s">
        <v>198</v>
      </c>
      <c r="H3354" t="s">
        <v>150</v>
      </c>
      <c r="I3354" t="s">
        <v>136</v>
      </c>
      <c r="J3354" t="s">
        <v>137</v>
      </c>
      <c r="K3354" t="s">
        <v>138</v>
      </c>
      <c r="L3354" t="s">
        <v>9914</v>
      </c>
      <c r="M3354" t="s">
        <v>9915</v>
      </c>
      <c r="N3354">
        <v>6.3455555549999998</v>
      </c>
      <c r="O3354">
        <v>0</v>
      </c>
      <c r="P3354">
        <v>1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15.934247365356832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15.934247365356832</v>
      </c>
    </row>
    <row r="3355" spans="1:31" x14ac:dyDescent="0.25">
      <c r="A3355">
        <v>2273664</v>
      </c>
      <c r="B3355">
        <v>1</v>
      </c>
      <c r="C3355" t="s">
        <v>80</v>
      </c>
      <c r="D3355" t="s">
        <v>82</v>
      </c>
      <c r="E3355" t="s">
        <v>141</v>
      </c>
      <c r="F3355" t="s">
        <v>9916</v>
      </c>
      <c r="G3355" t="s">
        <v>134</v>
      </c>
      <c r="H3355" t="s">
        <v>135</v>
      </c>
      <c r="I3355" t="s">
        <v>136</v>
      </c>
      <c r="J3355" t="s">
        <v>137</v>
      </c>
      <c r="K3355" t="s">
        <v>138</v>
      </c>
      <c r="L3355" t="s">
        <v>9917</v>
      </c>
      <c r="M3355" t="s">
        <v>9918</v>
      </c>
      <c r="N3355">
        <v>0.55361111100000004</v>
      </c>
      <c r="O3355">
        <v>0</v>
      </c>
      <c r="P3355">
        <v>666</v>
      </c>
      <c r="Q3355">
        <v>0</v>
      </c>
      <c r="R3355">
        <v>0</v>
      </c>
      <c r="S3355">
        <v>0</v>
      </c>
      <c r="T3355">
        <v>66</v>
      </c>
      <c r="U3355">
        <v>0</v>
      </c>
      <c r="V3355">
        <v>0</v>
      </c>
      <c r="W3355">
        <v>0</v>
      </c>
      <c r="X3355">
        <v>89.136085622485709</v>
      </c>
      <c r="Y3355">
        <v>0</v>
      </c>
      <c r="Z3355">
        <v>0</v>
      </c>
      <c r="AA3355">
        <v>0</v>
      </c>
      <c r="AB3355">
        <v>9.0569657850109326</v>
      </c>
      <c r="AC3355">
        <v>0</v>
      </c>
      <c r="AD3355">
        <v>0</v>
      </c>
      <c r="AE3355">
        <v>98.19305140749664</v>
      </c>
    </row>
    <row r="3356" spans="1:31" x14ac:dyDescent="0.25">
      <c r="A3356">
        <v>2274328</v>
      </c>
      <c r="B3356">
        <v>1</v>
      </c>
      <c r="C3356" t="s">
        <v>80</v>
      </c>
      <c r="D3356" t="s">
        <v>90</v>
      </c>
      <c r="E3356" t="s">
        <v>165</v>
      </c>
      <c r="F3356" t="s">
        <v>9919</v>
      </c>
      <c r="G3356" t="s">
        <v>198</v>
      </c>
      <c r="H3356" t="s">
        <v>150</v>
      </c>
      <c r="I3356" t="s">
        <v>136</v>
      </c>
      <c r="J3356" t="s">
        <v>137</v>
      </c>
      <c r="K3356" t="s">
        <v>138</v>
      </c>
      <c r="L3356" t="s">
        <v>9920</v>
      </c>
      <c r="M3356" t="s">
        <v>9921</v>
      </c>
      <c r="N3356">
        <v>2.696388888</v>
      </c>
      <c r="O3356">
        <v>0</v>
      </c>
      <c r="P3356">
        <v>36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23.128747055490692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23.128747055490692</v>
      </c>
    </row>
    <row r="3357" spans="1:31" x14ac:dyDescent="0.25">
      <c r="A3357">
        <v>2273687</v>
      </c>
      <c r="B3357">
        <v>1</v>
      </c>
      <c r="C3357" t="s">
        <v>80</v>
      </c>
      <c r="D3357" t="s">
        <v>106</v>
      </c>
      <c r="E3357" t="s">
        <v>132</v>
      </c>
      <c r="F3357" t="s">
        <v>5832</v>
      </c>
      <c r="G3357" t="s">
        <v>134</v>
      </c>
      <c r="H3357" t="s">
        <v>135</v>
      </c>
      <c r="I3357" t="s">
        <v>136</v>
      </c>
      <c r="J3357" t="s">
        <v>137</v>
      </c>
      <c r="K3357" t="s">
        <v>138</v>
      </c>
      <c r="L3357" t="s">
        <v>9922</v>
      </c>
      <c r="M3357" t="s">
        <v>9923</v>
      </c>
      <c r="N3357">
        <v>0.29527777700000002</v>
      </c>
      <c r="O3357">
        <v>0</v>
      </c>
      <c r="P3357">
        <v>725</v>
      </c>
      <c r="Q3357">
        <v>26</v>
      </c>
      <c r="R3357">
        <v>159</v>
      </c>
      <c r="S3357">
        <v>12</v>
      </c>
      <c r="T3357">
        <v>96</v>
      </c>
      <c r="U3357">
        <v>2</v>
      </c>
      <c r="V3357">
        <v>0</v>
      </c>
      <c r="W3357">
        <v>0</v>
      </c>
      <c r="X3357">
        <v>34.313657280198164</v>
      </c>
      <c r="Y3357">
        <v>5.2346000137081434</v>
      </c>
      <c r="Z3357">
        <v>8.9010759910662909</v>
      </c>
      <c r="AA3357">
        <v>9.4368972200312591</v>
      </c>
      <c r="AB3357">
        <v>11.946599145257336</v>
      </c>
      <c r="AC3357">
        <v>7.3041002427245498</v>
      </c>
      <c r="AD3357">
        <v>0</v>
      </c>
      <c r="AE3357">
        <v>77.136929892985748</v>
      </c>
    </row>
    <row r="3358" spans="1:31" x14ac:dyDescent="0.25">
      <c r="A3358">
        <v>2274351</v>
      </c>
      <c r="B3358">
        <v>1</v>
      </c>
      <c r="C3358" t="s">
        <v>80</v>
      </c>
      <c r="D3358" t="s">
        <v>93</v>
      </c>
      <c r="E3358" t="s">
        <v>147</v>
      </c>
      <c r="F3358" t="s">
        <v>6982</v>
      </c>
      <c r="G3358" t="s">
        <v>149</v>
      </c>
      <c r="H3358" t="s">
        <v>150</v>
      </c>
      <c r="I3358" t="s">
        <v>136</v>
      </c>
      <c r="J3358" t="s">
        <v>137</v>
      </c>
      <c r="K3358" t="s">
        <v>138</v>
      </c>
      <c r="L3358" t="s">
        <v>9924</v>
      </c>
      <c r="M3358" t="s">
        <v>9925</v>
      </c>
      <c r="N3358">
        <v>1.7733333330000001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1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8.3762722663141664E-2</v>
      </c>
      <c r="AC3358">
        <v>0</v>
      </c>
      <c r="AD3358">
        <v>0</v>
      </c>
      <c r="AE3358">
        <v>8.3762722663141664E-2</v>
      </c>
    </row>
    <row r="3359" spans="1:31" x14ac:dyDescent="0.25">
      <c r="A3359">
        <v>2273756</v>
      </c>
      <c r="B3359">
        <v>1</v>
      </c>
      <c r="C3359" t="s">
        <v>81</v>
      </c>
      <c r="D3359" t="s">
        <v>127</v>
      </c>
      <c r="E3359" t="s">
        <v>141</v>
      </c>
      <c r="F3359" t="s">
        <v>9926</v>
      </c>
      <c r="G3359" t="s">
        <v>701</v>
      </c>
      <c r="H3359" t="s">
        <v>135</v>
      </c>
      <c r="I3359" t="s">
        <v>136</v>
      </c>
      <c r="J3359" t="s">
        <v>137</v>
      </c>
      <c r="K3359" t="s">
        <v>138</v>
      </c>
      <c r="L3359" t="s">
        <v>9927</v>
      </c>
      <c r="M3359" t="s">
        <v>9928</v>
      </c>
      <c r="N3359">
        <v>4.1191666659999999</v>
      </c>
      <c r="O3359">
        <v>0</v>
      </c>
      <c r="P3359">
        <v>329</v>
      </c>
      <c r="Q3359">
        <v>0</v>
      </c>
      <c r="R3359">
        <v>0</v>
      </c>
      <c r="S3359">
        <v>0</v>
      </c>
      <c r="T3359">
        <v>37</v>
      </c>
      <c r="U3359">
        <v>0</v>
      </c>
      <c r="V3359">
        <v>0</v>
      </c>
      <c r="W3359">
        <v>0</v>
      </c>
      <c r="X3359">
        <v>277.26026283608246</v>
      </c>
      <c r="Y3359">
        <v>0</v>
      </c>
      <c r="Z3359">
        <v>0</v>
      </c>
      <c r="AA3359">
        <v>0</v>
      </c>
      <c r="AB3359">
        <v>102.33901441920302</v>
      </c>
      <c r="AC3359">
        <v>0</v>
      </c>
      <c r="AD3359">
        <v>0</v>
      </c>
      <c r="AE3359">
        <v>379.59927725528547</v>
      </c>
    </row>
    <row r="3360" spans="1:31" x14ac:dyDescent="0.25">
      <c r="A3360">
        <v>2274589</v>
      </c>
      <c r="B3360">
        <v>1</v>
      </c>
      <c r="C3360" t="s">
        <v>80</v>
      </c>
      <c r="D3360" t="s">
        <v>98</v>
      </c>
      <c r="E3360" t="s">
        <v>165</v>
      </c>
      <c r="F3360" t="s">
        <v>9929</v>
      </c>
      <c r="G3360" t="s">
        <v>198</v>
      </c>
      <c r="H3360" t="s">
        <v>150</v>
      </c>
      <c r="I3360" t="s">
        <v>136</v>
      </c>
      <c r="J3360" t="s">
        <v>137</v>
      </c>
      <c r="K3360" t="s">
        <v>138</v>
      </c>
      <c r="L3360" t="s">
        <v>9930</v>
      </c>
      <c r="M3360" t="s">
        <v>9931</v>
      </c>
      <c r="N3360">
        <v>1.862777777</v>
      </c>
      <c r="O3360">
        <v>0</v>
      </c>
      <c r="P3360">
        <v>1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0.23228004061703333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0.23228004061703333</v>
      </c>
    </row>
    <row r="3361" spans="1:31" x14ac:dyDescent="0.25">
      <c r="A3361">
        <v>2274048</v>
      </c>
      <c r="B3361">
        <v>1</v>
      </c>
      <c r="C3361" t="s">
        <v>81</v>
      </c>
      <c r="D3361" t="s">
        <v>113</v>
      </c>
      <c r="E3361" t="s">
        <v>147</v>
      </c>
      <c r="F3361" t="s">
        <v>9932</v>
      </c>
      <c r="G3361" t="s">
        <v>233</v>
      </c>
      <c r="H3361" t="s">
        <v>150</v>
      </c>
      <c r="I3361" t="s">
        <v>136</v>
      </c>
      <c r="J3361" t="s">
        <v>137</v>
      </c>
      <c r="K3361" t="s">
        <v>138</v>
      </c>
      <c r="L3361" t="s">
        <v>9933</v>
      </c>
      <c r="M3361" t="s">
        <v>9934</v>
      </c>
      <c r="N3361">
        <v>6.6630555549999997</v>
      </c>
      <c r="O3361">
        <v>0</v>
      </c>
      <c r="P3361">
        <v>6</v>
      </c>
      <c r="Q3361">
        <v>0</v>
      </c>
      <c r="R3361">
        <v>3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6.1167384521371346</v>
      </c>
      <c r="Y3361">
        <v>0</v>
      </c>
      <c r="Z3361">
        <v>6.0855942095569819</v>
      </c>
      <c r="AA3361">
        <v>0</v>
      </c>
      <c r="AB3361">
        <v>0</v>
      </c>
      <c r="AC3361">
        <v>0</v>
      </c>
      <c r="AD3361">
        <v>0</v>
      </c>
      <c r="AE3361">
        <v>12.202332661694117</v>
      </c>
    </row>
    <row r="3362" spans="1:31" x14ac:dyDescent="0.25">
      <c r="A3362">
        <v>2274274</v>
      </c>
      <c r="B3362">
        <v>1</v>
      </c>
      <c r="C3362" t="s">
        <v>80</v>
      </c>
      <c r="D3362" t="s">
        <v>104</v>
      </c>
      <c r="E3362" t="s">
        <v>157</v>
      </c>
      <c r="F3362" t="s">
        <v>9935</v>
      </c>
      <c r="G3362" t="s">
        <v>134</v>
      </c>
      <c r="H3362" t="s">
        <v>135</v>
      </c>
      <c r="I3362" t="s">
        <v>136</v>
      </c>
      <c r="J3362" t="s">
        <v>137</v>
      </c>
      <c r="K3362" t="s">
        <v>138</v>
      </c>
      <c r="L3362" t="s">
        <v>9936</v>
      </c>
      <c r="M3362" t="s">
        <v>9937</v>
      </c>
      <c r="N3362">
        <v>1.390833333</v>
      </c>
      <c r="O3362">
        <v>8</v>
      </c>
      <c r="P3362">
        <v>5143</v>
      </c>
      <c r="Q3362">
        <v>8</v>
      </c>
      <c r="R3362">
        <v>45</v>
      </c>
      <c r="S3362">
        <v>4</v>
      </c>
      <c r="T3362">
        <v>481</v>
      </c>
      <c r="U3362">
        <v>1</v>
      </c>
      <c r="V3362">
        <v>3</v>
      </c>
      <c r="W3362">
        <v>25.580962379323022</v>
      </c>
      <c r="X3362">
        <v>2025.0937347440911</v>
      </c>
      <c r="Y3362">
        <v>6.4886691829629592</v>
      </c>
      <c r="Z3362">
        <v>34.97367768946787</v>
      </c>
      <c r="AA3362">
        <v>25.625039152359648</v>
      </c>
      <c r="AB3362">
        <v>457.31992846131067</v>
      </c>
      <c r="AC3362">
        <v>152.04369014953599</v>
      </c>
      <c r="AD3362">
        <v>33.34410853570504</v>
      </c>
      <c r="AE3362">
        <v>2760.4698102947559</v>
      </c>
    </row>
    <row r="3363" spans="1:31" x14ac:dyDescent="0.25">
      <c r="A3363">
        <v>2273890</v>
      </c>
      <c r="B3363">
        <v>1</v>
      </c>
      <c r="C3363" t="s">
        <v>80</v>
      </c>
      <c r="D3363" t="s">
        <v>99</v>
      </c>
      <c r="E3363" t="s">
        <v>147</v>
      </c>
      <c r="F3363" t="s">
        <v>7979</v>
      </c>
      <c r="G3363" t="s">
        <v>149</v>
      </c>
      <c r="H3363" t="s">
        <v>150</v>
      </c>
      <c r="I3363" t="s">
        <v>136</v>
      </c>
      <c r="J3363" t="s">
        <v>137</v>
      </c>
      <c r="K3363" t="s">
        <v>138</v>
      </c>
      <c r="L3363" t="s">
        <v>9938</v>
      </c>
      <c r="M3363" t="s">
        <v>9939</v>
      </c>
      <c r="N3363">
        <v>4.9169444440000003</v>
      </c>
      <c r="O3363">
        <v>0</v>
      </c>
      <c r="P3363">
        <v>12</v>
      </c>
      <c r="Q3363">
        <v>0</v>
      </c>
      <c r="R3363">
        <v>0</v>
      </c>
      <c r="S3363">
        <v>0</v>
      </c>
      <c r="T3363">
        <v>6</v>
      </c>
      <c r="U3363">
        <v>0</v>
      </c>
      <c r="V3363">
        <v>0</v>
      </c>
      <c r="W3363">
        <v>0</v>
      </c>
      <c r="X3363">
        <v>22.452559427704834</v>
      </c>
      <c r="Y3363">
        <v>0</v>
      </c>
      <c r="Z3363">
        <v>0</v>
      </c>
      <c r="AA3363">
        <v>0</v>
      </c>
      <c r="AB3363">
        <v>28.316495375357079</v>
      </c>
      <c r="AC3363">
        <v>0</v>
      </c>
      <c r="AD3363">
        <v>0</v>
      </c>
      <c r="AE3363">
        <v>50.769054803061913</v>
      </c>
    </row>
    <row r="3364" spans="1:31" x14ac:dyDescent="0.25">
      <c r="A3364">
        <v>2273959</v>
      </c>
      <c r="B3364">
        <v>1</v>
      </c>
      <c r="C3364" t="s">
        <v>80</v>
      </c>
      <c r="D3364" t="s">
        <v>99</v>
      </c>
      <c r="E3364" t="s">
        <v>147</v>
      </c>
      <c r="F3364" t="s">
        <v>9940</v>
      </c>
      <c r="G3364" t="s">
        <v>149</v>
      </c>
      <c r="H3364" t="s">
        <v>150</v>
      </c>
      <c r="I3364" t="s">
        <v>136</v>
      </c>
      <c r="J3364" t="s">
        <v>137</v>
      </c>
      <c r="K3364" t="s">
        <v>138</v>
      </c>
      <c r="L3364" t="s">
        <v>9941</v>
      </c>
      <c r="M3364" t="s">
        <v>9942</v>
      </c>
      <c r="N3364">
        <v>6.7038888879999998</v>
      </c>
      <c r="O3364">
        <v>0</v>
      </c>
      <c r="P3364">
        <v>16</v>
      </c>
      <c r="Q3364">
        <v>0</v>
      </c>
      <c r="R3364">
        <v>0</v>
      </c>
      <c r="S3364">
        <v>0</v>
      </c>
      <c r="T3364">
        <v>2</v>
      </c>
      <c r="U3364">
        <v>0</v>
      </c>
      <c r="V3364">
        <v>0</v>
      </c>
      <c r="W3364">
        <v>0</v>
      </c>
      <c r="X3364">
        <v>33.628641584435996</v>
      </c>
      <c r="Y3364">
        <v>0</v>
      </c>
      <c r="Z3364">
        <v>0</v>
      </c>
      <c r="AA3364">
        <v>0</v>
      </c>
      <c r="AB3364">
        <v>26.263354779647226</v>
      </c>
      <c r="AC3364">
        <v>0</v>
      </c>
      <c r="AD3364">
        <v>0</v>
      </c>
      <c r="AE3364">
        <v>59.891996364083226</v>
      </c>
    </row>
    <row r="3365" spans="1:31" x14ac:dyDescent="0.25">
      <c r="A3365">
        <v>2273936</v>
      </c>
      <c r="B3365">
        <v>1</v>
      </c>
      <c r="C3365" t="s">
        <v>81</v>
      </c>
      <c r="D3365" t="s">
        <v>124</v>
      </c>
      <c r="E3365" t="s">
        <v>147</v>
      </c>
      <c r="F3365" t="s">
        <v>9943</v>
      </c>
      <c r="G3365" t="s">
        <v>233</v>
      </c>
      <c r="H3365" t="s">
        <v>150</v>
      </c>
      <c r="I3365" t="s">
        <v>136</v>
      </c>
      <c r="J3365" t="s">
        <v>137</v>
      </c>
      <c r="K3365" t="s">
        <v>138</v>
      </c>
      <c r="L3365" t="s">
        <v>9944</v>
      </c>
      <c r="M3365" t="s">
        <v>9945</v>
      </c>
      <c r="N3365">
        <v>1.130833333</v>
      </c>
      <c r="O3365">
        <v>0</v>
      </c>
      <c r="P3365">
        <v>11</v>
      </c>
      <c r="Q3365">
        <v>0</v>
      </c>
      <c r="R3365">
        <v>0</v>
      </c>
      <c r="S3365">
        <v>0</v>
      </c>
      <c r="T3365">
        <v>1</v>
      </c>
      <c r="U3365">
        <v>0</v>
      </c>
      <c r="V3365">
        <v>0</v>
      </c>
      <c r="W3365">
        <v>0</v>
      </c>
      <c r="X3365">
        <v>1.3540604995069168</v>
      </c>
      <c r="Y3365">
        <v>0</v>
      </c>
      <c r="Z3365">
        <v>0</v>
      </c>
      <c r="AA3365">
        <v>0</v>
      </c>
      <c r="AB3365">
        <v>5.6109057127391664E-2</v>
      </c>
      <c r="AC3365">
        <v>0</v>
      </c>
      <c r="AD3365">
        <v>0</v>
      </c>
      <c r="AE3365">
        <v>1.4101695566343084</v>
      </c>
    </row>
    <row r="3366" spans="1:31" x14ac:dyDescent="0.25">
      <c r="A3366">
        <v>2274102</v>
      </c>
      <c r="B3366">
        <v>1</v>
      </c>
      <c r="C3366" t="s">
        <v>81</v>
      </c>
      <c r="D3366" t="s">
        <v>120</v>
      </c>
      <c r="E3366" t="s">
        <v>147</v>
      </c>
      <c r="F3366" t="s">
        <v>9946</v>
      </c>
      <c r="G3366" t="s">
        <v>149</v>
      </c>
      <c r="H3366" t="s">
        <v>150</v>
      </c>
      <c r="I3366" t="s">
        <v>136</v>
      </c>
      <c r="J3366" t="s">
        <v>137</v>
      </c>
      <c r="K3366" t="s">
        <v>138</v>
      </c>
      <c r="L3366" t="s">
        <v>9947</v>
      </c>
      <c r="M3366" t="s">
        <v>9948</v>
      </c>
      <c r="N3366">
        <v>1.7422222220000001</v>
      </c>
      <c r="O3366">
        <v>0</v>
      </c>
      <c r="P3366">
        <v>19</v>
      </c>
      <c r="Q3366">
        <v>0</v>
      </c>
      <c r="R3366">
        <v>2</v>
      </c>
      <c r="S3366">
        <v>0</v>
      </c>
      <c r="T3366">
        <v>9</v>
      </c>
      <c r="U3366">
        <v>0</v>
      </c>
      <c r="V3366">
        <v>0</v>
      </c>
      <c r="W3366">
        <v>0</v>
      </c>
      <c r="X3366">
        <v>5.5093006139301588</v>
      </c>
      <c r="Y3366">
        <v>0</v>
      </c>
      <c r="Z3366">
        <v>1.3252825864209998</v>
      </c>
      <c r="AA3366">
        <v>0</v>
      </c>
      <c r="AB3366">
        <v>3.2994343600902449</v>
      </c>
      <c r="AC3366">
        <v>0</v>
      </c>
      <c r="AD3366">
        <v>0</v>
      </c>
      <c r="AE3366">
        <v>10.134017560441404</v>
      </c>
    </row>
    <row r="3367" spans="1:31" x14ac:dyDescent="0.25">
      <c r="A3367">
        <v>2274171</v>
      </c>
      <c r="B3367">
        <v>1</v>
      </c>
      <c r="C3367" t="s">
        <v>81</v>
      </c>
      <c r="D3367" t="s">
        <v>112</v>
      </c>
      <c r="E3367" t="s">
        <v>147</v>
      </c>
      <c r="F3367" t="s">
        <v>9949</v>
      </c>
      <c r="G3367" t="s">
        <v>149</v>
      </c>
      <c r="H3367" t="s">
        <v>150</v>
      </c>
      <c r="I3367" t="s">
        <v>136</v>
      </c>
      <c r="J3367" t="s">
        <v>137</v>
      </c>
      <c r="K3367" t="s">
        <v>138</v>
      </c>
      <c r="L3367" t="s">
        <v>9950</v>
      </c>
      <c r="M3367" t="s">
        <v>9951</v>
      </c>
      <c r="N3367">
        <v>2.020277777</v>
      </c>
      <c r="O3367">
        <v>0</v>
      </c>
      <c r="P3367">
        <v>0</v>
      </c>
      <c r="Q3367">
        <v>0</v>
      </c>
      <c r="R3367">
        <v>5</v>
      </c>
      <c r="S3367">
        <v>0</v>
      </c>
      <c r="T3367">
        <v>6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18.355835971697324</v>
      </c>
      <c r="AA3367">
        <v>0</v>
      </c>
      <c r="AB3367">
        <v>9.3395451852894187</v>
      </c>
      <c r="AC3367">
        <v>0</v>
      </c>
      <c r="AD3367">
        <v>0</v>
      </c>
      <c r="AE3367">
        <v>27.695381156986741</v>
      </c>
    </row>
    <row r="3368" spans="1:31" x14ac:dyDescent="0.25">
      <c r="A3368">
        <v>2274202</v>
      </c>
      <c r="B3368">
        <v>1</v>
      </c>
      <c r="C3368" t="s">
        <v>81</v>
      </c>
      <c r="D3368" t="s">
        <v>128</v>
      </c>
      <c r="E3368" t="s">
        <v>147</v>
      </c>
      <c r="F3368" t="s">
        <v>7234</v>
      </c>
      <c r="G3368" t="s">
        <v>149</v>
      </c>
      <c r="H3368" t="s">
        <v>150</v>
      </c>
      <c r="I3368" t="s">
        <v>136</v>
      </c>
      <c r="J3368" t="s">
        <v>137</v>
      </c>
      <c r="K3368" t="s">
        <v>138</v>
      </c>
      <c r="L3368" t="s">
        <v>9952</v>
      </c>
      <c r="M3368" t="s">
        <v>9953</v>
      </c>
      <c r="N3368">
        <v>9.5158333329999998</v>
      </c>
      <c r="O3368">
        <v>0</v>
      </c>
      <c r="P3368">
        <v>54</v>
      </c>
      <c r="Q3368">
        <v>0</v>
      </c>
      <c r="R3368">
        <v>0</v>
      </c>
      <c r="S3368">
        <v>0</v>
      </c>
      <c r="T3368">
        <v>3</v>
      </c>
      <c r="U3368">
        <v>0</v>
      </c>
      <c r="V3368">
        <v>0</v>
      </c>
      <c r="W3368">
        <v>0</v>
      </c>
      <c r="X3368">
        <v>64.446419639501897</v>
      </c>
      <c r="Y3368">
        <v>0</v>
      </c>
      <c r="Z3368">
        <v>0</v>
      </c>
      <c r="AA3368">
        <v>0</v>
      </c>
      <c r="AB3368">
        <v>0.97606959761235002</v>
      </c>
      <c r="AC3368">
        <v>0</v>
      </c>
      <c r="AD3368">
        <v>0</v>
      </c>
      <c r="AE3368">
        <v>65.422489237114249</v>
      </c>
    </row>
    <row r="3369" spans="1:31" x14ac:dyDescent="0.25">
      <c r="A3369">
        <v>2274500</v>
      </c>
      <c r="B3369">
        <v>1</v>
      </c>
      <c r="C3369" t="s">
        <v>81</v>
      </c>
      <c r="D3369" t="s">
        <v>113</v>
      </c>
      <c r="E3369" t="s">
        <v>147</v>
      </c>
      <c r="F3369" t="s">
        <v>9954</v>
      </c>
      <c r="G3369" t="s">
        <v>725</v>
      </c>
      <c r="H3369" t="s">
        <v>150</v>
      </c>
      <c r="I3369" t="s">
        <v>136</v>
      </c>
      <c r="J3369" t="s">
        <v>137</v>
      </c>
      <c r="K3369" t="s">
        <v>138</v>
      </c>
      <c r="L3369" t="s">
        <v>9955</v>
      </c>
      <c r="M3369" t="s">
        <v>9956</v>
      </c>
      <c r="N3369">
        <v>0.68888888800000003</v>
      </c>
      <c r="O3369">
        <v>0</v>
      </c>
      <c r="P3369">
        <v>13</v>
      </c>
      <c r="Q3369">
        <v>0</v>
      </c>
      <c r="R3369">
        <v>10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1.163726823015139</v>
      </c>
      <c r="Y3369">
        <v>0</v>
      </c>
      <c r="Z3369">
        <v>2.5393348831427249</v>
      </c>
      <c r="AA3369">
        <v>0</v>
      </c>
      <c r="AB3369">
        <v>0</v>
      </c>
      <c r="AC3369">
        <v>0</v>
      </c>
      <c r="AD3369">
        <v>0</v>
      </c>
      <c r="AE3369">
        <v>3.7030617061578637</v>
      </c>
    </row>
    <row r="3370" spans="1:31" x14ac:dyDescent="0.25">
      <c r="A3370">
        <v>2274251</v>
      </c>
      <c r="B3370">
        <v>1</v>
      </c>
      <c r="C3370" t="s">
        <v>80</v>
      </c>
      <c r="D3370" t="s">
        <v>96</v>
      </c>
      <c r="E3370" t="s">
        <v>165</v>
      </c>
      <c r="F3370" t="s">
        <v>9957</v>
      </c>
      <c r="G3370" t="s">
        <v>198</v>
      </c>
      <c r="H3370" t="s">
        <v>150</v>
      </c>
      <c r="I3370" t="s">
        <v>136</v>
      </c>
      <c r="J3370" t="s">
        <v>137</v>
      </c>
      <c r="K3370" t="s">
        <v>138</v>
      </c>
      <c r="L3370" t="s">
        <v>9958</v>
      </c>
      <c r="M3370" t="s">
        <v>9959</v>
      </c>
      <c r="N3370">
        <v>3.9975000000000001</v>
      </c>
      <c r="O3370">
        <v>0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2.8606532752457499</v>
      </c>
      <c r="AA3370">
        <v>0</v>
      </c>
      <c r="AB3370">
        <v>0</v>
      </c>
      <c r="AC3370">
        <v>0</v>
      </c>
      <c r="AD3370">
        <v>0</v>
      </c>
      <c r="AE3370">
        <v>2.8606532752457499</v>
      </c>
    </row>
    <row r="3371" spans="1:31" x14ac:dyDescent="0.25">
      <c r="A3371">
        <v>2273859</v>
      </c>
      <c r="B3371">
        <v>1</v>
      </c>
      <c r="C3371" t="s">
        <v>81</v>
      </c>
      <c r="D3371" t="s">
        <v>127</v>
      </c>
      <c r="E3371" t="s">
        <v>147</v>
      </c>
      <c r="F3371" t="s">
        <v>9960</v>
      </c>
      <c r="G3371" t="s">
        <v>233</v>
      </c>
      <c r="H3371" t="s">
        <v>150</v>
      </c>
      <c r="I3371" t="s">
        <v>136</v>
      </c>
      <c r="J3371" t="s">
        <v>137</v>
      </c>
      <c r="K3371" t="s">
        <v>138</v>
      </c>
      <c r="L3371" t="s">
        <v>9961</v>
      </c>
      <c r="M3371" t="s">
        <v>9962</v>
      </c>
      <c r="N3371">
        <v>6.2341666660000001</v>
      </c>
      <c r="O3371">
        <v>0</v>
      </c>
      <c r="P3371">
        <v>110</v>
      </c>
      <c r="Q3371">
        <v>0</v>
      </c>
      <c r="R3371">
        <v>0</v>
      </c>
      <c r="S3371">
        <v>0</v>
      </c>
      <c r="T3371">
        <v>5</v>
      </c>
      <c r="U3371">
        <v>0</v>
      </c>
      <c r="V3371">
        <v>0</v>
      </c>
      <c r="W3371">
        <v>0</v>
      </c>
      <c r="X3371">
        <v>161.40959510126257</v>
      </c>
      <c r="Y3371">
        <v>0</v>
      </c>
      <c r="Z3371">
        <v>0</v>
      </c>
      <c r="AA3371">
        <v>0</v>
      </c>
      <c r="AB3371">
        <v>15.16846353197541</v>
      </c>
      <c r="AC3371">
        <v>0</v>
      </c>
      <c r="AD3371">
        <v>0</v>
      </c>
      <c r="AE3371">
        <v>176.57805863323799</v>
      </c>
    </row>
    <row r="3372" spans="1:31" x14ac:dyDescent="0.25">
      <c r="A3372">
        <v>2274408</v>
      </c>
      <c r="B3372">
        <v>1</v>
      </c>
      <c r="C3372" t="s">
        <v>80</v>
      </c>
      <c r="D3372" t="s">
        <v>104</v>
      </c>
      <c r="E3372" t="s">
        <v>147</v>
      </c>
      <c r="F3372" t="s">
        <v>5889</v>
      </c>
      <c r="G3372" t="s">
        <v>233</v>
      </c>
      <c r="H3372" t="s">
        <v>150</v>
      </c>
      <c r="I3372" t="s">
        <v>136</v>
      </c>
      <c r="J3372" t="s">
        <v>137</v>
      </c>
      <c r="K3372" t="s">
        <v>138</v>
      </c>
      <c r="L3372" t="s">
        <v>9963</v>
      </c>
      <c r="M3372" t="s">
        <v>9964</v>
      </c>
      <c r="N3372">
        <v>1.726111111</v>
      </c>
      <c r="O3372">
        <v>0</v>
      </c>
      <c r="P3372">
        <v>32</v>
      </c>
      <c r="Q3372">
        <v>0</v>
      </c>
      <c r="R3372">
        <v>0</v>
      </c>
      <c r="S3372">
        <v>0</v>
      </c>
      <c r="T3372">
        <v>8</v>
      </c>
      <c r="U3372">
        <v>0</v>
      </c>
      <c r="V3372">
        <v>0</v>
      </c>
      <c r="W3372">
        <v>0</v>
      </c>
      <c r="X3372">
        <v>14.984092415373667</v>
      </c>
      <c r="Y3372">
        <v>0</v>
      </c>
      <c r="Z3372">
        <v>0</v>
      </c>
      <c r="AA3372">
        <v>0</v>
      </c>
      <c r="AB3372">
        <v>7.8057266322315693</v>
      </c>
      <c r="AC3372">
        <v>0</v>
      </c>
      <c r="AD3372">
        <v>0</v>
      </c>
      <c r="AE3372">
        <v>22.789819047605235</v>
      </c>
    </row>
    <row r="3373" spans="1:31" x14ac:dyDescent="0.25">
      <c r="A3373">
        <v>2274563</v>
      </c>
      <c r="B3373">
        <v>1</v>
      </c>
      <c r="C3373" t="s">
        <v>80</v>
      </c>
      <c r="D3373" t="s">
        <v>83</v>
      </c>
      <c r="E3373" t="s">
        <v>165</v>
      </c>
      <c r="F3373" t="s">
        <v>9965</v>
      </c>
      <c r="G3373" t="s">
        <v>225</v>
      </c>
      <c r="H3373" t="s">
        <v>150</v>
      </c>
      <c r="I3373" t="s">
        <v>136</v>
      </c>
      <c r="J3373" t="s">
        <v>137</v>
      </c>
      <c r="K3373" t="s">
        <v>138</v>
      </c>
      <c r="L3373" t="s">
        <v>9966</v>
      </c>
      <c r="M3373" t="s">
        <v>9967</v>
      </c>
      <c r="N3373">
        <v>1.132222222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1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4.4712372350115999</v>
      </c>
      <c r="AC3373">
        <v>0</v>
      </c>
      <c r="AD3373">
        <v>0</v>
      </c>
      <c r="AE3373">
        <v>4.4712372350115999</v>
      </c>
    </row>
    <row r="3374" spans="1:31" x14ac:dyDescent="0.25">
      <c r="A3374">
        <v>2274423</v>
      </c>
      <c r="B3374">
        <v>1</v>
      </c>
      <c r="C3374" t="s">
        <v>81</v>
      </c>
      <c r="D3374" t="s">
        <v>127</v>
      </c>
      <c r="E3374" t="s">
        <v>147</v>
      </c>
      <c r="F3374" t="s">
        <v>9627</v>
      </c>
      <c r="G3374" t="s">
        <v>233</v>
      </c>
      <c r="H3374" t="s">
        <v>150</v>
      </c>
      <c r="I3374" t="s">
        <v>136</v>
      </c>
      <c r="J3374" t="s">
        <v>137</v>
      </c>
      <c r="K3374" t="s">
        <v>138</v>
      </c>
      <c r="L3374" t="s">
        <v>9968</v>
      </c>
      <c r="M3374" t="s">
        <v>9969</v>
      </c>
      <c r="N3374">
        <v>3.3311111109999998</v>
      </c>
      <c r="O3374">
        <v>0</v>
      </c>
      <c r="P3374">
        <v>19</v>
      </c>
      <c r="Q3374">
        <v>0</v>
      </c>
      <c r="R3374">
        <v>2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11.650361732023288</v>
      </c>
      <c r="Y3374">
        <v>0</v>
      </c>
      <c r="Z3374">
        <v>1.1505468167187667</v>
      </c>
      <c r="AA3374">
        <v>0</v>
      </c>
      <c r="AB3374">
        <v>0</v>
      </c>
      <c r="AC3374">
        <v>0</v>
      </c>
      <c r="AD3374">
        <v>0</v>
      </c>
      <c r="AE3374">
        <v>12.800908548742054</v>
      </c>
    </row>
    <row r="3375" spans="1:31" x14ac:dyDescent="0.25">
      <c r="A3375">
        <v>2273638</v>
      </c>
      <c r="B3375">
        <v>1</v>
      </c>
      <c r="C3375" t="s">
        <v>80</v>
      </c>
      <c r="D3375" t="s">
        <v>84</v>
      </c>
      <c r="E3375" t="s">
        <v>165</v>
      </c>
      <c r="F3375" t="s">
        <v>9970</v>
      </c>
      <c r="G3375" t="s">
        <v>198</v>
      </c>
      <c r="H3375" t="s">
        <v>150</v>
      </c>
      <c r="I3375" t="s">
        <v>136</v>
      </c>
      <c r="J3375" t="s">
        <v>137</v>
      </c>
      <c r="K3375" t="s">
        <v>138</v>
      </c>
      <c r="L3375" t="s">
        <v>9971</v>
      </c>
      <c r="M3375" t="s">
        <v>9972</v>
      </c>
      <c r="N3375">
        <v>0.65444444400000001</v>
      </c>
      <c r="O3375">
        <v>0</v>
      </c>
      <c r="P3375">
        <v>4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0.46287776532424446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0.46287776532424446</v>
      </c>
    </row>
    <row r="3376" spans="1:31" x14ac:dyDescent="0.25">
      <c r="A3376">
        <v>2273999</v>
      </c>
      <c r="B3376">
        <v>1</v>
      </c>
      <c r="C3376" t="s">
        <v>81</v>
      </c>
      <c r="D3376" t="s">
        <v>128</v>
      </c>
      <c r="E3376" t="s">
        <v>147</v>
      </c>
      <c r="F3376" t="s">
        <v>9973</v>
      </c>
      <c r="G3376" t="s">
        <v>154</v>
      </c>
      <c r="H3376" t="s">
        <v>150</v>
      </c>
      <c r="I3376" t="s">
        <v>136</v>
      </c>
      <c r="J3376" t="s">
        <v>137</v>
      </c>
      <c r="K3376" t="s">
        <v>144</v>
      </c>
      <c r="L3376" t="s">
        <v>9974</v>
      </c>
      <c r="M3376" t="s">
        <v>9975</v>
      </c>
      <c r="N3376">
        <v>8.6058333329999996</v>
      </c>
      <c r="O3376">
        <v>0</v>
      </c>
      <c r="P3376">
        <v>75</v>
      </c>
      <c r="Q3376">
        <v>0</v>
      </c>
      <c r="R3376">
        <v>0</v>
      </c>
      <c r="S3376">
        <v>0</v>
      </c>
      <c r="T3376">
        <v>4</v>
      </c>
      <c r="U3376">
        <v>0</v>
      </c>
      <c r="V3376">
        <v>0</v>
      </c>
      <c r="W3376">
        <v>0</v>
      </c>
      <c r="X3376">
        <v>125.29289424821755</v>
      </c>
      <c r="Y3376">
        <v>0</v>
      </c>
      <c r="Z3376">
        <v>0</v>
      </c>
      <c r="AA3376">
        <v>0</v>
      </c>
      <c r="AB3376">
        <v>60.606280074894492</v>
      </c>
      <c r="AC3376">
        <v>0</v>
      </c>
      <c r="AD3376">
        <v>0</v>
      </c>
      <c r="AE3376">
        <v>185.89917432311205</v>
      </c>
    </row>
    <row r="3377" spans="1:31" x14ac:dyDescent="0.25">
      <c r="A3377">
        <v>2274517</v>
      </c>
      <c r="B3377">
        <v>1</v>
      </c>
      <c r="C3377" t="s">
        <v>81</v>
      </c>
      <c r="D3377" t="s">
        <v>116</v>
      </c>
      <c r="E3377" t="s">
        <v>147</v>
      </c>
      <c r="F3377" t="s">
        <v>9976</v>
      </c>
      <c r="G3377" t="s">
        <v>149</v>
      </c>
      <c r="H3377" t="s">
        <v>150</v>
      </c>
      <c r="I3377" t="s">
        <v>136</v>
      </c>
      <c r="J3377" t="s">
        <v>137</v>
      </c>
      <c r="K3377" t="s">
        <v>138</v>
      </c>
      <c r="L3377" t="s">
        <v>9977</v>
      </c>
      <c r="M3377" t="s">
        <v>9978</v>
      </c>
      <c r="N3377">
        <v>2.1697222219999999</v>
      </c>
      <c r="O3377">
        <v>0</v>
      </c>
      <c r="P3377">
        <v>11</v>
      </c>
      <c r="Q3377">
        <v>0</v>
      </c>
      <c r="R3377">
        <v>7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0.9125921832245556</v>
      </c>
      <c r="Y3377">
        <v>0</v>
      </c>
      <c r="Z3377">
        <v>0.28080405460046665</v>
      </c>
      <c r="AA3377">
        <v>0</v>
      </c>
      <c r="AB3377">
        <v>0</v>
      </c>
      <c r="AC3377">
        <v>0</v>
      </c>
      <c r="AD3377">
        <v>0</v>
      </c>
      <c r="AE3377">
        <v>1.1933962378250222</v>
      </c>
    </row>
    <row r="3378" spans="1:31" x14ac:dyDescent="0.25">
      <c r="A3378">
        <v>2274179</v>
      </c>
      <c r="B3378">
        <v>1</v>
      </c>
      <c r="C3378" t="s">
        <v>80</v>
      </c>
      <c r="D3378" t="s">
        <v>97</v>
      </c>
      <c r="E3378" t="s">
        <v>165</v>
      </c>
      <c r="F3378" t="s">
        <v>9979</v>
      </c>
      <c r="G3378" t="s">
        <v>198</v>
      </c>
      <c r="H3378" t="s">
        <v>150</v>
      </c>
      <c r="I3378" t="s">
        <v>136</v>
      </c>
      <c r="J3378" t="s">
        <v>137</v>
      </c>
      <c r="K3378" t="s">
        <v>138</v>
      </c>
      <c r="L3378" t="s">
        <v>9980</v>
      </c>
      <c r="M3378" t="s">
        <v>9981</v>
      </c>
      <c r="N3378">
        <v>2.6502777769999999</v>
      </c>
      <c r="O3378">
        <v>0</v>
      </c>
      <c r="P3378">
        <v>1</v>
      </c>
      <c r="Q3378">
        <v>0</v>
      </c>
      <c r="R3378">
        <v>1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0.18442509035574164</v>
      </c>
      <c r="Y3378">
        <v>0</v>
      </c>
      <c r="Z3378">
        <v>5.6111567898300005E-2</v>
      </c>
      <c r="AA3378">
        <v>0</v>
      </c>
      <c r="AB3378">
        <v>0</v>
      </c>
      <c r="AC3378">
        <v>0</v>
      </c>
      <c r="AD3378">
        <v>0</v>
      </c>
      <c r="AE3378">
        <v>0.24053665825404164</v>
      </c>
    </row>
    <row r="3379" spans="1:31" x14ac:dyDescent="0.25">
      <c r="A3379">
        <v>2274039</v>
      </c>
      <c r="B3379">
        <v>1</v>
      </c>
      <c r="C3379" t="s">
        <v>81</v>
      </c>
      <c r="D3379" t="s">
        <v>115</v>
      </c>
      <c r="E3379" t="s">
        <v>176</v>
      </c>
      <c r="F3379" t="s">
        <v>9982</v>
      </c>
      <c r="G3379" t="s">
        <v>725</v>
      </c>
      <c r="H3379" t="s">
        <v>150</v>
      </c>
      <c r="I3379" t="s">
        <v>136</v>
      </c>
      <c r="J3379" t="s">
        <v>137</v>
      </c>
      <c r="K3379" t="s">
        <v>138</v>
      </c>
      <c r="L3379" t="s">
        <v>9983</v>
      </c>
      <c r="M3379" t="s">
        <v>9984</v>
      </c>
      <c r="N3379">
        <v>2.727777777</v>
      </c>
      <c r="O3379">
        <v>0</v>
      </c>
      <c r="P3379">
        <v>121</v>
      </c>
      <c r="Q3379">
        <v>0</v>
      </c>
      <c r="R3379">
        <v>1</v>
      </c>
      <c r="S3379">
        <v>0</v>
      </c>
      <c r="T3379">
        <v>5</v>
      </c>
      <c r="U3379">
        <v>0</v>
      </c>
      <c r="V3379">
        <v>0</v>
      </c>
      <c r="W3379">
        <v>0</v>
      </c>
      <c r="X3379">
        <v>19.187076593584159</v>
      </c>
      <c r="Y3379">
        <v>0</v>
      </c>
      <c r="Z3379">
        <v>0</v>
      </c>
      <c r="AA3379">
        <v>0</v>
      </c>
      <c r="AB3379">
        <v>7.9245657771474995</v>
      </c>
      <c r="AC3379">
        <v>0</v>
      </c>
      <c r="AD3379">
        <v>0</v>
      </c>
      <c r="AE3379">
        <v>27.111642370731659</v>
      </c>
    </row>
    <row r="3380" spans="1:31" x14ac:dyDescent="0.25">
      <c r="A3380">
        <v>2274626</v>
      </c>
      <c r="B3380">
        <v>1</v>
      </c>
      <c r="C3380" t="s">
        <v>80</v>
      </c>
      <c r="D3380" t="s">
        <v>93</v>
      </c>
      <c r="E3380" t="s">
        <v>147</v>
      </c>
      <c r="F3380" t="s">
        <v>9985</v>
      </c>
      <c r="G3380" t="s">
        <v>149</v>
      </c>
      <c r="H3380" t="s">
        <v>150</v>
      </c>
      <c r="I3380" t="s">
        <v>136</v>
      </c>
      <c r="J3380" t="s">
        <v>137</v>
      </c>
      <c r="K3380" t="s">
        <v>138</v>
      </c>
      <c r="L3380" t="s">
        <v>9986</v>
      </c>
      <c r="M3380" t="s">
        <v>9987</v>
      </c>
      <c r="N3380">
        <v>0.44027777699999998</v>
      </c>
      <c r="O3380">
        <v>0</v>
      </c>
      <c r="P3380">
        <v>71</v>
      </c>
      <c r="Q3380">
        <v>0</v>
      </c>
      <c r="R3380">
        <v>0</v>
      </c>
      <c r="S3380">
        <v>0</v>
      </c>
      <c r="T3380">
        <v>1</v>
      </c>
      <c r="U3380">
        <v>0</v>
      </c>
      <c r="V3380">
        <v>0</v>
      </c>
      <c r="W3380">
        <v>0</v>
      </c>
      <c r="X3380">
        <v>7.0143379425100001</v>
      </c>
      <c r="Y3380">
        <v>0</v>
      </c>
      <c r="Z3380">
        <v>0</v>
      </c>
      <c r="AA3380">
        <v>0</v>
      </c>
      <c r="AB3380">
        <v>3.3474257677875E-2</v>
      </c>
      <c r="AC3380">
        <v>0</v>
      </c>
      <c r="AD3380">
        <v>0</v>
      </c>
      <c r="AE3380">
        <v>7.0478122001878747</v>
      </c>
    </row>
    <row r="3381" spans="1:31" x14ac:dyDescent="0.25">
      <c r="A3381">
        <v>2274085</v>
      </c>
      <c r="B3381">
        <v>1</v>
      </c>
      <c r="C3381" t="s">
        <v>80</v>
      </c>
      <c r="D3381" t="s">
        <v>100</v>
      </c>
      <c r="E3381" t="s">
        <v>165</v>
      </c>
      <c r="F3381" t="s">
        <v>9988</v>
      </c>
      <c r="G3381" t="s">
        <v>167</v>
      </c>
      <c r="H3381" t="s">
        <v>150</v>
      </c>
      <c r="I3381" t="s">
        <v>136</v>
      </c>
      <c r="J3381" t="s">
        <v>137</v>
      </c>
      <c r="K3381" t="s">
        <v>138</v>
      </c>
      <c r="L3381" t="s">
        <v>9989</v>
      </c>
      <c r="M3381" t="s">
        <v>9990</v>
      </c>
      <c r="N3381">
        <v>4.12</v>
      </c>
      <c r="O3381">
        <v>0</v>
      </c>
      <c r="P3381">
        <v>4</v>
      </c>
      <c r="Q3381">
        <v>0</v>
      </c>
      <c r="R3381">
        <v>0</v>
      </c>
      <c r="S3381">
        <v>0</v>
      </c>
      <c r="T3381">
        <v>2</v>
      </c>
      <c r="U3381">
        <v>0</v>
      </c>
      <c r="V3381">
        <v>0</v>
      </c>
      <c r="W3381">
        <v>0</v>
      </c>
      <c r="X3381">
        <v>6.8552880285568021</v>
      </c>
      <c r="Y3381">
        <v>0</v>
      </c>
      <c r="Z3381">
        <v>0</v>
      </c>
      <c r="AA3381">
        <v>0</v>
      </c>
      <c r="AB3381">
        <v>1.216838800086</v>
      </c>
      <c r="AC3381">
        <v>0</v>
      </c>
      <c r="AD3381">
        <v>0</v>
      </c>
      <c r="AE3381">
        <v>8.0721268286428014</v>
      </c>
    </row>
    <row r="3382" spans="1:31" x14ac:dyDescent="0.25">
      <c r="A3382">
        <v>2274580</v>
      </c>
      <c r="B3382">
        <v>1</v>
      </c>
      <c r="C3382" t="s">
        <v>80</v>
      </c>
      <c r="D3382" t="s">
        <v>99</v>
      </c>
      <c r="E3382" t="s">
        <v>165</v>
      </c>
      <c r="F3382" t="s">
        <v>9991</v>
      </c>
      <c r="G3382" t="s">
        <v>225</v>
      </c>
      <c r="H3382" t="s">
        <v>150</v>
      </c>
      <c r="I3382" t="s">
        <v>136</v>
      </c>
      <c r="J3382" t="s">
        <v>137</v>
      </c>
      <c r="K3382" t="s">
        <v>138</v>
      </c>
      <c r="L3382" t="s">
        <v>9992</v>
      </c>
      <c r="M3382" t="s">
        <v>9993</v>
      </c>
      <c r="N3382">
        <v>2.6611111109999999</v>
      </c>
      <c r="O3382">
        <v>0</v>
      </c>
      <c r="P3382">
        <v>4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4.9068691080711009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4.9068691080711009</v>
      </c>
    </row>
    <row r="3383" spans="1:31" x14ac:dyDescent="0.25">
      <c r="A3383">
        <v>2274125</v>
      </c>
      <c r="B3383">
        <v>1</v>
      </c>
      <c r="C3383" t="s">
        <v>80</v>
      </c>
      <c r="D3383" t="s">
        <v>106</v>
      </c>
      <c r="E3383" t="s">
        <v>165</v>
      </c>
      <c r="F3383" t="s">
        <v>9994</v>
      </c>
      <c r="G3383" t="s">
        <v>198</v>
      </c>
      <c r="H3383" t="s">
        <v>150</v>
      </c>
      <c r="I3383" t="s">
        <v>136</v>
      </c>
      <c r="J3383" t="s">
        <v>137</v>
      </c>
      <c r="K3383" t="s">
        <v>138</v>
      </c>
      <c r="L3383" t="s">
        <v>9995</v>
      </c>
      <c r="M3383" t="s">
        <v>9996</v>
      </c>
      <c r="N3383">
        <v>3.0591666659999999</v>
      </c>
      <c r="O3383">
        <v>0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0.42879364252530006</v>
      </c>
      <c r="AA3383">
        <v>0</v>
      </c>
      <c r="AB3383">
        <v>0</v>
      </c>
      <c r="AC3383">
        <v>0</v>
      </c>
      <c r="AD3383">
        <v>0</v>
      </c>
      <c r="AE3383">
        <v>0.42879364252530006</v>
      </c>
    </row>
    <row r="3384" spans="1:31" x14ac:dyDescent="0.25">
      <c r="A3384">
        <v>2274242</v>
      </c>
      <c r="B3384">
        <v>1</v>
      </c>
      <c r="C3384" t="s">
        <v>81</v>
      </c>
      <c r="D3384" t="s">
        <v>128</v>
      </c>
      <c r="E3384" t="s">
        <v>165</v>
      </c>
      <c r="F3384" t="s">
        <v>9997</v>
      </c>
      <c r="G3384" t="s">
        <v>225</v>
      </c>
      <c r="H3384" t="s">
        <v>150</v>
      </c>
      <c r="I3384" t="s">
        <v>136</v>
      </c>
      <c r="J3384" t="s">
        <v>137</v>
      </c>
      <c r="K3384" t="s">
        <v>138</v>
      </c>
      <c r="L3384" t="s">
        <v>9998</v>
      </c>
      <c r="M3384" t="s">
        <v>9999</v>
      </c>
      <c r="N3384">
        <v>7.1441666660000003</v>
      </c>
      <c r="O3384">
        <v>0</v>
      </c>
      <c r="P3384">
        <v>5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9.2085912560287504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9.2085912560287504</v>
      </c>
    </row>
    <row r="3385" spans="1:31" x14ac:dyDescent="0.25">
      <c r="A3385">
        <v>2274368</v>
      </c>
      <c r="B3385">
        <v>1</v>
      </c>
      <c r="C3385" t="s">
        <v>80</v>
      </c>
      <c r="D3385" t="s">
        <v>94</v>
      </c>
      <c r="E3385" t="s">
        <v>165</v>
      </c>
      <c r="F3385" t="s">
        <v>10000</v>
      </c>
      <c r="G3385" t="s">
        <v>225</v>
      </c>
      <c r="H3385" t="s">
        <v>150</v>
      </c>
      <c r="I3385" t="s">
        <v>136</v>
      </c>
      <c r="J3385" t="s">
        <v>137</v>
      </c>
      <c r="K3385" t="s">
        <v>138</v>
      </c>
      <c r="L3385" t="s">
        <v>10001</v>
      </c>
      <c r="M3385" t="s">
        <v>10002</v>
      </c>
      <c r="N3385">
        <v>1.8049999999999999</v>
      </c>
      <c r="O3385">
        <v>0</v>
      </c>
      <c r="P3385">
        <v>1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0.35305761537359998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0.35305761537359998</v>
      </c>
    </row>
    <row r="3386" spans="1:31" x14ac:dyDescent="0.25">
      <c r="A3386">
        <v>2274454</v>
      </c>
      <c r="B3386">
        <v>1</v>
      </c>
      <c r="C3386" t="s">
        <v>80</v>
      </c>
      <c r="D3386" t="s">
        <v>99</v>
      </c>
      <c r="E3386" t="s">
        <v>176</v>
      </c>
      <c r="F3386" t="s">
        <v>10003</v>
      </c>
      <c r="G3386" t="s">
        <v>178</v>
      </c>
      <c r="H3386" t="s">
        <v>150</v>
      </c>
      <c r="I3386" t="s">
        <v>136</v>
      </c>
      <c r="J3386" t="s">
        <v>137</v>
      </c>
      <c r="K3386" t="s">
        <v>138</v>
      </c>
      <c r="L3386" t="s">
        <v>10004</v>
      </c>
      <c r="M3386" t="s">
        <v>10005</v>
      </c>
      <c r="N3386">
        <v>7.4733333330000002</v>
      </c>
      <c r="O3386">
        <v>0</v>
      </c>
      <c r="P3386">
        <v>71</v>
      </c>
      <c r="Q3386">
        <v>0</v>
      </c>
      <c r="R3386">
        <v>2</v>
      </c>
      <c r="S3386">
        <v>0</v>
      </c>
      <c r="T3386">
        <v>7</v>
      </c>
      <c r="U3386">
        <v>0</v>
      </c>
      <c r="V3386">
        <v>0</v>
      </c>
      <c r="W3386">
        <v>0</v>
      </c>
      <c r="X3386">
        <v>171.44085600376837</v>
      </c>
      <c r="Y3386">
        <v>0</v>
      </c>
      <c r="Z3386">
        <v>1.5689381926192751</v>
      </c>
      <c r="AA3386">
        <v>0</v>
      </c>
      <c r="AB3386">
        <v>33.800680600486942</v>
      </c>
      <c r="AC3386">
        <v>0</v>
      </c>
      <c r="AD3386">
        <v>0</v>
      </c>
      <c r="AE3386">
        <v>206.81047479687459</v>
      </c>
    </row>
    <row r="3387" spans="1:31" x14ac:dyDescent="0.25">
      <c r="A3387">
        <v>2273819</v>
      </c>
      <c r="B3387">
        <v>1</v>
      </c>
      <c r="C3387" t="s">
        <v>81</v>
      </c>
      <c r="D3387" t="s">
        <v>123</v>
      </c>
      <c r="E3387" t="s">
        <v>132</v>
      </c>
      <c r="F3387" t="s">
        <v>10006</v>
      </c>
      <c r="G3387" t="s">
        <v>134</v>
      </c>
      <c r="H3387" t="s">
        <v>135</v>
      </c>
      <c r="I3387" t="s">
        <v>136</v>
      </c>
      <c r="J3387" t="s">
        <v>137</v>
      </c>
      <c r="K3387" t="s">
        <v>138</v>
      </c>
      <c r="L3387" t="s">
        <v>10007</v>
      </c>
      <c r="M3387" t="s">
        <v>10008</v>
      </c>
      <c r="N3387">
        <v>1.8463888879999999</v>
      </c>
      <c r="O3387">
        <v>7</v>
      </c>
      <c r="P3387">
        <v>586</v>
      </c>
      <c r="Q3387">
        <v>368</v>
      </c>
      <c r="R3387">
        <v>416</v>
      </c>
      <c r="S3387">
        <v>33</v>
      </c>
      <c r="T3387">
        <v>90</v>
      </c>
      <c r="U3387">
        <v>2</v>
      </c>
      <c r="V3387">
        <v>0</v>
      </c>
      <c r="W3387">
        <v>16.633208593889421</v>
      </c>
      <c r="X3387">
        <v>173.57590494401558</v>
      </c>
      <c r="Y3387">
        <v>649.2390980575982</v>
      </c>
      <c r="Z3387">
        <v>532.59715038080094</v>
      </c>
      <c r="AA3387">
        <v>120.6485243338674</v>
      </c>
      <c r="AB3387">
        <v>95.983161792601706</v>
      </c>
      <c r="AC3387">
        <v>887.78591866893385</v>
      </c>
      <c r="AD3387">
        <v>0</v>
      </c>
      <c r="AE3387">
        <v>2476.4629667717072</v>
      </c>
    </row>
    <row r="3388" spans="1:31" x14ac:dyDescent="0.25">
      <c r="A3388">
        <v>2274305</v>
      </c>
      <c r="B3388">
        <v>1</v>
      </c>
      <c r="C3388" t="s">
        <v>80</v>
      </c>
      <c r="D3388" t="s">
        <v>99</v>
      </c>
      <c r="E3388" t="s">
        <v>165</v>
      </c>
      <c r="F3388" t="s">
        <v>10009</v>
      </c>
      <c r="G3388" t="s">
        <v>198</v>
      </c>
      <c r="H3388" t="s">
        <v>150</v>
      </c>
      <c r="I3388" t="s">
        <v>136</v>
      </c>
      <c r="J3388" t="s">
        <v>137</v>
      </c>
      <c r="K3388" t="s">
        <v>138</v>
      </c>
      <c r="L3388" t="s">
        <v>10010</v>
      </c>
      <c r="M3388" t="s">
        <v>10011</v>
      </c>
      <c r="N3388">
        <v>5.1550000000000002</v>
      </c>
      <c r="O3388">
        <v>0</v>
      </c>
      <c r="P3388">
        <v>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1.8109994226867001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1.8109994226867001</v>
      </c>
    </row>
    <row r="3389" spans="1:31" x14ac:dyDescent="0.25">
      <c r="A3389">
        <v>2273670</v>
      </c>
      <c r="B3389">
        <v>1</v>
      </c>
      <c r="C3389" t="s">
        <v>81</v>
      </c>
      <c r="D3389" t="s">
        <v>127</v>
      </c>
      <c r="E3389" t="s">
        <v>165</v>
      </c>
      <c r="F3389" t="s">
        <v>10012</v>
      </c>
      <c r="G3389" t="s">
        <v>198</v>
      </c>
      <c r="H3389" t="s">
        <v>150</v>
      </c>
      <c r="I3389" t="s">
        <v>136</v>
      </c>
      <c r="J3389" t="s">
        <v>137</v>
      </c>
      <c r="K3389" t="s">
        <v>138</v>
      </c>
      <c r="L3389" t="s">
        <v>10013</v>
      </c>
      <c r="M3389" t="s">
        <v>10014</v>
      </c>
      <c r="N3389">
        <v>3.0558333329999998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1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6.0918139612911002</v>
      </c>
      <c r="AC3389">
        <v>0</v>
      </c>
      <c r="AD3389">
        <v>0</v>
      </c>
      <c r="AE3389">
        <v>6.0918139612911002</v>
      </c>
    </row>
    <row r="3390" spans="1:31" x14ac:dyDescent="0.25">
      <c r="A3390">
        <v>2274062</v>
      </c>
      <c r="B3390">
        <v>1</v>
      </c>
      <c r="C3390" t="s">
        <v>80</v>
      </c>
      <c r="D3390" t="s">
        <v>104</v>
      </c>
      <c r="E3390" t="s">
        <v>147</v>
      </c>
      <c r="F3390" t="s">
        <v>10015</v>
      </c>
      <c r="G3390" t="s">
        <v>233</v>
      </c>
      <c r="H3390" t="s">
        <v>150</v>
      </c>
      <c r="I3390" t="s">
        <v>136</v>
      </c>
      <c r="J3390" t="s">
        <v>137</v>
      </c>
      <c r="K3390" t="s">
        <v>138</v>
      </c>
      <c r="L3390" t="s">
        <v>10016</v>
      </c>
      <c r="M3390" t="s">
        <v>10017</v>
      </c>
      <c r="N3390">
        <v>5.295833333</v>
      </c>
      <c r="O3390">
        <v>0</v>
      </c>
      <c r="P3390">
        <v>20</v>
      </c>
      <c r="Q3390">
        <v>0</v>
      </c>
      <c r="R3390">
        <v>2</v>
      </c>
      <c r="S3390">
        <v>0</v>
      </c>
      <c r="T3390">
        <v>1</v>
      </c>
      <c r="U3390">
        <v>0</v>
      </c>
      <c r="V3390">
        <v>0</v>
      </c>
      <c r="W3390">
        <v>0</v>
      </c>
      <c r="X3390">
        <v>19.897720353672707</v>
      </c>
      <c r="Y3390">
        <v>0</v>
      </c>
      <c r="Z3390">
        <v>3.0622135775484751</v>
      </c>
      <c r="AA3390">
        <v>0</v>
      </c>
      <c r="AB3390">
        <v>0</v>
      </c>
      <c r="AC3390">
        <v>0</v>
      </c>
      <c r="AD3390">
        <v>0</v>
      </c>
      <c r="AE3390">
        <v>22.959933931221183</v>
      </c>
    </row>
    <row r="3391" spans="1:31" x14ac:dyDescent="0.25">
      <c r="A3391">
        <v>2274603</v>
      </c>
      <c r="B3391">
        <v>1</v>
      </c>
      <c r="C3391" t="s">
        <v>80</v>
      </c>
      <c r="D3391" t="s">
        <v>96</v>
      </c>
      <c r="E3391" t="s">
        <v>165</v>
      </c>
      <c r="F3391" t="s">
        <v>10018</v>
      </c>
      <c r="G3391" t="s">
        <v>167</v>
      </c>
      <c r="H3391" t="s">
        <v>150</v>
      </c>
      <c r="I3391" t="s">
        <v>136</v>
      </c>
      <c r="J3391" t="s">
        <v>137</v>
      </c>
      <c r="K3391" t="s">
        <v>138</v>
      </c>
      <c r="L3391" t="s">
        <v>10019</v>
      </c>
      <c r="M3391" t="s">
        <v>10020</v>
      </c>
      <c r="N3391">
        <v>1.6658333329999999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1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1.4938975269461914</v>
      </c>
      <c r="AC3391">
        <v>0</v>
      </c>
      <c r="AD3391">
        <v>0</v>
      </c>
      <c r="AE3391">
        <v>1.4938975269461914</v>
      </c>
    </row>
    <row r="3392" spans="1:31" x14ac:dyDescent="0.25">
      <c r="A3392">
        <v>2274042</v>
      </c>
      <c r="B3392">
        <v>1</v>
      </c>
      <c r="C3392" t="s">
        <v>81</v>
      </c>
      <c r="D3392" t="s">
        <v>123</v>
      </c>
      <c r="E3392" t="s">
        <v>147</v>
      </c>
      <c r="F3392" t="s">
        <v>10021</v>
      </c>
      <c r="G3392" t="s">
        <v>229</v>
      </c>
      <c r="H3392" t="s">
        <v>150</v>
      </c>
      <c r="I3392" t="s">
        <v>136</v>
      </c>
      <c r="J3392" t="s">
        <v>137</v>
      </c>
      <c r="K3392" t="s">
        <v>138</v>
      </c>
      <c r="L3392" t="s">
        <v>10022</v>
      </c>
      <c r="M3392" t="s">
        <v>10023</v>
      </c>
      <c r="N3392">
        <v>5.2405555550000003</v>
      </c>
      <c r="O3392">
        <v>0</v>
      </c>
      <c r="P3392">
        <v>53</v>
      </c>
      <c r="Q3392">
        <v>0</v>
      </c>
      <c r="R3392">
        <v>0</v>
      </c>
      <c r="S3392">
        <v>0</v>
      </c>
      <c r="T3392">
        <v>6</v>
      </c>
      <c r="U3392">
        <v>0</v>
      </c>
      <c r="V3392">
        <v>0</v>
      </c>
      <c r="W3392">
        <v>0</v>
      </c>
      <c r="X3392">
        <v>59.288977695470393</v>
      </c>
      <c r="Y3392">
        <v>0</v>
      </c>
      <c r="Z3392">
        <v>0</v>
      </c>
      <c r="AA3392">
        <v>0</v>
      </c>
      <c r="AB3392">
        <v>10.732445263076999</v>
      </c>
      <c r="AC3392">
        <v>0</v>
      </c>
      <c r="AD3392">
        <v>0</v>
      </c>
      <c r="AE3392">
        <v>70.02142295854739</v>
      </c>
    </row>
    <row r="3393" spans="1:31" x14ac:dyDescent="0.25">
      <c r="A3393">
        <v>2274019</v>
      </c>
      <c r="B3393">
        <v>1</v>
      </c>
      <c r="C3393" t="s">
        <v>81</v>
      </c>
      <c r="D3393" t="s">
        <v>128</v>
      </c>
      <c r="E3393" t="s">
        <v>147</v>
      </c>
      <c r="F3393" t="s">
        <v>4751</v>
      </c>
      <c r="G3393" t="s">
        <v>229</v>
      </c>
      <c r="H3393" t="s">
        <v>150</v>
      </c>
      <c r="I3393" t="s">
        <v>136</v>
      </c>
      <c r="J3393" t="s">
        <v>137</v>
      </c>
      <c r="K3393" t="s">
        <v>138</v>
      </c>
      <c r="L3393" t="s">
        <v>10024</v>
      </c>
      <c r="M3393" t="s">
        <v>10025</v>
      </c>
      <c r="N3393">
        <v>6.4130555549999997</v>
      </c>
      <c r="O3393">
        <v>0</v>
      </c>
      <c r="P3393">
        <v>141</v>
      </c>
      <c r="Q3393">
        <v>0</v>
      </c>
      <c r="R3393">
        <v>0</v>
      </c>
      <c r="S3393">
        <v>0</v>
      </c>
      <c r="T3393">
        <v>8</v>
      </c>
      <c r="U3393">
        <v>0</v>
      </c>
      <c r="V3393">
        <v>0</v>
      </c>
      <c r="W3393">
        <v>0</v>
      </c>
      <c r="X3393">
        <v>195.11597265667689</v>
      </c>
      <c r="Y3393">
        <v>0</v>
      </c>
      <c r="Z3393">
        <v>0</v>
      </c>
      <c r="AA3393">
        <v>0</v>
      </c>
      <c r="AB3393">
        <v>32.218000978839505</v>
      </c>
      <c r="AC3393">
        <v>0</v>
      </c>
      <c r="AD3393">
        <v>0</v>
      </c>
      <c r="AE3393">
        <v>227.3339736355164</v>
      </c>
    </row>
    <row r="3394" spans="1:31" x14ac:dyDescent="0.25">
      <c r="A3394">
        <v>2273950</v>
      </c>
      <c r="B3394">
        <v>1</v>
      </c>
      <c r="C3394" t="s">
        <v>80</v>
      </c>
      <c r="D3394" t="s">
        <v>86</v>
      </c>
      <c r="E3394" t="s">
        <v>147</v>
      </c>
      <c r="F3394" t="s">
        <v>4854</v>
      </c>
      <c r="G3394" t="s">
        <v>149</v>
      </c>
      <c r="H3394" t="s">
        <v>150</v>
      </c>
      <c r="I3394" t="s">
        <v>136</v>
      </c>
      <c r="J3394" t="s">
        <v>137</v>
      </c>
      <c r="K3394" t="s">
        <v>138</v>
      </c>
      <c r="L3394" t="s">
        <v>10026</v>
      </c>
      <c r="M3394" t="s">
        <v>10027</v>
      </c>
      <c r="N3394">
        <v>1.7833333330000001</v>
      </c>
      <c r="O3394">
        <v>0</v>
      </c>
      <c r="P3394">
        <v>49</v>
      </c>
      <c r="Q3394">
        <v>0</v>
      </c>
      <c r="R3394">
        <v>0</v>
      </c>
      <c r="S3394">
        <v>0</v>
      </c>
      <c r="T3394">
        <v>11</v>
      </c>
      <c r="U3394">
        <v>0</v>
      </c>
      <c r="V3394">
        <v>0</v>
      </c>
      <c r="W3394">
        <v>0</v>
      </c>
      <c r="X3394">
        <v>22.57715508330222</v>
      </c>
      <c r="Y3394">
        <v>0</v>
      </c>
      <c r="Z3394">
        <v>0</v>
      </c>
      <c r="AA3394">
        <v>0</v>
      </c>
      <c r="AB3394">
        <v>25.201973478802543</v>
      </c>
      <c r="AC3394">
        <v>0</v>
      </c>
      <c r="AD3394">
        <v>0</v>
      </c>
      <c r="AE3394">
        <v>47.779128562104759</v>
      </c>
    </row>
    <row r="3395" spans="1:31" x14ac:dyDescent="0.25">
      <c r="A3395">
        <v>2273973</v>
      </c>
      <c r="B3395">
        <v>1</v>
      </c>
      <c r="C3395" t="s">
        <v>80</v>
      </c>
      <c r="D3395" t="s">
        <v>106</v>
      </c>
      <c r="E3395" t="s">
        <v>147</v>
      </c>
      <c r="F3395" t="s">
        <v>10028</v>
      </c>
      <c r="G3395" t="s">
        <v>233</v>
      </c>
      <c r="H3395" t="s">
        <v>150</v>
      </c>
      <c r="I3395" t="s">
        <v>136</v>
      </c>
      <c r="J3395" t="s">
        <v>137</v>
      </c>
      <c r="K3395" t="s">
        <v>138</v>
      </c>
      <c r="L3395" t="s">
        <v>10029</v>
      </c>
      <c r="M3395" t="s">
        <v>10030</v>
      </c>
      <c r="N3395">
        <v>3.5358333329999998</v>
      </c>
      <c r="O3395">
        <v>0</v>
      </c>
      <c r="P3395">
        <v>1</v>
      </c>
      <c r="Q3395">
        <v>0</v>
      </c>
      <c r="R3395">
        <v>1</v>
      </c>
      <c r="S3395">
        <v>0</v>
      </c>
      <c r="T3395">
        <v>2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3.7205642230250004E-3</v>
      </c>
      <c r="AA3395">
        <v>0</v>
      </c>
      <c r="AB3395">
        <v>0</v>
      </c>
      <c r="AC3395">
        <v>0</v>
      </c>
      <c r="AD3395">
        <v>0</v>
      </c>
      <c r="AE3395">
        <v>3.7205642230250004E-3</v>
      </c>
    </row>
    <row r="3396" spans="1:31" x14ac:dyDescent="0.25">
      <c r="A3396">
        <v>2273850</v>
      </c>
      <c r="B3396">
        <v>1</v>
      </c>
      <c r="C3396" t="s">
        <v>80</v>
      </c>
      <c r="D3396" t="s">
        <v>104</v>
      </c>
      <c r="E3396" t="s">
        <v>147</v>
      </c>
      <c r="F3396" t="s">
        <v>10031</v>
      </c>
      <c r="G3396" t="s">
        <v>149</v>
      </c>
      <c r="H3396" t="s">
        <v>150</v>
      </c>
      <c r="I3396" t="s">
        <v>136</v>
      </c>
      <c r="J3396" t="s">
        <v>137</v>
      </c>
      <c r="K3396" t="s">
        <v>138</v>
      </c>
      <c r="L3396" t="s">
        <v>10032</v>
      </c>
      <c r="M3396" t="s">
        <v>10033</v>
      </c>
      <c r="N3396">
        <v>6.0075000000000003</v>
      </c>
      <c r="O3396">
        <v>0</v>
      </c>
      <c r="P3396">
        <v>0</v>
      </c>
      <c r="Q3396">
        <v>0</v>
      </c>
      <c r="R3396">
        <v>7</v>
      </c>
      <c r="S3396">
        <v>0</v>
      </c>
      <c r="T3396">
        <v>3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8.0865211218576754</v>
      </c>
      <c r="AA3396">
        <v>0</v>
      </c>
      <c r="AB3396">
        <v>5.0008087333600008E-2</v>
      </c>
      <c r="AC3396">
        <v>0</v>
      </c>
      <c r="AD3396">
        <v>0</v>
      </c>
      <c r="AE3396">
        <v>8.1365292091912753</v>
      </c>
    </row>
    <row r="3397" spans="1:31" x14ac:dyDescent="0.25">
      <c r="A3397">
        <v>2273827</v>
      </c>
      <c r="B3397">
        <v>1</v>
      </c>
      <c r="C3397" t="s">
        <v>81</v>
      </c>
      <c r="D3397" t="s">
        <v>127</v>
      </c>
      <c r="E3397" t="s">
        <v>141</v>
      </c>
      <c r="F3397" t="s">
        <v>10034</v>
      </c>
      <c r="G3397" t="s">
        <v>268</v>
      </c>
      <c r="H3397" t="s">
        <v>135</v>
      </c>
      <c r="I3397" t="s">
        <v>136</v>
      </c>
      <c r="J3397" t="s">
        <v>137</v>
      </c>
      <c r="K3397" t="s">
        <v>138</v>
      </c>
      <c r="L3397" t="s">
        <v>10035</v>
      </c>
      <c r="M3397" t="s">
        <v>10036</v>
      </c>
      <c r="N3397">
        <v>9.9175000000000004</v>
      </c>
      <c r="O3397">
        <v>0</v>
      </c>
      <c r="P3397">
        <v>130</v>
      </c>
      <c r="Q3397">
        <v>0</v>
      </c>
      <c r="R3397">
        <v>5</v>
      </c>
      <c r="S3397">
        <v>0</v>
      </c>
      <c r="T3397">
        <v>21</v>
      </c>
      <c r="U3397">
        <v>0</v>
      </c>
      <c r="V3397">
        <v>0</v>
      </c>
      <c r="W3397">
        <v>0</v>
      </c>
      <c r="X3397">
        <v>246.39666433327611</v>
      </c>
      <c r="Y3397">
        <v>0</v>
      </c>
      <c r="Z3397">
        <v>4.0161416459336259</v>
      </c>
      <c r="AA3397">
        <v>0</v>
      </c>
      <c r="AB3397">
        <v>122.55341334543371</v>
      </c>
      <c r="AC3397">
        <v>0</v>
      </c>
      <c r="AD3397">
        <v>0</v>
      </c>
      <c r="AE3397">
        <v>372.96621932464348</v>
      </c>
    </row>
    <row r="3398" spans="1:31" x14ac:dyDescent="0.25">
      <c r="A3398">
        <v>2273804</v>
      </c>
      <c r="B3398">
        <v>1</v>
      </c>
      <c r="C3398" t="s">
        <v>80</v>
      </c>
      <c r="D3398" t="s">
        <v>99</v>
      </c>
      <c r="E3398" t="s">
        <v>147</v>
      </c>
      <c r="F3398" t="s">
        <v>7187</v>
      </c>
      <c r="G3398" t="s">
        <v>149</v>
      </c>
      <c r="H3398" t="s">
        <v>150</v>
      </c>
      <c r="I3398" t="s">
        <v>136</v>
      </c>
      <c r="J3398" t="s">
        <v>137</v>
      </c>
      <c r="K3398" t="s">
        <v>138</v>
      </c>
      <c r="L3398" t="s">
        <v>10037</v>
      </c>
      <c r="M3398" t="s">
        <v>10038</v>
      </c>
      <c r="N3398">
        <v>2.8277777770000001</v>
      </c>
      <c r="O3398">
        <v>0</v>
      </c>
      <c r="P3398">
        <v>42</v>
      </c>
      <c r="Q3398">
        <v>0</v>
      </c>
      <c r="R3398">
        <v>0</v>
      </c>
      <c r="S3398">
        <v>0</v>
      </c>
      <c r="T3398">
        <v>19</v>
      </c>
      <c r="U3398">
        <v>0</v>
      </c>
      <c r="V3398">
        <v>1</v>
      </c>
      <c r="W3398">
        <v>0</v>
      </c>
      <c r="X3398">
        <v>43.975837525726604</v>
      </c>
      <c r="Y3398">
        <v>0</v>
      </c>
      <c r="Z3398">
        <v>0</v>
      </c>
      <c r="AA3398">
        <v>0</v>
      </c>
      <c r="AB3398">
        <v>35.714865747260006</v>
      </c>
      <c r="AC3398">
        <v>0</v>
      </c>
      <c r="AD3398">
        <v>232.24062326595717</v>
      </c>
      <c r="AE3398">
        <v>311.93132653894378</v>
      </c>
    </row>
    <row r="3399" spans="1:31" x14ac:dyDescent="0.25">
      <c r="A3399">
        <v>2274380</v>
      </c>
      <c r="B3399">
        <v>1</v>
      </c>
      <c r="C3399" t="s">
        <v>80</v>
      </c>
      <c r="D3399" t="s">
        <v>82</v>
      </c>
      <c r="E3399" t="s">
        <v>165</v>
      </c>
      <c r="F3399" t="s">
        <v>10039</v>
      </c>
      <c r="G3399" t="s">
        <v>198</v>
      </c>
      <c r="H3399" t="s">
        <v>150</v>
      </c>
      <c r="I3399" t="s">
        <v>136</v>
      </c>
      <c r="J3399" t="s">
        <v>137</v>
      </c>
      <c r="K3399" t="s">
        <v>138</v>
      </c>
      <c r="L3399" t="s">
        <v>10040</v>
      </c>
      <c r="M3399" t="s">
        <v>10041</v>
      </c>
      <c r="N3399">
        <v>2.8541666659999998</v>
      </c>
      <c r="O3399">
        <v>0</v>
      </c>
      <c r="P3399">
        <v>3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2.5637271707694169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2.5637271707694169</v>
      </c>
    </row>
    <row r="3400" spans="1:31" x14ac:dyDescent="0.25">
      <c r="A3400">
        <v>2274096</v>
      </c>
      <c r="B3400">
        <v>1</v>
      </c>
      <c r="C3400" t="s">
        <v>81</v>
      </c>
      <c r="D3400" t="s">
        <v>112</v>
      </c>
      <c r="E3400" t="s">
        <v>165</v>
      </c>
      <c r="F3400" t="s">
        <v>10042</v>
      </c>
      <c r="G3400" t="s">
        <v>198</v>
      </c>
      <c r="H3400" t="s">
        <v>150</v>
      </c>
      <c r="I3400" t="s">
        <v>136</v>
      </c>
      <c r="J3400" t="s">
        <v>137</v>
      </c>
      <c r="K3400" t="s">
        <v>138</v>
      </c>
      <c r="L3400" t="s">
        <v>10043</v>
      </c>
      <c r="M3400" t="s">
        <v>10044</v>
      </c>
      <c r="N3400">
        <v>7.6872222219999999</v>
      </c>
      <c r="O3400">
        <v>0</v>
      </c>
      <c r="P3400">
        <v>1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0.71503769245814996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0.71503769245814996</v>
      </c>
    </row>
    <row r="3401" spans="1:31" x14ac:dyDescent="0.25">
      <c r="A3401">
        <v>2273942</v>
      </c>
      <c r="B3401">
        <v>1</v>
      </c>
      <c r="C3401" t="s">
        <v>80</v>
      </c>
      <c r="D3401" t="s">
        <v>100</v>
      </c>
      <c r="E3401" t="s">
        <v>165</v>
      </c>
      <c r="F3401" t="s">
        <v>10045</v>
      </c>
      <c r="G3401" t="s">
        <v>225</v>
      </c>
      <c r="H3401" t="s">
        <v>150</v>
      </c>
      <c r="I3401" t="s">
        <v>136</v>
      </c>
      <c r="J3401" t="s">
        <v>137</v>
      </c>
      <c r="K3401" t="s">
        <v>138</v>
      </c>
      <c r="L3401" t="s">
        <v>10046</v>
      </c>
      <c r="M3401" t="s">
        <v>10047</v>
      </c>
      <c r="N3401">
        <v>1.250277777</v>
      </c>
      <c r="O3401">
        <v>0</v>
      </c>
      <c r="P3401">
        <v>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8.1777792393674997E-2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8.1777792393674997E-2</v>
      </c>
    </row>
    <row r="3402" spans="1:31" x14ac:dyDescent="0.25">
      <c r="A3402">
        <v>2273750</v>
      </c>
      <c r="B3402">
        <v>1</v>
      </c>
      <c r="C3402" t="s">
        <v>81</v>
      </c>
      <c r="D3402" t="s">
        <v>128</v>
      </c>
      <c r="E3402" t="s">
        <v>141</v>
      </c>
      <c r="F3402" t="s">
        <v>10048</v>
      </c>
      <c r="G3402" t="s">
        <v>134</v>
      </c>
      <c r="H3402" t="s">
        <v>135</v>
      </c>
      <c r="I3402" t="s">
        <v>136</v>
      </c>
      <c r="J3402" t="s">
        <v>137</v>
      </c>
      <c r="K3402" t="s">
        <v>138</v>
      </c>
      <c r="L3402" t="s">
        <v>10049</v>
      </c>
      <c r="M3402" t="s">
        <v>10050</v>
      </c>
      <c r="N3402">
        <v>0.50166666599999998</v>
      </c>
      <c r="O3402">
        <v>0</v>
      </c>
      <c r="P3402">
        <v>1779</v>
      </c>
      <c r="Q3402">
        <v>0</v>
      </c>
      <c r="R3402">
        <v>0</v>
      </c>
      <c r="S3402">
        <v>0</v>
      </c>
      <c r="T3402">
        <v>144</v>
      </c>
      <c r="U3402">
        <v>0</v>
      </c>
      <c r="V3402">
        <v>0</v>
      </c>
      <c r="W3402">
        <v>0</v>
      </c>
      <c r="X3402">
        <v>180.33615227101902</v>
      </c>
      <c r="Y3402">
        <v>0</v>
      </c>
      <c r="Z3402">
        <v>0</v>
      </c>
      <c r="AA3402">
        <v>0</v>
      </c>
      <c r="AB3402">
        <v>34.972108111819537</v>
      </c>
      <c r="AC3402">
        <v>0</v>
      </c>
      <c r="AD3402">
        <v>0</v>
      </c>
      <c r="AE3402">
        <v>215.30826038283857</v>
      </c>
    </row>
    <row r="3403" spans="1:31" x14ac:dyDescent="0.25">
      <c r="A3403">
        <v>2274142</v>
      </c>
      <c r="B3403">
        <v>1</v>
      </c>
      <c r="C3403" t="s">
        <v>80</v>
      </c>
      <c r="D3403" t="s">
        <v>82</v>
      </c>
      <c r="E3403" t="s">
        <v>165</v>
      </c>
      <c r="F3403" t="s">
        <v>10051</v>
      </c>
      <c r="G3403" t="s">
        <v>198</v>
      </c>
      <c r="H3403" t="s">
        <v>150</v>
      </c>
      <c r="I3403" t="s">
        <v>136</v>
      </c>
      <c r="J3403" t="s">
        <v>137</v>
      </c>
      <c r="K3403" t="s">
        <v>138</v>
      </c>
      <c r="L3403" t="s">
        <v>10052</v>
      </c>
      <c r="M3403" t="s">
        <v>10053</v>
      </c>
      <c r="N3403">
        <v>1.4169444440000001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0.10667218012879999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0.10667218012879999</v>
      </c>
    </row>
    <row r="3404" spans="1:31" x14ac:dyDescent="0.25">
      <c r="A3404">
        <v>2274188</v>
      </c>
      <c r="B3404">
        <v>1</v>
      </c>
      <c r="C3404" t="s">
        <v>81</v>
      </c>
      <c r="D3404" t="s">
        <v>123</v>
      </c>
      <c r="E3404" t="s">
        <v>132</v>
      </c>
      <c r="F3404" t="s">
        <v>10054</v>
      </c>
      <c r="G3404" t="s">
        <v>134</v>
      </c>
      <c r="H3404" t="s">
        <v>135</v>
      </c>
      <c r="I3404" t="s">
        <v>136</v>
      </c>
      <c r="J3404" t="s">
        <v>137</v>
      </c>
      <c r="K3404" t="s">
        <v>138</v>
      </c>
      <c r="L3404" t="s">
        <v>10055</v>
      </c>
      <c r="M3404" t="s">
        <v>10056</v>
      </c>
      <c r="N3404">
        <v>3.159166666</v>
      </c>
      <c r="O3404">
        <v>1</v>
      </c>
      <c r="P3404">
        <v>8</v>
      </c>
      <c r="Q3404">
        <v>34</v>
      </c>
      <c r="R3404">
        <v>79</v>
      </c>
      <c r="S3404">
        <v>6</v>
      </c>
      <c r="T3404">
        <v>5</v>
      </c>
      <c r="U3404">
        <v>1</v>
      </c>
      <c r="V3404">
        <v>0</v>
      </c>
      <c r="W3404">
        <v>8.0596891133999995E-2</v>
      </c>
      <c r="X3404">
        <v>6.0679295313933332</v>
      </c>
      <c r="Y3404">
        <v>159.34885261329029</v>
      </c>
      <c r="Z3404">
        <v>225.77788884102961</v>
      </c>
      <c r="AA3404">
        <v>111.33734613945475</v>
      </c>
      <c r="AB3404">
        <v>7.1480175197681257</v>
      </c>
      <c r="AC3404">
        <v>78.916073122067999</v>
      </c>
      <c r="AD3404">
        <v>0</v>
      </c>
      <c r="AE3404">
        <v>588.67670465813819</v>
      </c>
    </row>
    <row r="3405" spans="1:31" x14ac:dyDescent="0.25">
      <c r="A3405">
        <v>2274526</v>
      </c>
      <c r="B3405">
        <v>1</v>
      </c>
      <c r="C3405" t="s">
        <v>80</v>
      </c>
      <c r="D3405" t="s">
        <v>104</v>
      </c>
      <c r="E3405" t="s">
        <v>147</v>
      </c>
      <c r="F3405" t="s">
        <v>10057</v>
      </c>
      <c r="G3405" t="s">
        <v>2825</v>
      </c>
      <c r="H3405" t="s">
        <v>150</v>
      </c>
      <c r="I3405" t="s">
        <v>136</v>
      </c>
      <c r="J3405" t="s">
        <v>137</v>
      </c>
      <c r="K3405" t="s">
        <v>138</v>
      </c>
      <c r="L3405" t="s">
        <v>10058</v>
      </c>
      <c r="M3405" t="s">
        <v>10059</v>
      </c>
      <c r="N3405">
        <v>1.498611111</v>
      </c>
      <c r="O3405">
        <v>0</v>
      </c>
      <c r="P3405">
        <v>78</v>
      </c>
      <c r="Q3405">
        <v>0</v>
      </c>
      <c r="R3405">
        <v>0</v>
      </c>
      <c r="S3405">
        <v>0</v>
      </c>
      <c r="T3405">
        <v>2</v>
      </c>
      <c r="U3405">
        <v>0</v>
      </c>
      <c r="V3405">
        <v>0</v>
      </c>
      <c r="W3405">
        <v>0</v>
      </c>
      <c r="X3405">
        <v>27.614847983443212</v>
      </c>
      <c r="Y3405">
        <v>0</v>
      </c>
      <c r="Z3405">
        <v>0</v>
      </c>
      <c r="AA3405">
        <v>0</v>
      </c>
      <c r="AB3405">
        <v>1.420454404557089</v>
      </c>
      <c r="AC3405">
        <v>0</v>
      </c>
      <c r="AD3405">
        <v>0</v>
      </c>
      <c r="AE3405">
        <v>29.0353023880003</v>
      </c>
    </row>
    <row r="3406" spans="1:31" x14ac:dyDescent="0.25">
      <c r="A3406">
        <v>2274334</v>
      </c>
      <c r="B3406">
        <v>1</v>
      </c>
      <c r="C3406" t="s">
        <v>81</v>
      </c>
      <c r="D3406" t="s">
        <v>127</v>
      </c>
      <c r="E3406" t="s">
        <v>141</v>
      </c>
      <c r="F3406" t="s">
        <v>3292</v>
      </c>
      <c r="G3406" t="s">
        <v>134</v>
      </c>
      <c r="H3406" t="s">
        <v>135</v>
      </c>
      <c r="I3406" t="s">
        <v>136</v>
      </c>
      <c r="J3406" t="s">
        <v>137</v>
      </c>
      <c r="K3406" t="s">
        <v>138</v>
      </c>
      <c r="L3406" t="s">
        <v>10060</v>
      </c>
      <c r="M3406" t="s">
        <v>10061</v>
      </c>
      <c r="N3406">
        <v>4.5555555549999998</v>
      </c>
      <c r="O3406">
        <v>4</v>
      </c>
      <c r="P3406">
        <v>0</v>
      </c>
      <c r="Q3406">
        <v>155</v>
      </c>
      <c r="R3406">
        <v>6</v>
      </c>
      <c r="S3406">
        <v>8</v>
      </c>
      <c r="T3406">
        <v>0</v>
      </c>
      <c r="U3406">
        <v>0</v>
      </c>
      <c r="V3406">
        <v>0</v>
      </c>
      <c r="W3406">
        <v>7.8190946026345145</v>
      </c>
      <c r="X3406">
        <v>0</v>
      </c>
      <c r="Y3406">
        <v>233.38084028520393</v>
      </c>
      <c r="Z3406">
        <v>9.1169712931657507</v>
      </c>
      <c r="AA3406">
        <v>56.69333255813261</v>
      </c>
      <c r="AB3406">
        <v>0</v>
      </c>
      <c r="AC3406">
        <v>0</v>
      </c>
      <c r="AD3406">
        <v>0</v>
      </c>
      <c r="AE3406">
        <v>307.01023873913681</v>
      </c>
    </row>
    <row r="3407" spans="1:31" x14ac:dyDescent="0.25">
      <c r="A3407">
        <v>2274088</v>
      </c>
      <c r="B3407">
        <v>1</v>
      </c>
      <c r="C3407" t="s">
        <v>81</v>
      </c>
      <c r="D3407" t="s">
        <v>112</v>
      </c>
      <c r="E3407" t="s">
        <v>165</v>
      </c>
      <c r="F3407" t="s">
        <v>8022</v>
      </c>
      <c r="G3407" t="s">
        <v>198</v>
      </c>
      <c r="H3407" t="s">
        <v>150</v>
      </c>
      <c r="I3407" t="s">
        <v>136</v>
      </c>
      <c r="J3407" t="s">
        <v>137</v>
      </c>
      <c r="K3407" t="s">
        <v>138</v>
      </c>
      <c r="L3407" t="s">
        <v>10062</v>
      </c>
      <c r="M3407" t="s">
        <v>10063</v>
      </c>
      <c r="N3407">
        <v>1.9713888879999999</v>
      </c>
      <c r="O3407">
        <v>0</v>
      </c>
      <c r="P3407">
        <v>1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</row>
    <row r="3408" spans="1:31" x14ac:dyDescent="0.25">
      <c r="A3408">
        <v>2274480</v>
      </c>
      <c r="B3408">
        <v>1</v>
      </c>
      <c r="C3408" t="s">
        <v>81</v>
      </c>
      <c r="D3408" t="s">
        <v>112</v>
      </c>
      <c r="E3408" t="s">
        <v>165</v>
      </c>
      <c r="F3408" t="s">
        <v>10064</v>
      </c>
      <c r="G3408" t="s">
        <v>198</v>
      </c>
      <c r="H3408" t="s">
        <v>150</v>
      </c>
      <c r="I3408" t="s">
        <v>136</v>
      </c>
      <c r="J3408" t="s">
        <v>137</v>
      </c>
      <c r="K3408" t="s">
        <v>138</v>
      </c>
      <c r="L3408" t="s">
        <v>10065</v>
      </c>
      <c r="M3408" t="s">
        <v>10066</v>
      </c>
      <c r="N3408">
        <v>4.6791666660000004</v>
      </c>
      <c r="O3408">
        <v>0</v>
      </c>
      <c r="P3408">
        <v>1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1.2469971595466667E-2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1.2469971595466667E-2</v>
      </c>
    </row>
    <row r="3409" spans="1:31" x14ac:dyDescent="0.25">
      <c r="A3409">
        <v>2273673</v>
      </c>
      <c r="B3409">
        <v>1</v>
      </c>
      <c r="C3409" t="s">
        <v>80</v>
      </c>
      <c r="D3409" t="s">
        <v>86</v>
      </c>
      <c r="E3409" t="s">
        <v>147</v>
      </c>
      <c r="F3409" t="s">
        <v>10067</v>
      </c>
      <c r="G3409" t="s">
        <v>233</v>
      </c>
      <c r="H3409" t="s">
        <v>150</v>
      </c>
      <c r="I3409" t="s">
        <v>136</v>
      </c>
      <c r="J3409" t="s">
        <v>137</v>
      </c>
      <c r="K3409" t="s">
        <v>138</v>
      </c>
      <c r="L3409" t="s">
        <v>10068</v>
      </c>
      <c r="M3409" t="s">
        <v>10069</v>
      </c>
      <c r="N3409">
        <v>3.0480555549999999</v>
      </c>
      <c r="O3409">
        <v>0</v>
      </c>
      <c r="P3409">
        <v>65</v>
      </c>
      <c r="Q3409">
        <v>0</v>
      </c>
      <c r="R3409">
        <v>0</v>
      </c>
      <c r="S3409">
        <v>0</v>
      </c>
      <c r="T3409">
        <v>2</v>
      </c>
      <c r="U3409">
        <v>0</v>
      </c>
      <c r="V3409">
        <v>0</v>
      </c>
      <c r="W3409">
        <v>0</v>
      </c>
      <c r="X3409">
        <v>62.438342652475178</v>
      </c>
      <c r="Y3409">
        <v>0</v>
      </c>
      <c r="Z3409">
        <v>0</v>
      </c>
      <c r="AA3409">
        <v>0</v>
      </c>
      <c r="AB3409">
        <v>2.7350568589483335</v>
      </c>
      <c r="AC3409">
        <v>0</v>
      </c>
      <c r="AD3409">
        <v>0</v>
      </c>
      <c r="AE3409">
        <v>65.173399511423511</v>
      </c>
    </row>
    <row r="3410" spans="1:31" x14ac:dyDescent="0.25">
      <c r="A3410">
        <v>2274265</v>
      </c>
      <c r="B3410">
        <v>1</v>
      </c>
      <c r="C3410" t="s">
        <v>80</v>
      </c>
      <c r="D3410" t="s">
        <v>92</v>
      </c>
      <c r="E3410" t="s">
        <v>147</v>
      </c>
      <c r="F3410" t="s">
        <v>10070</v>
      </c>
      <c r="G3410" t="s">
        <v>1712</v>
      </c>
      <c r="H3410" t="s">
        <v>150</v>
      </c>
      <c r="I3410" t="s">
        <v>136</v>
      </c>
      <c r="J3410" t="s">
        <v>137</v>
      </c>
      <c r="K3410" t="s">
        <v>138</v>
      </c>
      <c r="L3410" t="s">
        <v>10071</v>
      </c>
      <c r="M3410" t="s">
        <v>10072</v>
      </c>
      <c r="N3410">
        <v>6.4283333330000003</v>
      </c>
      <c r="O3410">
        <v>0</v>
      </c>
      <c r="P3410">
        <v>4</v>
      </c>
      <c r="Q3410">
        <v>0</v>
      </c>
      <c r="R3410">
        <v>0</v>
      </c>
      <c r="S3410">
        <v>0</v>
      </c>
      <c r="T3410">
        <v>1</v>
      </c>
      <c r="U3410">
        <v>0</v>
      </c>
      <c r="V3410">
        <v>0</v>
      </c>
      <c r="W3410">
        <v>0</v>
      </c>
      <c r="X3410">
        <v>5.9208096638456</v>
      </c>
      <c r="Y3410">
        <v>0</v>
      </c>
      <c r="Z3410">
        <v>0</v>
      </c>
      <c r="AA3410">
        <v>0</v>
      </c>
      <c r="AB3410">
        <v>0.81427439345920016</v>
      </c>
      <c r="AC3410">
        <v>0</v>
      </c>
      <c r="AD3410">
        <v>0</v>
      </c>
      <c r="AE3410">
        <v>6.7350840573048005</v>
      </c>
    </row>
    <row r="3411" spans="1:31" x14ac:dyDescent="0.25">
      <c r="A3411">
        <v>2274388</v>
      </c>
      <c r="B3411">
        <v>1</v>
      </c>
      <c r="C3411" t="s">
        <v>81</v>
      </c>
      <c r="D3411" t="s">
        <v>123</v>
      </c>
      <c r="E3411" t="s">
        <v>141</v>
      </c>
      <c r="F3411" t="s">
        <v>10073</v>
      </c>
      <c r="G3411" t="s">
        <v>268</v>
      </c>
      <c r="H3411" t="s">
        <v>135</v>
      </c>
      <c r="I3411" t="s">
        <v>136</v>
      </c>
      <c r="J3411" t="s">
        <v>137</v>
      </c>
      <c r="K3411" t="s">
        <v>138</v>
      </c>
      <c r="L3411" t="s">
        <v>10074</v>
      </c>
      <c r="M3411" t="s">
        <v>10075</v>
      </c>
      <c r="N3411">
        <v>4.1519444439999997</v>
      </c>
      <c r="O3411">
        <v>0</v>
      </c>
      <c r="P3411">
        <v>2</v>
      </c>
      <c r="Q3411">
        <v>0</v>
      </c>
      <c r="R3411">
        <v>8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0.10787333887980002</v>
      </c>
      <c r="Y3411">
        <v>0</v>
      </c>
      <c r="Z3411">
        <v>24.710304280946346</v>
      </c>
      <c r="AA3411">
        <v>0</v>
      </c>
      <c r="AB3411">
        <v>0</v>
      </c>
      <c r="AC3411">
        <v>0</v>
      </c>
      <c r="AD3411">
        <v>0</v>
      </c>
      <c r="AE3411">
        <v>24.818177619826145</v>
      </c>
    </row>
    <row r="3412" spans="1:31" x14ac:dyDescent="0.25">
      <c r="A3412">
        <v>2273965</v>
      </c>
      <c r="B3412">
        <v>1</v>
      </c>
      <c r="C3412" t="s">
        <v>80</v>
      </c>
      <c r="D3412" t="s">
        <v>82</v>
      </c>
      <c r="E3412" t="s">
        <v>141</v>
      </c>
      <c r="F3412" t="s">
        <v>10076</v>
      </c>
      <c r="G3412" t="s">
        <v>162</v>
      </c>
      <c r="H3412" t="s">
        <v>135</v>
      </c>
      <c r="I3412" t="s">
        <v>136</v>
      </c>
      <c r="J3412" t="s">
        <v>137</v>
      </c>
      <c r="K3412" t="s">
        <v>138</v>
      </c>
      <c r="L3412" t="s">
        <v>10077</v>
      </c>
      <c r="M3412" t="s">
        <v>10078</v>
      </c>
      <c r="N3412">
        <v>1.0263888880000001</v>
      </c>
      <c r="O3412">
        <v>0</v>
      </c>
      <c r="P3412">
        <v>1691</v>
      </c>
      <c r="Q3412">
        <v>0</v>
      </c>
      <c r="R3412">
        <v>0</v>
      </c>
      <c r="S3412">
        <v>0</v>
      </c>
      <c r="T3412">
        <v>137</v>
      </c>
      <c r="U3412">
        <v>0</v>
      </c>
      <c r="V3412">
        <v>0</v>
      </c>
      <c r="W3412">
        <v>0</v>
      </c>
      <c r="X3412">
        <v>435.83033227139958</v>
      </c>
      <c r="Y3412">
        <v>0</v>
      </c>
      <c r="Z3412">
        <v>0</v>
      </c>
      <c r="AA3412">
        <v>0</v>
      </c>
      <c r="AB3412">
        <v>58.565143750236693</v>
      </c>
      <c r="AC3412">
        <v>0</v>
      </c>
      <c r="AD3412">
        <v>0</v>
      </c>
      <c r="AE3412">
        <v>494.39547602163628</v>
      </c>
    </row>
    <row r="3413" spans="1:31" x14ac:dyDescent="0.25">
      <c r="A3413">
        <v>2274557</v>
      </c>
      <c r="B3413">
        <v>1</v>
      </c>
      <c r="C3413" t="s">
        <v>81</v>
      </c>
      <c r="D3413" t="s">
        <v>122</v>
      </c>
      <c r="E3413" t="s">
        <v>165</v>
      </c>
      <c r="F3413" t="s">
        <v>10079</v>
      </c>
      <c r="G3413" t="s">
        <v>198</v>
      </c>
      <c r="H3413" t="s">
        <v>150</v>
      </c>
      <c r="I3413" t="s">
        <v>136</v>
      </c>
      <c r="J3413" t="s">
        <v>137</v>
      </c>
      <c r="K3413" t="s">
        <v>138</v>
      </c>
      <c r="L3413" t="s">
        <v>10080</v>
      </c>
      <c r="M3413" t="s">
        <v>10081</v>
      </c>
      <c r="N3413">
        <v>1.871388888</v>
      </c>
      <c r="O3413">
        <v>0</v>
      </c>
      <c r="P3413">
        <v>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0.32009480140137503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0.32009480140137503</v>
      </c>
    </row>
    <row r="3414" spans="1:31" x14ac:dyDescent="0.25">
      <c r="A3414">
        <v>2274165</v>
      </c>
      <c r="B3414">
        <v>1</v>
      </c>
      <c r="C3414" t="s">
        <v>80</v>
      </c>
      <c r="D3414" t="s">
        <v>89</v>
      </c>
      <c r="E3414" t="s">
        <v>147</v>
      </c>
      <c r="F3414" t="s">
        <v>10082</v>
      </c>
      <c r="G3414" t="s">
        <v>233</v>
      </c>
      <c r="H3414" t="s">
        <v>150</v>
      </c>
      <c r="I3414" t="s">
        <v>136</v>
      </c>
      <c r="J3414" t="s">
        <v>137</v>
      </c>
      <c r="K3414" t="s">
        <v>138</v>
      </c>
      <c r="L3414" t="s">
        <v>10083</v>
      </c>
      <c r="M3414" t="s">
        <v>10084</v>
      </c>
      <c r="N3414">
        <v>6.0541666660000004</v>
      </c>
      <c r="O3414">
        <v>0</v>
      </c>
      <c r="P3414">
        <v>7</v>
      </c>
      <c r="Q3414">
        <v>0</v>
      </c>
      <c r="R3414">
        <v>13</v>
      </c>
      <c r="S3414">
        <v>0</v>
      </c>
      <c r="T3414">
        <v>5</v>
      </c>
      <c r="U3414">
        <v>0</v>
      </c>
      <c r="V3414">
        <v>0</v>
      </c>
      <c r="W3414">
        <v>0</v>
      </c>
      <c r="X3414">
        <v>7.4127996717835982</v>
      </c>
      <c r="Y3414">
        <v>0</v>
      </c>
      <c r="Z3414">
        <v>10.689862688243251</v>
      </c>
      <c r="AA3414">
        <v>0</v>
      </c>
      <c r="AB3414">
        <v>14.70662033249725</v>
      </c>
      <c r="AC3414">
        <v>0</v>
      </c>
      <c r="AD3414">
        <v>0</v>
      </c>
      <c r="AE3414">
        <v>32.8092826925241</v>
      </c>
    </row>
    <row r="3415" spans="1:31" x14ac:dyDescent="0.25">
      <c r="A3415">
        <v>2273773</v>
      </c>
      <c r="B3415">
        <v>1</v>
      </c>
      <c r="C3415" t="s">
        <v>80</v>
      </c>
      <c r="D3415" t="s">
        <v>93</v>
      </c>
      <c r="E3415" t="s">
        <v>176</v>
      </c>
      <c r="F3415" t="s">
        <v>10085</v>
      </c>
      <c r="G3415" t="s">
        <v>229</v>
      </c>
      <c r="H3415" t="s">
        <v>150</v>
      </c>
      <c r="I3415" t="s">
        <v>136</v>
      </c>
      <c r="J3415" t="s">
        <v>137</v>
      </c>
      <c r="K3415" t="s">
        <v>138</v>
      </c>
      <c r="L3415" t="s">
        <v>10086</v>
      </c>
      <c r="M3415" t="s">
        <v>10087</v>
      </c>
      <c r="N3415">
        <v>6.534444444</v>
      </c>
      <c r="O3415">
        <v>0</v>
      </c>
      <c r="P3415">
        <v>2</v>
      </c>
      <c r="Q3415">
        <v>0</v>
      </c>
      <c r="R3415">
        <v>12</v>
      </c>
      <c r="S3415">
        <v>0</v>
      </c>
      <c r="T3415">
        <v>2</v>
      </c>
      <c r="U3415">
        <v>0</v>
      </c>
      <c r="V3415">
        <v>0</v>
      </c>
      <c r="W3415">
        <v>0</v>
      </c>
      <c r="X3415">
        <v>2.5288799829018664</v>
      </c>
      <c r="Y3415">
        <v>0</v>
      </c>
      <c r="Z3415">
        <v>90.96859841686468</v>
      </c>
      <c r="AA3415">
        <v>0</v>
      </c>
      <c r="AB3415">
        <v>4.7996427002675999</v>
      </c>
      <c r="AC3415">
        <v>0</v>
      </c>
      <c r="AD3415">
        <v>0</v>
      </c>
      <c r="AE3415">
        <v>98.297121100034147</v>
      </c>
    </row>
    <row r="3416" spans="1:31" x14ac:dyDescent="0.25">
      <c r="A3416">
        <v>2274609</v>
      </c>
      <c r="B3416">
        <v>1</v>
      </c>
      <c r="C3416" t="s">
        <v>81</v>
      </c>
      <c r="D3416" t="s">
        <v>128</v>
      </c>
      <c r="E3416" t="s">
        <v>147</v>
      </c>
      <c r="F3416" t="s">
        <v>8363</v>
      </c>
      <c r="G3416" t="s">
        <v>1689</v>
      </c>
      <c r="H3416" t="s">
        <v>150</v>
      </c>
      <c r="I3416" t="s">
        <v>136</v>
      </c>
      <c r="J3416" t="s">
        <v>137</v>
      </c>
      <c r="K3416" t="s">
        <v>138</v>
      </c>
      <c r="L3416" t="s">
        <v>10088</v>
      </c>
      <c r="M3416" t="s">
        <v>10089</v>
      </c>
      <c r="N3416">
        <v>2.1922222219999998</v>
      </c>
      <c r="O3416">
        <v>0</v>
      </c>
      <c r="P3416">
        <v>13</v>
      </c>
      <c r="Q3416">
        <v>0</v>
      </c>
      <c r="R3416">
        <v>0</v>
      </c>
      <c r="S3416">
        <v>0</v>
      </c>
      <c r="T3416">
        <v>2</v>
      </c>
      <c r="U3416">
        <v>0</v>
      </c>
      <c r="V3416">
        <v>0</v>
      </c>
      <c r="W3416">
        <v>0</v>
      </c>
      <c r="X3416">
        <v>1.3726712273841664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1.3726712273841664</v>
      </c>
    </row>
    <row r="3417" spans="1:31" x14ac:dyDescent="0.25">
      <c r="A3417">
        <v>2274471</v>
      </c>
      <c r="B3417">
        <v>1</v>
      </c>
      <c r="C3417" t="s">
        <v>81</v>
      </c>
      <c r="D3417" t="s">
        <v>127</v>
      </c>
      <c r="E3417" t="s">
        <v>141</v>
      </c>
      <c r="F3417" t="s">
        <v>10090</v>
      </c>
      <c r="G3417" t="s">
        <v>278</v>
      </c>
      <c r="H3417" t="s">
        <v>135</v>
      </c>
      <c r="I3417" t="s">
        <v>136</v>
      </c>
      <c r="J3417" t="s">
        <v>137</v>
      </c>
      <c r="K3417" t="s">
        <v>138</v>
      </c>
      <c r="L3417" t="s">
        <v>10091</v>
      </c>
      <c r="M3417" t="s">
        <v>10092</v>
      </c>
      <c r="N3417">
        <v>9.4305555549999998</v>
      </c>
      <c r="O3417">
        <v>4</v>
      </c>
      <c r="P3417">
        <v>3</v>
      </c>
      <c r="Q3417">
        <v>52</v>
      </c>
      <c r="R3417">
        <v>64</v>
      </c>
      <c r="S3417">
        <v>0</v>
      </c>
      <c r="T3417">
        <v>1</v>
      </c>
      <c r="U3417">
        <v>0</v>
      </c>
      <c r="V3417">
        <v>0</v>
      </c>
      <c r="W3417">
        <v>5.7769423729102511</v>
      </c>
      <c r="X3417">
        <v>2.7920510567561672</v>
      </c>
      <c r="Y3417">
        <v>178.35126226626599</v>
      </c>
      <c r="Z3417">
        <v>436.69403039500611</v>
      </c>
      <c r="AA3417">
        <v>0</v>
      </c>
      <c r="AB3417">
        <v>7.1587796495040008</v>
      </c>
      <c r="AC3417">
        <v>0</v>
      </c>
      <c r="AD3417">
        <v>0</v>
      </c>
      <c r="AE3417">
        <v>630.77306574044258</v>
      </c>
    </row>
    <row r="3418" spans="1:31" x14ac:dyDescent="0.25">
      <c r="A3418">
        <v>2274417</v>
      </c>
      <c r="B3418">
        <v>1</v>
      </c>
      <c r="C3418" t="s">
        <v>80</v>
      </c>
      <c r="D3418" t="s">
        <v>100</v>
      </c>
      <c r="E3418" t="s">
        <v>147</v>
      </c>
      <c r="F3418" t="s">
        <v>10093</v>
      </c>
      <c r="G3418" t="s">
        <v>725</v>
      </c>
      <c r="H3418" t="s">
        <v>150</v>
      </c>
      <c r="I3418" t="s">
        <v>136</v>
      </c>
      <c r="J3418" t="s">
        <v>137</v>
      </c>
      <c r="K3418" t="s">
        <v>138</v>
      </c>
      <c r="L3418" t="s">
        <v>10094</v>
      </c>
      <c r="M3418" t="s">
        <v>10095</v>
      </c>
      <c r="N3418">
        <v>1.079722222</v>
      </c>
      <c r="O3418">
        <v>0</v>
      </c>
      <c r="P3418">
        <v>90</v>
      </c>
      <c r="Q3418">
        <v>0</v>
      </c>
      <c r="R3418">
        <v>13</v>
      </c>
      <c r="S3418">
        <v>0</v>
      </c>
      <c r="T3418">
        <v>17</v>
      </c>
      <c r="U3418">
        <v>0</v>
      </c>
      <c r="V3418">
        <v>0</v>
      </c>
      <c r="W3418">
        <v>0</v>
      </c>
      <c r="X3418">
        <v>21.369993358782626</v>
      </c>
      <c r="Y3418">
        <v>0</v>
      </c>
      <c r="Z3418">
        <v>3.2134343444786921</v>
      </c>
      <c r="AA3418">
        <v>0</v>
      </c>
      <c r="AB3418">
        <v>9.3662583509689252</v>
      </c>
      <c r="AC3418">
        <v>0</v>
      </c>
      <c r="AD3418">
        <v>0</v>
      </c>
      <c r="AE3418">
        <v>33.949686054230241</v>
      </c>
    </row>
    <row r="3419" spans="1:31" x14ac:dyDescent="0.25">
      <c r="A3419">
        <v>2274394</v>
      </c>
      <c r="B3419">
        <v>1</v>
      </c>
      <c r="C3419" t="s">
        <v>81</v>
      </c>
      <c r="D3419" t="s">
        <v>120</v>
      </c>
      <c r="E3419" t="s">
        <v>132</v>
      </c>
      <c r="F3419" t="s">
        <v>10096</v>
      </c>
      <c r="G3419" t="s">
        <v>134</v>
      </c>
      <c r="H3419" t="s">
        <v>135</v>
      </c>
      <c r="I3419" t="s">
        <v>136</v>
      </c>
      <c r="J3419" t="s">
        <v>137</v>
      </c>
      <c r="K3419" t="s">
        <v>138</v>
      </c>
      <c r="L3419" t="s">
        <v>10097</v>
      </c>
      <c r="M3419" t="s">
        <v>10098</v>
      </c>
      <c r="N3419">
        <v>4.3875000000000002</v>
      </c>
      <c r="O3419">
        <v>0</v>
      </c>
      <c r="P3419">
        <v>0</v>
      </c>
      <c r="Q3419">
        <v>25</v>
      </c>
      <c r="R3419">
        <v>0</v>
      </c>
      <c r="S3419">
        <v>3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101.75179399905804</v>
      </c>
      <c r="Z3419">
        <v>0</v>
      </c>
      <c r="AA3419">
        <v>5.2545984198037159</v>
      </c>
      <c r="AB3419">
        <v>0</v>
      </c>
      <c r="AC3419">
        <v>0</v>
      </c>
      <c r="AD3419">
        <v>0</v>
      </c>
      <c r="AE3419">
        <v>107.00639241886175</v>
      </c>
    </row>
    <row r="3420" spans="1:31" x14ac:dyDescent="0.25">
      <c r="A3420">
        <v>2274534</v>
      </c>
      <c r="B3420">
        <v>1</v>
      </c>
      <c r="C3420" t="s">
        <v>81</v>
      </c>
      <c r="D3420" t="s">
        <v>127</v>
      </c>
      <c r="E3420" t="s">
        <v>165</v>
      </c>
      <c r="F3420" t="s">
        <v>10099</v>
      </c>
      <c r="G3420" t="s">
        <v>194</v>
      </c>
      <c r="H3420" t="s">
        <v>150</v>
      </c>
      <c r="I3420" t="s">
        <v>136</v>
      </c>
      <c r="J3420" t="s">
        <v>137</v>
      </c>
      <c r="K3420" t="s">
        <v>138</v>
      </c>
      <c r="L3420" t="s">
        <v>10100</v>
      </c>
      <c r="M3420" t="s">
        <v>10101</v>
      </c>
      <c r="N3420">
        <v>0.62111111100000005</v>
      </c>
      <c r="O3420">
        <v>0</v>
      </c>
      <c r="P3420">
        <v>3</v>
      </c>
      <c r="Q3420">
        <v>0</v>
      </c>
      <c r="R3420">
        <v>0</v>
      </c>
      <c r="S3420">
        <v>0</v>
      </c>
      <c r="T3420">
        <v>1</v>
      </c>
      <c r="U3420">
        <v>0</v>
      </c>
      <c r="V3420">
        <v>0</v>
      </c>
      <c r="W3420">
        <v>0</v>
      </c>
      <c r="X3420">
        <v>0.13339392799146668</v>
      </c>
      <c r="Y3420">
        <v>0</v>
      </c>
      <c r="Z3420">
        <v>0</v>
      </c>
      <c r="AA3420">
        <v>0</v>
      </c>
      <c r="AB3420">
        <v>6.2718172542316666E-2</v>
      </c>
      <c r="AC3420">
        <v>0</v>
      </c>
      <c r="AD3420">
        <v>0</v>
      </c>
      <c r="AE3420">
        <v>0.19611210053378336</v>
      </c>
    </row>
    <row r="3421" spans="1:31" x14ac:dyDescent="0.25">
      <c r="A3421">
        <v>2274225</v>
      </c>
      <c r="B3421">
        <v>1</v>
      </c>
      <c r="C3421" t="s">
        <v>80</v>
      </c>
      <c r="D3421" t="s">
        <v>96</v>
      </c>
      <c r="E3421" t="s">
        <v>141</v>
      </c>
      <c r="F3421" t="s">
        <v>10102</v>
      </c>
      <c r="G3421" t="s">
        <v>268</v>
      </c>
      <c r="H3421" t="s">
        <v>135</v>
      </c>
      <c r="I3421" t="s">
        <v>136</v>
      </c>
      <c r="J3421" t="s">
        <v>137</v>
      </c>
      <c r="K3421" t="s">
        <v>138</v>
      </c>
      <c r="L3421" t="s">
        <v>10103</v>
      </c>
      <c r="M3421" t="s">
        <v>10104</v>
      </c>
      <c r="N3421">
        <v>2.5550000000000002</v>
      </c>
      <c r="O3421">
        <v>0</v>
      </c>
      <c r="P3421">
        <v>0</v>
      </c>
      <c r="Q3421">
        <v>0</v>
      </c>
      <c r="R3421">
        <v>0</v>
      </c>
      <c r="S3421">
        <v>1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2.3095687325437999</v>
      </c>
      <c r="AB3421">
        <v>0</v>
      </c>
      <c r="AC3421">
        <v>0</v>
      </c>
      <c r="AD3421">
        <v>0</v>
      </c>
      <c r="AE3421">
        <v>2.3095687325437999</v>
      </c>
    </row>
    <row r="3422" spans="1:31" x14ac:dyDescent="0.25">
      <c r="A3422">
        <v>2274440</v>
      </c>
      <c r="B3422">
        <v>1</v>
      </c>
      <c r="C3422" t="s">
        <v>81</v>
      </c>
      <c r="D3422" t="s">
        <v>118</v>
      </c>
      <c r="E3422" t="s">
        <v>165</v>
      </c>
      <c r="F3422" t="s">
        <v>10105</v>
      </c>
      <c r="G3422" t="s">
        <v>198</v>
      </c>
      <c r="H3422" t="s">
        <v>150</v>
      </c>
      <c r="I3422" t="s">
        <v>136</v>
      </c>
      <c r="J3422" t="s">
        <v>137</v>
      </c>
      <c r="K3422" t="s">
        <v>138</v>
      </c>
      <c r="L3422" t="s">
        <v>10106</v>
      </c>
      <c r="M3422" t="s">
        <v>10107</v>
      </c>
      <c r="N3422">
        <v>1.265833333</v>
      </c>
      <c r="O3422">
        <v>0</v>
      </c>
      <c r="P3422">
        <v>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0.14338397578166667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0.14338397578166667</v>
      </c>
    </row>
    <row r="3423" spans="1:31" x14ac:dyDescent="0.25">
      <c r="A3423">
        <v>2273836</v>
      </c>
      <c r="B3423">
        <v>1</v>
      </c>
      <c r="C3423" t="s">
        <v>81</v>
      </c>
      <c r="D3423" t="s">
        <v>113</v>
      </c>
      <c r="E3423" t="s">
        <v>132</v>
      </c>
      <c r="F3423" t="s">
        <v>10108</v>
      </c>
      <c r="G3423" t="s">
        <v>134</v>
      </c>
      <c r="H3423" t="s">
        <v>135</v>
      </c>
      <c r="I3423" t="s">
        <v>136</v>
      </c>
      <c r="J3423" t="s">
        <v>137</v>
      </c>
      <c r="K3423" t="s">
        <v>138</v>
      </c>
      <c r="L3423" t="s">
        <v>10109</v>
      </c>
      <c r="M3423" t="s">
        <v>10110</v>
      </c>
      <c r="N3423">
        <v>3.1086111110000001</v>
      </c>
      <c r="O3423">
        <v>0</v>
      </c>
      <c r="P3423">
        <v>541</v>
      </c>
      <c r="Q3423">
        <v>2</v>
      </c>
      <c r="R3423">
        <v>32</v>
      </c>
      <c r="S3423">
        <v>3</v>
      </c>
      <c r="T3423">
        <v>18</v>
      </c>
      <c r="U3423">
        <v>0</v>
      </c>
      <c r="V3423">
        <v>0</v>
      </c>
      <c r="W3423">
        <v>0</v>
      </c>
      <c r="X3423">
        <v>151.0766467020311</v>
      </c>
      <c r="Y3423">
        <v>0.463275612203425</v>
      </c>
      <c r="Z3423">
        <v>25.803656713743056</v>
      </c>
      <c r="AA3423">
        <v>128.89304406265859</v>
      </c>
      <c r="AB3423">
        <v>24.149944369731877</v>
      </c>
      <c r="AC3423">
        <v>0</v>
      </c>
      <c r="AD3423">
        <v>0</v>
      </c>
      <c r="AE3423">
        <v>330.38656746036804</v>
      </c>
    </row>
    <row r="3424" spans="1:31" x14ac:dyDescent="0.25">
      <c r="A3424">
        <v>2274248</v>
      </c>
      <c r="B3424">
        <v>1</v>
      </c>
      <c r="C3424" t="s">
        <v>81</v>
      </c>
      <c r="D3424" t="s">
        <v>118</v>
      </c>
      <c r="E3424" t="s">
        <v>312</v>
      </c>
      <c r="F3424" t="s">
        <v>10111</v>
      </c>
      <c r="G3424" t="s">
        <v>1032</v>
      </c>
      <c r="H3424" t="s">
        <v>150</v>
      </c>
      <c r="I3424" t="s">
        <v>136</v>
      </c>
      <c r="J3424" t="s">
        <v>137</v>
      </c>
      <c r="K3424" t="s">
        <v>138</v>
      </c>
      <c r="L3424" t="s">
        <v>10112</v>
      </c>
      <c r="M3424" t="s">
        <v>10113</v>
      </c>
      <c r="N3424">
        <v>1.1711111110000001</v>
      </c>
      <c r="O3424">
        <v>0</v>
      </c>
      <c r="P3424">
        <v>128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38.55653249768573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38.55653249768573</v>
      </c>
    </row>
    <row r="3425" spans="1:31" x14ac:dyDescent="0.25">
      <c r="A3425">
        <v>2274119</v>
      </c>
      <c r="B3425">
        <v>1</v>
      </c>
      <c r="C3425" t="s">
        <v>80</v>
      </c>
      <c r="D3425" t="s">
        <v>95</v>
      </c>
      <c r="E3425" t="s">
        <v>141</v>
      </c>
      <c r="F3425" t="s">
        <v>10114</v>
      </c>
      <c r="G3425" t="s">
        <v>143</v>
      </c>
      <c r="H3425" t="s">
        <v>135</v>
      </c>
      <c r="I3425" t="s">
        <v>136</v>
      </c>
      <c r="J3425" t="s">
        <v>137</v>
      </c>
      <c r="K3425" t="s">
        <v>144</v>
      </c>
      <c r="L3425" t="s">
        <v>10115</v>
      </c>
      <c r="M3425" t="s">
        <v>10116</v>
      </c>
      <c r="N3425">
        <v>0.85250000000000004</v>
      </c>
      <c r="O3425">
        <v>0</v>
      </c>
      <c r="P3425">
        <v>0</v>
      </c>
      <c r="Q3425">
        <v>0</v>
      </c>
      <c r="R3425">
        <v>0</v>
      </c>
      <c r="S3425">
        <v>7</v>
      </c>
      <c r="T3425">
        <v>1</v>
      </c>
      <c r="U3425">
        <v>1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66.969110920336206</v>
      </c>
      <c r="AB3425">
        <v>3.4054480157472007</v>
      </c>
      <c r="AC3425">
        <v>105.99669894905999</v>
      </c>
      <c r="AD3425">
        <v>0</v>
      </c>
      <c r="AE3425">
        <v>176.37125788514339</v>
      </c>
    </row>
    <row r="3426" spans="1:31" x14ac:dyDescent="0.25">
      <c r="A3426">
        <v>2273919</v>
      </c>
      <c r="B3426">
        <v>1</v>
      </c>
      <c r="C3426" t="s">
        <v>80</v>
      </c>
      <c r="D3426" t="s">
        <v>107</v>
      </c>
      <c r="E3426" t="s">
        <v>141</v>
      </c>
      <c r="F3426" t="s">
        <v>10117</v>
      </c>
      <c r="G3426" t="s">
        <v>278</v>
      </c>
      <c r="H3426" t="s">
        <v>135</v>
      </c>
      <c r="I3426" t="s">
        <v>136</v>
      </c>
      <c r="J3426" t="s">
        <v>137</v>
      </c>
      <c r="K3426" t="s">
        <v>138</v>
      </c>
      <c r="L3426" t="s">
        <v>10118</v>
      </c>
      <c r="M3426" t="s">
        <v>10119</v>
      </c>
      <c r="N3426">
        <v>2.3619444440000001</v>
      </c>
      <c r="O3426">
        <v>0</v>
      </c>
      <c r="P3426">
        <v>0</v>
      </c>
      <c r="Q3426">
        <v>1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1.4222942181165665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1.4222942181165665</v>
      </c>
    </row>
    <row r="3427" spans="1:31" x14ac:dyDescent="0.25">
      <c r="A3427">
        <v>2274311</v>
      </c>
      <c r="B3427">
        <v>1</v>
      </c>
      <c r="C3427" t="s">
        <v>81</v>
      </c>
      <c r="D3427" t="s">
        <v>112</v>
      </c>
      <c r="E3427" t="s">
        <v>157</v>
      </c>
      <c r="F3427" t="s">
        <v>10120</v>
      </c>
      <c r="G3427" t="s">
        <v>2482</v>
      </c>
      <c r="H3427" t="s">
        <v>135</v>
      </c>
      <c r="I3427" t="s">
        <v>136</v>
      </c>
      <c r="J3427" t="s">
        <v>137</v>
      </c>
      <c r="K3427" t="s">
        <v>138</v>
      </c>
      <c r="L3427" t="s">
        <v>10121</v>
      </c>
      <c r="M3427" t="s">
        <v>10122</v>
      </c>
      <c r="N3427">
        <v>6.8308333330000002</v>
      </c>
      <c r="O3427">
        <v>0</v>
      </c>
      <c r="P3427">
        <v>0</v>
      </c>
      <c r="Q3427">
        <v>7</v>
      </c>
      <c r="R3427">
        <v>69</v>
      </c>
      <c r="S3427">
        <v>3</v>
      </c>
      <c r="T3427">
        <v>3</v>
      </c>
      <c r="U3427">
        <v>0</v>
      </c>
      <c r="V3427">
        <v>0</v>
      </c>
      <c r="W3427">
        <v>0</v>
      </c>
      <c r="X3427">
        <v>0</v>
      </c>
      <c r="Y3427">
        <v>315.56396058785356</v>
      </c>
      <c r="Z3427">
        <v>1188.0342169130465</v>
      </c>
      <c r="AA3427">
        <v>82.505955178874999</v>
      </c>
      <c r="AB3427">
        <v>24.513251260752995</v>
      </c>
      <c r="AC3427">
        <v>0</v>
      </c>
      <c r="AD3427">
        <v>0</v>
      </c>
      <c r="AE3427">
        <v>1610.6173839405278</v>
      </c>
    </row>
    <row r="3428" spans="1:31" x14ac:dyDescent="0.25">
      <c r="A3428">
        <v>2274503</v>
      </c>
      <c r="B3428">
        <v>1</v>
      </c>
      <c r="C3428" t="s">
        <v>81</v>
      </c>
      <c r="D3428" t="s">
        <v>113</v>
      </c>
      <c r="E3428" t="s">
        <v>165</v>
      </c>
      <c r="F3428" t="s">
        <v>10123</v>
      </c>
      <c r="G3428" t="s">
        <v>198</v>
      </c>
      <c r="H3428" t="s">
        <v>150</v>
      </c>
      <c r="I3428" t="s">
        <v>136</v>
      </c>
      <c r="J3428" t="s">
        <v>137</v>
      </c>
      <c r="K3428" t="s">
        <v>138</v>
      </c>
      <c r="L3428" t="s">
        <v>10124</v>
      </c>
      <c r="M3428" t="s">
        <v>10125</v>
      </c>
      <c r="N3428">
        <v>4.5416666660000002</v>
      </c>
      <c r="O3428">
        <v>0</v>
      </c>
      <c r="P3428">
        <v>1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0.35513313734686669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0.35513313734686669</v>
      </c>
    </row>
    <row r="3429" spans="1:31" x14ac:dyDescent="0.25">
      <c r="A3429">
        <v>2274013</v>
      </c>
      <c r="B3429">
        <v>1</v>
      </c>
      <c r="C3429" t="s">
        <v>80</v>
      </c>
      <c r="D3429" t="s">
        <v>98</v>
      </c>
      <c r="E3429" t="s">
        <v>141</v>
      </c>
      <c r="F3429" t="s">
        <v>1423</v>
      </c>
      <c r="G3429" t="s">
        <v>154</v>
      </c>
      <c r="H3429" t="s">
        <v>135</v>
      </c>
      <c r="I3429" t="s">
        <v>136</v>
      </c>
      <c r="J3429" t="s">
        <v>137</v>
      </c>
      <c r="K3429" t="s">
        <v>144</v>
      </c>
      <c r="L3429" t="s">
        <v>10126</v>
      </c>
      <c r="M3429" t="s">
        <v>10127</v>
      </c>
      <c r="N3429">
        <v>3.287222222</v>
      </c>
      <c r="O3429">
        <v>0</v>
      </c>
      <c r="P3429">
        <v>360</v>
      </c>
      <c r="Q3429">
        <v>0</v>
      </c>
      <c r="R3429">
        <v>0</v>
      </c>
      <c r="S3429">
        <v>0</v>
      </c>
      <c r="T3429">
        <v>32</v>
      </c>
      <c r="U3429">
        <v>0</v>
      </c>
      <c r="V3429">
        <v>0</v>
      </c>
      <c r="W3429">
        <v>0</v>
      </c>
      <c r="X3429">
        <v>295.7759379311168</v>
      </c>
      <c r="Y3429">
        <v>0</v>
      </c>
      <c r="Z3429">
        <v>0</v>
      </c>
      <c r="AA3429">
        <v>0</v>
      </c>
      <c r="AB3429">
        <v>117.89492777167884</v>
      </c>
      <c r="AC3429">
        <v>0</v>
      </c>
      <c r="AD3429">
        <v>0</v>
      </c>
      <c r="AE3429">
        <v>413.67086570279565</v>
      </c>
    </row>
    <row r="3430" spans="1:31" x14ac:dyDescent="0.25">
      <c r="A3430">
        <v>2273856</v>
      </c>
      <c r="B3430">
        <v>1</v>
      </c>
      <c r="C3430" t="s">
        <v>81</v>
      </c>
      <c r="D3430" t="s">
        <v>122</v>
      </c>
      <c r="E3430" t="s">
        <v>141</v>
      </c>
      <c r="F3430" t="s">
        <v>10128</v>
      </c>
      <c r="G3430" t="s">
        <v>154</v>
      </c>
      <c r="H3430" t="s">
        <v>135</v>
      </c>
      <c r="I3430" t="s">
        <v>136</v>
      </c>
      <c r="J3430" t="s">
        <v>137</v>
      </c>
      <c r="K3430" t="s">
        <v>144</v>
      </c>
      <c r="L3430" t="s">
        <v>10129</v>
      </c>
      <c r="M3430" t="s">
        <v>10130</v>
      </c>
      <c r="N3430">
        <v>2.2708333330000001</v>
      </c>
      <c r="O3430">
        <v>0</v>
      </c>
      <c r="P3430">
        <v>278</v>
      </c>
      <c r="Q3430">
        <v>0</v>
      </c>
      <c r="R3430">
        <v>7</v>
      </c>
      <c r="S3430">
        <v>0</v>
      </c>
      <c r="T3430">
        <v>8</v>
      </c>
      <c r="U3430">
        <v>0</v>
      </c>
      <c r="V3430">
        <v>0</v>
      </c>
      <c r="W3430">
        <v>0</v>
      </c>
      <c r="X3430">
        <v>126.70266691608035</v>
      </c>
      <c r="Y3430">
        <v>0</v>
      </c>
      <c r="Z3430">
        <v>2.578060635591374</v>
      </c>
      <c r="AA3430">
        <v>0</v>
      </c>
      <c r="AB3430">
        <v>15.484762291485072</v>
      </c>
      <c r="AC3430">
        <v>0</v>
      </c>
      <c r="AD3430">
        <v>0</v>
      </c>
      <c r="AE3430">
        <v>144.76548984315681</v>
      </c>
    </row>
    <row r="3431" spans="1:31" x14ac:dyDescent="0.25">
      <c r="A3431">
        <v>2274420</v>
      </c>
      <c r="B3431">
        <v>1</v>
      </c>
      <c r="C3431" t="s">
        <v>80</v>
      </c>
      <c r="D3431" t="s">
        <v>85</v>
      </c>
      <c r="E3431" t="s">
        <v>165</v>
      </c>
      <c r="F3431" t="s">
        <v>10131</v>
      </c>
      <c r="G3431" t="s">
        <v>225</v>
      </c>
      <c r="H3431" t="s">
        <v>150</v>
      </c>
      <c r="I3431" t="s">
        <v>136</v>
      </c>
      <c r="J3431" t="s">
        <v>137</v>
      </c>
      <c r="K3431" t="s">
        <v>138</v>
      </c>
      <c r="L3431" t="s">
        <v>10132</v>
      </c>
      <c r="M3431" t="s">
        <v>10133</v>
      </c>
      <c r="N3431">
        <v>2.4344444439999999</v>
      </c>
      <c r="O3431">
        <v>0</v>
      </c>
      <c r="P3431">
        <v>10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4.3228733727105171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4.3228733727105171</v>
      </c>
    </row>
    <row r="3432" spans="1:31" x14ac:dyDescent="0.25">
      <c r="A3432">
        <v>2274182</v>
      </c>
      <c r="B3432">
        <v>1</v>
      </c>
      <c r="C3432" t="s">
        <v>80</v>
      </c>
      <c r="D3432" t="s">
        <v>99</v>
      </c>
      <c r="E3432" t="s">
        <v>147</v>
      </c>
      <c r="F3432" t="s">
        <v>10134</v>
      </c>
      <c r="G3432" t="s">
        <v>149</v>
      </c>
      <c r="H3432" t="s">
        <v>150</v>
      </c>
      <c r="I3432" t="s">
        <v>136</v>
      </c>
      <c r="J3432" t="s">
        <v>137</v>
      </c>
      <c r="K3432" t="s">
        <v>138</v>
      </c>
      <c r="L3432" t="s">
        <v>10135</v>
      </c>
      <c r="M3432" t="s">
        <v>10136</v>
      </c>
      <c r="N3432">
        <v>2.926666666</v>
      </c>
      <c r="O3432">
        <v>0</v>
      </c>
      <c r="P3432">
        <v>33</v>
      </c>
      <c r="Q3432">
        <v>0</v>
      </c>
      <c r="R3432">
        <v>0</v>
      </c>
      <c r="S3432">
        <v>0</v>
      </c>
      <c r="T3432">
        <v>1</v>
      </c>
      <c r="U3432">
        <v>0</v>
      </c>
      <c r="V3432">
        <v>0</v>
      </c>
      <c r="W3432">
        <v>0</v>
      </c>
      <c r="X3432">
        <v>21.019137942193694</v>
      </c>
      <c r="Y3432">
        <v>0</v>
      </c>
      <c r="Z3432">
        <v>0</v>
      </c>
      <c r="AA3432">
        <v>0</v>
      </c>
      <c r="AB3432">
        <v>0.29384662808750001</v>
      </c>
      <c r="AC3432">
        <v>0</v>
      </c>
      <c r="AD3432">
        <v>0</v>
      </c>
      <c r="AE3432">
        <v>21.312984570281195</v>
      </c>
    </row>
    <row r="3433" spans="1:31" x14ac:dyDescent="0.25">
      <c r="A3433">
        <v>2273641</v>
      </c>
      <c r="B3433">
        <v>1</v>
      </c>
      <c r="C3433" t="s">
        <v>81</v>
      </c>
      <c r="D3433" t="s">
        <v>128</v>
      </c>
      <c r="E3433" t="s">
        <v>165</v>
      </c>
      <c r="F3433" t="s">
        <v>10137</v>
      </c>
      <c r="G3433" t="s">
        <v>225</v>
      </c>
      <c r="H3433" t="s">
        <v>150</v>
      </c>
      <c r="I3433" t="s">
        <v>136</v>
      </c>
      <c r="J3433" t="s">
        <v>137</v>
      </c>
      <c r="K3433" t="s">
        <v>138</v>
      </c>
      <c r="L3433" t="s">
        <v>10138</v>
      </c>
      <c r="M3433" t="s">
        <v>10139</v>
      </c>
      <c r="N3433">
        <v>9.6338888879999995</v>
      </c>
      <c r="O3433">
        <v>0</v>
      </c>
      <c r="P3433">
        <v>17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32.824507456334139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32.824507456334139</v>
      </c>
    </row>
    <row r="3434" spans="1:31" x14ac:dyDescent="0.25">
      <c r="A3434">
        <v>2274600</v>
      </c>
      <c r="B3434">
        <v>1</v>
      </c>
      <c r="C3434" t="s">
        <v>80</v>
      </c>
      <c r="D3434" t="s">
        <v>96</v>
      </c>
      <c r="E3434" t="s">
        <v>157</v>
      </c>
      <c r="F3434" t="s">
        <v>6951</v>
      </c>
      <c r="G3434" t="s">
        <v>134</v>
      </c>
      <c r="H3434" t="s">
        <v>135</v>
      </c>
      <c r="I3434" t="s">
        <v>136</v>
      </c>
      <c r="J3434" t="s">
        <v>137</v>
      </c>
      <c r="K3434" t="s">
        <v>138</v>
      </c>
      <c r="L3434" t="s">
        <v>10140</v>
      </c>
      <c r="M3434" t="s">
        <v>10141</v>
      </c>
      <c r="N3434">
        <v>0.84611111100000003</v>
      </c>
      <c r="O3434">
        <v>2</v>
      </c>
      <c r="P3434">
        <v>23</v>
      </c>
      <c r="Q3434">
        <v>3</v>
      </c>
      <c r="R3434">
        <v>0</v>
      </c>
      <c r="S3434">
        <v>7</v>
      </c>
      <c r="T3434">
        <v>1</v>
      </c>
      <c r="U3434">
        <v>0</v>
      </c>
      <c r="V3434">
        <v>0</v>
      </c>
      <c r="W3434">
        <v>16.342861859523651</v>
      </c>
      <c r="X3434">
        <v>2.1461182496466669</v>
      </c>
      <c r="Y3434">
        <v>1.8452239666620835</v>
      </c>
      <c r="Z3434">
        <v>0</v>
      </c>
      <c r="AA3434">
        <v>37.186695793751952</v>
      </c>
      <c r="AB3434">
        <v>1.0889623423646335</v>
      </c>
      <c r="AC3434">
        <v>0</v>
      </c>
      <c r="AD3434">
        <v>0</v>
      </c>
      <c r="AE3434">
        <v>58.609862211948986</v>
      </c>
    </row>
    <row r="3435" spans="1:31" x14ac:dyDescent="0.25">
      <c r="A3435">
        <v>2273910</v>
      </c>
      <c r="B3435">
        <v>1</v>
      </c>
      <c r="C3435" t="s">
        <v>81</v>
      </c>
      <c r="D3435" t="s">
        <v>118</v>
      </c>
      <c r="E3435" t="s">
        <v>147</v>
      </c>
      <c r="F3435" t="s">
        <v>10142</v>
      </c>
      <c r="G3435" t="s">
        <v>725</v>
      </c>
      <c r="H3435" t="s">
        <v>150</v>
      </c>
      <c r="I3435" t="s">
        <v>136</v>
      </c>
      <c r="J3435" t="s">
        <v>137</v>
      </c>
      <c r="K3435" t="s">
        <v>138</v>
      </c>
      <c r="L3435" t="s">
        <v>10143</v>
      </c>
      <c r="M3435" t="s">
        <v>10144</v>
      </c>
      <c r="N3435">
        <v>1.2297222219999999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16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10.397584873183174</v>
      </c>
      <c r="AC3435">
        <v>0</v>
      </c>
      <c r="AD3435">
        <v>0</v>
      </c>
      <c r="AE3435">
        <v>10.397584873183174</v>
      </c>
    </row>
    <row r="3436" spans="1:31" x14ac:dyDescent="0.25">
      <c r="A3436">
        <v>2274128</v>
      </c>
      <c r="B3436">
        <v>1</v>
      </c>
      <c r="C3436" t="s">
        <v>81</v>
      </c>
      <c r="D3436" t="s">
        <v>123</v>
      </c>
      <c r="E3436" t="s">
        <v>132</v>
      </c>
      <c r="F3436" t="s">
        <v>5070</v>
      </c>
      <c r="G3436" t="s">
        <v>134</v>
      </c>
      <c r="H3436" t="s">
        <v>135</v>
      </c>
      <c r="I3436" t="s">
        <v>136</v>
      </c>
      <c r="J3436" t="s">
        <v>137</v>
      </c>
      <c r="K3436" t="s">
        <v>138</v>
      </c>
      <c r="L3436" t="s">
        <v>10145</v>
      </c>
      <c r="M3436" t="s">
        <v>10146</v>
      </c>
      <c r="N3436">
        <v>0.51194444400000005</v>
      </c>
      <c r="O3436">
        <v>2</v>
      </c>
      <c r="P3436">
        <v>203</v>
      </c>
      <c r="Q3436">
        <v>23</v>
      </c>
      <c r="R3436">
        <v>41</v>
      </c>
      <c r="S3436">
        <v>2</v>
      </c>
      <c r="T3436">
        <v>19</v>
      </c>
      <c r="U3436">
        <v>0</v>
      </c>
      <c r="V3436">
        <v>0</v>
      </c>
      <c r="W3436">
        <v>5.4374960662302003</v>
      </c>
      <c r="X3436">
        <v>24.675352471289202</v>
      </c>
      <c r="Y3436">
        <v>17.85874765641762</v>
      </c>
      <c r="Z3436">
        <v>25.240511892871499</v>
      </c>
      <c r="AA3436">
        <v>8.6327370080637245</v>
      </c>
      <c r="AB3436">
        <v>14.035812412682768</v>
      </c>
      <c r="AC3436">
        <v>0</v>
      </c>
      <c r="AD3436">
        <v>0</v>
      </c>
      <c r="AE3436">
        <v>95.880657507555014</v>
      </c>
    </row>
    <row r="3437" spans="1:31" x14ac:dyDescent="0.25">
      <c r="A3437">
        <v>2274271</v>
      </c>
      <c r="B3437">
        <v>1</v>
      </c>
      <c r="C3437" t="s">
        <v>80</v>
      </c>
      <c r="D3437" t="s">
        <v>94</v>
      </c>
      <c r="E3437" t="s">
        <v>176</v>
      </c>
      <c r="F3437" t="s">
        <v>10147</v>
      </c>
      <c r="G3437" t="s">
        <v>178</v>
      </c>
      <c r="H3437" t="s">
        <v>150</v>
      </c>
      <c r="I3437" t="s">
        <v>136</v>
      </c>
      <c r="J3437" t="s">
        <v>137</v>
      </c>
      <c r="K3437" t="s">
        <v>138</v>
      </c>
      <c r="L3437" t="s">
        <v>10148</v>
      </c>
      <c r="M3437" t="s">
        <v>10149</v>
      </c>
      <c r="N3437">
        <v>0.67277777699999997</v>
      </c>
      <c r="O3437">
        <v>0</v>
      </c>
      <c r="P3437">
        <v>61</v>
      </c>
      <c r="Q3437">
        <v>0</v>
      </c>
      <c r="R3437">
        <v>2</v>
      </c>
      <c r="S3437">
        <v>0</v>
      </c>
      <c r="T3437">
        <v>6</v>
      </c>
      <c r="U3437">
        <v>0</v>
      </c>
      <c r="V3437">
        <v>0</v>
      </c>
      <c r="W3437">
        <v>0</v>
      </c>
      <c r="X3437">
        <v>5.0693566067221507</v>
      </c>
      <c r="Y3437">
        <v>0</v>
      </c>
      <c r="Z3437">
        <v>1.3773014849650001E-2</v>
      </c>
      <c r="AA3437">
        <v>0</v>
      </c>
      <c r="AB3437">
        <v>0.21122818923135001</v>
      </c>
      <c r="AC3437">
        <v>0</v>
      </c>
      <c r="AD3437">
        <v>0</v>
      </c>
      <c r="AE3437">
        <v>5.2943578108031506</v>
      </c>
    </row>
    <row r="3438" spans="1:31" x14ac:dyDescent="0.25">
      <c r="A3438">
        <v>2274059</v>
      </c>
      <c r="B3438">
        <v>1</v>
      </c>
      <c r="C3438" t="s">
        <v>81</v>
      </c>
      <c r="D3438" t="s">
        <v>128</v>
      </c>
      <c r="E3438" t="s">
        <v>157</v>
      </c>
      <c r="F3438" t="s">
        <v>5959</v>
      </c>
      <c r="G3438" t="s">
        <v>134</v>
      </c>
      <c r="H3438" t="s">
        <v>135</v>
      </c>
      <c r="I3438" t="s">
        <v>136</v>
      </c>
      <c r="J3438" t="s">
        <v>137</v>
      </c>
      <c r="K3438" t="s">
        <v>138</v>
      </c>
      <c r="L3438" t="s">
        <v>10150</v>
      </c>
      <c r="M3438" t="s">
        <v>10151</v>
      </c>
      <c r="N3438">
        <v>5.7125000000000004</v>
      </c>
      <c r="O3438">
        <v>20</v>
      </c>
      <c r="P3438">
        <v>99</v>
      </c>
      <c r="Q3438">
        <v>299</v>
      </c>
      <c r="R3438">
        <v>84</v>
      </c>
      <c r="S3438">
        <v>7</v>
      </c>
      <c r="T3438">
        <v>2</v>
      </c>
      <c r="U3438">
        <v>0</v>
      </c>
      <c r="V3438">
        <v>0</v>
      </c>
      <c r="W3438">
        <v>29.176444489391997</v>
      </c>
      <c r="X3438">
        <v>139.01326689658399</v>
      </c>
      <c r="Y3438">
        <v>682.87831347513747</v>
      </c>
      <c r="Z3438">
        <v>175.81356776867648</v>
      </c>
      <c r="AA3438">
        <v>17.423300050710434</v>
      </c>
      <c r="AB3438">
        <v>7.1864681068398477</v>
      </c>
      <c r="AC3438">
        <v>0</v>
      </c>
      <c r="AD3438">
        <v>0</v>
      </c>
      <c r="AE3438">
        <v>1051.4913607873402</v>
      </c>
    </row>
    <row r="3439" spans="1:31" x14ac:dyDescent="0.25">
      <c r="A3439">
        <v>2274159</v>
      </c>
      <c r="B3439">
        <v>1</v>
      </c>
      <c r="C3439" t="s">
        <v>80</v>
      </c>
      <c r="D3439" t="s">
        <v>98</v>
      </c>
      <c r="E3439" t="s">
        <v>165</v>
      </c>
      <c r="F3439" t="s">
        <v>10152</v>
      </c>
      <c r="G3439" t="s">
        <v>198</v>
      </c>
      <c r="H3439" t="s">
        <v>150</v>
      </c>
      <c r="I3439" t="s">
        <v>136</v>
      </c>
      <c r="J3439" t="s">
        <v>137</v>
      </c>
      <c r="K3439" t="s">
        <v>138</v>
      </c>
      <c r="L3439" t="s">
        <v>10153</v>
      </c>
      <c r="M3439" t="s">
        <v>10154</v>
      </c>
      <c r="N3439">
        <v>3.3419444440000001</v>
      </c>
      <c r="O3439">
        <v>0</v>
      </c>
      <c r="P3439">
        <v>0</v>
      </c>
      <c r="Q3439">
        <v>0</v>
      </c>
      <c r="R3439">
        <v>1</v>
      </c>
      <c r="S3439">
        <v>0</v>
      </c>
      <c r="T3439">
        <v>1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1.8145355107828751</v>
      </c>
      <c r="AA3439">
        <v>0</v>
      </c>
      <c r="AB3439">
        <v>3.8169651989607747</v>
      </c>
      <c r="AC3439">
        <v>0</v>
      </c>
      <c r="AD3439">
        <v>0</v>
      </c>
      <c r="AE3439">
        <v>5.6315007097436496</v>
      </c>
    </row>
    <row r="3440" spans="1:31" x14ac:dyDescent="0.25">
      <c r="A3440">
        <v>2273667</v>
      </c>
      <c r="B3440">
        <v>1</v>
      </c>
      <c r="C3440" t="s">
        <v>80</v>
      </c>
      <c r="D3440" t="s">
        <v>97</v>
      </c>
      <c r="E3440" t="s">
        <v>132</v>
      </c>
      <c r="F3440" t="s">
        <v>8695</v>
      </c>
      <c r="G3440" t="s">
        <v>1804</v>
      </c>
      <c r="H3440" t="s">
        <v>135</v>
      </c>
      <c r="I3440" t="s">
        <v>136</v>
      </c>
      <c r="J3440" t="s">
        <v>137</v>
      </c>
      <c r="K3440" t="s">
        <v>138</v>
      </c>
      <c r="L3440" t="s">
        <v>10155</v>
      </c>
      <c r="M3440" t="s">
        <v>10156</v>
      </c>
      <c r="N3440">
        <v>0.72611111100000003</v>
      </c>
      <c r="O3440">
        <v>3</v>
      </c>
      <c r="P3440">
        <v>817</v>
      </c>
      <c r="Q3440">
        <v>5</v>
      </c>
      <c r="R3440">
        <v>14</v>
      </c>
      <c r="S3440">
        <v>9</v>
      </c>
      <c r="T3440">
        <v>83</v>
      </c>
      <c r="U3440">
        <v>0</v>
      </c>
      <c r="V3440">
        <v>2</v>
      </c>
      <c r="W3440">
        <v>123.16907315431472</v>
      </c>
      <c r="X3440">
        <v>162.03634136551773</v>
      </c>
      <c r="Y3440">
        <v>3.8613535624713502</v>
      </c>
      <c r="Z3440">
        <v>0.68800603936275007</v>
      </c>
      <c r="AA3440">
        <v>10.36604240110295</v>
      </c>
      <c r="AB3440">
        <v>20.082331040055539</v>
      </c>
      <c r="AC3440">
        <v>0</v>
      </c>
      <c r="AD3440">
        <v>0.4335944699456501</v>
      </c>
      <c r="AE3440">
        <v>320.63674203277066</v>
      </c>
    </row>
    <row r="3441" spans="1:31" x14ac:dyDescent="0.25">
      <c r="A3441">
        <v>2274231</v>
      </c>
      <c r="B3441">
        <v>1</v>
      </c>
      <c r="C3441" t="s">
        <v>80</v>
      </c>
      <c r="D3441" t="s">
        <v>93</v>
      </c>
      <c r="E3441" t="s">
        <v>147</v>
      </c>
      <c r="F3441" t="s">
        <v>8187</v>
      </c>
      <c r="G3441" t="s">
        <v>149</v>
      </c>
      <c r="H3441" t="s">
        <v>150</v>
      </c>
      <c r="I3441" t="s">
        <v>136</v>
      </c>
      <c r="J3441" t="s">
        <v>137</v>
      </c>
      <c r="K3441" t="s">
        <v>138</v>
      </c>
      <c r="L3441" t="s">
        <v>10157</v>
      </c>
      <c r="M3441" t="s">
        <v>10158</v>
      </c>
      <c r="N3441">
        <v>2.4872222220000002</v>
      </c>
      <c r="O3441">
        <v>0</v>
      </c>
      <c r="P3441">
        <v>46</v>
      </c>
      <c r="Q3441">
        <v>0</v>
      </c>
      <c r="R3441">
        <v>1</v>
      </c>
      <c r="S3441">
        <v>0</v>
      </c>
      <c r="T3441">
        <v>7</v>
      </c>
      <c r="U3441">
        <v>0</v>
      </c>
      <c r="V3441">
        <v>0</v>
      </c>
      <c r="W3441">
        <v>0</v>
      </c>
      <c r="X3441">
        <v>16.837710625344801</v>
      </c>
      <c r="Y3441">
        <v>0</v>
      </c>
      <c r="Z3441">
        <v>2.2960417451166667E-3</v>
      </c>
      <c r="AA3441">
        <v>0</v>
      </c>
      <c r="AB3441">
        <v>3.8713792965180169</v>
      </c>
      <c r="AC3441">
        <v>0</v>
      </c>
      <c r="AD3441">
        <v>0</v>
      </c>
      <c r="AE3441">
        <v>20.711385963607935</v>
      </c>
    </row>
    <row r="3442" spans="1:31" x14ac:dyDescent="0.25">
      <c r="A3442">
        <v>2274325</v>
      </c>
      <c r="B3442">
        <v>1</v>
      </c>
      <c r="C3442" t="s">
        <v>80</v>
      </c>
      <c r="D3442" t="s">
        <v>110</v>
      </c>
      <c r="E3442" t="s">
        <v>165</v>
      </c>
      <c r="F3442" t="s">
        <v>10159</v>
      </c>
      <c r="G3442" t="s">
        <v>198</v>
      </c>
      <c r="H3442" t="s">
        <v>150</v>
      </c>
      <c r="I3442" t="s">
        <v>136</v>
      </c>
      <c r="J3442" t="s">
        <v>137</v>
      </c>
      <c r="K3442" t="s">
        <v>138</v>
      </c>
      <c r="L3442" t="s">
        <v>10160</v>
      </c>
      <c r="M3442" t="s">
        <v>10161</v>
      </c>
      <c r="N3442">
        <v>1.8883333330000001</v>
      </c>
      <c r="O3442">
        <v>0</v>
      </c>
      <c r="P3442">
        <v>1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1.2347779199999999E-4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1.2347779199999999E-4</v>
      </c>
    </row>
    <row r="3443" spans="1:31" x14ac:dyDescent="0.25">
      <c r="A3443">
        <v>2274254</v>
      </c>
      <c r="B3443">
        <v>1</v>
      </c>
      <c r="C3443" t="s">
        <v>81</v>
      </c>
      <c r="D3443" t="s">
        <v>119</v>
      </c>
      <c r="E3443" t="s">
        <v>165</v>
      </c>
      <c r="F3443" t="s">
        <v>10162</v>
      </c>
      <c r="G3443" t="s">
        <v>261</v>
      </c>
      <c r="H3443" t="s">
        <v>150</v>
      </c>
      <c r="I3443" t="s">
        <v>136</v>
      </c>
      <c r="J3443" t="s">
        <v>137</v>
      </c>
      <c r="K3443" t="s">
        <v>138</v>
      </c>
      <c r="L3443" t="s">
        <v>10163</v>
      </c>
      <c r="M3443" t="s">
        <v>10164</v>
      </c>
      <c r="N3443">
        <v>1.292777777</v>
      </c>
      <c r="O3443">
        <v>0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4.9243377681900007E-2</v>
      </c>
      <c r="AA3443">
        <v>0</v>
      </c>
      <c r="AB3443">
        <v>0</v>
      </c>
      <c r="AC3443">
        <v>0</v>
      </c>
      <c r="AD3443">
        <v>0</v>
      </c>
      <c r="AE3443">
        <v>4.9243377681900007E-2</v>
      </c>
    </row>
    <row r="3444" spans="1:31" x14ac:dyDescent="0.25">
      <c r="A3444">
        <v>2273807</v>
      </c>
      <c r="B3444">
        <v>1</v>
      </c>
      <c r="C3444" t="s">
        <v>81</v>
      </c>
      <c r="D3444" t="s">
        <v>114</v>
      </c>
      <c r="E3444" t="s">
        <v>132</v>
      </c>
      <c r="F3444" t="s">
        <v>10165</v>
      </c>
      <c r="G3444" t="s">
        <v>134</v>
      </c>
      <c r="H3444" t="s">
        <v>135</v>
      </c>
      <c r="I3444" t="s">
        <v>136</v>
      </c>
      <c r="J3444" t="s">
        <v>137</v>
      </c>
      <c r="K3444" t="s">
        <v>138</v>
      </c>
      <c r="L3444" t="s">
        <v>10166</v>
      </c>
      <c r="M3444" t="s">
        <v>10167</v>
      </c>
      <c r="N3444">
        <v>0.65166666600000001</v>
      </c>
      <c r="O3444">
        <v>0</v>
      </c>
      <c r="P3444">
        <v>190</v>
      </c>
      <c r="Q3444">
        <v>1</v>
      </c>
      <c r="R3444">
        <v>8</v>
      </c>
      <c r="S3444">
        <v>4</v>
      </c>
      <c r="T3444">
        <v>7</v>
      </c>
      <c r="U3444">
        <v>0</v>
      </c>
      <c r="V3444">
        <v>0</v>
      </c>
      <c r="W3444">
        <v>0</v>
      </c>
      <c r="X3444">
        <v>10.653099670778941</v>
      </c>
      <c r="Y3444">
        <v>3.1331416573600002E-2</v>
      </c>
      <c r="Z3444">
        <v>0.14087380729169169</v>
      </c>
      <c r="AA3444">
        <v>6.1023851064123082</v>
      </c>
      <c r="AB3444">
        <v>0.26286236385367495</v>
      </c>
      <c r="AC3444">
        <v>0</v>
      </c>
      <c r="AD3444">
        <v>0</v>
      </c>
      <c r="AE3444">
        <v>17.190552364910214</v>
      </c>
    </row>
    <row r="3445" spans="1:31" x14ac:dyDescent="0.25">
      <c r="A3445">
        <v>2274348</v>
      </c>
      <c r="B3445">
        <v>1</v>
      </c>
      <c r="C3445" t="s">
        <v>80</v>
      </c>
      <c r="D3445" t="s">
        <v>85</v>
      </c>
      <c r="E3445" t="s">
        <v>165</v>
      </c>
      <c r="F3445" t="s">
        <v>10168</v>
      </c>
      <c r="G3445" t="s">
        <v>198</v>
      </c>
      <c r="H3445" t="s">
        <v>150</v>
      </c>
      <c r="I3445" t="s">
        <v>136</v>
      </c>
      <c r="J3445" t="s">
        <v>137</v>
      </c>
      <c r="K3445" t="s">
        <v>138</v>
      </c>
      <c r="L3445" t="s">
        <v>10169</v>
      </c>
      <c r="M3445" t="s">
        <v>10170</v>
      </c>
      <c r="N3445">
        <v>2.8622222220000002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</row>
    <row r="3446" spans="1:31" x14ac:dyDescent="0.25">
      <c r="A3446">
        <v>2273830</v>
      </c>
      <c r="B3446">
        <v>1</v>
      </c>
      <c r="C3446" t="s">
        <v>81</v>
      </c>
      <c r="D3446" t="s">
        <v>128</v>
      </c>
      <c r="E3446" t="s">
        <v>147</v>
      </c>
      <c r="F3446" t="s">
        <v>10171</v>
      </c>
      <c r="G3446" t="s">
        <v>149</v>
      </c>
      <c r="H3446" t="s">
        <v>150</v>
      </c>
      <c r="I3446" t="s">
        <v>136</v>
      </c>
      <c r="J3446" t="s">
        <v>137</v>
      </c>
      <c r="K3446" t="s">
        <v>138</v>
      </c>
      <c r="L3446" t="s">
        <v>10172</v>
      </c>
      <c r="M3446" t="s">
        <v>10173</v>
      </c>
      <c r="N3446">
        <v>9.6974999999999998</v>
      </c>
      <c r="O3446">
        <v>0</v>
      </c>
      <c r="P3446">
        <v>19</v>
      </c>
      <c r="Q3446">
        <v>0</v>
      </c>
      <c r="R3446">
        <v>7</v>
      </c>
      <c r="S3446">
        <v>0</v>
      </c>
      <c r="T3446">
        <v>2</v>
      </c>
      <c r="U3446">
        <v>0</v>
      </c>
      <c r="V3446">
        <v>0</v>
      </c>
      <c r="W3446">
        <v>0</v>
      </c>
      <c r="X3446">
        <v>87.395473004228236</v>
      </c>
      <c r="Y3446">
        <v>0</v>
      </c>
      <c r="Z3446">
        <v>23.837905067559376</v>
      </c>
      <c r="AA3446">
        <v>0</v>
      </c>
      <c r="AB3446">
        <v>2.6554203947166011</v>
      </c>
      <c r="AC3446">
        <v>0</v>
      </c>
      <c r="AD3446">
        <v>0</v>
      </c>
      <c r="AE3446">
        <v>113.88879846650421</v>
      </c>
    </row>
    <row r="3447" spans="1:31" x14ac:dyDescent="0.25">
      <c r="A3447">
        <v>2273753</v>
      </c>
      <c r="B3447">
        <v>1</v>
      </c>
      <c r="C3447" t="s">
        <v>80</v>
      </c>
      <c r="D3447" t="s">
        <v>104</v>
      </c>
      <c r="E3447" t="s">
        <v>147</v>
      </c>
      <c r="F3447" t="s">
        <v>10174</v>
      </c>
      <c r="G3447" t="s">
        <v>149</v>
      </c>
      <c r="H3447" t="s">
        <v>150</v>
      </c>
      <c r="I3447" t="s">
        <v>136</v>
      </c>
      <c r="J3447" t="s">
        <v>137</v>
      </c>
      <c r="K3447" t="s">
        <v>138</v>
      </c>
      <c r="L3447" t="s">
        <v>10175</v>
      </c>
      <c r="M3447" t="s">
        <v>10176</v>
      </c>
      <c r="N3447">
        <v>3.0249999999999999</v>
      </c>
      <c r="O3447">
        <v>0</v>
      </c>
      <c r="P3447">
        <v>3</v>
      </c>
      <c r="Q3447">
        <v>0</v>
      </c>
      <c r="R3447">
        <v>2</v>
      </c>
      <c r="S3447">
        <v>0</v>
      </c>
      <c r="T3447">
        <v>3</v>
      </c>
      <c r="U3447">
        <v>0</v>
      </c>
      <c r="V3447">
        <v>0</v>
      </c>
      <c r="W3447">
        <v>0</v>
      </c>
      <c r="X3447">
        <v>11.02387063264875</v>
      </c>
      <c r="Y3447">
        <v>0</v>
      </c>
      <c r="Z3447">
        <v>1.5120020381717998</v>
      </c>
      <c r="AA3447">
        <v>0</v>
      </c>
      <c r="AB3447">
        <v>4.7846408503354994</v>
      </c>
      <c r="AC3447">
        <v>0</v>
      </c>
      <c r="AD3447">
        <v>0</v>
      </c>
      <c r="AE3447">
        <v>17.320513521156048</v>
      </c>
    </row>
    <row r="3448" spans="1:31" x14ac:dyDescent="0.25">
      <c r="A3448">
        <v>2273893</v>
      </c>
      <c r="B3448">
        <v>1</v>
      </c>
      <c r="C3448" t="s">
        <v>80</v>
      </c>
      <c r="D3448" t="s">
        <v>93</v>
      </c>
      <c r="E3448" t="s">
        <v>147</v>
      </c>
      <c r="F3448" t="s">
        <v>10177</v>
      </c>
      <c r="G3448" t="s">
        <v>149</v>
      </c>
      <c r="H3448" t="s">
        <v>150</v>
      </c>
      <c r="I3448" t="s">
        <v>136</v>
      </c>
      <c r="J3448" t="s">
        <v>137</v>
      </c>
      <c r="K3448" t="s">
        <v>138</v>
      </c>
      <c r="L3448" t="s">
        <v>10178</v>
      </c>
      <c r="M3448" t="s">
        <v>10179</v>
      </c>
      <c r="N3448">
        <v>3.082777777</v>
      </c>
      <c r="O3448">
        <v>0</v>
      </c>
      <c r="P3448">
        <v>1</v>
      </c>
      <c r="Q3448">
        <v>0</v>
      </c>
      <c r="R3448">
        <v>6</v>
      </c>
      <c r="S3448">
        <v>0</v>
      </c>
      <c r="T3448">
        <v>5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5.2573925433516671</v>
      </c>
      <c r="AA3448">
        <v>0</v>
      </c>
      <c r="AB3448">
        <v>2.3469007460040001</v>
      </c>
      <c r="AC3448">
        <v>0</v>
      </c>
      <c r="AD3448">
        <v>0</v>
      </c>
      <c r="AE3448">
        <v>7.6042932893556667</v>
      </c>
    </row>
    <row r="3449" spans="1:31" x14ac:dyDescent="0.25">
      <c r="A3449">
        <v>2273847</v>
      </c>
      <c r="B3449">
        <v>1</v>
      </c>
      <c r="C3449" t="s">
        <v>80</v>
      </c>
      <c r="D3449" t="s">
        <v>96</v>
      </c>
      <c r="E3449" t="s">
        <v>165</v>
      </c>
      <c r="F3449" t="s">
        <v>10180</v>
      </c>
      <c r="G3449" t="s">
        <v>198</v>
      </c>
      <c r="H3449" t="s">
        <v>150</v>
      </c>
      <c r="I3449" t="s">
        <v>136</v>
      </c>
      <c r="J3449" t="s">
        <v>137</v>
      </c>
      <c r="K3449" t="s">
        <v>138</v>
      </c>
      <c r="L3449" t="s">
        <v>10181</v>
      </c>
      <c r="M3449" t="s">
        <v>10182</v>
      </c>
      <c r="N3449">
        <v>1.6725000000000001</v>
      </c>
      <c r="O3449">
        <v>0</v>
      </c>
      <c r="P3449">
        <v>1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0.16865582261540002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0.16865582261540002</v>
      </c>
    </row>
    <row r="3450" spans="1:31" x14ac:dyDescent="0.25">
      <c r="A3450">
        <v>2274411</v>
      </c>
      <c r="B3450">
        <v>1</v>
      </c>
      <c r="C3450" t="s">
        <v>81</v>
      </c>
      <c r="D3450" t="s">
        <v>113</v>
      </c>
      <c r="E3450" t="s">
        <v>147</v>
      </c>
      <c r="F3450" t="s">
        <v>10183</v>
      </c>
      <c r="G3450" t="s">
        <v>149</v>
      </c>
      <c r="H3450" t="s">
        <v>150</v>
      </c>
      <c r="I3450" t="s">
        <v>136</v>
      </c>
      <c r="J3450" t="s">
        <v>137</v>
      </c>
      <c r="K3450" t="s">
        <v>138</v>
      </c>
      <c r="L3450" t="s">
        <v>10184</v>
      </c>
      <c r="M3450" t="s">
        <v>10185</v>
      </c>
      <c r="N3450">
        <v>4.6758333329999999</v>
      </c>
      <c r="O3450">
        <v>0</v>
      </c>
      <c r="P3450">
        <v>15</v>
      </c>
      <c r="Q3450">
        <v>0</v>
      </c>
      <c r="R3450">
        <v>0</v>
      </c>
      <c r="S3450">
        <v>0</v>
      </c>
      <c r="T3450">
        <v>1</v>
      </c>
      <c r="U3450">
        <v>0</v>
      </c>
      <c r="V3450">
        <v>0</v>
      </c>
      <c r="W3450">
        <v>0</v>
      </c>
      <c r="X3450">
        <v>4.3343329235798835</v>
      </c>
      <c r="Y3450">
        <v>0</v>
      </c>
      <c r="Z3450">
        <v>0</v>
      </c>
      <c r="AA3450">
        <v>0</v>
      </c>
      <c r="AB3450">
        <v>0.80080974229742508</v>
      </c>
      <c r="AC3450">
        <v>0</v>
      </c>
      <c r="AD3450">
        <v>0</v>
      </c>
      <c r="AE3450">
        <v>5.1351426658773089</v>
      </c>
    </row>
    <row r="3451" spans="1:31" x14ac:dyDescent="0.25">
      <c r="A3451">
        <v>2273933</v>
      </c>
      <c r="B3451">
        <v>1</v>
      </c>
      <c r="C3451" t="s">
        <v>81</v>
      </c>
      <c r="D3451" t="s">
        <v>122</v>
      </c>
      <c r="E3451" t="s">
        <v>132</v>
      </c>
      <c r="F3451" t="s">
        <v>10186</v>
      </c>
      <c r="G3451" t="s">
        <v>10187</v>
      </c>
      <c r="H3451" t="s">
        <v>135</v>
      </c>
      <c r="I3451" t="s">
        <v>136</v>
      </c>
      <c r="J3451" t="s">
        <v>137</v>
      </c>
      <c r="K3451" t="s">
        <v>138</v>
      </c>
      <c r="L3451" t="s">
        <v>10188</v>
      </c>
      <c r="M3451" t="s">
        <v>10189</v>
      </c>
      <c r="N3451">
        <v>2.9752777770000001</v>
      </c>
      <c r="O3451">
        <v>0</v>
      </c>
      <c r="P3451">
        <v>10</v>
      </c>
      <c r="Q3451">
        <v>0</v>
      </c>
      <c r="R3451">
        <v>1</v>
      </c>
      <c r="S3451">
        <v>0</v>
      </c>
      <c r="T3451">
        <v>4</v>
      </c>
      <c r="U3451">
        <v>0</v>
      </c>
      <c r="V3451">
        <v>0</v>
      </c>
      <c r="W3451">
        <v>0</v>
      </c>
      <c r="X3451">
        <v>5.216853030797199</v>
      </c>
      <c r="Y3451">
        <v>0</v>
      </c>
      <c r="Z3451">
        <v>2.0717723765916666E-3</v>
      </c>
      <c r="AA3451">
        <v>0</v>
      </c>
      <c r="AB3451">
        <v>0.55486247158539159</v>
      </c>
      <c r="AC3451">
        <v>0</v>
      </c>
      <c r="AD3451">
        <v>0</v>
      </c>
      <c r="AE3451">
        <v>5.773787274759183</v>
      </c>
    </row>
    <row r="3452" spans="1:31" x14ac:dyDescent="0.25">
      <c r="A3452">
        <v>2273956</v>
      </c>
      <c r="B3452">
        <v>1</v>
      </c>
      <c r="C3452" t="s">
        <v>81</v>
      </c>
      <c r="D3452" t="s">
        <v>118</v>
      </c>
      <c r="E3452" t="s">
        <v>141</v>
      </c>
      <c r="F3452" t="s">
        <v>10190</v>
      </c>
      <c r="G3452" t="s">
        <v>1881</v>
      </c>
      <c r="H3452" t="s">
        <v>135</v>
      </c>
      <c r="I3452" t="s">
        <v>136</v>
      </c>
      <c r="J3452" t="s">
        <v>137</v>
      </c>
      <c r="K3452" t="s">
        <v>138</v>
      </c>
      <c r="L3452" t="s">
        <v>10191</v>
      </c>
      <c r="M3452" t="s">
        <v>10192</v>
      </c>
      <c r="N3452">
        <v>2.091111111</v>
      </c>
      <c r="O3452">
        <v>1</v>
      </c>
      <c r="P3452">
        <v>0</v>
      </c>
      <c r="Q3452">
        <v>32</v>
      </c>
      <c r="R3452">
        <v>4</v>
      </c>
      <c r="S3452">
        <v>8</v>
      </c>
      <c r="T3452">
        <v>0</v>
      </c>
      <c r="U3452">
        <v>0</v>
      </c>
      <c r="V3452">
        <v>0</v>
      </c>
      <c r="W3452">
        <v>1.0760945511344167</v>
      </c>
      <c r="X3452">
        <v>0</v>
      </c>
      <c r="Y3452">
        <v>38.233623337568439</v>
      </c>
      <c r="Z3452">
        <v>3.5257681398849998</v>
      </c>
      <c r="AA3452">
        <v>29.806444002020978</v>
      </c>
      <c r="AB3452">
        <v>0</v>
      </c>
      <c r="AC3452">
        <v>0</v>
      </c>
      <c r="AD3452">
        <v>0</v>
      </c>
      <c r="AE3452">
        <v>72.641930030608833</v>
      </c>
    </row>
    <row r="3453" spans="1:31" x14ac:dyDescent="0.25">
      <c r="A3453">
        <v>2274317</v>
      </c>
      <c r="B3453">
        <v>1</v>
      </c>
      <c r="C3453" t="s">
        <v>81</v>
      </c>
      <c r="D3453" t="s">
        <v>115</v>
      </c>
      <c r="E3453" t="s">
        <v>147</v>
      </c>
      <c r="F3453" t="s">
        <v>10193</v>
      </c>
      <c r="G3453" t="s">
        <v>149</v>
      </c>
      <c r="H3453" t="s">
        <v>150</v>
      </c>
      <c r="I3453" t="s">
        <v>136</v>
      </c>
      <c r="J3453" t="s">
        <v>137</v>
      </c>
      <c r="K3453" t="s">
        <v>138</v>
      </c>
      <c r="L3453" t="s">
        <v>2937</v>
      </c>
      <c r="M3453" t="s">
        <v>10194</v>
      </c>
      <c r="N3453">
        <v>2.1644444439999999</v>
      </c>
      <c r="O3453">
        <v>0</v>
      </c>
      <c r="P3453">
        <v>8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0.5338466650614333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0.5338466650614333</v>
      </c>
    </row>
    <row r="3454" spans="1:31" x14ac:dyDescent="0.25">
      <c r="A3454">
        <v>2273870</v>
      </c>
      <c r="B3454">
        <v>1</v>
      </c>
      <c r="C3454" t="s">
        <v>80</v>
      </c>
      <c r="D3454" t="s">
        <v>106</v>
      </c>
      <c r="E3454" t="s">
        <v>165</v>
      </c>
      <c r="F3454" t="s">
        <v>10195</v>
      </c>
      <c r="G3454" t="s">
        <v>198</v>
      </c>
      <c r="H3454" t="s">
        <v>150</v>
      </c>
      <c r="I3454" t="s">
        <v>136</v>
      </c>
      <c r="J3454" t="s">
        <v>137</v>
      </c>
      <c r="K3454" t="s">
        <v>138</v>
      </c>
      <c r="L3454" t="s">
        <v>10196</v>
      </c>
      <c r="M3454" t="s">
        <v>10197</v>
      </c>
      <c r="N3454">
        <v>2.2497222219999999</v>
      </c>
      <c r="O3454">
        <v>0</v>
      </c>
      <c r="P3454">
        <v>1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0.25505466390238335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0.25505466390238335</v>
      </c>
    </row>
    <row r="3455" spans="1:31" x14ac:dyDescent="0.25">
      <c r="A3455">
        <v>2274497</v>
      </c>
      <c r="B3455">
        <v>1</v>
      </c>
      <c r="C3455" t="s">
        <v>80</v>
      </c>
      <c r="D3455" t="s">
        <v>107</v>
      </c>
      <c r="E3455" t="s">
        <v>132</v>
      </c>
      <c r="F3455" t="s">
        <v>10198</v>
      </c>
      <c r="G3455" t="s">
        <v>134</v>
      </c>
      <c r="H3455" t="s">
        <v>135</v>
      </c>
      <c r="I3455" t="s">
        <v>136</v>
      </c>
      <c r="J3455" t="s">
        <v>137</v>
      </c>
      <c r="K3455" t="s">
        <v>138</v>
      </c>
      <c r="L3455" t="s">
        <v>10199</v>
      </c>
      <c r="M3455" t="s">
        <v>10200</v>
      </c>
      <c r="N3455">
        <v>0.34166666600000001</v>
      </c>
      <c r="O3455">
        <v>9</v>
      </c>
      <c r="P3455">
        <v>1273</v>
      </c>
      <c r="Q3455">
        <v>20</v>
      </c>
      <c r="R3455">
        <v>57</v>
      </c>
      <c r="S3455">
        <v>9</v>
      </c>
      <c r="T3455">
        <v>116</v>
      </c>
      <c r="U3455">
        <v>1</v>
      </c>
      <c r="V3455">
        <v>0</v>
      </c>
      <c r="W3455">
        <v>2.2764180994390006</v>
      </c>
      <c r="X3455">
        <v>94.298761821438561</v>
      </c>
      <c r="Y3455">
        <v>15.277264536479175</v>
      </c>
      <c r="Z3455">
        <v>3.7651345659931494</v>
      </c>
      <c r="AA3455">
        <v>5.3020414586232008</v>
      </c>
      <c r="AB3455">
        <v>17.996298698200835</v>
      </c>
      <c r="AC3455">
        <v>17.36809690750275</v>
      </c>
      <c r="AD3455">
        <v>0</v>
      </c>
      <c r="AE3455">
        <v>156.28401608767666</v>
      </c>
    </row>
    <row r="3456" spans="1:31" x14ac:dyDescent="0.25">
      <c r="A3456">
        <v>2274560</v>
      </c>
      <c r="B3456">
        <v>1</v>
      </c>
      <c r="C3456" t="s">
        <v>80</v>
      </c>
      <c r="D3456" t="s">
        <v>106</v>
      </c>
      <c r="E3456" t="s">
        <v>147</v>
      </c>
      <c r="F3456" t="s">
        <v>7777</v>
      </c>
      <c r="G3456" t="s">
        <v>229</v>
      </c>
      <c r="H3456" t="s">
        <v>150</v>
      </c>
      <c r="I3456" t="s">
        <v>136</v>
      </c>
      <c r="J3456" t="s">
        <v>137</v>
      </c>
      <c r="K3456" t="s">
        <v>138</v>
      </c>
      <c r="L3456" t="s">
        <v>10201</v>
      </c>
      <c r="M3456" t="s">
        <v>10202</v>
      </c>
      <c r="N3456">
        <v>4.0711111109999996</v>
      </c>
      <c r="O3456">
        <v>0</v>
      </c>
      <c r="P3456">
        <v>17</v>
      </c>
      <c r="Q3456">
        <v>0</v>
      </c>
      <c r="R3456">
        <v>0</v>
      </c>
      <c r="S3456">
        <v>0</v>
      </c>
      <c r="T3456">
        <v>1</v>
      </c>
      <c r="U3456">
        <v>0</v>
      </c>
      <c r="V3456">
        <v>0</v>
      </c>
      <c r="W3456">
        <v>0</v>
      </c>
      <c r="X3456">
        <v>9.829161327731331</v>
      </c>
      <c r="Y3456">
        <v>0</v>
      </c>
      <c r="Z3456">
        <v>0</v>
      </c>
      <c r="AA3456">
        <v>0</v>
      </c>
      <c r="AB3456">
        <v>0.19313232874319999</v>
      </c>
      <c r="AC3456">
        <v>0</v>
      </c>
      <c r="AD3456">
        <v>0</v>
      </c>
      <c r="AE3456">
        <v>10.022293656474531</v>
      </c>
    </row>
    <row r="3457" spans="1:31" x14ac:dyDescent="0.25">
      <c r="A3457">
        <v>2273713</v>
      </c>
      <c r="B3457">
        <v>1</v>
      </c>
      <c r="C3457" t="s">
        <v>80</v>
      </c>
      <c r="D3457" t="s">
        <v>97</v>
      </c>
      <c r="E3457" t="s">
        <v>157</v>
      </c>
      <c r="F3457" t="s">
        <v>7210</v>
      </c>
      <c r="G3457" t="s">
        <v>268</v>
      </c>
      <c r="H3457" t="s">
        <v>135</v>
      </c>
      <c r="I3457" t="s">
        <v>136</v>
      </c>
      <c r="J3457" t="s">
        <v>137</v>
      </c>
      <c r="K3457" t="s">
        <v>138</v>
      </c>
      <c r="L3457" t="s">
        <v>10203</v>
      </c>
      <c r="M3457" t="s">
        <v>10204</v>
      </c>
      <c r="N3457">
        <v>4.824166666</v>
      </c>
      <c r="O3457">
        <v>1</v>
      </c>
      <c r="P3457">
        <v>237</v>
      </c>
      <c r="Q3457">
        <v>2</v>
      </c>
      <c r="R3457">
        <v>12</v>
      </c>
      <c r="S3457">
        <v>7</v>
      </c>
      <c r="T3457">
        <v>27</v>
      </c>
      <c r="U3457">
        <v>0</v>
      </c>
      <c r="V3457">
        <v>0</v>
      </c>
      <c r="W3457">
        <v>13.8859668488907</v>
      </c>
      <c r="X3457">
        <v>358.60041451310502</v>
      </c>
      <c r="Y3457">
        <v>1.7621854390645832</v>
      </c>
      <c r="Z3457">
        <v>6.9718051527354001</v>
      </c>
      <c r="AA3457">
        <v>123.80188190789099</v>
      </c>
      <c r="AB3457">
        <v>37.735156573200221</v>
      </c>
      <c r="AC3457">
        <v>0</v>
      </c>
      <c r="AD3457">
        <v>0</v>
      </c>
      <c r="AE3457">
        <v>542.75741043488688</v>
      </c>
    </row>
    <row r="3458" spans="1:31" x14ac:dyDescent="0.25">
      <c r="A3458">
        <v>2273639</v>
      </c>
      <c r="B3458">
        <v>1</v>
      </c>
      <c r="C3458" t="s">
        <v>81</v>
      </c>
      <c r="D3458" t="s">
        <v>113</v>
      </c>
      <c r="E3458" t="s">
        <v>141</v>
      </c>
      <c r="F3458" t="s">
        <v>7163</v>
      </c>
      <c r="G3458" t="s">
        <v>134</v>
      </c>
      <c r="H3458" t="s">
        <v>135</v>
      </c>
      <c r="I3458" t="s">
        <v>738</v>
      </c>
      <c r="J3458" t="s">
        <v>137</v>
      </c>
      <c r="K3458" t="s">
        <v>138</v>
      </c>
      <c r="L3458" t="s">
        <v>10205</v>
      </c>
      <c r="M3458" t="s">
        <v>10206</v>
      </c>
      <c r="N3458">
        <v>1.1111111E-2</v>
      </c>
      <c r="O3458">
        <v>0</v>
      </c>
      <c r="P3458">
        <v>387</v>
      </c>
      <c r="Q3458">
        <v>1</v>
      </c>
      <c r="R3458">
        <v>22</v>
      </c>
      <c r="S3458">
        <v>1</v>
      </c>
      <c r="T3458">
        <v>16</v>
      </c>
      <c r="U3458">
        <v>1</v>
      </c>
      <c r="V3458">
        <v>0</v>
      </c>
      <c r="W3458">
        <v>0</v>
      </c>
      <c r="X3458">
        <v>0.418572840964889</v>
      </c>
      <c r="Y3458">
        <v>2.2524048540000004E-3</v>
      </c>
      <c r="Z3458">
        <v>3.6756872420666664E-2</v>
      </c>
      <c r="AA3458">
        <v>0.10333492369199999</v>
      </c>
      <c r="AB3458">
        <v>8.2121870228777802E-2</v>
      </c>
      <c r="AC3458">
        <v>0.73415795023999997</v>
      </c>
      <c r="AD3458">
        <v>0</v>
      </c>
      <c r="AE3458">
        <v>1.3771968624003335</v>
      </c>
    </row>
    <row r="3459" spans="1:31" x14ac:dyDescent="0.25">
      <c r="A3459">
        <v>2276444</v>
      </c>
      <c r="B3459">
        <v>1</v>
      </c>
      <c r="C3459" t="s">
        <v>80</v>
      </c>
      <c r="D3459" t="s">
        <v>100</v>
      </c>
      <c r="E3459" t="s">
        <v>157</v>
      </c>
      <c r="F3459" t="s">
        <v>10207</v>
      </c>
      <c r="G3459" t="s">
        <v>134</v>
      </c>
      <c r="H3459" t="s">
        <v>135</v>
      </c>
      <c r="I3459" t="s">
        <v>136</v>
      </c>
      <c r="J3459" t="s">
        <v>137</v>
      </c>
      <c r="K3459" t="s">
        <v>138</v>
      </c>
      <c r="L3459" t="s">
        <v>10208</v>
      </c>
      <c r="M3459" t="s">
        <v>10209</v>
      </c>
      <c r="N3459">
        <v>0.441111111</v>
      </c>
      <c r="O3459">
        <v>0</v>
      </c>
      <c r="P3459">
        <v>757</v>
      </c>
      <c r="Q3459">
        <v>2</v>
      </c>
      <c r="R3459">
        <v>35</v>
      </c>
      <c r="S3459">
        <v>10</v>
      </c>
      <c r="T3459">
        <v>114</v>
      </c>
      <c r="U3459">
        <v>6</v>
      </c>
      <c r="V3459">
        <v>4</v>
      </c>
      <c r="W3459">
        <v>0</v>
      </c>
      <c r="X3459">
        <v>108.05743240199445</v>
      </c>
      <c r="Y3459">
        <v>0.79263204271400012</v>
      </c>
      <c r="Z3459">
        <v>6.3546942516884997</v>
      </c>
      <c r="AA3459">
        <v>23.230228703036708</v>
      </c>
      <c r="AB3459">
        <v>62.419449132374858</v>
      </c>
      <c r="AC3459">
        <v>30.115499606464802</v>
      </c>
      <c r="AD3459">
        <v>79.163550564921337</v>
      </c>
      <c r="AE3459">
        <v>310.13348670319465</v>
      </c>
    </row>
    <row r="3460" spans="1:31" x14ac:dyDescent="0.25">
      <c r="A3460">
        <v>2276112</v>
      </c>
      <c r="B3460">
        <v>1</v>
      </c>
      <c r="C3460" t="s">
        <v>80</v>
      </c>
      <c r="D3460" t="s">
        <v>101</v>
      </c>
      <c r="E3460" t="s">
        <v>176</v>
      </c>
      <c r="F3460" t="s">
        <v>10210</v>
      </c>
      <c r="G3460" t="s">
        <v>143</v>
      </c>
      <c r="H3460" t="s">
        <v>150</v>
      </c>
      <c r="I3460" t="s">
        <v>136</v>
      </c>
      <c r="J3460" t="s">
        <v>137</v>
      </c>
      <c r="K3460" t="s">
        <v>144</v>
      </c>
      <c r="L3460" t="s">
        <v>10211</v>
      </c>
      <c r="M3460" t="s">
        <v>10212</v>
      </c>
      <c r="N3460">
        <v>7.733055555</v>
      </c>
      <c r="O3460">
        <v>0</v>
      </c>
      <c r="P3460">
        <v>428</v>
      </c>
      <c r="Q3460">
        <v>0</v>
      </c>
      <c r="R3460">
        <v>0</v>
      </c>
      <c r="S3460">
        <v>0</v>
      </c>
      <c r="T3460">
        <v>12</v>
      </c>
      <c r="U3460">
        <v>0</v>
      </c>
      <c r="V3460">
        <v>0</v>
      </c>
      <c r="W3460">
        <v>0</v>
      </c>
      <c r="X3460">
        <v>620.98484403291468</v>
      </c>
      <c r="Y3460">
        <v>0</v>
      </c>
      <c r="Z3460">
        <v>0</v>
      </c>
      <c r="AA3460">
        <v>0</v>
      </c>
      <c r="AB3460">
        <v>83.52503178414419</v>
      </c>
      <c r="AC3460">
        <v>0</v>
      </c>
      <c r="AD3460">
        <v>0</v>
      </c>
      <c r="AE3460">
        <v>704.50987581705886</v>
      </c>
    </row>
    <row r="3461" spans="1:31" x14ac:dyDescent="0.25">
      <c r="A3461">
        <v>2276490</v>
      </c>
      <c r="B3461">
        <v>1</v>
      </c>
      <c r="C3461" t="s">
        <v>81</v>
      </c>
      <c r="D3461" t="s">
        <v>118</v>
      </c>
      <c r="E3461" t="s">
        <v>147</v>
      </c>
      <c r="F3461" t="s">
        <v>10213</v>
      </c>
      <c r="G3461" t="s">
        <v>149</v>
      </c>
      <c r="H3461" t="s">
        <v>150</v>
      </c>
      <c r="I3461" t="s">
        <v>136</v>
      </c>
      <c r="J3461" t="s">
        <v>137</v>
      </c>
      <c r="K3461" t="s">
        <v>138</v>
      </c>
      <c r="L3461" t="s">
        <v>10214</v>
      </c>
      <c r="M3461" t="s">
        <v>10215</v>
      </c>
      <c r="N3461">
        <v>0.84638888800000001</v>
      </c>
      <c r="O3461">
        <v>0</v>
      </c>
      <c r="P3461">
        <v>10</v>
      </c>
      <c r="Q3461">
        <v>0</v>
      </c>
      <c r="R3461">
        <v>3</v>
      </c>
      <c r="S3461">
        <v>0</v>
      </c>
      <c r="T3461">
        <v>1</v>
      </c>
      <c r="U3461">
        <v>0</v>
      </c>
      <c r="V3461">
        <v>0</v>
      </c>
      <c r="W3461">
        <v>0</v>
      </c>
      <c r="X3461">
        <v>1.4282362253189251</v>
      </c>
      <c r="Y3461">
        <v>0</v>
      </c>
      <c r="Z3461">
        <v>0.37709727171013335</v>
      </c>
      <c r="AA3461">
        <v>0</v>
      </c>
      <c r="AB3461">
        <v>0.2815543055735667</v>
      </c>
      <c r="AC3461">
        <v>0</v>
      </c>
      <c r="AD3461">
        <v>0</v>
      </c>
      <c r="AE3461">
        <v>2.0868878026026252</v>
      </c>
    </row>
    <row r="3462" spans="1:31" x14ac:dyDescent="0.25">
      <c r="A3462">
        <v>2276298</v>
      </c>
      <c r="B3462">
        <v>1</v>
      </c>
      <c r="C3462" t="s">
        <v>80</v>
      </c>
      <c r="D3462" t="s">
        <v>105</v>
      </c>
      <c r="E3462" t="s">
        <v>157</v>
      </c>
      <c r="F3462" t="s">
        <v>10216</v>
      </c>
      <c r="G3462" t="s">
        <v>134</v>
      </c>
      <c r="H3462" t="s">
        <v>135</v>
      </c>
      <c r="I3462" t="s">
        <v>136</v>
      </c>
      <c r="J3462" t="s">
        <v>137</v>
      </c>
      <c r="K3462" t="s">
        <v>138</v>
      </c>
      <c r="L3462" t="s">
        <v>10217</v>
      </c>
      <c r="M3462" t="s">
        <v>10218</v>
      </c>
      <c r="N3462">
        <v>0.47249999999999998</v>
      </c>
      <c r="O3462">
        <v>35</v>
      </c>
      <c r="P3462">
        <v>29186</v>
      </c>
      <c r="Q3462">
        <v>39</v>
      </c>
      <c r="R3462">
        <v>1085</v>
      </c>
      <c r="S3462">
        <v>108</v>
      </c>
      <c r="T3462">
        <v>2448</v>
      </c>
      <c r="U3462">
        <v>20</v>
      </c>
      <c r="V3462">
        <v>9</v>
      </c>
      <c r="W3462">
        <v>12.080979713541373</v>
      </c>
      <c r="X3462">
        <v>3518.4401967587919</v>
      </c>
      <c r="Y3462">
        <v>89.409586476489309</v>
      </c>
      <c r="Z3462">
        <v>88.354295974721708</v>
      </c>
      <c r="AA3462">
        <v>706.60986324049816</v>
      </c>
      <c r="AB3462">
        <v>1094.8294991421531</v>
      </c>
      <c r="AC3462">
        <v>630.0221239214203</v>
      </c>
      <c r="AD3462">
        <v>99.883620970923829</v>
      </c>
      <c r="AE3462">
        <v>6239.630166198539</v>
      </c>
    </row>
    <row r="3463" spans="1:31" x14ac:dyDescent="0.25">
      <c r="A3463">
        <v>2276006</v>
      </c>
      <c r="B3463">
        <v>1</v>
      </c>
      <c r="C3463" t="s">
        <v>80</v>
      </c>
      <c r="D3463" t="s">
        <v>88</v>
      </c>
      <c r="E3463" t="s">
        <v>322</v>
      </c>
      <c r="F3463" t="s">
        <v>10219</v>
      </c>
      <c r="G3463" t="s">
        <v>442</v>
      </c>
      <c r="H3463" t="s">
        <v>135</v>
      </c>
      <c r="I3463" t="s">
        <v>136</v>
      </c>
      <c r="J3463" t="s">
        <v>137</v>
      </c>
      <c r="K3463" t="s">
        <v>144</v>
      </c>
      <c r="L3463" t="s">
        <v>10220</v>
      </c>
      <c r="M3463" t="s">
        <v>10221</v>
      </c>
      <c r="N3463">
        <v>9.7222221999999997E-2</v>
      </c>
      <c r="O3463">
        <v>0</v>
      </c>
      <c r="P3463">
        <v>4205</v>
      </c>
      <c r="Q3463">
        <v>0</v>
      </c>
      <c r="R3463">
        <v>0</v>
      </c>
      <c r="S3463">
        <v>4</v>
      </c>
      <c r="T3463">
        <v>445</v>
      </c>
      <c r="U3463">
        <v>0</v>
      </c>
      <c r="V3463">
        <v>2</v>
      </c>
      <c r="W3463">
        <v>0</v>
      </c>
      <c r="X3463">
        <v>94.572166750749005</v>
      </c>
      <c r="Y3463">
        <v>0</v>
      </c>
      <c r="Z3463">
        <v>0</v>
      </c>
      <c r="AA3463">
        <v>0.38675151140795555</v>
      </c>
      <c r="AB3463">
        <v>18.822674030254984</v>
      </c>
      <c r="AC3463">
        <v>0</v>
      </c>
      <c r="AD3463">
        <v>3.7877577027184994</v>
      </c>
      <c r="AE3463">
        <v>117.56934999513044</v>
      </c>
    </row>
    <row r="3464" spans="1:31" x14ac:dyDescent="0.25">
      <c r="A3464">
        <v>2276152</v>
      </c>
      <c r="B3464">
        <v>1</v>
      </c>
      <c r="C3464" t="s">
        <v>81</v>
      </c>
      <c r="D3464" t="s">
        <v>120</v>
      </c>
      <c r="E3464" t="s">
        <v>165</v>
      </c>
      <c r="F3464" t="s">
        <v>10222</v>
      </c>
      <c r="G3464" t="s">
        <v>198</v>
      </c>
      <c r="H3464" t="s">
        <v>150</v>
      </c>
      <c r="I3464" t="s">
        <v>136</v>
      </c>
      <c r="J3464" t="s">
        <v>137</v>
      </c>
      <c r="K3464" t="s">
        <v>138</v>
      </c>
      <c r="L3464" t="s">
        <v>10223</v>
      </c>
      <c r="M3464" t="s">
        <v>10224</v>
      </c>
      <c r="N3464">
        <v>3.793055555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0.21526704663480004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0.21526704663480004</v>
      </c>
    </row>
    <row r="3465" spans="1:31" x14ac:dyDescent="0.25">
      <c r="A3465">
        <v>2276095</v>
      </c>
      <c r="B3465">
        <v>1</v>
      </c>
      <c r="C3465" t="s">
        <v>81</v>
      </c>
      <c r="D3465" t="s">
        <v>127</v>
      </c>
      <c r="E3465" t="s">
        <v>132</v>
      </c>
      <c r="F3465" t="s">
        <v>10225</v>
      </c>
      <c r="G3465" t="s">
        <v>134</v>
      </c>
      <c r="H3465" t="s">
        <v>135</v>
      </c>
      <c r="I3465" t="s">
        <v>738</v>
      </c>
      <c r="J3465" t="s">
        <v>137</v>
      </c>
      <c r="K3465" t="s">
        <v>138</v>
      </c>
      <c r="L3465" t="s">
        <v>10226</v>
      </c>
      <c r="M3465" t="s">
        <v>10227</v>
      </c>
      <c r="N3465">
        <v>0.01</v>
      </c>
      <c r="O3465">
        <v>2</v>
      </c>
      <c r="P3465">
        <v>1304</v>
      </c>
      <c r="Q3465">
        <v>31</v>
      </c>
      <c r="R3465">
        <v>83</v>
      </c>
      <c r="S3465">
        <v>12</v>
      </c>
      <c r="T3465">
        <v>107</v>
      </c>
      <c r="U3465">
        <v>2</v>
      </c>
      <c r="V3465">
        <v>0</v>
      </c>
      <c r="W3465">
        <v>6.3541365420000002E-3</v>
      </c>
      <c r="X3465">
        <v>1.8406573311975007</v>
      </c>
      <c r="Y3465">
        <v>0.19973709254669997</v>
      </c>
      <c r="Z3465">
        <v>0.13888783712010003</v>
      </c>
      <c r="AA3465">
        <v>0.64514854678560007</v>
      </c>
      <c r="AB3465">
        <v>0.3841138423448</v>
      </c>
      <c r="AC3465">
        <v>2.8772012088300002E-2</v>
      </c>
      <c r="AD3465">
        <v>0</v>
      </c>
      <c r="AE3465">
        <v>3.2436707986250006</v>
      </c>
    </row>
    <row r="3466" spans="1:31" x14ac:dyDescent="0.25">
      <c r="A3466">
        <v>2276089</v>
      </c>
      <c r="B3466">
        <v>1</v>
      </c>
      <c r="C3466" t="s">
        <v>80</v>
      </c>
      <c r="D3466" t="s">
        <v>97</v>
      </c>
      <c r="E3466" t="s">
        <v>176</v>
      </c>
      <c r="F3466" t="s">
        <v>10228</v>
      </c>
      <c r="G3466" t="s">
        <v>178</v>
      </c>
      <c r="H3466" t="s">
        <v>150</v>
      </c>
      <c r="I3466" t="s">
        <v>136</v>
      </c>
      <c r="J3466" t="s">
        <v>137</v>
      </c>
      <c r="K3466" t="s">
        <v>138</v>
      </c>
      <c r="L3466" t="s">
        <v>10229</v>
      </c>
      <c r="M3466" t="s">
        <v>10230</v>
      </c>
      <c r="N3466">
        <v>1.557222222</v>
      </c>
      <c r="O3466">
        <v>0</v>
      </c>
      <c r="P3466">
        <v>151</v>
      </c>
      <c r="Q3466">
        <v>0</v>
      </c>
      <c r="R3466">
        <v>1</v>
      </c>
      <c r="S3466">
        <v>0</v>
      </c>
      <c r="T3466">
        <v>15</v>
      </c>
      <c r="U3466">
        <v>0</v>
      </c>
      <c r="V3466">
        <v>0</v>
      </c>
      <c r="W3466">
        <v>0</v>
      </c>
      <c r="X3466">
        <v>67.395787945575961</v>
      </c>
      <c r="Y3466">
        <v>0</v>
      </c>
      <c r="Z3466">
        <v>6.1940759004000007E-2</v>
      </c>
      <c r="AA3466">
        <v>0</v>
      </c>
      <c r="AB3466">
        <v>7.5392491699283681</v>
      </c>
      <c r="AC3466">
        <v>0</v>
      </c>
      <c r="AD3466">
        <v>0</v>
      </c>
      <c r="AE3466">
        <v>74.996977874508332</v>
      </c>
    </row>
    <row r="3467" spans="1:31" x14ac:dyDescent="0.25">
      <c r="A3467">
        <v>2276218</v>
      </c>
      <c r="B3467">
        <v>1</v>
      </c>
      <c r="C3467" t="s">
        <v>81</v>
      </c>
      <c r="D3467" t="s">
        <v>118</v>
      </c>
      <c r="E3467" t="s">
        <v>141</v>
      </c>
      <c r="F3467" t="s">
        <v>10231</v>
      </c>
      <c r="G3467" t="s">
        <v>134</v>
      </c>
      <c r="H3467" t="s">
        <v>135</v>
      </c>
      <c r="I3467" t="s">
        <v>136</v>
      </c>
      <c r="J3467" t="s">
        <v>137</v>
      </c>
      <c r="K3467" t="s">
        <v>138</v>
      </c>
      <c r="L3467" t="s">
        <v>10232</v>
      </c>
      <c r="M3467" t="s">
        <v>10233</v>
      </c>
      <c r="N3467">
        <v>1.7536111109999999</v>
      </c>
      <c r="O3467">
        <v>0</v>
      </c>
      <c r="P3467">
        <v>244</v>
      </c>
      <c r="Q3467">
        <v>0</v>
      </c>
      <c r="R3467">
        <v>14</v>
      </c>
      <c r="S3467">
        <v>0</v>
      </c>
      <c r="T3467">
        <v>22</v>
      </c>
      <c r="U3467">
        <v>0</v>
      </c>
      <c r="V3467">
        <v>0</v>
      </c>
      <c r="W3467">
        <v>0</v>
      </c>
      <c r="X3467">
        <v>77.702567020839467</v>
      </c>
      <c r="Y3467">
        <v>0</v>
      </c>
      <c r="Z3467">
        <v>17.811002865831579</v>
      </c>
      <c r="AA3467">
        <v>0</v>
      </c>
      <c r="AB3467">
        <v>18.946510935258534</v>
      </c>
      <c r="AC3467">
        <v>0</v>
      </c>
      <c r="AD3467">
        <v>0</v>
      </c>
      <c r="AE3467">
        <v>114.46008082192958</v>
      </c>
    </row>
    <row r="3468" spans="1:31" x14ac:dyDescent="0.25">
      <c r="A3468">
        <v>2276324</v>
      </c>
      <c r="B3468">
        <v>1</v>
      </c>
      <c r="C3468" t="s">
        <v>80</v>
      </c>
      <c r="D3468" t="s">
        <v>93</v>
      </c>
      <c r="E3468" t="s">
        <v>147</v>
      </c>
      <c r="F3468" t="s">
        <v>10234</v>
      </c>
      <c r="G3468" t="s">
        <v>149</v>
      </c>
      <c r="H3468" t="s">
        <v>150</v>
      </c>
      <c r="I3468" t="s">
        <v>136</v>
      </c>
      <c r="J3468" t="s">
        <v>137</v>
      </c>
      <c r="K3468" t="s">
        <v>138</v>
      </c>
      <c r="L3468" t="s">
        <v>10235</v>
      </c>
      <c r="M3468" t="s">
        <v>10236</v>
      </c>
      <c r="N3468">
        <v>3.0902777769999998</v>
      </c>
      <c r="O3468">
        <v>0</v>
      </c>
      <c r="P3468">
        <v>0</v>
      </c>
      <c r="Q3468">
        <v>0</v>
      </c>
      <c r="R3468">
        <v>6</v>
      </c>
      <c r="S3468">
        <v>0</v>
      </c>
      <c r="T3468">
        <v>4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4.7119148332005665</v>
      </c>
      <c r="AA3468">
        <v>0</v>
      </c>
      <c r="AB3468">
        <v>11.247637149809277</v>
      </c>
      <c r="AC3468">
        <v>0</v>
      </c>
      <c r="AD3468">
        <v>0</v>
      </c>
      <c r="AE3468">
        <v>15.959551983009844</v>
      </c>
    </row>
    <row r="3469" spans="1:31" x14ac:dyDescent="0.25">
      <c r="A3469">
        <v>2276247</v>
      </c>
      <c r="B3469">
        <v>1</v>
      </c>
      <c r="C3469" t="s">
        <v>80</v>
      </c>
      <c r="D3469" t="s">
        <v>85</v>
      </c>
      <c r="E3469" t="s">
        <v>147</v>
      </c>
      <c r="F3469" t="s">
        <v>10237</v>
      </c>
      <c r="G3469" t="s">
        <v>143</v>
      </c>
      <c r="H3469" t="s">
        <v>150</v>
      </c>
      <c r="I3469" t="s">
        <v>136</v>
      </c>
      <c r="J3469" t="s">
        <v>137</v>
      </c>
      <c r="K3469" t="s">
        <v>144</v>
      </c>
      <c r="L3469" t="s">
        <v>10238</v>
      </c>
      <c r="M3469" t="s">
        <v>10239</v>
      </c>
      <c r="N3469">
        <v>0.44444444399999999</v>
      </c>
      <c r="O3469">
        <v>0</v>
      </c>
      <c r="P3469">
        <v>251</v>
      </c>
      <c r="Q3469">
        <v>0</v>
      </c>
      <c r="R3469">
        <v>0</v>
      </c>
      <c r="S3469">
        <v>0</v>
      </c>
      <c r="T3469">
        <v>10</v>
      </c>
      <c r="U3469">
        <v>0</v>
      </c>
      <c r="V3469">
        <v>0</v>
      </c>
      <c r="W3469">
        <v>0</v>
      </c>
      <c r="X3469">
        <v>26.502837981375947</v>
      </c>
      <c r="Y3469">
        <v>0</v>
      </c>
      <c r="Z3469">
        <v>0</v>
      </c>
      <c r="AA3469">
        <v>0</v>
      </c>
      <c r="AB3469">
        <v>1.6860893698064245</v>
      </c>
      <c r="AC3469">
        <v>0</v>
      </c>
      <c r="AD3469">
        <v>0</v>
      </c>
      <c r="AE3469">
        <v>28.188927351182372</v>
      </c>
    </row>
    <row r="3470" spans="1:31" x14ac:dyDescent="0.25">
      <c r="A3470">
        <v>2276533</v>
      </c>
      <c r="B3470">
        <v>1</v>
      </c>
      <c r="C3470" t="s">
        <v>80</v>
      </c>
      <c r="D3470" t="s">
        <v>82</v>
      </c>
      <c r="E3470" t="s">
        <v>165</v>
      </c>
      <c r="F3470" t="s">
        <v>10240</v>
      </c>
      <c r="G3470" t="s">
        <v>194</v>
      </c>
      <c r="H3470" t="s">
        <v>150</v>
      </c>
      <c r="I3470" t="s">
        <v>136</v>
      </c>
      <c r="J3470" t="s">
        <v>137</v>
      </c>
      <c r="K3470" t="s">
        <v>138</v>
      </c>
      <c r="L3470" t="s">
        <v>10241</v>
      </c>
      <c r="M3470" t="s">
        <v>10242</v>
      </c>
      <c r="N3470">
        <v>2.5786111109999998</v>
      </c>
      <c r="O3470">
        <v>0</v>
      </c>
      <c r="P3470">
        <v>6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4.1510085852672782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4.1510085852672782</v>
      </c>
    </row>
    <row r="3471" spans="1:31" x14ac:dyDescent="0.25">
      <c r="A3471">
        <v>2276207</v>
      </c>
      <c r="B3471">
        <v>1</v>
      </c>
      <c r="C3471" t="s">
        <v>81</v>
      </c>
      <c r="D3471" t="s">
        <v>128</v>
      </c>
      <c r="E3471" t="s">
        <v>157</v>
      </c>
      <c r="F3471" t="s">
        <v>3880</v>
      </c>
      <c r="G3471" t="s">
        <v>134</v>
      </c>
      <c r="H3471" t="s">
        <v>135</v>
      </c>
      <c r="I3471" t="s">
        <v>136</v>
      </c>
      <c r="J3471" t="s">
        <v>137</v>
      </c>
      <c r="K3471" t="s">
        <v>138</v>
      </c>
      <c r="L3471" t="s">
        <v>10243</v>
      </c>
      <c r="M3471" t="s">
        <v>10244</v>
      </c>
      <c r="N3471">
        <v>1.2455555549999999</v>
      </c>
      <c r="O3471">
        <v>0</v>
      </c>
      <c r="P3471">
        <v>961</v>
      </c>
      <c r="Q3471">
        <v>2</v>
      </c>
      <c r="R3471">
        <v>9</v>
      </c>
      <c r="S3471">
        <v>14</v>
      </c>
      <c r="T3471">
        <v>122</v>
      </c>
      <c r="U3471">
        <v>0</v>
      </c>
      <c r="V3471">
        <v>0</v>
      </c>
      <c r="W3471">
        <v>0</v>
      </c>
      <c r="X3471">
        <v>162.58018161078815</v>
      </c>
      <c r="Y3471">
        <v>39.521718746662948</v>
      </c>
      <c r="Z3471">
        <v>12.650748651201003</v>
      </c>
      <c r="AA3471">
        <v>201.19032032438491</v>
      </c>
      <c r="AB3471">
        <v>52.180763201264966</v>
      </c>
      <c r="AC3471">
        <v>0</v>
      </c>
      <c r="AD3471">
        <v>0</v>
      </c>
      <c r="AE3471">
        <v>468.12373253430201</v>
      </c>
    </row>
    <row r="3472" spans="1:31" x14ac:dyDescent="0.25">
      <c r="A3472">
        <v>2276393</v>
      </c>
      <c r="B3472">
        <v>1</v>
      </c>
      <c r="C3472" t="s">
        <v>80</v>
      </c>
      <c r="D3472" t="s">
        <v>82</v>
      </c>
      <c r="E3472" t="s">
        <v>147</v>
      </c>
      <c r="F3472" t="s">
        <v>10245</v>
      </c>
      <c r="G3472" t="s">
        <v>2825</v>
      </c>
      <c r="H3472" t="s">
        <v>150</v>
      </c>
      <c r="I3472" t="s">
        <v>136</v>
      </c>
      <c r="J3472" t="s">
        <v>137</v>
      </c>
      <c r="K3472" t="s">
        <v>138</v>
      </c>
      <c r="L3472" t="s">
        <v>10246</v>
      </c>
      <c r="M3472" t="s">
        <v>10247</v>
      </c>
      <c r="N3472">
        <v>2.4669444440000001</v>
      </c>
      <c r="O3472">
        <v>0</v>
      </c>
      <c r="P3472">
        <v>106</v>
      </c>
      <c r="Q3472">
        <v>0</v>
      </c>
      <c r="R3472">
        <v>0</v>
      </c>
      <c r="S3472">
        <v>0</v>
      </c>
      <c r="T3472">
        <v>23</v>
      </c>
      <c r="U3472">
        <v>0</v>
      </c>
      <c r="V3472">
        <v>0</v>
      </c>
      <c r="W3472">
        <v>0</v>
      </c>
      <c r="X3472">
        <v>84.111989490933468</v>
      </c>
      <c r="Y3472">
        <v>0</v>
      </c>
      <c r="Z3472">
        <v>0</v>
      </c>
      <c r="AA3472">
        <v>0</v>
      </c>
      <c r="AB3472">
        <v>9.4631512348550704</v>
      </c>
      <c r="AC3472">
        <v>0</v>
      </c>
      <c r="AD3472">
        <v>0</v>
      </c>
      <c r="AE3472">
        <v>93.575140725788543</v>
      </c>
    </row>
    <row r="3473" spans="1:31" x14ac:dyDescent="0.25">
      <c r="A3473">
        <v>2276493</v>
      </c>
      <c r="B3473">
        <v>1</v>
      </c>
      <c r="C3473" t="s">
        <v>80</v>
      </c>
      <c r="D3473" t="s">
        <v>85</v>
      </c>
      <c r="E3473" t="s">
        <v>165</v>
      </c>
      <c r="F3473" t="s">
        <v>10248</v>
      </c>
      <c r="G3473" t="s">
        <v>225</v>
      </c>
      <c r="H3473" t="s">
        <v>150</v>
      </c>
      <c r="I3473" t="s">
        <v>136</v>
      </c>
      <c r="J3473" t="s">
        <v>137</v>
      </c>
      <c r="K3473" t="s">
        <v>138</v>
      </c>
      <c r="L3473" t="s">
        <v>10249</v>
      </c>
      <c r="M3473" t="s">
        <v>10250</v>
      </c>
      <c r="N3473">
        <v>0.62638888800000003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1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0.56762408759466665</v>
      </c>
      <c r="AC3473">
        <v>0</v>
      </c>
      <c r="AD3473">
        <v>0</v>
      </c>
      <c r="AE3473">
        <v>0.56762408759466665</v>
      </c>
    </row>
    <row r="3474" spans="1:31" x14ac:dyDescent="0.25">
      <c r="A3474">
        <v>2276101</v>
      </c>
      <c r="B3474">
        <v>1</v>
      </c>
      <c r="C3474" t="s">
        <v>80</v>
      </c>
      <c r="D3474" t="s">
        <v>105</v>
      </c>
      <c r="E3474" t="s">
        <v>165</v>
      </c>
      <c r="F3474" t="s">
        <v>10251</v>
      </c>
      <c r="G3474" t="s">
        <v>261</v>
      </c>
      <c r="H3474" t="s">
        <v>150</v>
      </c>
      <c r="I3474" t="s">
        <v>136</v>
      </c>
      <c r="J3474" t="s">
        <v>137</v>
      </c>
      <c r="K3474" t="s">
        <v>138</v>
      </c>
      <c r="L3474" t="s">
        <v>10252</v>
      </c>
      <c r="M3474" t="s">
        <v>10253</v>
      </c>
      <c r="N3474">
        <v>2.2119444439999998</v>
      </c>
      <c r="O3474">
        <v>0</v>
      </c>
      <c r="P3474">
        <v>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0.34301996131043333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0.34301996131043333</v>
      </c>
    </row>
    <row r="3475" spans="1:31" x14ac:dyDescent="0.25">
      <c r="A3475">
        <v>2276201</v>
      </c>
      <c r="B3475">
        <v>1</v>
      </c>
      <c r="C3475" t="s">
        <v>80</v>
      </c>
      <c r="D3475" t="s">
        <v>83</v>
      </c>
      <c r="E3475" t="s">
        <v>141</v>
      </c>
      <c r="F3475" t="s">
        <v>10254</v>
      </c>
      <c r="G3475" t="s">
        <v>348</v>
      </c>
      <c r="H3475" t="s">
        <v>135</v>
      </c>
      <c r="I3475" t="s">
        <v>136</v>
      </c>
      <c r="J3475" t="s">
        <v>137</v>
      </c>
      <c r="K3475" t="s">
        <v>138</v>
      </c>
      <c r="L3475" t="s">
        <v>10255</v>
      </c>
      <c r="M3475" t="s">
        <v>10256</v>
      </c>
      <c r="N3475">
        <v>0.84527777699999995</v>
      </c>
      <c r="O3475">
        <v>0</v>
      </c>
      <c r="P3475">
        <v>23</v>
      </c>
      <c r="Q3475">
        <v>0</v>
      </c>
      <c r="R3475">
        <v>0</v>
      </c>
      <c r="S3475">
        <v>0</v>
      </c>
      <c r="T3475">
        <v>270</v>
      </c>
      <c r="U3475">
        <v>0</v>
      </c>
      <c r="V3475">
        <v>3</v>
      </c>
      <c r="W3475">
        <v>0</v>
      </c>
      <c r="X3475">
        <v>13.313799135278124</v>
      </c>
      <c r="Y3475">
        <v>0</v>
      </c>
      <c r="Z3475">
        <v>0</v>
      </c>
      <c r="AA3475">
        <v>0</v>
      </c>
      <c r="AB3475">
        <v>440.79298251434653</v>
      </c>
      <c r="AC3475">
        <v>0</v>
      </c>
      <c r="AD3475">
        <v>14.028987307624623</v>
      </c>
      <c r="AE3475">
        <v>468.1357689572493</v>
      </c>
    </row>
    <row r="3476" spans="1:31" x14ac:dyDescent="0.25">
      <c r="A3476">
        <v>2276141</v>
      </c>
      <c r="B3476">
        <v>1</v>
      </c>
      <c r="C3476" t="s">
        <v>81</v>
      </c>
      <c r="D3476" t="s">
        <v>112</v>
      </c>
      <c r="E3476" t="s">
        <v>157</v>
      </c>
      <c r="F3476" t="s">
        <v>2241</v>
      </c>
      <c r="G3476" t="s">
        <v>143</v>
      </c>
      <c r="H3476" t="s">
        <v>135</v>
      </c>
      <c r="I3476" t="s">
        <v>136</v>
      </c>
      <c r="J3476" t="s">
        <v>137</v>
      </c>
      <c r="K3476" t="s">
        <v>144</v>
      </c>
      <c r="L3476" t="s">
        <v>10257</v>
      </c>
      <c r="M3476" t="s">
        <v>10258</v>
      </c>
      <c r="N3476">
        <v>8.1352777770000007</v>
      </c>
      <c r="O3476">
        <v>3</v>
      </c>
      <c r="P3476">
        <v>944</v>
      </c>
      <c r="Q3476">
        <v>101</v>
      </c>
      <c r="R3476">
        <v>321</v>
      </c>
      <c r="S3476">
        <v>15</v>
      </c>
      <c r="T3476">
        <v>118</v>
      </c>
      <c r="U3476">
        <v>1</v>
      </c>
      <c r="V3476">
        <v>0</v>
      </c>
      <c r="W3476">
        <v>2.5637204386902788</v>
      </c>
      <c r="X3476">
        <v>1007.3430945821191</v>
      </c>
      <c r="Y3476">
        <v>511.0142117595243</v>
      </c>
      <c r="Z3476">
        <v>480.012704263253</v>
      </c>
      <c r="AA3476">
        <v>653.95628921440436</v>
      </c>
      <c r="AB3476">
        <v>431.35225295034837</v>
      </c>
      <c r="AC3476">
        <v>37.996653877998376</v>
      </c>
      <c r="AD3476">
        <v>0</v>
      </c>
      <c r="AE3476">
        <v>3124.2389270863382</v>
      </c>
    </row>
    <row r="3477" spans="1:31" x14ac:dyDescent="0.25">
      <c r="A3477">
        <v>2275998</v>
      </c>
      <c r="B3477">
        <v>1</v>
      </c>
      <c r="C3477" t="s">
        <v>81</v>
      </c>
      <c r="D3477" t="s">
        <v>113</v>
      </c>
      <c r="E3477" t="s">
        <v>147</v>
      </c>
      <c r="F3477" t="s">
        <v>10259</v>
      </c>
      <c r="G3477" t="s">
        <v>149</v>
      </c>
      <c r="H3477" t="s">
        <v>150</v>
      </c>
      <c r="I3477" t="s">
        <v>136</v>
      </c>
      <c r="J3477" t="s">
        <v>137</v>
      </c>
      <c r="K3477" t="s">
        <v>138</v>
      </c>
      <c r="L3477" t="s">
        <v>10260</v>
      </c>
      <c r="M3477" t="s">
        <v>10261</v>
      </c>
      <c r="N3477">
        <v>1.7625</v>
      </c>
      <c r="O3477">
        <v>0</v>
      </c>
      <c r="P3477">
        <v>11</v>
      </c>
      <c r="Q3477">
        <v>0</v>
      </c>
      <c r="R3477">
        <v>7</v>
      </c>
      <c r="S3477">
        <v>0</v>
      </c>
      <c r="T3477">
        <v>3</v>
      </c>
      <c r="U3477">
        <v>0</v>
      </c>
      <c r="V3477">
        <v>0</v>
      </c>
      <c r="W3477">
        <v>0</v>
      </c>
      <c r="X3477">
        <v>1.8083085740437501</v>
      </c>
      <c r="Y3477">
        <v>0</v>
      </c>
      <c r="Z3477">
        <v>0.40388990274645842</v>
      </c>
      <c r="AA3477">
        <v>0</v>
      </c>
      <c r="AB3477">
        <v>0.83004268852700014</v>
      </c>
      <c r="AC3477">
        <v>0</v>
      </c>
      <c r="AD3477">
        <v>0</v>
      </c>
      <c r="AE3477">
        <v>3.0422411653172086</v>
      </c>
    </row>
    <row r="3478" spans="1:31" x14ac:dyDescent="0.25">
      <c r="A3478">
        <v>2276121</v>
      </c>
      <c r="B3478">
        <v>1</v>
      </c>
      <c r="C3478" t="s">
        <v>80</v>
      </c>
      <c r="D3478" t="s">
        <v>96</v>
      </c>
      <c r="E3478" t="s">
        <v>141</v>
      </c>
      <c r="F3478" t="s">
        <v>10262</v>
      </c>
      <c r="G3478" t="s">
        <v>143</v>
      </c>
      <c r="H3478" t="s">
        <v>135</v>
      </c>
      <c r="I3478" t="s">
        <v>136</v>
      </c>
      <c r="J3478" t="s">
        <v>137</v>
      </c>
      <c r="K3478" t="s">
        <v>144</v>
      </c>
      <c r="L3478" t="s">
        <v>10263</v>
      </c>
      <c r="M3478" t="s">
        <v>10264</v>
      </c>
      <c r="N3478">
        <v>8.9738888879999994</v>
      </c>
      <c r="O3478">
        <v>0</v>
      </c>
      <c r="P3478">
        <v>71</v>
      </c>
      <c r="Q3478">
        <v>0</v>
      </c>
      <c r="R3478">
        <v>0</v>
      </c>
      <c r="S3478">
        <v>0</v>
      </c>
      <c r="T3478">
        <v>13</v>
      </c>
      <c r="U3478">
        <v>0</v>
      </c>
      <c r="V3478">
        <v>0</v>
      </c>
      <c r="W3478">
        <v>0</v>
      </c>
      <c r="X3478">
        <v>167.90598542545746</v>
      </c>
      <c r="Y3478">
        <v>0</v>
      </c>
      <c r="Z3478">
        <v>0</v>
      </c>
      <c r="AA3478">
        <v>0</v>
      </c>
      <c r="AB3478">
        <v>108.65960380758322</v>
      </c>
      <c r="AC3478">
        <v>0</v>
      </c>
      <c r="AD3478">
        <v>0</v>
      </c>
      <c r="AE3478">
        <v>276.56558923304067</v>
      </c>
    </row>
    <row r="3479" spans="1:31" x14ac:dyDescent="0.25">
      <c r="A3479">
        <v>2276221</v>
      </c>
      <c r="B3479">
        <v>1</v>
      </c>
      <c r="C3479" t="s">
        <v>81</v>
      </c>
      <c r="D3479" t="s">
        <v>123</v>
      </c>
      <c r="E3479" t="s">
        <v>176</v>
      </c>
      <c r="F3479" t="s">
        <v>10265</v>
      </c>
      <c r="G3479" t="s">
        <v>178</v>
      </c>
      <c r="H3479" t="s">
        <v>150</v>
      </c>
      <c r="I3479" t="s">
        <v>136</v>
      </c>
      <c r="J3479" t="s">
        <v>137</v>
      </c>
      <c r="K3479" t="s">
        <v>138</v>
      </c>
      <c r="L3479" t="s">
        <v>10266</v>
      </c>
      <c r="M3479" t="s">
        <v>10267</v>
      </c>
      <c r="N3479">
        <v>2.821666666</v>
      </c>
      <c r="O3479">
        <v>0</v>
      </c>
      <c r="P3479">
        <v>2</v>
      </c>
      <c r="Q3479">
        <v>0</v>
      </c>
      <c r="R3479">
        <v>8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7.1981937723433337E-2</v>
      </c>
      <c r="Y3479">
        <v>0</v>
      </c>
      <c r="Z3479">
        <v>17.083384128999839</v>
      </c>
      <c r="AA3479">
        <v>0</v>
      </c>
      <c r="AB3479">
        <v>0</v>
      </c>
      <c r="AC3479">
        <v>0</v>
      </c>
      <c r="AD3479">
        <v>0</v>
      </c>
      <c r="AE3479">
        <v>17.155366066723271</v>
      </c>
    </row>
    <row r="3480" spans="1:31" x14ac:dyDescent="0.25">
      <c r="A3480">
        <v>2276519</v>
      </c>
      <c r="B3480">
        <v>1</v>
      </c>
      <c r="C3480" t="s">
        <v>81</v>
      </c>
      <c r="D3480" t="s">
        <v>112</v>
      </c>
      <c r="E3480" t="s">
        <v>147</v>
      </c>
      <c r="F3480" t="s">
        <v>5254</v>
      </c>
      <c r="G3480" t="s">
        <v>149</v>
      </c>
      <c r="H3480" t="s">
        <v>150</v>
      </c>
      <c r="I3480" t="s">
        <v>136</v>
      </c>
      <c r="J3480" t="s">
        <v>137</v>
      </c>
      <c r="K3480" t="s">
        <v>138</v>
      </c>
      <c r="L3480" t="s">
        <v>10268</v>
      </c>
      <c r="M3480" t="s">
        <v>10269</v>
      </c>
      <c r="N3480">
        <v>0.69638888799999998</v>
      </c>
      <c r="O3480">
        <v>0</v>
      </c>
      <c r="P3480">
        <v>103</v>
      </c>
      <c r="Q3480">
        <v>0</v>
      </c>
      <c r="R3480">
        <v>0</v>
      </c>
      <c r="S3480">
        <v>0</v>
      </c>
      <c r="T3480">
        <v>2</v>
      </c>
      <c r="U3480">
        <v>0</v>
      </c>
      <c r="V3480">
        <v>0</v>
      </c>
      <c r="W3480">
        <v>0</v>
      </c>
      <c r="X3480">
        <v>17.191736270176225</v>
      </c>
      <c r="Y3480">
        <v>0</v>
      </c>
      <c r="Z3480">
        <v>0</v>
      </c>
      <c r="AA3480">
        <v>0</v>
      </c>
      <c r="AB3480">
        <v>0.73558206970948325</v>
      </c>
      <c r="AC3480">
        <v>0</v>
      </c>
      <c r="AD3480">
        <v>0</v>
      </c>
      <c r="AE3480">
        <v>17.927318339885709</v>
      </c>
    </row>
    <row r="3481" spans="1:31" x14ac:dyDescent="0.25">
      <c r="A3481">
        <v>2276081</v>
      </c>
      <c r="B3481">
        <v>1</v>
      </c>
      <c r="C3481" t="s">
        <v>81</v>
      </c>
      <c r="D3481" t="s">
        <v>112</v>
      </c>
      <c r="E3481" t="s">
        <v>141</v>
      </c>
      <c r="F3481" t="s">
        <v>10270</v>
      </c>
      <c r="G3481" t="s">
        <v>134</v>
      </c>
      <c r="H3481" t="s">
        <v>135</v>
      </c>
      <c r="I3481" t="s">
        <v>738</v>
      </c>
      <c r="J3481" t="s">
        <v>137</v>
      </c>
      <c r="K3481" t="s">
        <v>138</v>
      </c>
      <c r="L3481" t="s">
        <v>10271</v>
      </c>
      <c r="M3481" t="s">
        <v>10272</v>
      </c>
      <c r="N3481">
        <v>8.3333330000000001E-3</v>
      </c>
      <c r="O3481">
        <v>0</v>
      </c>
      <c r="P3481">
        <v>785</v>
      </c>
      <c r="Q3481">
        <v>4</v>
      </c>
      <c r="R3481">
        <v>144</v>
      </c>
      <c r="S3481">
        <v>12</v>
      </c>
      <c r="T3481">
        <v>47</v>
      </c>
      <c r="U3481">
        <v>1</v>
      </c>
      <c r="V3481">
        <v>0</v>
      </c>
      <c r="W3481">
        <v>0</v>
      </c>
      <c r="X3481">
        <v>0.47712452164525015</v>
      </c>
      <c r="Y3481">
        <v>0.50833304637499999</v>
      </c>
      <c r="Z3481">
        <v>3.8311919788250007E-2</v>
      </c>
      <c r="AA3481">
        <v>0.20128596616291669</v>
      </c>
      <c r="AB3481">
        <v>0.11743899037133332</v>
      </c>
      <c r="AC3481">
        <v>0.8504645341499999</v>
      </c>
      <c r="AD3481">
        <v>0</v>
      </c>
      <c r="AE3481">
        <v>2.1929589784927499</v>
      </c>
    </row>
    <row r="3482" spans="1:31" x14ac:dyDescent="0.25">
      <c r="A3482">
        <v>2276035</v>
      </c>
      <c r="B3482">
        <v>1</v>
      </c>
      <c r="C3482" t="s">
        <v>80</v>
      </c>
      <c r="D3482" t="s">
        <v>100</v>
      </c>
      <c r="E3482" t="s">
        <v>157</v>
      </c>
      <c r="F3482" t="s">
        <v>10273</v>
      </c>
      <c r="G3482" t="s">
        <v>134</v>
      </c>
      <c r="H3482" t="s">
        <v>135</v>
      </c>
      <c r="I3482" t="s">
        <v>136</v>
      </c>
      <c r="J3482" t="s">
        <v>137</v>
      </c>
      <c r="K3482" t="s">
        <v>138</v>
      </c>
      <c r="L3482" t="s">
        <v>10274</v>
      </c>
      <c r="M3482" t="s">
        <v>10275</v>
      </c>
      <c r="N3482">
        <v>0.141944444</v>
      </c>
      <c r="O3482">
        <v>0</v>
      </c>
      <c r="P3482">
        <v>19</v>
      </c>
      <c r="Q3482">
        <v>2</v>
      </c>
      <c r="R3482">
        <v>13</v>
      </c>
      <c r="S3482">
        <v>8</v>
      </c>
      <c r="T3482">
        <v>616</v>
      </c>
      <c r="U3482">
        <v>17</v>
      </c>
      <c r="V3482">
        <v>146</v>
      </c>
      <c r="W3482">
        <v>0</v>
      </c>
      <c r="X3482">
        <v>0.36674719353947494</v>
      </c>
      <c r="Y3482">
        <v>2.0355502330913753</v>
      </c>
      <c r="Z3482">
        <v>0.41713238112560008</v>
      </c>
      <c r="AA3482">
        <v>2.8782172636826777</v>
      </c>
      <c r="AB3482">
        <v>93.678115943065279</v>
      </c>
      <c r="AC3482">
        <v>67.638982143373909</v>
      </c>
      <c r="AD3482">
        <v>268.39536895746227</v>
      </c>
      <c r="AE3482">
        <v>435.41011411534055</v>
      </c>
    </row>
    <row r="3483" spans="1:31" x14ac:dyDescent="0.25">
      <c r="A3483">
        <v>2276367</v>
      </c>
      <c r="B3483">
        <v>1</v>
      </c>
      <c r="C3483" t="s">
        <v>81</v>
      </c>
      <c r="D3483" t="s">
        <v>118</v>
      </c>
      <c r="E3483" t="s">
        <v>141</v>
      </c>
      <c r="F3483" t="s">
        <v>10276</v>
      </c>
      <c r="G3483" t="s">
        <v>268</v>
      </c>
      <c r="H3483" t="s">
        <v>135</v>
      </c>
      <c r="I3483" t="s">
        <v>136</v>
      </c>
      <c r="J3483" t="s">
        <v>137</v>
      </c>
      <c r="K3483" t="s">
        <v>138</v>
      </c>
      <c r="L3483" t="s">
        <v>10277</v>
      </c>
      <c r="M3483" t="s">
        <v>10278</v>
      </c>
      <c r="N3483">
        <v>3.019722222</v>
      </c>
      <c r="O3483">
        <v>0</v>
      </c>
      <c r="P3483">
        <v>151</v>
      </c>
      <c r="Q3483">
        <v>12</v>
      </c>
      <c r="R3483">
        <v>11</v>
      </c>
      <c r="S3483">
        <v>0</v>
      </c>
      <c r="T3483">
        <v>6</v>
      </c>
      <c r="U3483">
        <v>0</v>
      </c>
      <c r="V3483">
        <v>0</v>
      </c>
      <c r="W3483">
        <v>0</v>
      </c>
      <c r="X3483">
        <v>51.590273102575566</v>
      </c>
      <c r="Y3483">
        <v>27.515337798603746</v>
      </c>
      <c r="Z3483">
        <v>22.919564638453814</v>
      </c>
      <c r="AA3483">
        <v>0</v>
      </c>
      <c r="AB3483">
        <v>7.5700252223776276</v>
      </c>
      <c r="AC3483">
        <v>0</v>
      </c>
      <c r="AD3483">
        <v>0</v>
      </c>
      <c r="AE3483">
        <v>109.59520076201075</v>
      </c>
    </row>
    <row r="3484" spans="1:31" x14ac:dyDescent="0.25">
      <c r="A3484">
        <v>2276436</v>
      </c>
      <c r="B3484">
        <v>1</v>
      </c>
      <c r="C3484" t="s">
        <v>80</v>
      </c>
      <c r="D3484" t="s">
        <v>95</v>
      </c>
      <c r="E3484" t="s">
        <v>165</v>
      </c>
      <c r="F3484" t="s">
        <v>10279</v>
      </c>
      <c r="G3484" t="s">
        <v>297</v>
      </c>
      <c r="H3484" t="s">
        <v>150</v>
      </c>
      <c r="I3484" t="s">
        <v>136</v>
      </c>
      <c r="J3484" t="s">
        <v>137</v>
      </c>
      <c r="K3484" t="s">
        <v>138</v>
      </c>
      <c r="L3484" t="s">
        <v>10280</v>
      </c>
      <c r="M3484" t="s">
        <v>10281</v>
      </c>
      <c r="N3484">
        <v>2.7033333329999998</v>
      </c>
      <c r="O3484">
        <v>0</v>
      </c>
      <c r="P3484">
        <v>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0.24075955472598332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0.24075955472598332</v>
      </c>
    </row>
    <row r="3485" spans="1:31" x14ac:dyDescent="0.25">
      <c r="A3485">
        <v>2276290</v>
      </c>
      <c r="B3485">
        <v>1</v>
      </c>
      <c r="C3485" t="s">
        <v>81</v>
      </c>
      <c r="D3485" t="s">
        <v>128</v>
      </c>
      <c r="E3485" t="s">
        <v>132</v>
      </c>
      <c r="F3485" t="s">
        <v>10282</v>
      </c>
      <c r="G3485" t="s">
        <v>134</v>
      </c>
      <c r="H3485" t="s">
        <v>135</v>
      </c>
      <c r="I3485" t="s">
        <v>136</v>
      </c>
      <c r="J3485" t="s">
        <v>137</v>
      </c>
      <c r="K3485" t="s">
        <v>138</v>
      </c>
      <c r="L3485" t="s">
        <v>10283</v>
      </c>
      <c r="M3485" t="s">
        <v>10284</v>
      </c>
      <c r="N3485">
        <v>0.78972222199999997</v>
      </c>
      <c r="O3485">
        <v>0</v>
      </c>
      <c r="P3485">
        <v>148</v>
      </c>
      <c r="Q3485">
        <v>0</v>
      </c>
      <c r="R3485">
        <v>1</v>
      </c>
      <c r="S3485">
        <v>0</v>
      </c>
      <c r="T3485">
        <v>25</v>
      </c>
      <c r="U3485">
        <v>0</v>
      </c>
      <c r="V3485">
        <v>0</v>
      </c>
      <c r="W3485">
        <v>0</v>
      </c>
      <c r="X3485">
        <v>36.677315960392804</v>
      </c>
      <c r="Y3485">
        <v>0</v>
      </c>
      <c r="Z3485">
        <v>9.1575640869033345E-2</v>
      </c>
      <c r="AA3485">
        <v>0</v>
      </c>
      <c r="AB3485">
        <v>29.633957283615857</v>
      </c>
      <c r="AC3485">
        <v>0</v>
      </c>
      <c r="AD3485">
        <v>0</v>
      </c>
      <c r="AE3485">
        <v>66.402848884877699</v>
      </c>
    </row>
    <row r="3486" spans="1:31" x14ac:dyDescent="0.25">
      <c r="A3486">
        <v>2276453</v>
      </c>
      <c r="B3486">
        <v>1</v>
      </c>
      <c r="C3486" t="s">
        <v>80</v>
      </c>
      <c r="D3486" t="s">
        <v>83</v>
      </c>
      <c r="E3486" t="s">
        <v>165</v>
      </c>
      <c r="F3486" t="s">
        <v>10285</v>
      </c>
      <c r="G3486" t="s">
        <v>225</v>
      </c>
      <c r="H3486" t="s">
        <v>150</v>
      </c>
      <c r="I3486" t="s">
        <v>136</v>
      </c>
      <c r="J3486" t="s">
        <v>137</v>
      </c>
      <c r="K3486" t="s">
        <v>138</v>
      </c>
      <c r="L3486" t="s">
        <v>10286</v>
      </c>
      <c r="M3486" t="s">
        <v>5420</v>
      </c>
      <c r="N3486">
        <v>1.900555555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3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4.2207844240498442</v>
      </c>
      <c r="AC3486">
        <v>0</v>
      </c>
      <c r="AD3486">
        <v>0</v>
      </c>
      <c r="AE3486">
        <v>4.2207844240498442</v>
      </c>
    </row>
    <row r="3487" spans="1:31" x14ac:dyDescent="0.25">
      <c r="A3487">
        <v>2276353</v>
      </c>
      <c r="B3487">
        <v>1</v>
      </c>
      <c r="C3487" t="s">
        <v>81</v>
      </c>
      <c r="D3487" t="s">
        <v>128</v>
      </c>
      <c r="E3487" t="s">
        <v>165</v>
      </c>
      <c r="F3487" t="s">
        <v>10287</v>
      </c>
      <c r="G3487" t="s">
        <v>198</v>
      </c>
      <c r="H3487" t="s">
        <v>150</v>
      </c>
      <c r="I3487" t="s">
        <v>136</v>
      </c>
      <c r="J3487" t="s">
        <v>137</v>
      </c>
      <c r="K3487" t="s">
        <v>138</v>
      </c>
      <c r="L3487" t="s">
        <v>10288</v>
      </c>
      <c r="M3487" t="s">
        <v>10289</v>
      </c>
      <c r="N3487">
        <v>1.0561111110000001</v>
      </c>
      <c r="O3487">
        <v>0</v>
      </c>
      <c r="P3487">
        <v>6</v>
      </c>
      <c r="Q3487">
        <v>0</v>
      </c>
      <c r="R3487">
        <v>0</v>
      </c>
      <c r="S3487">
        <v>0</v>
      </c>
      <c r="T3487">
        <v>1</v>
      </c>
      <c r="U3487">
        <v>0</v>
      </c>
      <c r="V3487">
        <v>0</v>
      </c>
      <c r="W3487">
        <v>0</v>
      </c>
      <c r="X3487">
        <v>1.2144483310094447</v>
      </c>
      <c r="Y3487">
        <v>0</v>
      </c>
      <c r="Z3487">
        <v>0</v>
      </c>
      <c r="AA3487">
        <v>0</v>
      </c>
      <c r="AB3487">
        <v>1.2299146242479169</v>
      </c>
      <c r="AC3487">
        <v>0</v>
      </c>
      <c r="AD3487">
        <v>0</v>
      </c>
      <c r="AE3487">
        <v>2.4443629552573616</v>
      </c>
    </row>
    <row r="3488" spans="1:31" x14ac:dyDescent="0.25">
      <c r="A3488">
        <v>2276330</v>
      </c>
      <c r="B3488">
        <v>1</v>
      </c>
      <c r="C3488" t="s">
        <v>81</v>
      </c>
      <c r="D3488" t="s">
        <v>122</v>
      </c>
      <c r="E3488" t="s">
        <v>141</v>
      </c>
      <c r="F3488" t="s">
        <v>2678</v>
      </c>
      <c r="G3488" t="s">
        <v>134</v>
      </c>
      <c r="H3488" t="s">
        <v>135</v>
      </c>
      <c r="I3488" t="s">
        <v>136</v>
      </c>
      <c r="J3488" t="s">
        <v>137</v>
      </c>
      <c r="K3488" t="s">
        <v>138</v>
      </c>
      <c r="L3488" t="s">
        <v>10290</v>
      </c>
      <c r="M3488" t="s">
        <v>10291</v>
      </c>
      <c r="N3488">
        <v>0.15527777700000001</v>
      </c>
      <c r="O3488">
        <v>0</v>
      </c>
      <c r="P3488">
        <v>942</v>
      </c>
      <c r="Q3488">
        <v>0</v>
      </c>
      <c r="R3488">
        <v>4</v>
      </c>
      <c r="S3488">
        <v>1</v>
      </c>
      <c r="T3488">
        <v>27</v>
      </c>
      <c r="U3488">
        <v>0</v>
      </c>
      <c r="V3488">
        <v>0</v>
      </c>
      <c r="W3488">
        <v>0</v>
      </c>
      <c r="X3488">
        <v>31.107137996115917</v>
      </c>
      <c r="Y3488">
        <v>0</v>
      </c>
      <c r="Z3488">
        <v>0.11667786078075831</v>
      </c>
      <c r="AA3488">
        <v>1.9353379325279998</v>
      </c>
      <c r="AB3488">
        <v>3.2000330238563555</v>
      </c>
      <c r="AC3488">
        <v>0</v>
      </c>
      <c r="AD3488">
        <v>0</v>
      </c>
      <c r="AE3488">
        <v>36.359186813281028</v>
      </c>
    </row>
    <row r="3489" spans="1:31" x14ac:dyDescent="0.25">
      <c r="A3489">
        <v>2276310</v>
      </c>
      <c r="B3489">
        <v>1</v>
      </c>
      <c r="C3489" t="s">
        <v>81</v>
      </c>
      <c r="D3489" t="s">
        <v>120</v>
      </c>
      <c r="E3489" t="s">
        <v>176</v>
      </c>
      <c r="F3489" t="s">
        <v>10292</v>
      </c>
      <c r="G3489" t="s">
        <v>178</v>
      </c>
      <c r="H3489" t="s">
        <v>150</v>
      </c>
      <c r="I3489" t="s">
        <v>136</v>
      </c>
      <c r="J3489" t="s">
        <v>137</v>
      </c>
      <c r="K3489" t="s">
        <v>138</v>
      </c>
      <c r="L3489" t="s">
        <v>10293</v>
      </c>
      <c r="M3489" t="s">
        <v>10294</v>
      </c>
      <c r="N3489">
        <v>4.99</v>
      </c>
      <c r="O3489">
        <v>0</v>
      </c>
      <c r="P3489">
        <v>0</v>
      </c>
      <c r="Q3489">
        <v>0</v>
      </c>
      <c r="R3489">
        <v>10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22.835907148872394</v>
      </c>
      <c r="AA3489">
        <v>0</v>
      </c>
      <c r="AB3489">
        <v>0</v>
      </c>
      <c r="AC3489">
        <v>0</v>
      </c>
      <c r="AD3489">
        <v>0</v>
      </c>
      <c r="AE3489">
        <v>22.835907148872394</v>
      </c>
    </row>
    <row r="3490" spans="1:31" x14ac:dyDescent="0.25">
      <c r="A3490">
        <v>2276138</v>
      </c>
      <c r="B3490">
        <v>1</v>
      </c>
      <c r="C3490" t="s">
        <v>81</v>
      </c>
      <c r="D3490" t="s">
        <v>128</v>
      </c>
      <c r="E3490" t="s">
        <v>147</v>
      </c>
      <c r="F3490" t="s">
        <v>4630</v>
      </c>
      <c r="G3490" t="s">
        <v>154</v>
      </c>
      <c r="H3490" t="s">
        <v>150</v>
      </c>
      <c r="I3490" t="s">
        <v>136</v>
      </c>
      <c r="J3490" t="s">
        <v>137</v>
      </c>
      <c r="K3490" t="s">
        <v>144</v>
      </c>
      <c r="L3490" t="s">
        <v>10295</v>
      </c>
      <c r="M3490" t="s">
        <v>10296</v>
      </c>
      <c r="N3490">
        <v>8.4605555549999991</v>
      </c>
      <c r="O3490">
        <v>0</v>
      </c>
      <c r="P3490">
        <v>81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134.27887598650898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134.27887598650898</v>
      </c>
    </row>
    <row r="3491" spans="1:31" x14ac:dyDescent="0.25">
      <c r="A3491">
        <v>2276018</v>
      </c>
      <c r="B3491">
        <v>1</v>
      </c>
      <c r="C3491" t="s">
        <v>80</v>
      </c>
      <c r="D3491" t="s">
        <v>90</v>
      </c>
      <c r="E3491" t="s">
        <v>322</v>
      </c>
      <c r="F3491" t="s">
        <v>10297</v>
      </c>
      <c r="G3491" t="s">
        <v>442</v>
      </c>
      <c r="H3491" t="s">
        <v>3358</v>
      </c>
      <c r="I3491" t="s">
        <v>738</v>
      </c>
      <c r="J3491" t="s">
        <v>137</v>
      </c>
      <c r="K3491" t="s">
        <v>144</v>
      </c>
      <c r="L3491" t="s">
        <v>10298</v>
      </c>
      <c r="M3491" t="s">
        <v>10299</v>
      </c>
      <c r="N3491">
        <v>4.0113888E-2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1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</row>
    <row r="3492" spans="1:31" x14ac:dyDescent="0.25">
      <c r="A3492">
        <v>2276287</v>
      </c>
      <c r="B3492">
        <v>1</v>
      </c>
      <c r="C3492" t="s">
        <v>80</v>
      </c>
      <c r="D3492" t="s">
        <v>99</v>
      </c>
      <c r="E3492" t="s">
        <v>157</v>
      </c>
      <c r="F3492" t="s">
        <v>7319</v>
      </c>
      <c r="G3492" t="s">
        <v>134</v>
      </c>
      <c r="H3492" t="s">
        <v>135</v>
      </c>
      <c r="I3492" t="s">
        <v>136</v>
      </c>
      <c r="J3492" t="s">
        <v>137</v>
      </c>
      <c r="K3492" t="s">
        <v>138</v>
      </c>
      <c r="L3492" t="s">
        <v>10300</v>
      </c>
      <c r="M3492" t="s">
        <v>10301</v>
      </c>
      <c r="N3492">
        <v>0.16194444399999999</v>
      </c>
      <c r="O3492">
        <v>4</v>
      </c>
      <c r="P3492">
        <v>891</v>
      </c>
      <c r="Q3492">
        <v>13</v>
      </c>
      <c r="R3492">
        <v>117</v>
      </c>
      <c r="S3492">
        <v>19</v>
      </c>
      <c r="T3492">
        <v>66</v>
      </c>
      <c r="U3492">
        <v>0</v>
      </c>
      <c r="V3492">
        <v>4</v>
      </c>
      <c r="W3492">
        <v>2.2372377520143747</v>
      </c>
      <c r="X3492">
        <v>25.236440120163284</v>
      </c>
      <c r="Y3492">
        <v>2.8618468402502</v>
      </c>
      <c r="Z3492">
        <v>5.9109486534917499</v>
      </c>
      <c r="AA3492">
        <v>6.4751139583172161</v>
      </c>
      <c r="AB3492">
        <v>4.6238265766279287</v>
      </c>
      <c r="AC3492">
        <v>0</v>
      </c>
      <c r="AD3492">
        <v>76.94466809604684</v>
      </c>
      <c r="AE3492">
        <v>124.2900819969116</v>
      </c>
    </row>
    <row r="3493" spans="1:31" x14ac:dyDescent="0.25">
      <c r="A3493">
        <v>2276124</v>
      </c>
      <c r="B3493">
        <v>1</v>
      </c>
      <c r="C3493" t="s">
        <v>80</v>
      </c>
      <c r="D3493" t="s">
        <v>83</v>
      </c>
      <c r="E3493" t="s">
        <v>141</v>
      </c>
      <c r="F3493" t="s">
        <v>10302</v>
      </c>
      <c r="G3493" t="s">
        <v>143</v>
      </c>
      <c r="H3493" t="s">
        <v>135</v>
      </c>
      <c r="I3493" t="s">
        <v>136</v>
      </c>
      <c r="J3493" t="s">
        <v>137</v>
      </c>
      <c r="K3493" t="s">
        <v>144</v>
      </c>
      <c r="L3493" t="s">
        <v>10303</v>
      </c>
      <c r="M3493" t="s">
        <v>10304</v>
      </c>
      <c r="N3493">
        <v>9.18</v>
      </c>
      <c r="O3493">
        <v>0</v>
      </c>
      <c r="P3493">
        <v>369</v>
      </c>
      <c r="Q3493">
        <v>0</v>
      </c>
      <c r="R3493">
        <v>0</v>
      </c>
      <c r="S3493">
        <v>0</v>
      </c>
      <c r="T3493">
        <v>19</v>
      </c>
      <c r="U3493">
        <v>0</v>
      </c>
      <c r="V3493">
        <v>0</v>
      </c>
      <c r="W3493">
        <v>0</v>
      </c>
      <c r="X3493">
        <v>1282.8966980102311</v>
      </c>
      <c r="Y3493">
        <v>0</v>
      </c>
      <c r="Z3493">
        <v>0</v>
      </c>
      <c r="AA3493">
        <v>0</v>
      </c>
      <c r="AB3493">
        <v>232.15357591771988</v>
      </c>
      <c r="AC3493">
        <v>0</v>
      </c>
      <c r="AD3493">
        <v>0</v>
      </c>
      <c r="AE3493">
        <v>1515.0502739279509</v>
      </c>
    </row>
    <row r="3494" spans="1:31" x14ac:dyDescent="0.25">
      <c r="A3494">
        <v>2276181</v>
      </c>
      <c r="B3494">
        <v>1</v>
      </c>
      <c r="C3494" t="s">
        <v>80</v>
      </c>
      <c r="D3494" t="s">
        <v>107</v>
      </c>
      <c r="E3494" t="s">
        <v>141</v>
      </c>
      <c r="F3494" t="s">
        <v>10305</v>
      </c>
      <c r="G3494" t="s">
        <v>134</v>
      </c>
      <c r="H3494" t="s">
        <v>135</v>
      </c>
      <c r="I3494" t="s">
        <v>136</v>
      </c>
      <c r="J3494" t="s">
        <v>137</v>
      </c>
      <c r="K3494" t="s">
        <v>138</v>
      </c>
      <c r="L3494" t="s">
        <v>10306</v>
      </c>
      <c r="M3494" t="s">
        <v>10307</v>
      </c>
      <c r="N3494">
        <v>1.3588888880000001</v>
      </c>
      <c r="O3494">
        <v>0</v>
      </c>
      <c r="P3494">
        <v>0</v>
      </c>
      <c r="Q3494">
        <v>0</v>
      </c>
      <c r="R3494">
        <v>0</v>
      </c>
      <c r="S3494">
        <v>1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764.47799304030389</v>
      </c>
      <c r="AB3494">
        <v>0</v>
      </c>
      <c r="AC3494">
        <v>0</v>
      </c>
      <c r="AD3494">
        <v>0</v>
      </c>
      <c r="AE3494">
        <v>764.47799304030389</v>
      </c>
    </row>
    <row r="3495" spans="1:31" x14ac:dyDescent="0.25">
      <c r="A3495">
        <v>2276373</v>
      </c>
      <c r="B3495">
        <v>1</v>
      </c>
      <c r="C3495" t="s">
        <v>80</v>
      </c>
      <c r="D3495" t="s">
        <v>96</v>
      </c>
      <c r="E3495" t="s">
        <v>157</v>
      </c>
      <c r="F3495" t="s">
        <v>10308</v>
      </c>
      <c r="G3495" t="s">
        <v>134</v>
      </c>
      <c r="H3495" t="s">
        <v>135</v>
      </c>
      <c r="I3495" t="s">
        <v>136</v>
      </c>
      <c r="J3495" t="s">
        <v>137</v>
      </c>
      <c r="K3495" t="s">
        <v>138</v>
      </c>
      <c r="L3495" t="s">
        <v>10309</v>
      </c>
      <c r="M3495" t="s">
        <v>10310</v>
      </c>
      <c r="N3495">
        <v>1.100833333</v>
      </c>
      <c r="O3495">
        <v>0</v>
      </c>
      <c r="P3495">
        <v>898</v>
      </c>
      <c r="Q3495">
        <v>0</v>
      </c>
      <c r="R3495">
        <v>7</v>
      </c>
      <c r="S3495">
        <v>0</v>
      </c>
      <c r="T3495">
        <v>242</v>
      </c>
      <c r="U3495">
        <v>0</v>
      </c>
      <c r="V3495">
        <v>0</v>
      </c>
      <c r="W3495">
        <v>0</v>
      </c>
      <c r="X3495">
        <v>733.48185525315125</v>
      </c>
      <c r="Y3495">
        <v>0</v>
      </c>
      <c r="Z3495">
        <v>4.5226327153463997</v>
      </c>
      <c r="AA3495">
        <v>0</v>
      </c>
      <c r="AB3495">
        <v>466.40525054933789</v>
      </c>
      <c r="AC3495">
        <v>0</v>
      </c>
      <c r="AD3495">
        <v>0</v>
      </c>
      <c r="AE3495">
        <v>1204.4097385178356</v>
      </c>
    </row>
    <row r="3496" spans="1:31" x14ac:dyDescent="0.25">
      <c r="A3496">
        <v>2276130</v>
      </c>
      <c r="B3496">
        <v>1</v>
      </c>
      <c r="C3496" t="s">
        <v>80</v>
      </c>
      <c r="D3496" t="s">
        <v>85</v>
      </c>
      <c r="E3496" t="s">
        <v>147</v>
      </c>
      <c r="F3496" t="s">
        <v>10311</v>
      </c>
      <c r="G3496" t="s">
        <v>154</v>
      </c>
      <c r="H3496" t="s">
        <v>150</v>
      </c>
      <c r="I3496" t="s">
        <v>136</v>
      </c>
      <c r="J3496" t="s">
        <v>137</v>
      </c>
      <c r="K3496" t="s">
        <v>144</v>
      </c>
      <c r="L3496" t="s">
        <v>10312</v>
      </c>
      <c r="M3496" t="s">
        <v>10313</v>
      </c>
      <c r="N3496">
        <v>4.3511111109999998</v>
      </c>
      <c r="O3496">
        <v>0</v>
      </c>
      <c r="P3496">
        <v>171</v>
      </c>
      <c r="Q3496">
        <v>0</v>
      </c>
      <c r="R3496">
        <v>0</v>
      </c>
      <c r="S3496">
        <v>0</v>
      </c>
      <c r="T3496">
        <v>19</v>
      </c>
      <c r="U3496">
        <v>0</v>
      </c>
      <c r="V3496">
        <v>0</v>
      </c>
      <c r="W3496">
        <v>0</v>
      </c>
      <c r="X3496">
        <v>191.33317408313641</v>
      </c>
      <c r="Y3496">
        <v>0</v>
      </c>
      <c r="Z3496">
        <v>0</v>
      </c>
      <c r="AA3496">
        <v>0</v>
      </c>
      <c r="AB3496">
        <v>60.459057093714208</v>
      </c>
      <c r="AC3496">
        <v>0</v>
      </c>
      <c r="AD3496">
        <v>0</v>
      </c>
      <c r="AE3496">
        <v>251.79223117685063</v>
      </c>
    </row>
    <row r="3497" spans="1:31" x14ac:dyDescent="0.25">
      <c r="A3497">
        <v>2276462</v>
      </c>
      <c r="B3497">
        <v>1</v>
      </c>
      <c r="C3497" t="s">
        <v>81</v>
      </c>
      <c r="D3497" t="s">
        <v>115</v>
      </c>
      <c r="E3497" t="s">
        <v>147</v>
      </c>
      <c r="F3497" t="s">
        <v>4521</v>
      </c>
      <c r="G3497" t="s">
        <v>233</v>
      </c>
      <c r="H3497" t="s">
        <v>150</v>
      </c>
      <c r="I3497" t="s">
        <v>136</v>
      </c>
      <c r="J3497" t="s">
        <v>137</v>
      </c>
      <c r="K3497" t="s">
        <v>138</v>
      </c>
      <c r="L3497" t="s">
        <v>10314</v>
      </c>
      <c r="M3497" t="s">
        <v>10315</v>
      </c>
      <c r="N3497">
        <v>2.0083333329999999</v>
      </c>
      <c r="O3497">
        <v>0</v>
      </c>
      <c r="P3497">
        <v>22</v>
      </c>
      <c r="Q3497">
        <v>0</v>
      </c>
      <c r="R3497">
        <v>3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1.9719126577604165</v>
      </c>
      <c r="Y3497">
        <v>0</v>
      </c>
      <c r="Z3497">
        <v>0.37576548500550006</v>
      </c>
      <c r="AA3497">
        <v>0</v>
      </c>
      <c r="AB3497">
        <v>0</v>
      </c>
      <c r="AC3497">
        <v>0</v>
      </c>
      <c r="AD3497">
        <v>0</v>
      </c>
      <c r="AE3497">
        <v>2.3476781427659166</v>
      </c>
    </row>
    <row r="3498" spans="1:31" x14ac:dyDescent="0.25">
      <c r="A3498">
        <v>2276270</v>
      </c>
      <c r="B3498">
        <v>1</v>
      </c>
      <c r="C3498" t="s">
        <v>80</v>
      </c>
      <c r="D3498" t="s">
        <v>96</v>
      </c>
      <c r="E3498" t="s">
        <v>157</v>
      </c>
      <c r="F3498" t="s">
        <v>10316</v>
      </c>
      <c r="G3498" t="s">
        <v>442</v>
      </c>
      <c r="H3498" t="s">
        <v>135</v>
      </c>
      <c r="I3498" t="s">
        <v>136</v>
      </c>
      <c r="J3498" t="s">
        <v>137</v>
      </c>
      <c r="K3498" t="s">
        <v>138</v>
      </c>
      <c r="L3498" t="s">
        <v>10317</v>
      </c>
      <c r="M3498" t="s">
        <v>10318</v>
      </c>
      <c r="N3498">
        <v>9.7222221999999997E-2</v>
      </c>
      <c r="O3498">
        <v>0</v>
      </c>
      <c r="P3498">
        <v>3653</v>
      </c>
      <c r="Q3498">
        <v>0</v>
      </c>
      <c r="R3498">
        <v>9</v>
      </c>
      <c r="S3498">
        <v>6</v>
      </c>
      <c r="T3498">
        <v>491</v>
      </c>
      <c r="U3498">
        <v>0</v>
      </c>
      <c r="V3498">
        <v>0</v>
      </c>
      <c r="W3498">
        <v>0</v>
      </c>
      <c r="X3498">
        <v>162.22746306343475</v>
      </c>
      <c r="Y3498">
        <v>0</v>
      </c>
      <c r="Z3498">
        <v>5.772602901333334E-2</v>
      </c>
      <c r="AA3498">
        <v>9.0837289884950003</v>
      </c>
      <c r="AB3498">
        <v>158.37178111448304</v>
      </c>
      <c r="AC3498">
        <v>0</v>
      </c>
      <c r="AD3498">
        <v>0</v>
      </c>
      <c r="AE3498">
        <v>329.74069919542615</v>
      </c>
    </row>
    <row r="3499" spans="1:31" x14ac:dyDescent="0.25">
      <c r="A3499">
        <v>2276107</v>
      </c>
      <c r="B3499">
        <v>1</v>
      </c>
      <c r="C3499" t="s">
        <v>80</v>
      </c>
      <c r="D3499" t="s">
        <v>108</v>
      </c>
      <c r="E3499" t="s">
        <v>141</v>
      </c>
      <c r="F3499" t="s">
        <v>10319</v>
      </c>
      <c r="G3499" t="s">
        <v>143</v>
      </c>
      <c r="H3499" t="s">
        <v>135</v>
      </c>
      <c r="I3499" t="s">
        <v>136</v>
      </c>
      <c r="J3499" t="s">
        <v>137</v>
      </c>
      <c r="K3499" t="s">
        <v>144</v>
      </c>
      <c r="L3499" t="s">
        <v>10320</v>
      </c>
      <c r="M3499" t="s">
        <v>10321</v>
      </c>
      <c r="N3499">
        <v>7.9652777769999998</v>
      </c>
      <c r="O3499">
        <v>0</v>
      </c>
      <c r="P3499">
        <v>19</v>
      </c>
      <c r="Q3499">
        <v>0</v>
      </c>
      <c r="R3499">
        <v>8</v>
      </c>
      <c r="S3499">
        <v>0</v>
      </c>
      <c r="T3499">
        <v>2</v>
      </c>
      <c r="U3499">
        <v>0</v>
      </c>
      <c r="V3499">
        <v>0</v>
      </c>
      <c r="W3499">
        <v>0</v>
      </c>
      <c r="X3499">
        <v>10.796405819181727</v>
      </c>
      <c r="Y3499">
        <v>0</v>
      </c>
      <c r="Z3499">
        <v>19.529927834675405</v>
      </c>
      <c r="AA3499">
        <v>0</v>
      </c>
      <c r="AB3499">
        <v>14.773835144226258</v>
      </c>
      <c r="AC3499">
        <v>0</v>
      </c>
      <c r="AD3499">
        <v>0</v>
      </c>
      <c r="AE3499">
        <v>45.100168798083388</v>
      </c>
    </row>
    <row r="3500" spans="1:31" x14ac:dyDescent="0.25">
      <c r="A3500">
        <v>2276316</v>
      </c>
      <c r="B3500">
        <v>1</v>
      </c>
      <c r="C3500" t="s">
        <v>80</v>
      </c>
      <c r="D3500" t="s">
        <v>96</v>
      </c>
      <c r="E3500" t="s">
        <v>141</v>
      </c>
      <c r="F3500" t="s">
        <v>10322</v>
      </c>
      <c r="G3500" t="s">
        <v>162</v>
      </c>
      <c r="H3500" t="s">
        <v>135</v>
      </c>
      <c r="I3500" t="s">
        <v>136</v>
      </c>
      <c r="J3500" t="s">
        <v>137</v>
      </c>
      <c r="K3500" t="s">
        <v>138</v>
      </c>
      <c r="L3500" t="s">
        <v>10323</v>
      </c>
      <c r="M3500" t="s">
        <v>10324</v>
      </c>
      <c r="N3500">
        <v>6.528888888</v>
      </c>
      <c r="O3500">
        <v>0</v>
      </c>
      <c r="P3500">
        <v>661</v>
      </c>
      <c r="Q3500">
        <v>0</v>
      </c>
      <c r="R3500">
        <v>6</v>
      </c>
      <c r="S3500">
        <v>0</v>
      </c>
      <c r="T3500">
        <v>115</v>
      </c>
      <c r="U3500">
        <v>0</v>
      </c>
      <c r="V3500">
        <v>0</v>
      </c>
      <c r="W3500">
        <v>0</v>
      </c>
      <c r="X3500">
        <v>3525.4929993944206</v>
      </c>
      <c r="Y3500">
        <v>0</v>
      </c>
      <c r="Z3500">
        <v>17.700004920880755</v>
      </c>
      <c r="AA3500">
        <v>0</v>
      </c>
      <c r="AB3500">
        <v>1642.183887590852</v>
      </c>
      <c r="AC3500">
        <v>0</v>
      </c>
      <c r="AD3500">
        <v>0</v>
      </c>
      <c r="AE3500">
        <v>5185.3768919061531</v>
      </c>
    </row>
    <row r="3501" spans="1:31" x14ac:dyDescent="0.25">
      <c r="A3501">
        <v>2276339</v>
      </c>
      <c r="B3501">
        <v>1</v>
      </c>
      <c r="C3501" t="s">
        <v>80</v>
      </c>
      <c r="D3501" t="s">
        <v>106</v>
      </c>
      <c r="E3501" t="s">
        <v>147</v>
      </c>
      <c r="F3501" t="s">
        <v>10325</v>
      </c>
      <c r="G3501" t="s">
        <v>233</v>
      </c>
      <c r="H3501" t="s">
        <v>150</v>
      </c>
      <c r="I3501" t="s">
        <v>136</v>
      </c>
      <c r="J3501" t="s">
        <v>137</v>
      </c>
      <c r="K3501" t="s">
        <v>138</v>
      </c>
      <c r="L3501" t="s">
        <v>10326</v>
      </c>
      <c r="M3501" t="s">
        <v>10327</v>
      </c>
      <c r="N3501">
        <v>1.382777777</v>
      </c>
      <c r="O3501">
        <v>0</v>
      </c>
      <c r="P3501">
        <v>2</v>
      </c>
      <c r="Q3501">
        <v>0</v>
      </c>
      <c r="R3501">
        <v>3</v>
      </c>
      <c r="S3501">
        <v>0</v>
      </c>
      <c r="T3501">
        <v>1</v>
      </c>
      <c r="U3501">
        <v>0</v>
      </c>
      <c r="V3501">
        <v>0</v>
      </c>
      <c r="W3501">
        <v>0</v>
      </c>
      <c r="X3501">
        <v>9.5693797676791661E-2</v>
      </c>
      <c r="Y3501">
        <v>0</v>
      </c>
      <c r="Z3501">
        <v>1.4324770033273335</v>
      </c>
      <c r="AA3501">
        <v>0</v>
      </c>
      <c r="AB3501">
        <v>2.1231670319030194</v>
      </c>
      <c r="AC3501">
        <v>0</v>
      </c>
      <c r="AD3501">
        <v>0</v>
      </c>
      <c r="AE3501">
        <v>3.6513378329071449</v>
      </c>
    </row>
    <row r="3502" spans="1:31" x14ac:dyDescent="0.25">
      <c r="A3502">
        <v>2276147</v>
      </c>
      <c r="B3502">
        <v>1</v>
      </c>
      <c r="C3502" t="s">
        <v>81</v>
      </c>
      <c r="D3502" t="s">
        <v>128</v>
      </c>
      <c r="E3502" t="s">
        <v>176</v>
      </c>
      <c r="F3502" t="s">
        <v>10328</v>
      </c>
      <c r="G3502" t="s">
        <v>154</v>
      </c>
      <c r="H3502" t="s">
        <v>150</v>
      </c>
      <c r="I3502" t="s">
        <v>136</v>
      </c>
      <c r="J3502" t="s">
        <v>137</v>
      </c>
      <c r="K3502" t="s">
        <v>144</v>
      </c>
      <c r="L3502" t="s">
        <v>10329</v>
      </c>
      <c r="M3502" t="s">
        <v>10330</v>
      </c>
      <c r="N3502">
        <v>7.1930555549999999</v>
      </c>
      <c r="O3502">
        <v>0</v>
      </c>
      <c r="P3502">
        <v>1322</v>
      </c>
      <c r="Q3502">
        <v>0</v>
      </c>
      <c r="R3502">
        <v>0</v>
      </c>
      <c r="S3502">
        <v>0</v>
      </c>
      <c r="T3502">
        <v>41</v>
      </c>
      <c r="U3502">
        <v>0</v>
      </c>
      <c r="V3502">
        <v>0</v>
      </c>
      <c r="W3502">
        <v>0</v>
      </c>
      <c r="X3502">
        <v>1903.48327031911</v>
      </c>
      <c r="Y3502">
        <v>0</v>
      </c>
      <c r="Z3502">
        <v>0</v>
      </c>
      <c r="AA3502">
        <v>0</v>
      </c>
      <c r="AB3502">
        <v>192.61704815224743</v>
      </c>
      <c r="AC3502">
        <v>0</v>
      </c>
      <c r="AD3502">
        <v>0</v>
      </c>
      <c r="AE3502">
        <v>2096.1003184713572</v>
      </c>
    </row>
    <row r="3503" spans="1:31" x14ac:dyDescent="0.25">
      <c r="A3503">
        <v>2276193</v>
      </c>
      <c r="B3503">
        <v>1</v>
      </c>
      <c r="C3503" t="s">
        <v>80</v>
      </c>
      <c r="D3503" t="s">
        <v>97</v>
      </c>
      <c r="E3503" t="s">
        <v>132</v>
      </c>
      <c r="F3503" t="s">
        <v>4922</v>
      </c>
      <c r="G3503" t="s">
        <v>134</v>
      </c>
      <c r="H3503" t="s">
        <v>135</v>
      </c>
      <c r="I3503" t="s">
        <v>136</v>
      </c>
      <c r="J3503" t="s">
        <v>137</v>
      </c>
      <c r="K3503" t="s">
        <v>138</v>
      </c>
      <c r="L3503" t="s">
        <v>10331</v>
      </c>
      <c r="M3503" t="s">
        <v>10332</v>
      </c>
      <c r="N3503">
        <v>0.81138888799999997</v>
      </c>
      <c r="O3503">
        <v>12</v>
      </c>
      <c r="P3503">
        <v>666</v>
      </c>
      <c r="Q3503">
        <v>8</v>
      </c>
      <c r="R3503">
        <v>93</v>
      </c>
      <c r="S3503">
        <v>15</v>
      </c>
      <c r="T3503">
        <v>122</v>
      </c>
      <c r="U3503">
        <v>0</v>
      </c>
      <c r="V3503">
        <v>1</v>
      </c>
      <c r="W3503">
        <v>8.9293922809361099</v>
      </c>
      <c r="X3503">
        <v>193.75824532617122</v>
      </c>
      <c r="Y3503">
        <v>6.053098125897999</v>
      </c>
      <c r="Z3503">
        <v>25.803793249304807</v>
      </c>
      <c r="AA3503">
        <v>302.69122691526297</v>
      </c>
      <c r="AB3503">
        <v>68.701664978108425</v>
      </c>
      <c r="AC3503">
        <v>0</v>
      </c>
      <c r="AD3503">
        <v>13.985018347906959</v>
      </c>
      <c r="AE3503">
        <v>619.92243922358841</v>
      </c>
    </row>
    <row r="3504" spans="1:31" x14ac:dyDescent="0.25">
      <c r="A3504">
        <v>2276419</v>
      </c>
      <c r="B3504">
        <v>1</v>
      </c>
      <c r="C3504" t="s">
        <v>80</v>
      </c>
      <c r="D3504" t="s">
        <v>90</v>
      </c>
      <c r="E3504" t="s">
        <v>147</v>
      </c>
      <c r="F3504" t="s">
        <v>10333</v>
      </c>
      <c r="G3504" t="s">
        <v>1433</v>
      </c>
      <c r="H3504" t="s">
        <v>150</v>
      </c>
      <c r="I3504" t="s">
        <v>136</v>
      </c>
      <c r="J3504" t="s">
        <v>137</v>
      </c>
      <c r="K3504" t="s">
        <v>138</v>
      </c>
      <c r="L3504" t="s">
        <v>10334</v>
      </c>
      <c r="M3504" t="s">
        <v>10335</v>
      </c>
      <c r="N3504">
        <v>0.57055555499999999</v>
      </c>
      <c r="O3504">
        <v>0</v>
      </c>
      <c r="P3504">
        <v>146</v>
      </c>
      <c r="Q3504">
        <v>0</v>
      </c>
      <c r="R3504">
        <v>0</v>
      </c>
      <c r="S3504">
        <v>0</v>
      </c>
      <c r="T3504">
        <v>13</v>
      </c>
      <c r="U3504">
        <v>0</v>
      </c>
      <c r="V3504">
        <v>0</v>
      </c>
      <c r="W3504">
        <v>0</v>
      </c>
      <c r="X3504">
        <v>17.707486605907011</v>
      </c>
      <c r="Y3504">
        <v>0</v>
      </c>
      <c r="Z3504">
        <v>0</v>
      </c>
      <c r="AA3504">
        <v>0</v>
      </c>
      <c r="AB3504">
        <v>3.2826916186230837</v>
      </c>
      <c r="AC3504">
        <v>0</v>
      </c>
      <c r="AD3504">
        <v>0</v>
      </c>
      <c r="AE3504">
        <v>20.990178224530094</v>
      </c>
    </row>
    <row r="3505" spans="1:31" x14ac:dyDescent="0.25">
      <c r="A3505">
        <v>2276525</v>
      </c>
      <c r="B3505">
        <v>1</v>
      </c>
      <c r="C3505" t="s">
        <v>80</v>
      </c>
      <c r="D3505" t="s">
        <v>109</v>
      </c>
      <c r="E3505" t="s">
        <v>147</v>
      </c>
      <c r="F3505" t="s">
        <v>10336</v>
      </c>
      <c r="G3505" t="s">
        <v>149</v>
      </c>
      <c r="H3505" t="s">
        <v>150</v>
      </c>
      <c r="I3505" t="s">
        <v>136</v>
      </c>
      <c r="J3505" t="s">
        <v>137</v>
      </c>
      <c r="K3505" t="s">
        <v>138</v>
      </c>
      <c r="L3505" t="s">
        <v>10337</v>
      </c>
      <c r="M3505" t="s">
        <v>10338</v>
      </c>
      <c r="N3505">
        <v>1.2311111109999999</v>
      </c>
      <c r="O3505">
        <v>0</v>
      </c>
      <c r="P3505">
        <v>12</v>
      </c>
      <c r="Q3505">
        <v>0</v>
      </c>
      <c r="R3505">
        <v>0</v>
      </c>
      <c r="S3505">
        <v>0</v>
      </c>
      <c r="T3505">
        <v>2</v>
      </c>
      <c r="U3505">
        <v>0</v>
      </c>
      <c r="V3505">
        <v>0</v>
      </c>
      <c r="W3505">
        <v>0</v>
      </c>
      <c r="X3505">
        <v>1.363936681547006</v>
      </c>
      <c r="Y3505">
        <v>0</v>
      </c>
      <c r="Z3505">
        <v>0</v>
      </c>
      <c r="AA3505">
        <v>0</v>
      </c>
      <c r="AB3505">
        <v>2.4082098270093222</v>
      </c>
      <c r="AC3505">
        <v>0</v>
      </c>
      <c r="AD3505">
        <v>0</v>
      </c>
      <c r="AE3505">
        <v>3.7721465085563279</v>
      </c>
    </row>
    <row r="3506" spans="1:31" x14ac:dyDescent="0.25">
      <c r="A3506">
        <v>2276376</v>
      </c>
      <c r="B3506">
        <v>1</v>
      </c>
      <c r="C3506" t="s">
        <v>80</v>
      </c>
      <c r="D3506" t="s">
        <v>84</v>
      </c>
      <c r="E3506" t="s">
        <v>157</v>
      </c>
      <c r="F3506" t="s">
        <v>10339</v>
      </c>
      <c r="G3506" t="s">
        <v>297</v>
      </c>
      <c r="H3506" t="s">
        <v>135</v>
      </c>
      <c r="I3506" t="s">
        <v>136</v>
      </c>
      <c r="J3506" t="s">
        <v>3</v>
      </c>
      <c r="K3506" t="s">
        <v>138</v>
      </c>
      <c r="L3506" t="s">
        <v>10340</v>
      </c>
      <c r="M3506" t="s">
        <v>10341</v>
      </c>
      <c r="N3506">
        <v>0.98722222199999998</v>
      </c>
      <c r="O3506">
        <v>0</v>
      </c>
      <c r="P3506">
        <v>4835</v>
      </c>
      <c r="Q3506">
        <v>0</v>
      </c>
      <c r="R3506">
        <v>0</v>
      </c>
      <c r="S3506">
        <v>1</v>
      </c>
      <c r="T3506">
        <v>349</v>
      </c>
      <c r="U3506">
        <v>0</v>
      </c>
      <c r="V3506">
        <v>2</v>
      </c>
      <c r="W3506">
        <v>0</v>
      </c>
      <c r="X3506">
        <v>1090.7892057410602</v>
      </c>
      <c r="Y3506">
        <v>0</v>
      </c>
      <c r="Z3506">
        <v>0</v>
      </c>
      <c r="AA3506">
        <v>7.0837103261073331</v>
      </c>
      <c r="AB3506">
        <v>255.2763202330066</v>
      </c>
      <c r="AC3506">
        <v>0</v>
      </c>
      <c r="AD3506">
        <v>44.307904016934671</v>
      </c>
      <c r="AE3506">
        <v>1397.4571403171087</v>
      </c>
    </row>
    <row r="3507" spans="1:31" x14ac:dyDescent="0.25">
      <c r="A3507">
        <v>2276276</v>
      </c>
      <c r="B3507">
        <v>1</v>
      </c>
      <c r="C3507" t="s">
        <v>80</v>
      </c>
      <c r="D3507" t="s">
        <v>85</v>
      </c>
      <c r="E3507" t="s">
        <v>147</v>
      </c>
      <c r="F3507" t="s">
        <v>10342</v>
      </c>
      <c r="G3507" t="s">
        <v>143</v>
      </c>
      <c r="H3507" t="s">
        <v>150</v>
      </c>
      <c r="I3507" t="s">
        <v>136</v>
      </c>
      <c r="J3507" t="s">
        <v>137</v>
      </c>
      <c r="K3507" t="s">
        <v>144</v>
      </c>
      <c r="L3507" t="s">
        <v>10343</v>
      </c>
      <c r="M3507" t="s">
        <v>10344</v>
      </c>
      <c r="N3507">
        <v>3.7108333330000001</v>
      </c>
      <c r="O3507">
        <v>0</v>
      </c>
      <c r="P3507">
        <v>100</v>
      </c>
      <c r="Q3507">
        <v>0</v>
      </c>
      <c r="R3507">
        <v>0</v>
      </c>
      <c r="S3507">
        <v>0</v>
      </c>
      <c r="T3507">
        <v>7</v>
      </c>
      <c r="U3507">
        <v>0</v>
      </c>
      <c r="V3507">
        <v>0</v>
      </c>
      <c r="W3507">
        <v>0</v>
      </c>
      <c r="X3507">
        <v>97.578479022158305</v>
      </c>
      <c r="Y3507">
        <v>0</v>
      </c>
      <c r="Z3507">
        <v>0</v>
      </c>
      <c r="AA3507">
        <v>0</v>
      </c>
      <c r="AB3507">
        <v>22.110954512010544</v>
      </c>
      <c r="AC3507">
        <v>0</v>
      </c>
      <c r="AD3507">
        <v>0</v>
      </c>
      <c r="AE3507">
        <v>119.68943353416884</v>
      </c>
    </row>
    <row r="3508" spans="1:31" x14ac:dyDescent="0.25">
      <c r="A3508">
        <v>2276319</v>
      </c>
      <c r="B3508">
        <v>1</v>
      </c>
      <c r="C3508" t="s">
        <v>80</v>
      </c>
      <c r="D3508" t="s">
        <v>85</v>
      </c>
      <c r="E3508" t="s">
        <v>147</v>
      </c>
      <c r="F3508" t="s">
        <v>10345</v>
      </c>
      <c r="G3508" t="s">
        <v>143</v>
      </c>
      <c r="H3508" t="s">
        <v>150</v>
      </c>
      <c r="I3508" t="s">
        <v>136</v>
      </c>
      <c r="J3508" t="s">
        <v>137</v>
      </c>
      <c r="K3508" t="s">
        <v>144</v>
      </c>
      <c r="L3508" t="s">
        <v>10346</v>
      </c>
      <c r="M3508" t="s">
        <v>10347</v>
      </c>
      <c r="N3508">
        <v>0.38888888799999999</v>
      </c>
      <c r="O3508">
        <v>0</v>
      </c>
      <c r="P3508">
        <v>139</v>
      </c>
      <c r="Q3508">
        <v>0</v>
      </c>
      <c r="R3508">
        <v>0</v>
      </c>
      <c r="S3508">
        <v>0</v>
      </c>
      <c r="T3508">
        <v>34</v>
      </c>
      <c r="U3508">
        <v>0</v>
      </c>
      <c r="V3508">
        <v>0</v>
      </c>
      <c r="W3508">
        <v>0</v>
      </c>
      <c r="X3508">
        <v>20.323828452705559</v>
      </c>
      <c r="Y3508">
        <v>0</v>
      </c>
      <c r="Z3508">
        <v>0</v>
      </c>
      <c r="AA3508">
        <v>0</v>
      </c>
      <c r="AB3508">
        <v>10.708053684266668</v>
      </c>
      <c r="AC3508">
        <v>0</v>
      </c>
      <c r="AD3508">
        <v>0</v>
      </c>
      <c r="AE3508">
        <v>31.031882136972229</v>
      </c>
    </row>
    <row r="3509" spans="1:31" x14ac:dyDescent="0.25">
      <c r="A3509">
        <v>2276296</v>
      </c>
      <c r="B3509">
        <v>1</v>
      </c>
      <c r="C3509" t="s">
        <v>80</v>
      </c>
      <c r="D3509" t="s">
        <v>105</v>
      </c>
      <c r="E3509" t="s">
        <v>147</v>
      </c>
      <c r="F3509" t="s">
        <v>10348</v>
      </c>
      <c r="G3509" t="s">
        <v>533</v>
      </c>
      <c r="H3509" t="s">
        <v>150</v>
      </c>
      <c r="I3509" t="s">
        <v>136</v>
      </c>
      <c r="J3509" t="s">
        <v>137</v>
      </c>
      <c r="K3509" t="s">
        <v>138</v>
      </c>
      <c r="L3509" t="s">
        <v>10349</v>
      </c>
      <c r="M3509" t="s">
        <v>10350</v>
      </c>
      <c r="N3509">
        <v>1.0249999999999999</v>
      </c>
      <c r="O3509">
        <v>0</v>
      </c>
      <c r="P3509">
        <v>105</v>
      </c>
      <c r="Q3509">
        <v>0</v>
      </c>
      <c r="R3509">
        <v>0</v>
      </c>
      <c r="S3509">
        <v>0</v>
      </c>
      <c r="T3509">
        <v>77</v>
      </c>
      <c r="U3509">
        <v>0</v>
      </c>
      <c r="V3509">
        <v>0</v>
      </c>
      <c r="W3509">
        <v>0</v>
      </c>
      <c r="X3509">
        <v>28.060948485037645</v>
      </c>
      <c r="Y3509">
        <v>0</v>
      </c>
      <c r="Z3509">
        <v>0</v>
      </c>
      <c r="AA3509">
        <v>0</v>
      </c>
      <c r="AB3509">
        <v>90.657772826084681</v>
      </c>
      <c r="AC3509">
        <v>0</v>
      </c>
      <c r="AD3509">
        <v>0</v>
      </c>
      <c r="AE3509">
        <v>118.71872131112232</v>
      </c>
    </row>
    <row r="3510" spans="1:31" x14ac:dyDescent="0.25">
      <c r="A3510">
        <v>2276482</v>
      </c>
      <c r="B3510">
        <v>1</v>
      </c>
      <c r="C3510" t="s">
        <v>80</v>
      </c>
      <c r="D3510" t="s">
        <v>88</v>
      </c>
      <c r="E3510" t="s">
        <v>165</v>
      </c>
      <c r="F3510" t="s">
        <v>10351</v>
      </c>
      <c r="G3510" t="s">
        <v>225</v>
      </c>
      <c r="H3510" t="s">
        <v>150</v>
      </c>
      <c r="I3510" t="s">
        <v>136</v>
      </c>
      <c r="J3510" t="s">
        <v>137</v>
      </c>
      <c r="K3510" t="s">
        <v>138</v>
      </c>
      <c r="L3510" t="s">
        <v>10352</v>
      </c>
      <c r="M3510" t="s">
        <v>10353</v>
      </c>
      <c r="N3510">
        <v>0.73638888800000002</v>
      </c>
      <c r="O3510">
        <v>0</v>
      </c>
      <c r="P3510">
        <v>5</v>
      </c>
      <c r="Q3510">
        <v>0</v>
      </c>
      <c r="R3510">
        <v>0</v>
      </c>
      <c r="S3510">
        <v>0</v>
      </c>
      <c r="T3510">
        <v>2</v>
      </c>
      <c r="U3510">
        <v>0</v>
      </c>
      <c r="V3510">
        <v>0</v>
      </c>
      <c r="W3510">
        <v>0</v>
      </c>
      <c r="X3510">
        <v>1.2349466244627558</v>
      </c>
      <c r="Y3510">
        <v>0</v>
      </c>
      <c r="Z3510">
        <v>0</v>
      </c>
      <c r="AA3510">
        <v>0</v>
      </c>
      <c r="AB3510">
        <v>0.37897333593000004</v>
      </c>
      <c r="AC3510">
        <v>0</v>
      </c>
      <c r="AD3510">
        <v>0</v>
      </c>
      <c r="AE3510">
        <v>1.6139199603927559</v>
      </c>
    </row>
    <row r="3511" spans="1:31" x14ac:dyDescent="0.25">
      <c r="A3511">
        <v>2276505</v>
      </c>
      <c r="B3511">
        <v>1</v>
      </c>
      <c r="C3511" t="s">
        <v>80</v>
      </c>
      <c r="D3511" t="s">
        <v>100</v>
      </c>
      <c r="E3511" t="s">
        <v>176</v>
      </c>
      <c r="F3511" t="s">
        <v>10354</v>
      </c>
      <c r="G3511" t="s">
        <v>178</v>
      </c>
      <c r="H3511" t="s">
        <v>150</v>
      </c>
      <c r="I3511" t="s">
        <v>136</v>
      </c>
      <c r="J3511" t="s">
        <v>137</v>
      </c>
      <c r="K3511" t="s">
        <v>138</v>
      </c>
      <c r="L3511" t="s">
        <v>10355</v>
      </c>
      <c r="M3511" t="s">
        <v>10356</v>
      </c>
      <c r="N3511">
        <v>1.301388888</v>
      </c>
      <c r="O3511">
        <v>0</v>
      </c>
      <c r="P3511">
        <v>0</v>
      </c>
      <c r="Q3511">
        <v>0</v>
      </c>
      <c r="R3511">
        <v>15</v>
      </c>
      <c r="S3511">
        <v>0</v>
      </c>
      <c r="T3511">
        <v>1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48.586491995741873</v>
      </c>
      <c r="AA3511">
        <v>0</v>
      </c>
      <c r="AB3511">
        <v>0.64383150216000007</v>
      </c>
      <c r="AC3511">
        <v>0</v>
      </c>
      <c r="AD3511">
        <v>0</v>
      </c>
      <c r="AE3511">
        <v>49.230323497901871</v>
      </c>
    </row>
    <row r="3512" spans="1:31" x14ac:dyDescent="0.25">
      <c r="A3512">
        <v>2276110</v>
      </c>
      <c r="B3512">
        <v>1</v>
      </c>
      <c r="C3512" t="s">
        <v>80</v>
      </c>
      <c r="D3512" t="s">
        <v>83</v>
      </c>
      <c r="E3512" t="s">
        <v>132</v>
      </c>
      <c r="F3512" t="s">
        <v>10357</v>
      </c>
      <c r="G3512" t="s">
        <v>134</v>
      </c>
      <c r="H3512" t="s">
        <v>135</v>
      </c>
      <c r="I3512" t="s">
        <v>136</v>
      </c>
      <c r="J3512" t="s">
        <v>137</v>
      </c>
      <c r="K3512" t="s">
        <v>138</v>
      </c>
      <c r="L3512" t="s">
        <v>10358</v>
      </c>
      <c r="M3512" t="s">
        <v>10359</v>
      </c>
      <c r="N3512">
        <v>0.37166666599999998</v>
      </c>
      <c r="O3512">
        <v>0</v>
      </c>
      <c r="P3512">
        <v>0</v>
      </c>
      <c r="Q3512">
        <v>1</v>
      </c>
      <c r="R3512">
        <v>0</v>
      </c>
      <c r="S3512">
        <v>3</v>
      </c>
      <c r="T3512">
        <v>16</v>
      </c>
      <c r="U3512">
        <v>6</v>
      </c>
      <c r="V3512">
        <v>5</v>
      </c>
      <c r="W3512">
        <v>0</v>
      </c>
      <c r="X3512">
        <v>0</v>
      </c>
      <c r="Y3512">
        <v>5.0270900592500001E-2</v>
      </c>
      <c r="Z3512">
        <v>0</v>
      </c>
      <c r="AA3512">
        <v>18.999021426499997</v>
      </c>
      <c r="AB3512">
        <v>45.194569074812435</v>
      </c>
      <c r="AC3512">
        <v>747.50494213758907</v>
      </c>
      <c r="AD3512">
        <v>51.125652949419198</v>
      </c>
      <c r="AE3512">
        <v>862.87445648891321</v>
      </c>
    </row>
    <row r="3513" spans="1:31" x14ac:dyDescent="0.25">
      <c r="A3513">
        <v>2276442</v>
      </c>
      <c r="B3513">
        <v>1</v>
      </c>
      <c r="C3513" t="s">
        <v>80</v>
      </c>
      <c r="D3513" t="s">
        <v>93</v>
      </c>
      <c r="E3513" t="s">
        <v>176</v>
      </c>
      <c r="F3513" t="s">
        <v>10360</v>
      </c>
      <c r="G3513" t="s">
        <v>355</v>
      </c>
      <c r="H3513" t="s">
        <v>150</v>
      </c>
      <c r="I3513" t="s">
        <v>136</v>
      </c>
      <c r="J3513" t="s">
        <v>137</v>
      </c>
      <c r="K3513" t="s">
        <v>138</v>
      </c>
      <c r="L3513" t="s">
        <v>10361</v>
      </c>
      <c r="M3513" t="s">
        <v>10362</v>
      </c>
      <c r="N3513">
        <v>0.134444444</v>
      </c>
      <c r="O3513">
        <v>0</v>
      </c>
      <c r="P3513">
        <v>164</v>
      </c>
      <c r="Q3513">
        <v>0</v>
      </c>
      <c r="R3513">
        <v>2</v>
      </c>
      <c r="S3513">
        <v>0</v>
      </c>
      <c r="T3513">
        <v>3</v>
      </c>
      <c r="U3513">
        <v>0</v>
      </c>
      <c r="V3513">
        <v>0</v>
      </c>
      <c r="W3513">
        <v>0</v>
      </c>
      <c r="X3513">
        <v>3.1740525555917429</v>
      </c>
      <c r="Y3513">
        <v>0</v>
      </c>
      <c r="Z3513">
        <v>0.52556989694733336</v>
      </c>
      <c r="AA3513">
        <v>0</v>
      </c>
      <c r="AB3513">
        <v>0.3029145379440889</v>
      </c>
      <c r="AC3513">
        <v>0</v>
      </c>
      <c r="AD3513">
        <v>0</v>
      </c>
      <c r="AE3513">
        <v>4.0025369904831649</v>
      </c>
    </row>
    <row r="3514" spans="1:31" x14ac:dyDescent="0.25">
      <c r="A3514">
        <v>2276256</v>
      </c>
      <c r="B3514">
        <v>1</v>
      </c>
      <c r="C3514" t="s">
        <v>81</v>
      </c>
      <c r="D3514" t="s">
        <v>123</v>
      </c>
      <c r="E3514" t="s">
        <v>165</v>
      </c>
      <c r="F3514" t="s">
        <v>10363</v>
      </c>
      <c r="G3514" t="s">
        <v>261</v>
      </c>
      <c r="H3514" t="s">
        <v>150</v>
      </c>
      <c r="I3514" t="s">
        <v>136</v>
      </c>
      <c r="J3514" t="s">
        <v>137</v>
      </c>
      <c r="K3514" t="s">
        <v>138</v>
      </c>
      <c r="L3514" t="s">
        <v>10364</v>
      </c>
      <c r="M3514" t="s">
        <v>10365</v>
      </c>
      <c r="N3514">
        <v>5.5997222219999996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8.5472749455935553</v>
      </c>
      <c r="AC3514">
        <v>0</v>
      </c>
      <c r="AD3514">
        <v>0</v>
      </c>
      <c r="AE3514">
        <v>8.5472749455935553</v>
      </c>
    </row>
    <row r="3515" spans="1:31" x14ac:dyDescent="0.25">
      <c r="A3515">
        <v>2276236</v>
      </c>
      <c r="B3515">
        <v>1</v>
      </c>
      <c r="C3515" t="s">
        <v>81</v>
      </c>
      <c r="D3515" t="s">
        <v>122</v>
      </c>
      <c r="E3515" t="s">
        <v>157</v>
      </c>
      <c r="F3515" t="s">
        <v>3569</v>
      </c>
      <c r="G3515" t="s">
        <v>134</v>
      </c>
      <c r="H3515" t="s">
        <v>135</v>
      </c>
      <c r="I3515" t="s">
        <v>136</v>
      </c>
      <c r="J3515" t="s">
        <v>137</v>
      </c>
      <c r="K3515" t="s">
        <v>138</v>
      </c>
      <c r="L3515" t="s">
        <v>10366</v>
      </c>
      <c r="M3515" t="s">
        <v>10367</v>
      </c>
      <c r="N3515">
        <v>0.35805555500000003</v>
      </c>
      <c r="O3515">
        <v>0</v>
      </c>
      <c r="P3515">
        <v>2906</v>
      </c>
      <c r="Q3515">
        <v>0</v>
      </c>
      <c r="R3515">
        <v>0</v>
      </c>
      <c r="S3515">
        <v>2</v>
      </c>
      <c r="T3515">
        <v>716</v>
      </c>
      <c r="U3515">
        <v>0</v>
      </c>
      <c r="V3515">
        <v>0</v>
      </c>
      <c r="W3515">
        <v>0</v>
      </c>
      <c r="X3515">
        <v>245.42315905361906</v>
      </c>
      <c r="Y3515">
        <v>0</v>
      </c>
      <c r="Z3515">
        <v>0</v>
      </c>
      <c r="AA3515">
        <v>5.7990587047789006</v>
      </c>
      <c r="AB3515">
        <v>144.19890014100497</v>
      </c>
      <c r="AC3515">
        <v>0</v>
      </c>
      <c r="AD3515">
        <v>0</v>
      </c>
      <c r="AE3515">
        <v>395.42111789940293</v>
      </c>
    </row>
    <row r="3516" spans="1:31" x14ac:dyDescent="0.25">
      <c r="A3516">
        <v>2276167</v>
      </c>
      <c r="B3516">
        <v>1</v>
      </c>
      <c r="C3516" t="s">
        <v>80</v>
      </c>
      <c r="D3516" t="s">
        <v>107</v>
      </c>
      <c r="E3516" t="s">
        <v>141</v>
      </c>
      <c r="F3516" t="s">
        <v>10368</v>
      </c>
      <c r="G3516" t="s">
        <v>143</v>
      </c>
      <c r="H3516" t="s">
        <v>135</v>
      </c>
      <c r="I3516" t="s">
        <v>136</v>
      </c>
      <c r="J3516" t="s">
        <v>137</v>
      </c>
      <c r="K3516" t="s">
        <v>144</v>
      </c>
      <c r="L3516" t="s">
        <v>10369</v>
      </c>
      <c r="M3516" t="s">
        <v>10370</v>
      </c>
      <c r="N3516">
        <v>2.3824999999999998</v>
      </c>
      <c r="O3516">
        <v>0</v>
      </c>
      <c r="P3516">
        <v>7</v>
      </c>
      <c r="Q3516">
        <v>0</v>
      </c>
      <c r="R3516">
        <v>36</v>
      </c>
      <c r="S3516">
        <v>0</v>
      </c>
      <c r="T3516">
        <v>8</v>
      </c>
      <c r="U3516">
        <v>0</v>
      </c>
      <c r="V3516">
        <v>0</v>
      </c>
      <c r="W3516">
        <v>0</v>
      </c>
      <c r="X3516">
        <v>1.918387739251</v>
      </c>
      <c r="Y3516">
        <v>0</v>
      </c>
      <c r="Z3516">
        <v>14.216353035971103</v>
      </c>
      <c r="AA3516">
        <v>0</v>
      </c>
      <c r="AB3516">
        <v>16.029675837357875</v>
      </c>
      <c r="AC3516">
        <v>0</v>
      </c>
      <c r="AD3516">
        <v>0</v>
      </c>
      <c r="AE3516">
        <v>32.164416612579977</v>
      </c>
    </row>
    <row r="3517" spans="1:31" x14ac:dyDescent="0.25">
      <c r="A3517">
        <v>2276359</v>
      </c>
      <c r="B3517">
        <v>1</v>
      </c>
      <c r="C3517" t="s">
        <v>80</v>
      </c>
      <c r="D3517" t="s">
        <v>96</v>
      </c>
      <c r="E3517" t="s">
        <v>165</v>
      </c>
      <c r="F3517" t="s">
        <v>10371</v>
      </c>
      <c r="G3517" t="s">
        <v>198</v>
      </c>
      <c r="H3517" t="s">
        <v>150</v>
      </c>
      <c r="I3517" t="s">
        <v>136</v>
      </c>
      <c r="J3517" t="s">
        <v>137</v>
      </c>
      <c r="K3517" t="s">
        <v>138</v>
      </c>
      <c r="L3517" t="s">
        <v>10372</v>
      </c>
      <c r="M3517" t="s">
        <v>10373</v>
      </c>
      <c r="N3517">
        <v>5.8975</v>
      </c>
      <c r="O3517">
        <v>0</v>
      </c>
      <c r="P3517">
        <v>2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11.937727267706277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11.937727267706277</v>
      </c>
    </row>
    <row r="3518" spans="1:31" x14ac:dyDescent="0.25">
      <c r="A3518">
        <v>2276230</v>
      </c>
      <c r="B3518">
        <v>1</v>
      </c>
      <c r="C3518" t="s">
        <v>81</v>
      </c>
      <c r="D3518" t="s">
        <v>118</v>
      </c>
      <c r="E3518" t="s">
        <v>147</v>
      </c>
      <c r="F3518" t="s">
        <v>679</v>
      </c>
      <c r="G3518" t="s">
        <v>725</v>
      </c>
      <c r="H3518" t="s">
        <v>150</v>
      </c>
      <c r="I3518" t="s">
        <v>136</v>
      </c>
      <c r="J3518" t="s">
        <v>137</v>
      </c>
      <c r="K3518" t="s">
        <v>138</v>
      </c>
      <c r="L3518" t="s">
        <v>5428</v>
      </c>
      <c r="M3518" t="s">
        <v>10374</v>
      </c>
      <c r="N3518">
        <v>0.91166666600000001</v>
      </c>
      <c r="O3518">
        <v>0</v>
      </c>
      <c r="P3518">
        <v>0</v>
      </c>
      <c r="Q3518">
        <v>0</v>
      </c>
      <c r="R3518">
        <v>2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1.0575330069223998</v>
      </c>
      <c r="AA3518">
        <v>0</v>
      </c>
      <c r="AB3518">
        <v>0</v>
      </c>
      <c r="AC3518">
        <v>0</v>
      </c>
      <c r="AD3518">
        <v>0</v>
      </c>
      <c r="AE3518">
        <v>1.0575330069223998</v>
      </c>
    </row>
    <row r="3519" spans="1:31" x14ac:dyDescent="0.25">
      <c r="A3519">
        <v>2276273</v>
      </c>
      <c r="B3519">
        <v>1</v>
      </c>
      <c r="C3519" t="s">
        <v>80</v>
      </c>
      <c r="D3519" t="s">
        <v>93</v>
      </c>
      <c r="E3519" t="s">
        <v>165</v>
      </c>
      <c r="F3519" t="s">
        <v>10375</v>
      </c>
      <c r="G3519" t="s">
        <v>261</v>
      </c>
      <c r="H3519" t="s">
        <v>150</v>
      </c>
      <c r="I3519" t="s">
        <v>136</v>
      </c>
      <c r="J3519" t="s">
        <v>137</v>
      </c>
      <c r="K3519" t="s">
        <v>138</v>
      </c>
      <c r="L3519" t="s">
        <v>10376</v>
      </c>
      <c r="M3519" t="s">
        <v>10377</v>
      </c>
      <c r="N3519">
        <v>2.588055555</v>
      </c>
      <c r="O3519">
        <v>0</v>
      </c>
      <c r="P3519">
        <v>1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</row>
    <row r="3520" spans="1:31" x14ac:dyDescent="0.25">
      <c r="A3520">
        <v>2276153</v>
      </c>
      <c r="B3520">
        <v>1</v>
      </c>
      <c r="C3520" t="s">
        <v>81</v>
      </c>
      <c r="D3520" t="s">
        <v>119</v>
      </c>
      <c r="E3520" t="s">
        <v>147</v>
      </c>
      <c r="F3520" t="s">
        <v>10378</v>
      </c>
      <c r="G3520" t="s">
        <v>1689</v>
      </c>
      <c r="H3520" t="s">
        <v>150</v>
      </c>
      <c r="I3520" t="s">
        <v>136</v>
      </c>
      <c r="J3520" t="s">
        <v>137</v>
      </c>
      <c r="K3520" t="s">
        <v>138</v>
      </c>
      <c r="L3520" t="s">
        <v>10379</v>
      </c>
      <c r="M3520" t="s">
        <v>10380</v>
      </c>
      <c r="N3520">
        <v>2.1797222220000001</v>
      </c>
      <c r="O3520">
        <v>0</v>
      </c>
      <c r="P3520">
        <v>20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4.6598732381442174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4.6598732381442174</v>
      </c>
    </row>
    <row r="3521" spans="1:31" x14ac:dyDescent="0.25">
      <c r="A3521">
        <v>2276368</v>
      </c>
      <c r="B3521">
        <v>1</v>
      </c>
      <c r="C3521" t="s">
        <v>80</v>
      </c>
      <c r="D3521" t="s">
        <v>83</v>
      </c>
      <c r="E3521" t="s">
        <v>165</v>
      </c>
      <c r="F3521" t="s">
        <v>10381</v>
      </c>
      <c r="G3521" t="s">
        <v>297</v>
      </c>
      <c r="H3521" t="s">
        <v>150</v>
      </c>
      <c r="I3521" t="s">
        <v>136</v>
      </c>
      <c r="J3521" t="s">
        <v>3</v>
      </c>
      <c r="K3521" t="s">
        <v>138</v>
      </c>
      <c r="L3521" t="s">
        <v>10382</v>
      </c>
      <c r="M3521" t="s">
        <v>10383</v>
      </c>
      <c r="N3521">
        <v>1.0491666660000001</v>
      </c>
      <c r="O3521">
        <v>0</v>
      </c>
      <c r="P3521">
        <v>1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0.66366422235455003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0.66366422235455003</v>
      </c>
    </row>
    <row r="3522" spans="1:31" x14ac:dyDescent="0.25">
      <c r="A3522">
        <v>2276013</v>
      </c>
      <c r="B3522">
        <v>1</v>
      </c>
      <c r="C3522" t="s">
        <v>80</v>
      </c>
      <c r="D3522" t="s">
        <v>84</v>
      </c>
      <c r="E3522" t="s">
        <v>176</v>
      </c>
      <c r="F3522" t="s">
        <v>10384</v>
      </c>
      <c r="G3522" t="s">
        <v>533</v>
      </c>
      <c r="H3522" t="s">
        <v>150</v>
      </c>
      <c r="I3522" t="s">
        <v>136</v>
      </c>
      <c r="J3522" t="s">
        <v>137</v>
      </c>
      <c r="K3522" t="s">
        <v>138</v>
      </c>
      <c r="L3522" t="s">
        <v>10385</v>
      </c>
      <c r="M3522" t="s">
        <v>10386</v>
      </c>
      <c r="N3522">
        <v>1.7952777769999999</v>
      </c>
      <c r="O3522">
        <v>0</v>
      </c>
      <c r="P3522">
        <v>629</v>
      </c>
      <c r="Q3522">
        <v>0</v>
      </c>
      <c r="R3522">
        <v>0</v>
      </c>
      <c r="S3522">
        <v>0</v>
      </c>
      <c r="T3522">
        <v>102</v>
      </c>
      <c r="U3522">
        <v>0</v>
      </c>
      <c r="V3522">
        <v>0</v>
      </c>
      <c r="W3522">
        <v>0</v>
      </c>
      <c r="X3522">
        <v>238.0536710467378</v>
      </c>
      <c r="Y3522">
        <v>0</v>
      </c>
      <c r="Z3522">
        <v>0</v>
      </c>
      <c r="AA3522">
        <v>0</v>
      </c>
      <c r="AB3522">
        <v>101.95988912582251</v>
      </c>
      <c r="AC3522">
        <v>0</v>
      </c>
      <c r="AD3522">
        <v>0</v>
      </c>
      <c r="AE3522">
        <v>340.01356017256035</v>
      </c>
    </row>
    <row r="3523" spans="1:31" x14ac:dyDescent="0.25">
      <c r="A3523">
        <v>2276531</v>
      </c>
      <c r="B3523">
        <v>1</v>
      </c>
      <c r="C3523" t="s">
        <v>80</v>
      </c>
      <c r="D3523" t="s">
        <v>84</v>
      </c>
      <c r="E3523" t="s">
        <v>165</v>
      </c>
      <c r="F3523" t="s">
        <v>10387</v>
      </c>
      <c r="G3523" t="s">
        <v>198</v>
      </c>
      <c r="H3523" t="s">
        <v>150</v>
      </c>
      <c r="I3523" t="s">
        <v>136</v>
      </c>
      <c r="J3523" t="s">
        <v>137</v>
      </c>
      <c r="K3523" t="s">
        <v>138</v>
      </c>
      <c r="L3523" t="s">
        <v>10388</v>
      </c>
      <c r="M3523" t="s">
        <v>10389</v>
      </c>
      <c r="N3523">
        <v>1.3819444439999999</v>
      </c>
      <c r="O3523">
        <v>0</v>
      </c>
      <c r="P3523">
        <v>4</v>
      </c>
      <c r="Q3523">
        <v>0</v>
      </c>
      <c r="R3523">
        <v>0</v>
      </c>
      <c r="S3523">
        <v>0</v>
      </c>
      <c r="T3523">
        <v>1</v>
      </c>
      <c r="U3523">
        <v>0</v>
      </c>
      <c r="V3523">
        <v>0</v>
      </c>
      <c r="W3523">
        <v>0</v>
      </c>
      <c r="X3523">
        <v>1.7528428707650252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1.7528428707650252</v>
      </c>
    </row>
    <row r="3524" spans="1:31" x14ac:dyDescent="0.25">
      <c r="A3524">
        <v>2276508</v>
      </c>
      <c r="B3524">
        <v>1</v>
      </c>
      <c r="C3524" t="s">
        <v>80</v>
      </c>
      <c r="D3524" t="s">
        <v>97</v>
      </c>
      <c r="E3524" t="s">
        <v>165</v>
      </c>
      <c r="F3524" t="s">
        <v>10390</v>
      </c>
      <c r="G3524" t="s">
        <v>198</v>
      </c>
      <c r="H3524" t="s">
        <v>150</v>
      </c>
      <c r="I3524" t="s">
        <v>136</v>
      </c>
      <c r="J3524" t="s">
        <v>137</v>
      </c>
      <c r="K3524" t="s">
        <v>138</v>
      </c>
      <c r="L3524" t="s">
        <v>10391</v>
      </c>
      <c r="M3524" t="s">
        <v>10392</v>
      </c>
      <c r="N3524">
        <v>1.724722222</v>
      </c>
      <c r="O3524">
        <v>0</v>
      </c>
      <c r="P3524">
        <v>2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8.4510016089393254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8.4510016089393254</v>
      </c>
    </row>
    <row r="3525" spans="1:31" x14ac:dyDescent="0.25">
      <c r="A3525">
        <v>2276199</v>
      </c>
      <c r="B3525">
        <v>1</v>
      </c>
      <c r="C3525" t="s">
        <v>80</v>
      </c>
      <c r="D3525" t="s">
        <v>104</v>
      </c>
      <c r="E3525" t="s">
        <v>147</v>
      </c>
      <c r="F3525" t="s">
        <v>10393</v>
      </c>
      <c r="G3525" t="s">
        <v>2825</v>
      </c>
      <c r="H3525" t="s">
        <v>150</v>
      </c>
      <c r="I3525" t="s">
        <v>136</v>
      </c>
      <c r="J3525" t="s">
        <v>137</v>
      </c>
      <c r="K3525" t="s">
        <v>138</v>
      </c>
      <c r="L3525" t="s">
        <v>10394</v>
      </c>
      <c r="M3525" t="s">
        <v>10395</v>
      </c>
      <c r="N3525">
        <v>3.2494444439999999</v>
      </c>
      <c r="O3525">
        <v>0</v>
      </c>
      <c r="P3525">
        <v>6</v>
      </c>
      <c r="Q3525">
        <v>0</v>
      </c>
      <c r="R3525">
        <v>3</v>
      </c>
      <c r="S3525">
        <v>0</v>
      </c>
      <c r="T3525">
        <v>3</v>
      </c>
      <c r="U3525">
        <v>0</v>
      </c>
      <c r="V3525">
        <v>0</v>
      </c>
      <c r="W3525">
        <v>0</v>
      </c>
      <c r="X3525">
        <v>16.037797358060001</v>
      </c>
      <c r="Y3525">
        <v>0</v>
      </c>
      <c r="Z3525">
        <v>0.98330807922280017</v>
      </c>
      <c r="AA3525">
        <v>0</v>
      </c>
      <c r="AB3525">
        <v>11.215992264615481</v>
      </c>
      <c r="AC3525">
        <v>0</v>
      </c>
      <c r="AD3525">
        <v>0</v>
      </c>
      <c r="AE3525">
        <v>28.237097701898286</v>
      </c>
    </row>
    <row r="3526" spans="1:31" x14ac:dyDescent="0.25">
      <c r="A3526">
        <v>2276445</v>
      </c>
      <c r="B3526">
        <v>1</v>
      </c>
      <c r="C3526" t="s">
        <v>80</v>
      </c>
      <c r="D3526" t="s">
        <v>108</v>
      </c>
      <c r="E3526" t="s">
        <v>147</v>
      </c>
      <c r="F3526" t="s">
        <v>10396</v>
      </c>
      <c r="G3526" t="s">
        <v>149</v>
      </c>
      <c r="H3526" t="s">
        <v>150</v>
      </c>
      <c r="I3526" t="s">
        <v>136</v>
      </c>
      <c r="J3526" t="s">
        <v>137</v>
      </c>
      <c r="K3526" t="s">
        <v>138</v>
      </c>
      <c r="L3526" t="s">
        <v>10397</v>
      </c>
      <c r="M3526" t="s">
        <v>10398</v>
      </c>
      <c r="N3526">
        <v>0.68944444400000005</v>
      </c>
      <c r="O3526">
        <v>0</v>
      </c>
      <c r="P3526">
        <v>11</v>
      </c>
      <c r="Q3526">
        <v>0</v>
      </c>
      <c r="R3526">
        <v>1</v>
      </c>
      <c r="S3526">
        <v>0</v>
      </c>
      <c r="T3526">
        <v>3</v>
      </c>
      <c r="U3526">
        <v>0</v>
      </c>
      <c r="V3526">
        <v>0</v>
      </c>
      <c r="W3526">
        <v>0</v>
      </c>
      <c r="X3526">
        <v>0.91749438478154999</v>
      </c>
      <c r="Y3526">
        <v>0</v>
      </c>
      <c r="Z3526">
        <v>0.12177298502846667</v>
      </c>
      <c r="AA3526">
        <v>0</v>
      </c>
      <c r="AB3526">
        <v>0.14356407841320001</v>
      </c>
      <c r="AC3526">
        <v>0</v>
      </c>
      <c r="AD3526">
        <v>0</v>
      </c>
      <c r="AE3526">
        <v>1.1828314482232165</v>
      </c>
    </row>
    <row r="3527" spans="1:31" x14ac:dyDescent="0.25">
      <c r="A3527">
        <v>2276425</v>
      </c>
      <c r="B3527">
        <v>1</v>
      </c>
      <c r="C3527" t="s">
        <v>81</v>
      </c>
      <c r="D3527" t="s">
        <v>119</v>
      </c>
      <c r="E3527" t="s">
        <v>147</v>
      </c>
      <c r="F3527" t="s">
        <v>10399</v>
      </c>
      <c r="G3527" t="s">
        <v>149</v>
      </c>
      <c r="H3527" t="s">
        <v>150</v>
      </c>
      <c r="I3527" t="s">
        <v>136</v>
      </c>
      <c r="J3527" t="s">
        <v>137</v>
      </c>
      <c r="K3527" t="s">
        <v>138</v>
      </c>
      <c r="L3527" t="s">
        <v>10400</v>
      </c>
      <c r="M3527" t="s">
        <v>10401</v>
      </c>
      <c r="N3527">
        <v>2.6088888880000001</v>
      </c>
      <c r="O3527">
        <v>0</v>
      </c>
      <c r="P3527">
        <v>4</v>
      </c>
      <c r="Q3527">
        <v>0</v>
      </c>
      <c r="R3527">
        <v>1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0.64463417174951676</v>
      </c>
      <c r="Y3527">
        <v>0</v>
      </c>
      <c r="Z3527">
        <v>17.751910717760399</v>
      </c>
      <c r="AA3527">
        <v>0</v>
      </c>
      <c r="AB3527">
        <v>0</v>
      </c>
      <c r="AC3527">
        <v>0</v>
      </c>
      <c r="AD3527">
        <v>0</v>
      </c>
      <c r="AE3527">
        <v>18.396544889509915</v>
      </c>
    </row>
    <row r="3528" spans="1:31" x14ac:dyDescent="0.25">
      <c r="A3528">
        <v>2276096</v>
      </c>
      <c r="B3528">
        <v>1</v>
      </c>
      <c r="C3528" t="s">
        <v>80</v>
      </c>
      <c r="D3528" t="s">
        <v>97</v>
      </c>
      <c r="E3528" t="s">
        <v>322</v>
      </c>
      <c r="F3528" t="s">
        <v>10402</v>
      </c>
      <c r="G3528" t="s">
        <v>134</v>
      </c>
      <c r="H3528" t="s">
        <v>3358</v>
      </c>
      <c r="I3528" t="s">
        <v>136</v>
      </c>
      <c r="J3528" t="s">
        <v>137</v>
      </c>
      <c r="K3528" t="s">
        <v>138</v>
      </c>
      <c r="L3528" t="s">
        <v>10403</v>
      </c>
      <c r="M3528" t="s">
        <v>10404</v>
      </c>
      <c r="N3528">
        <v>0.62194444400000004</v>
      </c>
      <c r="O3528">
        <v>3</v>
      </c>
      <c r="P3528">
        <v>725</v>
      </c>
      <c r="Q3528">
        <v>5</v>
      </c>
      <c r="R3528">
        <v>0</v>
      </c>
      <c r="S3528">
        <v>11</v>
      </c>
      <c r="T3528">
        <v>10</v>
      </c>
      <c r="U3528">
        <v>1</v>
      </c>
      <c r="V3528">
        <v>0</v>
      </c>
      <c r="W3528">
        <v>65.696567865483047</v>
      </c>
      <c r="X3528">
        <v>107.7628559219427</v>
      </c>
      <c r="Y3528">
        <v>23.826574073565666</v>
      </c>
      <c r="Z3528">
        <v>0</v>
      </c>
      <c r="AA3528">
        <v>153.3292861342787</v>
      </c>
      <c r="AB3528">
        <v>9.1981760848442864</v>
      </c>
      <c r="AC3528">
        <v>4.8853782746272003</v>
      </c>
      <c r="AD3528">
        <v>0</v>
      </c>
      <c r="AE3528">
        <v>364.69883835474167</v>
      </c>
    </row>
    <row r="3529" spans="1:31" x14ac:dyDescent="0.25">
      <c r="A3529">
        <v>2276239</v>
      </c>
      <c r="B3529">
        <v>1</v>
      </c>
      <c r="C3529" t="s">
        <v>81</v>
      </c>
      <c r="D3529" t="s">
        <v>127</v>
      </c>
      <c r="E3529" t="s">
        <v>141</v>
      </c>
      <c r="F3529" t="s">
        <v>10405</v>
      </c>
      <c r="G3529" t="s">
        <v>143</v>
      </c>
      <c r="H3529" t="s">
        <v>135</v>
      </c>
      <c r="I3529" t="s">
        <v>136</v>
      </c>
      <c r="J3529" t="s">
        <v>137</v>
      </c>
      <c r="K3529" t="s">
        <v>144</v>
      </c>
      <c r="L3529" t="s">
        <v>10406</v>
      </c>
      <c r="M3529" t="s">
        <v>10407</v>
      </c>
      <c r="N3529">
        <v>1.876666666</v>
      </c>
      <c r="O3529">
        <v>0</v>
      </c>
      <c r="P3529">
        <v>230</v>
      </c>
      <c r="Q3529">
        <v>0</v>
      </c>
      <c r="R3529">
        <v>0</v>
      </c>
      <c r="S3529">
        <v>0</v>
      </c>
      <c r="T3529">
        <v>81</v>
      </c>
      <c r="U3529">
        <v>0</v>
      </c>
      <c r="V3529">
        <v>0</v>
      </c>
      <c r="W3529">
        <v>0</v>
      </c>
      <c r="X3529">
        <v>95.184154082273537</v>
      </c>
      <c r="Y3529">
        <v>0</v>
      </c>
      <c r="Z3529">
        <v>0</v>
      </c>
      <c r="AA3529">
        <v>0</v>
      </c>
      <c r="AB3529">
        <v>99.688266322546994</v>
      </c>
      <c r="AC3529">
        <v>0</v>
      </c>
      <c r="AD3529">
        <v>0</v>
      </c>
      <c r="AE3529">
        <v>194.87242040482053</v>
      </c>
    </row>
    <row r="3530" spans="1:31" x14ac:dyDescent="0.25">
      <c r="A3530">
        <v>2276405</v>
      </c>
      <c r="B3530">
        <v>1</v>
      </c>
      <c r="C3530" t="s">
        <v>81</v>
      </c>
      <c r="D3530" t="s">
        <v>117</v>
      </c>
      <c r="E3530" t="s">
        <v>165</v>
      </c>
      <c r="F3530" t="s">
        <v>10408</v>
      </c>
      <c r="G3530" t="s">
        <v>198</v>
      </c>
      <c r="H3530" t="s">
        <v>150</v>
      </c>
      <c r="I3530" t="s">
        <v>136</v>
      </c>
      <c r="J3530" t="s">
        <v>137</v>
      </c>
      <c r="K3530" t="s">
        <v>138</v>
      </c>
      <c r="L3530" t="s">
        <v>10409</v>
      </c>
      <c r="M3530" t="s">
        <v>10410</v>
      </c>
      <c r="N3530">
        <v>3.0847222219999999</v>
      </c>
      <c r="O3530">
        <v>0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1.76222717376E-2</v>
      </c>
      <c r="AA3530">
        <v>0</v>
      </c>
      <c r="AB3530">
        <v>0</v>
      </c>
      <c r="AC3530">
        <v>0</v>
      </c>
      <c r="AD3530">
        <v>0</v>
      </c>
      <c r="AE3530">
        <v>1.76222717376E-2</v>
      </c>
    </row>
    <row r="3531" spans="1:31" x14ac:dyDescent="0.25">
      <c r="A3531">
        <v>2276113</v>
      </c>
      <c r="B3531">
        <v>1</v>
      </c>
      <c r="C3531" t="s">
        <v>80</v>
      </c>
      <c r="D3531" t="s">
        <v>82</v>
      </c>
      <c r="E3531" t="s">
        <v>165</v>
      </c>
      <c r="F3531" t="s">
        <v>10411</v>
      </c>
      <c r="G3531" t="s">
        <v>225</v>
      </c>
      <c r="H3531" t="s">
        <v>150</v>
      </c>
      <c r="I3531" t="s">
        <v>136</v>
      </c>
      <c r="J3531" t="s">
        <v>137</v>
      </c>
      <c r="K3531" t="s">
        <v>138</v>
      </c>
      <c r="L3531" t="s">
        <v>10412</v>
      </c>
      <c r="M3531" t="s">
        <v>10413</v>
      </c>
      <c r="N3531">
        <v>0.85916666600000002</v>
      </c>
      <c r="O3531">
        <v>0</v>
      </c>
      <c r="P3531">
        <v>4</v>
      </c>
      <c r="Q3531">
        <v>0</v>
      </c>
      <c r="R3531">
        <v>0</v>
      </c>
      <c r="S3531">
        <v>0</v>
      </c>
      <c r="T3531">
        <v>4</v>
      </c>
      <c r="U3531">
        <v>0</v>
      </c>
      <c r="V3531">
        <v>0</v>
      </c>
      <c r="W3531">
        <v>0</v>
      </c>
      <c r="X3531">
        <v>1.0904612720464002</v>
      </c>
      <c r="Y3531">
        <v>0</v>
      </c>
      <c r="Z3531">
        <v>0</v>
      </c>
      <c r="AA3531">
        <v>0</v>
      </c>
      <c r="AB3531">
        <v>2.3718293135981887</v>
      </c>
      <c r="AC3531">
        <v>0</v>
      </c>
      <c r="AD3531">
        <v>0</v>
      </c>
      <c r="AE3531">
        <v>3.4622905856445891</v>
      </c>
    </row>
    <row r="3532" spans="1:31" x14ac:dyDescent="0.25">
      <c r="A3532">
        <v>2276262</v>
      </c>
      <c r="B3532">
        <v>1</v>
      </c>
      <c r="C3532" t="s">
        <v>80</v>
      </c>
      <c r="D3532" t="s">
        <v>90</v>
      </c>
      <c r="E3532" t="s">
        <v>176</v>
      </c>
      <c r="F3532" t="s">
        <v>10414</v>
      </c>
      <c r="G3532" t="s">
        <v>261</v>
      </c>
      <c r="H3532" t="s">
        <v>150</v>
      </c>
      <c r="I3532" t="s">
        <v>136</v>
      </c>
      <c r="J3532" t="s">
        <v>137</v>
      </c>
      <c r="K3532" t="s">
        <v>138</v>
      </c>
      <c r="L3532" t="s">
        <v>10415</v>
      </c>
      <c r="M3532" t="s">
        <v>10416</v>
      </c>
      <c r="N3532">
        <v>0.46666666600000001</v>
      </c>
      <c r="O3532">
        <v>0</v>
      </c>
      <c r="P3532">
        <v>307</v>
      </c>
      <c r="Q3532">
        <v>0</v>
      </c>
      <c r="R3532">
        <v>0</v>
      </c>
      <c r="S3532">
        <v>0</v>
      </c>
      <c r="T3532">
        <v>196</v>
      </c>
      <c r="U3532">
        <v>0</v>
      </c>
      <c r="V3532">
        <v>1</v>
      </c>
      <c r="W3532">
        <v>0</v>
      </c>
      <c r="X3532">
        <v>38.029173085764</v>
      </c>
      <c r="Y3532">
        <v>0</v>
      </c>
      <c r="Z3532">
        <v>0</v>
      </c>
      <c r="AA3532">
        <v>0</v>
      </c>
      <c r="AB3532">
        <v>54.026531675797351</v>
      </c>
      <c r="AC3532">
        <v>0</v>
      </c>
      <c r="AD3532">
        <v>9.0430510396799999</v>
      </c>
      <c r="AE3532">
        <v>101.09875580124134</v>
      </c>
    </row>
    <row r="3533" spans="1:31" x14ac:dyDescent="0.25">
      <c r="A3533">
        <v>2276325</v>
      </c>
      <c r="B3533">
        <v>1</v>
      </c>
      <c r="C3533" t="s">
        <v>80</v>
      </c>
      <c r="D3533" t="s">
        <v>97</v>
      </c>
      <c r="E3533" t="s">
        <v>165</v>
      </c>
      <c r="F3533" t="s">
        <v>10417</v>
      </c>
      <c r="G3533" t="s">
        <v>225</v>
      </c>
      <c r="H3533" t="s">
        <v>150</v>
      </c>
      <c r="I3533" t="s">
        <v>136</v>
      </c>
      <c r="J3533" t="s">
        <v>137</v>
      </c>
      <c r="K3533" t="s">
        <v>138</v>
      </c>
      <c r="L3533" t="s">
        <v>10418</v>
      </c>
      <c r="M3533" t="s">
        <v>10419</v>
      </c>
      <c r="N3533">
        <v>1.7766666659999999</v>
      </c>
      <c r="O3533">
        <v>0</v>
      </c>
      <c r="P3533">
        <v>2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0.71610231657787515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0.71610231657787515</v>
      </c>
    </row>
    <row r="3534" spans="1:31" x14ac:dyDescent="0.25">
      <c r="A3534">
        <v>2276431</v>
      </c>
      <c r="B3534">
        <v>1</v>
      </c>
      <c r="C3534" t="s">
        <v>80</v>
      </c>
      <c r="D3534" t="s">
        <v>104</v>
      </c>
      <c r="E3534" t="s">
        <v>165</v>
      </c>
      <c r="F3534" t="s">
        <v>10420</v>
      </c>
      <c r="G3534" t="s">
        <v>261</v>
      </c>
      <c r="H3534" t="s">
        <v>150</v>
      </c>
      <c r="I3534" t="s">
        <v>136</v>
      </c>
      <c r="J3534" t="s">
        <v>137</v>
      </c>
      <c r="K3534" t="s">
        <v>138</v>
      </c>
      <c r="L3534" t="s">
        <v>10421</v>
      </c>
      <c r="M3534" t="s">
        <v>10422</v>
      </c>
      <c r="N3534">
        <v>1.985833333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1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2.6537479119828751</v>
      </c>
      <c r="AC3534">
        <v>0</v>
      </c>
      <c r="AD3534">
        <v>0</v>
      </c>
      <c r="AE3534">
        <v>2.6537479119828751</v>
      </c>
    </row>
    <row r="3535" spans="1:31" x14ac:dyDescent="0.25">
      <c r="A3535">
        <v>2276488</v>
      </c>
      <c r="B3535">
        <v>1</v>
      </c>
      <c r="C3535" t="s">
        <v>80</v>
      </c>
      <c r="D3535" t="s">
        <v>96</v>
      </c>
      <c r="E3535" t="s">
        <v>165</v>
      </c>
      <c r="F3535" t="s">
        <v>10423</v>
      </c>
      <c r="G3535" t="s">
        <v>225</v>
      </c>
      <c r="H3535" t="s">
        <v>150</v>
      </c>
      <c r="I3535" t="s">
        <v>136</v>
      </c>
      <c r="J3535" t="s">
        <v>137</v>
      </c>
      <c r="K3535" t="s">
        <v>138</v>
      </c>
      <c r="L3535" t="s">
        <v>10424</v>
      </c>
      <c r="M3535" t="s">
        <v>10425</v>
      </c>
      <c r="N3535">
        <v>4.063055555</v>
      </c>
      <c r="O3535">
        <v>0</v>
      </c>
      <c r="P3535">
        <v>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3.3743389508098089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3.3743389508098089</v>
      </c>
    </row>
    <row r="3536" spans="1:31" x14ac:dyDescent="0.25">
      <c r="A3536">
        <v>2276511</v>
      </c>
      <c r="B3536">
        <v>1</v>
      </c>
      <c r="C3536" t="s">
        <v>81</v>
      </c>
      <c r="D3536" t="s">
        <v>128</v>
      </c>
      <c r="E3536" t="s">
        <v>147</v>
      </c>
      <c r="F3536" t="s">
        <v>10426</v>
      </c>
      <c r="G3536" t="s">
        <v>149</v>
      </c>
      <c r="H3536" t="s">
        <v>150</v>
      </c>
      <c r="I3536" t="s">
        <v>136</v>
      </c>
      <c r="J3536" t="s">
        <v>137</v>
      </c>
      <c r="K3536" t="s">
        <v>138</v>
      </c>
      <c r="L3536" t="s">
        <v>10427</v>
      </c>
      <c r="M3536" t="s">
        <v>10428</v>
      </c>
      <c r="N3536">
        <v>1.399444444</v>
      </c>
      <c r="O3536">
        <v>0</v>
      </c>
      <c r="P3536">
        <v>19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6.1487217816389999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6.1487217816389999</v>
      </c>
    </row>
    <row r="3537" spans="1:31" x14ac:dyDescent="0.25">
      <c r="A3537">
        <v>2276196</v>
      </c>
      <c r="B3537">
        <v>1</v>
      </c>
      <c r="C3537" t="s">
        <v>80</v>
      </c>
      <c r="D3537" t="s">
        <v>101</v>
      </c>
      <c r="E3537" t="s">
        <v>176</v>
      </c>
      <c r="F3537" t="s">
        <v>10429</v>
      </c>
      <c r="G3537" t="s">
        <v>143</v>
      </c>
      <c r="H3537" t="s">
        <v>150</v>
      </c>
      <c r="I3537" t="s">
        <v>136</v>
      </c>
      <c r="J3537" t="s">
        <v>137</v>
      </c>
      <c r="K3537" t="s">
        <v>144</v>
      </c>
      <c r="L3537" t="s">
        <v>10430</v>
      </c>
      <c r="M3537" t="s">
        <v>10431</v>
      </c>
      <c r="N3537">
        <v>4.3775000000000004</v>
      </c>
      <c r="O3537">
        <v>0</v>
      </c>
      <c r="P3537">
        <v>45</v>
      </c>
      <c r="Q3537">
        <v>0</v>
      </c>
      <c r="R3537">
        <v>0</v>
      </c>
      <c r="S3537">
        <v>0</v>
      </c>
      <c r="T3537">
        <v>2</v>
      </c>
      <c r="U3537">
        <v>0</v>
      </c>
      <c r="V3537">
        <v>0</v>
      </c>
      <c r="W3537">
        <v>0</v>
      </c>
      <c r="X3537">
        <v>163.02310330069673</v>
      </c>
      <c r="Y3537">
        <v>0</v>
      </c>
      <c r="Z3537">
        <v>0</v>
      </c>
      <c r="AA3537">
        <v>0</v>
      </c>
      <c r="AB3537">
        <v>7.2008179880721492</v>
      </c>
      <c r="AC3537">
        <v>0</v>
      </c>
      <c r="AD3537">
        <v>0</v>
      </c>
      <c r="AE3537">
        <v>170.22392128876888</v>
      </c>
    </row>
    <row r="3538" spans="1:31" x14ac:dyDescent="0.25">
      <c r="A3538">
        <v>2276202</v>
      </c>
      <c r="B3538">
        <v>1</v>
      </c>
      <c r="C3538" t="s">
        <v>81</v>
      </c>
      <c r="D3538" t="s">
        <v>128</v>
      </c>
      <c r="E3538" t="s">
        <v>147</v>
      </c>
      <c r="F3538" t="s">
        <v>10432</v>
      </c>
      <c r="G3538" t="s">
        <v>149</v>
      </c>
      <c r="H3538" t="s">
        <v>150</v>
      </c>
      <c r="I3538" t="s">
        <v>136</v>
      </c>
      <c r="J3538" t="s">
        <v>137</v>
      </c>
      <c r="K3538" t="s">
        <v>138</v>
      </c>
      <c r="L3538" t="s">
        <v>10433</v>
      </c>
      <c r="M3538" t="s">
        <v>10434</v>
      </c>
      <c r="N3538">
        <v>2.5019444439999998</v>
      </c>
      <c r="O3538">
        <v>0</v>
      </c>
      <c r="P3538">
        <v>90</v>
      </c>
      <c r="Q3538">
        <v>0</v>
      </c>
      <c r="R3538">
        <v>2</v>
      </c>
      <c r="S3538">
        <v>0</v>
      </c>
      <c r="T3538">
        <v>3</v>
      </c>
      <c r="U3538">
        <v>0</v>
      </c>
      <c r="V3538">
        <v>0</v>
      </c>
      <c r="W3538">
        <v>0</v>
      </c>
      <c r="X3538">
        <v>65.308670743727717</v>
      </c>
      <c r="Y3538">
        <v>0</v>
      </c>
      <c r="Z3538">
        <v>7.7469224398736021</v>
      </c>
      <c r="AA3538">
        <v>0</v>
      </c>
      <c r="AB3538">
        <v>2.7470300947232</v>
      </c>
      <c r="AC3538">
        <v>0</v>
      </c>
      <c r="AD3538">
        <v>0</v>
      </c>
      <c r="AE3538">
        <v>75.802623278324518</v>
      </c>
    </row>
    <row r="3539" spans="1:31" x14ac:dyDescent="0.25">
      <c r="A3539">
        <v>2276428</v>
      </c>
      <c r="B3539">
        <v>1</v>
      </c>
      <c r="C3539" t="s">
        <v>81</v>
      </c>
      <c r="D3539" t="s">
        <v>128</v>
      </c>
      <c r="E3539" t="s">
        <v>165</v>
      </c>
      <c r="F3539" t="s">
        <v>10435</v>
      </c>
      <c r="G3539" t="s">
        <v>198</v>
      </c>
      <c r="H3539" t="s">
        <v>150</v>
      </c>
      <c r="I3539" t="s">
        <v>136</v>
      </c>
      <c r="J3539" t="s">
        <v>137</v>
      </c>
      <c r="K3539" t="s">
        <v>138</v>
      </c>
      <c r="L3539" t="s">
        <v>10436</v>
      </c>
      <c r="M3539" t="s">
        <v>10437</v>
      </c>
      <c r="N3539">
        <v>1.383888888</v>
      </c>
      <c r="O3539">
        <v>0</v>
      </c>
      <c r="P3539">
        <v>24</v>
      </c>
      <c r="Q3539">
        <v>0</v>
      </c>
      <c r="R3539">
        <v>0</v>
      </c>
      <c r="S3539">
        <v>0</v>
      </c>
      <c r="T3539">
        <v>1</v>
      </c>
      <c r="U3539">
        <v>0</v>
      </c>
      <c r="V3539">
        <v>0</v>
      </c>
      <c r="W3539">
        <v>0</v>
      </c>
      <c r="X3539">
        <v>7.6705320363705756</v>
      </c>
      <c r="Y3539">
        <v>0</v>
      </c>
      <c r="Z3539">
        <v>0</v>
      </c>
      <c r="AA3539">
        <v>0</v>
      </c>
      <c r="AB3539">
        <v>3.5033217859216668E-2</v>
      </c>
      <c r="AC3539">
        <v>0</v>
      </c>
      <c r="AD3539">
        <v>0</v>
      </c>
      <c r="AE3539">
        <v>7.7055652542297919</v>
      </c>
    </row>
    <row r="3540" spans="1:31" x14ac:dyDescent="0.25">
      <c r="A3540">
        <v>2276116</v>
      </c>
      <c r="B3540">
        <v>1</v>
      </c>
      <c r="C3540" t="s">
        <v>81</v>
      </c>
      <c r="D3540" t="s">
        <v>126</v>
      </c>
      <c r="E3540" t="s">
        <v>147</v>
      </c>
      <c r="F3540" t="s">
        <v>10438</v>
      </c>
      <c r="G3540" t="s">
        <v>149</v>
      </c>
      <c r="H3540" t="s">
        <v>150</v>
      </c>
      <c r="I3540" t="s">
        <v>136</v>
      </c>
      <c r="J3540" t="s">
        <v>137</v>
      </c>
      <c r="K3540" t="s">
        <v>138</v>
      </c>
      <c r="L3540" t="s">
        <v>10439</v>
      </c>
      <c r="M3540" t="s">
        <v>10440</v>
      </c>
      <c r="N3540">
        <v>0.78444444400000002</v>
      </c>
      <c r="O3540">
        <v>0</v>
      </c>
      <c r="P3540">
        <v>87</v>
      </c>
      <c r="Q3540">
        <v>0</v>
      </c>
      <c r="R3540">
        <v>0</v>
      </c>
      <c r="S3540">
        <v>0</v>
      </c>
      <c r="T3540">
        <v>1</v>
      </c>
      <c r="U3540">
        <v>0</v>
      </c>
      <c r="V3540">
        <v>0</v>
      </c>
      <c r="W3540">
        <v>0</v>
      </c>
      <c r="X3540">
        <v>13.445661737472978</v>
      </c>
      <c r="Y3540">
        <v>0</v>
      </c>
      <c r="Z3540">
        <v>0</v>
      </c>
      <c r="AA3540">
        <v>0</v>
      </c>
      <c r="AB3540">
        <v>0.24801290167786669</v>
      </c>
      <c r="AC3540">
        <v>0</v>
      </c>
      <c r="AD3540">
        <v>0</v>
      </c>
      <c r="AE3540">
        <v>13.693674639150844</v>
      </c>
    </row>
    <row r="3541" spans="1:31" x14ac:dyDescent="0.25">
      <c r="A3541">
        <v>2276279</v>
      </c>
      <c r="B3541">
        <v>1</v>
      </c>
      <c r="C3541" t="s">
        <v>80</v>
      </c>
      <c r="D3541" t="s">
        <v>104</v>
      </c>
      <c r="E3541" t="s">
        <v>147</v>
      </c>
      <c r="F3541" t="s">
        <v>10441</v>
      </c>
      <c r="G3541" t="s">
        <v>149</v>
      </c>
      <c r="H3541" t="s">
        <v>150</v>
      </c>
      <c r="I3541" t="s">
        <v>136</v>
      </c>
      <c r="J3541" t="s">
        <v>137</v>
      </c>
      <c r="K3541" t="s">
        <v>138</v>
      </c>
      <c r="L3541" t="s">
        <v>10442</v>
      </c>
      <c r="M3541" t="s">
        <v>10443</v>
      </c>
      <c r="N3541">
        <v>3.4783333330000001</v>
      </c>
      <c r="O3541">
        <v>0</v>
      </c>
      <c r="P3541">
        <v>258</v>
      </c>
      <c r="Q3541">
        <v>0</v>
      </c>
      <c r="R3541">
        <v>7</v>
      </c>
      <c r="S3541">
        <v>0</v>
      </c>
      <c r="T3541">
        <v>9</v>
      </c>
      <c r="U3541">
        <v>0</v>
      </c>
      <c r="V3541">
        <v>0</v>
      </c>
      <c r="W3541">
        <v>0</v>
      </c>
      <c r="X3541">
        <v>243.99684497390732</v>
      </c>
      <c r="Y3541">
        <v>0</v>
      </c>
      <c r="Z3541">
        <v>3.4135362790298003</v>
      </c>
      <c r="AA3541">
        <v>0</v>
      </c>
      <c r="AB3541">
        <v>18.662708919129102</v>
      </c>
      <c r="AC3541">
        <v>0</v>
      </c>
      <c r="AD3541">
        <v>0</v>
      </c>
      <c r="AE3541">
        <v>266.07309017206626</v>
      </c>
    </row>
    <row r="3542" spans="1:31" x14ac:dyDescent="0.25">
      <c r="A3542">
        <v>2276073</v>
      </c>
      <c r="B3542">
        <v>1</v>
      </c>
      <c r="C3542" t="s">
        <v>81</v>
      </c>
      <c r="D3542" t="s">
        <v>127</v>
      </c>
      <c r="E3542" t="s">
        <v>132</v>
      </c>
      <c r="F3542" t="s">
        <v>10444</v>
      </c>
      <c r="G3542" t="s">
        <v>134</v>
      </c>
      <c r="H3542" t="s">
        <v>135</v>
      </c>
      <c r="I3542" t="s">
        <v>136</v>
      </c>
      <c r="J3542" t="s">
        <v>137</v>
      </c>
      <c r="K3542" t="s">
        <v>138</v>
      </c>
      <c r="L3542" t="s">
        <v>10445</v>
      </c>
      <c r="M3542" t="s">
        <v>10446</v>
      </c>
      <c r="N3542">
        <v>0.55861111100000005</v>
      </c>
      <c r="O3542">
        <v>0</v>
      </c>
      <c r="P3542">
        <v>833</v>
      </c>
      <c r="Q3542">
        <v>0</v>
      </c>
      <c r="R3542">
        <v>25</v>
      </c>
      <c r="S3542">
        <v>0</v>
      </c>
      <c r="T3542">
        <v>93</v>
      </c>
      <c r="U3542">
        <v>0</v>
      </c>
      <c r="V3542">
        <v>0</v>
      </c>
      <c r="W3542">
        <v>0</v>
      </c>
      <c r="X3542">
        <v>93.065696842276992</v>
      </c>
      <c r="Y3542">
        <v>0</v>
      </c>
      <c r="Z3542">
        <v>3.3501848710952662</v>
      </c>
      <c r="AA3542">
        <v>0</v>
      </c>
      <c r="AB3542">
        <v>22.32276248542993</v>
      </c>
      <c r="AC3542">
        <v>0</v>
      </c>
      <c r="AD3542">
        <v>0</v>
      </c>
      <c r="AE3542">
        <v>118.73864419880219</v>
      </c>
    </row>
    <row r="3543" spans="1:31" x14ac:dyDescent="0.25">
      <c r="A3543">
        <v>2276322</v>
      </c>
      <c r="B3543">
        <v>1</v>
      </c>
      <c r="C3543" t="s">
        <v>80</v>
      </c>
      <c r="D3543" t="s">
        <v>92</v>
      </c>
      <c r="E3543" t="s">
        <v>147</v>
      </c>
      <c r="F3543" t="s">
        <v>10447</v>
      </c>
      <c r="G3543" t="s">
        <v>1689</v>
      </c>
      <c r="H3543" t="s">
        <v>150</v>
      </c>
      <c r="I3543" t="s">
        <v>136</v>
      </c>
      <c r="J3543" t="s">
        <v>137</v>
      </c>
      <c r="K3543" t="s">
        <v>138</v>
      </c>
      <c r="L3543" t="s">
        <v>10448</v>
      </c>
      <c r="M3543" t="s">
        <v>10449</v>
      </c>
      <c r="N3543">
        <v>1.371388888</v>
      </c>
      <c r="O3543">
        <v>0</v>
      </c>
      <c r="P3543">
        <v>59</v>
      </c>
      <c r="Q3543">
        <v>0</v>
      </c>
      <c r="R3543">
        <v>0</v>
      </c>
      <c r="S3543">
        <v>0</v>
      </c>
      <c r="T3543">
        <v>3</v>
      </c>
      <c r="U3543">
        <v>0</v>
      </c>
      <c r="V3543">
        <v>0</v>
      </c>
      <c r="W3543">
        <v>0</v>
      </c>
      <c r="X3543">
        <v>17.501343348848764</v>
      </c>
      <c r="Y3543">
        <v>0</v>
      </c>
      <c r="Z3543">
        <v>0</v>
      </c>
      <c r="AA3543">
        <v>0</v>
      </c>
      <c r="AB3543">
        <v>4.6681690688107995</v>
      </c>
      <c r="AC3543">
        <v>0</v>
      </c>
      <c r="AD3543">
        <v>0</v>
      </c>
      <c r="AE3543">
        <v>22.169512417659561</v>
      </c>
    </row>
    <row r="3544" spans="1:31" x14ac:dyDescent="0.25">
      <c r="A3544">
        <v>2276222</v>
      </c>
      <c r="B3544">
        <v>1</v>
      </c>
      <c r="C3544" t="s">
        <v>80</v>
      </c>
      <c r="D3544" t="s">
        <v>96</v>
      </c>
      <c r="E3544" t="s">
        <v>157</v>
      </c>
      <c r="F3544" t="s">
        <v>10316</v>
      </c>
      <c r="G3544" t="s">
        <v>134</v>
      </c>
      <c r="H3544" t="s">
        <v>135</v>
      </c>
      <c r="I3544" t="s">
        <v>136</v>
      </c>
      <c r="J3544" t="s">
        <v>137</v>
      </c>
      <c r="K3544" t="s">
        <v>138</v>
      </c>
      <c r="L3544" t="s">
        <v>10450</v>
      </c>
      <c r="M3544" t="s">
        <v>10451</v>
      </c>
      <c r="N3544">
        <v>0.251111111</v>
      </c>
      <c r="O3544">
        <v>0</v>
      </c>
      <c r="P3544">
        <v>3655</v>
      </c>
      <c r="Q3544">
        <v>0</v>
      </c>
      <c r="R3544">
        <v>9</v>
      </c>
      <c r="S3544">
        <v>6</v>
      </c>
      <c r="T3544">
        <v>489</v>
      </c>
      <c r="U3544">
        <v>0</v>
      </c>
      <c r="V3544">
        <v>0</v>
      </c>
      <c r="W3544">
        <v>0</v>
      </c>
      <c r="X3544">
        <v>421.63331569381529</v>
      </c>
      <c r="Y3544">
        <v>0</v>
      </c>
      <c r="Z3544">
        <v>0.15348018519620002</v>
      </c>
      <c r="AA3544">
        <v>24.948070537282849</v>
      </c>
      <c r="AB3544">
        <v>420.13818625116699</v>
      </c>
      <c r="AC3544">
        <v>0</v>
      </c>
      <c r="AD3544">
        <v>0</v>
      </c>
      <c r="AE3544">
        <v>866.87305266746125</v>
      </c>
    </row>
    <row r="3545" spans="1:31" x14ac:dyDescent="0.25">
      <c r="A3545">
        <v>2276471</v>
      </c>
      <c r="B3545">
        <v>1</v>
      </c>
      <c r="C3545" t="s">
        <v>80</v>
      </c>
      <c r="D3545" t="s">
        <v>99</v>
      </c>
      <c r="E3545" t="s">
        <v>165</v>
      </c>
      <c r="F3545" t="s">
        <v>10452</v>
      </c>
      <c r="G3545" t="s">
        <v>198</v>
      </c>
      <c r="H3545" t="s">
        <v>150</v>
      </c>
      <c r="I3545" t="s">
        <v>136</v>
      </c>
      <c r="J3545" t="s">
        <v>137</v>
      </c>
      <c r="K3545" t="s">
        <v>138</v>
      </c>
      <c r="L3545" t="s">
        <v>10453</v>
      </c>
      <c r="M3545" t="s">
        <v>10454</v>
      </c>
      <c r="N3545">
        <v>1.7413888879999999</v>
      </c>
      <c r="O3545">
        <v>0</v>
      </c>
      <c r="P3545">
        <v>7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2.6684253703019531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2.6684253703019531</v>
      </c>
    </row>
    <row r="3546" spans="1:31" x14ac:dyDescent="0.25">
      <c r="A3546">
        <v>2276538</v>
      </c>
      <c r="B3546">
        <v>1</v>
      </c>
      <c r="C3546" t="s">
        <v>80</v>
      </c>
      <c r="D3546" t="s">
        <v>96</v>
      </c>
      <c r="E3546" t="s">
        <v>165</v>
      </c>
      <c r="F3546" t="s">
        <v>10455</v>
      </c>
      <c r="G3546" t="s">
        <v>198</v>
      </c>
      <c r="H3546" t="s">
        <v>150</v>
      </c>
      <c r="I3546" t="s">
        <v>136</v>
      </c>
      <c r="J3546" t="s">
        <v>137</v>
      </c>
      <c r="K3546" t="s">
        <v>138</v>
      </c>
      <c r="L3546" t="s">
        <v>10456</v>
      </c>
      <c r="M3546" t="s">
        <v>10457</v>
      </c>
      <c r="N3546">
        <v>0.53694444399999997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1.0057688078388001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1.0057688078388001</v>
      </c>
    </row>
    <row r="3547" spans="1:31" x14ac:dyDescent="0.25">
      <c r="A3547">
        <v>2276541</v>
      </c>
      <c r="B3547">
        <v>1</v>
      </c>
      <c r="C3547" t="s">
        <v>80</v>
      </c>
      <c r="D3547" t="s">
        <v>107</v>
      </c>
      <c r="E3547" t="s">
        <v>157</v>
      </c>
      <c r="F3547" t="s">
        <v>10458</v>
      </c>
      <c r="G3547" t="s">
        <v>134</v>
      </c>
      <c r="H3547" t="s">
        <v>135</v>
      </c>
      <c r="I3547" t="s">
        <v>136</v>
      </c>
      <c r="J3547" t="s">
        <v>137</v>
      </c>
      <c r="K3547" t="s">
        <v>138</v>
      </c>
      <c r="L3547" t="s">
        <v>10459</v>
      </c>
      <c r="M3547" t="s">
        <v>10460</v>
      </c>
      <c r="N3547">
        <v>4.386666666</v>
      </c>
      <c r="O3547">
        <v>1</v>
      </c>
      <c r="P3547">
        <v>240</v>
      </c>
      <c r="Q3547">
        <v>60</v>
      </c>
      <c r="R3547">
        <v>106</v>
      </c>
      <c r="S3547">
        <v>24</v>
      </c>
      <c r="T3547">
        <v>33</v>
      </c>
      <c r="U3547">
        <v>1</v>
      </c>
      <c r="V3547">
        <v>0</v>
      </c>
      <c r="W3547">
        <v>0.29036560717440002</v>
      </c>
      <c r="X3547">
        <v>117.74650551464599</v>
      </c>
      <c r="Y3547">
        <v>599.68856098288109</v>
      </c>
      <c r="Z3547">
        <v>111.42999427998683</v>
      </c>
      <c r="AA3547">
        <v>509.52369195777248</v>
      </c>
      <c r="AB3547">
        <v>48.84513617613846</v>
      </c>
      <c r="AC3547">
        <v>277.40342292615895</v>
      </c>
      <c r="AD3547">
        <v>0</v>
      </c>
      <c r="AE3547">
        <v>1664.9276774447583</v>
      </c>
    </row>
    <row r="3548" spans="1:31" x14ac:dyDescent="0.25">
      <c r="A3548">
        <v>2276548</v>
      </c>
      <c r="B3548">
        <v>1</v>
      </c>
      <c r="C3548" t="s">
        <v>80</v>
      </c>
      <c r="D3548" t="s">
        <v>83</v>
      </c>
      <c r="E3548" t="s">
        <v>322</v>
      </c>
      <c r="F3548" t="s">
        <v>6592</v>
      </c>
      <c r="G3548" t="s">
        <v>134</v>
      </c>
      <c r="H3548" t="s">
        <v>135</v>
      </c>
      <c r="I3548" t="s">
        <v>136</v>
      </c>
      <c r="J3548" t="s">
        <v>137</v>
      </c>
      <c r="K3548" t="s">
        <v>138</v>
      </c>
      <c r="L3548" t="s">
        <v>10461</v>
      </c>
      <c r="M3548" t="s">
        <v>10462</v>
      </c>
      <c r="N3548">
        <v>0.33111111100000001</v>
      </c>
      <c r="O3548">
        <v>0</v>
      </c>
      <c r="P3548">
        <v>21772</v>
      </c>
      <c r="Q3548">
        <v>0</v>
      </c>
      <c r="R3548">
        <v>0</v>
      </c>
      <c r="S3548">
        <v>11</v>
      </c>
      <c r="T3548">
        <v>2704</v>
      </c>
      <c r="U3548">
        <v>0</v>
      </c>
      <c r="V3548">
        <v>10</v>
      </c>
      <c r="W3548">
        <v>0</v>
      </c>
      <c r="X3548">
        <v>2020.1591319152287</v>
      </c>
      <c r="Y3548">
        <v>0</v>
      </c>
      <c r="Z3548">
        <v>0</v>
      </c>
      <c r="AA3548">
        <v>59.017430749503788</v>
      </c>
      <c r="AB3548">
        <v>372.200836284996</v>
      </c>
      <c r="AC3548">
        <v>0</v>
      </c>
      <c r="AD3548">
        <v>38.846461451782396</v>
      </c>
      <c r="AE3548">
        <v>2490.223860401511</v>
      </c>
    </row>
    <row r="3549" spans="1:31" x14ac:dyDescent="0.25">
      <c r="A3549">
        <v>2276550</v>
      </c>
      <c r="B3549">
        <v>1</v>
      </c>
      <c r="C3549" t="s">
        <v>80</v>
      </c>
      <c r="D3549" t="s">
        <v>82</v>
      </c>
      <c r="E3549" t="s">
        <v>141</v>
      </c>
      <c r="F3549" t="s">
        <v>10463</v>
      </c>
      <c r="G3549" t="s">
        <v>134</v>
      </c>
      <c r="H3549" t="s">
        <v>135</v>
      </c>
      <c r="I3549" t="s">
        <v>136</v>
      </c>
      <c r="J3549" t="s">
        <v>137</v>
      </c>
      <c r="K3549" t="s">
        <v>138</v>
      </c>
      <c r="L3549" t="s">
        <v>10464</v>
      </c>
      <c r="M3549" t="s">
        <v>10465</v>
      </c>
      <c r="N3549">
        <v>0.44027777699999998</v>
      </c>
      <c r="O3549">
        <v>15</v>
      </c>
      <c r="P3549">
        <v>0</v>
      </c>
      <c r="Q3549">
        <v>0</v>
      </c>
      <c r="R3549">
        <v>0</v>
      </c>
      <c r="S3549">
        <v>104</v>
      </c>
      <c r="T3549">
        <v>0</v>
      </c>
      <c r="U3549">
        <v>0</v>
      </c>
      <c r="V3549">
        <v>0</v>
      </c>
      <c r="W3549">
        <v>0.9651476749098612</v>
      </c>
      <c r="X3549">
        <v>0</v>
      </c>
      <c r="Y3549">
        <v>0</v>
      </c>
      <c r="Z3549">
        <v>0</v>
      </c>
      <c r="AA3549">
        <v>210.21725320974298</v>
      </c>
      <c r="AB3549">
        <v>0</v>
      </c>
      <c r="AC3549">
        <v>0</v>
      </c>
      <c r="AD3549">
        <v>0</v>
      </c>
      <c r="AE3549">
        <v>211.18240088465285</v>
      </c>
    </row>
    <row r="3550" spans="1:31" x14ac:dyDescent="0.25">
      <c r="A3550">
        <v>2276552</v>
      </c>
      <c r="B3550">
        <v>1</v>
      </c>
      <c r="C3550" t="s">
        <v>80</v>
      </c>
      <c r="D3550" t="s">
        <v>83</v>
      </c>
      <c r="E3550" t="s">
        <v>141</v>
      </c>
      <c r="F3550" t="s">
        <v>10466</v>
      </c>
      <c r="G3550" t="s">
        <v>278</v>
      </c>
      <c r="H3550" t="s">
        <v>135</v>
      </c>
      <c r="I3550" t="s">
        <v>136</v>
      </c>
      <c r="J3550" t="s">
        <v>137</v>
      </c>
      <c r="K3550" t="s">
        <v>138</v>
      </c>
      <c r="L3550" t="s">
        <v>10467</v>
      </c>
      <c r="M3550" t="s">
        <v>10468</v>
      </c>
      <c r="N3550">
        <v>1.0083333329999999</v>
      </c>
      <c r="O3550">
        <v>0</v>
      </c>
      <c r="P3550">
        <v>3325</v>
      </c>
      <c r="Q3550">
        <v>0</v>
      </c>
      <c r="R3550">
        <v>0</v>
      </c>
      <c r="S3550">
        <v>0</v>
      </c>
      <c r="T3550">
        <v>602</v>
      </c>
      <c r="U3550">
        <v>0</v>
      </c>
      <c r="V3550">
        <v>5</v>
      </c>
      <c r="W3550">
        <v>0</v>
      </c>
      <c r="X3550">
        <v>1032.330198512472</v>
      </c>
      <c r="Y3550">
        <v>0</v>
      </c>
      <c r="Z3550">
        <v>0</v>
      </c>
      <c r="AA3550">
        <v>0</v>
      </c>
      <c r="AB3550">
        <v>262.80730698566651</v>
      </c>
      <c r="AC3550">
        <v>0</v>
      </c>
      <c r="AD3550">
        <v>21.274406314804601</v>
      </c>
      <c r="AE3550">
        <v>1316.4119118129431</v>
      </c>
    </row>
    <row r="3551" spans="1:31" x14ac:dyDescent="0.25">
      <c r="A3551">
        <v>2276556</v>
      </c>
      <c r="B3551">
        <v>1</v>
      </c>
      <c r="C3551" t="s">
        <v>80</v>
      </c>
      <c r="D3551" t="s">
        <v>82</v>
      </c>
      <c r="E3551" t="s">
        <v>157</v>
      </c>
      <c r="F3551" t="s">
        <v>10469</v>
      </c>
      <c r="G3551" t="s">
        <v>533</v>
      </c>
      <c r="H3551" t="s">
        <v>135</v>
      </c>
      <c r="I3551" t="s">
        <v>136</v>
      </c>
      <c r="J3551" t="s">
        <v>137</v>
      </c>
      <c r="K3551" t="s">
        <v>138</v>
      </c>
      <c r="L3551" t="s">
        <v>10470</v>
      </c>
      <c r="M3551" t="s">
        <v>10471</v>
      </c>
      <c r="N3551">
        <v>0.161111111</v>
      </c>
      <c r="O3551">
        <v>0</v>
      </c>
      <c r="P3551">
        <v>3497</v>
      </c>
      <c r="Q3551">
        <v>0</v>
      </c>
      <c r="R3551">
        <v>0</v>
      </c>
      <c r="S3551">
        <v>0</v>
      </c>
      <c r="T3551">
        <v>642</v>
      </c>
      <c r="U3551">
        <v>0</v>
      </c>
      <c r="V3551">
        <v>7</v>
      </c>
      <c r="W3551">
        <v>0</v>
      </c>
      <c r="X3551">
        <v>173.19837788915274</v>
      </c>
      <c r="Y3551">
        <v>0</v>
      </c>
      <c r="Z3551">
        <v>0</v>
      </c>
      <c r="AA3551">
        <v>0</v>
      </c>
      <c r="AB3551">
        <v>52.35948054148335</v>
      </c>
      <c r="AC3551">
        <v>0</v>
      </c>
      <c r="AD3551">
        <v>5.5971919622713333</v>
      </c>
      <c r="AE3551">
        <v>231.15505039290741</v>
      </c>
    </row>
    <row r="3552" spans="1:31" x14ac:dyDescent="0.25">
      <c r="A3552">
        <v>2276559</v>
      </c>
      <c r="B3552">
        <v>1</v>
      </c>
      <c r="C3552" t="s">
        <v>80</v>
      </c>
      <c r="D3552" t="s">
        <v>96</v>
      </c>
      <c r="E3552" t="s">
        <v>132</v>
      </c>
      <c r="F3552" t="s">
        <v>10472</v>
      </c>
      <c r="G3552" t="s">
        <v>134</v>
      </c>
      <c r="H3552" t="s">
        <v>135</v>
      </c>
      <c r="I3552" t="s">
        <v>136</v>
      </c>
      <c r="J3552" t="s">
        <v>137</v>
      </c>
      <c r="K3552" t="s">
        <v>138</v>
      </c>
      <c r="L3552" t="s">
        <v>10473</v>
      </c>
      <c r="M3552" t="s">
        <v>10474</v>
      </c>
      <c r="N3552">
        <v>0.14249999999999999</v>
      </c>
      <c r="O3552">
        <v>0</v>
      </c>
      <c r="P3552">
        <v>278</v>
      </c>
      <c r="Q3552">
        <v>10</v>
      </c>
      <c r="R3552">
        <v>26</v>
      </c>
      <c r="S3552">
        <v>9</v>
      </c>
      <c r="T3552">
        <v>43</v>
      </c>
      <c r="U3552">
        <v>3</v>
      </c>
      <c r="V3552">
        <v>0</v>
      </c>
      <c r="W3552">
        <v>0</v>
      </c>
      <c r="X3552">
        <v>14.187174886506225</v>
      </c>
      <c r="Y3552">
        <v>0.57297746507579994</v>
      </c>
      <c r="Z3552">
        <v>1.165505952012525</v>
      </c>
      <c r="AA3552">
        <v>5.7939607102580997</v>
      </c>
      <c r="AB3552">
        <v>2.7775195585132497</v>
      </c>
      <c r="AC3552">
        <v>9.9786648281669983</v>
      </c>
      <c r="AD3552">
        <v>0</v>
      </c>
      <c r="AE3552">
        <v>34.475803400532897</v>
      </c>
    </row>
    <row r="3553" spans="1:31" x14ac:dyDescent="0.25">
      <c r="A3553">
        <v>2276560</v>
      </c>
      <c r="B3553">
        <v>1</v>
      </c>
      <c r="C3553" t="s">
        <v>80</v>
      </c>
      <c r="D3553" t="s">
        <v>103</v>
      </c>
      <c r="E3553" t="s">
        <v>312</v>
      </c>
      <c r="F3553" t="s">
        <v>4860</v>
      </c>
      <c r="G3553" t="s">
        <v>1032</v>
      </c>
      <c r="H3553" t="s">
        <v>150</v>
      </c>
      <c r="I3553" t="s">
        <v>136</v>
      </c>
      <c r="J3553" t="s">
        <v>137</v>
      </c>
      <c r="K3553" t="s">
        <v>138</v>
      </c>
      <c r="L3553" t="s">
        <v>10475</v>
      </c>
      <c r="M3553" t="s">
        <v>10476</v>
      </c>
      <c r="N3553">
        <v>1.801666666</v>
      </c>
      <c r="O3553">
        <v>0</v>
      </c>
      <c r="P3553">
        <v>43</v>
      </c>
      <c r="Q3553">
        <v>0</v>
      </c>
      <c r="R3553">
        <v>0</v>
      </c>
      <c r="S3553">
        <v>0</v>
      </c>
      <c r="T3553">
        <v>10</v>
      </c>
      <c r="U3553">
        <v>0</v>
      </c>
      <c r="V3553">
        <v>0</v>
      </c>
      <c r="W3553">
        <v>0</v>
      </c>
      <c r="X3553">
        <v>20.676889858006433</v>
      </c>
      <c r="Y3553">
        <v>0</v>
      </c>
      <c r="Z3553">
        <v>0</v>
      </c>
      <c r="AA3553">
        <v>0</v>
      </c>
      <c r="AB3553">
        <v>5.4044996502356666</v>
      </c>
      <c r="AC3553">
        <v>0</v>
      </c>
      <c r="AD3553">
        <v>0</v>
      </c>
      <c r="AE3553">
        <v>26.081389508242101</v>
      </c>
    </row>
    <row r="3554" spans="1:31" x14ac:dyDescent="0.25">
      <c r="A3554">
        <v>2276561</v>
      </c>
      <c r="B3554">
        <v>1</v>
      </c>
      <c r="C3554" t="s">
        <v>80</v>
      </c>
      <c r="D3554" t="s">
        <v>100</v>
      </c>
      <c r="E3554" t="s">
        <v>165</v>
      </c>
      <c r="F3554" t="s">
        <v>10477</v>
      </c>
      <c r="G3554" t="s">
        <v>167</v>
      </c>
      <c r="H3554" t="s">
        <v>150</v>
      </c>
      <c r="I3554" t="s">
        <v>136</v>
      </c>
      <c r="J3554" t="s">
        <v>137</v>
      </c>
      <c r="K3554" t="s">
        <v>138</v>
      </c>
      <c r="L3554" t="s">
        <v>10478</v>
      </c>
      <c r="M3554" t="s">
        <v>10479</v>
      </c>
      <c r="N3554">
        <v>6.750277777</v>
      </c>
      <c r="O3554">
        <v>0</v>
      </c>
      <c r="P3554">
        <v>4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2.1322935132373333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2.1322935132373333</v>
      </c>
    </row>
    <row r="3555" spans="1:31" x14ac:dyDescent="0.25">
      <c r="A3555">
        <v>2276565</v>
      </c>
      <c r="B3555">
        <v>1</v>
      </c>
      <c r="C3555" t="s">
        <v>80</v>
      </c>
      <c r="D3555" t="s">
        <v>107</v>
      </c>
      <c r="E3555" t="s">
        <v>132</v>
      </c>
      <c r="F3555" t="s">
        <v>10480</v>
      </c>
      <c r="G3555" t="s">
        <v>1804</v>
      </c>
      <c r="H3555" t="s">
        <v>135</v>
      </c>
      <c r="I3555" t="s">
        <v>136</v>
      </c>
      <c r="J3555" t="s">
        <v>137</v>
      </c>
      <c r="K3555" t="s">
        <v>138</v>
      </c>
      <c r="L3555" t="s">
        <v>10481</v>
      </c>
      <c r="M3555" t="s">
        <v>10482</v>
      </c>
      <c r="N3555">
        <v>4.1191666659999999</v>
      </c>
      <c r="O3555">
        <v>0</v>
      </c>
      <c r="P3555">
        <v>236</v>
      </c>
      <c r="Q3555">
        <v>13</v>
      </c>
      <c r="R3555">
        <v>52</v>
      </c>
      <c r="S3555">
        <v>6</v>
      </c>
      <c r="T3555">
        <v>26</v>
      </c>
      <c r="U3555">
        <v>1</v>
      </c>
      <c r="V3555">
        <v>0</v>
      </c>
      <c r="W3555">
        <v>0</v>
      </c>
      <c r="X3555">
        <v>113.10047912013488</v>
      </c>
      <c r="Y3555">
        <v>609.59607096508489</v>
      </c>
      <c r="Z3555">
        <v>78.248165945467264</v>
      </c>
      <c r="AA3555">
        <v>13.771316739573354</v>
      </c>
      <c r="AB3555">
        <v>37.628517117655221</v>
      </c>
      <c r="AC3555">
        <v>402.26392083696805</v>
      </c>
      <c r="AD3555">
        <v>0</v>
      </c>
      <c r="AE3555">
        <v>1254.6084707248835</v>
      </c>
    </row>
    <row r="3556" spans="1:31" x14ac:dyDescent="0.25">
      <c r="A3556">
        <v>2276573</v>
      </c>
      <c r="B3556">
        <v>1</v>
      </c>
      <c r="C3556" t="s">
        <v>80</v>
      </c>
      <c r="D3556" t="s">
        <v>105</v>
      </c>
      <c r="E3556" t="s">
        <v>157</v>
      </c>
      <c r="F3556" t="s">
        <v>10483</v>
      </c>
      <c r="G3556" t="s">
        <v>134</v>
      </c>
      <c r="H3556" t="s">
        <v>135</v>
      </c>
      <c r="I3556" t="s">
        <v>136</v>
      </c>
      <c r="J3556" t="s">
        <v>137</v>
      </c>
      <c r="K3556" t="s">
        <v>138</v>
      </c>
      <c r="L3556" t="s">
        <v>10484</v>
      </c>
      <c r="M3556" t="s">
        <v>10485</v>
      </c>
      <c r="N3556">
        <v>0.41472222199999997</v>
      </c>
      <c r="O3556">
        <v>0</v>
      </c>
      <c r="P3556">
        <v>0</v>
      </c>
      <c r="Q3556">
        <v>0</v>
      </c>
      <c r="R3556">
        <v>0</v>
      </c>
      <c r="S3556">
        <v>1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0.42519447003005278</v>
      </c>
      <c r="AB3556">
        <v>0</v>
      </c>
      <c r="AC3556">
        <v>0</v>
      </c>
      <c r="AD3556">
        <v>0</v>
      </c>
      <c r="AE3556">
        <v>0.42519447003005278</v>
      </c>
    </row>
    <row r="3557" spans="1:31" x14ac:dyDescent="0.25">
      <c r="A3557">
        <v>2276574</v>
      </c>
      <c r="B3557">
        <v>1</v>
      </c>
      <c r="C3557" t="s">
        <v>80</v>
      </c>
      <c r="D3557" t="s">
        <v>103</v>
      </c>
      <c r="E3557" t="s">
        <v>157</v>
      </c>
      <c r="F3557" t="s">
        <v>10486</v>
      </c>
      <c r="G3557" t="s">
        <v>134</v>
      </c>
      <c r="H3557" t="s">
        <v>135</v>
      </c>
      <c r="I3557" t="s">
        <v>136</v>
      </c>
      <c r="J3557" t="s">
        <v>137</v>
      </c>
      <c r="K3557" t="s">
        <v>138</v>
      </c>
      <c r="L3557" t="s">
        <v>10487</v>
      </c>
      <c r="M3557" t="s">
        <v>10488</v>
      </c>
      <c r="N3557">
        <v>0.98305555499999997</v>
      </c>
      <c r="O3557">
        <v>3</v>
      </c>
      <c r="P3557">
        <v>2605</v>
      </c>
      <c r="Q3557">
        <v>36</v>
      </c>
      <c r="R3557">
        <v>81</v>
      </c>
      <c r="S3557">
        <v>17</v>
      </c>
      <c r="T3557">
        <v>338</v>
      </c>
      <c r="U3557">
        <v>8</v>
      </c>
      <c r="V3557">
        <v>9</v>
      </c>
      <c r="W3557">
        <v>9.8413397039001929</v>
      </c>
      <c r="X3557">
        <v>849.03852568655611</v>
      </c>
      <c r="Y3557">
        <v>67.438491829500492</v>
      </c>
      <c r="Z3557">
        <v>62.691643111162641</v>
      </c>
      <c r="AA3557">
        <v>147.25521242560299</v>
      </c>
      <c r="AB3557">
        <v>197.97113448405011</v>
      </c>
      <c r="AC3557">
        <v>1175.5031910008151</v>
      </c>
      <c r="AD3557">
        <v>182.23303722338156</v>
      </c>
      <c r="AE3557">
        <v>2691.9725754649694</v>
      </c>
    </row>
    <row r="3558" spans="1:31" x14ac:dyDescent="0.25">
      <c r="A3558">
        <v>2276575</v>
      </c>
      <c r="B3558">
        <v>1</v>
      </c>
      <c r="C3558" t="s">
        <v>80</v>
      </c>
      <c r="D3558" t="s">
        <v>101</v>
      </c>
      <c r="E3558" t="s">
        <v>141</v>
      </c>
      <c r="F3558" t="s">
        <v>10489</v>
      </c>
      <c r="G3558" t="s">
        <v>134</v>
      </c>
      <c r="H3558" t="s">
        <v>135</v>
      </c>
      <c r="I3558" t="s">
        <v>136</v>
      </c>
      <c r="J3558" t="s">
        <v>137</v>
      </c>
      <c r="K3558" t="s">
        <v>138</v>
      </c>
      <c r="L3558" t="s">
        <v>10490</v>
      </c>
      <c r="M3558" t="s">
        <v>10491</v>
      </c>
      <c r="N3558">
        <v>0.85722222199999998</v>
      </c>
      <c r="O3558">
        <v>0</v>
      </c>
      <c r="P3558">
        <v>1906</v>
      </c>
      <c r="Q3558">
        <v>0</v>
      </c>
      <c r="R3558">
        <v>1</v>
      </c>
      <c r="S3558">
        <v>1</v>
      </c>
      <c r="T3558">
        <v>72</v>
      </c>
      <c r="U3558">
        <v>1</v>
      </c>
      <c r="V3558">
        <v>0</v>
      </c>
      <c r="W3558">
        <v>0</v>
      </c>
      <c r="X3558">
        <v>304.02298731099432</v>
      </c>
      <c r="Y3558">
        <v>0</v>
      </c>
      <c r="Z3558">
        <v>4.5964689098266669E-2</v>
      </c>
      <c r="AA3558">
        <v>8.901988940350666</v>
      </c>
      <c r="AB3558">
        <v>53.697264918341808</v>
      </c>
      <c r="AC3558">
        <v>78.611503816680553</v>
      </c>
      <c r="AD3558">
        <v>0</v>
      </c>
      <c r="AE3558">
        <v>445.27970967546565</v>
      </c>
    </row>
    <row r="3559" spans="1:31" x14ac:dyDescent="0.25">
      <c r="A3559">
        <v>2276578</v>
      </c>
      <c r="B3559">
        <v>1</v>
      </c>
      <c r="C3559" t="s">
        <v>80</v>
      </c>
      <c r="D3559" t="s">
        <v>100</v>
      </c>
      <c r="E3559" t="s">
        <v>141</v>
      </c>
      <c r="F3559" t="s">
        <v>10492</v>
      </c>
      <c r="G3559" t="s">
        <v>134</v>
      </c>
      <c r="H3559" t="s">
        <v>135</v>
      </c>
      <c r="I3559" t="s">
        <v>136</v>
      </c>
      <c r="J3559" t="s">
        <v>137</v>
      </c>
      <c r="K3559" t="s">
        <v>138</v>
      </c>
      <c r="L3559" t="s">
        <v>10493</v>
      </c>
      <c r="M3559" t="s">
        <v>10494</v>
      </c>
      <c r="N3559">
        <v>0.65722222200000002</v>
      </c>
      <c r="O3559">
        <v>0</v>
      </c>
      <c r="P3559">
        <v>627</v>
      </c>
      <c r="Q3559">
        <v>0</v>
      </c>
      <c r="R3559">
        <v>2</v>
      </c>
      <c r="S3559">
        <v>2</v>
      </c>
      <c r="T3559">
        <v>57</v>
      </c>
      <c r="U3559">
        <v>0</v>
      </c>
      <c r="V3559">
        <v>0</v>
      </c>
      <c r="W3559">
        <v>0</v>
      </c>
      <c r="X3559">
        <v>84.680590145331195</v>
      </c>
      <c r="Y3559">
        <v>0</v>
      </c>
      <c r="Z3559">
        <v>0.17827885777271668</v>
      </c>
      <c r="AA3559">
        <v>8.8467942514135345</v>
      </c>
      <c r="AB3559">
        <v>34.030274401428294</v>
      </c>
      <c r="AC3559">
        <v>0</v>
      </c>
      <c r="AD3559">
        <v>0</v>
      </c>
      <c r="AE3559">
        <v>127.73593765594575</v>
      </c>
    </row>
    <row r="3560" spans="1:31" x14ac:dyDescent="0.25">
      <c r="A3560">
        <v>2276580</v>
      </c>
      <c r="B3560">
        <v>1</v>
      </c>
      <c r="C3560" t="s">
        <v>81</v>
      </c>
      <c r="D3560" t="s">
        <v>128</v>
      </c>
      <c r="E3560" t="s">
        <v>141</v>
      </c>
      <c r="F3560" t="s">
        <v>10495</v>
      </c>
      <c r="G3560" t="s">
        <v>134</v>
      </c>
      <c r="H3560" t="s">
        <v>135</v>
      </c>
      <c r="I3560" t="s">
        <v>136</v>
      </c>
      <c r="J3560" t="s">
        <v>137</v>
      </c>
      <c r="K3560" t="s">
        <v>138</v>
      </c>
      <c r="L3560" t="s">
        <v>10496</v>
      </c>
      <c r="M3560" t="s">
        <v>10497</v>
      </c>
      <c r="N3560">
        <v>1.6272222220000001</v>
      </c>
      <c r="O3560">
        <v>1</v>
      </c>
      <c r="P3560">
        <v>6142</v>
      </c>
      <c r="Q3560">
        <v>5</v>
      </c>
      <c r="R3560">
        <v>68</v>
      </c>
      <c r="S3560">
        <v>2</v>
      </c>
      <c r="T3560">
        <v>441</v>
      </c>
      <c r="U3560">
        <v>1</v>
      </c>
      <c r="V3560">
        <v>1</v>
      </c>
      <c r="W3560">
        <v>0.21078802066408334</v>
      </c>
      <c r="X3560">
        <v>2304.3657764925733</v>
      </c>
      <c r="Y3560">
        <v>12.146073444047868</v>
      </c>
      <c r="Z3560">
        <v>48.016084833686278</v>
      </c>
      <c r="AA3560">
        <v>59.611958654815695</v>
      </c>
      <c r="AB3560">
        <v>495.00309988724564</v>
      </c>
      <c r="AC3560">
        <v>74.799229146754939</v>
      </c>
      <c r="AD3560">
        <v>12.840756318697368</v>
      </c>
      <c r="AE3560">
        <v>3006.9937667984855</v>
      </c>
    </row>
    <row r="3561" spans="1:31" x14ac:dyDescent="0.25">
      <c r="A3561">
        <v>2276584</v>
      </c>
      <c r="B3561">
        <v>1</v>
      </c>
      <c r="C3561" t="s">
        <v>80</v>
      </c>
      <c r="D3561" t="s">
        <v>82</v>
      </c>
      <c r="E3561" t="s">
        <v>165</v>
      </c>
      <c r="F3561" t="s">
        <v>10498</v>
      </c>
      <c r="G3561" t="s">
        <v>225</v>
      </c>
      <c r="H3561" t="s">
        <v>150</v>
      </c>
      <c r="I3561" t="s">
        <v>136</v>
      </c>
      <c r="J3561" t="s">
        <v>137</v>
      </c>
      <c r="K3561" t="s">
        <v>138</v>
      </c>
      <c r="L3561" t="s">
        <v>10499</v>
      </c>
      <c r="M3561" t="s">
        <v>10500</v>
      </c>
      <c r="N3561">
        <v>1.206111111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31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10.86518276509222</v>
      </c>
      <c r="AC3561">
        <v>0</v>
      </c>
      <c r="AD3561">
        <v>0</v>
      </c>
      <c r="AE3561">
        <v>10.86518276509222</v>
      </c>
    </row>
    <row r="3562" spans="1:31" x14ac:dyDescent="0.25">
      <c r="A3562">
        <v>2276585</v>
      </c>
      <c r="B3562">
        <v>1</v>
      </c>
      <c r="C3562" t="s">
        <v>80</v>
      </c>
      <c r="D3562" t="s">
        <v>91</v>
      </c>
      <c r="E3562" t="s">
        <v>141</v>
      </c>
      <c r="F3562" t="s">
        <v>10501</v>
      </c>
      <c r="G3562" t="s">
        <v>268</v>
      </c>
      <c r="H3562" t="s">
        <v>135</v>
      </c>
      <c r="I3562" t="s">
        <v>136</v>
      </c>
      <c r="J3562" t="s">
        <v>137</v>
      </c>
      <c r="K3562" t="s">
        <v>138</v>
      </c>
      <c r="L3562" t="s">
        <v>10502</v>
      </c>
      <c r="M3562" t="s">
        <v>10503</v>
      </c>
      <c r="N3562">
        <v>2.1872222219999999</v>
      </c>
      <c r="O3562">
        <v>0</v>
      </c>
      <c r="P3562">
        <v>324</v>
      </c>
      <c r="Q3562">
        <v>0</v>
      </c>
      <c r="R3562">
        <v>0</v>
      </c>
      <c r="S3562">
        <v>0</v>
      </c>
      <c r="T3562">
        <v>8</v>
      </c>
      <c r="U3562">
        <v>0</v>
      </c>
      <c r="V3562">
        <v>0</v>
      </c>
      <c r="W3562">
        <v>0</v>
      </c>
      <c r="X3562">
        <v>175.20581798026376</v>
      </c>
      <c r="Y3562">
        <v>0</v>
      </c>
      <c r="Z3562">
        <v>0</v>
      </c>
      <c r="AA3562">
        <v>0</v>
      </c>
      <c r="AB3562">
        <v>20.236551339154047</v>
      </c>
      <c r="AC3562">
        <v>0</v>
      </c>
      <c r="AD3562">
        <v>0</v>
      </c>
      <c r="AE3562">
        <v>195.44236931941782</v>
      </c>
    </row>
    <row r="3563" spans="1:31" x14ac:dyDescent="0.25">
      <c r="A3563">
        <v>2276588</v>
      </c>
      <c r="B3563">
        <v>1</v>
      </c>
      <c r="C3563" t="s">
        <v>80</v>
      </c>
      <c r="D3563" t="s">
        <v>83</v>
      </c>
      <c r="E3563" t="s">
        <v>165</v>
      </c>
      <c r="F3563" t="s">
        <v>10504</v>
      </c>
      <c r="G3563" t="s">
        <v>225</v>
      </c>
      <c r="H3563" t="s">
        <v>150</v>
      </c>
      <c r="I3563" t="s">
        <v>136</v>
      </c>
      <c r="J3563" t="s">
        <v>137</v>
      </c>
      <c r="K3563" t="s">
        <v>138</v>
      </c>
      <c r="L3563" t="s">
        <v>10505</v>
      </c>
      <c r="M3563" t="s">
        <v>10506</v>
      </c>
      <c r="N3563">
        <v>1.0247222220000001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3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16.544749138396853</v>
      </c>
      <c r="AC3563">
        <v>0</v>
      </c>
      <c r="AD3563">
        <v>0</v>
      </c>
      <c r="AE3563">
        <v>16.544749138396853</v>
      </c>
    </row>
    <row r="3564" spans="1:31" x14ac:dyDescent="0.25">
      <c r="A3564">
        <v>2276589</v>
      </c>
      <c r="B3564">
        <v>1</v>
      </c>
      <c r="C3564" t="s">
        <v>80</v>
      </c>
      <c r="D3564" t="s">
        <v>106</v>
      </c>
      <c r="E3564" t="s">
        <v>141</v>
      </c>
      <c r="F3564" t="s">
        <v>10507</v>
      </c>
      <c r="G3564" t="s">
        <v>268</v>
      </c>
      <c r="H3564" t="s">
        <v>135</v>
      </c>
      <c r="I3564" t="s">
        <v>136</v>
      </c>
      <c r="J3564" t="s">
        <v>137</v>
      </c>
      <c r="K3564" t="s">
        <v>138</v>
      </c>
      <c r="L3564" t="s">
        <v>10508</v>
      </c>
      <c r="M3564" t="s">
        <v>10509</v>
      </c>
      <c r="N3564">
        <v>6.6341666659999996</v>
      </c>
      <c r="O3564">
        <v>0</v>
      </c>
      <c r="P3564">
        <v>0</v>
      </c>
      <c r="Q3564">
        <v>0</v>
      </c>
      <c r="R3564">
        <v>37</v>
      </c>
      <c r="S3564">
        <v>0</v>
      </c>
      <c r="T3564">
        <v>12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182.77227186254896</v>
      </c>
      <c r="AA3564">
        <v>0</v>
      </c>
      <c r="AB3564">
        <v>142.67170911068871</v>
      </c>
      <c r="AC3564">
        <v>0</v>
      </c>
      <c r="AD3564">
        <v>0</v>
      </c>
      <c r="AE3564">
        <v>325.44398097323767</v>
      </c>
    </row>
    <row r="3565" spans="1:31" x14ac:dyDescent="0.25">
      <c r="A3565">
        <v>2276591</v>
      </c>
      <c r="B3565">
        <v>1</v>
      </c>
      <c r="C3565" t="s">
        <v>80</v>
      </c>
      <c r="D3565" t="s">
        <v>96</v>
      </c>
      <c r="E3565" t="s">
        <v>165</v>
      </c>
      <c r="F3565" t="s">
        <v>10510</v>
      </c>
      <c r="G3565" t="s">
        <v>198</v>
      </c>
      <c r="H3565" t="s">
        <v>150</v>
      </c>
      <c r="I3565" t="s">
        <v>136</v>
      </c>
      <c r="J3565" t="s">
        <v>137</v>
      </c>
      <c r="K3565" t="s">
        <v>138</v>
      </c>
      <c r="L3565" t="s">
        <v>10511</v>
      </c>
      <c r="M3565" t="s">
        <v>10512</v>
      </c>
      <c r="N3565">
        <v>1.8577777769999999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</row>
    <row r="3566" spans="1:31" x14ac:dyDescent="0.25">
      <c r="A3566">
        <v>2276593</v>
      </c>
      <c r="B3566">
        <v>1</v>
      </c>
      <c r="C3566" t="s">
        <v>81</v>
      </c>
      <c r="D3566" t="s">
        <v>128</v>
      </c>
      <c r="E3566" t="s">
        <v>157</v>
      </c>
      <c r="F3566" t="s">
        <v>10513</v>
      </c>
      <c r="G3566" t="s">
        <v>134</v>
      </c>
      <c r="H3566" t="s">
        <v>135</v>
      </c>
      <c r="I3566" t="s">
        <v>136</v>
      </c>
      <c r="J3566" t="s">
        <v>137</v>
      </c>
      <c r="K3566" t="s">
        <v>138</v>
      </c>
      <c r="L3566" t="s">
        <v>10514</v>
      </c>
      <c r="M3566" t="s">
        <v>10515</v>
      </c>
      <c r="N3566">
        <v>1.9566666660000001</v>
      </c>
      <c r="O3566">
        <v>0</v>
      </c>
      <c r="P3566">
        <v>547</v>
      </c>
      <c r="Q3566">
        <v>1</v>
      </c>
      <c r="R3566">
        <v>70</v>
      </c>
      <c r="S3566">
        <v>3</v>
      </c>
      <c r="T3566">
        <v>122</v>
      </c>
      <c r="U3566">
        <v>1</v>
      </c>
      <c r="V3566">
        <v>0</v>
      </c>
      <c r="W3566">
        <v>0</v>
      </c>
      <c r="X3566">
        <v>249.57768777626271</v>
      </c>
      <c r="Y3566">
        <v>24.504253143122646</v>
      </c>
      <c r="Z3566">
        <v>26.330306762603552</v>
      </c>
      <c r="AA3566">
        <v>11.615466416364361</v>
      </c>
      <c r="AB3566">
        <v>148.10126137932184</v>
      </c>
      <c r="AC3566">
        <v>67.54756604446365</v>
      </c>
      <c r="AD3566">
        <v>0</v>
      </c>
      <c r="AE3566">
        <v>527.67654152213879</v>
      </c>
    </row>
    <row r="3567" spans="1:31" x14ac:dyDescent="0.25">
      <c r="A3567">
        <v>2276594</v>
      </c>
      <c r="B3567">
        <v>1</v>
      </c>
      <c r="C3567" t="s">
        <v>80</v>
      </c>
      <c r="D3567" t="s">
        <v>83</v>
      </c>
      <c r="E3567" t="s">
        <v>141</v>
      </c>
      <c r="F3567" t="s">
        <v>10516</v>
      </c>
      <c r="G3567" t="s">
        <v>268</v>
      </c>
      <c r="H3567" t="s">
        <v>135</v>
      </c>
      <c r="I3567" t="s">
        <v>136</v>
      </c>
      <c r="J3567" t="s">
        <v>137</v>
      </c>
      <c r="K3567" t="s">
        <v>138</v>
      </c>
      <c r="L3567" t="s">
        <v>10517</v>
      </c>
      <c r="M3567" t="s">
        <v>10518</v>
      </c>
      <c r="N3567">
        <v>2.565555555</v>
      </c>
      <c r="O3567">
        <v>0</v>
      </c>
      <c r="P3567">
        <v>0</v>
      </c>
      <c r="Q3567">
        <v>0</v>
      </c>
      <c r="R3567">
        <v>0</v>
      </c>
      <c r="S3567">
        <v>2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189.89957723313398</v>
      </c>
      <c r="AB3567">
        <v>0</v>
      </c>
      <c r="AC3567">
        <v>0</v>
      </c>
      <c r="AD3567">
        <v>0</v>
      </c>
      <c r="AE3567">
        <v>189.89957723313398</v>
      </c>
    </row>
    <row r="3568" spans="1:31" x14ac:dyDescent="0.25">
      <c r="A3568">
        <v>2276600</v>
      </c>
      <c r="B3568">
        <v>1</v>
      </c>
      <c r="C3568" t="s">
        <v>80</v>
      </c>
      <c r="D3568" t="s">
        <v>108</v>
      </c>
      <c r="E3568" t="s">
        <v>147</v>
      </c>
      <c r="F3568" t="s">
        <v>10519</v>
      </c>
      <c r="G3568" t="s">
        <v>149</v>
      </c>
      <c r="H3568" t="s">
        <v>150</v>
      </c>
      <c r="I3568" t="s">
        <v>136</v>
      </c>
      <c r="J3568" t="s">
        <v>137</v>
      </c>
      <c r="K3568" t="s">
        <v>138</v>
      </c>
      <c r="L3568" t="s">
        <v>10520</v>
      </c>
      <c r="M3568" t="s">
        <v>10521</v>
      </c>
      <c r="N3568">
        <v>0.86</v>
      </c>
      <c r="O3568">
        <v>0</v>
      </c>
      <c r="P3568">
        <v>19</v>
      </c>
      <c r="Q3568">
        <v>0</v>
      </c>
      <c r="R3568">
        <v>5</v>
      </c>
      <c r="S3568">
        <v>0</v>
      </c>
      <c r="T3568">
        <v>2</v>
      </c>
      <c r="U3568">
        <v>0</v>
      </c>
      <c r="V3568">
        <v>0</v>
      </c>
      <c r="W3568">
        <v>0</v>
      </c>
      <c r="X3568">
        <v>2.7821844434355993</v>
      </c>
      <c r="Y3568">
        <v>0</v>
      </c>
      <c r="Z3568">
        <v>0.21221903932333336</v>
      </c>
      <c r="AA3568">
        <v>0</v>
      </c>
      <c r="AB3568">
        <v>0.50906623145233332</v>
      </c>
      <c r="AC3568">
        <v>0</v>
      </c>
      <c r="AD3568">
        <v>0</v>
      </c>
      <c r="AE3568">
        <v>3.5034697142112661</v>
      </c>
    </row>
    <row r="3569" spans="1:31" x14ac:dyDescent="0.25">
      <c r="A3569">
        <v>2276603</v>
      </c>
      <c r="B3569">
        <v>1</v>
      </c>
      <c r="C3569" t="s">
        <v>81</v>
      </c>
      <c r="D3569" t="s">
        <v>112</v>
      </c>
      <c r="E3569" t="s">
        <v>147</v>
      </c>
      <c r="F3569" t="s">
        <v>10522</v>
      </c>
      <c r="G3569" t="s">
        <v>233</v>
      </c>
      <c r="H3569" t="s">
        <v>150</v>
      </c>
      <c r="I3569" t="s">
        <v>136</v>
      </c>
      <c r="J3569" t="s">
        <v>137</v>
      </c>
      <c r="K3569" t="s">
        <v>138</v>
      </c>
      <c r="L3569" t="s">
        <v>10523</v>
      </c>
      <c r="M3569" t="s">
        <v>10503</v>
      </c>
      <c r="N3569">
        <v>1.3930555549999999</v>
      </c>
      <c r="O3569">
        <v>0</v>
      </c>
      <c r="P3569">
        <v>11</v>
      </c>
      <c r="Q3569">
        <v>0</v>
      </c>
      <c r="R3569">
        <v>18</v>
      </c>
      <c r="S3569">
        <v>0</v>
      </c>
      <c r="T3569">
        <v>2</v>
      </c>
      <c r="U3569">
        <v>0</v>
      </c>
      <c r="V3569">
        <v>0</v>
      </c>
      <c r="W3569">
        <v>0</v>
      </c>
      <c r="X3569">
        <v>3.3437985101699999E-2</v>
      </c>
      <c r="Y3569">
        <v>0</v>
      </c>
      <c r="Z3569">
        <v>3.6539194233224079</v>
      </c>
      <c r="AA3569">
        <v>0</v>
      </c>
      <c r="AB3569">
        <v>4.0050394728380896</v>
      </c>
      <c r="AC3569">
        <v>0</v>
      </c>
      <c r="AD3569">
        <v>0</v>
      </c>
      <c r="AE3569">
        <v>7.6923968812621979</v>
      </c>
    </row>
    <row r="3570" spans="1:31" x14ac:dyDescent="0.25">
      <c r="A3570">
        <v>2276607</v>
      </c>
      <c r="B3570">
        <v>1</v>
      </c>
      <c r="C3570" t="s">
        <v>80</v>
      </c>
      <c r="D3570" t="s">
        <v>103</v>
      </c>
      <c r="E3570" t="s">
        <v>157</v>
      </c>
      <c r="F3570" t="s">
        <v>10524</v>
      </c>
      <c r="G3570" t="s">
        <v>134</v>
      </c>
      <c r="H3570" t="s">
        <v>135</v>
      </c>
      <c r="I3570" t="s">
        <v>136</v>
      </c>
      <c r="J3570" t="s">
        <v>137</v>
      </c>
      <c r="K3570" t="s">
        <v>138</v>
      </c>
      <c r="L3570" t="s">
        <v>10525</v>
      </c>
      <c r="M3570" t="s">
        <v>10526</v>
      </c>
      <c r="N3570">
        <v>0.49527777699999997</v>
      </c>
      <c r="O3570">
        <v>0</v>
      </c>
      <c r="P3570">
        <v>1041</v>
      </c>
      <c r="Q3570">
        <v>0</v>
      </c>
      <c r="R3570">
        <v>11</v>
      </c>
      <c r="S3570">
        <v>1</v>
      </c>
      <c r="T3570">
        <v>128</v>
      </c>
      <c r="U3570">
        <v>0</v>
      </c>
      <c r="V3570">
        <v>0</v>
      </c>
      <c r="W3570">
        <v>0</v>
      </c>
      <c r="X3570">
        <v>146.439054304878</v>
      </c>
      <c r="Y3570">
        <v>0</v>
      </c>
      <c r="Z3570">
        <v>1.7922781776606</v>
      </c>
      <c r="AA3570">
        <v>0.69830678981418326</v>
      </c>
      <c r="AB3570">
        <v>37.871512624038999</v>
      </c>
      <c r="AC3570">
        <v>0</v>
      </c>
      <c r="AD3570">
        <v>0</v>
      </c>
      <c r="AE3570">
        <v>186.80115189639179</v>
      </c>
    </row>
    <row r="3571" spans="1:31" x14ac:dyDescent="0.25">
      <c r="A3571">
        <v>2276610</v>
      </c>
      <c r="B3571">
        <v>1</v>
      </c>
      <c r="C3571" t="s">
        <v>80</v>
      </c>
      <c r="D3571" t="s">
        <v>106</v>
      </c>
      <c r="E3571" t="s">
        <v>147</v>
      </c>
      <c r="F3571" t="s">
        <v>10527</v>
      </c>
      <c r="G3571" t="s">
        <v>233</v>
      </c>
      <c r="H3571" t="s">
        <v>150</v>
      </c>
      <c r="I3571" t="s">
        <v>136</v>
      </c>
      <c r="J3571" t="s">
        <v>137</v>
      </c>
      <c r="K3571" t="s">
        <v>138</v>
      </c>
      <c r="L3571" t="s">
        <v>10528</v>
      </c>
      <c r="M3571" t="s">
        <v>10529</v>
      </c>
      <c r="N3571">
        <v>3.744444444</v>
      </c>
      <c r="O3571">
        <v>0</v>
      </c>
      <c r="P3571">
        <v>7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0.35401983177399998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0.35401983177399998</v>
      </c>
    </row>
    <row r="3572" spans="1:31" x14ac:dyDescent="0.25">
      <c r="A3572">
        <v>2276611</v>
      </c>
      <c r="B3572">
        <v>1</v>
      </c>
      <c r="C3572" t="s">
        <v>80</v>
      </c>
      <c r="D3572" t="s">
        <v>93</v>
      </c>
      <c r="E3572" t="s">
        <v>141</v>
      </c>
      <c r="F3572" t="s">
        <v>10530</v>
      </c>
      <c r="G3572" t="s">
        <v>297</v>
      </c>
      <c r="H3572" t="s">
        <v>135</v>
      </c>
      <c r="I3572" t="s">
        <v>136</v>
      </c>
      <c r="J3572" t="s">
        <v>3</v>
      </c>
      <c r="K3572" t="s">
        <v>138</v>
      </c>
      <c r="L3572" t="s">
        <v>10531</v>
      </c>
      <c r="M3572" t="s">
        <v>10532</v>
      </c>
      <c r="N3572">
        <v>1.3174999999999999</v>
      </c>
      <c r="O3572">
        <v>0</v>
      </c>
      <c r="P3572">
        <v>2900</v>
      </c>
      <c r="Q3572">
        <v>2</v>
      </c>
      <c r="R3572">
        <v>15</v>
      </c>
      <c r="S3572">
        <v>1</v>
      </c>
      <c r="T3572">
        <v>347</v>
      </c>
      <c r="U3572">
        <v>2</v>
      </c>
      <c r="V3572">
        <v>1</v>
      </c>
      <c r="W3572">
        <v>0</v>
      </c>
      <c r="X3572">
        <v>858.73079092196235</v>
      </c>
      <c r="Y3572">
        <v>2.7715220011938495</v>
      </c>
      <c r="Z3572">
        <v>36.043385448397245</v>
      </c>
      <c r="AA3572">
        <v>1.7835784616867221</v>
      </c>
      <c r="AB3572">
        <v>318.84985372579615</v>
      </c>
      <c r="AC3572">
        <v>2350.4643570514918</v>
      </c>
      <c r="AD3572">
        <v>48.386046441660945</v>
      </c>
      <c r="AE3572">
        <v>3617.0295340521893</v>
      </c>
    </row>
    <row r="3573" spans="1:31" x14ac:dyDescent="0.25">
      <c r="A3573">
        <v>2276612</v>
      </c>
      <c r="B3573">
        <v>1</v>
      </c>
      <c r="C3573" t="s">
        <v>80</v>
      </c>
      <c r="D3573" t="s">
        <v>88</v>
      </c>
      <c r="E3573" t="s">
        <v>141</v>
      </c>
      <c r="F3573" t="s">
        <v>10533</v>
      </c>
      <c r="G3573" t="s">
        <v>442</v>
      </c>
      <c r="H3573" t="s">
        <v>135</v>
      </c>
      <c r="I3573" t="s">
        <v>136</v>
      </c>
      <c r="J3573" t="s">
        <v>137</v>
      </c>
      <c r="K3573" t="s">
        <v>138</v>
      </c>
      <c r="L3573" t="s">
        <v>10534</v>
      </c>
      <c r="M3573" t="s">
        <v>10535</v>
      </c>
      <c r="N3573">
        <v>0.29861111099999998</v>
      </c>
      <c r="O3573">
        <v>0</v>
      </c>
      <c r="P3573">
        <v>900</v>
      </c>
      <c r="Q3573">
        <v>0</v>
      </c>
      <c r="R3573">
        <v>0</v>
      </c>
      <c r="S3573">
        <v>0</v>
      </c>
      <c r="T3573">
        <v>32</v>
      </c>
      <c r="U3573">
        <v>0</v>
      </c>
      <c r="V3573">
        <v>0</v>
      </c>
      <c r="W3573">
        <v>0</v>
      </c>
      <c r="X3573">
        <v>65.263683647978084</v>
      </c>
      <c r="Y3573">
        <v>0</v>
      </c>
      <c r="Z3573">
        <v>0</v>
      </c>
      <c r="AA3573">
        <v>0</v>
      </c>
      <c r="AB3573">
        <v>4.1740690045278059</v>
      </c>
      <c r="AC3573">
        <v>0</v>
      </c>
      <c r="AD3573">
        <v>0</v>
      </c>
      <c r="AE3573">
        <v>69.437752652505893</v>
      </c>
    </row>
    <row r="3574" spans="1:31" x14ac:dyDescent="0.25">
      <c r="A3574">
        <v>2276613</v>
      </c>
      <c r="B3574">
        <v>1</v>
      </c>
      <c r="C3574" t="s">
        <v>80</v>
      </c>
      <c r="D3574" t="s">
        <v>93</v>
      </c>
      <c r="E3574" t="s">
        <v>141</v>
      </c>
      <c r="F3574" t="s">
        <v>10536</v>
      </c>
      <c r="G3574" t="s">
        <v>154</v>
      </c>
      <c r="H3574" t="s">
        <v>135</v>
      </c>
      <c r="I3574" t="s">
        <v>136</v>
      </c>
      <c r="J3574" t="s">
        <v>137</v>
      </c>
      <c r="K3574" t="s">
        <v>144</v>
      </c>
      <c r="L3574" t="s">
        <v>10537</v>
      </c>
      <c r="M3574" t="s">
        <v>10538</v>
      </c>
      <c r="N3574">
        <v>8.6969444439999997</v>
      </c>
      <c r="O3574">
        <v>0</v>
      </c>
      <c r="P3574">
        <v>1623</v>
      </c>
      <c r="Q3574">
        <v>0</v>
      </c>
      <c r="R3574">
        <v>0</v>
      </c>
      <c r="S3574">
        <v>0</v>
      </c>
      <c r="T3574">
        <v>131</v>
      </c>
      <c r="U3574">
        <v>0</v>
      </c>
      <c r="V3574">
        <v>0</v>
      </c>
      <c r="W3574">
        <v>0</v>
      </c>
      <c r="X3574">
        <v>3311.8307763937728</v>
      </c>
      <c r="Y3574">
        <v>0</v>
      </c>
      <c r="Z3574">
        <v>0</v>
      </c>
      <c r="AA3574">
        <v>0</v>
      </c>
      <c r="AB3574">
        <v>1045.9964709505643</v>
      </c>
      <c r="AC3574">
        <v>0</v>
      </c>
      <c r="AD3574">
        <v>0</v>
      </c>
      <c r="AE3574">
        <v>4357.8272473443376</v>
      </c>
    </row>
    <row r="3575" spans="1:31" x14ac:dyDescent="0.25">
      <c r="A3575">
        <v>2276614</v>
      </c>
      <c r="B3575">
        <v>1</v>
      </c>
      <c r="C3575" t="s">
        <v>80</v>
      </c>
      <c r="D3575" t="s">
        <v>95</v>
      </c>
      <c r="E3575" t="s">
        <v>312</v>
      </c>
      <c r="F3575" t="s">
        <v>10539</v>
      </c>
      <c r="G3575" t="s">
        <v>1032</v>
      </c>
      <c r="H3575" t="s">
        <v>150</v>
      </c>
      <c r="I3575" t="s">
        <v>136</v>
      </c>
      <c r="J3575" t="s">
        <v>137</v>
      </c>
      <c r="K3575" t="s">
        <v>138</v>
      </c>
      <c r="L3575" t="s">
        <v>10540</v>
      </c>
      <c r="M3575" t="s">
        <v>10541</v>
      </c>
      <c r="N3575">
        <v>1.389444444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10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39.107629493227407</v>
      </c>
      <c r="AC3575">
        <v>0</v>
      </c>
      <c r="AD3575">
        <v>0</v>
      </c>
      <c r="AE3575">
        <v>39.107629493227407</v>
      </c>
    </row>
    <row r="3576" spans="1:31" x14ac:dyDescent="0.25">
      <c r="A3576">
        <v>2276615</v>
      </c>
      <c r="B3576">
        <v>1</v>
      </c>
      <c r="C3576" t="s">
        <v>80</v>
      </c>
      <c r="D3576" t="s">
        <v>101</v>
      </c>
      <c r="E3576" t="s">
        <v>176</v>
      </c>
      <c r="F3576" t="s">
        <v>10542</v>
      </c>
      <c r="G3576" t="s">
        <v>143</v>
      </c>
      <c r="H3576" t="s">
        <v>150</v>
      </c>
      <c r="I3576" t="s">
        <v>136</v>
      </c>
      <c r="J3576" t="s">
        <v>137</v>
      </c>
      <c r="K3576" t="s">
        <v>144</v>
      </c>
      <c r="L3576" t="s">
        <v>10543</v>
      </c>
      <c r="M3576" t="s">
        <v>10544</v>
      </c>
      <c r="N3576">
        <v>8.4327777770000001</v>
      </c>
      <c r="O3576">
        <v>0</v>
      </c>
      <c r="P3576">
        <v>285</v>
      </c>
      <c r="Q3576">
        <v>0</v>
      </c>
      <c r="R3576">
        <v>0</v>
      </c>
      <c r="S3576">
        <v>0</v>
      </c>
      <c r="T3576">
        <v>30</v>
      </c>
      <c r="U3576">
        <v>0</v>
      </c>
      <c r="V3576">
        <v>0</v>
      </c>
      <c r="W3576">
        <v>0</v>
      </c>
      <c r="X3576">
        <v>741.64827988943318</v>
      </c>
      <c r="Y3576">
        <v>0</v>
      </c>
      <c r="Z3576">
        <v>0</v>
      </c>
      <c r="AA3576">
        <v>0</v>
      </c>
      <c r="AB3576">
        <v>240.90055091201748</v>
      </c>
      <c r="AC3576">
        <v>0</v>
      </c>
      <c r="AD3576">
        <v>0</v>
      </c>
      <c r="AE3576">
        <v>982.54883080145066</v>
      </c>
    </row>
    <row r="3577" spans="1:31" x14ac:dyDescent="0.25">
      <c r="A3577">
        <v>2276616</v>
      </c>
      <c r="B3577">
        <v>1</v>
      </c>
      <c r="C3577" t="s">
        <v>81</v>
      </c>
      <c r="D3577" t="s">
        <v>128</v>
      </c>
      <c r="E3577" t="s">
        <v>176</v>
      </c>
      <c r="F3577" t="s">
        <v>3406</v>
      </c>
      <c r="G3577" t="s">
        <v>154</v>
      </c>
      <c r="H3577" t="s">
        <v>150</v>
      </c>
      <c r="I3577" t="s">
        <v>136</v>
      </c>
      <c r="J3577" t="s">
        <v>137</v>
      </c>
      <c r="K3577" t="s">
        <v>144</v>
      </c>
      <c r="L3577" t="s">
        <v>10545</v>
      </c>
      <c r="M3577" t="s">
        <v>10546</v>
      </c>
      <c r="N3577">
        <v>7.8472222220000001</v>
      </c>
      <c r="O3577">
        <v>0</v>
      </c>
      <c r="P3577">
        <v>723</v>
      </c>
      <c r="Q3577">
        <v>0</v>
      </c>
      <c r="R3577">
        <v>1</v>
      </c>
      <c r="S3577">
        <v>0</v>
      </c>
      <c r="T3577">
        <v>99</v>
      </c>
      <c r="U3577">
        <v>0</v>
      </c>
      <c r="V3577">
        <v>0</v>
      </c>
      <c r="W3577">
        <v>0</v>
      </c>
      <c r="X3577">
        <v>1235.4807564471537</v>
      </c>
      <c r="Y3577">
        <v>0</v>
      </c>
      <c r="Z3577">
        <v>0.43049315168737506</v>
      </c>
      <c r="AA3577">
        <v>0</v>
      </c>
      <c r="AB3577">
        <v>658.44492246359937</v>
      </c>
      <c r="AC3577">
        <v>0</v>
      </c>
      <c r="AD3577">
        <v>0</v>
      </c>
      <c r="AE3577">
        <v>1894.3561720624405</v>
      </c>
    </row>
    <row r="3578" spans="1:31" x14ac:dyDescent="0.25">
      <c r="A3578">
        <v>2276617</v>
      </c>
      <c r="B3578">
        <v>1</v>
      </c>
      <c r="C3578" t="s">
        <v>80</v>
      </c>
      <c r="D3578" t="s">
        <v>106</v>
      </c>
      <c r="E3578" t="s">
        <v>176</v>
      </c>
      <c r="F3578" t="s">
        <v>2992</v>
      </c>
      <c r="G3578" t="s">
        <v>154</v>
      </c>
      <c r="H3578" t="s">
        <v>150</v>
      </c>
      <c r="I3578" t="s">
        <v>136</v>
      </c>
      <c r="J3578" t="s">
        <v>137</v>
      </c>
      <c r="K3578" t="s">
        <v>144</v>
      </c>
      <c r="L3578" t="s">
        <v>10547</v>
      </c>
      <c r="M3578" t="s">
        <v>10497</v>
      </c>
      <c r="N3578">
        <v>0.18722222199999999</v>
      </c>
      <c r="O3578">
        <v>0</v>
      </c>
      <c r="P3578">
        <v>495</v>
      </c>
      <c r="Q3578">
        <v>0</v>
      </c>
      <c r="R3578">
        <v>0</v>
      </c>
      <c r="S3578">
        <v>0</v>
      </c>
      <c r="T3578">
        <v>39</v>
      </c>
      <c r="U3578">
        <v>0</v>
      </c>
      <c r="V3578">
        <v>0</v>
      </c>
      <c r="W3578">
        <v>0</v>
      </c>
      <c r="X3578">
        <v>18.510199477435044</v>
      </c>
      <c r="Y3578">
        <v>0</v>
      </c>
      <c r="Z3578">
        <v>0</v>
      </c>
      <c r="AA3578">
        <v>0</v>
      </c>
      <c r="AB3578">
        <v>3.4616904079133448</v>
      </c>
      <c r="AC3578">
        <v>0</v>
      </c>
      <c r="AD3578">
        <v>0</v>
      </c>
      <c r="AE3578">
        <v>21.971889885348389</v>
      </c>
    </row>
    <row r="3579" spans="1:31" x14ac:dyDescent="0.25">
      <c r="A3579">
        <v>2276618</v>
      </c>
      <c r="B3579">
        <v>1</v>
      </c>
      <c r="C3579" t="s">
        <v>81</v>
      </c>
      <c r="D3579" t="s">
        <v>113</v>
      </c>
      <c r="E3579" t="s">
        <v>176</v>
      </c>
      <c r="F3579" t="s">
        <v>4256</v>
      </c>
      <c r="G3579" t="s">
        <v>154</v>
      </c>
      <c r="H3579" t="s">
        <v>150</v>
      </c>
      <c r="I3579" t="s">
        <v>136</v>
      </c>
      <c r="J3579" t="s">
        <v>137</v>
      </c>
      <c r="K3579" t="s">
        <v>144</v>
      </c>
      <c r="L3579" t="s">
        <v>10548</v>
      </c>
      <c r="M3579" t="s">
        <v>10549</v>
      </c>
      <c r="N3579">
        <v>9.0399999999999991</v>
      </c>
      <c r="O3579">
        <v>0</v>
      </c>
      <c r="P3579">
        <v>231</v>
      </c>
      <c r="Q3579">
        <v>0</v>
      </c>
      <c r="R3579">
        <v>3</v>
      </c>
      <c r="S3579">
        <v>0</v>
      </c>
      <c r="T3579">
        <v>16</v>
      </c>
      <c r="U3579">
        <v>0</v>
      </c>
      <c r="V3579">
        <v>0</v>
      </c>
      <c r="W3579">
        <v>0</v>
      </c>
      <c r="X3579">
        <v>358.57476458522223</v>
      </c>
      <c r="Y3579">
        <v>0</v>
      </c>
      <c r="Z3579">
        <v>3.4131378047845504</v>
      </c>
      <c r="AA3579">
        <v>0</v>
      </c>
      <c r="AB3579">
        <v>42.21514146089936</v>
      </c>
      <c r="AC3579">
        <v>0</v>
      </c>
      <c r="AD3579">
        <v>0</v>
      </c>
      <c r="AE3579">
        <v>404.20304385090611</v>
      </c>
    </row>
    <row r="3580" spans="1:31" x14ac:dyDescent="0.25">
      <c r="A3580">
        <v>2276619</v>
      </c>
      <c r="B3580">
        <v>1</v>
      </c>
      <c r="C3580" t="s">
        <v>80</v>
      </c>
      <c r="D3580" t="s">
        <v>100</v>
      </c>
      <c r="E3580" t="s">
        <v>165</v>
      </c>
      <c r="F3580" t="s">
        <v>10550</v>
      </c>
      <c r="G3580" t="s">
        <v>198</v>
      </c>
      <c r="H3580" t="s">
        <v>150</v>
      </c>
      <c r="I3580" t="s">
        <v>136</v>
      </c>
      <c r="J3580" t="s">
        <v>137</v>
      </c>
      <c r="K3580" t="s">
        <v>138</v>
      </c>
      <c r="L3580" t="s">
        <v>10551</v>
      </c>
      <c r="M3580" t="s">
        <v>10552</v>
      </c>
      <c r="N3580">
        <v>1.0647222220000001</v>
      </c>
      <c r="O3580">
        <v>0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4.0632666633250006E-2</v>
      </c>
      <c r="AA3580">
        <v>0</v>
      </c>
      <c r="AB3580">
        <v>0</v>
      </c>
      <c r="AC3580">
        <v>0</v>
      </c>
      <c r="AD3580">
        <v>0</v>
      </c>
      <c r="AE3580">
        <v>4.0632666633250006E-2</v>
      </c>
    </row>
    <row r="3581" spans="1:31" x14ac:dyDescent="0.25">
      <c r="A3581">
        <v>2276620</v>
      </c>
      <c r="B3581">
        <v>1</v>
      </c>
      <c r="C3581" t="s">
        <v>80</v>
      </c>
      <c r="D3581" t="s">
        <v>83</v>
      </c>
      <c r="E3581" t="s">
        <v>141</v>
      </c>
      <c r="F3581" t="s">
        <v>10553</v>
      </c>
      <c r="G3581" t="s">
        <v>143</v>
      </c>
      <c r="H3581" t="s">
        <v>135</v>
      </c>
      <c r="I3581" t="s">
        <v>136</v>
      </c>
      <c r="J3581" t="s">
        <v>137</v>
      </c>
      <c r="K3581" t="s">
        <v>144</v>
      </c>
      <c r="L3581" t="s">
        <v>10554</v>
      </c>
      <c r="M3581" t="s">
        <v>10555</v>
      </c>
      <c r="N3581">
        <v>8.7241666660000003</v>
      </c>
      <c r="O3581">
        <v>0</v>
      </c>
      <c r="P3581">
        <v>302</v>
      </c>
      <c r="Q3581">
        <v>0</v>
      </c>
      <c r="R3581">
        <v>0</v>
      </c>
      <c r="S3581">
        <v>0</v>
      </c>
      <c r="T3581">
        <v>12</v>
      </c>
      <c r="U3581">
        <v>0</v>
      </c>
      <c r="V3581">
        <v>0</v>
      </c>
      <c r="W3581">
        <v>0</v>
      </c>
      <c r="X3581">
        <v>842.48760378275813</v>
      </c>
      <c r="Y3581">
        <v>0</v>
      </c>
      <c r="Z3581">
        <v>0</v>
      </c>
      <c r="AA3581">
        <v>0</v>
      </c>
      <c r="AB3581">
        <v>598.53709969231272</v>
      </c>
      <c r="AC3581">
        <v>0</v>
      </c>
      <c r="AD3581">
        <v>0</v>
      </c>
      <c r="AE3581">
        <v>1441.024703475071</v>
      </c>
    </row>
    <row r="3582" spans="1:31" x14ac:dyDescent="0.25">
      <c r="A3582">
        <v>2276624</v>
      </c>
      <c r="B3582">
        <v>1</v>
      </c>
      <c r="C3582" t="s">
        <v>80</v>
      </c>
      <c r="D3582" t="s">
        <v>88</v>
      </c>
      <c r="E3582" t="s">
        <v>141</v>
      </c>
      <c r="F3582" t="s">
        <v>10556</v>
      </c>
      <c r="G3582" t="s">
        <v>154</v>
      </c>
      <c r="H3582" t="s">
        <v>135</v>
      </c>
      <c r="I3582" t="s">
        <v>136</v>
      </c>
      <c r="J3582" t="s">
        <v>137</v>
      </c>
      <c r="K3582" t="s">
        <v>144</v>
      </c>
      <c r="L3582" t="s">
        <v>10557</v>
      </c>
      <c r="M3582" t="s">
        <v>10558</v>
      </c>
      <c r="N3582">
        <v>9.5</v>
      </c>
      <c r="O3582">
        <v>0</v>
      </c>
      <c r="P3582">
        <v>598</v>
      </c>
      <c r="Q3582">
        <v>0</v>
      </c>
      <c r="R3582">
        <v>0</v>
      </c>
      <c r="S3582">
        <v>0</v>
      </c>
      <c r="T3582">
        <v>20</v>
      </c>
      <c r="U3582">
        <v>0</v>
      </c>
      <c r="V3582">
        <v>0</v>
      </c>
      <c r="W3582">
        <v>0</v>
      </c>
      <c r="X3582">
        <v>1174.0833386838917</v>
      </c>
      <c r="Y3582">
        <v>0</v>
      </c>
      <c r="Z3582">
        <v>0</v>
      </c>
      <c r="AA3582">
        <v>0</v>
      </c>
      <c r="AB3582">
        <v>57.171890653139826</v>
      </c>
      <c r="AC3582">
        <v>0</v>
      </c>
      <c r="AD3582">
        <v>0</v>
      </c>
      <c r="AE3582">
        <v>1231.2552293370316</v>
      </c>
    </row>
    <row r="3583" spans="1:31" x14ac:dyDescent="0.25">
      <c r="A3583">
        <v>2276625</v>
      </c>
      <c r="B3583">
        <v>1</v>
      </c>
      <c r="C3583" t="s">
        <v>81</v>
      </c>
      <c r="D3583" t="s">
        <v>125</v>
      </c>
      <c r="E3583" t="s">
        <v>141</v>
      </c>
      <c r="F3583" t="s">
        <v>10559</v>
      </c>
      <c r="G3583" t="s">
        <v>143</v>
      </c>
      <c r="H3583" t="s">
        <v>135</v>
      </c>
      <c r="I3583" t="s">
        <v>136</v>
      </c>
      <c r="J3583" t="s">
        <v>137</v>
      </c>
      <c r="K3583" t="s">
        <v>144</v>
      </c>
      <c r="L3583" t="s">
        <v>10560</v>
      </c>
      <c r="M3583" t="s">
        <v>10561</v>
      </c>
      <c r="N3583">
        <v>7.9647222219999998</v>
      </c>
      <c r="O3583">
        <v>0</v>
      </c>
      <c r="P3583">
        <v>289</v>
      </c>
      <c r="Q3583">
        <v>0</v>
      </c>
      <c r="R3583">
        <v>3</v>
      </c>
      <c r="S3583">
        <v>0</v>
      </c>
      <c r="T3583">
        <v>17</v>
      </c>
      <c r="U3583">
        <v>0</v>
      </c>
      <c r="V3583">
        <v>0</v>
      </c>
      <c r="W3583">
        <v>0</v>
      </c>
      <c r="X3583">
        <v>422.51306202170593</v>
      </c>
      <c r="Y3583">
        <v>0</v>
      </c>
      <c r="Z3583">
        <v>20.216878533096398</v>
      </c>
      <c r="AA3583">
        <v>0</v>
      </c>
      <c r="AB3583">
        <v>122.7532222986742</v>
      </c>
      <c r="AC3583">
        <v>0</v>
      </c>
      <c r="AD3583">
        <v>0</v>
      </c>
      <c r="AE3583">
        <v>565.48316285347653</v>
      </c>
    </row>
    <row r="3584" spans="1:31" x14ac:dyDescent="0.25">
      <c r="A3584">
        <v>2276627</v>
      </c>
      <c r="B3584">
        <v>1</v>
      </c>
      <c r="C3584" t="s">
        <v>80</v>
      </c>
      <c r="D3584" t="s">
        <v>97</v>
      </c>
      <c r="E3584" t="s">
        <v>141</v>
      </c>
      <c r="F3584" t="s">
        <v>10562</v>
      </c>
      <c r="G3584" t="s">
        <v>143</v>
      </c>
      <c r="H3584" t="s">
        <v>135</v>
      </c>
      <c r="I3584" t="s">
        <v>136</v>
      </c>
      <c r="J3584" t="s">
        <v>137</v>
      </c>
      <c r="K3584" t="s">
        <v>144</v>
      </c>
      <c r="L3584" t="s">
        <v>10563</v>
      </c>
      <c r="M3584" t="s">
        <v>10564</v>
      </c>
      <c r="N3584">
        <v>8.4613888880000001</v>
      </c>
      <c r="O3584">
        <v>0</v>
      </c>
      <c r="P3584">
        <v>184</v>
      </c>
      <c r="Q3584">
        <v>0</v>
      </c>
      <c r="R3584">
        <v>9</v>
      </c>
      <c r="S3584">
        <v>0</v>
      </c>
      <c r="T3584">
        <v>5</v>
      </c>
      <c r="U3584">
        <v>0</v>
      </c>
      <c r="V3584">
        <v>0</v>
      </c>
      <c r="W3584">
        <v>0</v>
      </c>
      <c r="X3584">
        <v>1250.2098961006297</v>
      </c>
      <c r="Y3584">
        <v>0</v>
      </c>
      <c r="Z3584">
        <v>44.728823934909407</v>
      </c>
      <c r="AA3584">
        <v>0</v>
      </c>
      <c r="AB3584">
        <v>114.04013511302963</v>
      </c>
      <c r="AC3584">
        <v>0</v>
      </c>
      <c r="AD3584">
        <v>0</v>
      </c>
      <c r="AE3584">
        <v>1408.9788551485688</v>
      </c>
    </row>
    <row r="3585" spans="1:31" x14ac:dyDescent="0.25">
      <c r="A3585">
        <v>2276628</v>
      </c>
      <c r="B3585">
        <v>1</v>
      </c>
      <c r="C3585" t="s">
        <v>81</v>
      </c>
      <c r="D3585" t="s">
        <v>112</v>
      </c>
      <c r="E3585" t="s">
        <v>157</v>
      </c>
      <c r="F3585" t="s">
        <v>10565</v>
      </c>
      <c r="G3585" t="s">
        <v>143</v>
      </c>
      <c r="H3585" t="s">
        <v>135</v>
      </c>
      <c r="I3585" t="s">
        <v>136</v>
      </c>
      <c r="J3585" t="s">
        <v>137</v>
      </c>
      <c r="K3585" t="s">
        <v>144</v>
      </c>
      <c r="L3585" t="s">
        <v>10566</v>
      </c>
      <c r="M3585" t="s">
        <v>10567</v>
      </c>
      <c r="N3585">
        <v>8.7738888880000001</v>
      </c>
      <c r="O3585">
        <v>4</v>
      </c>
      <c r="P3585">
        <v>1650</v>
      </c>
      <c r="Q3585">
        <v>91</v>
      </c>
      <c r="R3585">
        <v>322</v>
      </c>
      <c r="S3585">
        <v>36</v>
      </c>
      <c r="T3585">
        <v>115</v>
      </c>
      <c r="U3585">
        <v>10</v>
      </c>
      <c r="V3585">
        <v>2</v>
      </c>
      <c r="W3585">
        <v>45.499966899963248</v>
      </c>
      <c r="X3585">
        <v>1715.0806858647379</v>
      </c>
      <c r="Y3585">
        <v>1709.8057504289145</v>
      </c>
      <c r="Z3585">
        <v>618.11040970870056</v>
      </c>
      <c r="AA3585">
        <v>1578.642007272091</v>
      </c>
      <c r="AB3585">
        <v>398.38115003023239</v>
      </c>
      <c r="AC3585">
        <v>14674.58450395629</v>
      </c>
      <c r="AD3585">
        <v>14.340250972355101</v>
      </c>
      <c r="AE3585">
        <v>20754.444725133286</v>
      </c>
    </row>
    <row r="3586" spans="1:31" x14ac:dyDescent="0.25">
      <c r="A3586">
        <v>2276630</v>
      </c>
      <c r="B3586">
        <v>1</v>
      </c>
      <c r="C3586" t="s">
        <v>80</v>
      </c>
      <c r="D3586" t="s">
        <v>96</v>
      </c>
      <c r="E3586" t="s">
        <v>147</v>
      </c>
      <c r="F3586" t="s">
        <v>10568</v>
      </c>
      <c r="G3586" t="s">
        <v>233</v>
      </c>
      <c r="H3586" t="s">
        <v>150</v>
      </c>
      <c r="I3586" t="s">
        <v>136</v>
      </c>
      <c r="J3586" t="s">
        <v>137</v>
      </c>
      <c r="K3586" t="s">
        <v>138</v>
      </c>
      <c r="L3586" t="s">
        <v>10569</v>
      </c>
      <c r="M3586" t="s">
        <v>10570</v>
      </c>
      <c r="N3586">
        <v>1.6463888879999999</v>
      </c>
      <c r="O3586">
        <v>0</v>
      </c>
      <c r="P3586">
        <v>17</v>
      </c>
      <c r="Q3586">
        <v>0</v>
      </c>
      <c r="R3586">
        <v>0</v>
      </c>
      <c r="S3586">
        <v>0</v>
      </c>
      <c r="T3586">
        <v>9</v>
      </c>
      <c r="U3586">
        <v>0</v>
      </c>
      <c r="V3586">
        <v>0</v>
      </c>
      <c r="W3586">
        <v>0</v>
      </c>
      <c r="X3586">
        <v>8.9596719536029337</v>
      </c>
      <c r="Y3586">
        <v>0</v>
      </c>
      <c r="Z3586">
        <v>0</v>
      </c>
      <c r="AA3586">
        <v>0</v>
      </c>
      <c r="AB3586">
        <v>14.684644826280003</v>
      </c>
      <c r="AC3586">
        <v>0</v>
      </c>
      <c r="AD3586">
        <v>0</v>
      </c>
      <c r="AE3586">
        <v>23.644316779882935</v>
      </c>
    </row>
    <row r="3587" spans="1:31" x14ac:dyDescent="0.25">
      <c r="A3587">
        <v>2276633</v>
      </c>
      <c r="B3587">
        <v>1</v>
      </c>
      <c r="C3587" t="s">
        <v>80</v>
      </c>
      <c r="D3587" t="s">
        <v>108</v>
      </c>
      <c r="E3587" t="s">
        <v>141</v>
      </c>
      <c r="F3587" t="s">
        <v>10571</v>
      </c>
      <c r="G3587" t="s">
        <v>143</v>
      </c>
      <c r="H3587" t="s">
        <v>135</v>
      </c>
      <c r="I3587" t="s">
        <v>136</v>
      </c>
      <c r="J3587" t="s">
        <v>137</v>
      </c>
      <c r="K3587" t="s">
        <v>144</v>
      </c>
      <c r="L3587" t="s">
        <v>10572</v>
      </c>
      <c r="M3587" t="s">
        <v>10573</v>
      </c>
      <c r="N3587">
        <v>7.6688888879999997</v>
      </c>
      <c r="O3587">
        <v>0</v>
      </c>
      <c r="P3587">
        <v>8</v>
      </c>
      <c r="Q3587">
        <v>0</v>
      </c>
      <c r="R3587">
        <v>3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12.039354854299068</v>
      </c>
      <c r="Y3587">
        <v>0</v>
      </c>
      <c r="Z3587">
        <v>7.2385799704356018</v>
      </c>
      <c r="AA3587">
        <v>0</v>
      </c>
      <c r="AB3587">
        <v>0</v>
      </c>
      <c r="AC3587">
        <v>0</v>
      </c>
      <c r="AD3587">
        <v>0</v>
      </c>
      <c r="AE3587">
        <v>19.277934824734672</v>
      </c>
    </row>
    <row r="3588" spans="1:31" x14ac:dyDescent="0.25">
      <c r="A3588">
        <v>2276634</v>
      </c>
      <c r="B3588">
        <v>1</v>
      </c>
      <c r="C3588" t="s">
        <v>80</v>
      </c>
      <c r="D3588" t="s">
        <v>96</v>
      </c>
      <c r="E3588" t="s">
        <v>141</v>
      </c>
      <c r="F3588" t="s">
        <v>10574</v>
      </c>
      <c r="G3588" t="s">
        <v>143</v>
      </c>
      <c r="H3588" t="s">
        <v>135</v>
      </c>
      <c r="I3588" t="s">
        <v>136</v>
      </c>
      <c r="J3588" t="s">
        <v>137</v>
      </c>
      <c r="K3588" t="s">
        <v>144</v>
      </c>
      <c r="L3588" t="s">
        <v>10575</v>
      </c>
      <c r="M3588" t="s">
        <v>10576</v>
      </c>
      <c r="N3588">
        <v>7.8049999999999997</v>
      </c>
      <c r="O3588">
        <v>0</v>
      </c>
      <c r="P3588">
        <v>812</v>
      </c>
      <c r="Q3588">
        <v>0</v>
      </c>
      <c r="R3588">
        <v>1</v>
      </c>
      <c r="S3588">
        <v>2</v>
      </c>
      <c r="T3588">
        <v>43</v>
      </c>
      <c r="U3588">
        <v>0</v>
      </c>
      <c r="V3588">
        <v>0</v>
      </c>
      <c r="W3588">
        <v>0</v>
      </c>
      <c r="X3588">
        <v>2477.0796996403064</v>
      </c>
      <c r="Y3588">
        <v>0</v>
      </c>
      <c r="Z3588">
        <v>0</v>
      </c>
      <c r="AA3588">
        <v>615.9600466305875</v>
      </c>
      <c r="AB3588">
        <v>1014.7350027483425</v>
      </c>
      <c r="AC3588">
        <v>0</v>
      </c>
      <c r="AD3588">
        <v>0</v>
      </c>
      <c r="AE3588">
        <v>4107.774749019236</v>
      </c>
    </row>
    <row r="3589" spans="1:31" x14ac:dyDescent="0.25">
      <c r="A3589">
        <v>2276635</v>
      </c>
      <c r="B3589">
        <v>1</v>
      </c>
      <c r="C3589" t="s">
        <v>81</v>
      </c>
      <c r="D3589" t="s">
        <v>121</v>
      </c>
      <c r="E3589" t="s">
        <v>147</v>
      </c>
      <c r="F3589" t="s">
        <v>2855</v>
      </c>
      <c r="G3589" t="s">
        <v>154</v>
      </c>
      <c r="H3589" t="s">
        <v>150</v>
      </c>
      <c r="I3589" t="s">
        <v>136</v>
      </c>
      <c r="J3589" t="s">
        <v>137</v>
      </c>
      <c r="K3589" t="s">
        <v>144</v>
      </c>
      <c r="L3589" t="s">
        <v>10577</v>
      </c>
      <c r="M3589" t="s">
        <v>10578</v>
      </c>
      <c r="N3589">
        <v>7.1033333330000001</v>
      </c>
      <c r="O3589">
        <v>0</v>
      </c>
      <c r="P3589">
        <v>70</v>
      </c>
      <c r="Q3589">
        <v>0</v>
      </c>
      <c r="R3589">
        <v>0</v>
      </c>
      <c r="S3589">
        <v>0</v>
      </c>
      <c r="T3589">
        <v>4</v>
      </c>
      <c r="U3589">
        <v>0</v>
      </c>
      <c r="V3589">
        <v>0</v>
      </c>
      <c r="W3589">
        <v>0</v>
      </c>
      <c r="X3589">
        <v>50.717173291196559</v>
      </c>
      <c r="Y3589">
        <v>0</v>
      </c>
      <c r="Z3589">
        <v>0</v>
      </c>
      <c r="AA3589">
        <v>0</v>
      </c>
      <c r="AB3589">
        <v>15.58185280358463</v>
      </c>
      <c r="AC3589">
        <v>0</v>
      </c>
      <c r="AD3589">
        <v>0</v>
      </c>
      <c r="AE3589">
        <v>66.299026094781183</v>
      </c>
    </row>
    <row r="3590" spans="1:31" x14ac:dyDescent="0.25">
      <c r="A3590">
        <v>2276636</v>
      </c>
      <c r="B3590">
        <v>1</v>
      </c>
      <c r="C3590" t="s">
        <v>80</v>
      </c>
      <c r="D3590" t="s">
        <v>104</v>
      </c>
      <c r="E3590" t="s">
        <v>165</v>
      </c>
      <c r="F3590" t="s">
        <v>10579</v>
      </c>
      <c r="G3590" t="s">
        <v>198</v>
      </c>
      <c r="H3590" t="s">
        <v>150</v>
      </c>
      <c r="I3590" t="s">
        <v>136</v>
      </c>
      <c r="J3590" t="s">
        <v>137</v>
      </c>
      <c r="K3590" t="s">
        <v>138</v>
      </c>
      <c r="L3590" t="s">
        <v>10580</v>
      </c>
      <c r="M3590" t="s">
        <v>10581</v>
      </c>
      <c r="N3590">
        <v>4.114166666</v>
      </c>
      <c r="O3590">
        <v>0</v>
      </c>
      <c r="P3590">
        <v>2</v>
      </c>
      <c r="Q3590">
        <v>0</v>
      </c>
      <c r="R3590">
        <v>0</v>
      </c>
      <c r="S3590">
        <v>0</v>
      </c>
      <c r="T3590">
        <v>1</v>
      </c>
      <c r="U3590">
        <v>0</v>
      </c>
      <c r="V3590">
        <v>0</v>
      </c>
      <c r="W3590">
        <v>0</v>
      </c>
      <c r="X3590">
        <v>0.24832446028130006</v>
      </c>
      <c r="Y3590">
        <v>0</v>
      </c>
      <c r="Z3590">
        <v>0</v>
      </c>
      <c r="AA3590">
        <v>0</v>
      </c>
      <c r="AB3590">
        <v>3.9761405924812498</v>
      </c>
      <c r="AC3590">
        <v>0</v>
      </c>
      <c r="AD3590">
        <v>0</v>
      </c>
      <c r="AE3590">
        <v>4.2244650527625502</v>
      </c>
    </row>
    <row r="3591" spans="1:31" x14ac:dyDescent="0.25">
      <c r="A3591">
        <v>2276638</v>
      </c>
      <c r="B3591">
        <v>1</v>
      </c>
      <c r="C3591" t="s">
        <v>80</v>
      </c>
      <c r="D3591" t="s">
        <v>100</v>
      </c>
      <c r="E3591" t="s">
        <v>165</v>
      </c>
      <c r="F3591" t="s">
        <v>10582</v>
      </c>
      <c r="G3591" t="s">
        <v>198</v>
      </c>
      <c r="H3591" t="s">
        <v>150</v>
      </c>
      <c r="I3591" t="s">
        <v>136</v>
      </c>
      <c r="J3591" t="s">
        <v>137</v>
      </c>
      <c r="K3591" t="s">
        <v>138</v>
      </c>
      <c r="L3591" t="s">
        <v>10583</v>
      </c>
      <c r="M3591" t="s">
        <v>10584</v>
      </c>
      <c r="N3591">
        <v>1.6216666660000001</v>
      </c>
      <c r="O3591">
        <v>0</v>
      </c>
      <c r="P3591">
        <v>1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0.66083179474410003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0.66083179474410003</v>
      </c>
    </row>
    <row r="3592" spans="1:31" x14ac:dyDescent="0.25">
      <c r="A3592">
        <v>2276641</v>
      </c>
      <c r="B3592">
        <v>1</v>
      </c>
      <c r="C3592" t="s">
        <v>80</v>
      </c>
      <c r="D3592" t="s">
        <v>106</v>
      </c>
      <c r="E3592" t="s">
        <v>132</v>
      </c>
      <c r="F3592" t="s">
        <v>10585</v>
      </c>
      <c r="G3592" t="s">
        <v>442</v>
      </c>
      <c r="H3592" t="s">
        <v>135</v>
      </c>
      <c r="I3592" t="s">
        <v>136</v>
      </c>
      <c r="J3592" t="s">
        <v>137</v>
      </c>
      <c r="K3592" t="s">
        <v>138</v>
      </c>
      <c r="L3592" t="s">
        <v>10586</v>
      </c>
      <c r="M3592" t="s">
        <v>10587</v>
      </c>
      <c r="N3592">
        <v>0.79027777700000001</v>
      </c>
      <c r="O3592">
        <v>0</v>
      </c>
      <c r="P3592">
        <v>1</v>
      </c>
      <c r="Q3592">
        <v>36</v>
      </c>
      <c r="R3592">
        <v>86</v>
      </c>
      <c r="S3592">
        <v>10</v>
      </c>
      <c r="T3592">
        <v>13</v>
      </c>
      <c r="U3592">
        <v>0</v>
      </c>
      <c r="V3592">
        <v>0</v>
      </c>
      <c r="W3592">
        <v>0</v>
      </c>
      <c r="X3592">
        <v>0</v>
      </c>
      <c r="Y3592">
        <v>23.680146577848454</v>
      </c>
      <c r="Z3592">
        <v>86.031000069132119</v>
      </c>
      <c r="AA3592">
        <v>9.692561494934111</v>
      </c>
      <c r="AB3592">
        <v>31.66429967256833</v>
      </c>
      <c r="AC3592">
        <v>0</v>
      </c>
      <c r="AD3592">
        <v>0</v>
      </c>
      <c r="AE3592">
        <v>151.06800781448302</v>
      </c>
    </row>
    <row r="3593" spans="1:31" x14ac:dyDescent="0.25">
      <c r="A3593">
        <v>2276642</v>
      </c>
      <c r="B3593">
        <v>1</v>
      </c>
      <c r="C3593" t="s">
        <v>80</v>
      </c>
      <c r="D3593" t="s">
        <v>107</v>
      </c>
      <c r="E3593" t="s">
        <v>141</v>
      </c>
      <c r="F3593" t="s">
        <v>10588</v>
      </c>
      <c r="G3593" t="s">
        <v>268</v>
      </c>
      <c r="H3593" t="s">
        <v>135</v>
      </c>
      <c r="I3593" t="s">
        <v>136</v>
      </c>
      <c r="J3593" t="s">
        <v>137</v>
      </c>
      <c r="K3593" t="s">
        <v>138</v>
      </c>
      <c r="L3593" t="s">
        <v>10589</v>
      </c>
      <c r="M3593" t="s">
        <v>10590</v>
      </c>
      <c r="N3593">
        <v>2.6230555550000001</v>
      </c>
      <c r="O3593">
        <v>0</v>
      </c>
      <c r="P3593">
        <v>116</v>
      </c>
      <c r="Q3593">
        <v>0</v>
      </c>
      <c r="R3593">
        <v>0</v>
      </c>
      <c r="S3593">
        <v>1</v>
      </c>
      <c r="T3593">
        <v>4</v>
      </c>
      <c r="U3593">
        <v>0</v>
      </c>
      <c r="V3593">
        <v>0</v>
      </c>
      <c r="W3593">
        <v>0</v>
      </c>
      <c r="X3593">
        <v>28.494239749398144</v>
      </c>
      <c r="Y3593">
        <v>0</v>
      </c>
      <c r="Z3593">
        <v>0</v>
      </c>
      <c r="AA3593">
        <v>4.3677679795820001</v>
      </c>
      <c r="AB3593">
        <v>13.47406123974481</v>
      </c>
      <c r="AC3593">
        <v>0</v>
      </c>
      <c r="AD3593">
        <v>0</v>
      </c>
      <c r="AE3593">
        <v>46.336068968724959</v>
      </c>
    </row>
    <row r="3594" spans="1:31" x14ac:dyDescent="0.25">
      <c r="A3594">
        <v>2276643</v>
      </c>
      <c r="B3594">
        <v>1</v>
      </c>
      <c r="C3594" t="s">
        <v>80</v>
      </c>
      <c r="D3594" t="s">
        <v>103</v>
      </c>
      <c r="E3594" t="s">
        <v>141</v>
      </c>
      <c r="F3594" t="s">
        <v>10591</v>
      </c>
      <c r="G3594" t="s">
        <v>143</v>
      </c>
      <c r="H3594" t="s">
        <v>135</v>
      </c>
      <c r="I3594" t="s">
        <v>136</v>
      </c>
      <c r="J3594" t="s">
        <v>137</v>
      </c>
      <c r="K3594" t="s">
        <v>144</v>
      </c>
      <c r="L3594" t="s">
        <v>10592</v>
      </c>
      <c r="M3594" t="s">
        <v>10593</v>
      </c>
      <c r="N3594">
        <v>8.0427777769999995</v>
      </c>
      <c r="O3594">
        <v>0</v>
      </c>
      <c r="P3594">
        <v>288</v>
      </c>
      <c r="Q3594">
        <v>0</v>
      </c>
      <c r="R3594">
        <v>5</v>
      </c>
      <c r="S3594">
        <v>0</v>
      </c>
      <c r="T3594">
        <v>59</v>
      </c>
      <c r="U3594">
        <v>0</v>
      </c>
      <c r="V3594">
        <v>0</v>
      </c>
      <c r="W3594">
        <v>0</v>
      </c>
      <c r="X3594">
        <v>331.20929135771945</v>
      </c>
      <c r="Y3594">
        <v>0</v>
      </c>
      <c r="Z3594">
        <v>1.3014850189200164</v>
      </c>
      <c r="AA3594">
        <v>0</v>
      </c>
      <c r="AB3594">
        <v>233.79557721532294</v>
      </c>
      <c r="AC3594">
        <v>0</v>
      </c>
      <c r="AD3594">
        <v>0</v>
      </c>
      <c r="AE3594">
        <v>566.30635359196242</v>
      </c>
    </row>
    <row r="3595" spans="1:31" x14ac:dyDescent="0.25">
      <c r="A3595">
        <v>2276644</v>
      </c>
      <c r="B3595">
        <v>1</v>
      </c>
      <c r="C3595" t="s">
        <v>80</v>
      </c>
      <c r="D3595" t="s">
        <v>106</v>
      </c>
      <c r="E3595" t="s">
        <v>176</v>
      </c>
      <c r="F3595" t="s">
        <v>2992</v>
      </c>
      <c r="G3595" t="s">
        <v>154</v>
      </c>
      <c r="H3595" t="s">
        <v>150</v>
      </c>
      <c r="I3595" t="s">
        <v>136</v>
      </c>
      <c r="J3595" t="s">
        <v>137</v>
      </c>
      <c r="K3595" t="s">
        <v>144</v>
      </c>
      <c r="L3595" t="s">
        <v>10594</v>
      </c>
      <c r="M3595" t="s">
        <v>10595</v>
      </c>
      <c r="N3595">
        <v>8.1166666660000004</v>
      </c>
      <c r="O3595">
        <v>0</v>
      </c>
      <c r="P3595">
        <v>495</v>
      </c>
      <c r="Q3595">
        <v>0</v>
      </c>
      <c r="R3595">
        <v>0</v>
      </c>
      <c r="S3595">
        <v>0</v>
      </c>
      <c r="T3595">
        <v>39</v>
      </c>
      <c r="U3595">
        <v>0</v>
      </c>
      <c r="V3595">
        <v>0</v>
      </c>
      <c r="W3595">
        <v>0</v>
      </c>
      <c r="X3595">
        <v>769.08531204345661</v>
      </c>
      <c r="Y3595">
        <v>0</v>
      </c>
      <c r="Z3595">
        <v>0</v>
      </c>
      <c r="AA3595">
        <v>0</v>
      </c>
      <c r="AB3595">
        <v>152.22280506628971</v>
      </c>
      <c r="AC3595">
        <v>0</v>
      </c>
      <c r="AD3595">
        <v>0</v>
      </c>
      <c r="AE3595">
        <v>921.30811710974626</v>
      </c>
    </row>
    <row r="3596" spans="1:31" x14ac:dyDescent="0.25">
      <c r="A3596">
        <v>2276649</v>
      </c>
      <c r="B3596">
        <v>1</v>
      </c>
      <c r="C3596" t="s">
        <v>81</v>
      </c>
      <c r="D3596" t="s">
        <v>128</v>
      </c>
      <c r="E3596" t="s">
        <v>141</v>
      </c>
      <c r="F3596" t="s">
        <v>10596</v>
      </c>
      <c r="G3596" t="s">
        <v>143</v>
      </c>
      <c r="H3596" t="s">
        <v>135</v>
      </c>
      <c r="I3596" t="s">
        <v>136</v>
      </c>
      <c r="J3596" t="s">
        <v>137</v>
      </c>
      <c r="K3596" t="s">
        <v>144</v>
      </c>
      <c r="L3596" t="s">
        <v>10597</v>
      </c>
      <c r="M3596" t="s">
        <v>10598</v>
      </c>
      <c r="N3596">
        <v>1.9272222219999999</v>
      </c>
      <c r="O3596">
        <v>0</v>
      </c>
      <c r="P3596">
        <v>419</v>
      </c>
      <c r="Q3596">
        <v>0</v>
      </c>
      <c r="R3596">
        <v>0</v>
      </c>
      <c r="S3596">
        <v>0</v>
      </c>
      <c r="T3596">
        <v>12</v>
      </c>
      <c r="U3596">
        <v>0</v>
      </c>
      <c r="V3596">
        <v>0</v>
      </c>
      <c r="W3596">
        <v>0</v>
      </c>
      <c r="X3596">
        <v>237.26237167327278</v>
      </c>
      <c r="Y3596">
        <v>0</v>
      </c>
      <c r="Z3596">
        <v>0</v>
      </c>
      <c r="AA3596">
        <v>0</v>
      </c>
      <c r="AB3596">
        <v>56.560516565088861</v>
      </c>
      <c r="AC3596">
        <v>0</v>
      </c>
      <c r="AD3596">
        <v>0</v>
      </c>
      <c r="AE3596">
        <v>293.82288823836166</v>
      </c>
    </row>
    <row r="3597" spans="1:31" x14ac:dyDescent="0.25">
      <c r="A3597">
        <v>2276652</v>
      </c>
      <c r="B3597">
        <v>1</v>
      </c>
      <c r="C3597" t="s">
        <v>80</v>
      </c>
      <c r="D3597" t="s">
        <v>105</v>
      </c>
      <c r="E3597" t="s">
        <v>176</v>
      </c>
      <c r="F3597" t="s">
        <v>10599</v>
      </c>
      <c r="G3597" t="s">
        <v>533</v>
      </c>
      <c r="H3597" t="s">
        <v>150</v>
      </c>
      <c r="I3597" t="s">
        <v>136</v>
      </c>
      <c r="J3597" t="s">
        <v>137</v>
      </c>
      <c r="K3597" t="s">
        <v>138</v>
      </c>
      <c r="L3597" t="s">
        <v>10600</v>
      </c>
      <c r="M3597" t="s">
        <v>10601</v>
      </c>
      <c r="N3597">
        <v>0.58333333300000001</v>
      </c>
      <c r="O3597">
        <v>0</v>
      </c>
      <c r="P3597">
        <v>86</v>
      </c>
      <c r="Q3597">
        <v>0</v>
      </c>
      <c r="R3597">
        <v>1</v>
      </c>
      <c r="S3597">
        <v>0</v>
      </c>
      <c r="T3597">
        <v>7</v>
      </c>
      <c r="U3597">
        <v>0</v>
      </c>
      <c r="V3597">
        <v>0</v>
      </c>
      <c r="W3597">
        <v>0</v>
      </c>
      <c r="X3597">
        <v>5.0068673745066627</v>
      </c>
      <c r="Y3597">
        <v>0</v>
      </c>
      <c r="Z3597">
        <v>1.5126781380346999</v>
      </c>
      <c r="AA3597">
        <v>0</v>
      </c>
      <c r="AB3597">
        <v>0.55363662930123336</v>
      </c>
      <c r="AC3597">
        <v>0</v>
      </c>
      <c r="AD3597">
        <v>0</v>
      </c>
      <c r="AE3597">
        <v>7.0731821418425964</v>
      </c>
    </row>
    <row r="3598" spans="1:31" x14ac:dyDescent="0.25">
      <c r="A3598">
        <v>2276659</v>
      </c>
      <c r="B3598">
        <v>1</v>
      </c>
      <c r="C3598" t="s">
        <v>80</v>
      </c>
      <c r="D3598" t="s">
        <v>93</v>
      </c>
      <c r="E3598" t="s">
        <v>165</v>
      </c>
      <c r="F3598" t="s">
        <v>10602</v>
      </c>
      <c r="G3598" t="s">
        <v>198</v>
      </c>
      <c r="H3598" t="s">
        <v>150</v>
      </c>
      <c r="I3598" t="s">
        <v>136</v>
      </c>
      <c r="J3598" t="s">
        <v>137</v>
      </c>
      <c r="K3598" t="s">
        <v>138</v>
      </c>
      <c r="L3598" t="s">
        <v>10603</v>
      </c>
      <c r="M3598" t="s">
        <v>10604</v>
      </c>
      <c r="N3598">
        <v>1.218611111</v>
      </c>
      <c r="O3598">
        <v>0</v>
      </c>
      <c r="P3598">
        <v>2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1.24609932146115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1.24609932146115</v>
      </c>
    </row>
    <row r="3599" spans="1:31" x14ac:dyDescent="0.25">
      <c r="A3599">
        <v>2276661</v>
      </c>
      <c r="B3599">
        <v>1</v>
      </c>
      <c r="C3599" t="s">
        <v>80</v>
      </c>
      <c r="D3599" t="s">
        <v>108</v>
      </c>
      <c r="E3599" t="s">
        <v>165</v>
      </c>
      <c r="F3599" t="s">
        <v>10605</v>
      </c>
      <c r="G3599" t="s">
        <v>198</v>
      </c>
      <c r="H3599" t="s">
        <v>150</v>
      </c>
      <c r="I3599" t="s">
        <v>136</v>
      </c>
      <c r="J3599" t="s">
        <v>137</v>
      </c>
      <c r="K3599" t="s">
        <v>138</v>
      </c>
      <c r="L3599" t="s">
        <v>10606</v>
      </c>
      <c r="M3599" t="s">
        <v>10607</v>
      </c>
      <c r="N3599">
        <v>2.2836111109999999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1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3.5702949318369446</v>
      </c>
      <c r="AC3599">
        <v>0</v>
      </c>
      <c r="AD3599">
        <v>0</v>
      </c>
      <c r="AE3599">
        <v>3.5702949318369446</v>
      </c>
    </row>
    <row r="3600" spans="1:31" x14ac:dyDescent="0.25">
      <c r="A3600">
        <v>2276663</v>
      </c>
      <c r="B3600">
        <v>1</v>
      </c>
      <c r="C3600" t="s">
        <v>80</v>
      </c>
      <c r="D3600" t="s">
        <v>101</v>
      </c>
      <c r="E3600" t="s">
        <v>147</v>
      </c>
      <c r="F3600" t="s">
        <v>10608</v>
      </c>
      <c r="G3600" t="s">
        <v>261</v>
      </c>
      <c r="H3600" t="s">
        <v>150</v>
      </c>
      <c r="I3600" t="s">
        <v>136</v>
      </c>
      <c r="J3600" t="s">
        <v>137</v>
      </c>
      <c r="K3600" t="s">
        <v>138</v>
      </c>
      <c r="L3600" t="s">
        <v>10609</v>
      </c>
      <c r="M3600" t="s">
        <v>10610</v>
      </c>
      <c r="N3600">
        <v>0.41749999999999998</v>
      </c>
      <c r="O3600">
        <v>0</v>
      </c>
      <c r="P3600">
        <v>88</v>
      </c>
      <c r="Q3600">
        <v>0</v>
      </c>
      <c r="R3600">
        <v>1</v>
      </c>
      <c r="S3600">
        <v>0</v>
      </c>
      <c r="T3600">
        <v>4</v>
      </c>
      <c r="U3600">
        <v>0</v>
      </c>
      <c r="V3600">
        <v>0</v>
      </c>
      <c r="W3600">
        <v>0</v>
      </c>
      <c r="X3600">
        <v>16.343987432965449</v>
      </c>
      <c r="Y3600">
        <v>0</v>
      </c>
      <c r="Z3600">
        <v>8.2549982674499991E-3</v>
      </c>
      <c r="AA3600">
        <v>0</v>
      </c>
      <c r="AB3600">
        <v>7.2429423007434997</v>
      </c>
      <c r="AC3600">
        <v>0</v>
      </c>
      <c r="AD3600">
        <v>0</v>
      </c>
      <c r="AE3600">
        <v>23.595184731976399</v>
      </c>
    </row>
    <row r="3601" spans="1:31" x14ac:dyDescent="0.25">
      <c r="A3601">
        <v>2276669</v>
      </c>
      <c r="B3601">
        <v>1</v>
      </c>
      <c r="C3601" t="s">
        <v>81</v>
      </c>
      <c r="D3601" t="s">
        <v>127</v>
      </c>
      <c r="E3601" t="s">
        <v>141</v>
      </c>
      <c r="F3601" t="s">
        <v>10611</v>
      </c>
      <c r="G3601" t="s">
        <v>154</v>
      </c>
      <c r="H3601" t="s">
        <v>135</v>
      </c>
      <c r="I3601" t="s">
        <v>136</v>
      </c>
      <c r="J3601" t="s">
        <v>137</v>
      </c>
      <c r="K3601" t="s">
        <v>144</v>
      </c>
      <c r="L3601" t="s">
        <v>10612</v>
      </c>
      <c r="M3601" t="s">
        <v>10613</v>
      </c>
      <c r="N3601">
        <v>7.1238888879999998</v>
      </c>
      <c r="O3601">
        <v>0</v>
      </c>
      <c r="P3601">
        <v>908</v>
      </c>
      <c r="Q3601">
        <v>0</v>
      </c>
      <c r="R3601">
        <v>0</v>
      </c>
      <c r="S3601">
        <v>0</v>
      </c>
      <c r="T3601">
        <v>17</v>
      </c>
      <c r="U3601">
        <v>0</v>
      </c>
      <c r="V3601">
        <v>0</v>
      </c>
      <c r="W3601">
        <v>0</v>
      </c>
      <c r="X3601">
        <v>1244.3703884995934</v>
      </c>
      <c r="Y3601">
        <v>0</v>
      </c>
      <c r="Z3601">
        <v>0</v>
      </c>
      <c r="AA3601">
        <v>0</v>
      </c>
      <c r="AB3601">
        <v>35.612298415922396</v>
      </c>
      <c r="AC3601">
        <v>0</v>
      </c>
      <c r="AD3601">
        <v>0</v>
      </c>
      <c r="AE3601">
        <v>1279.9826869155158</v>
      </c>
    </row>
    <row r="3602" spans="1:31" x14ac:dyDescent="0.25">
      <c r="A3602">
        <v>2276670</v>
      </c>
      <c r="B3602">
        <v>1</v>
      </c>
      <c r="C3602" t="s">
        <v>81</v>
      </c>
      <c r="D3602" t="s">
        <v>127</v>
      </c>
      <c r="E3602" t="s">
        <v>176</v>
      </c>
      <c r="F3602" t="s">
        <v>10614</v>
      </c>
      <c r="G3602" t="s">
        <v>154</v>
      </c>
      <c r="H3602" t="s">
        <v>150</v>
      </c>
      <c r="I3602" t="s">
        <v>136</v>
      </c>
      <c r="J3602" t="s">
        <v>137</v>
      </c>
      <c r="K3602" t="s">
        <v>144</v>
      </c>
      <c r="L3602" t="s">
        <v>10615</v>
      </c>
      <c r="M3602" t="s">
        <v>10616</v>
      </c>
      <c r="N3602">
        <v>7.0769444439999996</v>
      </c>
      <c r="O3602">
        <v>0</v>
      </c>
      <c r="P3602">
        <v>194</v>
      </c>
      <c r="Q3602">
        <v>0</v>
      </c>
      <c r="R3602">
        <v>0</v>
      </c>
      <c r="S3602">
        <v>0</v>
      </c>
      <c r="T3602">
        <v>6</v>
      </c>
      <c r="U3602">
        <v>0</v>
      </c>
      <c r="V3602">
        <v>0</v>
      </c>
      <c r="W3602">
        <v>0</v>
      </c>
      <c r="X3602">
        <v>286.81687121227003</v>
      </c>
      <c r="Y3602">
        <v>0</v>
      </c>
      <c r="Z3602">
        <v>0</v>
      </c>
      <c r="AA3602">
        <v>0</v>
      </c>
      <c r="AB3602">
        <v>67.161718146512825</v>
      </c>
      <c r="AC3602">
        <v>0</v>
      </c>
      <c r="AD3602">
        <v>0</v>
      </c>
      <c r="AE3602">
        <v>353.97858935878287</v>
      </c>
    </row>
    <row r="3603" spans="1:31" x14ac:dyDescent="0.25">
      <c r="A3603">
        <v>2276672</v>
      </c>
      <c r="B3603">
        <v>1</v>
      </c>
      <c r="C3603" t="s">
        <v>80</v>
      </c>
      <c r="D3603" t="s">
        <v>104</v>
      </c>
      <c r="E3603" t="s">
        <v>141</v>
      </c>
      <c r="F3603" t="s">
        <v>10617</v>
      </c>
      <c r="G3603" t="s">
        <v>268</v>
      </c>
      <c r="H3603" t="s">
        <v>135</v>
      </c>
      <c r="I3603" t="s">
        <v>136</v>
      </c>
      <c r="J3603" t="s">
        <v>137</v>
      </c>
      <c r="K3603" t="s">
        <v>138</v>
      </c>
      <c r="L3603" t="s">
        <v>10618</v>
      </c>
      <c r="M3603" t="s">
        <v>10619</v>
      </c>
      <c r="N3603">
        <v>1.316944444</v>
      </c>
      <c r="O3603">
        <v>0</v>
      </c>
      <c r="P3603">
        <v>0</v>
      </c>
      <c r="Q3603">
        <v>0</v>
      </c>
      <c r="R3603">
        <v>0</v>
      </c>
      <c r="S3603">
        <v>1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21.719669792426775</v>
      </c>
      <c r="AB3603">
        <v>0</v>
      </c>
      <c r="AC3603">
        <v>0</v>
      </c>
      <c r="AD3603">
        <v>0</v>
      </c>
      <c r="AE3603">
        <v>21.719669792426775</v>
      </c>
    </row>
    <row r="3604" spans="1:31" x14ac:dyDescent="0.25">
      <c r="A3604">
        <v>2276673</v>
      </c>
      <c r="B3604">
        <v>1</v>
      </c>
      <c r="C3604" t="s">
        <v>81</v>
      </c>
      <c r="D3604" t="s">
        <v>119</v>
      </c>
      <c r="E3604" t="s">
        <v>147</v>
      </c>
      <c r="F3604" t="s">
        <v>10620</v>
      </c>
      <c r="G3604" t="s">
        <v>149</v>
      </c>
      <c r="H3604" t="s">
        <v>150</v>
      </c>
      <c r="I3604" t="s">
        <v>136</v>
      </c>
      <c r="J3604" t="s">
        <v>137</v>
      </c>
      <c r="K3604" t="s">
        <v>138</v>
      </c>
      <c r="L3604" t="s">
        <v>10621</v>
      </c>
      <c r="M3604" t="s">
        <v>10622</v>
      </c>
      <c r="N3604">
        <v>1.8525</v>
      </c>
      <c r="O3604">
        <v>0</v>
      </c>
      <c r="P3604">
        <v>5</v>
      </c>
      <c r="Q3604">
        <v>0</v>
      </c>
      <c r="R3604">
        <v>13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7.455852619470002E-2</v>
      </c>
      <c r="Y3604">
        <v>0</v>
      </c>
      <c r="Z3604">
        <v>8.2613408192256159</v>
      </c>
      <c r="AA3604">
        <v>0</v>
      </c>
      <c r="AB3604">
        <v>0</v>
      </c>
      <c r="AC3604">
        <v>0</v>
      </c>
      <c r="AD3604">
        <v>0</v>
      </c>
      <c r="AE3604">
        <v>8.3358993454203159</v>
      </c>
    </row>
    <row r="3605" spans="1:31" x14ac:dyDescent="0.25">
      <c r="A3605">
        <v>2276674</v>
      </c>
      <c r="B3605">
        <v>1</v>
      </c>
      <c r="C3605" t="s">
        <v>80</v>
      </c>
      <c r="D3605" t="s">
        <v>86</v>
      </c>
      <c r="E3605" t="s">
        <v>141</v>
      </c>
      <c r="F3605" t="s">
        <v>10623</v>
      </c>
      <c r="G3605" t="s">
        <v>154</v>
      </c>
      <c r="H3605" t="s">
        <v>135</v>
      </c>
      <c r="I3605" t="s">
        <v>136</v>
      </c>
      <c r="J3605" t="s">
        <v>137</v>
      </c>
      <c r="K3605" t="s">
        <v>144</v>
      </c>
      <c r="L3605" t="s">
        <v>10624</v>
      </c>
      <c r="M3605" t="s">
        <v>10625</v>
      </c>
      <c r="N3605">
        <v>6.5141666660000004</v>
      </c>
      <c r="O3605">
        <v>0</v>
      </c>
      <c r="P3605">
        <v>792</v>
      </c>
      <c r="Q3605">
        <v>0</v>
      </c>
      <c r="R3605">
        <v>0</v>
      </c>
      <c r="S3605">
        <v>0</v>
      </c>
      <c r="T3605">
        <v>10</v>
      </c>
      <c r="U3605">
        <v>0</v>
      </c>
      <c r="V3605">
        <v>0</v>
      </c>
      <c r="W3605">
        <v>0</v>
      </c>
      <c r="X3605">
        <v>1646.7261243948801</v>
      </c>
      <c r="Y3605">
        <v>0</v>
      </c>
      <c r="Z3605">
        <v>0</v>
      </c>
      <c r="AA3605">
        <v>0</v>
      </c>
      <c r="AB3605">
        <v>150.43995285526222</v>
      </c>
      <c r="AC3605">
        <v>0</v>
      </c>
      <c r="AD3605">
        <v>0</v>
      </c>
      <c r="AE3605">
        <v>1797.1660772501423</v>
      </c>
    </row>
    <row r="3606" spans="1:31" x14ac:dyDescent="0.25">
      <c r="A3606">
        <v>2276676</v>
      </c>
      <c r="B3606">
        <v>1</v>
      </c>
      <c r="C3606" t="s">
        <v>81</v>
      </c>
      <c r="D3606" t="s">
        <v>114</v>
      </c>
      <c r="E3606" t="s">
        <v>147</v>
      </c>
      <c r="F3606" t="s">
        <v>10626</v>
      </c>
      <c r="G3606" t="s">
        <v>154</v>
      </c>
      <c r="H3606" t="s">
        <v>150</v>
      </c>
      <c r="I3606" t="s">
        <v>136</v>
      </c>
      <c r="J3606" t="s">
        <v>137</v>
      </c>
      <c r="K3606" t="s">
        <v>144</v>
      </c>
      <c r="L3606" t="s">
        <v>10627</v>
      </c>
      <c r="M3606" t="s">
        <v>10628</v>
      </c>
      <c r="N3606">
        <v>7.6666666660000002</v>
      </c>
      <c r="O3606">
        <v>0</v>
      </c>
      <c r="P3606">
        <v>71</v>
      </c>
      <c r="Q3606">
        <v>0</v>
      </c>
      <c r="R3606">
        <v>0</v>
      </c>
      <c r="S3606">
        <v>0</v>
      </c>
      <c r="T3606">
        <v>7</v>
      </c>
      <c r="U3606">
        <v>0</v>
      </c>
      <c r="V3606">
        <v>0</v>
      </c>
      <c r="W3606">
        <v>0</v>
      </c>
      <c r="X3606">
        <v>36.09332494657086</v>
      </c>
      <c r="Y3606">
        <v>0</v>
      </c>
      <c r="Z3606">
        <v>0</v>
      </c>
      <c r="AA3606">
        <v>0</v>
      </c>
      <c r="AB3606">
        <v>4.8108410186422494</v>
      </c>
      <c r="AC3606">
        <v>0</v>
      </c>
      <c r="AD3606">
        <v>0</v>
      </c>
      <c r="AE3606">
        <v>40.90416596521311</v>
      </c>
    </row>
    <row r="3607" spans="1:31" x14ac:dyDescent="0.25">
      <c r="A3607">
        <v>2276678</v>
      </c>
      <c r="B3607">
        <v>1</v>
      </c>
      <c r="C3607" t="s">
        <v>80</v>
      </c>
      <c r="D3607" t="s">
        <v>94</v>
      </c>
      <c r="E3607" t="s">
        <v>147</v>
      </c>
      <c r="F3607" t="s">
        <v>10629</v>
      </c>
      <c r="G3607" t="s">
        <v>261</v>
      </c>
      <c r="H3607" t="s">
        <v>150</v>
      </c>
      <c r="I3607" t="s">
        <v>136</v>
      </c>
      <c r="J3607" t="s">
        <v>137</v>
      </c>
      <c r="K3607" t="s">
        <v>138</v>
      </c>
      <c r="L3607" t="s">
        <v>10630</v>
      </c>
      <c r="M3607" t="s">
        <v>10631</v>
      </c>
      <c r="N3607">
        <v>0.58944444399999996</v>
      </c>
      <c r="O3607">
        <v>0</v>
      </c>
      <c r="P3607">
        <v>129</v>
      </c>
      <c r="Q3607">
        <v>0</v>
      </c>
      <c r="R3607">
        <v>1</v>
      </c>
      <c r="S3607">
        <v>0</v>
      </c>
      <c r="T3607">
        <v>25</v>
      </c>
      <c r="U3607">
        <v>0</v>
      </c>
      <c r="V3607">
        <v>0</v>
      </c>
      <c r="W3607">
        <v>0</v>
      </c>
      <c r="X3607">
        <v>21.921421103772573</v>
      </c>
      <c r="Y3607">
        <v>0</v>
      </c>
      <c r="Z3607">
        <v>0.20175888329666669</v>
      </c>
      <c r="AA3607">
        <v>0</v>
      </c>
      <c r="AB3607">
        <v>8.8607390632180021</v>
      </c>
      <c r="AC3607">
        <v>0</v>
      </c>
      <c r="AD3607">
        <v>0</v>
      </c>
      <c r="AE3607">
        <v>30.983919050287241</v>
      </c>
    </row>
    <row r="3608" spans="1:31" x14ac:dyDescent="0.25">
      <c r="A3608">
        <v>2276679</v>
      </c>
      <c r="B3608">
        <v>1</v>
      </c>
      <c r="C3608" t="s">
        <v>80</v>
      </c>
      <c r="D3608" t="s">
        <v>109</v>
      </c>
      <c r="E3608" t="s">
        <v>176</v>
      </c>
      <c r="F3608" t="s">
        <v>6748</v>
      </c>
      <c r="G3608" t="s">
        <v>178</v>
      </c>
      <c r="H3608" t="s">
        <v>150</v>
      </c>
      <c r="I3608" t="s">
        <v>136</v>
      </c>
      <c r="J3608" t="s">
        <v>137</v>
      </c>
      <c r="K3608" t="s">
        <v>138</v>
      </c>
      <c r="L3608" t="s">
        <v>10632</v>
      </c>
      <c r="M3608" t="s">
        <v>10633</v>
      </c>
      <c r="N3608">
        <v>2.0433333330000001</v>
      </c>
      <c r="O3608">
        <v>0</v>
      </c>
      <c r="P3608">
        <v>9</v>
      </c>
      <c r="Q3608">
        <v>0</v>
      </c>
      <c r="R3608">
        <v>1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1.7043064058357165</v>
      </c>
      <c r="Y3608">
        <v>0</v>
      </c>
      <c r="Z3608">
        <v>0.21913076180283333</v>
      </c>
      <c r="AA3608">
        <v>0</v>
      </c>
      <c r="AB3608">
        <v>0</v>
      </c>
      <c r="AC3608">
        <v>0</v>
      </c>
      <c r="AD3608">
        <v>0</v>
      </c>
      <c r="AE3608">
        <v>1.9234371676385498</v>
      </c>
    </row>
    <row r="3609" spans="1:31" x14ac:dyDescent="0.25">
      <c r="A3609">
        <v>2276681</v>
      </c>
      <c r="B3609">
        <v>1</v>
      </c>
      <c r="C3609" t="s">
        <v>80</v>
      </c>
      <c r="D3609" t="s">
        <v>109</v>
      </c>
      <c r="E3609" t="s">
        <v>147</v>
      </c>
      <c r="F3609" t="s">
        <v>1604</v>
      </c>
      <c r="G3609" t="s">
        <v>149</v>
      </c>
      <c r="H3609" t="s">
        <v>150</v>
      </c>
      <c r="I3609" t="s">
        <v>136</v>
      </c>
      <c r="J3609" t="s">
        <v>137</v>
      </c>
      <c r="K3609" t="s">
        <v>138</v>
      </c>
      <c r="L3609" t="s">
        <v>10634</v>
      </c>
      <c r="M3609" t="s">
        <v>10635</v>
      </c>
      <c r="N3609">
        <v>3.38</v>
      </c>
      <c r="O3609">
        <v>0</v>
      </c>
      <c r="P3609">
        <v>4</v>
      </c>
      <c r="Q3609">
        <v>0</v>
      </c>
      <c r="R3609">
        <v>4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0.3159978552978</v>
      </c>
      <c r="Y3609">
        <v>0</v>
      </c>
      <c r="Z3609">
        <v>0.60650199974159991</v>
      </c>
      <c r="AA3609">
        <v>0</v>
      </c>
      <c r="AB3609">
        <v>0</v>
      </c>
      <c r="AC3609">
        <v>0</v>
      </c>
      <c r="AD3609">
        <v>0</v>
      </c>
      <c r="AE3609">
        <v>0.92249985503939991</v>
      </c>
    </row>
    <row r="3610" spans="1:31" x14ac:dyDescent="0.25">
      <c r="A3610">
        <v>2276682</v>
      </c>
      <c r="B3610">
        <v>1</v>
      </c>
      <c r="C3610" t="s">
        <v>80</v>
      </c>
      <c r="D3610" t="s">
        <v>89</v>
      </c>
      <c r="E3610" t="s">
        <v>165</v>
      </c>
      <c r="F3610" t="s">
        <v>10636</v>
      </c>
      <c r="G3610" t="s">
        <v>198</v>
      </c>
      <c r="H3610" t="s">
        <v>150</v>
      </c>
      <c r="I3610" t="s">
        <v>136</v>
      </c>
      <c r="J3610" t="s">
        <v>137</v>
      </c>
      <c r="K3610" t="s">
        <v>138</v>
      </c>
      <c r="L3610" t="s">
        <v>10637</v>
      </c>
      <c r="M3610" t="s">
        <v>10638</v>
      </c>
      <c r="N3610">
        <v>0.27250000000000002</v>
      </c>
      <c r="O3610">
        <v>0</v>
      </c>
      <c r="P3610">
        <v>1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1.08865281101745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1.08865281101745</v>
      </c>
    </row>
    <row r="3611" spans="1:31" x14ac:dyDescent="0.25">
      <c r="A3611">
        <v>2276683</v>
      </c>
      <c r="B3611">
        <v>1</v>
      </c>
      <c r="C3611" t="s">
        <v>80</v>
      </c>
      <c r="D3611" t="s">
        <v>107</v>
      </c>
      <c r="E3611" t="s">
        <v>165</v>
      </c>
      <c r="F3611" t="s">
        <v>10639</v>
      </c>
      <c r="G3611" t="s">
        <v>261</v>
      </c>
      <c r="H3611" t="s">
        <v>150</v>
      </c>
      <c r="I3611" t="s">
        <v>136</v>
      </c>
      <c r="J3611" t="s">
        <v>137</v>
      </c>
      <c r="K3611" t="s">
        <v>138</v>
      </c>
      <c r="L3611" t="s">
        <v>10640</v>
      </c>
      <c r="M3611" t="s">
        <v>10641</v>
      </c>
      <c r="N3611">
        <v>3.696666666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1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5.7386631729921662</v>
      </c>
      <c r="AC3611">
        <v>0</v>
      </c>
      <c r="AD3611">
        <v>0</v>
      </c>
      <c r="AE3611">
        <v>5.7386631729921662</v>
      </c>
    </row>
    <row r="3612" spans="1:31" x14ac:dyDescent="0.25">
      <c r="A3612">
        <v>2276684</v>
      </c>
      <c r="B3612">
        <v>1</v>
      </c>
      <c r="C3612" t="s">
        <v>81</v>
      </c>
      <c r="D3612" t="s">
        <v>112</v>
      </c>
      <c r="E3612" t="s">
        <v>147</v>
      </c>
      <c r="F3612" t="s">
        <v>10642</v>
      </c>
      <c r="G3612" t="s">
        <v>233</v>
      </c>
      <c r="H3612" t="s">
        <v>150</v>
      </c>
      <c r="I3612" t="s">
        <v>136</v>
      </c>
      <c r="J3612" t="s">
        <v>137</v>
      </c>
      <c r="K3612" t="s">
        <v>138</v>
      </c>
      <c r="L3612" t="s">
        <v>10643</v>
      </c>
      <c r="M3612" t="s">
        <v>10644</v>
      </c>
      <c r="N3612">
        <v>1.0022222220000001</v>
      </c>
      <c r="O3612">
        <v>0</v>
      </c>
      <c r="P3612">
        <v>66</v>
      </c>
      <c r="Q3612">
        <v>0</v>
      </c>
      <c r="R3612">
        <v>6</v>
      </c>
      <c r="S3612">
        <v>0</v>
      </c>
      <c r="T3612">
        <v>7</v>
      </c>
      <c r="U3612">
        <v>0</v>
      </c>
      <c r="V3612">
        <v>0</v>
      </c>
      <c r="W3612">
        <v>0</v>
      </c>
      <c r="X3612">
        <v>10.063576103756883</v>
      </c>
      <c r="Y3612">
        <v>0</v>
      </c>
      <c r="Z3612">
        <v>1.1525007760629999</v>
      </c>
      <c r="AA3612">
        <v>0</v>
      </c>
      <c r="AB3612">
        <v>0.74732005283534986</v>
      </c>
      <c r="AC3612">
        <v>0</v>
      </c>
      <c r="AD3612">
        <v>0</v>
      </c>
      <c r="AE3612">
        <v>11.963396932655234</v>
      </c>
    </row>
    <row r="3613" spans="1:31" x14ac:dyDescent="0.25">
      <c r="A3613">
        <v>2276685</v>
      </c>
      <c r="B3613">
        <v>1</v>
      </c>
      <c r="C3613" t="s">
        <v>80</v>
      </c>
      <c r="D3613" t="s">
        <v>96</v>
      </c>
      <c r="E3613" t="s">
        <v>141</v>
      </c>
      <c r="F3613" t="s">
        <v>10645</v>
      </c>
      <c r="G3613" t="s">
        <v>134</v>
      </c>
      <c r="H3613" t="s">
        <v>135</v>
      </c>
      <c r="I3613" t="s">
        <v>136</v>
      </c>
      <c r="J3613" t="s">
        <v>137</v>
      </c>
      <c r="K3613" t="s">
        <v>138</v>
      </c>
      <c r="L3613" t="s">
        <v>10646</v>
      </c>
      <c r="M3613" t="s">
        <v>10647</v>
      </c>
      <c r="N3613">
        <v>1.0452777769999999</v>
      </c>
      <c r="O3613">
        <v>3</v>
      </c>
      <c r="P3613">
        <v>3416</v>
      </c>
      <c r="Q3613">
        <v>5</v>
      </c>
      <c r="R3613">
        <v>14</v>
      </c>
      <c r="S3613">
        <v>10</v>
      </c>
      <c r="T3613">
        <v>315</v>
      </c>
      <c r="U3613">
        <v>1</v>
      </c>
      <c r="V3613">
        <v>0</v>
      </c>
      <c r="W3613">
        <v>26.665292824552807</v>
      </c>
      <c r="X3613">
        <v>1329.5043201124347</v>
      </c>
      <c r="Y3613">
        <v>3.2396778648181423</v>
      </c>
      <c r="Z3613">
        <v>10.639301193287434</v>
      </c>
      <c r="AA3613">
        <v>143.1251928807871</v>
      </c>
      <c r="AB3613">
        <v>441.74505076376147</v>
      </c>
      <c r="AC3613">
        <v>59.222546925355331</v>
      </c>
      <c r="AD3613">
        <v>0</v>
      </c>
      <c r="AE3613">
        <v>2014.141382564997</v>
      </c>
    </row>
    <row r="3614" spans="1:31" x14ac:dyDescent="0.25">
      <c r="A3614">
        <v>2276687</v>
      </c>
      <c r="B3614">
        <v>1</v>
      </c>
      <c r="C3614" t="s">
        <v>80</v>
      </c>
      <c r="D3614" t="s">
        <v>108</v>
      </c>
      <c r="E3614" t="s">
        <v>141</v>
      </c>
      <c r="F3614" t="s">
        <v>2044</v>
      </c>
      <c r="G3614" t="s">
        <v>154</v>
      </c>
      <c r="H3614" t="s">
        <v>135</v>
      </c>
      <c r="I3614" t="s">
        <v>136</v>
      </c>
      <c r="J3614" t="s">
        <v>137</v>
      </c>
      <c r="K3614" t="s">
        <v>144</v>
      </c>
      <c r="L3614" t="s">
        <v>10648</v>
      </c>
      <c r="M3614" t="s">
        <v>10649</v>
      </c>
      <c r="N3614">
        <v>7.6091666660000001</v>
      </c>
      <c r="O3614">
        <v>0</v>
      </c>
      <c r="P3614">
        <v>46</v>
      </c>
      <c r="Q3614">
        <v>0</v>
      </c>
      <c r="R3614">
        <v>13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40.828434768053398</v>
      </c>
      <c r="Y3614">
        <v>0</v>
      </c>
      <c r="Z3614">
        <v>9.7564142353999763</v>
      </c>
      <c r="AA3614">
        <v>0</v>
      </c>
      <c r="AB3614">
        <v>0</v>
      </c>
      <c r="AC3614">
        <v>0</v>
      </c>
      <c r="AD3614">
        <v>0</v>
      </c>
      <c r="AE3614">
        <v>50.584849003453371</v>
      </c>
    </row>
    <row r="3615" spans="1:31" x14ac:dyDescent="0.25">
      <c r="A3615">
        <v>2276688</v>
      </c>
      <c r="B3615">
        <v>1</v>
      </c>
      <c r="C3615" t="s">
        <v>80</v>
      </c>
      <c r="D3615" t="s">
        <v>83</v>
      </c>
      <c r="E3615" t="s">
        <v>165</v>
      </c>
      <c r="F3615" t="s">
        <v>10650</v>
      </c>
      <c r="G3615" t="s">
        <v>261</v>
      </c>
      <c r="H3615" t="s">
        <v>150</v>
      </c>
      <c r="I3615" t="s">
        <v>136</v>
      </c>
      <c r="J3615" t="s">
        <v>137</v>
      </c>
      <c r="K3615" t="s">
        <v>138</v>
      </c>
      <c r="L3615" t="s">
        <v>10651</v>
      </c>
      <c r="M3615" t="s">
        <v>10652</v>
      </c>
      <c r="N3615">
        <v>2.15</v>
      </c>
      <c r="O3615">
        <v>0</v>
      </c>
      <c r="P3615">
        <v>6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2.7903099830767331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2.7903099830767331</v>
      </c>
    </row>
    <row r="3616" spans="1:31" x14ac:dyDescent="0.25">
      <c r="A3616">
        <v>2276690</v>
      </c>
      <c r="B3616">
        <v>1</v>
      </c>
      <c r="C3616" t="s">
        <v>80</v>
      </c>
      <c r="D3616" t="s">
        <v>95</v>
      </c>
      <c r="E3616" t="s">
        <v>312</v>
      </c>
      <c r="F3616" t="s">
        <v>3085</v>
      </c>
      <c r="G3616" t="s">
        <v>380</v>
      </c>
      <c r="H3616" t="s">
        <v>150</v>
      </c>
      <c r="I3616" t="s">
        <v>136</v>
      </c>
      <c r="J3616" t="s">
        <v>137</v>
      </c>
      <c r="K3616" t="s">
        <v>138</v>
      </c>
      <c r="L3616" t="s">
        <v>10653</v>
      </c>
      <c r="M3616" t="s">
        <v>10654</v>
      </c>
      <c r="N3616">
        <v>2.4525000000000001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7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53.499534220577871</v>
      </c>
      <c r="AC3616">
        <v>0</v>
      </c>
      <c r="AD3616">
        <v>0</v>
      </c>
      <c r="AE3616">
        <v>53.499534220577871</v>
      </c>
    </row>
    <row r="3617" spans="1:31" x14ac:dyDescent="0.25">
      <c r="A3617">
        <v>2276693</v>
      </c>
      <c r="B3617">
        <v>1</v>
      </c>
      <c r="C3617" t="s">
        <v>81</v>
      </c>
      <c r="D3617" t="s">
        <v>128</v>
      </c>
      <c r="E3617" t="s">
        <v>165</v>
      </c>
      <c r="F3617" t="s">
        <v>10655</v>
      </c>
      <c r="G3617" t="s">
        <v>167</v>
      </c>
      <c r="H3617" t="s">
        <v>150</v>
      </c>
      <c r="I3617" t="s">
        <v>136</v>
      </c>
      <c r="J3617" t="s">
        <v>137</v>
      </c>
      <c r="K3617" t="s">
        <v>138</v>
      </c>
      <c r="L3617" t="s">
        <v>10656</v>
      </c>
      <c r="M3617" t="s">
        <v>10657</v>
      </c>
      <c r="N3617">
        <v>4.2891666659999999</v>
      </c>
      <c r="O3617">
        <v>0</v>
      </c>
      <c r="P3617">
        <v>4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4.3234261868284447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4.3234261868284447</v>
      </c>
    </row>
    <row r="3618" spans="1:31" x14ac:dyDescent="0.25">
      <c r="A3618">
        <v>2276696</v>
      </c>
      <c r="B3618">
        <v>1</v>
      </c>
      <c r="C3618" t="s">
        <v>81</v>
      </c>
      <c r="D3618" t="s">
        <v>128</v>
      </c>
      <c r="E3618" t="s">
        <v>141</v>
      </c>
      <c r="F3618" t="s">
        <v>10658</v>
      </c>
      <c r="G3618" t="s">
        <v>143</v>
      </c>
      <c r="H3618" t="s">
        <v>135</v>
      </c>
      <c r="I3618" t="s">
        <v>136</v>
      </c>
      <c r="J3618" t="s">
        <v>137</v>
      </c>
      <c r="K3618" t="s">
        <v>144</v>
      </c>
      <c r="L3618" t="s">
        <v>10659</v>
      </c>
      <c r="M3618" t="s">
        <v>10660</v>
      </c>
      <c r="N3618">
        <v>1.2866666659999999</v>
      </c>
      <c r="O3618">
        <v>0</v>
      </c>
      <c r="P3618">
        <v>304</v>
      </c>
      <c r="Q3618">
        <v>0</v>
      </c>
      <c r="R3618">
        <v>0</v>
      </c>
      <c r="S3618">
        <v>0</v>
      </c>
      <c r="T3618">
        <v>7</v>
      </c>
      <c r="U3618">
        <v>0</v>
      </c>
      <c r="V3618">
        <v>0</v>
      </c>
      <c r="W3618">
        <v>0</v>
      </c>
      <c r="X3618">
        <v>105.42876683794159</v>
      </c>
      <c r="Y3618">
        <v>0</v>
      </c>
      <c r="Z3618">
        <v>0</v>
      </c>
      <c r="AA3618">
        <v>0</v>
      </c>
      <c r="AB3618">
        <v>7.3966141869847499</v>
      </c>
      <c r="AC3618">
        <v>0</v>
      </c>
      <c r="AD3618">
        <v>0</v>
      </c>
      <c r="AE3618">
        <v>112.82538102492634</v>
      </c>
    </row>
    <row r="3619" spans="1:31" x14ac:dyDescent="0.25">
      <c r="A3619">
        <v>2276703</v>
      </c>
      <c r="B3619">
        <v>1</v>
      </c>
      <c r="C3619" t="s">
        <v>80</v>
      </c>
      <c r="D3619" t="s">
        <v>96</v>
      </c>
      <c r="E3619" t="s">
        <v>147</v>
      </c>
      <c r="F3619" t="s">
        <v>6907</v>
      </c>
      <c r="G3619" t="s">
        <v>229</v>
      </c>
      <c r="H3619" t="s">
        <v>150</v>
      </c>
      <c r="I3619" t="s">
        <v>136</v>
      </c>
      <c r="J3619" t="s">
        <v>137</v>
      </c>
      <c r="K3619" t="s">
        <v>138</v>
      </c>
      <c r="L3619" t="s">
        <v>10661</v>
      </c>
      <c r="M3619" t="s">
        <v>10662</v>
      </c>
      <c r="N3619">
        <v>4.6852777769999996</v>
      </c>
      <c r="O3619">
        <v>0</v>
      </c>
      <c r="P3619">
        <v>57</v>
      </c>
      <c r="Q3619">
        <v>0</v>
      </c>
      <c r="R3619">
        <v>0</v>
      </c>
      <c r="S3619">
        <v>0</v>
      </c>
      <c r="T3619">
        <v>17</v>
      </c>
      <c r="U3619">
        <v>0</v>
      </c>
      <c r="V3619">
        <v>0</v>
      </c>
      <c r="W3619">
        <v>0</v>
      </c>
      <c r="X3619">
        <v>158.49985261710356</v>
      </c>
      <c r="Y3619">
        <v>0</v>
      </c>
      <c r="Z3619">
        <v>0</v>
      </c>
      <c r="AA3619">
        <v>0</v>
      </c>
      <c r="AB3619">
        <v>85.337609994630213</v>
      </c>
      <c r="AC3619">
        <v>0</v>
      </c>
      <c r="AD3619">
        <v>0</v>
      </c>
      <c r="AE3619">
        <v>243.83746261173377</v>
      </c>
    </row>
    <row r="3620" spans="1:31" x14ac:dyDescent="0.25">
      <c r="A3620">
        <v>2276705</v>
      </c>
      <c r="B3620">
        <v>1</v>
      </c>
      <c r="C3620" t="s">
        <v>80</v>
      </c>
      <c r="D3620" t="s">
        <v>110</v>
      </c>
      <c r="E3620" t="s">
        <v>147</v>
      </c>
      <c r="F3620" t="s">
        <v>10663</v>
      </c>
      <c r="G3620" t="s">
        <v>725</v>
      </c>
      <c r="H3620" t="s">
        <v>150</v>
      </c>
      <c r="I3620" t="s">
        <v>136</v>
      </c>
      <c r="J3620" t="s">
        <v>137</v>
      </c>
      <c r="K3620" t="s">
        <v>138</v>
      </c>
      <c r="L3620" t="s">
        <v>10664</v>
      </c>
      <c r="M3620" t="s">
        <v>10665</v>
      </c>
      <c r="N3620">
        <v>2.8886111109999999</v>
      </c>
      <c r="O3620">
        <v>0</v>
      </c>
      <c r="P3620">
        <v>101</v>
      </c>
      <c r="Q3620">
        <v>0</v>
      </c>
      <c r="R3620">
        <v>0</v>
      </c>
      <c r="S3620">
        <v>0</v>
      </c>
      <c r="T3620">
        <v>4</v>
      </c>
      <c r="U3620">
        <v>0</v>
      </c>
      <c r="V3620">
        <v>0</v>
      </c>
      <c r="W3620">
        <v>0</v>
      </c>
      <c r="X3620">
        <v>114.46012669859968</v>
      </c>
      <c r="Y3620">
        <v>0</v>
      </c>
      <c r="Z3620">
        <v>0</v>
      </c>
      <c r="AA3620">
        <v>0</v>
      </c>
      <c r="AB3620">
        <v>1.9575000311800501</v>
      </c>
      <c r="AC3620">
        <v>0</v>
      </c>
      <c r="AD3620">
        <v>0</v>
      </c>
      <c r="AE3620">
        <v>116.41762672977973</v>
      </c>
    </row>
    <row r="3621" spans="1:31" x14ac:dyDescent="0.25">
      <c r="A3621">
        <v>2276706</v>
      </c>
      <c r="B3621">
        <v>1</v>
      </c>
      <c r="C3621" t="s">
        <v>80</v>
      </c>
      <c r="D3621" t="s">
        <v>104</v>
      </c>
      <c r="E3621" t="s">
        <v>141</v>
      </c>
      <c r="F3621" t="s">
        <v>10666</v>
      </c>
      <c r="G3621" t="s">
        <v>143</v>
      </c>
      <c r="H3621" t="s">
        <v>135</v>
      </c>
      <c r="I3621" t="s">
        <v>136</v>
      </c>
      <c r="J3621" t="s">
        <v>137</v>
      </c>
      <c r="K3621" t="s">
        <v>144</v>
      </c>
      <c r="L3621" t="s">
        <v>10667</v>
      </c>
      <c r="M3621" t="s">
        <v>10668</v>
      </c>
      <c r="N3621">
        <v>4.4050000000000002</v>
      </c>
      <c r="O3621">
        <v>0</v>
      </c>
      <c r="P3621">
        <v>98</v>
      </c>
      <c r="Q3621">
        <v>0</v>
      </c>
      <c r="R3621">
        <v>0</v>
      </c>
      <c r="S3621">
        <v>0</v>
      </c>
      <c r="T3621">
        <v>8</v>
      </c>
      <c r="U3621">
        <v>0</v>
      </c>
      <c r="V3621">
        <v>0</v>
      </c>
      <c r="W3621">
        <v>0</v>
      </c>
      <c r="X3621">
        <v>161.71933822212193</v>
      </c>
      <c r="Y3621">
        <v>0</v>
      </c>
      <c r="Z3621">
        <v>0</v>
      </c>
      <c r="AA3621">
        <v>0</v>
      </c>
      <c r="AB3621">
        <v>35.620593199913849</v>
      </c>
      <c r="AC3621">
        <v>0</v>
      </c>
      <c r="AD3621">
        <v>0</v>
      </c>
      <c r="AE3621">
        <v>197.33993142203579</v>
      </c>
    </row>
    <row r="3622" spans="1:31" x14ac:dyDescent="0.25">
      <c r="A3622">
        <v>2276708</v>
      </c>
      <c r="B3622">
        <v>1</v>
      </c>
      <c r="C3622" t="s">
        <v>80</v>
      </c>
      <c r="D3622" t="s">
        <v>99</v>
      </c>
      <c r="E3622" t="s">
        <v>165</v>
      </c>
      <c r="F3622" t="s">
        <v>10669</v>
      </c>
      <c r="G3622" t="s">
        <v>261</v>
      </c>
      <c r="H3622" t="s">
        <v>150</v>
      </c>
      <c r="I3622" t="s">
        <v>136</v>
      </c>
      <c r="J3622" t="s">
        <v>137</v>
      </c>
      <c r="K3622" t="s">
        <v>138</v>
      </c>
      <c r="L3622" t="s">
        <v>10670</v>
      </c>
      <c r="M3622" t="s">
        <v>10671</v>
      </c>
      <c r="N3622">
        <v>0.99666666599999998</v>
      </c>
      <c r="O3622">
        <v>0</v>
      </c>
      <c r="P3622">
        <v>1</v>
      </c>
      <c r="Q3622">
        <v>0</v>
      </c>
      <c r="R3622">
        <v>0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0.11166918416640002</v>
      </c>
      <c r="Y3622">
        <v>0</v>
      </c>
      <c r="Z3622">
        <v>0</v>
      </c>
      <c r="AA3622">
        <v>0</v>
      </c>
      <c r="AB3622">
        <v>0.36927251950875006</v>
      </c>
      <c r="AC3622">
        <v>0</v>
      </c>
      <c r="AD3622">
        <v>0</v>
      </c>
      <c r="AE3622">
        <v>0.4809417036751501</v>
      </c>
    </row>
    <row r="3623" spans="1:31" x14ac:dyDescent="0.25">
      <c r="A3623">
        <v>2276709</v>
      </c>
      <c r="B3623">
        <v>1</v>
      </c>
      <c r="C3623" t="s">
        <v>81</v>
      </c>
      <c r="D3623" t="s">
        <v>128</v>
      </c>
      <c r="E3623" t="s">
        <v>165</v>
      </c>
      <c r="F3623" t="s">
        <v>10672</v>
      </c>
      <c r="G3623" t="s">
        <v>225</v>
      </c>
      <c r="H3623" t="s">
        <v>150</v>
      </c>
      <c r="I3623" t="s">
        <v>136</v>
      </c>
      <c r="J3623" t="s">
        <v>137</v>
      </c>
      <c r="K3623" t="s">
        <v>138</v>
      </c>
      <c r="L3623" t="s">
        <v>10673</v>
      </c>
      <c r="M3623" t="s">
        <v>10674</v>
      </c>
      <c r="N3623">
        <v>5.676388888</v>
      </c>
      <c r="O3623">
        <v>0</v>
      </c>
      <c r="P3623">
        <v>7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7.7683513723654425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7.7683513723654425</v>
      </c>
    </row>
    <row r="3624" spans="1:31" x14ac:dyDescent="0.25">
      <c r="A3624">
        <v>2276711</v>
      </c>
      <c r="B3624">
        <v>1</v>
      </c>
      <c r="C3624" t="s">
        <v>80</v>
      </c>
      <c r="D3624" t="s">
        <v>91</v>
      </c>
      <c r="E3624" t="s">
        <v>165</v>
      </c>
      <c r="F3624" t="s">
        <v>10675</v>
      </c>
      <c r="G3624" t="s">
        <v>194</v>
      </c>
      <c r="H3624" t="s">
        <v>150</v>
      </c>
      <c r="I3624" t="s">
        <v>136</v>
      </c>
      <c r="J3624" t="s">
        <v>137</v>
      </c>
      <c r="K3624" t="s">
        <v>138</v>
      </c>
      <c r="L3624" t="s">
        <v>10676</v>
      </c>
      <c r="M3624" t="s">
        <v>10677</v>
      </c>
      <c r="N3624">
        <v>1.413611111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1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6.0734658559813326</v>
      </c>
      <c r="AC3624">
        <v>0</v>
      </c>
      <c r="AD3624">
        <v>0</v>
      </c>
      <c r="AE3624">
        <v>6.0734658559813326</v>
      </c>
    </row>
    <row r="3625" spans="1:31" x14ac:dyDescent="0.25">
      <c r="A3625">
        <v>2276712</v>
      </c>
      <c r="B3625">
        <v>1</v>
      </c>
      <c r="C3625" t="s">
        <v>81</v>
      </c>
      <c r="D3625" t="s">
        <v>126</v>
      </c>
      <c r="E3625" t="s">
        <v>165</v>
      </c>
      <c r="F3625" t="s">
        <v>10678</v>
      </c>
      <c r="G3625" t="s">
        <v>198</v>
      </c>
      <c r="H3625" t="s">
        <v>150</v>
      </c>
      <c r="I3625" t="s">
        <v>136</v>
      </c>
      <c r="J3625" t="s">
        <v>137</v>
      </c>
      <c r="K3625" t="s">
        <v>138</v>
      </c>
      <c r="L3625" t="s">
        <v>10679</v>
      </c>
      <c r="M3625" t="s">
        <v>10680</v>
      </c>
      <c r="N3625">
        <v>0.70111111100000001</v>
      </c>
      <c r="O3625">
        <v>0</v>
      </c>
      <c r="P3625">
        <v>1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5.6648759833333336E-4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5.6648759833333336E-4</v>
      </c>
    </row>
    <row r="3626" spans="1:31" x14ac:dyDescent="0.25">
      <c r="A3626">
        <v>2276716</v>
      </c>
      <c r="B3626">
        <v>1</v>
      </c>
      <c r="C3626" t="s">
        <v>81</v>
      </c>
      <c r="D3626" t="s">
        <v>128</v>
      </c>
      <c r="E3626" t="s">
        <v>176</v>
      </c>
      <c r="F3626" t="s">
        <v>10681</v>
      </c>
      <c r="G3626" t="s">
        <v>143</v>
      </c>
      <c r="H3626" t="s">
        <v>150</v>
      </c>
      <c r="I3626" t="s">
        <v>136</v>
      </c>
      <c r="J3626" t="s">
        <v>137</v>
      </c>
      <c r="K3626" t="s">
        <v>144</v>
      </c>
      <c r="L3626" t="s">
        <v>10682</v>
      </c>
      <c r="M3626" t="s">
        <v>10683</v>
      </c>
      <c r="N3626">
        <v>6.8491666660000003</v>
      </c>
      <c r="O3626">
        <v>0</v>
      </c>
      <c r="P3626">
        <v>60</v>
      </c>
      <c r="Q3626">
        <v>0</v>
      </c>
      <c r="R3626">
        <v>0</v>
      </c>
      <c r="S3626">
        <v>0</v>
      </c>
      <c r="T3626">
        <v>1</v>
      </c>
      <c r="U3626">
        <v>0</v>
      </c>
      <c r="V3626">
        <v>0</v>
      </c>
      <c r="W3626">
        <v>0</v>
      </c>
      <c r="X3626">
        <v>124.77506129993193</v>
      </c>
      <c r="Y3626">
        <v>0</v>
      </c>
      <c r="Z3626">
        <v>0</v>
      </c>
      <c r="AA3626">
        <v>0</v>
      </c>
      <c r="AB3626">
        <v>99.722901866217967</v>
      </c>
      <c r="AC3626">
        <v>0</v>
      </c>
      <c r="AD3626">
        <v>0</v>
      </c>
      <c r="AE3626">
        <v>224.4979631661499</v>
      </c>
    </row>
    <row r="3627" spans="1:31" x14ac:dyDescent="0.25">
      <c r="A3627">
        <v>2276717</v>
      </c>
      <c r="B3627">
        <v>1</v>
      </c>
      <c r="C3627" t="s">
        <v>80</v>
      </c>
      <c r="D3627" t="s">
        <v>95</v>
      </c>
      <c r="E3627" t="s">
        <v>165</v>
      </c>
      <c r="F3627" t="s">
        <v>10684</v>
      </c>
      <c r="G3627" t="s">
        <v>167</v>
      </c>
      <c r="H3627" t="s">
        <v>150</v>
      </c>
      <c r="I3627" t="s">
        <v>136</v>
      </c>
      <c r="J3627" t="s">
        <v>137</v>
      </c>
      <c r="K3627" t="s">
        <v>138</v>
      </c>
      <c r="L3627" t="s">
        <v>10685</v>
      </c>
      <c r="M3627" t="s">
        <v>10686</v>
      </c>
      <c r="N3627">
        <v>2.1491666660000002</v>
      </c>
      <c r="O3627">
        <v>0</v>
      </c>
      <c r="P3627">
        <v>2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0.38047172636175003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0.38047172636175003</v>
      </c>
    </row>
    <row r="3628" spans="1:31" x14ac:dyDescent="0.25">
      <c r="A3628">
        <v>2276719</v>
      </c>
      <c r="B3628">
        <v>1</v>
      </c>
      <c r="C3628" t="s">
        <v>80</v>
      </c>
      <c r="D3628" t="s">
        <v>83</v>
      </c>
      <c r="E3628" t="s">
        <v>165</v>
      </c>
      <c r="F3628" t="s">
        <v>10285</v>
      </c>
      <c r="G3628" t="s">
        <v>225</v>
      </c>
      <c r="H3628" t="s">
        <v>150</v>
      </c>
      <c r="I3628" t="s">
        <v>136</v>
      </c>
      <c r="J3628" t="s">
        <v>137</v>
      </c>
      <c r="K3628" t="s">
        <v>138</v>
      </c>
      <c r="L3628" t="s">
        <v>10687</v>
      </c>
      <c r="M3628" t="s">
        <v>10688</v>
      </c>
      <c r="N3628">
        <v>0.89277777700000005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3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2.482760608358586</v>
      </c>
      <c r="AC3628">
        <v>0</v>
      </c>
      <c r="AD3628">
        <v>0</v>
      </c>
      <c r="AE3628">
        <v>2.482760608358586</v>
      </c>
    </row>
    <row r="3629" spans="1:31" x14ac:dyDescent="0.25">
      <c r="A3629">
        <v>2276720</v>
      </c>
      <c r="B3629">
        <v>1</v>
      </c>
      <c r="C3629" t="s">
        <v>80</v>
      </c>
      <c r="D3629" t="s">
        <v>104</v>
      </c>
      <c r="E3629" t="s">
        <v>132</v>
      </c>
      <c r="F3629" t="s">
        <v>10689</v>
      </c>
      <c r="G3629" t="s">
        <v>442</v>
      </c>
      <c r="H3629" t="s">
        <v>135</v>
      </c>
      <c r="I3629" t="s">
        <v>136</v>
      </c>
      <c r="J3629" t="s">
        <v>137</v>
      </c>
      <c r="K3629" t="s">
        <v>138</v>
      </c>
      <c r="L3629" t="s">
        <v>10690</v>
      </c>
      <c r="M3629" t="s">
        <v>10691</v>
      </c>
      <c r="N3629">
        <v>0.75277777700000004</v>
      </c>
      <c r="O3629">
        <v>16</v>
      </c>
      <c r="P3629">
        <v>93</v>
      </c>
      <c r="Q3629">
        <v>18</v>
      </c>
      <c r="R3629">
        <v>23</v>
      </c>
      <c r="S3629">
        <v>40</v>
      </c>
      <c r="T3629">
        <v>25</v>
      </c>
      <c r="U3629">
        <v>5</v>
      </c>
      <c r="V3629">
        <v>2</v>
      </c>
      <c r="W3629">
        <v>12.224963776913215</v>
      </c>
      <c r="X3629">
        <v>36.087045648950344</v>
      </c>
      <c r="Y3629">
        <v>16.095689071867234</v>
      </c>
      <c r="Z3629">
        <v>12.388588842915643</v>
      </c>
      <c r="AA3629">
        <v>246.7157899542301</v>
      </c>
      <c r="AB3629">
        <v>28.626492417426693</v>
      </c>
      <c r="AC3629">
        <v>668.85668560041051</v>
      </c>
      <c r="AD3629">
        <v>154.27533340683144</v>
      </c>
      <c r="AE3629">
        <v>1175.270588719545</v>
      </c>
    </row>
    <row r="3630" spans="1:31" x14ac:dyDescent="0.25">
      <c r="A3630">
        <v>2276722</v>
      </c>
      <c r="B3630">
        <v>1</v>
      </c>
      <c r="C3630" t="s">
        <v>80</v>
      </c>
      <c r="D3630" t="s">
        <v>107</v>
      </c>
      <c r="E3630" t="s">
        <v>176</v>
      </c>
      <c r="F3630" t="s">
        <v>10692</v>
      </c>
      <c r="G3630" t="s">
        <v>143</v>
      </c>
      <c r="H3630" t="s">
        <v>150</v>
      </c>
      <c r="I3630" t="s">
        <v>136</v>
      </c>
      <c r="J3630" t="s">
        <v>137</v>
      </c>
      <c r="K3630" t="s">
        <v>144</v>
      </c>
      <c r="L3630" t="s">
        <v>10693</v>
      </c>
      <c r="M3630" t="s">
        <v>10694</v>
      </c>
      <c r="N3630">
        <v>6.8083333330000002</v>
      </c>
      <c r="O3630">
        <v>0</v>
      </c>
      <c r="P3630">
        <v>123</v>
      </c>
      <c r="Q3630">
        <v>0</v>
      </c>
      <c r="R3630">
        <v>3</v>
      </c>
      <c r="S3630">
        <v>0</v>
      </c>
      <c r="T3630">
        <v>37</v>
      </c>
      <c r="U3630">
        <v>0</v>
      </c>
      <c r="V3630">
        <v>0</v>
      </c>
      <c r="W3630">
        <v>0</v>
      </c>
      <c r="X3630">
        <v>174.92173980521491</v>
      </c>
      <c r="Y3630">
        <v>0</v>
      </c>
      <c r="Z3630">
        <v>10.39828136560425</v>
      </c>
      <c r="AA3630">
        <v>0</v>
      </c>
      <c r="AB3630">
        <v>156.3824301552074</v>
      </c>
      <c r="AC3630">
        <v>0</v>
      </c>
      <c r="AD3630">
        <v>0</v>
      </c>
      <c r="AE3630">
        <v>341.70245132602656</v>
      </c>
    </row>
    <row r="3631" spans="1:31" x14ac:dyDescent="0.25">
      <c r="A3631">
        <v>2276723</v>
      </c>
      <c r="B3631">
        <v>1</v>
      </c>
      <c r="C3631" t="s">
        <v>80</v>
      </c>
      <c r="D3631" t="s">
        <v>90</v>
      </c>
      <c r="E3631" t="s">
        <v>176</v>
      </c>
      <c r="F3631" t="s">
        <v>10695</v>
      </c>
      <c r="G3631" t="s">
        <v>261</v>
      </c>
      <c r="H3631" t="s">
        <v>150</v>
      </c>
      <c r="I3631" t="s">
        <v>136</v>
      </c>
      <c r="J3631" t="s">
        <v>137</v>
      </c>
      <c r="K3631" t="s">
        <v>138</v>
      </c>
      <c r="L3631" t="s">
        <v>10696</v>
      </c>
      <c r="M3631" t="s">
        <v>10697</v>
      </c>
      <c r="N3631">
        <v>0.204444444</v>
      </c>
      <c r="O3631">
        <v>0</v>
      </c>
      <c r="P3631">
        <v>389</v>
      </c>
      <c r="Q3631">
        <v>0</v>
      </c>
      <c r="R3631">
        <v>0</v>
      </c>
      <c r="S3631">
        <v>0</v>
      </c>
      <c r="T3631">
        <v>16</v>
      </c>
      <c r="U3631">
        <v>0</v>
      </c>
      <c r="V3631">
        <v>0</v>
      </c>
      <c r="W3631">
        <v>0</v>
      </c>
      <c r="X3631">
        <v>26.624963089610315</v>
      </c>
      <c r="Y3631">
        <v>0</v>
      </c>
      <c r="Z3631">
        <v>0</v>
      </c>
      <c r="AA3631">
        <v>0</v>
      </c>
      <c r="AB3631">
        <v>1.5501901366350226</v>
      </c>
      <c r="AC3631">
        <v>0</v>
      </c>
      <c r="AD3631">
        <v>0</v>
      </c>
      <c r="AE3631">
        <v>28.175153226245339</v>
      </c>
    </row>
    <row r="3632" spans="1:31" x14ac:dyDescent="0.25">
      <c r="A3632">
        <v>2276726</v>
      </c>
      <c r="B3632">
        <v>1</v>
      </c>
      <c r="C3632" t="s">
        <v>81</v>
      </c>
      <c r="D3632" t="s">
        <v>112</v>
      </c>
      <c r="E3632" t="s">
        <v>141</v>
      </c>
      <c r="F3632" t="s">
        <v>10698</v>
      </c>
      <c r="G3632" t="s">
        <v>268</v>
      </c>
      <c r="H3632" t="s">
        <v>135</v>
      </c>
      <c r="I3632" t="s">
        <v>136</v>
      </c>
      <c r="J3632" t="s">
        <v>137</v>
      </c>
      <c r="K3632" t="s">
        <v>138</v>
      </c>
      <c r="L3632" t="s">
        <v>10699</v>
      </c>
      <c r="M3632" t="s">
        <v>10700</v>
      </c>
      <c r="N3632">
        <v>2.795833333</v>
      </c>
      <c r="O3632">
        <v>0</v>
      </c>
      <c r="P3632">
        <v>0</v>
      </c>
      <c r="Q3632">
        <v>0</v>
      </c>
      <c r="R3632">
        <v>2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5.2357056369552497</v>
      </c>
      <c r="AA3632">
        <v>0</v>
      </c>
      <c r="AB3632">
        <v>0</v>
      </c>
      <c r="AC3632">
        <v>0</v>
      </c>
      <c r="AD3632">
        <v>0</v>
      </c>
      <c r="AE3632">
        <v>5.2357056369552497</v>
      </c>
    </row>
    <row r="3633" spans="1:31" x14ac:dyDescent="0.25">
      <c r="A3633">
        <v>2276727</v>
      </c>
      <c r="B3633">
        <v>1</v>
      </c>
      <c r="C3633" t="s">
        <v>80</v>
      </c>
      <c r="D3633" t="s">
        <v>83</v>
      </c>
      <c r="E3633" t="s">
        <v>165</v>
      </c>
      <c r="F3633" t="s">
        <v>10701</v>
      </c>
      <c r="G3633" t="s">
        <v>225</v>
      </c>
      <c r="H3633" t="s">
        <v>150</v>
      </c>
      <c r="I3633" t="s">
        <v>136</v>
      </c>
      <c r="J3633" t="s">
        <v>137</v>
      </c>
      <c r="K3633" t="s">
        <v>138</v>
      </c>
      <c r="L3633" t="s">
        <v>10702</v>
      </c>
      <c r="M3633" t="s">
        <v>10703</v>
      </c>
      <c r="N3633">
        <v>1.675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23</v>
      </c>
      <c r="U3633">
        <v>0</v>
      </c>
      <c r="V3633">
        <v>1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51.096976923537611</v>
      </c>
      <c r="AC3633">
        <v>0</v>
      </c>
      <c r="AD3633">
        <v>288.99210966348903</v>
      </c>
      <c r="AE3633">
        <v>340.08908658702666</v>
      </c>
    </row>
    <row r="3634" spans="1:31" x14ac:dyDescent="0.25">
      <c r="A3634">
        <v>2276729</v>
      </c>
      <c r="B3634">
        <v>1</v>
      </c>
      <c r="C3634" t="s">
        <v>80</v>
      </c>
      <c r="D3634" t="s">
        <v>97</v>
      </c>
      <c r="E3634" t="s">
        <v>165</v>
      </c>
      <c r="F3634" t="s">
        <v>10704</v>
      </c>
      <c r="G3634" t="s">
        <v>297</v>
      </c>
      <c r="H3634" t="s">
        <v>150</v>
      </c>
      <c r="I3634" t="s">
        <v>136</v>
      </c>
      <c r="J3634" t="s">
        <v>137</v>
      </c>
      <c r="K3634" t="s">
        <v>138</v>
      </c>
      <c r="L3634" t="s">
        <v>10705</v>
      </c>
      <c r="M3634" t="s">
        <v>10706</v>
      </c>
      <c r="N3634">
        <v>1.728611111</v>
      </c>
      <c r="O3634">
        <v>0</v>
      </c>
      <c r="P3634">
        <v>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1.5932447060852499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1.5932447060852499</v>
      </c>
    </row>
    <row r="3635" spans="1:31" x14ac:dyDescent="0.25">
      <c r="A3635">
        <v>2276730</v>
      </c>
      <c r="B3635">
        <v>1</v>
      </c>
      <c r="C3635" t="s">
        <v>81</v>
      </c>
      <c r="D3635" t="s">
        <v>112</v>
      </c>
      <c r="E3635" t="s">
        <v>147</v>
      </c>
      <c r="F3635" t="s">
        <v>10707</v>
      </c>
      <c r="G3635" t="s">
        <v>297</v>
      </c>
      <c r="H3635" t="s">
        <v>150</v>
      </c>
      <c r="I3635" t="s">
        <v>136</v>
      </c>
      <c r="J3635" t="s">
        <v>3</v>
      </c>
      <c r="K3635" t="s">
        <v>138</v>
      </c>
      <c r="L3635" t="s">
        <v>10708</v>
      </c>
      <c r="M3635" t="s">
        <v>10709</v>
      </c>
      <c r="N3635">
        <v>0.79055555499999997</v>
      </c>
      <c r="O3635">
        <v>0</v>
      </c>
      <c r="P3635">
        <v>166</v>
      </c>
      <c r="Q3635">
        <v>0</v>
      </c>
      <c r="R3635">
        <v>12</v>
      </c>
      <c r="S3635">
        <v>0</v>
      </c>
      <c r="T3635">
        <v>16</v>
      </c>
      <c r="U3635">
        <v>0</v>
      </c>
      <c r="V3635">
        <v>0</v>
      </c>
      <c r="W3635">
        <v>0</v>
      </c>
      <c r="X3635">
        <v>20.951481492060246</v>
      </c>
      <c r="Y3635">
        <v>0</v>
      </c>
      <c r="Z3635">
        <v>0.76338802456045829</v>
      </c>
      <c r="AA3635">
        <v>0</v>
      </c>
      <c r="AB3635">
        <v>21.570426385736006</v>
      </c>
      <c r="AC3635">
        <v>0</v>
      </c>
      <c r="AD3635">
        <v>0</v>
      </c>
      <c r="AE3635">
        <v>43.285295902356708</v>
      </c>
    </row>
    <row r="3636" spans="1:31" x14ac:dyDescent="0.25">
      <c r="A3636">
        <v>2276733</v>
      </c>
      <c r="B3636">
        <v>1</v>
      </c>
      <c r="C3636" t="s">
        <v>80</v>
      </c>
      <c r="D3636" t="s">
        <v>92</v>
      </c>
      <c r="E3636" t="s">
        <v>165</v>
      </c>
      <c r="F3636" t="s">
        <v>6991</v>
      </c>
      <c r="G3636" t="s">
        <v>225</v>
      </c>
      <c r="H3636" t="s">
        <v>150</v>
      </c>
      <c r="I3636" t="s">
        <v>136</v>
      </c>
      <c r="J3636" t="s">
        <v>137</v>
      </c>
      <c r="K3636" t="s">
        <v>138</v>
      </c>
      <c r="L3636" t="s">
        <v>10710</v>
      </c>
      <c r="M3636" t="s">
        <v>10711</v>
      </c>
      <c r="N3636">
        <v>3.343611111</v>
      </c>
      <c r="O3636">
        <v>0</v>
      </c>
      <c r="P3636">
        <v>8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12.201255304782304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12.201255304782304</v>
      </c>
    </row>
    <row r="3637" spans="1:31" x14ac:dyDescent="0.25">
      <c r="A3637">
        <v>2276734</v>
      </c>
      <c r="B3637">
        <v>1</v>
      </c>
      <c r="C3637" t="s">
        <v>80</v>
      </c>
      <c r="D3637" t="s">
        <v>90</v>
      </c>
      <c r="E3637" t="s">
        <v>147</v>
      </c>
      <c r="F3637" t="s">
        <v>10712</v>
      </c>
      <c r="G3637" t="s">
        <v>149</v>
      </c>
      <c r="H3637" t="s">
        <v>150</v>
      </c>
      <c r="I3637" t="s">
        <v>136</v>
      </c>
      <c r="J3637" t="s">
        <v>137</v>
      </c>
      <c r="K3637" t="s">
        <v>138</v>
      </c>
      <c r="L3637" t="s">
        <v>10713</v>
      </c>
      <c r="M3637" t="s">
        <v>10714</v>
      </c>
      <c r="N3637">
        <v>2.275555555</v>
      </c>
      <c r="O3637">
        <v>0</v>
      </c>
      <c r="P3637">
        <v>91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47.510887950441941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47.510887950441941</v>
      </c>
    </row>
    <row r="3638" spans="1:31" x14ac:dyDescent="0.25">
      <c r="A3638">
        <v>2276735</v>
      </c>
      <c r="B3638">
        <v>1</v>
      </c>
      <c r="C3638" t="s">
        <v>81</v>
      </c>
      <c r="D3638" t="s">
        <v>128</v>
      </c>
      <c r="E3638" t="s">
        <v>176</v>
      </c>
      <c r="F3638" t="s">
        <v>10715</v>
      </c>
      <c r="G3638" t="s">
        <v>154</v>
      </c>
      <c r="H3638" t="s">
        <v>150</v>
      </c>
      <c r="I3638" t="s">
        <v>136</v>
      </c>
      <c r="J3638" t="s">
        <v>137</v>
      </c>
      <c r="K3638" t="s">
        <v>144</v>
      </c>
      <c r="L3638" t="s">
        <v>10716</v>
      </c>
      <c r="M3638" t="s">
        <v>10717</v>
      </c>
      <c r="N3638">
        <v>6.7147222219999998</v>
      </c>
      <c r="O3638">
        <v>0</v>
      </c>
      <c r="P3638">
        <v>1094</v>
      </c>
      <c r="Q3638">
        <v>0</v>
      </c>
      <c r="R3638">
        <v>9</v>
      </c>
      <c r="S3638">
        <v>0</v>
      </c>
      <c r="T3638">
        <v>50</v>
      </c>
      <c r="U3638">
        <v>0</v>
      </c>
      <c r="V3638">
        <v>0</v>
      </c>
      <c r="W3638">
        <v>0</v>
      </c>
      <c r="X3638">
        <v>1408.0793939683028</v>
      </c>
      <c r="Y3638">
        <v>0</v>
      </c>
      <c r="Z3638">
        <v>4.0675757439764428</v>
      </c>
      <c r="AA3638">
        <v>0</v>
      </c>
      <c r="AB3638">
        <v>155.23838073666539</v>
      </c>
      <c r="AC3638">
        <v>0</v>
      </c>
      <c r="AD3638">
        <v>0</v>
      </c>
      <c r="AE3638">
        <v>1567.3853504489448</v>
      </c>
    </row>
    <row r="3639" spans="1:31" x14ac:dyDescent="0.25">
      <c r="A3639">
        <v>2276736</v>
      </c>
      <c r="B3639">
        <v>1</v>
      </c>
      <c r="C3639" t="s">
        <v>81</v>
      </c>
      <c r="D3639" t="s">
        <v>127</v>
      </c>
      <c r="E3639" t="s">
        <v>165</v>
      </c>
      <c r="F3639" t="s">
        <v>10718</v>
      </c>
      <c r="G3639" t="s">
        <v>225</v>
      </c>
      <c r="H3639" t="s">
        <v>150</v>
      </c>
      <c r="I3639" t="s">
        <v>136</v>
      </c>
      <c r="J3639" t="s">
        <v>137</v>
      </c>
      <c r="K3639" t="s">
        <v>138</v>
      </c>
      <c r="L3639" t="s">
        <v>10719</v>
      </c>
      <c r="M3639" t="s">
        <v>10720</v>
      </c>
      <c r="N3639">
        <v>2.909166666</v>
      </c>
      <c r="O3639">
        <v>0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</row>
    <row r="3640" spans="1:31" x14ac:dyDescent="0.25">
      <c r="A3640">
        <v>2276738</v>
      </c>
      <c r="B3640">
        <v>1</v>
      </c>
      <c r="C3640" t="s">
        <v>81</v>
      </c>
      <c r="D3640" t="s">
        <v>119</v>
      </c>
      <c r="E3640" t="s">
        <v>147</v>
      </c>
      <c r="F3640" t="s">
        <v>10721</v>
      </c>
      <c r="G3640" t="s">
        <v>725</v>
      </c>
      <c r="H3640" t="s">
        <v>150</v>
      </c>
      <c r="I3640" t="s">
        <v>136</v>
      </c>
      <c r="J3640" t="s">
        <v>137</v>
      </c>
      <c r="K3640" t="s">
        <v>138</v>
      </c>
      <c r="L3640" t="s">
        <v>10722</v>
      </c>
      <c r="M3640" t="s">
        <v>10723</v>
      </c>
      <c r="N3640">
        <v>2.6352777770000002</v>
      </c>
      <c r="O3640">
        <v>0</v>
      </c>
      <c r="P3640">
        <v>29</v>
      </c>
      <c r="Q3640">
        <v>0</v>
      </c>
      <c r="R3640">
        <v>2</v>
      </c>
      <c r="S3640">
        <v>0</v>
      </c>
      <c r="T3640">
        <v>2</v>
      </c>
      <c r="U3640">
        <v>0</v>
      </c>
      <c r="V3640">
        <v>0</v>
      </c>
      <c r="W3640">
        <v>0</v>
      </c>
      <c r="X3640">
        <v>7.5153297460736397</v>
      </c>
      <c r="Y3640">
        <v>0</v>
      </c>
      <c r="Z3640">
        <v>0.21183184990695003</v>
      </c>
      <c r="AA3640">
        <v>0</v>
      </c>
      <c r="AB3640">
        <v>0.5571632019171</v>
      </c>
      <c r="AC3640">
        <v>0</v>
      </c>
      <c r="AD3640">
        <v>0</v>
      </c>
      <c r="AE3640">
        <v>8.2843247978976891</v>
      </c>
    </row>
    <row r="3641" spans="1:31" x14ac:dyDescent="0.25">
      <c r="A3641">
        <v>2276740</v>
      </c>
      <c r="B3641">
        <v>1</v>
      </c>
      <c r="C3641" t="s">
        <v>80</v>
      </c>
      <c r="D3641" t="s">
        <v>88</v>
      </c>
      <c r="E3641" t="s">
        <v>165</v>
      </c>
      <c r="F3641" t="s">
        <v>10724</v>
      </c>
      <c r="G3641" t="s">
        <v>225</v>
      </c>
      <c r="H3641" t="s">
        <v>150</v>
      </c>
      <c r="I3641" t="s">
        <v>136</v>
      </c>
      <c r="J3641" t="s">
        <v>137</v>
      </c>
      <c r="K3641" t="s">
        <v>138</v>
      </c>
      <c r="L3641" t="s">
        <v>10725</v>
      </c>
      <c r="M3641" t="s">
        <v>10726</v>
      </c>
      <c r="N3641">
        <v>2.2002777770000002</v>
      </c>
      <c r="O3641">
        <v>0</v>
      </c>
      <c r="P3641">
        <v>1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2.6748739723771999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2.6748739723771999</v>
      </c>
    </row>
    <row r="3642" spans="1:31" x14ac:dyDescent="0.25">
      <c r="A3642">
        <v>2276741</v>
      </c>
      <c r="B3642">
        <v>1</v>
      </c>
      <c r="C3642" t="s">
        <v>81</v>
      </c>
      <c r="D3642" t="s">
        <v>112</v>
      </c>
      <c r="E3642" t="s">
        <v>141</v>
      </c>
      <c r="F3642" t="s">
        <v>10727</v>
      </c>
      <c r="G3642" t="s">
        <v>278</v>
      </c>
      <c r="H3642" t="s">
        <v>135</v>
      </c>
      <c r="I3642" t="s">
        <v>136</v>
      </c>
      <c r="J3642" t="s">
        <v>137</v>
      </c>
      <c r="K3642" t="s">
        <v>138</v>
      </c>
      <c r="L3642" t="s">
        <v>10728</v>
      </c>
      <c r="M3642" t="s">
        <v>10729</v>
      </c>
      <c r="N3642">
        <v>8.2813888880000004</v>
      </c>
      <c r="O3642">
        <v>0</v>
      </c>
      <c r="P3642">
        <v>44</v>
      </c>
      <c r="Q3642">
        <v>0</v>
      </c>
      <c r="R3642">
        <v>2</v>
      </c>
      <c r="S3642">
        <v>0</v>
      </c>
      <c r="T3642">
        <v>2</v>
      </c>
      <c r="U3642">
        <v>0</v>
      </c>
      <c r="V3642">
        <v>0</v>
      </c>
      <c r="W3642">
        <v>0</v>
      </c>
      <c r="X3642">
        <v>22.337514863039242</v>
      </c>
      <c r="Y3642">
        <v>0</v>
      </c>
      <c r="Z3642">
        <v>0</v>
      </c>
      <c r="AA3642">
        <v>0</v>
      </c>
      <c r="AB3642">
        <v>15.450719895941349</v>
      </c>
      <c r="AC3642">
        <v>0</v>
      </c>
      <c r="AD3642">
        <v>0</v>
      </c>
      <c r="AE3642">
        <v>37.788234758980593</v>
      </c>
    </row>
    <row r="3643" spans="1:31" x14ac:dyDescent="0.25">
      <c r="A3643">
        <v>2276742</v>
      </c>
      <c r="B3643">
        <v>1</v>
      </c>
      <c r="C3643" t="s">
        <v>80</v>
      </c>
      <c r="D3643" t="s">
        <v>105</v>
      </c>
      <c r="E3643" t="s">
        <v>312</v>
      </c>
      <c r="F3643" t="s">
        <v>10730</v>
      </c>
      <c r="G3643" t="s">
        <v>261</v>
      </c>
      <c r="H3643" t="s">
        <v>150</v>
      </c>
      <c r="I3643" t="s">
        <v>136</v>
      </c>
      <c r="J3643" t="s">
        <v>137</v>
      </c>
      <c r="K3643" t="s">
        <v>138</v>
      </c>
      <c r="L3643" t="s">
        <v>10731</v>
      </c>
      <c r="M3643" t="s">
        <v>10732</v>
      </c>
      <c r="N3643">
        <v>1.9030555549999999</v>
      </c>
      <c r="O3643">
        <v>0</v>
      </c>
      <c r="P3643">
        <v>12</v>
      </c>
      <c r="Q3643">
        <v>0</v>
      </c>
      <c r="R3643">
        <v>0</v>
      </c>
      <c r="S3643">
        <v>0</v>
      </c>
      <c r="T3643">
        <v>5</v>
      </c>
      <c r="U3643">
        <v>0</v>
      </c>
      <c r="V3643">
        <v>0</v>
      </c>
      <c r="W3643">
        <v>0</v>
      </c>
      <c r="X3643">
        <v>5.7182872572117995</v>
      </c>
      <c r="Y3643">
        <v>0</v>
      </c>
      <c r="Z3643">
        <v>0</v>
      </c>
      <c r="AA3643">
        <v>0</v>
      </c>
      <c r="AB3643">
        <v>9.7566881319998977</v>
      </c>
      <c r="AC3643">
        <v>0</v>
      </c>
      <c r="AD3643">
        <v>0</v>
      </c>
      <c r="AE3643">
        <v>15.474975389211696</v>
      </c>
    </row>
    <row r="3644" spans="1:31" x14ac:dyDescent="0.25">
      <c r="A3644">
        <v>2276746</v>
      </c>
      <c r="B3644">
        <v>1</v>
      </c>
      <c r="C3644" t="s">
        <v>80</v>
      </c>
      <c r="D3644" t="s">
        <v>93</v>
      </c>
      <c r="E3644" t="s">
        <v>147</v>
      </c>
      <c r="F3644" t="s">
        <v>10234</v>
      </c>
      <c r="G3644" t="s">
        <v>149</v>
      </c>
      <c r="H3644" t="s">
        <v>150</v>
      </c>
      <c r="I3644" t="s">
        <v>136</v>
      </c>
      <c r="J3644" t="s">
        <v>137</v>
      </c>
      <c r="K3644" t="s">
        <v>138</v>
      </c>
      <c r="L3644" t="s">
        <v>10733</v>
      </c>
      <c r="M3644" t="s">
        <v>10734</v>
      </c>
      <c r="N3644">
        <v>2.5583333330000002</v>
      </c>
      <c r="O3644">
        <v>0</v>
      </c>
      <c r="P3644">
        <v>0</v>
      </c>
      <c r="Q3644">
        <v>0</v>
      </c>
      <c r="R3644">
        <v>6</v>
      </c>
      <c r="S3644">
        <v>0</v>
      </c>
      <c r="T3644">
        <v>4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4.6447171353346501</v>
      </c>
      <c r="AA3644">
        <v>0</v>
      </c>
      <c r="AB3644">
        <v>9.4975443506160016</v>
      </c>
      <c r="AC3644">
        <v>0</v>
      </c>
      <c r="AD3644">
        <v>0</v>
      </c>
      <c r="AE3644">
        <v>14.142261485950652</v>
      </c>
    </row>
    <row r="3645" spans="1:31" x14ac:dyDescent="0.25">
      <c r="A3645">
        <v>2276747</v>
      </c>
      <c r="B3645">
        <v>1</v>
      </c>
      <c r="C3645" t="s">
        <v>80</v>
      </c>
      <c r="D3645" t="s">
        <v>99</v>
      </c>
      <c r="E3645" t="s">
        <v>312</v>
      </c>
      <c r="F3645" t="s">
        <v>10735</v>
      </c>
      <c r="G3645" t="s">
        <v>297</v>
      </c>
      <c r="H3645" t="s">
        <v>150</v>
      </c>
      <c r="I3645" t="s">
        <v>136</v>
      </c>
      <c r="J3645" t="s">
        <v>3</v>
      </c>
      <c r="K3645" t="s">
        <v>138</v>
      </c>
      <c r="L3645" t="s">
        <v>10736</v>
      </c>
      <c r="M3645" t="s">
        <v>10737</v>
      </c>
      <c r="N3645">
        <v>2.5869444439999998</v>
      </c>
      <c r="O3645">
        <v>0</v>
      </c>
      <c r="P3645">
        <v>38</v>
      </c>
      <c r="Q3645">
        <v>0</v>
      </c>
      <c r="R3645">
        <v>0</v>
      </c>
      <c r="S3645">
        <v>0</v>
      </c>
      <c r="T3645">
        <v>1</v>
      </c>
      <c r="U3645">
        <v>0</v>
      </c>
      <c r="V3645">
        <v>0</v>
      </c>
      <c r="W3645">
        <v>0</v>
      </c>
      <c r="X3645">
        <v>24.37722929533955</v>
      </c>
      <c r="Y3645">
        <v>0</v>
      </c>
      <c r="Z3645">
        <v>0</v>
      </c>
      <c r="AA3645">
        <v>0</v>
      </c>
      <c r="AB3645">
        <v>3.9858830386715169</v>
      </c>
      <c r="AC3645">
        <v>0</v>
      </c>
      <c r="AD3645">
        <v>0</v>
      </c>
      <c r="AE3645">
        <v>28.363112334011067</v>
      </c>
    </row>
    <row r="3646" spans="1:31" x14ac:dyDescent="0.25">
      <c r="A3646">
        <v>2276749</v>
      </c>
      <c r="B3646">
        <v>1</v>
      </c>
      <c r="C3646" t="s">
        <v>80</v>
      </c>
      <c r="D3646" t="s">
        <v>97</v>
      </c>
      <c r="E3646" t="s">
        <v>165</v>
      </c>
      <c r="F3646" t="s">
        <v>10738</v>
      </c>
      <c r="G3646" t="s">
        <v>198</v>
      </c>
      <c r="H3646" t="s">
        <v>150</v>
      </c>
      <c r="I3646" t="s">
        <v>136</v>
      </c>
      <c r="J3646" t="s">
        <v>137</v>
      </c>
      <c r="K3646" t="s">
        <v>138</v>
      </c>
      <c r="L3646" t="s">
        <v>10739</v>
      </c>
      <c r="M3646" t="s">
        <v>10740</v>
      </c>
      <c r="N3646">
        <v>0.67666666600000003</v>
      </c>
      <c r="O3646">
        <v>0</v>
      </c>
      <c r="P3646">
        <v>2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0.18063122854888886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0.18063122854888886</v>
      </c>
    </row>
    <row r="3647" spans="1:31" x14ac:dyDescent="0.25">
      <c r="A3647">
        <v>2276750</v>
      </c>
      <c r="B3647">
        <v>1</v>
      </c>
      <c r="C3647" t="s">
        <v>80</v>
      </c>
      <c r="D3647" t="s">
        <v>103</v>
      </c>
      <c r="E3647" t="s">
        <v>132</v>
      </c>
      <c r="F3647" t="s">
        <v>10741</v>
      </c>
      <c r="G3647" t="s">
        <v>134</v>
      </c>
      <c r="H3647" t="s">
        <v>135</v>
      </c>
      <c r="I3647" t="s">
        <v>136</v>
      </c>
      <c r="J3647" t="s">
        <v>137</v>
      </c>
      <c r="K3647" t="s">
        <v>138</v>
      </c>
      <c r="L3647" t="s">
        <v>10742</v>
      </c>
      <c r="M3647" t="s">
        <v>10743</v>
      </c>
      <c r="N3647">
        <v>0.63749999999999996</v>
      </c>
      <c r="O3647">
        <v>0</v>
      </c>
      <c r="P3647">
        <v>0</v>
      </c>
      <c r="Q3647">
        <v>0</v>
      </c>
      <c r="R3647">
        <v>0</v>
      </c>
      <c r="S3647">
        <v>25</v>
      </c>
      <c r="T3647">
        <v>0</v>
      </c>
      <c r="U3647">
        <v>38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94.500251445301842</v>
      </c>
      <c r="AB3647">
        <v>0</v>
      </c>
      <c r="AC3647">
        <v>2341.9057787547604</v>
      </c>
      <c r="AD3647">
        <v>0</v>
      </c>
      <c r="AE3647">
        <v>2436.4060302000621</v>
      </c>
    </row>
    <row r="3648" spans="1:31" x14ac:dyDescent="0.25">
      <c r="A3648">
        <v>2276751</v>
      </c>
      <c r="B3648">
        <v>1</v>
      </c>
      <c r="C3648" t="s">
        <v>80</v>
      </c>
      <c r="D3648" t="s">
        <v>94</v>
      </c>
      <c r="E3648" t="s">
        <v>147</v>
      </c>
      <c r="F3648" t="s">
        <v>10744</v>
      </c>
      <c r="G3648" t="s">
        <v>2825</v>
      </c>
      <c r="H3648" t="s">
        <v>150</v>
      </c>
      <c r="I3648" t="s">
        <v>136</v>
      </c>
      <c r="J3648" t="s">
        <v>137</v>
      </c>
      <c r="K3648" t="s">
        <v>138</v>
      </c>
      <c r="L3648" t="s">
        <v>10745</v>
      </c>
      <c r="M3648" t="s">
        <v>10746</v>
      </c>
      <c r="N3648">
        <v>1.196388888</v>
      </c>
      <c r="O3648">
        <v>0</v>
      </c>
      <c r="P3648">
        <v>29</v>
      </c>
      <c r="Q3648">
        <v>0</v>
      </c>
      <c r="R3648">
        <v>4</v>
      </c>
      <c r="S3648">
        <v>0</v>
      </c>
      <c r="T3648">
        <v>1</v>
      </c>
      <c r="U3648">
        <v>0</v>
      </c>
      <c r="V3648">
        <v>0</v>
      </c>
      <c r="W3648">
        <v>0</v>
      </c>
      <c r="X3648">
        <v>9.7055452287194761</v>
      </c>
      <c r="Y3648">
        <v>0</v>
      </c>
      <c r="Z3648">
        <v>0.38694032073055007</v>
      </c>
      <c r="AA3648">
        <v>0</v>
      </c>
      <c r="AB3648">
        <v>0.84155832484762505</v>
      </c>
      <c r="AC3648">
        <v>0</v>
      </c>
      <c r="AD3648">
        <v>0</v>
      </c>
      <c r="AE3648">
        <v>10.934043874297652</v>
      </c>
    </row>
    <row r="3649" spans="1:31" x14ac:dyDescent="0.25">
      <c r="A3649">
        <v>2276754</v>
      </c>
      <c r="B3649">
        <v>1</v>
      </c>
      <c r="C3649" t="s">
        <v>81</v>
      </c>
      <c r="D3649" t="s">
        <v>127</v>
      </c>
      <c r="E3649" t="s">
        <v>141</v>
      </c>
      <c r="F3649" t="s">
        <v>10747</v>
      </c>
      <c r="G3649" t="s">
        <v>701</v>
      </c>
      <c r="H3649" t="s">
        <v>135</v>
      </c>
      <c r="I3649" t="s">
        <v>136</v>
      </c>
      <c r="J3649" t="s">
        <v>137</v>
      </c>
      <c r="K3649" t="s">
        <v>138</v>
      </c>
      <c r="L3649" t="s">
        <v>10748</v>
      </c>
      <c r="M3649" t="s">
        <v>10749</v>
      </c>
      <c r="N3649">
        <v>8.92</v>
      </c>
      <c r="O3649">
        <v>0</v>
      </c>
      <c r="P3649">
        <v>101</v>
      </c>
      <c r="Q3649">
        <v>0</v>
      </c>
      <c r="R3649">
        <v>15</v>
      </c>
      <c r="S3649">
        <v>0</v>
      </c>
      <c r="T3649">
        <v>21</v>
      </c>
      <c r="U3649">
        <v>0</v>
      </c>
      <c r="V3649">
        <v>0</v>
      </c>
      <c r="W3649">
        <v>0</v>
      </c>
      <c r="X3649">
        <v>181.61491114507393</v>
      </c>
      <c r="Y3649">
        <v>0</v>
      </c>
      <c r="Z3649">
        <v>86.874879707793625</v>
      </c>
      <c r="AA3649">
        <v>0</v>
      </c>
      <c r="AB3649">
        <v>46.321607150428903</v>
      </c>
      <c r="AC3649">
        <v>0</v>
      </c>
      <c r="AD3649">
        <v>0</v>
      </c>
      <c r="AE3649">
        <v>314.81139800329646</v>
      </c>
    </row>
    <row r="3650" spans="1:31" x14ac:dyDescent="0.25">
      <c r="A3650">
        <v>2276755</v>
      </c>
      <c r="B3650">
        <v>1</v>
      </c>
      <c r="C3650" t="s">
        <v>81</v>
      </c>
      <c r="D3650" t="s">
        <v>112</v>
      </c>
      <c r="E3650" t="s">
        <v>132</v>
      </c>
      <c r="F3650" t="s">
        <v>2651</v>
      </c>
      <c r="G3650" t="s">
        <v>134</v>
      </c>
      <c r="H3650" t="s">
        <v>135</v>
      </c>
      <c r="I3650" t="s">
        <v>136</v>
      </c>
      <c r="J3650" t="s">
        <v>137</v>
      </c>
      <c r="K3650" t="s">
        <v>138</v>
      </c>
      <c r="L3650" t="s">
        <v>10750</v>
      </c>
      <c r="M3650" t="s">
        <v>10751</v>
      </c>
      <c r="N3650">
        <v>0.31083333299999999</v>
      </c>
      <c r="O3650">
        <v>0</v>
      </c>
      <c r="P3650">
        <v>466</v>
      </c>
      <c r="Q3650">
        <v>0</v>
      </c>
      <c r="R3650">
        <v>61</v>
      </c>
      <c r="S3650">
        <v>0</v>
      </c>
      <c r="T3650">
        <v>61</v>
      </c>
      <c r="U3650">
        <v>1</v>
      </c>
      <c r="V3650">
        <v>2</v>
      </c>
      <c r="W3650">
        <v>0</v>
      </c>
      <c r="X3650">
        <v>22.067976159526726</v>
      </c>
      <c r="Y3650">
        <v>0</v>
      </c>
      <c r="Z3650">
        <v>3.2188045142149768</v>
      </c>
      <c r="AA3650">
        <v>0</v>
      </c>
      <c r="AB3650">
        <v>8.5758747683896743</v>
      </c>
      <c r="AC3650">
        <v>11.570228320123226</v>
      </c>
      <c r="AD3650">
        <v>6.3231609487182503</v>
      </c>
      <c r="AE3650">
        <v>51.756044710972859</v>
      </c>
    </row>
    <row r="3651" spans="1:31" x14ac:dyDescent="0.25">
      <c r="A3651">
        <v>2276758</v>
      </c>
      <c r="B3651">
        <v>1</v>
      </c>
      <c r="C3651" t="s">
        <v>80</v>
      </c>
      <c r="D3651" t="s">
        <v>97</v>
      </c>
      <c r="E3651" t="s">
        <v>165</v>
      </c>
      <c r="F3651" t="s">
        <v>10752</v>
      </c>
      <c r="G3651" t="s">
        <v>198</v>
      </c>
      <c r="H3651" t="s">
        <v>150</v>
      </c>
      <c r="I3651" t="s">
        <v>136</v>
      </c>
      <c r="J3651" t="s">
        <v>137</v>
      </c>
      <c r="K3651" t="s">
        <v>138</v>
      </c>
      <c r="L3651" t="s">
        <v>10753</v>
      </c>
      <c r="M3651" t="s">
        <v>10754</v>
      </c>
      <c r="N3651">
        <v>1.994722222</v>
      </c>
      <c r="O3651">
        <v>0</v>
      </c>
      <c r="P3651">
        <v>1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1.1980358099999999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1.1980358099999999</v>
      </c>
    </row>
    <row r="3652" spans="1:31" x14ac:dyDescent="0.25">
      <c r="A3652">
        <v>2276761</v>
      </c>
      <c r="B3652">
        <v>1</v>
      </c>
      <c r="C3652" t="s">
        <v>80</v>
      </c>
      <c r="D3652" t="s">
        <v>104</v>
      </c>
      <c r="E3652" t="s">
        <v>165</v>
      </c>
      <c r="F3652" t="s">
        <v>10755</v>
      </c>
      <c r="G3652" t="s">
        <v>198</v>
      </c>
      <c r="H3652" t="s">
        <v>150</v>
      </c>
      <c r="I3652" t="s">
        <v>136</v>
      </c>
      <c r="J3652" t="s">
        <v>137</v>
      </c>
      <c r="K3652" t="s">
        <v>138</v>
      </c>
      <c r="L3652" t="s">
        <v>10756</v>
      </c>
      <c r="M3652" t="s">
        <v>10757</v>
      </c>
      <c r="N3652">
        <v>3.0122222220000001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1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2.8674352311122502</v>
      </c>
      <c r="AC3652">
        <v>0</v>
      </c>
      <c r="AD3652">
        <v>0</v>
      </c>
      <c r="AE3652">
        <v>2.8674352311122502</v>
      </c>
    </row>
    <row r="3653" spans="1:31" x14ac:dyDescent="0.25">
      <c r="A3653">
        <v>2276762</v>
      </c>
      <c r="B3653">
        <v>1</v>
      </c>
      <c r="C3653" t="s">
        <v>80</v>
      </c>
      <c r="D3653" t="s">
        <v>83</v>
      </c>
      <c r="E3653" t="s">
        <v>165</v>
      </c>
      <c r="F3653" t="s">
        <v>10758</v>
      </c>
      <c r="G3653" t="s">
        <v>297</v>
      </c>
      <c r="H3653" t="s">
        <v>150</v>
      </c>
      <c r="I3653" t="s">
        <v>136</v>
      </c>
      <c r="J3653" t="s">
        <v>137</v>
      </c>
      <c r="K3653" t="s">
        <v>138</v>
      </c>
      <c r="L3653" t="s">
        <v>10759</v>
      </c>
      <c r="M3653" t="s">
        <v>10760</v>
      </c>
      <c r="N3653">
        <v>6.563055555</v>
      </c>
      <c r="O3653">
        <v>0</v>
      </c>
      <c r="P3653">
        <v>1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3.0939990840516329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3.0939990840516329</v>
      </c>
    </row>
    <row r="3654" spans="1:31" x14ac:dyDescent="0.25">
      <c r="A3654">
        <v>2276767</v>
      </c>
      <c r="B3654">
        <v>1</v>
      </c>
      <c r="C3654" t="s">
        <v>80</v>
      </c>
      <c r="D3654" t="s">
        <v>106</v>
      </c>
      <c r="E3654" t="s">
        <v>147</v>
      </c>
      <c r="F3654" t="s">
        <v>10761</v>
      </c>
      <c r="G3654" t="s">
        <v>149</v>
      </c>
      <c r="H3654" t="s">
        <v>150</v>
      </c>
      <c r="I3654" t="s">
        <v>136</v>
      </c>
      <c r="J3654" t="s">
        <v>137</v>
      </c>
      <c r="K3654" t="s">
        <v>138</v>
      </c>
      <c r="L3654" t="s">
        <v>10762</v>
      </c>
      <c r="M3654" t="s">
        <v>10763</v>
      </c>
      <c r="N3654">
        <v>2.4088888879999999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1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1.35320194241605</v>
      </c>
      <c r="AC3654">
        <v>0</v>
      </c>
      <c r="AD3654">
        <v>0</v>
      </c>
      <c r="AE3654">
        <v>1.35320194241605</v>
      </c>
    </row>
    <row r="3655" spans="1:31" x14ac:dyDescent="0.25">
      <c r="A3655">
        <v>2276769</v>
      </c>
      <c r="B3655">
        <v>1</v>
      </c>
      <c r="C3655" t="s">
        <v>80</v>
      </c>
      <c r="D3655" t="s">
        <v>100</v>
      </c>
      <c r="E3655" t="s">
        <v>141</v>
      </c>
      <c r="F3655" t="s">
        <v>8677</v>
      </c>
      <c r="G3655" t="s">
        <v>268</v>
      </c>
      <c r="H3655" t="s">
        <v>135</v>
      </c>
      <c r="I3655" t="s">
        <v>136</v>
      </c>
      <c r="J3655" t="s">
        <v>137</v>
      </c>
      <c r="K3655" t="s">
        <v>138</v>
      </c>
      <c r="L3655" t="s">
        <v>10764</v>
      </c>
      <c r="M3655" t="s">
        <v>10765</v>
      </c>
      <c r="N3655">
        <v>1.8363888880000001</v>
      </c>
      <c r="O3655">
        <v>0</v>
      </c>
      <c r="P3655">
        <v>70</v>
      </c>
      <c r="Q3655">
        <v>0</v>
      </c>
      <c r="R3655">
        <v>7</v>
      </c>
      <c r="S3655">
        <v>0</v>
      </c>
      <c r="T3655">
        <v>15</v>
      </c>
      <c r="U3655">
        <v>0</v>
      </c>
      <c r="V3655">
        <v>0</v>
      </c>
      <c r="W3655">
        <v>0</v>
      </c>
      <c r="X3655">
        <v>19.18141812540614</v>
      </c>
      <c r="Y3655">
        <v>0</v>
      </c>
      <c r="Z3655">
        <v>4.0768784205245998</v>
      </c>
      <c r="AA3655">
        <v>0</v>
      </c>
      <c r="AB3655">
        <v>11.59895103238031</v>
      </c>
      <c r="AC3655">
        <v>0</v>
      </c>
      <c r="AD3655">
        <v>0</v>
      </c>
      <c r="AE3655">
        <v>34.857247578311046</v>
      </c>
    </row>
    <row r="3656" spans="1:31" x14ac:dyDescent="0.25">
      <c r="A3656">
        <v>2276770</v>
      </c>
      <c r="B3656">
        <v>1</v>
      </c>
      <c r="C3656" t="s">
        <v>80</v>
      </c>
      <c r="D3656" t="s">
        <v>107</v>
      </c>
      <c r="E3656" t="s">
        <v>176</v>
      </c>
      <c r="F3656" t="s">
        <v>10766</v>
      </c>
      <c r="G3656" t="s">
        <v>178</v>
      </c>
      <c r="H3656" t="s">
        <v>150</v>
      </c>
      <c r="I3656" t="s">
        <v>136</v>
      </c>
      <c r="J3656" t="s">
        <v>137</v>
      </c>
      <c r="K3656" t="s">
        <v>138</v>
      </c>
      <c r="L3656" t="s">
        <v>10767</v>
      </c>
      <c r="M3656" t="s">
        <v>10768</v>
      </c>
      <c r="N3656">
        <v>1.1644444439999999</v>
      </c>
      <c r="O3656">
        <v>0</v>
      </c>
      <c r="P3656">
        <v>1</v>
      </c>
      <c r="Q3656">
        <v>0</v>
      </c>
      <c r="R3656">
        <v>21</v>
      </c>
      <c r="S3656">
        <v>0</v>
      </c>
      <c r="T3656">
        <v>5</v>
      </c>
      <c r="U3656">
        <v>0</v>
      </c>
      <c r="V3656">
        <v>0</v>
      </c>
      <c r="W3656">
        <v>0</v>
      </c>
      <c r="X3656">
        <v>1.0228203247577501</v>
      </c>
      <c r="Y3656">
        <v>0</v>
      </c>
      <c r="Z3656">
        <v>7.4743836868480029</v>
      </c>
      <c r="AA3656">
        <v>0</v>
      </c>
      <c r="AB3656">
        <v>3.268675616152533</v>
      </c>
      <c r="AC3656">
        <v>0</v>
      </c>
      <c r="AD3656">
        <v>0</v>
      </c>
      <c r="AE3656">
        <v>11.765879627758286</v>
      </c>
    </row>
    <row r="3657" spans="1:31" x14ac:dyDescent="0.25">
      <c r="A3657">
        <v>2276772</v>
      </c>
      <c r="B3657">
        <v>1</v>
      </c>
      <c r="C3657" t="s">
        <v>81</v>
      </c>
      <c r="D3657" t="s">
        <v>118</v>
      </c>
      <c r="E3657" t="s">
        <v>132</v>
      </c>
      <c r="F3657" t="s">
        <v>1739</v>
      </c>
      <c r="G3657" t="s">
        <v>134</v>
      </c>
      <c r="H3657" t="s">
        <v>135</v>
      </c>
      <c r="I3657" t="s">
        <v>136</v>
      </c>
      <c r="J3657" t="s">
        <v>137</v>
      </c>
      <c r="K3657" t="s">
        <v>138</v>
      </c>
      <c r="L3657" t="s">
        <v>10769</v>
      </c>
      <c r="M3657" t="s">
        <v>10770</v>
      </c>
      <c r="N3657">
        <v>1.4297222220000001</v>
      </c>
      <c r="O3657">
        <v>3</v>
      </c>
      <c r="P3657">
        <v>59</v>
      </c>
      <c r="Q3657">
        <v>41</v>
      </c>
      <c r="R3657">
        <v>94</v>
      </c>
      <c r="S3657">
        <v>2</v>
      </c>
      <c r="T3657">
        <v>27</v>
      </c>
      <c r="U3657">
        <v>0</v>
      </c>
      <c r="V3657">
        <v>0</v>
      </c>
      <c r="W3657">
        <v>2.2149888511216922</v>
      </c>
      <c r="X3657">
        <v>12.45094444623564</v>
      </c>
      <c r="Y3657">
        <v>28.228634900828137</v>
      </c>
      <c r="Z3657">
        <v>143.10577107106778</v>
      </c>
      <c r="AA3657">
        <v>3.8210913423274944</v>
      </c>
      <c r="AB3657">
        <v>49.509200664213843</v>
      </c>
      <c r="AC3657">
        <v>0</v>
      </c>
      <c r="AD3657">
        <v>0</v>
      </c>
      <c r="AE3657">
        <v>239.33063127579456</v>
      </c>
    </row>
    <row r="3658" spans="1:31" x14ac:dyDescent="0.25">
      <c r="A3658">
        <v>2276774</v>
      </c>
      <c r="B3658">
        <v>1</v>
      </c>
      <c r="C3658" t="s">
        <v>80</v>
      </c>
      <c r="D3658" t="s">
        <v>100</v>
      </c>
      <c r="E3658" t="s">
        <v>165</v>
      </c>
      <c r="F3658" t="s">
        <v>10771</v>
      </c>
      <c r="G3658" t="s">
        <v>225</v>
      </c>
      <c r="H3658" t="s">
        <v>150</v>
      </c>
      <c r="I3658" t="s">
        <v>136</v>
      </c>
      <c r="J3658" t="s">
        <v>137</v>
      </c>
      <c r="K3658" t="s">
        <v>138</v>
      </c>
      <c r="L3658" t="s">
        <v>10772</v>
      </c>
      <c r="M3658" t="s">
        <v>10773</v>
      </c>
      <c r="N3658">
        <v>0.87138888800000003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1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2.4773927399283333</v>
      </c>
      <c r="AC3658">
        <v>0</v>
      </c>
      <c r="AD3658">
        <v>0</v>
      </c>
      <c r="AE3658">
        <v>2.4773927399283333</v>
      </c>
    </row>
    <row r="3659" spans="1:31" x14ac:dyDescent="0.25">
      <c r="A3659">
        <v>2276777</v>
      </c>
      <c r="B3659">
        <v>1</v>
      </c>
      <c r="C3659" t="s">
        <v>81</v>
      </c>
      <c r="D3659" t="s">
        <v>123</v>
      </c>
      <c r="E3659" t="s">
        <v>141</v>
      </c>
      <c r="F3659" t="s">
        <v>10774</v>
      </c>
      <c r="G3659" t="s">
        <v>134</v>
      </c>
      <c r="H3659" t="s">
        <v>135</v>
      </c>
      <c r="I3659" t="s">
        <v>136</v>
      </c>
      <c r="J3659" t="s">
        <v>137</v>
      </c>
      <c r="K3659" t="s">
        <v>138</v>
      </c>
      <c r="L3659" t="s">
        <v>10775</v>
      </c>
      <c r="M3659" t="s">
        <v>10776</v>
      </c>
      <c r="N3659">
        <v>1.7066666660000001</v>
      </c>
      <c r="O3659">
        <v>9</v>
      </c>
      <c r="P3659">
        <v>20</v>
      </c>
      <c r="Q3659">
        <v>199</v>
      </c>
      <c r="R3659">
        <v>234</v>
      </c>
      <c r="S3659">
        <v>49</v>
      </c>
      <c r="T3659">
        <v>40</v>
      </c>
      <c r="U3659">
        <v>0</v>
      </c>
      <c r="V3659">
        <v>0</v>
      </c>
      <c r="W3659">
        <v>4.2411617635284662</v>
      </c>
      <c r="X3659">
        <v>11.467993954303003</v>
      </c>
      <c r="Y3659">
        <v>183.40296254685509</v>
      </c>
      <c r="Z3659">
        <v>199.82596639802108</v>
      </c>
      <c r="AA3659">
        <v>60.871586546370665</v>
      </c>
      <c r="AB3659">
        <v>69.176353847854514</v>
      </c>
      <c r="AC3659">
        <v>0</v>
      </c>
      <c r="AD3659">
        <v>0</v>
      </c>
      <c r="AE3659">
        <v>528.98602505693282</v>
      </c>
    </row>
    <row r="3660" spans="1:31" x14ac:dyDescent="0.25">
      <c r="A3660">
        <v>2276779</v>
      </c>
      <c r="B3660">
        <v>1</v>
      </c>
      <c r="C3660" t="s">
        <v>80</v>
      </c>
      <c r="D3660" t="s">
        <v>96</v>
      </c>
      <c r="E3660" t="s">
        <v>147</v>
      </c>
      <c r="F3660" t="s">
        <v>10777</v>
      </c>
      <c r="G3660" t="s">
        <v>233</v>
      </c>
      <c r="H3660" t="s">
        <v>150</v>
      </c>
      <c r="I3660" t="s">
        <v>136</v>
      </c>
      <c r="J3660" t="s">
        <v>137</v>
      </c>
      <c r="K3660" t="s">
        <v>138</v>
      </c>
      <c r="L3660" t="s">
        <v>10778</v>
      </c>
      <c r="M3660" t="s">
        <v>10779</v>
      </c>
      <c r="N3660">
        <v>2.4555555550000001</v>
      </c>
      <c r="O3660">
        <v>0</v>
      </c>
      <c r="P3660">
        <v>11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12.7515169921195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12.7515169921195</v>
      </c>
    </row>
    <row r="3661" spans="1:31" x14ac:dyDescent="0.25">
      <c r="A3661">
        <v>2276787</v>
      </c>
      <c r="B3661">
        <v>1</v>
      </c>
      <c r="C3661" t="s">
        <v>80</v>
      </c>
      <c r="D3661" t="s">
        <v>108</v>
      </c>
      <c r="E3661" t="s">
        <v>132</v>
      </c>
      <c r="F3661" t="s">
        <v>3433</v>
      </c>
      <c r="G3661" t="s">
        <v>134</v>
      </c>
      <c r="H3661" t="s">
        <v>135</v>
      </c>
      <c r="I3661" t="s">
        <v>136</v>
      </c>
      <c r="J3661" t="s">
        <v>137</v>
      </c>
      <c r="K3661" t="s">
        <v>138</v>
      </c>
      <c r="L3661" t="s">
        <v>10780</v>
      </c>
      <c r="M3661" t="s">
        <v>10781</v>
      </c>
      <c r="N3661">
        <v>1.3166666659999999</v>
      </c>
      <c r="O3661">
        <v>0</v>
      </c>
      <c r="P3661">
        <v>325</v>
      </c>
      <c r="Q3661">
        <v>0</v>
      </c>
      <c r="R3661">
        <v>136</v>
      </c>
      <c r="S3661">
        <v>3</v>
      </c>
      <c r="T3661">
        <v>74</v>
      </c>
      <c r="U3661">
        <v>0</v>
      </c>
      <c r="V3661">
        <v>0</v>
      </c>
      <c r="W3661">
        <v>0</v>
      </c>
      <c r="X3661">
        <v>49.454796096236258</v>
      </c>
      <c r="Y3661">
        <v>0</v>
      </c>
      <c r="Z3661">
        <v>39.465174922990258</v>
      </c>
      <c r="AA3661">
        <v>3.6958723070693114</v>
      </c>
      <c r="AB3661">
        <v>41.752682552618488</v>
      </c>
      <c r="AC3661">
        <v>0</v>
      </c>
      <c r="AD3661">
        <v>0</v>
      </c>
      <c r="AE3661">
        <v>134.36852587891431</v>
      </c>
    </row>
    <row r="3662" spans="1:31" x14ac:dyDescent="0.25">
      <c r="A3662">
        <v>2276792</v>
      </c>
      <c r="B3662">
        <v>1</v>
      </c>
      <c r="C3662" t="s">
        <v>80</v>
      </c>
      <c r="D3662" t="s">
        <v>93</v>
      </c>
      <c r="E3662" t="s">
        <v>176</v>
      </c>
      <c r="F3662" t="s">
        <v>10782</v>
      </c>
      <c r="G3662" t="s">
        <v>261</v>
      </c>
      <c r="H3662" t="s">
        <v>150</v>
      </c>
      <c r="I3662" t="s">
        <v>136</v>
      </c>
      <c r="J3662" t="s">
        <v>137</v>
      </c>
      <c r="K3662" t="s">
        <v>138</v>
      </c>
      <c r="L3662" t="s">
        <v>10783</v>
      </c>
      <c r="M3662" t="s">
        <v>10784</v>
      </c>
      <c r="N3662">
        <v>0.4325</v>
      </c>
      <c r="O3662">
        <v>0</v>
      </c>
      <c r="P3662">
        <v>195</v>
      </c>
      <c r="Q3662">
        <v>0</v>
      </c>
      <c r="R3662">
        <v>3</v>
      </c>
      <c r="S3662">
        <v>0</v>
      </c>
      <c r="T3662">
        <v>63</v>
      </c>
      <c r="U3662">
        <v>0</v>
      </c>
      <c r="V3662">
        <v>0</v>
      </c>
      <c r="W3662">
        <v>0</v>
      </c>
      <c r="X3662">
        <v>19.746376229033999</v>
      </c>
      <c r="Y3662">
        <v>0</v>
      </c>
      <c r="Z3662">
        <v>0.87385324936140008</v>
      </c>
      <c r="AA3662">
        <v>0</v>
      </c>
      <c r="AB3662">
        <v>20.244375395881054</v>
      </c>
      <c r="AC3662">
        <v>0</v>
      </c>
      <c r="AD3662">
        <v>0</v>
      </c>
      <c r="AE3662">
        <v>40.864604874276452</v>
      </c>
    </row>
    <row r="3663" spans="1:31" x14ac:dyDescent="0.25">
      <c r="A3663">
        <v>2276793</v>
      </c>
      <c r="B3663">
        <v>1</v>
      </c>
      <c r="C3663" t="s">
        <v>81</v>
      </c>
      <c r="D3663" t="s">
        <v>127</v>
      </c>
      <c r="E3663" t="s">
        <v>147</v>
      </c>
      <c r="F3663" t="s">
        <v>10785</v>
      </c>
      <c r="G3663" t="s">
        <v>149</v>
      </c>
      <c r="H3663" t="s">
        <v>150</v>
      </c>
      <c r="I3663" t="s">
        <v>136</v>
      </c>
      <c r="J3663" t="s">
        <v>137</v>
      </c>
      <c r="K3663" t="s">
        <v>138</v>
      </c>
      <c r="L3663" t="s">
        <v>10786</v>
      </c>
      <c r="M3663" t="s">
        <v>10787</v>
      </c>
      <c r="N3663">
        <v>1.9838888880000001</v>
      </c>
      <c r="O3663">
        <v>0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6.1608623950700006E-2</v>
      </c>
      <c r="AA3663">
        <v>0</v>
      </c>
      <c r="AB3663">
        <v>0</v>
      </c>
      <c r="AC3663">
        <v>0</v>
      </c>
      <c r="AD3663">
        <v>0</v>
      </c>
      <c r="AE3663">
        <v>6.1608623950700006E-2</v>
      </c>
    </row>
    <row r="3664" spans="1:31" x14ac:dyDescent="0.25">
      <c r="A3664">
        <v>2276798</v>
      </c>
      <c r="B3664">
        <v>1</v>
      </c>
      <c r="C3664" t="s">
        <v>80</v>
      </c>
      <c r="D3664" t="s">
        <v>82</v>
      </c>
      <c r="E3664" t="s">
        <v>165</v>
      </c>
      <c r="F3664" t="s">
        <v>10788</v>
      </c>
      <c r="G3664" t="s">
        <v>198</v>
      </c>
      <c r="H3664" t="s">
        <v>150</v>
      </c>
      <c r="I3664" t="s">
        <v>136</v>
      </c>
      <c r="J3664" t="s">
        <v>137</v>
      </c>
      <c r="K3664" t="s">
        <v>138</v>
      </c>
      <c r="L3664" t="s">
        <v>10789</v>
      </c>
      <c r="M3664" t="s">
        <v>10790</v>
      </c>
      <c r="N3664">
        <v>1.148055555</v>
      </c>
      <c r="O3664">
        <v>0</v>
      </c>
      <c r="P3664">
        <v>1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0.14080554309820004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0.14080554309820004</v>
      </c>
    </row>
    <row r="3665" spans="1:31" x14ac:dyDescent="0.25">
      <c r="A3665">
        <v>2276800</v>
      </c>
      <c r="B3665">
        <v>1</v>
      </c>
      <c r="C3665" t="s">
        <v>80</v>
      </c>
      <c r="D3665" t="s">
        <v>96</v>
      </c>
      <c r="E3665" t="s">
        <v>165</v>
      </c>
      <c r="F3665" t="s">
        <v>10791</v>
      </c>
      <c r="G3665" t="s">
        <v>261</v>
      </c>
      <c r="H3665" t="s">
        <v>150</v>
      </c>
      <c r="I3665" t="s">
        <v>136</v>
      </c>
      <c r="J3665" t="s">
        <v>137</v>
      </c>
      <c r="K3665" t="s">
        <v>138</v>
      </c>
      <c r="L3665" t="s">
        <v>10792</v>
      </c>
      <c r="M3665" t="s">
        <v>10793</v>
      </c>
      <c r="N3665">
        <v>3.3816666660000001</v>
      </c>
      <c r="O3665">
        <v>0</v>
      </c>
      <c r="P3665">
        <v>1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1.8751279869E-2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1.8751279869E-2</v>
      </c>
    </row>
    <row r="3666" spans="1:31" x14ac:dyDescent="0.25">
      <c r="A3666">
        <v>2276801</v>
      </c>
      <c r="B3666">
        <v>1</v>
      </c>
      <c r="C3666" t="s">
        <v>80</v>
      </c>
      <c r="D3666" t="s">
        <v>93</v>
      </c>
      <c r="E3666" t="s">
        <v>165</v>
      </c>
      <c r="F3666" t="s">
        <v>10794</v>
      </c>
      <c r="G3666" t="s">
        <v>261</v>
      </c>
      <c r="H3666" t="s">
        <v>150</v>
      </c>
      <c r="I3666" t="s">
        <v>136</v>
      </c>
      <c r="J3666" t="s">
        <v>137</v>
      </c>
      <c r="K3666" t="s">
        <v>138</v>
      </c>
      <c r="L3666" t="s">
        <v>10795</v>
      </c>
      <c r="M3666" t="s">
        <v>10796</v>
      </c>
      <c r="N3666">
        <v>1.912222222</v>
      </c>
      <c r="O3666">
        <v>0</v>
      </c>
      <c r="P3666">
        <v>1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0.91027380501419175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0.91027380501419175</v>
      </c>
    </row>
    <row r="3667" spans="1:31" x14ac:dyDescent="0.25">
      <c r="A3667">
        <v>2276805</v>
      </c>
      <c r="B3667">
        <v>1</v>
      </c>
      <c r="C3667" t="s">
        <v>80</v>
      </c>
      <c r="D3667" t="s">
        <v>95</v>
      </c>
      <c r="E3667" t="s">
        <v>322</v>
      </c>
      <c r="F3667" t="s">
        <v>10797</v>
      </c>
      <c r="G3667" t="s">
        <v>134</v>
      </c>
      <c r="H3667" t="s">
        <v>135</v>
      </c>
      <c r="I3667" t="s">
        <v>136</v>
      </c>
      <c r="J3667" t="s">
        <v>137</v>
      </c>
      <c r="K3667" t="s">
        <v>138</v>
      </c>
      <c r="L3667" t="s">
        <v>10798</v>
      </c>
      <c r="M3667" t="s">
        <v>10799</v>
      </c>
      <c r="N3667">
        <v>0.434319444</v>
      </c>
      <c r="O3667">
        <v>0</v>
      </c>
      <c r="P3667">
        <v>0</v>
      </c>
      <c r="Q3667">
        <v>0</v>
      </c>
      <c r="R3667">
        <v>0</v>
      </c>
      <c r="S3667">
        <v>5</v>
      </c>
      <c r="T3667">
        <v>0</v>
      </c>
      <c r="U3667">
        <v>1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596.91585499289999</v>
      </c>
      <c r="AB3667">
        <v>0</v>
      </c>
      <c r="AC3667">
        <v>726.89874738273329</v>
      </c>
      <c r="AD3667">
        <v>0</v>
      </c>
      <c r="AE3667">
        <v>1323.8146023756333</v>
      </c>
    </row>
    <row r="3668" spans="1:31" x14ac:dyDescent="0.25">
      <c r="A3668">
        <v>2276806</v>
      </c>
      <c r="B3668">
        <v>1</v>
      </c>
      <c r="C3668" t="s">
        <v>80</v>
      </c>
      <c r="D3668" t="s">
        <v>85</v>
      </c>
      <c r="E3668" t="s">
        <v>141</v>
      </c>
      <c r="F3668" t="s">
        <v>9194</v>
      </c>
      <c r="G3668" t="s">
        <v>787</v>
      </c>
      <c r="H3668" t="s">
        <v>135</v>
      </c>
      <c r="I3668" t="s">
        <v>136</v>
      </c>
      <c r="J3668" t="s">
        <v>137</v>
      </c>
      <c r="K3668" t="s">
        <v>138</v>
      </c>
      <c r="L3668" t="s">
        <v>10800</v>
      </c>
      <c r="M3668" t="s">
        <v>10801</v>
      </c>
      <c r="N3668">
        <v>2.3519444439999999</v>
      </c>
      <c r="O3668">
        <v>0</v>
      </c>
      <c r="P3668">
        <v>501</v>
      </c>
      <c r="Q3668">
        <v>0</v>
      </c>
      <c r="R3668">
        <v>0</v>
      </c>
      <c r="S3668">
        <v>0</v>
      </c>
      <c r="T3668">
        <v>70</v>
      </c>
      <c r="U3668">
        <v>0</v>
      </c>
      <c r="V3668">
        <v>0</v>
      </c>
      <c r="W3668">
        <v>0</v>
      </c>
      <c r="X3668">
        <v>261.0604714088654</v>
      </c>
      <c r="Y3668">
        <v>0</v>
      </c>
      <c r="Z3668">
        <v>0</v>
      </c>
      <c r="AA3668">
        <v>0</v>
      </c>
      <c r="AB3668">
        <v>101.99919571186268</v>
      </c>
      <c r="AC3668">
        <v>0</v>
      </c>
      <c r="AD3668">
        <v>0</v>
      </c>
      <c r="AE3668">
        <v>363.05966712072808</v>
      </c>
    </row>
    <row r="3669" spans="1:31" x14ac:dyDescent="0.25">
      <c r="A3669">
        <v>2276807</v>
      </c>
      <c r="B3669">
        <v>1</v>
      </c>
      <c r="C3669" t="s">
        <v>80</v>
      </c>
      <c r="D3669" t="s">
        <v>101</v>
      </c>
      <c r="E3669" t="s">
        <v>176</v>
      </c>
      <c r="F3669" t="s">
        <v>10802</v>
      </c>
      <c r="G3669" t="s">
        <v>143</v>
      </c>
      <c r="H3669" t="s">
        <v>150</v>
      </c>
      <c r="I3669" t="s">
        <v>136</v>
      </c>
      <c r="J3669" t="s">
        <v>137</v>
      </c>
      <c r="K3669" t="s">
        <v>144</v>
      </c>
      <c r="L3669" t="s">
        <v>10803</v>
      </c>
      <c r="M3669" t="s">
        <v>10804</v>
      </c>
      <c r="N3669">
        <v>5.1352777769999998</v>
      </c>
      <c r="O3669">
        <v>0</v>
      </c>
      <c r="P3669">
        <v>400</v>
      </c>
      <c r="Q3669">
        <v>0</v>
      </c>
      <c r="R3669">
        <v>0</v>
      </c>
      <c r="S3669">
        <v>0</v>
      </c>
      <c r="T3669">
        <v>38</v>
      </c>
      <c r="U3669">
        <v>0</v>
      </c>
      <c r="V3669">
        <v>0</v>
      </c>
      <c r="W3669">
        <v>0</v>
      </c>
      <c r="X3669">
        <v>722.8127288875188</v>
      </c>
      <c r="Y3669">
        <v>0</v>
      </c>
      <c r="Z3669">
        <v>0</v>
      </c>
      <c r="AA3669">
        <v>0</v>
      </c>
      <c r="AB3669">
        <v>145.76424556372928</v>
      </c>
      <c r="AC3669">
        <v>0</v>
      </c>
      <c r="AD3669">
        <v>0</v>
      </c>
      <c r="AE3669">
        <v>868.57697445124813</v>
      </c>
    </row>
    <row r="3670" spans="1:31" x14ac:dyDescent="0.25">
      <c r="A3670">
        <v>2276808</v>
      </c>
      <c r="B3670">
        <v>1</v>
      </c>
      <c r="C3670" t="s">
        <v>81</v>
      </c>
      <c r="D3670" t="s">
        <v>113</v>
      </c>
      <c r="E3670" t="s">
        <v>165</v>
      </c>
      <c r="F3670" t="s">
        <v>10805</v>
      </c>
      <c r="G3670" t="s">
        <v>198</v>
      </c>
      <c r="H3670" t="s">
        <v>150</v>
      </c>
      <c r="I3670" t="s">
        <v>136</v>
      </c>
      <c r="J3670" t="s">
        <v>137</v>
      </c>
      <c r="K3670" t="s">
        <v>138</v>
      </c>
      <c r="L3670" t="s">
        <v>10806</v>
      </c>
      <c r="M3670" t="s">
        <v>10807</v>
      </c>
      <c r="N3670">
        <v>1.2080555550000001</v>
      </c>
      <c r="O3670">
        <v>0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0.73133536115937514</v>
      </c>
      <c r="AA3670">
        <v>0</v>
      </c>
      <c r="AB3670">
        <v>0</v>
      </c>
      <c r="AC3670">
        <v>0</v>
      </c>
      <c r="AD3670">
        <v>0</v>
      </c>
      <c r="AE3670">
        <v>0.73133536115937514</v>
      </c>
    </row>
    <row r="3671" spans="1:31" x14ac:dyDescent="0.25">
      <c r="A3671">
        <v>2276810</v>
      </c>
      <c r="B3671">
        <v>1</v>
      </c>
      <c r="C3671" t="s">
        <v>80</v>
      </c>
      <c r="D3671" t="s">
        <v>96</v>
      </c>
      <c r="E3671" t="s">
        <v>312</v>
      </c>
      <c r="F3671" t="s">
        <v>10808</v>
      </c>
      <c r="G3671" t="s">
        <v>1032</v>
      </c>
      <c r="H3671" t="s">
        <v>150</v>
      </c>
      <c r="I3671" t="s">
        <v>136</v>
      </c>
      <c r="J3671" t="s">
        <v>137</v>
      </c>
      <c r="K3671" t="s">
        <v>138</v>
      </c>
      <c r="L3671" t="s">
        <v>10809</v>
      </c>
      <c r="M3671" t="s">
        <v>10810</v>
      </c>
      <c r="N3671">
        <v>5.0619444439999999</v>
      </c>
      <c r="O3671">
        <v>0</v>
      </c>
      <c r="P3671">
        <v>1</v>
      </c>
      <c r="Q3671">
        <v>0</v>
      </c>
      <c r="R3671">
        <v>0</v>
      </c>
      <c r="S3671">
        <v>0</v>
      </c>
      <c r="T3671">
        <v>2</v>
      </c>
      <c r="U3671">
        <v>0</v>
      </c>
      <c r="V3671">
        <v>0</v>
      </c>
      <c r="W3671">
        <v>0</v>
      </c>
      <c r="X3671">
        <v>5.7006233617629993</v>
      </c>
      <c r="Y3671">
        <v>0</v>
      </c>
      <c r="Z3671">
        <v>0</v>
      </c>
      <c r="AA3671">
        <v>0</v>
      </c>
      <c r="AB3671">
        <v>12.167541767750249</v>
      </c>
      <c r="AC3671">
        <v>0</v>
      </c>
      <c r="AD3671">
        <v>0</v>
      </c>
      <c r="AE3671">
        <v>17.868165129513248</v>
      </c>
    </row>
    <row r="3672" spans="1:31" x14ac:dyDescent="0.25">
      <c r="A3672">
        <v>2276811</v>
      </c>
      <c r="B3672">
        <v>1</v>
      </c>
      <c r="C3672" t="s">
        <v>81</v>
      </c>
      <c r="D3672" t="s">
        <v>127</v>
      </c>
      <c r="E3672" t="s">
        <v>165</v>
      </c>
      <c r="F3672" t="s">
        <v>10811</v>
      </c>
      <c r="G3672" t="s">
        <v>225</v>
      </c>
      <c r="H3672" t="s">
        <v>150</v>
      </c>
      <c r="I3672" t="s">
        <v>136</v>
      </c>
      <c r="J3672" t="s">
        <v>137</v>
      </c>
      <c r="K3672" t="s">
        <v>138</v>
      </c>
      <c r="L3672" t="s">
        <v>10812</v>
      </c>
      <c r="M3672" t="s">
        <v>10813</v>
      </c>
      <c r="N3672">
        <v>1.406111111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1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18.142555656340001</v>
      </c>
      <c r="AC3672">
        <v>0</v>
      </c>
      <c r="AD3672">
        <v>0</v>
      </c>
      <c r="AE3672">
        <v>18.142555656340001</v>
      </c>
    </row>
    <row r="3673" spans="1:31" x14ac:dyDescent="0.25">
      <c r="A3673">
        <v>2276812</v>
      </c>
      <c r="B3673">
        <v>1</v>
      </c>
      <c r="C3673" t="s">
        <v>81</v>
      </c>
      <c r="D3673" t="s">
        <v>128</v>
      </c>
      <c r="E3673" t="s">
        <v>147</v>
      </c>
      <c r="F3673" t="s">
        <v>10814</v>
      </c>
      <c r="G3673" t="s">
        <v>229</v>
      </c>
      <c r="H3673" t="s">
        <v>150</v>
      </c>
      <c r="I3673" t="s">
        <v>136</v>
      </c>
      <c r="J3673" t="s">
        <v>137</v>
      </c>
      <c r="K3673" t="s">
        <v>138</v>
      </c>
      <c r="L3673" t="s">
        <v>10815</v>
      </c>
      <c r="M3673" t="s">
        <v>10816</v>
      </c>
      <c r="N3673">
        <v>4.8894444439999996</v>
      </c>
      <c r="O3673">
        <v>0</v>
      </c>
      <c r="P3673">
        <v>9</v>
      </c>
      <c r="Q3673">
        <v>0</v>
      </c>
      <c r="R3673">
        <v>0</v>
      </c>
      <c r="S3673">
        <v>0</v>
      </c>
      <c r="T3673">
        <v>2</v>
      </c>
      <c r="U3673">
        <v>0</v>
      </c>
      <c r="V3673">
        <v>0</v>
      </c>
      <c r="W3673">
        <v>0</v>
      </c>
      <c r="X3673">
        <v>4.9633940661813343</v>
      </c>
      <c r="Y3673">
        <v>0</v>
      </c>
      <c r="Z3673">
        <v>0</v>
      </c>
      <c r="AA3673">
        <v>0</v>
      </c>
      <c r="AB3673">
        <v>0.83194554832724998</v>
      </c>
      <c r="AC3673">
        <v>0</v>
      </c>
      <c r="AD3673">
        <v>0</v>
      </c>
      <c r="AE3673">
        <v>5.7953396145085847</v>
      </c>
    </row>
    <row r="3674" spans="1:31" x14ac:dyDescent="0.25">
      <c r="A3674">
        <v>2276819</v>
      </c>
      <c r="B3674">
        <v>1</v>
      </c>
      <c r="C3674" t="s">
        <v>80</v>
      </c>
      <c r="D3674" t="s">
        <v>104</v>
      </c>
      <c r="E3674" t="s">
        <v>165</v>
      </c>
      <c r="F3674" t="s">
        <v>10817</v>
      </c>
      <c r="G3674" t="s">
        <v>198</v>
      </c>
      <c r="H3674" t="s">
        <v>150</v>
      </c>
      <c r="I3674" t="s">
        <v>136</v>
      </c>
      <c r="J3674" t="s">
        <v>137</v>
      </c>
      <c r="K3674" t="s">
        <v>138</v>
      </c>
      <c r="L3674" t="s">
        <v>10818</v>
      </c>
      <c r="M3674" t="s">
        <v>10819</v>
      </c>
      <c r="N3674">
        <v>3.099722222</v>
      </c>
      <c r="O3674">
        <v>0</v>
      </c>
      <c r="P3674">
        <v>4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3.9221928765563256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3.9221928765563256</v>
      </c>
    </row>
    <row r="3675" spans="1:31" x14ac:dyDescent="0.25">
      <c r="A3675">
        <v>2276821</v>
      </c>
      <c r="B3675">
        <v>1</v>
      </c>
      <c r="C3675" t="s">
        <v>80</v>
      </c>
      <c r="D3675" t="s">
        <v>93</v>
      </c>
      <c r="E3675" t="s">
        <v>147</v>
      </c>
      <c r="F3675" t="s">
        <v>10820</v>
      </c>
      <c r="G3675" t="s">
        <v>1712</v>
      </c>
      <c r="H3675" t="s">
        <v>150</v>
      </c>
      <c r="I3675" t="s">
        <v>136</v>
      </c>
      <c r="J3675" t="s">
        <v>137</v>
      </c>
      <c r="K3675" t="s">
        <v>138</v>
      </c>
      <c r="L3675" t="s">
        <v>10821</v>
      </c>
      <c r="M3675" t="s">
        <v>10822</v>
      </c>
      <c r="N3675">
        <v>6.2816666659999996</v>
      </c>
      <c r="O3675">
        <v>0</v>
      </c>
      <c r="P3675">
        <v>0</v>
      </c>
      <c r="Q3675">
        <v>0</v>
      </c>
      <c r="R3675">
        <v>2</v>
      </c>
      <c r="S3675">
        <v>0</v>
      </c>
      <c r="T3675">
        <v>4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7.8500754347798329</v>
      </c>
      <c r="AA3675">
        <v>0</v>
      </c>
      <c r="AB3675">
        <v>6.1149630938149517</v>
      </c>
      <c r="AC3675">
        <v>0</v>
      </c>
      <c r="AD3675">
        <v>0</v>
      </c>
      <c r="AE3675">
        <v>13.965038528594786</v>
      </c>
    </row>
    <row r="3676" spans="1:31" x14ac:dyDescent="0.25">
      <c r="A3676">
        <v>2276824</v>
      </c>
      <c r="B3676">
        <v>1</v>
      </c>
      <c r="C3676" t="s">
        <v>80</v>
      </c>
      <c r="D3676" t="s">
        <v>108</v>
      </c>
      <c r="E3676" t="s">
        <v>165</v>
      </c>
      <c r="F3676" t="s">
        <v>10823</v>
      </c>
      <c r="G3676" t="s">
        <v>261</v>
      </c>
      <c r="H3676" t="s">
        <v>150</v>
      </c>
      <c r="I3676" t="s">
        <v>136</v>
      </c>
      <c r="J3676" t="s">
        <v>137</v>
      </c>
      <c r="K3676" t="s">
        <v>138</v>
      </c>
      <c r="L3676" t="s">
        <v>10824</v>
      </c>
      <c r="M3676" t="s">
        <v>10825</v>
      </c>
      <c r="N3676">
        <v>2.0047222219999998</v>
      </c>
      <c r="O3676">
        <v>0</v>
      </c>
      <c r="P3676">
        <v>1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0.55291556483737503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0.55291556483737503</v>
      </c>
    </row>
    <row r="3677" spans="1:31" x14ac:dyDescent="0.25">
      <c r="A3677">
        <v>2276825</v>
      </c>
      <c r="B3677">
        <v>1</v>
      </c>
      <c r="C3677" t="s">
        <v>80</v>
      </c>
      <c r="D3677" t="s">
        <v>95</v>
      </c>
      <c r="E3677" t="s">
        <v>322</v>
      </c>
      <c r="F3677" t="s">
        <v>10797</v>
      </c>
      <c r="G3677" t="s">
        <v>134</v>
      </c>
      <c r="H3677" t="s">
        <v>135</v>
      </c>
      <c r="I3677" t="s">
        <v>136</v>
      </c>
      <c r="J3677" t="s">
        <v>137</v>
      </c>
      <c r="K3677" t="s">
        <v>138</v>
      </c>
      <c r="L3677" t="s">
        <v>10826</v>
      </c>
      <c r="M3677" t="s">
        <v>10827</v>
      </c>
      <c r="N3677">
        <v>0.29833333299999998</v>
      </c>
      <c r="O3677">
        <v>0</v>
      </c>
      <c r="P3677">
        <v>0</v>
      </c>
      <c r="Q3677">
        <v>0</v>
      </c>
      <c r="R3677">
        <v>0</v>
      </c>
      <c r="S3677">
        <v>5</v>
      </c>
      <c r="T3677">
        <v>0</v>
      </c>
      <c r="U3677">
        <v>1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416.15627227470662</v>
      </c>
      <c r="AB3677">
        <v>0</v>
      </c>
      <c r="AC3677">
        <v>523.83496745664002</v>
      </c>
      <c r="AD3677">
        <v>0</v>
      </c>
      <c r="AE3677">
        <v>939.9912397313467</v>
      </c>
    </row>
    <row r="3678" spans="1:31" x14ac:dyDescent="0.25">
      <c r="A3678">
        <v>2276826</v>
      </c>
      <c r="B3678">
        <v>1</v>
      </c>
      <c r="C3678" t="s">
        <v>80</v>
      </c>
      <c r="D3678" t="s">
        <v>93</v>
      </c>
      <c r="E3678" t="s">
        <v>141</v>
      </c>
      <c r="F3678" t="s">
        <v>10828</v>
      </c>
      <c r="G3678" t="s">
        <v>1804</v>
      </c>
      <c r="H3678" t="s">
        <v>135</v>
      </c>
      <c r="I3678" t="s">
        <v>136</v>
      </c>
      <c r="J3678" t="s">
        <v>137</v>
      </c>
      <c r="K3678" t="s">
        <v>138</v>
      </c>
      <c r="L3678" t="s">
        <v>10829</v>
      </c>
      <c r="M3678" t="s">
        <v>10830</v>
      </c>
      <c r="N3678">
        <v>6.1180555549999998</v>
      </c>
      <c r="O3678">
        <v>0</v>
      </c>
      <c r="P3678">
        <v>69</v>
      </c>
      <c r="Q3678">
        <v>0</v>
      </c>
      <c r="R3678">
        <v>15</v>
      </c>
      <c r="S3678">
        <v>0</v>
      </c>
      <c r="T3678">
        <v>14</v>
      </c>
      <c r="U3678">
        <v>0</v>
      </c>
      <c r="V3678">
        <v>0</v>
      </c>
      <c r="W3678">
        <v>0</v>
      </c>
      <c r="X3678">
        <v>22.878120172201953</v>
      </c>
      <c r="Y3678">
        <v>0</v>
      </c>
      <c r="Z3678">
        <v>3.4137981419063759</v>
      </c>
      <c r="AA3678">
        <v>0</v>
      </c>
      <c r="AB3678">
        <v>52.630065784005581</v>
      </c>
      <c r="AC3678">
        <v>0</v>
      </c>
      <c r="AD3678">
        <v>0</v>
      </c>
      <c r="AE3678">
        <v>78.92198409811391</v>
      </c>
    </row>
    <row r="3679" spans="1:31" x14ac:dyDescent="0.25">
      <c r="A3679">
        <v>2276828</v>
      </c>
      <c r="B3679">
        <v>1</v>
      </c>
      <c r="C3679" t="s">
        <v>80</v>
      </c>
      <c r="D3679" t="s">
        <v>83</v>
      </c>
      <c r="E3679" t="s">
        <v>165</v>
      </c>
      <c r="F3679" t="s">
        <v>10285</v>
      </c>
      <c r="G3679" t="s">
        <v>225</v>
      </c>
      <c r="H3679" t="s">
        <v>150</v>
      </c>
      <c r="I3679" t="s">
        <v>136</v>
      </c>
      <c r="J3679" t="s">
        <v>137</v>
      </c>
      <c r="K3679" t="s">
        <v>138</v>
      </c>
      <c r="L3679" t="s">
        <v>10831</v>
      </c>
      <c r="M3679" t="s">
        <v>10832</v>
      </c>
      <c r="N3679">
        <v>1.7763888880000001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3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4.7841186634757387</v>
      </c>
      <c r="AC3679">
        <v>0</v>
      </c>
      <c r="AD3679">
        <v>0</v>
      </c>
      <c r="AE3679">
        <v>4.7841186634757387</v>
      </c>
    </row>
    <row r="3680" spans="1:31" x14ac:dyDescent="0.25">
      <c r="A3680">
        <v>2276829</v>
      </c>
      <c r="B3680">
        <v>1</v>
      </c>
      <c r="C3680" t="s">
        <v>80</v>
      </c>
      <c r="D3680" t="s">
        <v>100</v>
      </c>
      <c r="E3680" t="s">
        <v>141</v>
      </c>
      <c r="F3680" t="s">
        <v>10833</v>
      </c>
      <c r="G3680" t="s">
        <v>268</v>
      </c>
      <c r="H3680" t="s">
        <v>135</v>
      </c>
      <c r="I3680" t="s">
        <v>136</v>
      </c>
      <c r="J3680" t="s">
        <v>137</v>
      </c>
      <c r="K3680" t="s">
        <v>138</v>
      </c>
      <c r="L3680" t="s">
        <v>10834</v>
      </c>
      <c r="M3680" t="s">
        <v>10835</v>
      </c>
      <c r="N3680">
        <v>0.96972222200000002</v>
      </c>
      <c r="O3680">
        <v>0</v>
      </c>
      <c r="P3680">
        <v>89</v>
      </c>
      <c r="Q3680">
        <v>0</v>
      </c>
      <c r="R3680">
        <v>48</v>
      </c>
      <c r="S3680">
        <v>0</v>
      </c>
      <c r="T3680">
        <v>37</v>
      </c>
      <c r="U3680">
        <v>0</v>
      </c>
      <c r="V3680">
        <v>0</v>
      </c>
      <c r="W3680">
        <v>0</v>
      </c>
      <c r="X3680">
        <v>20.958956123635048</v>
      </c>
      <c r="Y3680">
        <v>0</v>
      </c>
      <c r="Z3680">
        <v>17.02636701692747</v>
      </c>
      <c r="AA3680">
        <v>0</v>
      </c>
      <c r="AB3680">
        <v>24.279454486374913</v>
      </c>
      <c r="AC3680">
        <v>0</v>
      </c>
      <c r="AD3680">
        <v>0</v>
      </c>
      <c r="AE3680">
        <v>62.26477762693743</v>
      </c>
    </row>
    <row r="3681" spans="1:31" x14ac:dyDescent="0.25">
      <c r="A3681">
        <v>2276834</v>
      </c>
      <c r="B3681">
        <v>1</v>
      </c>
      <c r="C3681" t="s">
        <v>80</v>
      </c>
      <c r="D3681" t="s">
        <v>106</v>
      </c>
      <c r="E3681" t="s">
        <v>176</v>
      </c>
      <c r="F3681" t="s">
        <v>10836</v>
      </c>
      <c r="G3681" t="s">
        <v>6994</v>
      </c>
      <c r="H3681" t="s">
        <v>150</v>
      </c>
      <c r="I3681" t="s">
        <v>136</v>
      </c>
      <c r="J3681" t="s">
        <v>137</v>
      </c>
      <c r="K3681" t="s">
        <v>138</v>
      </c>
      <c r="L3681" t="s">
        <v>10837</v>
      </c>
      <c r="M3681" t="s">
        <v>10838</v>
      </c>
      <c r="N3681">
        <v>2.0158333329999998</v>
      </c>
      <c r="O3681">
        <v>0</v>
      </c>
      <c r="P3681">
        <v>0</v>
      </c>
      <c r="Q3681">
        <v>0</v>
      </c>
      <c r="R3681">
        <v>4</v>
      </c>
      <c r="S3681">
        <v>0</v>
      </c>
      <c r="T3681">
        <v>1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0.6192156945681333</v>
      </c>
      <c r="AA3681">
        <v>0</v>
      </c>
      <c r="AB3681">
        <v>3.6814493986250009E-3</v>
      </c>
      <c r="AC3681">
        <v>0</v>
      </c>
      <c r="AD3681">
        <v>0</v>
      </c>
      <c r="AE3681">
        <v>0.62289714396675833</v>
      </c>
    </row>
    <row r="3682" spans="1:31" x14ac:dyDescent="0.25">
      <c r="A3682">
        <v>2276835</v>
      </c>
      <c r="B3682">
        <v>1</v>
      </c>
      <c r="C3682" t="s">
        <v>80</v>
      </c>
      <c r="D3682" t="s">
        <v>104</v>
      </c>
      <c r="E3682" t="s">
        <v>147</v>
      </c>
      <c r="F3682" t="s">
        <v>10839</v>
      </c>
      <c r="G3682" t="s">
        <v>297</v>
      </c>
      <c r="H3682" t="s">
        <v>150</v>
      </c>
      <c r="I3682" t="s">
        <v>136</v>
      </c>
      <c r="J3682" t="s">
        <v>137</v>
      </c>
      <c r="K3682" t="s">
        <v>138</v>
      </c>
      <c r="L3682" t="s">
        <v>10840</v>
      </c>
      <c r="M3682" t="s">
        <v>10841</v>
      </c>
      <c r="N3682">
        <v>2.1133333329999999</v>
      </c>
      <c r="O3682">
        <v>0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1.831148570292267</v>
      </c>
      <c r="AA3682">
        <v>0</v>
      </c>
      <c r="AB3682">
        <v>0</v>
      </c>
      <c r="AC3682">
        <v>0</v>
      </c>
      <c r="AD3682">
        <v>0</v>
      </c>
      <c r="AE3682">
        <v>1.831148570292267</v>
      </c>
    </row>
    <row r="3683" spans="1:31" x14ac:dyDescent="0.25">
      <c r="A3683">
        <v>2276837</v>
      </c>
      <c r="B3683">
        <v>1</v>
      </c>
      <c r="C3683" t="s">
        <v>80</v>
      </c>
      <c r="D3683" t="s">
        <v>103</v>
      </c>
      <c r="E3683" t="s">
        <v>157</v>
      </c>
      <c r="F3683" t="s">
        <v>10842</v>
      </c>
      <c r="G3683" t="s">
        <v>134</v>
      </c>
      <c r="H3683" t="s">
        <v>135</v>
      </c>
      <c r="I3683" t="s">
        <v>136</v>
      </c>
      <c r="J3683" t="s">
        <v>137</v>
      </c>
      <c r="K3683" t="s">
        <v>138</v>
      </c>
      <c r="L3683" t="s">
        <v>10843</v>
      </c>
      <c r="M3683" t="s">
        <v>10844</v>
      </c>
      <c r="N3683">
        <v>0.3175</v>
      </c>
      <c r="O3683">
        <v>20</v>
      </c>
      <c r="P3683">
        <v>5470</v>
      </c>
      <c r="Q3683">
        <v>21</v>
      </c>
      <c r="R3683">
        <v>116</v>
      </c>
      <c r="S3683">
        <v>18</v>
      </c>
      <c r="T3683">
        <v>738</v>
      </c>
      <c r="U3683">
        <v>3</v>
      </c>
      <c r="V3683">
        <v>0</v>
      </c>
      <c r="W3683">
        <v>2.7554096833529997</v>
      </c>
      <c r="X3683">
        <v>469.86927163800931</v>
      </c>
      <c r="Y3683">
        <v>25.297214539435949</v>
      </c>
      <c r="Z3683">
        <v>12.298218008934526</v>
      </c>
      <c r="AA3683">
        <v>32.985819969423829</v>
      </c>
      <c r="AB3683">
        <v>192.57255000311392</v>
      </c>
      <c r="AC3683">
        <v>114.71028166536976</v>
      </c>
      <c r="AD3683">
        <v>0</v>
      </c>
      <c r="AE3683">
        <v>850.48876550764032</v>
      </c>
    </row>
    <row r="3684" spans="1:31" x14ac:dyDescent="0.25">
      <c r="A3684">
        <v>2276839</v>
      </c>
      <c r="B3684">
        <v>1</v>
      </c>
      <c r="C3684" t="s">
        <v>80</v>
      </c>
      <c r="D3684" t="s">
        <v>100</v>
      </c>
      <c r="E3684" t="s">
        <v>141</v>
      </c>
      <c r="F3684" t="s">
        <v>10845</v>
      </c>
      <c r="G3684" t="s">
        <v>2821</v>
      </c>
      <c r="H3684" t="s">
        <v>135</v>
      </c>
      <c r="I3684" t="s">
        <v>136</v>
      </c>
      <c r="J3684" t="s">
        <v>137</v>
      </c>
      <c r="K3684" t="s">
        <v>138</v>
      </c>
      <c r="L3684" t="s">
        <v>10846</v>
      </c>
      <c r="M3684" t="s">
        <v>10847</v>
      </c>
      <c r="N3684">
        <v>1.2313888879999999</v>
      </c>
      <c r="O3684">
        <v>0</v>
      </c>
      <c r="P3684">
        <v>4</v>
      </c>
      <c r="Q3684">
        <v>0</v>
      </c>
      <c r="R3684">
        <v>16</v>
      </c>
      <c r="S3684">
        <v>1</v>
      </c>
      <c r="T3684">
        <v>6</v>
      </c>
      <c r="U3684">
        <v>0</v>
      </c>
      <c r="V3684">
        <v>0</v>
      </c>
      <c r="W3684">
        <v>0</v>
      </c>
      <c r="X3684">
        <v>0.69205900169477497</v>
      </c>
      <c r="Y3684">
        <v>0</v>
      </c>
      <c r="Z3684">
        <v>4.0026324123406578</v>
      </c>
      <c r="AA3684">
        <v>9.4489383170246253</v>
      </c>
      <c r="AB3684">
        <v>4.5813452143879587</v>
      </c>
      <c r="AC3684">
        <v>0</v>
      </c>
      <c r="AD3684">
        <v>0</v>
      </c>
      <c r="AE3684">
        <v>18.724974945448018</v>
      </c>
    </row>
    <row r="3685" spans="1:31" x14ac:dyDescent="0.25">
      <c r="A3685">
        <v>2276840</v>
      </c>
      <c r="B3685">
        <v>1</v>
      </c>
      <c r="C3685" t="s">
        <v>81</v>
      </c>
      <c r="D3685" t="s">
        <v>115</v>
      </c>
      <c r="E3685" t="s">
        <v>147</v>
      </c>
      <c r="F3685" t="s">
        <v>10848</v>
      </c>
      <c r="G3685" t="s">
        <v>725</v>
      </c>
      <c r="H3685" t="s">
        <v>150</v>
      </c>
      <c r="I3685" t="s">
        <v>136</v>
      </c>
      <c r="J3685" t="s">
        <v>137</v>
      </c>
      <c r="K3685" t="s">
        <v>138</v>
      </c>
      <c r="L3685" t="s">
        <v>10849</v>
      </c>
      <c r="M3685" t="s">
        <v>10850</v>
      </c>
      <c r="N3685">
        <v>2.3447222220000001</v>
      </c>
      <c r="O3685">
        <v>0</v>
      </c>
      <c r="P3685">
        <v>26</v>
      </c>
      <c r="Q3685">
        <v>0</v>
      </c>
      <c r="R3685">
        <v>3</v>
      </c>
      <c r="S3685">
        <v>0</v>
      </c>
      <c r="T3685">
        <v>1</v>
      </c>
      <c r="U3685">
        <v>0</v>
      </c>
      <c r="V3685">
        <v>0</v>
      </c>
      <c r="W3685">
        <v>0</v>
      </c>
      <c r="X3685">
        <v>1.4042833188761992</v>
      </c>
      <c r="Y3685">
        <v>0</v>
      </c>
      <c r="Z3685">
        <v>0.11813022438356666</v>
      </c>
      <c r="AA3685">
        <v>0</v>
      </c>
      <c r="AB3685">
        <v>3.5468008172177274</v>
      </c>
      <c r="AC3685">
        <v>0</v>
      </c>
      <c r="AD3685">
        <v>0</v>
      </c>
      <c r="AE3685">
        <v>5.0692143604774937</v>
      </c>
    </row>
    <row r="3686" spans="1:31" x14ac:dyDescent="0.25">
      <c r="A3686">
        <v>2276841</v>
      </c>
      <c r="B3686">
        <v>1</v>
      </c>
      <c r="C3686" t="s">
        <v>81</v>
      </c>
      <c r="D3686" t="s">
        <v>120</v>
      </c>
      <c r="E3686" t="s">
        <v>157</v>
      </c>
      <c r="F3686" t="s">
        <v>10851</v>
      </c>
      <c r="G3686" t="s">
        <v>134</v>
      </c>
      <c r="H3686" t="s">
        <v>135</v>
      </c>
      <c r="I3686" t="s">
        <v>136</v>
      </c>
      <c r="J3686" t="s">
        <v>137</v>
      </c>
      <c r="K3686" t="s">
        <v>138</v>
      </c>
      <c r="L3686" t="s">
        <v>10852</v>
      </c>
      <c r="M3686" t="s">
        <v>10853</v>
      </c>
      <c r="N3686">
        <v>0.40722222200000002</v>
      </c>
      <c r="O3686">
        <v>3</v>
      </c>
      <c r="P3686">
        <v>1815</v>
      </c>
      <c r="Q3686">
        <v>75</v>
      </c>
      <c r="R3686">
        <v>92</v>
      </c>
      <c r="S3686">
        <v>11</v>
      </c>
      <c r="T3686">
        <v>190</v>
      </c>
      <c r="U3686">
        <v>5</v>
      </c>
      <c r="V3686">
        <v>4</v>
      </c>
      <c r="W3686">
        <v>0.17084044284720001</v>
      </c>
      <c r="X3686">
        <v>134.82548164549266</v>
      </c>
      <c r="Y3686">
        <v>35.153063186490336</v>
      </c>
      <c r="Z3686">
        <v>17.678239087476914</v>
      </c>
      <c r="AA3686">
        <v>15.781498300840823</v>
      </c>
      <c r="AB3686">
        <v>53.050663562541551</v>
      </c>
      <c r="AC3686">
        <v>247.45846911163338</v>
      </c>
      <c r="AD3686">
        <v>2.7914692110415502</v>
      </c>
      <c r="AE3686">
        <v>506.90972454836447</v>
      </c>
    </row>
    <row r="3687" spans="1:31" x14ac:dyDescent="0.25">
      <c r="A3687">
        <v>2276843</v>
      </c>
      <c r="B3687">
        <v>1</v>
      </c>
      <c r="C3687" t="s">
        <v>80</v>
      </c>
      <c r="D3687" t="s">
        <v>95</v>
      </c>
      <c r="E3687" t="s">
        <v>322</v>
      </c>
      <c r="F3687" t="s">
        <v>10797</v>
      </c>
      <c r="G3687" t="s">
        <v>134</v>
      </c>
      <c r="H3687" t="s">
        <v>135</v>
      </c>
      <c r="I3687" t="s">
        <v>136</v>
      </c>
      <c r="J3687" t="s">
        <v>137</v>
      </c>
      <c r="K3687" t="s">
        <v>138</v>
      </c>
      <c r="L3687" t="s">
        <v>10854</v>
      </c>
      <c r="M3687" t="s">
        <v>10855</v>
      </c>
      <c r="N3687">
        <v>0.16532666600000001</v>
      </c>
      <c r="O3687">
        <v>0</v>
      </c>
      <c r="P3687">
        <v>0</v>
      </c>
      <c r="Q3687">
        <v>0</v>
      </c>
      <c r="R3687">
        <v>0</v>
      </c>
      <c r="S3687">
        <v>5</v>
      </c>
      <c r="T3687">
        <v>0</v>
      </c>
      <c r="U3687">
        <v>1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231.97238925301693</v>
      </c>
      <c r="AB3687">
        <v>0</v>
      </c>
      <c r="AC3687">
        <v>298.31674724319998</v>
      </c>
      <c r="AD3687">
        <v>0</v>
      </c>
      <c r="AE3687">
        <v>530.28913649621688</v>
      </c>
    </row>
    <row r="3688" spans="1:31" x14ac:dyDescent="0.25">
      <c r="A3688">
        <v>2276847</v>
      </c>
      <c r="B3688">
        <v>1</v>
      </c>
      <c r="C3688" t="s">
        <v>80</v>
      </c>
      <c r="D3688" t="s">
        <v>88</v>
      </c>
      <c r="E3688" t="s">
        <v>312</v>
      </c>
      <c r="F3688" t="s">
        <v>10856</v>
      </c>
      <c r="G3688" t="s">
        <v>1032</v>
      </c>
      <c r="H3688" t="s">
        <v>150</v>
      </c>
      <c r="I3688" t="s">
        <v>136</v>
      </c>
      <c r="J3688" t="s">
        <v>137</v>
      </c>
      <c r="K3688" t="s">
        <v>138</v>
      </c>
      <c r="L3688" t="s">
        <v>10857</v>
      </c>
      <c r="M3688" t="s">
        <v>10858</v>
      </c>
      <c r="N3688">
        <v>3.221944444</v>
      </c>
      <c r="O3688">
        <v>0</v>
      </c>
      <c r="P3688">
        <v>204</v>
      </c>
      <c r="Q3688">
        <v>0</v>
      </c>
      <c r="R3688">
        <v>0</v>
      </c>
      <c r="S3688">
        <v>0</v>
      </c>
      <c r="T3688">
        <v>5</v>
      </c>
      <c r="U3688">
        <v>0</v>
      </c>
      <c r="V3688">
        <v>0</v>
      </c>
      <c r="W3688">
        <v>0</v>
      </c>
      <c r="X3688">
        <v>180.81637379886621</v>
      </c>
      <c r="Y3688">
        <v>0</v>
      </c>
      <c r="Z3688">
        <v>0</v>
      </c>
      <c r="AA3688">
        <v>0</v>
      </c>
      <c r="AB3688">
        <v>4.1563703065563251</v>
      </c>
      <c r="AC3688">
        <v>0</v>
      </c>
      <c r="AD3688">
        <v>0</v>
      </c>
      <c r="AE3688">
        <v>184.97274410542252</v>
      </c>
    </row>
    <row r="3689" spans="1:31" x14ac:dyDescent="0.25">
      <c r="A3689">
        <v>2276848</v>
      </c>
      <c r="B3689">
        <v>1</v>
      </c>
      <c r="C3689" t="s">
        <v>80</v>
      </c>
      <c r="D3689" t="s">
        <v>105</v>
      </c>
      <c r="E3689" t="s">
        <v>312</v>
      </c>
      <c r="F3689" t="s">
        <v>10859</v>
      </c>
      <c r="G3689" t="s">
        <v>261</v>
      </c>
      <c r="H3689" t="s">
        <v>150</v>
      </c>
      <c r="I3689" t="s">
        <v>136</v>
      </c>
      <c r="J3689" t="s">
        <v>137</v>
      </c>
      <c r="K3689" t="s">
        <v>138</v>
      </c>
      <c r="L3689" t="s">
        <v>10860</v>
      </c>
      <c r="M3689" t="s">
        <v>10861</v>
      </c>
      <c r="N3689">
        <v>0.71527777699999995</v>
      </c>
      <c r="O3689">
        <v>0</v>
      </c>
      <c r="P3689">
        <v>61</v>
      </c>
      <c r="Q3689">
        <v>0</v>
      </c>
      <c r="R3689">
        <v>0</v>
      </c>
      <c r="S3689">
        <v>0</v>
      </c>
      <c r="T3689">
        <v>18</v>
      </c>
      <c r="U3689">
        <v>0</v>
      </c>
      <c r="V3689">
        <v>0</v>
      </c>
      <c r="W3689">
        <v>0</v>
      </c>
      <c r="X3689">
        <v>13.588492574503409</v>
      </c>
      <c r="Y3689">
        <v>0</v>
      </c>
      <c r="Z3689">
        <v>0</v>
      </c>
      <c r="AA3689">
        <v>0</v>
      </c>
      <c r="AB3689">
        <v>5.6853670671737504</v>
      </c>
      <c r="AC3689">
        <v>0</v>
      </c>
      <c r="AD3689">
        <v>0</v>
      </c>
      <c r="AE3689">
        <v>19.273859641677159</v>
      </c>
    </row>
    <row r="3690" spans="1:31" x14ac:dyDescent="0.25">
      <c r="A3690">
        <v>2276850</v>
      </c>
      <c r="B3690">
        <v>1</v>
      </c>
      <c r="C3690" t="s">
        <v>80</v>
      </c>
      <c r="D3690" t="s">
        <v>95</v>
      </c>
      <c r="E3690" t="s">
        <v>322</v>
      </c>
      <c r="F3690" t="s">
        <v>10797</v>
      </c>
      <c r="G3690" t="s">
        <v>134</v>
      </c>
      <c r="H3690" t="s">
        <v>135</v>
      </c>
      <c r="I3690" t="s">
        <v>136</v>
      </c>
      <c r="J3690" t="s">
        <v>137</v>
      </c>
      <c r="K3690" t="s">
        <v>138</v>
      </c>
      <c r="L3690" t="s">
        <v>10862</v>
      </c>
      <c r="M3690" t="s">
        <v>10863</v>
      </c>
      <c r="N3690">
        <v>0.101388888</v>
      </c>
      <c r="O3690">
        <v>0</v>
      </c>
      <c r="P3690">
        <v>0</v>
      </c>
      <c r="Q3690">
        <v>0</v>
      </c>
      <c r="R3690">
        <v>0</v>
      </c>
      <c r="S3690">
        <v>5</v>
      </c>
      <c r="T3690">
        <v>0</v>
      </c>
      <c r="U3690">
        <v>1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143.92342640251888</v>
      </c>
      <c r="AB3690">
        <v>0</v>
      </c>
      <c r="AC3690">
        <v>192.25773420140001</v>
      </c>
      <c r="AD3690">
        <v>0</v>
      </c>
      <c r="AE3690">
        <v>336.1811606039189</v>
      </c>
    </row>
    <row r="3691" spans="1:31" x14ac:dyDescent="0.25">
      <c r="A3691">
        <v>2276851</v>
      </c>
      <c r="B3691">
        <v>1</v>
      </c>
      <c r="C3691" t="s">
        <v>80</v>
      </c>
      <c r="D3691" t="s">
        <v>101</v>
      </c>
      <c r="E3691" t="s">
        <v>165</v>
      </c>
      <c r="F3691" t="s">
        <v>10864</v>
      </c>
      <c r="G3691" t="s">
        <v>198</v>
      </c>
      <c r="H3691" t="s">
        <v>150</v>
      </c>
      <c r="I3691" t="s">
        <v>136</v>
      </c>
      <c r="J3691" t="s">
        <v>137</v>
      </c>
      <c r="K3691" t="s">
        <v>138</v>
      </c>
      <c r="L3691" t="s">
        <v>10865</v>
      </c>
      <c r="M3691" t="s">
        <v>10866</v>
      </c>
      <c r="N3691">
        <v>3.3650000000000002</v>
      </c>
      <c r="O3691">
        <v>0</v>
      </c>
      <c r="P3691">
        <v>1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1.926509761268125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1.926509761268125</v>
      </c>
    </row>
    <row r="3692" spans="1:31" x14ac:dyDescent="0.25">
      <c r="A3692">
        <v>2276852</v>
      </c>
      <c r="B3692">
        <v>1</v>
      </c>
      <c r="C3692" t="s">
        <v>80</v>
      </c>
      <c r="D3692" t="s">
        <v>82</v>
      </c>
      <c r="E3692" t="s">
        <v>165</v>
      </c>
      <c r="F3692" t="s">
        <v>3189</v>
      </c>
      <c r="G3692" t="s">
        <v>261</v>
      </c>
      <c r="H3692" t="s">
        <v>150</v>
      </c>
      <c r="I3692" t="s">
        <v>136</v>
      </c>
      <c r="J3692" t="s">
        <v>137</v>
      </c>
      <c r="K3692" t="s">
        <v>138</v>
      </c>
      <c r="L3692" t="s">
        <v>10867</v>
      </c>
      <c r="M3692" t="s">
        <v>10868</v>
      </c>
      <c r="N3692">
        <v>2.2947222219999999</v>
      </c>
      <c r="O3692">
        <v>0</v>
      </c>
      <c r="P3692">
        <v>4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2.0756369906304748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2.0756369906304748</v>
      </c>
    </row>
    <row r="3693" spans="1:31" x14ac:dyDescent="0.25">
      <c r="A3693">
        <v>2276854</v>
      </c>
      <c r="B3693">
        <v>1</v>
      </c>
      <c r="C3693" t="s">
        <v>81</v>
      </c>
      <c r="D3693" t="s">
        <v>122</v>
      </c>
      <c r="E3693" t="s">
        <v>147</v>
      </c>
      <c r="F3693" t="s">
        <v>10869</v>
      </c>
      <c r="G3693" t="s">
        <v>1433</v>
      </c>
      <c r="H3693" t="s">
        <v>150</v>
      </c>
      <c r="I3693" t="s">
        <v>136</v>
      </c>
      <c r="J3693" t="s">
        <v>137</v>
      </c>
      <c r="K3693" t="s">
        <v>138</v>
      </c>
      <c r="L3693" t="s">
        <v>10870</v>
      </c>
      <c r="M3693" t="s">
        <v>10871</v>
      </c>
      <c r="N3693">
        <v>1.2775000000000001</v>
      </c>
      <c r="O3693">
        <v>0</v>
      </c>
      <c r="P3693">
        <v>32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2.3259577845924002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2.3259577845924002</v>
      </c>
    </row>
    <row r="3694" spans="1:31" x14ac:dyDescent="0.25">
      <c r="A3694">
        <v>2276860</v>
      </c>
      <c r="B3694">
        <v>1</v>
      </c>
      <c r="C3694" t="s">
        <v>81</v>
      </c>
      <c r="D3694" t="s">
        <v>123</v>
      </c>
      <c r="E3694" t="s">
        <v>132</v>
      </c>
      <c r="F3694" t="s">
        <v>5817</v>
      </c>
      <c r="G3694" t="s">
        <v>134</v>
      </c>
      <c r="H3694" t="s">
        <v>135</v>
      </c>
      <c r="I3694" t="s">
        <v>136</v>
      </c>
      <c r="J3694" t="s">
        <v>137</v>
      </c>
      <c r="K3694" t="s">
        <v>138</v>
      </c>
      <c r="L3694" t="s">
        <v>10872</v>
      </c>
      <c r="M3694" t="s">
        <v>10873</v>
      </c>
      <c r="N3694">
        <v>0.637222222</v>
      </c>
      <c r="O3694">
        <v>0</v>
      </c>
      <c r="P3694">
        <v>360</v>
      </c>
      <c r="Q3694">
        <v>137</v>
      </c>
      <c r="R3694">
        <v>52</v>
      </c>
      <c r="S3694">
        <v>12</v>
      </c>
      <c r="T3694">
        <v>36</v>
      </c>
      <c r="U3694">
        <v>0</v>
      </c>
      <c r="V3694">
        <v>0</v>
      </c>
      <c r="W3694">
        <v>0</v>
      </c>
      <c r="X3694">
        <v>26.973873952697389</v>
      </c>
      <c r="Y3694">
        <v>72.964372369182001</v>
      </c>
      <c r="Z3694">
        <v>18.214516036534668</v>
      </c>
      <c r="AA3694">
        <v>4.5091438134257835</v>
      </c>
      <c r="AB3694">
        <v>14.847950897250731</v>
      </c>
      <c r="AC3694">
        <v>0</v>
      </c>
      <c r="AD3694">
        <v>0</v>
      </c>
      <c r="AE3694">
        <v>137.50985706909057</v>
      </c>
    </row>
    <row r="3695" spans="1:31" x14ac:dyDescent="0.25">
      <c r="A3695">
        <v>2276862</v>
      </c>
      <c r="B3695">
        <v>1</v>
      </c>
      <c r="C3695" t="s">
        <v>80</v>
      </c>
      <c r="D3695" t="s">
        <v>88</v>
      </c>
      <c r="E3695" t="s">
        <v>165</v>
      </c>
      <c r="F3695" t="s">
        <v>10724</v>
      </c>
      <c r="G3695" t="s">
        <v>297</v>
      </c>
      <c r="H3695" t="s">
        <v>150</v>
      </c>
      <c r="I3695" t="s">
        <v>136</v>
      </c>
      <c r="J3695" t="s">
        <v>3</v>
      </c>
      <c r="K3695" t="s">
        <v>138</v>
      </c>
      <c r="L3695" t="s">
        <v>10874</v>
      </c>
      <c r="M3695" t="s">
        <v>10875</v>
      </c>
      <c r="N3695">
        <v>3.7636111109999999</v>
      </c>
      <c r="O3695">
        <v>0</v>
      </c>
      <c r="P3695">
        <v>1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4.5026312883244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4.5026312883244</v>
      </c>
    </row>
    <row r="3696" spans="1:31" x14ac:dyDescent="0.25">
      <c r="A3696">
        <v>2276863</v>
      </c>
      <c r="B3696">
        <v>1</v>
      </c>
      <c r="C3696" t="s">
        <v>80</v>
      </c>
      <c r="D3696" t="s">
        <v>105</v>
      </c>
      <c r="E3696" t="s">
        <v>312</v>
      </c>
      <c r="F3696" t="s">
        <v>3391</v>
      </c>
      <c r="G3696" t="s">
        <v>380</v>
      </c>
      <c r="H3696" t="s">
        <v>150</v>
      </c>
      <c r="I3696" t="s">
        <v>136</v>
      </c>
      <c r="J3696" t="s">
        <v>137</v>
      </c>
      <c r="K3696" t="s">
        <v>138</v>
      </c>
      <c r="L3696" t="s">
        <v>10876</v>
      </c>
      <c r="M3696" t="s">
        <v>10877</v>
      </c>
      <c r="N3696">
        <v>0.73472222200000004</v>
      </c>
      <c r="O3696">
        <v>0</v>
      </c>
      <c r="P3696">
        <v>80</v>
      </c>
      <c r="Q3696">
        <v>0</v>
      </c>
      <c r="R3696">
        <v>0</v>
      </c>
      <c r="S3696">
        <v>0</v>
      </c>
      <c r="T3696">
        <v>3</v>
      </c>
      <c r="U3696">
        <v>0</v>
      </c>
      <c r="V3696">
        <v>0</v>
      </c>
      <c r="W3696">
        <v>0</v>
      </c>
      <c r="X3696">
        <v>13.070659276456086</v>
      </c>
      <c r="Y3696">
        <v>0</v>
      </c>
      <c r="Z3696">
        <v>0</v>
      </c>
      <c r="AA3696">
        <v>0</v>
      </c>
      <c r="AB3696">
        <v>2.1436098057105419</v>
      </c>
      <c r="AC3696">
        <v>0</v>
      </c>
      <c r="AD3696">
        <v>0</v>
      </c>
      <c r="AE3696">
        <v>15.214269082166627</v>
      </c>
    </row>
    <row r="3697" spans="1:31" x14ac:dyDescent="0.25">
      <c r="A3697">
        <v>2276866</v>
      </c>
      <c r="B3697">
        <v>1</v>
      </c>
      <c r="C3697" t="s">
        <v>80</v>
      </c>
      <c r="D3697" t="s">
        <v>97</v>
      </c>
      <c r="E3697" t="s">
        <v>165</v>
      </c>
      <c r="F3697" t="s">
        <v>10878</v>
      </c>
      <c r="G3697" t="s">
        <v>198</v>
      </c>
      <c r="H3697" t="s">
        <v>150</v>
      </c>
      <c r="I3697" t="s">
        <v>136</v>
      </c>
      <c r="J3697" t="s">
        <v>137</v>
      </c>
      <c r="K3697" t="s">
        <v>138</v>
      </c>
      <c r="L3697" t="s">
        <v>10879</v>
      </c>
      <c r="M3697" t="s">
        <v>10880</v>
      </c>
      <c r="N3697">
        <v>1.0208333329999999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0.36188236157352505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0.36188236157352505</v>
      </c>
    </row>
    <row r="3698" spans="1:31" x14ac:dyDescent="0.25">
      <c r="A3698">
        <v>2276879</v>
      </c>
      <c r="B3698">
        <v>1</v>
      </c>
      <c r="C3698" t="s">
        <v>80</v>
      </c>
      <c r="D3698" t="s">
        <v>88</v>
      </c>
      <c r="E3698" t="s">
        <v>165</v>
      </c>
      <c r="F3698" t="s">
        <v>10881</v>
      </c>
      <c r="G3698" t="s">
        <v>198</v>
      </c>
      <c r="H3698" t="s">
        <v>150</v>
      </c>
      <c r="I3698" t="s">
        <v>136</v>
      </c>
      <c r="J3698" t="s">
        <v>137</v>
      </c>
      <c r="K3698" t="s">
        <v>138</v>
      </c>
      <c r="L3698" t="s">
        <v>10882</v>
      </c>
      <c r="M3698" t="s">
        <v>10883</v>
      </c>
      <c r="N3698">
        <v>1.860833333</v>
      </c>
      <c r="O3698">
        <v>0</v>
      </c>
      <c r="P3698">
        <v>1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0.57890083698424166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0.57890083698424166</v>
      </c>
    </row>
    <row r="3699" spans="1:31" x14ac:dyDescent="0.25">
      <c r="A3699">
        <v>2276881</v>
      </c>
      <c r="B3699">
        <v>1</v>
      </c>
      <c r="C3699" t="s">
        <v>80</v>
      </c>
      <c r="D3699" t="s">
        <v>95</v>
      </c>
      <c r="E3699" t="s">
        <v>165</v>
      </c>
      <c r="F3699" t="s">
        <v>10884</v>
      </c>
      <c r="G3699" t="s">
        <v>167</v>
      </c>
      <c r="H3699" t="s">
        <v>150</v>
      </c>
      <c r="I3699" t="s">
        <v>136</v>
      </c>
      <c r="J3699" t="s">
        <v>137</v>
      </c>
      <c r="K3699" t="s">
        <v>138</v>
      </c>
      <c r="L3699" t="s">
        <v>10885</v>
      </c>
      <c r="M3699" t="s">
        <v>10886</v>
      </c>
      <c r="N3699">
        <v>1.196666666</v>
      </c>
      <c r="O3699">
        <v>0</v>
      </c>
      <c r="P3699">
        <v>5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2.3558237288200004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2.3558237288200004</v>
      </c>
    </row>
    <row r="3700" spans="1:31" x14ac:dyDescent="0.25">
      <c r="A3700">
        <v>2276893</v>
      </c>
      <c r="B3700">
        <v>1</v>
      </c>
      <c r="C3700" t="s">
        <v>81</v>
      </c>
      <c r="D3700" t="s">
        <v>123</v>
      </c>
      <c r="E3700" t="s">
        <v>147</v>
      </c>
      <c r="F3700" t="s">
        <v>10887</v>
      </c>
      <c r="G3700" t="s">
        <v>233</v>
      </c>
      <c r="H3700" t="s">
        <v>150</v>
      </c>
      <c r="I3700" t="s">
        <v>136</v>
      </c>
      <c r="J3700" t="s">
        <v>137</v>
      </c>
      <c r="K3700" t="s">
        <v>138</v>
      </c>
      <c r="L3700" t="s">
        <v>10888</v>
      </c>
      <c r="M3700" t="s">
        <v>10889</v>
      </c>
      <c r="N3700">
        <v>0.53361111100000003</v>
      </c>
      <c r="O3700">
        <v>0</v>
      </c>
      <c r="P3700">
        <v>90</v>
      </c>
      <c r="Q3700">
        <v>0</v>
      </c>
      <c r="R3700">
        <v>11</v>
      </c>
      <c r="S3700">
        <v>0</v>
      </c>
      <c r="T3700">
        <v>7</v>
      </c>
      <c r="U3700">
        <v>0</v>
      </c>
      <c r="V3700">
        <v>0</v>
      </c>
      <c r="W3700">
        <v>0</v>
      </c>
      <c r="X3700">
        <v>11.39972603942838</v>
      </c>
      <c r="Y3700">
        <v>0</v>
      </c>
      <c r="Z3700">
        <v>1.7117579775349498</v>
      </c>
      <c r="AA3700">
        <v>0</v>
      </c>
      <c r="AB3700">
        <v>1.1668430494545943</v>
      </c>
      <c r="AC3700">
        <v>0</v>
      </c>
      <c r="AD3700">
        <v>0</v>
      </c>
      <c r="AE3700">
        <v>14.278327066417923</v>
      </c>
    </row>
    <row r="3701" spans="1:31" x14ac:dyDescent="0.25">
      <c r="A3701">
        <v>2276894</v>
      </c>
      <c r="B3701">
        <v>1</v>
      </c>
      <c r="C3701" t="s">
        <v>80</v>
      </c>
      <c r="D3701" t="s">
        <v>84</v>
      </c>
      <c r="E3701" t="s">
        <v>165</v>
      </c>
      <c r="F3701" t="s">
        <v>10890</v>
      </c>
      <c r="G3701" t="s">
        <v>198</v>
      </c>
      <c r="H3701" t="s">
        <v>150</v>
      </c>
      <c r="I3701" t="s">
        <v>136</v>
      </c>
      <c r="J3701" t="s">
        <v>137</v>
      </c>
      <c r="K3701" t="s">
        <v>138</v>
      </c>
      <c r="L3701" t="s">
        <v>10891</v>
      </c>
      <c r="M3701" t="s">
        <v>10892</v>
      </c>
      <c r="N3701">
        <v>1.1802777769999999</v>
      </c>
      <c r="O3701">
        <v>0</v>
      </c>
      <c r="P3701">
        <v>1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0.2916547110983333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0.2916547110983333</v>
      </c>
    </row>
    <row r="3702" spans="1:31" x14ac:dyDescent="0.25">
      <c r="A3702">
        <v>2276896</v>
      </c>
      <c r="B3702">
        <v>1</v>
      </c>
      <c r="C3702" t="s">
        <v>81</v>
      </c>
      <c r="D3702" t="s">
        <v>112</v>
      </c>
      <c r="E3702" t="s">
        <v>157</v>
      </c>
      <c r="F3702" t="s">
        <v>10893</v>
      </c>
      <c r="G3702" t="s">
        <v>134</v>
      </c>
      <c r="H3702" t="s">
        <v>135</v>
      </c>
      <c r="I3702" t="s">
        <v>136</v>
      </c>
      <c r="J3702" t="s">
        <v>137</v>
      </c>
      <c r="K3702" t="s">
        <v>138</v>
      </c>
      <c r="L3702" t="s">
        <v>10894</v>
      </c>
      <c r="M3702" t="s">
        <v>10895</v>
      </c>
      <c r="N3702">
        <v>0.78388888800000001</v>
      </c>
      <c r="O3702">
        <v>1</v>
      </c>
      <c r="P3702">
        <v>2</v>
      </c>
      <c r="Q3702">
        <v>50</v>
      </c>
      <c r="R3702">
        <v>80</v>
      </c>
      <c r="S3702">
        <v>4</v>
      </c>
      <c r="T3702">
        <v>3</v>
      </c>
      <c r="U3702">
        <v>1</v>
      </c>
      <c r="V3702">
        <v>0</v>
      </c>
      <c r="W3702">
        <v>0.49898397998703337</v>
      </c>
      <c r="X3702">
        <v>0.44342633256349995</v>
      </c>
      <c r="Y3702">
        <v>19.464937778486441</v>
      </c>
      <c r="Z3702">
        <v>47.976899302552155</v>
      </c>
      <c r="AA3702">
        <v>1.8928334543486502</v>
      </c>
      <c r="AB3702">
        <v>28.523850119954865</v>
      </c>
      <c r="AC3702">
        <v>4.9113230690509999</v>
      </c>
      <c r="AD3702">
        <v>0</v>
      </c>
      <c r="AE3702">
        <v>103.71225403694363</v>
      </c>
    </row>
    <row r="3703" spans="1:31" x14ac:dyDescent="0.25">
      <c r="A3703">
        <v>2276898</v>
      </c>
      <c r="B3703">
        <v>1</v>
      </c>
      <c r="C3703" t="s">
        <v>81</v>
      </c>
      <c r="D3703" t="s">
        <v>123</v>
      </c>
      <c r="E3703" t="s">
        <v>165</v>
      </c>
      <c r="F3703" t="s">
        <v>10896</v>
      </c>
      <c r="G3703" t="s">
        <v>225</v>
      </c>
      <c r="H3703" t="s">
        <v>150</v>
      </c>
      <c r="I3703" t="s">
        <v>136</v>
      </c>
      <c r="J3703" t="s">
        <v>137</v>
      </c>
      <c r="K3703" t="s">
        <v>138</v>
      </c>
      <c r="L3703" t="s">
        <v>10897</v>
      </c>
      <c r="M3703" t="s">
        <v>10898</v>
      </c>
      <c r="N3703">
        <v>1.523055555</v>
      </c>
      <c r="O3703">
        <v>0</v>
      </c>
      <c r="P3703">
        <v>3</v>
      </c>
      <c r="Q3703">
        <v>0</v>
      </c>
      <c r="R3703">
        <v>0</v>
      </c>
      <c r="S3703">
        <v>0</v>
      </c>
      <c r="T3703">
        <v>1</v>
      </c>
      <c r="U3703">
        <v>0</v>
      </c>
      <c r="V3703">
        <v>0</v>
      </c>
      <c r="W3703">
        <v>0</v>
      </c>
      <c r="X3703">
        <v>0.68122206282937503</v>
      </c>
      <c r="Y3703">
        <v>0</v>
      </c>
      <c r="Z3703">
        <v>0</v>
      </c>
      <c r="AA3703">
        <v>0</v>
      </c>
      <c r="AB3703">
        <v>1.818785438530875</v>
      </c>
      <c r="AC3703">
        <v>0</v>
      </c>
      <c r="AD3703">
        <v>0</v>
      </c>
      <c r="AE3703">
        <v>2.5000075013602503</v>
      </c>
    </row>
    <row r="3704" spans="1:31" x14ac:dyDescent="0.25">
      <c r="A3704">
        <v>2276899</v>
      </c>
      <c r="B3704">
        <v>1</v>
      </c>
      <c r="C3704" t="s">
        <v>80</v>
      </c>
      <c r="D3704" t="s">
        <v>94</v>
      </c>
      <c r="E3704" t="s">
        <v>147</v>
      </c>
      <c r="F3704" t="s">
        <v>10899</v>
      </c>
      <c r="G3704" t="s">
        <v>149</v>
      </c>
      <c r="H3704" t="s">
        <v>150</v>
      </c>
      <c r="I3704" t="s">
        <v>136</v>
      </c>
      <c r="J3704" t="s">
        <v>137</v>
      </c>
      <c r="K3704" t="s">
        <v>138</v>
      </c>
      <c r="L3704" t="s">
        <v>10900</v>
      </c>
      <c r="M3704" t="s">
        <v>10901</v>
      </c>
      <c r="N3704">
        <v>2.8083333330000002</v>
      </c>
      <c r="O3704">
        <v>0</v>
      </c>
      <c r="P3704">
        <v>4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1.9239939287546255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1.9239939287546255</v>
      </c>
    </row>
    <row r="3705" spans="1:31" x14ac:dyDescent="0.25">
      <c r="A3705">
        <v>2276900</v>
      </c>
      <c r="B3705">
        <v>1</v>
      </c>
      <c r="C3705" t="s">
        <v>80</v>
      </c>
      <c r="D3705" t="s">
        <v>100</v>
      </c>
      <c r="E3705" t="s">
        <v>141</v>
      </c>
      <c r="F3705" t="s">
        <v>10902</v>
      </c>
      <c r="G3705" t="s">
        <v>442</v>
      </c>
      <c r="H3705" t="s">
        <v>135</v>
      </c>
      <c r="I3705" t="s">
        <v>136</v>
      </c>
      <c r="J3705" t="s">
        <v>137</v>
      </c>
      <c r="K3705" t="s">
        <v>138</v>
      </c>
      <c r="L3705" t="s">
        <v>10903</v>
      </c>
      <c r="M3705" t="s">
        <v>10904</v>
      </c>
      <c r="N3705">
        <v>0.83833333300000001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158</v>
      </c>
      <c r="U3705">
        <v>1</v>
      </c>
      <c r="V3705">
        <v>35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189.39497726787187</v>
      </c>
      <c r="AC3705">
        <v>230.59329761577598</v>
      </c>
      <c r="AD3705">
        <v>497.12007143906385</v>
      </c>
      <c r="AE3705">
        <v>917.10834632271167</v>
      </c>
    </row>
    <row r="3706" spans="1:31" x14ac:dyDescent="0.25">
      <c r="A3706">
        <v>2276902</v>
      </c>
      <c r="B3706">
        <v>1</v>
      </c>
      <c r="C3706" t="s">
        <v>80</v>
      </c>
      <c r="D3706" t="s">
        <v>105</v>
      </c>
      <c r="E3706" t="s">
        <v>147</v>
      </c>
      <c r="F3706" t="s">
        <v>10905</v>
      </c>
      <c r="G3706" t="s">
        <v>233</v>
      </c>
      <c r="H3706" t="s">
        <v>150</v>
      </c>
      <c r="I3706" t="s">
        <v>136</v>
      </c>
      <c r="J3706" t="s">
        <v>137</v>
      </c>
      <c r="K3706" t="s">
        <v>138</v>
      </c>
      <c r="L3706" t="s">
        <v>10906</v>
      </c>
      <c r="M3706" t="s">
        <v>10907</v>
      </c>
      <c r="N3706">
        <v>2.1575000000000002</v>
      </c>
      <c r="O3706">
        <v>0</v>
      </c>
      <c r="P3706">
        <v>73</v>
      </c>
      <c r="Q3706">
        <v>0</v>
      </c>
      <c r="R3706">
        <v>0</v>
      </c>
      <c r="S3706">
        <v>0</v>
      </c>
      <c r="T3706">
        <v>8</v>
      </c>
      <c r="U3706">
        <v>0</v>
      </c>
      <c r="V3706">
        <v>0</v>
      </c>
      <c r="W3706">
        <v>0</v>
      </c>
      <c r="X3706">
        <v>33.216489771003417</v>
      </c>
      <c r="Y3706">
        <v>0</v>
      </c>
      <c r="Z3706">
        <v>0</v>
      </c>
      <c r="AA3706">
        <v>0</v>
      </c>
      <c r="AB3706">
        <v>14.263818781441662</v>
      </c>
      <c r="AC3706">
        <v>0</v>
      </c>
      <c r="AD3706">
        <v>0</v>
      </c>
      <c r="AE3706">
        <v>47.480308552445081</v>
      </c>
    </row>
    <row r="3707" spans="1:31" x14ac:dyDescent="0.25">
      <c r="A3707">
        <v>2276903</v>
      </c>
      <c r="B3707">
        <v>1</v>
      </c>
      <c r="C3707" t="s">
        <v>80</v>
      </c>
      <c r="D3707" t="s">
        <v>98</v>
      </c>
      <c r="E3707" t="s">
        <v>132</v>
      </c>
      <c r="F3707" t="s">
        <v>10908</v>
      </c>
      <c r="G3707" t="s">
        <v>134</v>
      </c>
      <c r="H3707" t="s">
        <v>135</v>
      </c>
      <c r="I3707" t="s">
        <v>136</v>
      </c>
      <c r="J3707" t="s">
        <v>137</v>
      </c>
      <c r="K3707" t="s">
        <v>138</v>
      </c>
      <c r="L3707" t="s">
        <v>10909</v>
      </c>
      <c r="M3707" t="s">
        <v>10910</v>
      </c>
      <c r="N3707">
        <v>0.55916666599999998</v>
      </c>
      <c r="O3707">
        <v>0</v>
      </c>
      <c r="P3707">
        <v>85</v>
      </c>
      <c r="Q3707">
        <v>0</v>
      </c>
      <c r="R3707">
        <v>20</v>
      </c>
      <c r="S3707">
        <v>0</v>
      </c>
      <c r="T3707">
        <v>29</v>
      </c>
      <c r="U3707">
        <v>0</v>
      </c>
      <c r="V3707">
        <v>0</v>
      </c>
      <c r="W3707">
        <v>0</v>
      </c>
      <c r="X3707">
        <v>17.340615283173879</v>
      </c>
      <c r="Y3707">
        <v>0</v>
      </c>
      <c r="Z3707">
        <v>5.8761348167750249</v>
      </c>
      <c r="AA3707">
        <v>0</v>
      </c>
      <c r="AB3707">
        <v>12.396883909317783</v>
      </c>
      <c r="AC3707">
        <v>0</v>
      </c>
      <c r="AD3707">
        <v>0</v>
      </c>
      <c r="AE3707">
        <v>35.61363400926669</v>
      </c>
    </row>
    <row r="3708" spans="1:31" x14ac:dyDescent="0.25">
      <c r="A3708">
        <v>2276910</v>
      </c>
      <c r="B3708">
        <v>1</v>
      </c>
      <c r="C3708" t="s">
        <v>80</v>
      </c>
      <c r="D3708" t="s">
        <v>97</v>
      </c>
      <c r="E3708" t="s">
        <v>165</v>
      </c>
      <c r="F3708" t="s">
        <v>10911</v>
      </c>
      <c r="G3708" t="s">
        <v>167</v>
      </c>
      <c r="H3708" t="s">
        <v>150</v>
      </c>
      <c r="I3708" t="s">
        <v>136</v>
      </c>
      <c r="J3708" t="s">
        <v>137</v>
      </c>
      <c r="K3708" t="s">
        <v>138</v>
      </c>
      <c r="L3708" t="s">
        <v>10912</v>
      </c>
      <c r="M3708" t="s">
        <v>10913</v>
      </c>
      <c r="N3708">
        <v>2.5530555549999998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2.4394086459311501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2.4394086459311501</v>
      </c>
    </row>
    <row r="3709" spans="1:31" x14ac:dyDescent="0.25">
      <c r="A3709">
        <v>2276911</v>
      </c>
      <c r="B3709">
        <v>1</v>
      </c>
      <c r="C3709" t="s">
        <v>81</v>
      </c>
      <c r="D3709" t="s">
        <v>128</v>
      </c>
      <c r="E3709" t="s">
        <v>165</v>
      </c>
      <c r="F3709" t="s">
        <v>10914</v>
      </c>
      <c r="G3709" t="s">
        <v>167</v>
      </c>
      <c r="H3709" t="s">
        <v>150</v>
      </c>
      <c r="I3709" t="s">
        <v>136</v>
      </c>
      <c r="J3709" t="s">
        <v>137</v>
      </c>
      <c r="K3709" t="s">
        <v>138</v>
      </c>
      <c r="L3709" t="s">
        <v>10915</v>
      </c>
      <c r="M3709" t="s">
        <v>10916</v>
      </c>
      <c r="N3709">
        <v>2.815833333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1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1.1270033971000584</v>
      </c>
      <c r="AC3709">
        <v>0</v>
      </c>
      <c r="AD3709">
        <v>0</v>
      </c>
      <c r="AE3709">
        <v>1.1270033971000584</v>
      </c>
    </row>
    <row r="3710" spans="1:31" x14ac:dyDescent="0.25">
      <c r="A3710">
        <v>2276912</v>
      </c>
      <c r="B3710">
        <v>1</v>
      </c>
      <c r="C3710" t="s">
        <v>80</v>
      </c>
      <c r="D3710" t="s">
        <v>100</v>
      </c>
      <c r="E3710" t="s">
        <v>176</v>
      </c>
      <c r="F3710" t="s">
        <v>10917</v>
      </c>
      <c r="G3710" t="s">
        <v>178</v>
      </c>
      <c r="H3710" t="s">
        <v>150</v>
      </c>
      <c r="I3710" t="s">
        <v>136</v>
      </c>
      <c r="J3710" t="s">
        <v>137</v>
      </c>
      <c r="K3710" t="s">
        <v>138</v>
      </c>
      <c r="L3710" t="s">
        <v>10918</v>
      </c>
      <c r="M3710" t="s">
        <v>10919</v>
      </c>
      <c r="N3710">
        <v>2.6672222219999999</v>
      </c>
      <c r="O3710">
        <v>0</v>
      </c>
      <c r="P3710">
        <v>0</v>
      </c>
      <c r="Q3710">
        <v>0</v>
      </c>
      <c r="R3710">
        <v>17</v>
      </c>
      <c r="S3710">
        <v>0</v>
      </c>
      <c r="T3710">
        <v>1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85.555234654608583</v>
      </c>
      <c r="AA3710">
        <v>0</v>
      </c>
      <c r="AB3710">
        <v>0.28197195163181665</v>
      </c>
      <c r="AC3710">
        <v>0</v>
      </c>
      <c r="AD3710">
        <v>0</v>
      </c>
      <c r="AE3710">
        <v>85.8372066062404</v>
      </c>
    </row>
    <row r="3711" spans="1:31" x14ac:dyDescent="0.25">
      <c r="A3711">
        <v>2276913</v>
      </c>
      <c r="B3711">
        <v>1</v>
      </c>
      <c r="C3711" t="s">
        <v>81</v>
      </c>
      <c r="D3711" t="s">
        <v>113</v>
      </c>
      <c r="E3711" t="s">
        <v>176</v>
      </c>
      <c r="F3711" t="s">
        <v>10920</v>
      </c>
      <c r="G3711" t="s">
        <v>178</v>
      </c>
      <c r="H3711" t="s">
        <v>150</v>
      </c>
      <c r="I3711" t="s">
        <v>136</v>
      </c>
      <c r="J3711" t="s">
        <v>137</v>
      </c>
      <c r="K3711" t="s">
        <v>138</v>
      </c>
      <c r="L3711" t="s">
        <v>10921</v>
      </c>
      <c r="M3711" t="s">
        <v>10922</v>
      </c>
      <c r="N3711">
        <v>0.96861111099999997</v>
      </c>
      <c r="O3711">
        <v>0</v>
      </c>
      <c r="P3711">
        <v>0</v>
      </c>
      <c r="Q3711">
        <v>0</v>
      </c>
      <c r="R3711">
        <v>21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11.361935114721621</v>
      </c>
      <c r="AA3711">
        <v>0</v>
      </c>
      <c r="AB3711">
        <v>0</v>
      </c>
      <c r="AC3711">
        <v>0</v>
      </c>
      <c r="AD3711">
        <v>0</v>
      </c>
      <c r="AE3711">
        <v>11.361935114721621</v>
      </c>
    </row>
    <row r="3712" spans="1:31" x14ac:dyDescent="0.25">
      <c r="A3712">
        <v>2276915</v>
      </c>
      <c r="B3712">
        <v>1</v>
      </c>
      <c r="C3712" t="s">
        <v>80</v>
      </c>
      <c r="D3712" t="s">
        <v>100</v>
      </c>
      <c r="E3712" t="s">
        <v>165</v>
      </c>
      <c r="F3712" t="s">
        <v>10923</v>
      </c>
      <c r="G3712" t="s">
        <v>261</v>
      </c>
      <c r="H3712" t="s">
        <v>150</v>
      </c>
      <c r="I3712" t="s">
        <v>136</v>
      </c>
      <c r="J3712" t="s">
        <v>137</v>
      </c>
      <c r="K3712" t="s">
        <v>138</v>
      </c>
      <c r="L3712" t="s">
        <v>10924</v>
      </c>
      <c r="M3712" t="s">
        <v>10925</v>
      </c>
      <c r="N3712">
        <v>1.422222222</v>
      </c>
      <c r="O3712">
        <v>0</v>
      </c>
      <c r="P3712">
        <v>2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0.48307546745687502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0.48307546745687502</v>
      </c>
    </row>
    <row r="3713" spans="1:31" x14ac:dyDescent="0.25">
      <c r="A3713">
        <v>2276917</v>
      </c>
      <c r="B3713">
        <v>1</v>
      </c>
      <c r="C3713" t="s">
        <v>80</v>
      </c>
      <c r="D3713" t="s">
        <v>87</v>
      </c>
      <c r="E3713" t="s">
        <v>165</v>
      </c>
      <c r="F3713" t="s">
        <v>10926</v>
      </c>
      <c r="G3713" t="s">
        <v>198</v>
      </c>
      <c r="H3713" t="s">
        <v>150</v>
      </c>
      <c r="I3713" t="s">
        <v>136</v>
      </c>
      <c r="J3713" t="s">
        <v>137</v>
      </c>
      <c r="K3713" t="s">
        <v>138</v>
      </c>
      <c r="L3713" t="s">
        <v>10927</v>
      </c>
      <c r="M3713" t="s">
        <v>10928</v>
      </c>
      <c r="N3713">
        <v>0.84638888800000001</v>
      </c>
      <c r="O3713">
        <v>0</v>
      </c>
      <c r="P3713">
        <v>3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0.77753848564562489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0.77753848564562489</v>
      </c>
    </row>
    <row r="3714" spans="1:31" x14ac:dyDescent="0.25">
      <c r="A3714">
        <v>2276919</v>
      </c>
      <c r="B3714">
        <v>1</v>
      </c>
      <c r="C3714" t="s">
        <v>80</v>
      </c>
      <c r="D3714" t="s">
        <v>82</v>
      </c>
      <c r="E3714" t="s">
        <v>165</v>
      </c>
      <c r="F3714" t="s">
        <v>10929</v>
      </c>
      <c r="G3714" t="s">
        <v>149</v>
      </c>
      <c r="H3714" t="s">
        <v>150</v>
      </c>
      <c r="I3714" t="s">
        <v>136</v>
      </c>
      <c r="J3714" t="s">
        <v>137</v>
      </c>
      <c r="K3714" t="s">
        <v>138</v>
      </c>
      <c r="L3714" t="s">
        <v>10930</v>
      </c>
      <c r="M3714" t="s">
        <v>10931</v>
      </c>
      <c r="N3714">
        <v>0.64611111099999996</v>
      </c>
      <c r="O3714">
        <v>0</v>
      </c>
      <c r="P3714">
        <v>1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0.21400911761549998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0.21400911761549998</v>
      </c>
    </row>
    <row r="3715" spans="1:31" x14ac:dyDescent="0.25">
      <c r="A3715">
        <v>2276921</v>
      </c>
      <c r="B3715">
        <v>1</v>
      </c>
      <c r="C3715" t="s">
        <v>81</v>
      </c>
      <c r="D3715" t="s">
        <v>112</v>
      </c>
      <c r="E3715" t="s">
        <v>165</v>
      </c>
      <c r="F3715" t="s">
        <v>10932</v>
      </c>
      <c r="G3715" t="s">
        <v>198</v>
      </c>
      <c r="H3715" t="s">
        <v>150</v>
      </c>
      <c r="I3715" t="s">
        <v>136</v>
      </c>
      <c r="J3715" t="s">
        <v>137</v>
      </c>
      <c r="K3715" t="s">
        <v>138</v>
      </c>
      <c r="L3715" t="s">
        <v>10933</v>
      </c>
      <c r="M3715" t="s">
        <v>10934</v>
      </c>
      <c r="N3715">
        <v>2.236388888</v>
      </c>
      <c r="O3715">
        <v>0</v>
      </c>
      <c r="P3715">
        <v>1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0.38026584771052496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0.38026584771052496</v>
      </c>
    </row>
    <row r="3716" spans="1:31" x14ac:dyDescent="0.25">
      <c r="A3716">
        <v>2276927</v>
      </c>
      <c r="B3716">
        <v>1</v>
      </c>
      <c r="C3716" t="s">
        <v>81</v>
      </c>
      <c r="D3716" t="s">
        <v>128</v>
      </c>
      <c r="E3716" t="s">
        <v>176</v>
      </c>
      <c r="F3716" t="s">
        <v>10935</v>
      </c>
      <c r="G3716" t="s">
        <v>178</v>
      </c>
      <c r="H3716" t="s">
        <v>150</v>
      </c>
      <c r="I3716" t="s">
        <v>136</v>
      </c>
      <c r="J3716" t="s">
        <v>137</v>
      </c>
      <c r="K3716" t="s">
        <v>138</v>
      </c>
      <c r="L3716" t="s">
        <v>10936</v>
      </c>
      <c r="M3716" t="s">
        <v>10937</v>
      </c>
      <c r="N3716">
        <v>4.8936111110000002</v>
      </c>
      <c r="O3716">
        <v>0</v>
      </c>
      <c r="P3716">
        <v>1</v>
      </c>
      <c r="Q3716">
        <v>0</v>
      </c>
      <c r="R3716">
        <v>14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0.525093702364125</v>
      </c>
      <c r="Y3716">
        <v>0</v>
      </c>
      <c r="Z3716">
        <v>56.822476779559537</v>
      </c>
      <c r="AA3716">
        <v>0</v>
      </c>
      <c r="AB3716">
        <v>0</v>
      </c>
      <c r="AC3716">
        <v>0</v>
      </c>
      <c r="AD3716">
        <v>0</v>
      </c>
      <c r="AE3716">
        <v>57.347570481923661</v>
      </c>
    </row>
    <row r="3717" spans="1:31" x14ac:dyDescent="0.25">
      <c r="A3717">
        <v>2276928</v>
      </c>
      <c r="B3717">
        <v>1</v>
      </c>
      <c r="C3717" t="s">
        <v>80</v>
      </c>
      <c r="D3717" t="s">
        <v>96</v>
      </c>
      <c r="E3717" t="s">
        <v>147</v>
      </c>
      <c r="F3717" t="s">
        <v>10938</v>
      </c>
      <c r="G3717" t="s">
        <v>149</v>
      </c>
      <c r="H3717" t="s">
        <v>150</v>
      </c>
      <c r="I3717" t="s">
        <v>136</v>
      </c>
      <c r="J3717" t="s">
        <v>137</v>
      </c>
      <c r="K3717" t="s">
        <v>138</v>
      </c>
      <c r="L3717" t="s">
        <v>10939</v>
      </c>
      <c r="M3717" t="s">
        <v>10940</v>
      </c>
      <c r="N3717">
        <v>0.94944444400000005</v>
      </c>
      <c r="O3717">
        <v>0</v>
      </c>
      <c r="P3717">
        <v>55</v>
      </c>
      <c r="Q3717">
        <v>0</v>
      </c>
      <c r="R3717">
        <v>0</v>
      </c>
      <c r="S3717">
        <v>0</v>
      </c>
      <c r="T3717">
        <v>4</v>
      </c>
      <c r="U3717">
        <v>0</v>
      </c>
      <c r="V3717">
        <v>0</v>
      </c>
      <c r="W3717">
        <v>0</v>
      </c>
      <c r="X3717">
        <v>15.181352190822798</v>
      </c>
      <c r="Y3717">
        <v>0</v>
      </c>
      <c r="Z3717">
        <v>0</v>
      </c>
      <c r="AA3717">
        <v>0</v>
      </c>
      <c r="AB3717">
        <v>1.3583943451084113</v>
      </c>
      <c r="AC3717">
        <v>0</v>
      </c>
      <c r="AD3717">
        <v>0</v>
      </c>
      <c r="AE3717">
        <v>16.539746535931208</v>
      </c>
    </row>
    <row r="3718" spans="1:31" x14ac:dyDescent="0.25">
      <c r="A3718">
        <v>2276931</v>
      </c>
      <c r="B3718">
        <v>1</v>
      </c>
      <c r="C3718" t="s">
        <v>80</v>
      </c>
      <c r="D3718" t="s">
        <v>106</v>
      </c>
      <c r="E3718" t="s">
        <v>147</v>
      </c>
      <c r="F3718" t="s">
        <v>10941</v>
      </c>
      <c r="G3718" t="s">
        <v>2263</v>
      </c>
      <c r="H3718" t="s">
        <v>150</v>
      </c>
      <c r="I3718" t="s">
        <v>136</v>
      </c>
      <c r="J3718" t="s">
        <v>137</v>
      </c>
      <c r="K3718" t="s">
        <v>138</v>
      </c>
      <c r="L3718" t="s">
        <v>10942</v>
      </c>
      <c r="M3718" t="s">
        <v>10943</v>
      </c>
      <c r="N3718">
        <v>2.275555555</v>
      </c>
      <c r="O3718">
        <v>0</v>
      </c>
      <c r="P3718">
        <v>10</v>
      </c>
      <c r="Q3718">
        <v>0</v>
      </c>
      <c r="R3718">
        <v>4</v>
      </c>
      <c r="S3718">
        <v>0</v>
      </c>
      <c r="T3718">
        <v>9</v>
      </c>
      <c r="U3718">
        <v>0</v>
      </c>
      <c r="V3718">
        <v>0</v>
      </c>
      <c r="W3718">
        <v>0</v>
      </c>
      <c r="X3718">
        <v>5.9480627106600013</v>
      </c>
      <c r="Y3718">
        <v>0</v>
      </c>
      <c r="Z3718">
        <v>11.2914910230408</v>
      </c>
      <c r="AA3718">
        <v>0</v>
      </c>
      <c r="AB3718">
        <v>6.7208427475568016</v>
      </c>
      <c r="AC3718">
        <v>0</v>
      </c>
      <c r="AD3718">
        <v>0</v>
      </c>
      <c r="AE3718">
        <v>23.960396481257604</v>
      </c>
    </row>
    <row r="3719" spans="1:31" x14ac:dyDescent="0.25">
      <c r="A3719">
        <v>2276932</v>
      </c>
      <c r="B3719">
        <v>1</v>
      </c>
      <c r="C3719" t="s">
        <v>80</v>
      </c>
      <c r="D3719" t="s">
        <v>106</v>
      </c>
      <c r="E3719" t="s">
        <v>141</v>
      </c>
      <c r="F3719" t="s">
        <v>10944</v>
      </c>
      <c r="G3719" t="s">
        <v>278</v>
      </c>
      <c r="H3719" t="s">
        <v>135</v>
      </c>
      <c r="I3719" t="s">
        <v>136</v>
      </c>
      <c r="J3719" t="s">
        <v>137</v>
      </c>
      <c r="K3719" t="s">
        <v>138</v>
      </c>
      <c r="L3719" t="s">
        <v>10945</v>
      </c>
      <c r="M3719" t="s">
        <v>10946</v>
      </c>
      <c r="N3719">
        <v>1.9636111110000001</v>
      </c>
      <c r="O3719">
        <v>0</v>
      </c>
      <c r="P3719">
        <v>0</v>
      </c>
      <c r="Q3719">
        <v>0</v>
      </c>
      <c r="R3719">
        <v>22</v>
      </c>
      <c r="S3719">
        <v>0</v>
      </c>
      <c r="T3719">
        <v>4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22.546950790913755</v>
      </c>
      <c r="AA3719">
        <v>0</v>
      </c>
      <c r="AB3719">
        <v>7.1802165780642504</v>
      </c>
      <c r="AC3719">
        <v>0</v>
      </c>
      <c r="AD3719">
        <v>0</v>
      </c>
      <c r="AE3719">
        <v>29.727167368978005</v>
      </c>
    </row>
    <row r="3720" spans="1:31" x14ac:dyDescent="0.25">
      <c r="A3720">
        <v>2276933</v>
      </c>
      <c r="B3720">
        <v>1</v>
      </c>
      <c r="C3720" t="s">
        <v>81</v>
      </c>
      <c r="D3720" t="s">
        <v>118</v>
      </c>
      <c r="E3720" t="s">
        <v>147</v>
      </c>
      <c r="F3720" t="s">
        <v>679</v>
      </c>
      <c r="G3720" t="s">
        <v>229</v>
      </c>
      <c r="H3720" t="s">
        <v>150</v>
      </c>
      <c r="I3720" t="s">
        <v>136</v>
      </c>
      <c r="J3720" t="s">
        <v>137</v>
      </c>
      <c r="K3720" t="s">
        <v>138</v>
      </c>
      <c r="L3720" t="s">
        <v>10947</v>
      </c>
      <c r="M3720" t="s">
        <v>10948</v>
      </c>
      <c r="N3720">
        <v>1.7241666659999999</v>
      </c>
      <c r="O3720">
        <v>0</v>
      </c>
      <c r="P3720">
        <v>0</v>
      </c>
      <c r="Q3720">
        <v>0</v>
      </c>
      <c r="R3720">
        <v>2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2.1943282369112</v>
      </c>
      <c r="AA3720">
        <v>0</v>
      </c>
      <c r="AB3720">
        <v>0</v>
      </c>
      <c r="AC3720">
        <v>0</v>
      </c>
      <c r="AD3720">
        <v>0</v>
      </c>
      <c r="AE3720">
        <v>2.1943282369112</v>
      </c>
    </row>
    <row r="3721" spans="1:31" x14ac:dyDescent="0.25">
      <c r="A3721">
        <v>2276935</v>
      </c>
      <c r="B3721">
        <v>1</v>
      </c>
      <c r="C3721" t="s">
        <v>80</v>
      </c>
      <c r="D3721" t="s">
        <v>96</v>
      </c>
      <c r="E3721" t="s">
        <v>165</v>
      </c>
      <c r="F3721" t="s">
        <v>10949</v>
      </c>
      <c r="G3721" t="s">
        <v>167</v>
      </c>
      <c r="H3721" t="s">
        <v>150</v>
      </c>
      <c r="I3721" t="s">
        <v>136</v>
      </c>
      <c r="J3721" t="s">
        <v>137</v>
      </c>
      <c r="K3721" t="s">
        <v>138</v>
      </c>
      <c r="L3721" t="s">
        <v>10950</v>
      </c>
      <c r="M3721" t="s">
        <v>10951</v>
      </c>
      <c r="N3721">
        <v>0.92916666599999997</v>
      </c>
      <c r="O3721">
        <v>0</v>
      </c>
      <c r="P3721">
        <v>1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4.6697408096625002E-2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4.6697408096625002E-2</v>
      </c>
    </row>
    <row r="3722" spans="1:31" x14ac:dyDescent="0.25">
      <c r="A3722">
        <v>2276938</v>
      </c>
      <c r="B3722">
        <v>1</v>
      </c>
      <c r="C3722" t="s">
        <v>80</v>
      </c>
      <c r="D3722" t="s">
        <v>96</v>
      </c>
      <c r="E3722" t="s">
        <v>147</v>
      </c>
      <c r="F3722" t="s">
        <v>420</v>
      </c>
      <c r="G3722" t="s">
        <v>233</v>
      </c>
      <c r="H3722" t="s">
        <v>150</v>
      </c>
      <c r="I3722" t="s">
        <v>136</v>
      </c>
      <c r="J3722" t="s">
        <v>137</v>
      </c>
      <c r="K3722" t="s">
        <v>138</v>
      </c>
      <c r="L3722" t="s">
        <v>10952</v>
      </c>
      <c r="M3722" t="s">
        <v>10953</v>
      </c>
      <c r="N3722">
        <v>2.1902777769999999</v>
      </c>
      <c r="O3722">
        <v>0</v>
      </c>
      <c r="P3722">
        <v>13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6.0971914617744014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6.0971914617744014</v>
      </c>
    </row>
    <row r="3723" spans="1:31" x14ac:dyDescent="0.25">
      <c r="A3723">
        <v>2276940</v>
      </c>
      <c r="B3723">
        <v>1</v>
      </c>
      <c r="C3723" t="s">
        <v>80</v>
      </c>
      <c r="D3723" t="s">
        <v>100</v>
      </c>
      <c r="E3723" t="s">
        <v>165</v>
      </c>
      <c r="F3723" t="s">
        <v>10954</v>
      </c>
      <c r="G3723" t="s">
        <v>225</v>
      </c>
      <c r="H3723" t="s">
        <v>150</v>
      </c>
      <c r="I3723" t="s">
        <v>136</v>
      </c>
      <c r="J3723" t="s">
        <v>137</v>
      </c>
      <c r="K3723" t="s">
        <v>138</v>
      </c>
      <c r="L3723" t="s">
        <v>10955</v>
      </c>
      <c r="M3723" t="s">
        <v>10956</v>
      </c>
      <c r="N3723">
        <v>1.0758333330000001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1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1.4752423471860583</v>
      </c>
      <c r="AC3723">
        <v>0</v>
      </c>
      <c r="AD3723">
        <v>0</v>
      </c>
      <c r="AE3723">
        <v>1.4752423471860583</v>
      </c>
    </row>
    <row r="3724" spans="1:31" x14ac:dyDescent="0.25">
      <c r="A3724">
        <v>2276941</v>
      </c>
      <c r="B3724">
        <v>1</v>
      </c>
      <c r="C3724" t="s">
        <v>81</v>
      </c>
      <c r="D3724" t="s">
        <v>123</v>
      </c>
      <c r="E3724" t="s">
        <v>165</v>
      </c>
      <c r="F3724" t="s">
        <v>10957</v>
      </c>
      <c r="G3724" t="s">
        <v>198</v>
      </c>
      <c r="H3724" t="s">
        <v>150</v>
      </c>
      <c r="I3724" t="s">
        <v>136</v>
      </c>
      <c r="J3724" t="s">
        <v>137</v>
      </c>
      <c r="K3724" t="s">
        <v>138</v>
      </c>
      <c r="L3724" t="s">
        <v>10958</v>
      </c>
      <c r="M3724" t="s">
        <v>10959</v>
      </c>
      <c r="N3724">
        <v>1.207222222</v>
      </c>
      <c r="O3724">
        <v>0</v>
      </c>
      <c r="P3724">
        <v>4</v>
      </c>
      <c r="Q3724">
        <v>0</v>
      </c>
      <c r="R3724">
        <v>0</v>
      </c>
      <c r="S3724">
        <v>0</v>
      </c>
      <c r="T3724">
        <v>1</v>
      </c>
      <c r="U3724">
        <v>0</v>
      </c>
      <c r="V3724">
        <v>0</v>
      </c>
      <c r="W3724">
        <v>0</v>
      </c>
      <c r="X3724">
        <v>0.82127815779285007</v>
      </c>
      <c r="Y3724">
        <v>0</v>
      </c>
      <c r="Z3724">
        <v>0</v>
      </c>
      <c r="AA3724">
        <v>0</v>
      </c>
      <c r="AB3724">
        <v>3.6510533810667001</v>
      </c>
      <c r="AC3724">
        <v>0</v>
      </c>
      <c r="AD3724">
        <v>0</v>
      </c>
      <c r="AE3724">
        <v>4.4723315388595504</v>
      </c>
    </row>
    <row r="3725" spans="1:31" x14ac:dyDescent="0.25">
      <c r="A3725">
        <v>2276942</v>
      </c>
      <c r="B3725">
        <v>1</v>
      </c>
      <c r="C3725" t="s">
        <v>81</v>
      </c>
      <c r="D3725" t="s">
        <v>128</v>
      </c>
      <c r="E3725" t="s">
        <v>165</v>
      </c>
      <c r="F3725" t="s">
        <v>10960</v>
      </c>
      <c r="G3725" t="s">
        <v>167</v>
      </c>
      <c r="H3725" t="s">
        <v>150</v>
      </c>
      <c r="I3725" t="s">
        <v>136</v>
      </c>
      <c r="J3725" t="s">
        <v>137</v>
      </c>
      <c r="K3725" t="s">
        <v>138</v>
      </c>
      <c r="L3725" t="s">
        <v>10961</v>
      </c>
      <c r="M3725" t="s">
        <v>10962</v>
      </c>
      <c r="N3725">
        <v>2.2111111110000001</v>
      </c>
      <c r="O3725">
        <v>0</v>
      </c>
      <c r="P3725">
        <v>7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3.2351468898203994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3.2351468898203994</v>
      </c>
    </row>
    <row r="3726" spans="1:31" x14ac:dyDescent="0.25">
      <c r="A3726">
        <v>2276943</v>
      </c>
      <c r="B3726">
        <v>1</v>
      </c>
      <c r="C3726" t="s">
        <v>80</v>
      </c>
      <c r="D3726" t="s">
        <v>84</v>
      </c>
      <c r="E3726" t="s">
        <v>165</v>
      </c>
      <c r="F3726" t="s">
        <v>10963</v>
      </c>
      <c r="G3726" t="s">
        <v>297</v>
      </c>
      <c r="H3726" t="s">
        <v>150</v>
      </c>
      <c r="I3726" t="s">
        <v>136</v>
      </c>
      <c r="J3726" t="s">
        <v>3</v>
      </c>
      <c r="K3726" t="s">
        <v>138</v>
      </c>
      <c r="L3726" t="s">
        <v>10964</v>
      </c>
      <c r="M3726" t="s">
        <v>10965</v>
      </c>
      <c r="N3726">
        <v>4.4666666660000001</v>
      </c>
      <c r="O3726">
        <v>0</v>
      </c>
      <c r="P3726">
        <v>5</v>
      </c>
      <c r="Q3726">
        <v>0</v>
      </c>
      <c r="R3726">
        <v>0</v>
      </c>
      <c r="S3726">
        <v>0</v>
      </c>
      <c r="T3726">
        <v>1</v>
      </c>
      <c r="U3726">
        <v>0</v>
      </c>
      <c r="V3726">
        <v>0</v>
      </c>
      <c r="W3726">
        <v>0</v>
      </c>
      <c r="X3726">
        <v>5.4352010912579996</v>
      </c>
      <c r="Y3726">
        <v>0</v>
      </c>
      <c r="Z3726">
        <v>0</v>
      </c>
      <c r="AA3726">
        <v>0</v>
      </c>
      <c r="AB3726">
        <v>0.28311787398399996</v>
      </c>
      <c r="AC3726">
        <v>0</v>
      </c>
      <c r="AD3726">
        <v>0</v>
      </c>
      <c r="AE3726">
        <v>5.7183189652419992</v>
      </c>
    </row>
    <row r="3727" spans="1:31" x14ac:dyDescent="0.25">
      <c r="A3727">
        <v>2276944</v>
      </c>
      <c r="B3727">
        <v>1</v>
      </c>
      <c r="C3727" t="s">
        <v>80</v>
      </c>
      <c r="D3727" t="s">
        <v>93</v>
      </c>
      <c r="E3727" t="s">
        <v>165</v>
      </c>
      <c r="F3727" t="s">
        <v>10966</v>
      </c>
      <c r="G3727" t="s">
        <v>198</v>
      </c>
      <c r="H3727" t="s">
        <v>150</v>
      </c>
      <c r="I3727" t="s">
        <v>136</v>
      </c>
      <c r="J3727" t="s">
        <v>137</v>
      </c>
      <c r="K3727" t="s">
        <v>138</v>
      </c>
      <c r="L3727" t="s">
        <v>10967</v>
      </c>
      <c r="M3727" t="s">
        <v>10968</v>
      </c>
      <c r="N3727">
        <v>4.3875000000000002</v>
      </c>
      <c r="O3727">
        <v>0</v>
      </c>
      <c r="P3727">
        <v>1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1.8364174746615001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1.8364174746615001</v>
      </c>
    </row>
    <row r="3728" spans="1:31" x14ac:dyDescent="0.25">
      <c r="A3728">
        <v>2276946</v>
      </c>
      <c r="B3728">
        <v>1</v>
      </c>
      <c r="C3728" t="s">
        <v>80</v>
      </c>
      <c r="D3728" t="s">
        <v>96</v>
      </c>
      <c r="E3728" t="s">
        <v>165</v>
      </c>
      <c r="F3728" t="s">
        <v>10969</v>
      </c>
      <c r="G3728" t="s">
        <v>167</v>
      </c>
      <c r="H3728" t="s">
        <v>150</v>
      </c>
      <c r="I3728" t="s">
        <v>136</v>
      </c>
      <c r="J3728" t="s">
        <v>137</v>
      </c>
      <c r="K3728" t="s">
        <v>138</v>
      </c>
      <c r="L3728" t="s">
        <v>10970</v>
      </c>
      <c r="M3728" t="s">
        <v>10971</v>
      </c>
      <c r="N3728">
        <v>5.0025000000000004</v>
      </c>
      <c r="O3728">
        <v>0</v>
      </c>
      <c r="P3728">
        <v>1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</row>
    <row r="3729" spans="1:31" x14ac:dyDescent="0.25">
      <c r="A3729">
        <v>2276949</v>
      </c>
      <c r="B3729">
        <v>1</v>
      </c>
      <c r="C3729" t="s">
        <v>80</v>
      </c>
      <c r="D3729" t="s">
        <v>104</v>
      </c>
      <c r="E3729" t="s">
        <v>165</v>
      </c>
      <c r="F3729" t="s">
        <v>10972</v>
      </c>
      <c r="G3729" t="s">
        <v>198</v>
      </c>
      <c r="H3729" t="s">
        <v>150</v>
      </c>
      <c r="I3729" t="s">
        <v>136</v>
      </c>
      <c r="J3729" t="s">
        <v>137</v>
      </c>
      <c r="K3729" t="s">
        <v>138</v>
      </c>
      <c r="L3729" t="s">
        <v>10973</v>
      </c>
      <c r="M3729" t="s">
        <v>10974</v>
      </c>
      <c r="N3729">
        <v>2.0863888880000001</v>
      </c>
      <c r="O3729">
        <v>0</v>
      </c>
      <c r="P3729">
        <v>1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4.3499233857600003E-2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4.3499233857600003E-2</v>
      </c>
    </row>
    <row r="3730" spans="1:31" x14ac:dyDescent="0.25">
      <c r="A3730">
        <v>2276950</v>
      </c>
      <c r="B3730">
        <v>1</v>
      </c>
      <c r="C3730" t="s">
        <v>81</v>
      </c>
      <c r="D3730" t="s">
        <v>113</v>
      </c>
      <c r="E3730" t="s">
        <v>165</v>
      </c>
      <c r="F3730" t="s">
        <v>10975</v>
      </c>
      <c r="G3730" t="s">
        <v>198</v>
      </c>
      <c r="H3730" t="s">
        <v>150</v>
      </c>
      <c r="I3730" t="s">
        <v>136</v>
      </c>
      <c r="J3730" t="s">
        <v>137</v>
      </c>
      <c r="K3730" t="s">
        <v>138</v>
      </c>
      <c r="L3730" t="s">
        <v>10976</v>
      </c>
      <c r="M3730" t="s">
        <v>10977</v>
      </c>
      <c r="N3730">
        <v>1.467777777</v>
      </c>
      <c r="O3730">
        <v>0</v>
      </c>
      <c r="P3730">
        <v>1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</row>
    <row r="3731" spans="1:31" x14ac:dyDescent="0.25">
      <c r="A3731">
        <v>2276951</v>
      </c>
      <c r="B3731">
        <v>1</v>
      </c>
      <c r="C3731" t="s">
        <v>80</v>
      </c>
      <c r="D3731" t="s">
        <v>92</v>
      </c>
      <c r="E3731" t="s">
        <v>165</v>
      </c>
      <c r="F3731" t="s">
        <v>10978</v>
      </c>
      <c r="G3731" t="s">
        <v>198</v>
      </c>
      <c r="H3731" t="s">
        <v>150</v>
      </c>
      <c r="I3731" t="s">
        <v>136</v>
      </c>
      <c r="J3731" t="s">
        <v>137</v>
      </c>
      <c r="K3731" t="s">
        <v>138</v>
      </c>
      <c r="L3731" t="s">
        <v>10979</v>
      </c>
      <c r="M3731" t="s">
        <v>10980</v>
      </c>
      <c r="N3731">
        <v>2.1655555550000001</v>
      </c>
      <c r="O3731">
        <v>0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1.7827645876380001</v>
      </c>
      <c r="AA3731">
        <v>0</v>
      </c>
      <c r="AB3731">
        <v>0</v>
      </c>
      <c r="AC3731">
        <v>0</v>
      </c>
      <c r="AD3731">
        <v>0</v>
      </c>
      <c r="AE3731">
        <v>1.7827645876380001</v>
      </c>
    </row>
    <row r="3732" spans="1:31" x14ac:dyDescent="0.25">
      <c r="A3732">
        <v>2276952</v>
      </c>
      <c r="B3732">
        <v>1</v>
      </c>
      <c r="C3732" t="s">
        <v>80</v>
      </c>
      <c r="D3732" t="s">
        <v>82</v>
      </c>
      <c r="E3732" t="s">
        <v>165</v>
      </c>
      <c r="F3732" t="s">
        <v>10981</v>
      </c>
      <c r="G3732" t="s">
        <v>225</v>
      </c>
      <c r="H3732" t="s">
        <v>150</v>
      </c>
      <c r="I3732" t="s">
        <v>136</v>
      </c>
      <c r="J3732" t="s">
        <v>137</v>
      </c>
      <c r="K3732" t="s">
        <v>138</v>
      </c>
      <c r="L3732" t="s">
        <v>10982</v>
      </c>
      <c r="M3732" t="s">
        <v>10983</v>
      </c>
      <c r="N3732">
        <v>2.0858333330000001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2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3.3825130765432418</v>
      </c>
      <c r="AC3732">
        <v>0</v>
      </c>
      <c r="AD3732">
        <v>0</v>
      </c>
      <c r="AE3732">
        <v>3.3825130765432418</v>
      </c>
    </row>
    <row r="3733" spans="1:31" x14ac:dyDescent="0.25">
      <c r="A3733">
        <v>2276955</v>
      </c>
      <c r="B3733">
        <v>1</v>
      </c>
      <c r="C3733" t="s">
        <v>81</v>
      </c>
      <c r="D3733" t="s">
        <v>127</v>
      </c>
      <c r="E3733" t="s">
        <v>165</v>
      </c>
      <c r="F3733" t="s">
        <v>10984</v>
      </c>
      <c r="G3733" t="s">
        <v>194</v>
      </c>
      <c r="H3733" t="s">
        <v>150</v>
      </c>
      <c r="I3733" t="s">
        <v>136</v>
      </c>
      <c r="J3733" t="s">
        <v>137</v>
      </c>
      <c r="K3733" t="s">
        <v>138</v>
      </c>
      <c r="L3733" t="s">
        <v>10985</v>
      </c>
      <c r="M3733" t="s">
        <v>10986</v>
      </c>
      <c r="N3733">
        <v>3.1755555549999999</v>
      </c>
      <c r="O3733">
        <v>0</v>
      </c>
      <c r="P3733">
        <v>1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</row>
    <row r="3734" spans="1:31" x14ac:dyDescent="0.25">
      <c r="A3734">
        <v>2276957</v>
      </c>
      <c r="B3734">
        <v>1</v>
      </c>
      <c r="C3734" t="s">
        <v>80</v>
      </c>
      <c r="D3734" t="s">
        <v>92</v>
      </c>
      <c r="E3734" t="s">
        <v>157</v>
      </c>
      <c r="F3734" t="s">
        <v>10987</v>
      </c>
      <c r="G3734" t="s">
        <v>134</v>
      </c>
      <c r="H3734" t="s">
        <v>135</v>
      </c>
      <c r="I3734" t="s">
        <v>136</v>
      </c>
      <c r="J3734" t="s">
        <v>137</v>
      </c>
      <c r="K3734" t="s">
        <v>138</v>
      </c>
      <c r="L3734" t="s">
        <v>10988</v>
      </c>
      <c r="M3734" t="s">
        <v>10989</v>
      </c>
      <c r="N3734">
        <v>0.56861111099999995</v>
      </c>
      <c r="O3734">
        <v>1</v>
      </c>
      <c r="P3734">
        <v>7320</v>
      </c>
      <c r="Q3734">
        <v>0</v>
      </c>
      <c r="R3734">
        <v>83</v>
      </c>
      <c r="S3734">
        <v>10</v>
      </c>
      <c r="T3734">
        <v>742</v>
      </c>
      <c r="U3734">
        <v>0</v>
      </c>
      <c r="V3734">
        <v>0</v>
      </c>
      <c r="W3734">
        <v>5.3185352000169006</v>
      </c>
      <c r="X3734">
        <v>950.50053174042318</v>
      </c>
      <c r="Y3734">
        <v>0</v>
      </c>
      <c r="Z3734">
        <v>11.977095799205566</v>
      </c>
      <c r="AA3734">
        <v>41.925235886095095</v>
      </c>
      <c r="AB3734">
        <v>288.22046980886756</v>
      </c>
      <c r="AC3734">
        <v>0</v>
      </c>
      <c r="AD3734">
        <v>0</v>
      </c>
      <c r="AE3734">
        <v>1297.9418684346083</v>
      </c>
    </row>
    <row r="3735" spans="1:31" x14ac:dyDescent="0.25">
      <c r="A3735">
        <v>2276958</v>
      </c>
      <c r="B3735">
        <v>1</v>
      </c>
      <c r="C3735" t="s">
        <v>80</v>
      </c>
      <c r="D3735" t="s">
        <v>105</v>
      </c>
      <c r="E3735" t="s">
        <v>132</v>
      </c>
      <c r="F3735" t="s">
        <v>10990</v>
      </c>
      <c r="G3735" t="s">
        <v>134</v>
      </c>
      <c r="H3735" t="s">
        <v>135</v>
      </c>
      <c r="I3735" t="s">
        <v>136</v>
      </c>
      <c r="J3735" t="s">
        <v>137</v>
      </c>
      <c r="K3735" t="s">
        <v>138</v>
      </c>
      <c r="L3735" t="s">
        <v>10991</v>
      </c>
      <c r="M3735" t="s">
        <v>10992</v>
      </c>
      <c r="N3735">
        <v>0.83250000000000002</v>
      </c>
      <c r="O3735">
        <v>0</v>
      </c>
      <c r="P3735">
        <v>1258</v>
      </c>
      <c r="Q3735">
        <v>0</v>
      </c>
      <c r="R3735">
        <v>198</v>
      </c>
      <c r="S3735">
        <v>1</v>
      </c>
      <c r="T3735">
        <v>172</v>
      </c>
      <c r="U3735">
        <v>0</v>
      </c>
      <c r="V3735">
        <v>1</v>
      </c>
      <c r="W3735">
        <v>0</v>
      </c>
      <c r="X3735">
        <v>317.39543570595231</v>
      </c>
      <c r="Y3735">
        <v>0</v>
      </c>
      <c r="Z3735">
        <v>41.81090278199347</v>
      </c>
      <c r="AA3735">
        <v>8.8540746475463337</v>
      </c>
      <c r="AB3735">
        <v>96.341267391297052</v>
      </c>
      <c r="AC3735">
        <v>0</v>
      </c>
      <c r="AD3735">
        <v>4.920824179523116</v>
      </c>
      <c r="AE3735">
        <v>469.32250470631226</v>
      </c>
    </row>
    <row r="3736" spans="1:31" x14ac:dyDescent="0.25">
      <c r="A3736">
        <v>2276959</v>
      </c>
      <c r="B3736">
        <v>1</v>
      </c>
      <c r="C3736" t="s">
        <v>80</v>
      </c>
      <c r="D3736" t="s">
        <v>98</v>
      </c>
      <c r="E3736" t="s">
        <v>147</v>
      </c>
      <c r="F3736" t="s">
        <v>10993</v>
      </c>
      <c r="G3736" t="s">
        <v>233</v>
      </c>
      <c r="H3736" t="s">
        <v>150</v>
      </c>
      <c r="I3736" t="s">
        <v>136</v>
      </c>
      <c r="J3736" t="s">
        <v>137</v>
      </c>
      <c r="K3736" t="s">
        <v>138</v>
      </c>
      <c r="L3736" t="s">
        <v>10866</v>
      </c>
      <c r="M3736" t="s">
        <v>10994</v>
      </c>
      <c r="N3736">
        <v>1.555833333</v>
      </c>
      <c r="O3736">
        <v>0</v>
      </c>
      <c r="P3736">
        <v>1</v>
      </c>
      <c r="Q3736">
        <v>0</v>
      </c>
      <c r="R3736">
        <v>5</v>
      </c>
      <c r="S3736">
        <v>0</v>
      </c>
      <c r="T3736">
        <v>1</v>
      </c>
      <c r="U3736">
        <v>0</v>
      </c>
      <c r="V3736">
        <v>0</v>
      </c>
      <c r="W3736">
        <v>0</v>
      </c>
      <c r="X3736">
        <v>3.2329439069999998E-4</v>
      </c>
      <c r="Y3736">
        <v>0</v>
      </c>
      <c r="Z3736">
        <v>0.83508533435291665</v>
      </c>
      <c r="AA3736">
        <v>0</v>
      </c>
      <c r="AB3736">
        <v>0.30487863724257502</v>
      </c>
      <c r="AC3736">
        <v>0</v>
      </c>
      <c r="AD3736">
        <v>0</v>
      </c>
      <c r="AE3736">
        <v>1.1402872659861916</v>
      </c>
    </row>
    <row r="3737" spans="1:31" x14ac:dyDescent="0.25">
      <c r="A3737">
        <v>2276961</v>
      </c>
      <c r="B3737">
        <v>1</v>
      </c>
      <c r="C3737" t="s">
        <v>80</v>
      </c>
      <c r="D3737" t="s">
        <v>88</v>
      </c>
      <c r="E3737" t="s">
        <v>147</v>
      </c>
      <c r="F3737" t="s">
        <v>10995</v>
      </c>
      <c r="G3737" t="s">
        <v>380</v>
      </c>
      <c r="H3737" t="s">
        <v>150</v>
      </c>
      <c r="I3737" t="s">
        <v>136</v>
      </c>
      <c r="J3737" t="s">
        <v>137</v>
      </c>
      <c r="K3737" t="s">
        <v>138</v>
      </c>
      <c r="L3737" t="s">
        <v>10996</v>
      </c>
      <c r="M3737" t="s">
        <v>10997</v>
      </c>
      <c r="N3737">
        <v>2.9191666660000002</v>
      </c>
      <c r="O3737">
        <v>0</v>
      </c>
      <c r="P3737">
        <v>157</v>
      </c>
      <c r="Q3737">
        <v>0</v>
      </c>
      <c r="R3737">
        <v>1</v>
      </c>
      <c r="S3737">
        <v>0</v>
      </c>
      <c r="T3737">
        <v>5</v>
      </c>
      <c r="U3737">
        <v>0</v>
      </c>
      <c r="V3737">
        <v>0</v>
      </c>
      <c r="W3737">
        <v>0</v>
      </c>
      <c r="X3737">
        <v>108.51573401160104</v>
      </c>
      <c r="Y3737">
        <v>0</v>
      </c>
      <c r="Z3737">
        <v>0</v>
      </c>
      <c r="AA3737">
        <v>0</v>
      </c>
      <c r="AB3737">
        <v>4.165657159174259</v>
      </c>
      <c r="AC3737">
        <v>0</v>
      </c>
      <c r="AD3737">
        <v>0</v>
      </c>
      <c r="AE3737">
        <v>112.6813911707753</v>
      </c>
    </row>
    <row r="3738" spans="1:31" x14ac:dyDescent="0.25">
      <c r="A3738">
        <v>2276962</v>
      </c>
      <c r="B3738">
        <v>1</v>
      </c>
      <c r="C3738" t="s">
        <v>80</v>
      </c>
      <c r="D3738" t="s">
        <v>96</v>
      </c>
      <c r="E3738" t="s">
        <v>165</v>
      </c>
      <c r="F3738" t="s">
        <v>10998</v>
      </c>
      <c r="G3738" t="s">
        <v>198</v>
      </c>
      <c r="H3738" t="s">
        <v>150</v>
      </c>
      <c r="I3738" t="s">
        <v>136</v>
      </c>
      <c r="J3738" t="s">
        <v>137</v>
      </c>
      <c r="K3738" t="s">
        <v>138</v>
      </c>
      <c r="L3738" t="s">
        <v>10999</v>
      </c>
      <c r="M3738" t="s">
        <v>11000</v>
      </c>
      <c r="N3738">
        <v>5.0722222219999997</v>
      </c>
      <c r="O3738">
        <v>0</v>
      </c>
      <c r="P3738">
        <v>1</v>
      </c>
      <c r="Q3738">
        <v>0</v>
      </c>
      <c r="R3738">
        <v>0</v>
      </c>
      <c r="S3738">
        <v>0</v>
      </c>
      <c r="T3738">
        <v>1</v>
      </c>
      <c r="U3738">
        <v>0</v>
      </c>
      <c r="V3738">
        <v>0</v>
      </c>
      <c r="W3738">
        <v>0</v>
      </c>
      <c r="X3738">
        <v>1.3807894288274443</v>
      </c>
      <c r="Y3738">
        <v>0</v>
      </c>
      <c r="Z3738">
        <v>0</v>
      </c>
      <c r="AA3738">
        <v>0</v>
      </c>
      <c r="AB3738">
        <v>0.45154342717633339</v>
      </c>
      <c r="AC3738">
        <v>0</v>
      </c>
      <c r="AD3738">
        <v>0</v>
      </c>
      <c r="AE3738">
        <v>1.8323328560037777</v>
      </c>
    </row>
    <row r="3739" spans="1:31" x14ac:dyDescent="0.25">
      <c r="A3739">
        <v>2276963</v>
      </c>
      <c r="B3739">
        <v>1</v>
      </c>
      <c r="C3739" t="s">
        <v>80</v>
      </c>
      <c r="D3739" t="s">
        <v>95</v>
      </c>
      <c r="E3739" t="s">
        <v>322</v>
      </c>
      <c r="F3739" t="s">
        <v>11001</v>
      </c>
      <c r="G3739" t="s">
        <v>134</v>
      </c>
      <c r="H3739" t="s">
        <v>135</v>
      </c>
      <c r="I3739" t="s">
        <v>738</v>
      </c>
      <c r="J3739" t="s">
        <v>137</v>
      </c>
      <c r="K3739" t="s">
        <v>138</v>
      </c>
      <c r="L3739" t="s">
        <v>11002</v>
      </c>
      <c r="M3739" t="s">
        <v>11003</v>
      </c>
      <c r="N3739">
        <v>3.2024999999999998E-2</v>
      </c>
      <c r="O3739">
        <v>0</v>
      </c>
      <c r="P3739">
        <v>0</v>
      </c>
      <c r="Q3739">
        <v>0</v>
      </c>
      <c r="R3739">
        <v>0</v>
      </c>
      <c r="S3739">
        <v>10</v>
      </c>
      <c r="T3739">
        <v>0</v>
      </c>
      <c r="U3739">
        <v>2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1.9469390147930274</v>
      </c>
      <c r="AB3739">
        <v>0</v>
      </c>
      <c r="AC3739">
        <v>68.80684980606874</v>
      </c>
      <c r="AD3739">
        <v>0</v>
      </c>
      <c r="AE3739">
        <v>70.753788820861772</v>
      </c>
    </row>
    <row r="3740" spans="1:31" x14ac:dyDescent="0.25">
      <c r="A3740">
        <v>2276965</v>
      </c>
      <c r="B3740">
        <v>1</v>
      </c>
      <c r="C3740" t="s">
        <v>80</v>
      </c>
      <c r="D3740" t="s">
        <v>84</v>
      </c>
      <c r="E3740" t="s">
        <v>147</v>
      </c>
      <c r="F3740" t="s">
        <v>11004</v>
      </c>
      <c r="G3740" t="s">
        <v>149</v>
      </c>
      <c r="H3740" t="s">
        <v>150</v>
      </c>
      <c r="I3740" t="s">
        <v>136</v>
      </c>
      <c r="J3740" t="s">
        <v>137</v>
      </c>
      <c r="K3740" t="s">
        <v>138</v>
      </c>
      <c r="L3740" t="s">
        <v>11005</v>
      </c>
      <c r="M3740" t="s">
        <v>11006</v>
      </c>
      <c r="N3740">
        <v>1.7350000000000001</v>
      </c>
      <c r="O3740">
        <v>0</v>
      </c>
      <c r="P3740">
        <v>234</v>
      </c>
      <c r="Q3740">
        <v>0</v>
      </c>
      <c r="R3740">
        <v>0</v>
      </c>
      <c r="S3740">
        <v>0</v>
      </c>
      <c r="T3740">
        <v>13</v>
      </c>
      <c r="U3740">
        <v>0</v>
      </c>
      <c r="V3740">
        <v>0</v>
      </c>
      <c r="W3740">
        <v>0</v>
      </c>
      <c r="X3740">
        <v>104.26245809733473</v>
      </c>
      <c r="Y3740">
        <v>0</v>
      </c>
      <c r="Z3740">
        <v>0</v>
      </c>
      <c r="AA3740">
        <v>0</v>
      </c>
      <c r="AB3740">
        <v>9.6727154378137143</v>
      </c>
      <c r="AC3740">
        <v>0</v>
      </c>
      <c r="AD3740">
        <v>0</v>
      </c>
      <c r="AE3740">
        <v>113.93517353514844</v>
      </c>
    </row>
    <row r="3741" spans="1:31" x14ac:dyDescent="0.25">
      <c r="A3741">
        <v>2276966</v>
      </c>
      <c r="B3741">
        <v>1</v>
      </c>
      <c r="C3741" t="s">
        <v>80</v>
      </c>
      <c r="D3741" t="s">
        <v>107</v>
      </c>
      <c r="E3741" t="s">
        <v>147</v>
      </c>
      <c r="F3741" t="s">
        <v>11007</v>
      </c>
      <c r="G3741" t="s">
        <v>149</v>
      </c>
      <c r="H3741" t="s">
        <v>150</v>
      </c>
      <c r="I3741" t="s">
        <v>136</v>
      </c>
      <c r="J3741" t="s">
        <v>137</v>
      </c>
      <c r="K3741" t="s">
        <v>138</v>
      </c>
      <c r="L3741" t="s">
        <v>11008</v>
      </c>
      <c r="M3741" t="s">
        <v>11009</v>
      </c>
      <c r="N3741">
        <v>1.8963888879999999</v>
      </c>
      <c r="O3741">
        <v>0</v>
      </c>
      <c r="P3741">
        <v>2</v>
      </c>
      <c r="Q3741">
        <v>0</v>
      </c>
      <c r="R3741">
        <v>2</v>
      </c>
      <c r="S3741">
        <v>0</v>
      </c>
      <c r="T3741">
        <v>87</v>
      </c>
      <c r="U3741">
        <v>0</v>
      </c>
      <c r="V3741">
        <v>0</v>
      </c>
      <c r="W3741">
        <v>0</v>
      </c>
      <c r="X3741">
        <v>1.3442725839045333</v>
      </c>
      <c r="Y3741">
        <v>0</v>
      </c>
      <c r="Z3741">
        <v>1.8525856070082418</v>
      </c>
      <c r="AA3741">
        <v>0</v>
      </c>
      <c r="AB3741">
        <v>50.420248521092546</v>
      </c>
      <c r="AC3741">
        <v>0</v>
      </c>
      <c r="AD3741">
        <v>0</v>
      </c>
      <c r="AE3741">
        <v>53.617106712005324</v>
      </c>
    </row>
    <row r="3742" spans="1:31" x14ac:dyDescent="0.25">
      <c r="A3742">
        <v>2276967</v>
      </c>
      <c r="B3742">
        <v>1</v>
      </c>
      <c r="C3742" t="s">
        <v>80</v>
      </c>
      <c r="D3742" t="s">
        <v>100</v>
      </c>
      <c r="E3742" t="s">
        <v>157</v>
      </c>
      <c r="F3742" t="s">
        <v>7313</v>
      </c>
      <c r="G3742" t="s">
        <v>134</v>
      </c>
      <c r="H3742" t="s">
        <v>135</v>
      </c>
      <c r="I3742" t="s">
        <v>136</v>
      </c>
      <c r="J3742" t="s">
        <v>137</v>
      </c>
      <c r="K3742" t="s">
        <v>138</v>
      </c>
      <c r="L3742" t="s">
        <v>11010</v>
      </c>
      <c r="M3742" t="s">
        <v>11011</v>
      </c>
      <c r="N3742">
        <v>0.80916666599999998</v>
      </c>
      <c r="O3742">
        <v>4</v>
      </c>
      <c r="P3742">
        <v>910</v>
      </c>
      <c r="Q3742">
        <v>27</v>
      </c>
      <c r="R3742">
        <v>381</v>
      </c>
      <c r="S3742">
        <v>12</v>
      </c>
      <c r="T3742">
        <v>185</v>
      </c>
      <c r="U3742">
        <v>2</v>
      </c>
      <c r="V3742">
        <v>0</v>
      </c>
      <c r="W3742">
        <v>1.5489935559754335</v>
      </c>
      <c r="X3742">
        <v>164.28592016509458</v>
      </c>
      <c r="Y3742">
        <v>11.938062874656216</v>
      </c>
      <c r="Z3742">
        <v>97.650484528392283</v>
      </c>
      <c r="AA3742">
        <v>164.97731385564899</v>
      </c>
      <c r="AB3742">
        <v>79.579963560324614</v>
      </c>
      <c r="AC3742">
        <v>16.012944144158649</v>
      </c>
      <c r="AD3742">
        <v>0</v>
      </c>
      <c r="AE3742">
        <v>535.99368268425076</v>
      </c>
    </row>
    <row r="3743" spans="1:31" x14ac:dyDescent="0.25">
      <c r="A3743">
        <v>2276969</v>
      </c>
      <c r="B3743">
        <v>1</v>
      </c>
      <c r="C3743" t="s">
        <v>80</v>
      </c>
      <c r="D3743" t="s">
        <v>102</v>
      </c>
      <c r="E3743" t="s">
        <v>147</v>
      </c>
      <c r="F3743" t="s">
        <v>11012</v>
      </c>
      <c r="G3743" t="s">
        <v>149</v>
      </c>
      <c r="H3743" t="s">
        <v>150</v>
      </c>
      <c r="I3743" t="s">
        <v>136</v>
      </c>
      <c r="J3743" t="s">
        <v>137</v>
      </c>
      <c r="K3743" t="s">
        <v>138</v>
      </c>
      <c r="L3743" t="s">
        <v>11013</v>
      </c>
      <c r="M3743" t="s">
        <v>11014</v>
      </c>
      <c r="N3743">
        <v>4.2102777769999999</v>
      </c>
      <c r="O3743">
        <v>0</v>
      </c>
      <c r="P3743">
        <v>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0.17460206330110001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0.17460206330110001</v>
      </c>
    </row>
    <row r="3744" spans="1:31" x14ac:dyDescent="0.25">
      <c r="A3744">
        <v>2276972</v>
      </c>
      <c r="B3744">
        <v>1</v>
      </c>
      <c r="C3744" t="s">
        <v>80</v>
      </c>
      <c r="D3744" t="s">
        <v>99</v>
      </c>
      <c r="E3744" t="s">
        <v>165</v>
      </c>
      <c r="F3744" t="s">
        <v>11015</v>
      </c>
      <c r="G3744" t="s">
        <v>198</v>
      </c>
      <c r="H3744" t="s">
        <v>150</v>
      </c>
      <c r="I3744" t="s">
        <v>136</v>
      </c>
      <c r="J3744" t="s">
        <v>137</v>
      </c>
      <c r="K3744" t="s">
        <v>138</v>
      </c>
      <c r="L3744" t="s">
        <v>11016</v>
      </c>
      <c r="M3744" t="s">
        <v>11017</v>
      </c>
      <c r="N3744">
        <v>2.0727777770000002</v>
      </c>
      <c r="O3744">
        <v>0</v>
      </c>
      <c r="P3744">
        <v>1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0.59094560338133328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0.59094560338133328</v>
      </c>
    </row>
    <row r="3745" spans="1:31" x14ac:dyDescent="0.25">
      <c r="A3745">
        <v>2276976</v>
      </c>
      <c r="B3745">
        <v>1</v>
      </c>
      <c r="C3745" t="s">
        <v>80</v>
      </c>
      <c r="D3745" t="s">
        <v>105</v>
      </c>
      <c r="E3745" t="s">
        <v>157</v>
      </c>
      <c r="F3745" t="s">
        <v>11018</v>
      </c>
      <c r="G3745" t="s">
        <v>134</v>
      </c>
      <c r="H3745" t="s">
        <v>135</v>
      </c>
      <c r="I3745" t="s">
        <v>136</v>
      </c>
      <c r="J3745" t="s">
        <v>137</v>
      </c>
      <c r="K3745" t="s">
        <v>138</v>
      </c>
      <c r="L3745" t="s">
        <v>11019</v>
      </c>
      <c r="M3745" t="s">
        <v>11020</v>
      </c>
      <c r="N3745">
        <v>1.436666666</v>
      </c>
      <c r="O3745">
        <v>0</v>
      </c>
      <c r="P3745">
        <v>1426</v>
      </c>
      <c r="Q3745">
        <v>0</v>
      </c>
      <c r="R3745">
        <v>0</v>
      </c>
      <c r="S3745">
        <v>0</v>
      </c>
      <c r="T3745">
        <v>62</v>
      </c>
      <c r="U3745">
        <v>0</v>
      </c>
      <c r="V3745">
        <v>0</v>
      </c>
      <c r="W3745">
        <v>0</v>
      </c>
      <c r="X3745">
        <v>576.9981893398085</v>
      </c>
      <c r="Y3745">
        <v>0</v>
      </c>
      <c r="Z3745">
        <v>0</v>
      </c>
      <c r="AA3745">
        <v>0</v>
      </c>
      <c r="AB3745">
        <v>60.050552173207649</v>
      </c>
      <c r="AC3745">
        <v>0</v>
      </c>
      <c r="AD3745">
        <v>0</v>
      </c>
      <c r="AE3745">
        <v>637.04874151301613</v>
      </c>
    </row>
    <row r="3746" spans="1:31" x14ac:dyDescent="0.25">
      <c r="A3746">
        <v>2276977</v>
      </c>
      <c r="B3746">
        <v>1</v>
      </c>
      <c r="C3746" t="s">
        <v>80</v>
      </c>
      <c r="D3746" t="s">
        <v>108</v>
      </c>
      <c r="E3746" t="s">
        <v>147</v>
      </c>
      <c r="F3746" t="s">
        <v>5918</v>
      </c>
      <c r="G3746" t="s">
        <v>149</v>
      </c>
      <c r="H3746" t="s">
        <v>150</v>
      </c>
      <c r="I3746" t="s">
        <v>136</v>
      </c>
      <c r="J3746" t="s">
        <v>137</v>
      </c>
      <c r="K3746" t="s">
        <v>138</v>
      </c>
      <c r="L3746" t="s">
        <v>11021</v>
      </c>
      <c r="M3746" t="s">
        <v>11022</v>
      </c>
      <c r="N3746">
        <v>0.72861111099999998</v>
      </c>
      <c r="O3746">
        <v>0</v>
      </c>
      <c r="P3746">
        <v>10</v>
      </c>
      <c r="Q3746">
        <v>0</v>
      </c>
      <c r="R3746">
        <v>0</v>
      </c>
      <c r="S3746">
        <v>0</v>
      </c>
      <c r="T3746">
        <v>1</v>
      </c>
      <c r="U3746">
        <v>0</v>
      </c>
      <c r="V3746">
        <v>0</v>
      </c>
      <c r="W3746">
        <v>0</v>
      </c>
      <c r="X3746">
        <v>1.1854888840243998</v>
      </c>
      <c r="Y3746">
        <v>0</v>
      </c>
      <c r="Z3746">
        <v>0</v>
      </c>
      <c r="AA3746">
        <v>0</v>
      </c>
      <c r="AB3746">
        <v>0.84615059070188059</v>
      </c>
      <c r="AC3746">
        <v>0</v>
      </c>
      <c r="AD3746">
        <v>0</v>
      </c>
      <c r="AE3746">
        <v>2.0316394747262803</v>
      </c>
    </row>
    <row r="3747" spans="1:31" x14ac:dyDescent="0.25">
      <c r="A3747">
        <v>2276979</v>
      </c>
      <c r="B3747">
        <v>1</v>
      </c>
      <c r="C3747" t="s">
        <v>80</v>
      </c>
      <c r="D3747" t="s">
        <v>82</v>
      </c>
      <c r="E3747" t="s">
        <v>165</v>
      </c>
      <c r="F3747" t="s">
        <v>11023</v>
      </c>
      <c r="G3747" t="s">
        <v>167</v>
      </c>
      <c r="H3747" t="s">
        <v>150</v>
      </c>
      <c r="I3747" t="s">
        <v>136</v>
      </c>
      <c r="J3747" t="s">
        <v>137</v>
      </c>
      <c r="K3747" t="s">
        <v>138</v>
      </c>
      <c r="L3747" t="s">
        <v>11024</v>
      </c>
      <c r="M3747" t="s">
        <v>11025</v>
      </c>
      <c r="N3747">
        <v>7.4747222219999996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1</v>
      </c>
      <c r="U3747">
        <v>0</v>
      </c>
      <c r="V3747">
        <v>0</v>
      </c>
      <c r="W3747">
        <v>0</v>
      </c>
      <c r="X3747">
        <v>2.7230067613898998</v>
      </c>
      <c r="Y3747">
        <v>0</v>
      </c>
      <c r="Z3747">
        <v>0</v>
      </c>
      <c r="AA3747">
        <v>0</v>
      </c>
      <c r="AB3747">
        <v>0.58214833645222497</v>
      </c>
      <c r="AC3747">
        <v>0</v>
      </c>
      <c r="AD3747">
        <v>0</v>
      </c>
      <c r="AE3747">
        <v>3.3051550978421247</v>
      </c>
    </row>
    <row r="3748" spans="1:31" x14ac:dyDescent="0.25">
      <c r="A3748">
        <v>2276981</v>
      </c>
      <c r="B3748">
        <v>1</v>
      </c>
      <c r="C3748" t="s">
        <v>80</v>
      </c>
      <c r="D3748" t="s">
        <v>100</v>
      </c>
      <c r="E3748" t="s">
        <v>176</v>
      </c>
      <c r="F3748" t="s">
        <v>11026</v>
      </c>
      <c r="G3748" t="s">
        <v>178</v>
      </c>
      <c r="H3748" t="s">
        <v>150</v>
      </c>
      <c r="I3748" t="s">
        <v>136</v>
      </c>
      <c r="J3748" t="s">
        <v>137</v>
      </c>
      <c r="K3748" t="s">
        <v>138</v>
      </c>
      <c r="L3748" t="s">
        <v>11027</v>
      </c>
      <c r="M3748" t="s">
        <v>11028</v>
      </c>
      <c r="N3748">
        <v>0.68472222199999999</v>
      </c>
      <c r="O3748">
        <v>0</v>
      </c>
      <c r="P3748">
        <v>0</v>
      </c>
      <c r="Q3748">
        <v>5</v>
      </c>
      <c r="R3748">
        <v>0</v>
      </c>
      <c r="S3748">
        <v>1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4.3226823554239999</v>
      </c>
      <c r="Z3748">
        <v>0</v>
      </c>
      <c r="AA3748">
        <v>4.6908624620000006E-2</v>
      </c>
      <c r="AB3748">
        <v>0</v>
      </c>
      <c r="AC3748">
        <v>0</v>
      </c>
      <c r="AD3748">
        <v>0</v>
      </c>
      <c r="AE3748">
        <v>4.3695909800440003</v>
      </c>
    </row>
    <row r="3749" spans="1:31" x14ac:dyDescent="0.25">
      <c r="A3749">
        <v>2276983</v>
      </c>
      <c r="B3749">
        <v>1</v>
      </c>
      <c r="C3749" t="s">
        <v>81</v>
      </c>
      <c r="D3749" t="s">
        <v>121</v>
      </c>
      <c r="E3749" t="s">
        <v>147</v>
      </c>
      <c r="F3749" t="s">
        <v>11029</v>
      </c>
      <c r="G3749" t="s">
        <v>149</v>
      </c>
      <c r="H3749" t="s">
        <v>150</v>
      </c>
      <c r="I3749" t="s">
        <v>136</v>
      </c>
      <c r="J3749" t="s">
        <v>137</v>
      </c>
      <c r="K3749" t="s">
        <v>138</v>
      </c>
      <c r="L3749" t="s">
        <v>11030</v>
      </c>
      <c r="M3749" t="s">
        <v>11031</v>
      </c>
      <c r="N3749">
        <v>0.50166666599999998</v>
      </c>
      <c r="O3749">
        <v>0</v>
      </c>
      <c r="P3749">
        <v>7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0.35868531566700007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0.35868531566700007</v>
      </c>
    </row>
    <row r="3750" spans="1:31" x14ac:dyDescent="0.25">
      <c r="A3750">
        <v>2276984</v>
      </c>
      <c r="B3750">
        <v>1</v>
      </c>
      <c r="C3750" t="s">
        <v>80</v>
      </c>
      <c r="D3750" t="s">
        <v>93</v>
      </c>
      <c r="E3750" t="s">
        <v>141</v>
      </c>
      <c r="F3750" t="s">
        <v>11032</v>
      </c>
      <c r="G3750" t="s">
        <v>442</v>
      </c>
      <c r="H3750" t="s">
        <v>135</v>
      </c>
      <c r="I3750" t="s">
        <v>136</v>
      </c>
      <c r="J3750" t="s">
        <v>137</v>
      </c>
      <c r="K3750" t="s">
        <v>138</v>
      </c>
      <c r="L3750" t="s">
        <v>11033</v>
      </c>
      <c r="M3750" t="s">
        <v>11034</v>
      </c>
      <c r="N3750">
        <v>1.173333333</v>
      </c>
      <c r="O3750">
        <v>0</v>
      </c>
      <c r="P3750">
        <v>724</v>
      </c>
      <c r="Q3750">
        <v>1</v>
      </c>
      <c r="R3750">
        <v>138</v>
      </c>
      <c r="S3750">
        <v>1</v>
      </c>
      <c r="T3750">
        <v>140</v>
      </c>
      <c r="U3750">
        <v>0</v>
      </c>
      <c r="V3750">
        <v>0</v>
      </c>
      <c r="W3750">
        <v>0</v>
      </c>
      <c r="X3750">
        <v>76.287386700616793</v>
      </c>
      <c r="Y3750">
        <v>0.60020986416380007</v>
      </c>
      <c r="Z3750">
        <v>10.021855934359875</v>
      </c>
      <c r="AA3750">
        <v>1.270535530540589</v>
      </c>
      <c r="AB3750">
        <v>68.533926967881939</v>
      </c>
      <c r="AC3750">
        <v>0</v>
      </c>
      <c r="AD3750">
        <v>0</v>
      </c>
      <c r="AE3750">
        <v>156.71391499756299</v>
      </c>
    </row>
    <row r="3751" spans="1:31" x14ac:dyDescent="0.25">
      <c r="A3751">
        <v>2276986</v>
      </c>
      <c r="B3751">
        <v>1</v>
      </c>
      <c r="C3751" t="s">
        <v>80</v>
      </c>
      <c r="D3751" t="s">
        <v>99</v>
      </c>
      <c r="E3751" t="s">
        <v>165</v>
      </c>
      <c r="F3751" t="s">
        <v>11035</v>
      </c>
      <c r="G3751" t="s">
        <v>198</v>
      </c>
      <c r="H3751" t="s">
        <v>150</v>
      </c>
      <c r="I3751" t="s">
        <v>136</v>
      </c>
      <c r="J3751" t="s">
        <v>137</v>
      </c>
      <c r="K3751" t="s">
        <v>138</v>
      </c>
      <c r="L3751" t="s">
        <v>11036</v>
      </c>
      <c r="M3751" t="s">
        <v>11037</v>
      </c>
      <c r="N3751">
        <v>2.136111111</v>
      </c>
      <c r="O3751">
        <v>0</v>
      </c>
      <c r="P3751">
        <v>1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0.77535948104880004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0.77535948104880004</v>
      </c>
    </row>
    <row r="3752" spans="1:31" x14ac:dyDescent="0.25">
      <c r="A3752">
        <v>2276987</v>
      </c>
      <c r="B3752">
        <v>1</v>
      </c>
      <c r="C3752" t="s">
        <v>80</v>
      </c>
      <c r="D3752" t="s">
        <v>102</v>
      </c>
      <c r="E3752" t="s">
        <v>147</v>
      </c>
      <c r="F3752" t="s">
        <v>11038</v>
      </c>
      <c r="G3752" t="s">
        <v>149</v>
      </c>
      <c r="H3752" t="s">
        <v>150</v>
      </c>
      <c r="I3752" t="s">
        <v>136</v>
      </c>
      <c r="J3752" t="s">
        <v>137</v>
      </c>
      <c r="K3752" t="s">
        <v>138</v>
      </c>
      <c r="L3752" t="s">
        <v>11039</v>
      </c>
      <c r="M3752" t="s">
        <v>11040</v>
      </c>
      <c r="N3752">
        <v>1.4513888880000001</v>
      </c>
      <c r="O3752">
        <v>0</v>
      </c>
      <c r="P3752">
        <v>1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0.33077474095925002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0.33077474095925002</v>
      </c>
    </row>
    <row r="3753" spans="1:31" x14ac:dyDescent="0.25">
      <c r="A3753">
        <v>2276989</v>
      </c>
      <c r="B3753">
        <v>1</v>
      </c>
      <c r="C3753" t="s">
        <v>80</v>
      </c>
      <c r="D3753" t="s">
        <v>86</v>
      </c>
      <c r="E3753" t="s">
        <v>165</v>
      </c>
      <c r="F3753" t="s">
        <v>11041</v>
      </c>
      <c r="G3753" t="s">
        <v>198</v>
      </c>
      <c r="H3753" t="s">
        <v>150</v>
      </c>
      <c r="I3753" t="s">
        <v>136</v>
      </c>
      <c r="J3753" t="s">
        <v>137</v>
      </c>
      <c r="K3753" t="s">
        <v>138</v>
      </c>
      <c r="L3753" t="s">
        <v>11042</v>
      </c>
      <c r="M3753" t="s">
        <v>11043</v>
      </c>
      <c r="N3753">
        <v>1.3136111109999999</v>
      </c>
      <c r="O3753">
        <v>0</v>
      </c>
      <c r="P3753">
        <v>1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0.18416062306693332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0.18416062306693332</v>
      </c>
    </row>
    <row r="3754" spans="1:31" x14ac:dyDescent="0.25">
      <c r="A3754">
        <v>2276991</v>
      </c>
      <c r="B3754">
        <v>1</v>
      </c>
      <c r="C3754" t="s">
        <v>81</v>
      </c>
      <c r="D3754" t="s">
        <v>112</v>
      </c>
      <c r="E3754" t="s">
        <v>165</v>
      </c>
      <c r="F3754" t="s">
        <v>11044</v>
      </c>
      <c r="G3754" t="s">
        <v>198</v>
      </c>
      <c r="H3754" t="s">
        <v>150</v>
      </c>
      <c r="I3754" t="s">
        <v>136</v>
      </c>
      <c r="J3754" t="s">
        <v>137</v>
      </c>
      <c r="K3754" t="s">
        <v>138</v>
      </c>
      <c r="L3754" t="s">
        <v>11045</v>
      </c>
      <c r="M3754" t="s">
        <v>11046</v>
      </c>
      <c r="N3754">
        <v>2.6580555549999998</v>
      </c>
      <c r="O3754">
        <v>0</v>
      </c>
      <c r="P3754">
        <v>1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1.103961522276375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1.103961522276375</v>
      </c>
    </row>
    <row r="3755" spans="1:31" x14ac:dyDescent="0.25">
      <c r="A3755">
        <v>2276994</v>
      </c>
      <c r="B3755">
        <v>1</v>
      </c>
      <c r="C3755" t="s">
        <v>80</v>
      </c>
      <c r="D3755" t="s">
        <v>100</v>
      </c>
      <c r="E3755" t="s">
        <v>147</v>
      </c>
      <c r="F3755" t="s">
        <v>11047</v>
      </c>
      <c r="G3755" t="s">
        <v>1214</v>
      </c>
      <c r="H3755" t="s">
        <v>150</v>
      </c>
      <c r="I3755" t="s">
        <v>136</v>
      </c>
      <c r="J3755" t="s">
        <v>137</v>
      </c>
      <c r="K3755" t="s">
        <v>138</v>
      </c>
      <c r="L3755" t="s">
        <v>11048</v>
      </c>
      <c r="M3755" t="s">
        <v>11049</v>
      </c>
      <c r="N3755">
        <v>1.5208333329999999</v>
      </c>
      <c r="O3755">
        <v>0</v>
      </c>
      <c r="P3755">
        <v>8</v>
      </c>
      <c r="Q3755">
        <v>0</v>
      </c>
      <c r="R3755">
        <v>1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5.9231726594287437</v>
      </c>
      <c r="Y3755">
        <v>0</v>
      </c>
      <c r="Z3755">
        <v>1.5747833397504001</v>
      </c>
      <c r="AA3755">
        <v>0</v>
      </c>
      <c r="AB3755">
        <v>0</v>
      </c>
      <c r="AC3755">
        <v>0</v>
      </c>
      <c r="AD3755">
        <v>0</v>
      </c>
      <c r="AE3755">
        <v>7.497955999179144</v>
      </c>
    </row>
    <row r="3756" spans="1:31" x14ac:dyDescent="0.25">
      <c r="A3756">
        <v>2276995</v>
      </c>
      <c r="B3756">
        <v>1</v>
      </c>
      <c r="C3756" t="s">
        <v>81</v>
      </c>
      <c r="D3756" t="s">
        <v>128</v>
      </c>
      <c r="E3756" t="s">
        <v>157</v>
      </c>
      <c r="F3756" t="s">
        <v>11050</v>
      </c>
      <c r="G3756" t="s">
        <v>134</v>
      </c>
      <c r="H3756" t="s">
        <v>135</v>
      </c>
      <c r="I3756" t="s">
        <v>136</v>
      </c>
      <c r="J3756" t="s">
        <v>137</v>
      </c>
      <c r="K3756" t="s">
        <v>138</v>
      </c>
      <c r="L3756" t="s">
        <v>11051</v>
      </c>
      <c r="M3756" t="s">
        <v>11052</v>
      </c>
      <c r="N3756">
        <v>0.568333333</v>
      </c>
      <c r="O3756">
        <v>0</v>
      </c>
      <c r="P3756">
        <v>0</v>
      </c>
      <c r="Q3756">
        <v>0</v>
      </c>
      <c r="R3756">
        <v>0</v>
      </c>
      <c r="S3756">
        <v>6</v>
      </c>
      <c r="T3756">
        <v>0</v>
      </c>
      <c r="U3756">
        <v>8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14.771284575329087</v>
      </c>
      <c r="AB3756">
        <v>0</v>
      </c>
      <c r="AC3756">
        <v>71.447092279148308</v>
      </c>
      <c r="AD3756">
        <v>0</v>
      </c>
      <c r="AE3756">
        <v>86.218376854477398</v>
      </c>
    </row>
    <row r="3757" spans="1:31" x14ac:dyDescent="0.25">
      <c r="A3757">
        <v>2276999</v>
      </c>
      <c r="B3757">
        <v>1</v>
      </c>
      <c r="C3757" t="s">
        <v>80</v>
      </c>
      <c r="D3757" t="s">
        <v>96</v>
      </c>
      <c r="E3757" t="s">
        <v>165</v>
      </c>
      <c r="F3757" t="s">
        <v>11053</v>
      </c>
      <c r="G3757" t="s">
        <v>198</v>
      </c>
      <c r="H3757" t="s">
        <v>150</v>
      </c>
      <c r="I3757" t="s">
        <v>136</v>
      </c>
      <c r="J3757" t="s">
        <v>137</v>
      </c>
      <c r="K3757" t="s">
        <v>138</v>
      </c>
      <c r="L3757" t="s">
        <v>11054</v>
      </c>
      <c r="M3757" t="s">
        <v>11055</v>
      </c>
      <c r="N3757">
        <v>4.3705555550000001</v>
      </c>
      <c r="O3757">
        <v>0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6.1380741066762017</v>
      </c>
      <c r="AA3757">
        <v>0</v>
      </c>
      <c r="AB3757">
        <v>0</v>
      </c>
      <c r="AC3757">
        <v>0</v>
      </c>
      <c r="AD3757">
        <v>0</v>
      </c>
      <c r="AE3757">
        <v>6.1380741066762017</v>
      </c>
    </row>
    <row r="3758" spans="1:31" x14ac:dyDescent="0.25">
      <c r="A3758">
        <v>2277000</v>
      </c>
      <c r="B3758">
        <v>1</v>
      </c>
      <c r="C3758" t="s">
        <v>81</v>
      </c>
      <c r="D3758" t="s">
        <v>128</v>
      </c>
      <c r="E3758" t="s">
        <v>165</v>
      </c>
      <c r="F3758" t="s">
        <v>11056</v>
      </c>
      <c r="G3758" t="s">
        <v>225</v>
      </c>
      <c r="H3758" t="s">
        <v>150</v>
      </c>
      <c r="I3758" t="s">
        <v>136</v>
      </c>
      <c r="J3758" t="s">
        <v>137</v>
      </c>
      <c r="K3758" t="s">
        <v>138</v>
      </c>
      <c r="L3758" t="s">
        <v>11057</v>
      </c>
      <c r="M3758" t="s">
        <v>11058</v>
      </c>
      <c r="N3758">
        <v>4.3588888880000001</v>
      </c>
      <c r="O3758">
        <v>0</v>
      </c>
      <c r="P3758">
        <v>1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0.62764281114050002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0.62764281114050002</v>
      </c>
    </row>
    <row r="3759" spans="1:31" x14ac:dyDescent="0.25">
      <c r="A3759">
        <v>2277001</v>
      </c>
      <c r="B3759">
        <v>1</v>
      </c>
      <c r="C3759" t="s">
        <v>81</v>
      </c>
      <c r="D3759" t="s">
        <v>119</v>
      </c>
      <c r="E3759" t="s">
        <v>165</v>
      </c>
      <c r="F3759" t="s">
        <v>11059</v>
      </c>
      <c r="G3759" t="s">
        <v>198</v>
      </c>
      <c r="H3759" t="s">
        <v>150</v>
      </c>
      <c r="I3759" t="s">
        <v>136</v>
      </c>
      <c r="J3759" t="s">
        <v>137</v>
      </c>
      <c r="K3759" t="s">
        <v>138</v>
      </c>
      <c r="L3759" t="s">
        <v>11060</v>
      </c>
      <c r="M3759" t="s">
        <v>11061</v>
      </c>
      <c r="N3759">
        <v>0.67777777699999997</v>
      </c>
      <c r="O3759">
        <v>0</v>
      </c>
      <c r="P3759">
        <v>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9.2787694384000002E-2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9.2787694384000002E-2</v>
      </c>
    </row>
    <row r="3760" spans="1:31" x14ac:dyDescent="0.25">
      <c r="A3760">
        <v>2277002</v>
      </c>
      <c r="B3760">
        <v>1</v>
      </c>
      <c r="C3760" t="s">
        <v>80</v>
      </c>
      <c r="D3760" t="s">
        <v>93</v>
      </c>
      <c r="E3760" t="s">
        <v>165</v>
      </c>
      <c r="F3760" t="s">
        <v>11062</v>
      </c>
      <c r="G3760" t="s">
        <v>198</v>
      </c>
      <c r="H3760" t="s">
        <v>150</v>
      </c>
      <c r="I3760" t="s">
        <v>136</v>
      </c>
      <c r="J3760" t="s">
        <v>137</v>
      </c>
      <c r="K3760" t="s">
        <v>138</v>
      </c>
      <c r="L3760" t="s">
        <v>11063</v>
      </c>
      <c r="M3760" t="s">
        <v>11064</v>
      </c>
      <c r="N3760">
        <v>4.2572222220000002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1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2.1837275401639</v>
      </c>
      <c r="AC3760">
        <v>0</v>
      </c>
      <c r="AD3760">
        <v>0</v>
      </c>
      <c r="AE3760">
        <v>2.1837275401639</v>
      </c>
    </row>
    <row r="3761" spans="1:31" x14ac:dyDescent="0.25">
      <c r="A3761">
        <v>2277003</v>
      </c>
      <c r="B3761">
        <v>1</v>
      </c>
      <c r="C3761" t="s">
        <v>81</v>
      </c>
      <c r="D3761" t="s">
        <v>116</v>
      </c>
      <c r="E3761" t="s">
        <v>147</v>
      </c>
      <c r="F3761" t="s">
        <v>11065</v>
      </c>
      <c r="G3761" t="s">
        <v>149</v>
      </c>
      <c r="H3761" t="s">
        <v>150</v>
      </c>
      <c r="I3761" t="s">
        <v>136</v>
      </c>
      <c r="J3761" t="s">
        <v>137</v>
      </c>
      <c r="K3761" t="s">
        <v>138</v>
      </c>
      <c r="L3761" t="s">
        <v>11066</v>
      </c>
      <c r="M3761" t="s">
        <v>11067</v>
      </c>
      <c r="N3761">
        <v>1.425</v>
      </c>
      <c r="O3761">
        <v>0</v>
      </c>
      <c r="P3761">
        <v>62</v>
      </c>
      <c r="Q3761">
        <v>0</v>
      </c>
      <c r="R3761">
        <v>1</v>
      </c>
      <c r="S3761">
        <v>0</v>
      </c>
      <c r="T3761">
        <v>4</v>
      </c>
      <c r="U3761">
        <v>0</v>
      </c>
      <c r="V3761">
        <v>0</v>
      </c>
      <c r="W3761">
        <v>0</v>
      </c>
      <c r="X3761">
        <v>10.045055178815799</v>
      </c>
      <c r="Y3761">
        <v>0</v>
      </c>
      <c r="Z3761">
        <v>0.24757010219850004</v>
      </c>
      <c r="AA3761">
        <v>0</v>
      </c>
      <c r="AB3761">
        <v>0.78173580338339999</v>
      </c>
      <c r="AC3761">
        <v>0</v>
      </c>
      <c r="AD3761">
        <v>0</v>
      </c>
      <c r="AE3761">
        <v>11.074361084397699</v>
      </c>
    </row>
    <row r="3762" spans="1:31" x14ac:dyDescent="0.25">
      <c r="A3762">
        <v>2277005</v>
      </c>
      <c r="B3762">
        <v>1</v>
      </c>
      <c r="C3762" t="s">
        <v>81</v>
      </c>
      <c r="D3762" t="s">
        <v>118</v>
      </c>
      <c r="E3762" t="s">
        <v>141</v>
      </c>
      <c r="F3762" t="s">
        <v>11068</v>
      </c>
      <c r="G3762" t="s">
        <v>278</v>
      </c>
      <c r="H3762" t="s">
        <v>135</v>
      </c>
      <c r="I3762" t="s">
        <v>136</v>
      </c>
      <c r="J3762" t="s">
        <v>137</v>
      </c>
      <c r="K3762" t="s">
        <v>138</v>
      </c>
      <c r="L3762" t="s">
        <v>11060</v>
      </c>
      <c r="M3762" t="s">
        <v>11069</v>
      </c>
      <c r="N3762">
        <v>1.8388888880000001</v>
      </c>
      <c r="O3762">
        <v>0</v>
      </c>
      <c r="P3762">
        <v>0</v>
      </c>
      <c r="Q3762">
        <v>18</v>
      </c>
      <c r="R3762">
        <v>0</v>
      </c>
      <c r="S3762">
        <v>1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17.827145891875627</v>
      </c>
      <c r="Z3762">
        <v>0</v>
      </c>
      <c r="AA3762">
        <v>31.792408485903394</v>
      </c>
      <c r="AB3762">
        <v>0</v>
      </c>
      <c r="AC3762">
        <v>0</v>
      </c>
      <c r="AD3762">
        <v>0</v>
      </c>
      <c r="AE3762">
        <v>49.619554377779025</v>
      </c>
    </row>
    <row r="3763" spans="1:31" x14ac:dyDescent="0.25">
      <c r="A3763">
        <v>2277007</v>
      </c>
      <c r="B3763">
        <v>1</v>
      </c>
      <c r="C3763" t="s">
        <v>81</v>
      </c>
      <c r="D3763" t="s">
        <v>128</v>
      </c>
      <c r="E3763" t="s">
        <v>165</v>
      </c>
      <c r="F3763" t="s">
        <v>11070</v>
      </c>
      <c r="G3763" t="s">
        <v>225</v>
      </c>
      <c r="H3763" t="s">
        <v>150</v>
      </c>
      <c r="I3763" t="s">
        <v>136</v>
      </c>
      <c r="J3763" t="s">
        <v>137</v>
      </c>
      <c r="K3763" t="s">
        <v>138</v>
      </c>
      <c r="L3763" t="s">
        <v>11071</v>
      </c>
      <c r="M3763" t="s">
        <v>11072</v>
      </c>
      <c r="N3763">
        <v>0.89277777700000005</v>
      </c>
      <c r="O3763">
        <v>0</v>
      </c>
      <c r="P3763">
        <v>5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1.2700060660774668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1.2700060660774668</v>
      </c>
    </row>
    <row r="3764" spans="1:31" x14ac:dyDescent="0.25">
      <c r="A3764">
        <v>2277008</v>
      </c>
      <c r="B3764">
        <v>1</v>
      </c>
      <c r="C3764" t="s">
        <v>81</v>
      </c>
      <c r="D3764" t="s">
        <v>116</v>
      </c>
      <c r="E3764" t="s">
        <v>147</v>
      </c>
      <c r="F3764" t="s">
        <v>11073</v>
      </c>
      <c r="G3764" t="s">
        <v>149</v>
      </c>
      <c r="H3764" t="s">
        <v>150</v>
      </c>
      <c r="I3764" t="s">
        <v>136</v>
      </c>
      <c r="J3764" t="s">
        <v>137</v>
      </c>
      <c r="K3764" t="s">
        <v>138</v>
      </c>
      <c r="L3764" t="s">
        <v>11074</v>
      </c>
      <c r="M3764" t="s">
        <v>11075</v>
      </c>
      <c r="N3764">
        <v>2.221944444</v>
      </c>
      <c r="O3764">
        <v>0</v>
      </c>
      <c r="P3764">
        <v>55</v>
      </c>
      <c r="Q3764">
        <v>0</v>
      </c>
      <c r="R3764">
        <v>3</v>
      </c>
      <c r="S3764">
        <v>0</v>
      </c>
      <c r="T3764">
        <v>8</v>
      </c>
      <c r="U3764">
        <v>0</v>
      </c>
      <c r="V3764">
        <v>0</v>
      </c>
      <c r="W3764">
        <v>0</v>
      </c>
      <c r="X3764">
        <v>22.604601465771442</v>
      </c>
      <c r="Y3764">
        <v>0</v>
      </c>
      <c r="Z3764">
        <v>3.062170960742725</v>
      </c>
      <c r="AA3764">
        <v>0</v>
      </c>
      <c r="AB3764">
        <v>2.5601461690029828</v>
      </c>
      <c r="AC3764">
        <v>0</v>
      </c>
      <c r="AD3764">
        <v>0</v>
      </c>
      <c r="AE3764">
        <v>28.226918595517152</v>
      </c>
    </row>
    <row r="3765" spans="1:31" x14ac:dyDescent="0.25">
      <c r="A3765">
        <v>2277009</v>
      </c>
      <c r="B3765">
        <v>1</v>
      </c>
      <c r="C3765" t="s">
        <v>80</v>
      </c>
      <c r="D3765" t="s">
        <v>96</v>
      </c>
      <c r="E3765" t="s">
        <v>176</v>
      </c>
      <c r="F3765" t="s">
        <v>11076</v>
      </c>
      <c r="G3765" t="s">
        <v>355</v>
      </c>
      <c r="H3765" t="s">
        <v>150</v>
      </c>
      <c r="I3765" t="s">
        <v>136</v>
      </c>
      <c r="J3765" t="s">
        <v>137</v>
      </c>
      <c r="K3765" t="s">
        <v>138</v>
      </c>
      <c r="L3765" t="s">
        <v>11077</v>
      </c>
      <c r="M3765" t="s">
        <v>11078</v>
      </c>
      <c r="N3765">
        <v>1.0988888880000001</v>
      </c>
      <c r="O3765">
        <v>0</v>
      </c>
      <c r="P3765">
        <v>262</v>
      </c>
      <c r="Q3765">
        <v>0</v>
      </c>
      <c r="R3765">
        <v>1</v>
      </c>
      <c r="S3765">
        <v>0</v>
      </c>
      <c r="T3765">
        <v>31</v>
      </c>
      <c r="U3765">
        <v>0</v>
      </c>
      <c r="V3765">
        <v>0</v>
      </c>
      <c r="W3765">
        <v>0</v>
      </c>
      <c r="X3765">
        <v>94.27320213019658</v>
      </c>
      <c r="Y3765">
        <v>0</v>
      </c>
      <c r="Z3765">
        <v>0</v>
      </c>
      <c r="AA3765">
        <v>0</v>
      </c>
      <c r="AB3765">
        <v>19.933175232669392</v>
      </c>
      <c r="AC3765">
        <v>0</v>
      </c>
      <c r="AD3765">
        <v>0</v>
      </c>
      <c r="AE3765">
        <v>114.20637736286596</v>
      </c>
    </row>
    <row r="3766" spans="1:31" x14ac:dyDescent="0.25">
      <c r="A3766">
        <v>2277010</v>
      </c>
      <c r="B3766">
        <v>1</v>
      </c>
      <c r="C3766" t="s">
        <v>80</v>
      </c>
      <c r="D3766" t="s">
        <v>103</v>
      </c>
      <c r="E3766" t="s">
        <v>165</v>
      </c>
      <c r="F3766" t="s">
        <v>11079</v>
      </c>
      <c r="G3766" t="s">
        <v>198</v>
      </c>
      <c r="H3766" t="s">
        <v>150</v>
      </c>
      <c r="I3766" t="s">
        <v>136</v>
      </c>
      <c r="J3766" t="s">
        <v>137</v>
      </c>
      <c r="K3766" t="s">
        <v>138</v>
      </c>
      <c r="L3766" t="s">
        <v>11080</v>
      </c>
      <c r="M3766" t="s">
        <v>11081</v>
      </c>
      <c r="N3766">
        <v>2.1527777769999998</v>
      </c>
      <c r="O3766">
        <v>0</v>
      </c>
      <c r="P3766">
        <v>3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1.38213604144735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1.38213604144735</v>
      </c>
    </row>
    <row r="3767" spans="1:31" x14ac:dyDescent="0.25">
      <c r="A3767">
        <v>2277011</v>
      </c>
      <c r="B3767">
        <v>1</v>
      </c>
      <c r="C3767" t="s">
        <v>80</v>
      </c>
      <c r="D3767" t="s">
        <v>96</v>
      </c>
      <c r="E3767" t="s">
        <v>165</v>
      </c>
      <c r="F3767" t="s">
        <v>11082</v>
      </c>
      <c r="G3767" t="s">
        <v>225</v>
      </c>
      <c r="H3767" t="s">
        <v>150</v>
      </c>
      <c r="I3767" t="s">
        <v>136</v>
      </c>
      <c r="J3767" t="s">
        <v>137</v>
      </c>
      <c r="K3767" t="s">
        <v>138</v>
      </c>
      <c r="L3767" t="s">
        <v>11083</v>
      </c>
      <c r="M3767" t="s">
        <v>11084</v>
      </c>
      <c r="N3767">
        <v>6.2811111110000004</v>
      </c>
      <c r="O3767">
        <v>0</v>
      </c>
      <c r="P3767">
        <v>1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2.7594089434535833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2.7594089434535833</v>
      </c>
    </row>
    <row r="3768" spans="1:31" x14ac:dyDescent="0.25">
      <c r="A3768">
        <v>2277012</v>
      </c>
      <c r="B3768">
        <v>1</v>
      </c>
      <c r="C3768" t="s">
        <v>80</v>
      </c>
      <c r="D3768" t="s">
        <v>106</v>
      </c>
      <c r="E3768" t="s">
        <v>147</v>
      </c>
      <c r="F3768" t="s">
        <v>11085</v>
      </c>
      <c r="G3768" t="s">
        <v>725</v>
      </c>
      <c r="H3768" t="s">
        <v>150</v>
      </c>
      <c r="I3768" t="s">
        <v>136</v>
      </c>
      <c r="J3768" t="s">
        <v>137</v>
      </c>
      <c r="K3768" t="s">
        <v>138</v>
      </c>
      <c r="L3768" t="s">
        <v>11086</v>
      </c>
      <c r="M3768" t="s">
        <v>11087</v>
      </c>
      <c r="N3768">
        <v>3.9811111110000001</v>
      </c>
      <c r="O3768">
        <v>0</v>
      </c>
      <c r="P3768">
        <v>15</v>
      </c>
      <c r="Q3768">
        <v>0</v>
      </c>
      <c r="R3768">
        <v>0</v>
      </c>
      <c r="S3768">
        <v>0</v>
      </c>
      <c r="T3768">
        <v>1</v>
      </c>
      <c r="U3768">
        <v>0</v>
      </c>
      <c r="V3768">
        <v>0</v>
      </c>
      <c r="W3768">
        <v>0</v>
      </c>
      <c r="X3768">
        <v>7.3423379830616344</v>
      </c>
      <c r="Y3768">
        <v>0</v>
      </c>
      <c r="Z3768">
        <v>0</v>
      </c>
      <c r="AA3768">
        <v>0</v>
      </c>
      <c r="AB3768">
        <v>0.49907843268633334</v>
      </c>
      <c r="AC3768">
        <v>0</v>
      </c>
      <c r="AD3768">
        <v>0</v>
      </c>
      <c r="AE3768">
        <v>7.8414164157479682</v>
      </c>
    </row>
    <row r="3769" spans="1:31" x14ac:dyDescent="0.25">
      <c r="A3769">
        <v>2277013</v>
      </c>
      <c r="B3769">
        <v>1</v>
      </c>
      <c r="C3769" t="s">
        <v>80</v>
      </c>
      <c r="D3769" t="s">
        <v>85</v>
      </c>
      <c r="E3769" t="s">
        <v>165</v>
      </c>
      <c r="F3769" t="s">
        <v>11088</v>
      </c>
      <c r="G3769" t="s">
        <v>297</v>
      </c>
      <c r="H3769" t="s">
        <v>150</v>
      </c>
      <c r="I3769" t="s">
        <v>136</v>
      </c>
      <c r="J3769" t="s">
        <v>3</v>
      </c>
      <c r="K3769" t="s">
        <v>138</v>
      </c>
      <c r="L3769" t="s">
        <v>11089</v>
      </c>
      <c r="M3769" t="s">
        <v>11090</v>
      </c>
      <c r="N3769">
        <v>2.6930555549999999</v>
      </c>
      <c r="O3769">
        <v>0</v>
      </c>
      <c r="P3769">
        <v>6</v>
      </c>
      <c r="Q3769">
        <v>0</v>
      </c>
      <c r="R3769">
        <v>0</v>
      </c>
      <c r="S3769">
        <v>0</v>
      </c>
      <c r="T3769">
        <v>1</v>
      </c>
      <c r="U3769">
        <v>0</v>
      </c>
      <c r="V3769">
        <v>0</v>
      </c>
      <c r="W3769">
        <v>0</v>
      </c>
      <c r="X3769">
        <v>4.4447785395025159</v>
      </c>
      <c r="Y3769">
        <v>0</v>
      </c>
      <c r="Z3769">
        <v>0</v>
      </c>
      <c r="AA3769">
        <v>0</v>
      </c>
      <c r="AB3769">
        <v>0.1617517628806</v>
      </c>
      <c r="AC3769">
        <v>0</v>
      </c>
      <c r="AD3769">
        <v>0</v>
      </c>
      <c r="AE3769">
        <v>4.6065303023831161</v>
      </c>
    </row>
    <row r="3770" spans="1:31" x14ac:dyDescent="0.25">
      <c r="A3770">
        <v>2277014</v>
      </c>
      <c r="B3770">
        <v>1</v>
      </c>
      <c r="C3770" t="s">
        <v>80</v>
      </c>
      <c r="D3770" t="s">
        <v>106</v>
      </c>
      <c r="E3770" t="s">
        <v>165</v>
      </c>
      <c r="F3770" t="s">
        <v>11091</v>
      </c>
      <c r="G3770" t="s">
        <v>198</v>
      </c>
      <c r="H3770" t="s">
        <v>150</v>
      </c>
      <c r="I3770" t="s">
        <v>136</v>
      </c>
      <c r="J3770" t="s">
        <v>137</v>
      </c>
      <c r="K3770" t="s">
        <v>138</v>
      </c>
      <c r="L3770" t="s">
        <v>11092</v>
      </c>
      <c r="M3770" t="s">
        <v>11093</v>
      </c>
      <c r="N3770">
        <v>1.2238888880000001</v>
      </c>
      <c r="O3770">
        <v>0</v>
      </c>
      <c r="P3770">
        <v>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0.33605836795593336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0.33605836795593336</v>
      </c>
    </row>
    <row r="3771" spans="1:31" x14ac:dyDescent="0.25">
      <c r="A3771">
        <v>2277015</v>
      </c>
      <c r="B3771">
        <v>1</v>
      </c>
      <c r="C3771" t="s">
        <v>80</v>
      </c>
      <c r="D3771" t="s">
        <v>100</v>
      </c>
      <c r="E3771" t="s">
        <v>176</v>
      </c>
      <c r="F3771" t="s">
        <v>11094</v>
      </c>
      <c r="G3771" t="s">
        <v>178</v>
      </c>
      <c r="H3771" t="s">
        <v>150</v>
      </c>
      <c r="I3771" t="s">
        <v>136</v>
      </c>
      <c r="J3771" t="s">
        <v>137</v>
      </c>
      <c r="K3771" t="s">
        <v>138</v>
      </c>
      <c r="L3771" t="s">
        <v>11095</v>
      </c>
      <c r="M3771" t="s">
        <v>11096</v>
      </c>
      <c r="N3771">
        <v>0.53249999999999997</v>
      </c>
      <c r="O3771">
        <v>0</v>
      </c>
      <c r="P3771">
        <v>0</v>
      </c>
      <c r="Q3771">
        <v>2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0.91245413169382494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0.91245413169382494</v>
      </c>
    </row>
    <row r="3772" spans="1:31" x14ac:dyDescent="0.25">
      <c r="A3772">
        <v>2277017</v>
      </c>
      <c r="B3772">
        <v>1</v>
      </c>
      <c r="C3772" t="s">
        <v>81</v>
      </c>
      <c r="D3772" t="s">
        <v>124</v>
      </c>
      <c r="E3772" t="s">
        <v>176</v>
      </c>
      <c r="F3772" t="s">
        <v>11097</v>
      </c>
      <c r="G3772" t="s">
        <v>178</v>
      </c>
      <c r="H3772" t="s">
        <v>150</v>
      </c>
      <c r="I3772" t="s">
        <v>136</v>
      </c>
      <c r="J3772" t="s">
        <v>137</v>
      </c>
      <c r="K3772" t="s">
        <v>138</v>
      </c>
      <c r="L3772" t="s">
        <v>11098</v>
      </c>
      <c r="M3772" t="s">
        <v>11099</v>
      </c>
      <c r="N3772">
        <v>2.6124999999999998</v>
      </c>
      <c r="O3772">
        <v>0</v>
      </c>
      <c r="P3772">
        <v>2</v>
      </c>
      <c r="Q3772">
        <v>0</v>
      </c>
      <c r="R3772">
        <v>2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0.49389564341190839</v>
      </c>
      <c r="Y3772">
        <v>0</v>
      </c>
      <c r="Z3772">
        <v>0.110002606058325</v>
      </c>
      <c r="AA3772">
        <v>0</v>
      </c>
      <c r="AB3772">
        <v>0</v>
      </c>
      <c r="AC3772">
        <v>0</v>
      </c>
      <c r="AD3772">
        <v>0</v>
      </c>
      <c r="AE3772">
        <v>0.60389824947023341</v>
      </c>
    </row>
    <row r="3773" spans="1:31" x14ac:dyDescent="0.25">
      <c r="A3773">
        <v>2277018</v>
      </c>
      <c r="B3773">
        <v>1</v>
      </c>
      <c r="C3773" t="s">
        <v>80</v>
      </c>
      <c r="D3773" t="s">
        <v>96</v>
      </c>
      <c r="E3773" t="s">
        <v>141</v>
      </c>
      <c r="F3773" t="s">
        <v>11100</v>
      </c>
      <c r="G3773" t="s">
        <v>134</v>
      </c>
      <c r="H3773" t="s">
        <v>135</v>
      </c>
      <c r="I3773" t="s">
        <v>136</v>
      </c>
      <c r="J3773" t="s">
        <v>137</v>
      </c>
      <c r="K3773" t="s">
        <v>138</v>
      </c>
      <c r="L3773" t="s">
        <v>11101</v>
      </c>
      <c r="M3773" t="s">
        <v>11102</v>
      </c>
      <c r="N3773">
        <v>0.435</v>
      </c>
      <c r="O3773">
        <v>0</v>
      </c>
      <c r="P3773">
        <v>1669</v>
      </c>
      <c r="Q3773">
        <v>0</v>
      </c>
      <c r="R3773">
        <v>2</v>
      </c>
      <c r="S3773">
        <v>1</v>
      </c>
      <c r="T3773">
        <v>381</v>
      </c>
      <c r="U3773">
        <v>0</v>
      </c>
      <c r="V3773">
        <v>0</v>
      </c>
      <c r="W3773">
        <v>0</v>
      </c>
      <c r="X3773">
        <v>355.27849160348489</v>
      </c>
      <c r="Y3773">
        <v>0</v>
      </c>
      <c r="Z3773">
        <v>2.7563309684166669E-2</v>
      </c>
      <c r="AA3773">
        <v>33.670833301770003</v>
      </c>
      <c r="AB3773">
        <v>177.63161767454361</v>
      </c>
      <c r="AC3773">
        <v>0</v>
      </c>
      <c r="AD3773">
        <v>0</v>
      </c>
      <c r="AE3773">
        <v>566.60850588948267</v>
      </c>
    </row>
    <row r="3774" spans="1:31" x14ac:dyDescent="0.25">
      <c r="A3774">
        <v>2277025</v>
      </c>
      <c r="B3774">
        <v>1</v>
      </c>
      <c r="C3774" t="s">
        <v>80</v>
      </c>
      <c r="D3774" t="s">
        <v>96</v>
      </c>
      <c r="E3774" t="s">
        <v>141</v>
      </c>
      <c r="F3774" t="s">
        <v>11103</v>
      </c>
      <c r="G3774" t="s">
        <v>134</v>
      </c>
      <c r="H3774" t="s">
        <v>135</v>
      </c>
      <c r="I3774" t="s">
        <v>136</v>
      </c>
      <c r="J3774" t="s">
        <v>137</v>
      </c>
      <c r="K3774" t="s">
        <v>138</v>
      </c>
      <c r="L3774" t="s">
        <v>11104</v>
      </c>
      <c r="M3774" t="s">
        <v>11105</v>
      </c>
      <c r="N3774">
        <v>0.883611111</v>
      </c>
      <c r="O3774">
        <v>0</v>
      </c>
      <c r="P3774">
        <v>1161</v>
      </c>
      <c r="Q3774">
        <v>0</v>
      </c>
      <c r="R3774">
        <v>2</v>
      </c>
      <c r="S3774">
        <v>1</v>
      </c>
      <c r="T3774">
        <v>176</v>
      </c>
      <c r="U3774">
        <v>0</v>
      </c>
      <c r="V3774">
        <v>0</v>
      </c>
      <c r="W3774">
        <v>0</v>
      </c>
      <c r="X3774">
        <v>530.07523898178158</v>
      </c>
      <c r="Y3774">
        <v>0</v>
      </c>
      <c r="Z3774">
        <v>5.4363265400266668E-2</v>
      </c>
      <c r="AA3774">
        <v>68.940751194924005</v>
      </c>
      <c r="AB3774">
        <v>123.59026823797694</v>
      </c>
      <c r="AC3774">
        <v>0</v>
      </c>
      <c r="AD3774">
        <v>0</v>
      </c>
      <c r="AE3774">
        <v>722.66062168008284</v>
      </c>
    </row>
    <row r="3775" spans="1:31" x14ac:dyDescent="0.25">
      <c r="A3775">
        <v>2277026</v>
      </c>
      <c r="B3775">
        <v>1</v>
      </c>
      <c r="C3775" t="s">
        <v>80</v>
      </c>
      <c r="D3775" t="s">
        <v>107</v>
      </c>
      <c r="E3775" t="s">
        <v>165</v>
      </c>
      <c r="F3775" t="s">
        <v>11106</v>
      </c>
      <c r="G3775" t="s">
        <v>167</v>
      </c>
      <c r="H3775" t="s">
        <v>150</v>
      </c>
      <c r="I3775" t="s">
        <v>136</v>
      </c>
      <c r="J3775" t="s">
        <v>137</v>
      </c>
      <c r="K3775" t="s">
        <v>138</v>
      </c>
      <c r="L3775" t="s">
        <v>11107</v>
      </c>
      <c r="M3775" t="s">
        <v>11108</v>
      </c>
      <c r="N3775">
        <v>3.4102777770000001</v>
      </c>
      <c r="O3775">
        <v>0</v>
      </c>
      <c r="P3775">
        <v>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0.36614944966281671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0.36614944966281671</v>
      </c>
    </row>
    <row r="3776" spans="1:31" x14ac:dyDescent="0.25">
      <c r="A3776">
        <v>2277028</v>
      </c>
      <c r="B3776">
        <v>1</v>
      </c>
      <c r="C3776" t="s">
        <v>80</v>
      </c>
      <c r="D3776" t="s">
        <v>99</v>
      </c>
      <c r="E3776" t="s">
        <v>312</v>
      </c>
      <c r="F3776" t="s">
        <v>11109</v>
      </c>
      <c r="G3776" t="s">
        <v>1032</v>
      </c>
      <c r="H3776" t="s">
        <v>150</v>
      </c>
      <c r="I3776" t="s">
        <v>136</v>
      </c>
      <c r="J3776" t="s">
        <v>137</v>
      </c>
      <c r="K3776" t="s">
        <v>138</v>
      </c>
      <c r="L3776" t="s">
        <v>11110</v>
      </c>
      <c r="M3776" t="s">
        <v>11111</v>
      </c>
      <c r="N3776">
        <v>2.7997222220000002</v>
      </c>
      <c r="O3776">
        <v>0</v>
      </c>
      <c r="P3776">
        <v>6</v>
      </c>
      <c r="Q3776">
        <v>0</v>
      </c>
      <c r="R3776">
        <v>0</v>
      </c>
      <c r="S3776">
        <v>0</v>
      </c>
      <c r="T3776">
        <v>1</v>
      </c>
      <c r="U3776">
        <v>0</v>
      </c>
      <c r="V3776">
        <v>0</v>
      </c>
      <c r="W3776">
        <v>0</v>
      </c>
      <c r="X3776">
        <v>8.974013173498399</v>
      </c>
      <c r="Y3776">
        <v>0</v>
      </c>
      <c r="Z3776">
        <v>0</v>
      </c>
      <c r="AA3776">
        <v>0</v>
      </c>
      <c r="AB3776">
        <v>2.702157816519525</v>
      </c>
      <c r="AC3776">
        <v>0</v>
      </c>
      <c r="AD3776">
        <v>0</v>
      </c>
      <c r="AE3776">
        <v>11.676170990017924</v>
      </c>
    </row>
    <row r="3777" spans="1:31" x14ac:dyDescent="0.25">
      <c r="A3777">
        <v>2277029</v>
      </c>
      <c r="B3777">
        <v>1</v>
      </c>
      <c r="C3777" t="s">
        <v>80</v>
      </c>
      <c r="D3777" t="s">
        <v>84</v>
      </c>
      <c r="E3777" t="s">
        <v>312</v>
      </c>
      <c r="F3777" t="s">
        <v>11112</v>
      </c>
      <c r="G3777" t="s">
        <v>1032</v>
      </c>
      <c r="H3777" t="s">
        <v>150</v>
      </c>
      <c r="I3777" t="s">
        <v>136</v>
      </c>
      <c r="J3777" t="s">
        <v>137</v>
      </c>
      <c r="K3777" t="s">
        <v>138</v>
      </c>
      <c r="L3777" t="s">
        <v>11113</v>
      </c>
      <c r="M3777" t="s">
        <v>11114</v>
      </c>
      <c r="N3777">
        <v>1.62</v>
      </c>
      <c r="O3777">
        <v>0</v>
      </c>
      <c r="P3777">
        <v>67</v>
      </c>
      <c r="Q3777">
        <v>0</v>
      </c>
      <c r="R3777">
        <v>0</v>
      </c>
      <c r="S3777">
        <v>0</v>
      </c>
      <c r="T3777">
        <v>7</v>
      </c>
      <c r="U3777">
        <v>0</v>
      </c>
      <c r="V3777">
        <v>0</v>
      </c>
      <c r="W3777">
        <v>0</v>
      </c>
      <c r="X3777">
        <v>28.910237590667784</v>
      </c>
      <c r="Y3777">
        <v>0</v>
      </c>
      <c r="Z3777">
        <v>0</v>
      </c>
      <c r="AA3777">
        <v>0</v>
      </c>
      <c r="AB3777">
        <v>34.606550542423392</v>
      </c>
      <c r="AC3777">
        <v>0</v>
      </c>
      <c r="AD3777">
        <v>0</v>
      </c>
      <c r="AE3777">
        <v>63.516788133091175</v>
      </c>
    </row>
    <row r="3778" spans="1:31" x14ac:dyDescent="0.25">
      <c r="A3778">
        <v>2277038</v>
      </c>
      <c r="B3778">
        <v>1</v>
      </c>
      <c r="C3778" t="s">
        <v>80</v>
      </c>
      <c r="D3778" t="s">
        <v>82</v>
      </c>
      <c r="E3778" t="s">
        <v>165</v>
      </c>
      <c r="F3778" t="s">
        <v>11115</v>
      </c>
      <c r="G3778" t="s">
        <v>225</v>
      </c>
      <c r="H3778" t="s">
        <v>150</v>
      </c>
      <c r="I3778" t="s">
        <v>136</v>
      </c>
      <c r="J3778" t="s">
        <v>137</v>
      </c>
      <c r="K3778" t="s">
        <v>138</v>
      </c>
      <c r="L3778" t="s">
        <v>11116</v>
      </c>
      <c r="M3778" t="s">
        <v>11117</v>
      </c>
      <c r="N3778">
        <v>5.4277777770000002</v>
      </c>
      <c r="O3778">
        <v>0</v>
      </c>
      <c r="P3778">
        <v>1</v>
      </c>
      <c r="Q3778">
        <v>0</v>
      </c>
      <c r="R3778">
        <v>0</v>
      </c>
      <c r="S3778">
        <v>0</v>
      </c>
      <c r="T3778">
        <v>16</v>
      </c>
      <c r="U3778">
        <v>0</v>
      </c>
      <c r="V3778">
        <v>0</v>
      </c>
      <c r="W3778">
        <v>0</v>
      </c>
      <c r="X3778">
        <v>3.4738194983296</v>
      </c>
      <c r="Y3778">
        <v>0</v>
      </c>
      <c r="Z3778">
        <v>0</v>
      </c>
      <c r="AA3778">
        <v>0</v>
      </c>
      <c r="AB3778">
        <v>26.061883461181729</v>
      </c>
      <c r="AC3778">
        <v>0</v>
      </c>
      <c r="AD3778">
        <v>0</v>
      </c>
      <c r="AE3778">
        <v>29.53570295951133</v>
      </c>
    </row>
    <row r="3779" spans="1:31" x14ac:dyDescent="0.25">
      <c r="A3779">
        <v>2277039</v>
      </c>
      <c r="B3779">
        <v>1</v>
      </c>
      <c r="C3779" t="s">
        <v>80</v>
      </c>
      <c r="D3779" t="s">
        <v>111</v>
      </c>
      <c r="E3779" t="s">
        <v>165</v>
      </c>
      <c r="F3779" t="s">
        <v>11118</v>
      </c>
      <c r="G3779" t="s">
        <v>225</v>
      </c>
      <c r="H3779" t="s">
        <v>150</v>
      </c>
      <c r="I3779" t="s">
        <v>136</v>
      </c>
      <c r="J3779" t="s">
        <v>137</v>
      </c>
      <c r="K3779" t="s">
        <v>138</v>
      </c>
      <c r="L3779" t="s">
        <v>11119</v>
      </c>
      <c r="M3779" t="s">
        <v>11120</v>
      </c>
      <c r="N3779">
        <v>0.64</v>
      </c>
      <c r="O3779">
        <v>0</v>
      </c>
      <c r="P3779">
        <v>4</v>
      </c>
      <c r="Q3779">
        <v>0</v>
      </c>
      <c r="R3779">
        <v>0</v>
      </c>
      <c r="S3779">
        <v>0</v>
      </c>
      <c r="T3779">
        <v>2</v>
      </c>
      <c r="U3779">
        <v>0</v>
      </c>
      <c r="V3779">
        <v>0</v>
      </c>
      <c r="W3779">
        <v>0</v>
      </c>
      <c r="X3779">
        <v>0.898268142653875</v>
      </c>
      <c r="Y3779">
        <v>0</v>
      </c>
      <c r="Z3779">
        <v>0</v>
      </c>
      <c r="AA3779">
        <v>0</v>
      </c>
      <c r="AB3779">
        <v>0.26481865434721663</v>
      </c>
      <c r="AC3779">
        <v>0</v>
      </c>
      <c r="AD3779">
        <v>0</v>
      </c>
      <c r="AE3779">
        <v>1.1630867970010916</v>
      </c>
    </row>
    <row r="3780" spans="1:31" x14ac:dyDescent="0.25">
      <c r="A3780">
        <v>2277041</v>
      </c>
      <c r="B3780">
        <v>1</v>
      </c>
      <c r="C3780" t="s">
        <v>81</v>
      </c>
      <c r="D3780" t="s">
        <v>128</v>
      </c>
      <c r="E3780" t="s">
        <v>165</v>
      </c>
      <c r="F3780" t="s">
        <v>11121</v>
      </c>
      <c r="G3780" t="s">
        <v>167</v>
      </c>
      <c r="H3780" t="s">
        <v>150</v>
      </c>
      <c r="I3780" t="s">
        <v>136</v>
      </c>
      <c r="J3780" t="s">
        <v>137</v>
      </c>
      <c r="K3780" t="s">
        <v>138</v>
      </c>
      <c r="L3780" t="s">
        <v>11122</v>
      </c>
      <c r="M3780" t="s">
        <v>11123</v>
      </c>
      <c r="N3780">
        <v>1.1975</v>
      </c>
      <c r="O3780">
        <v>0</v>
      </c>
      <c r="P3780">
        <v>16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5.2203732552094886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5.2203732552094886</v>
      </c>
    </row>
    <row r="3781" spans="1:31" x14ac:dyDescent="0.25">
      <c r="A3781">
        <v>2277044</v>
      </c>
      <c r="B3781">
        <v>1</v>
      </c>
      <c r="C3781" t="s">
        <v>80</v>
      </c>
      <c r="D3781" t="s">
        <v>96</v>
      </c>
      <c r="E3781" t="s">
        <v>165</v>
      </c>
      <c r="F3781" t="s">
        <v>11124</v>
      </c>
      <c r="G3781" t="s">
        <v>297</v>
      </c>
      <c r="H3781" t="s">
        <v>150</v>
      </c>
      <c r="I3781" t="s">
        <v>136</v>
      </c>
      <c r="J3781" t="s">
        <v>137</v>
      </c>
      <c r="K3781" t="s">
        <v>138</v>
      </c>
      <c r="L3781" t="s">
        <v>11125</v>
      </c>
      <c r="M3781" t="s">
        <v>11126</v>
      </c>
      <c r="N3781">
        <v>3.1955555549999999</v>
      </c>
      <c r="O3781">
        <v>0</v>
      </c>
      <c r="P3781">
        <v>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2.9607781647150002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2.9607781647150002</v>
      </c>
    </row>
    <row r="3782" spans="1:31" x14ac:dyDescent="0.25">
      <c r="A3782">
        <v>2277049</v>
      </c>
      <c r="B3782">
        <v>1</v>
      </c>
      <c r="C3782" t="s">
        <v>80</v>
      </c>
      <c r="D3782" t="s">
        <v>96</v>
      </c>
      <c r="E3782" t="s">
        <v>165</v>
      </c>
      <c r="F3782" t="s">
        <v>11127</v>
      </c>
      <c r="G3782" t="s">
        <v>198</v>
      </c>
      <c r="H3782" t="s">
        <v>150</v>
      </c>
      <c r="I3782" t="s">
        <v>136</v>
      </c>
      <c r="J3782" t="s">
        <v>137</v>
      </c>
      <c r="K3782" t="s">
        <v>138</v>
      </c>
      <c r="L3782" t="s">
        <v>11128</v>
      </c>
      <c r="M3782" t="s">
        <v>11129</v>
      </c>
      <c r="N3782">
        <v>2.551666666</v>
      </c>
      <c r="O3782">
        <v>0</v>
      </c>
      <c r="P3782">
        <v>1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4.789144672918666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4.789144672918666</v>
      </c>
    </row>
    <row r="3783" spans="1:31" x14ac:dyDescent="0.25">
      <c r="A3783">
        <v>2277050</v>
      </c>
      <c r="B3783">
        <v>1</v>
      </c>
      <c r="C3783" t="s">
        <v>80</v>
      </c>
      <c r="D3783" t="s">
        <v>85</v>
      </c>
      <c r="E3783" t="s">
        <v>312</v>
      </c>
      <c r="F3783" t="s">
        <v>11130</v>
      </c>
      <c r="G3783" t="s">
        <v>314</v>
      </c>
      <c r="H3783" t="s">
        <v>150</v>
      </c>
      <c r="I3783" t="s">
        <v>136</v>
      </c>
      <c r="J3783" t="s">
        <v>137</v>
      </c>
      <c r="K3783" t="s">
        <v>138</v>
      </c>
      <c r="L3783" t="s">
        <v>11131</v>
      </c>
      <c r="M3783" t="s">
        <v>11132</v>
      </c>
      <c r="N3783">
        <v>4.358055555</v>
      </c>
      <c r="O3783">
        <v>0</v>
      </c>
      <c r="P3783">
        <v>11</v>
      </c>
      <c r="Q3783">
        <v>0</v>
      </c>
      <c r="R3783">
        <v>0</v>
      </c>
      <c r="S3783">
        <v>0</v>
      </c>
      <c r="T3783">
        <v>5</v>
      </c>
      <c r="U3783">
        <v>0</v>
      </c>
      <c r="V3783">
        <v>0</v>
      </c>
      <c r="W3783">
        <v>0</v>
      </c>
      <c r="X3783">
        <v>4.8876503725770419</v>
      </c>
      <c r="Y3783">
        <v>0</v>
      </c>
      <c r="Z3783">
        <v>0</v>
      </c>
      <c r="AA3783">
        <v>0</v>
      </c>
      <c r="AB3783">
        <v>11.14211374221709</v>
      </c>
      <c r="AC3783">
        <v>0</v>
      </c>
      <c r="AD3783">
        <v>0</v>
      </c>
      <c r="AE3783">
        <v>16.029764114794133</v>
      </c>
    </row>
    <row r="3784" spans="1:31" x14ac:dyDescent="0.25">
      <c r="A3784">
        <v>2277051</v>
      </c>
      <c r="B3784">
        <v>1</v>
      </c>
      <c r="C3784" t="s">
        <v>80</v>
      </c>
      <c r="D3784" t="s">
        <v>99</v>
      </c>
      <c r="E3784" t="s">
        <v>165</v>
      </c>
      <c r="F3784" t="s">
        <v>11133</v>
      </c>
      <c r="G3784" t="s">
        <v>198</v>
      </c>
      <c r="H3784" t="s">
        <v>150</v>
      </c>
      <c r="I3784" t="s">
        <v>136</v>
      </c>
      <c r="J3784" t="s">
        <v>137</v>
      </c>
      <c r="K3784" t="s">
        <v>138</v>
      </c>
      <c r="L3784" t="s">
        <v>11134</v>
      </c>
      <c r="M3784" t="s">
        <v>11135</v>
      </c>
      <c r="N3784">
        <v>2.1911111110000001</v>
      </c>
      <c r="O3784">
        <v>0</v>
      </c>
      <c r="P3784">
        <v>4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1.0515155669550003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1.0515155669550003</v>
      </c>
    </row>
    <row r="3785" spans="1:31" x14ac:dyDescent="0.25">
      <c r="A3785">
        <v>2277052</v>
      </c>
      <c r="B3785">
        <v>1</v>
      </c>
      <c r="C3785" t="s">
        <v>80</v>
      </c>
      <c r="D3785" t="s">
        <v>83</v>
      </c>
      <c r="E3785" t="s">
        <v>165</v>
      </c>
      <c r="F3785" t="s">
        <v>11136</v>
      </c>
      <c r="G3785" t="s">
        <v>167</v>
      </c>
      <c r="H3785" t="s">
        <v>150</v>
      </c>
      <c r="I3785" t="s">
        <v>136</v>
      </c>
      <c r="J3785" t="s">
        <v>137</v>
      </c>
      <c r="K3785" t="s">
        <v>138</v>
      </c>
      <c r="L3785" t="s">
        <v>11137</v>
      </c>
      <c r="M3785" t="s">
        <v>11138</v>
      </c>
      <c r="N3785">
        <v>3.5533333329999999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9</v>
      </c>
      <c r="U3785">
        <v>0</v>
      </c>
      <c r="V3785">
        <v>1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107.07853084167066</v>
      </c>
      <c r="AC3785">
        <v>0</v>
      </c>
      <c r="AD3785">
        <v>21.544312782030346</v>
      </c>
      <c r="AE3785">
        <v>128.62284362370099</v>
      </c>
    </row>
    <row r="3786" spans="1:31" x14ac:dyDescent="0.25">
      <c r="A3786">
        <v>2277053</v>
      </c>
      <c r="B3786">
        <v>1</v>
      </c>
      <c r="C3786" t="s">
        <v>81</v>
      </c>
      <c r="D3786" t="s">
        <v>112</v>
      </c>
      <c r="E3786" t="s">
        <v>176</v>
      </c>
      <c r="F3786" t="s">
        <v>11139</v>
      </c>
      <c r="G3786" t="s">
        <v>533</v>
      </c>
      <c r="H3786" t="s">
        <v>150</v>
      </c>
      <c r="I3786" t="s">
        <v>136</v>
      </c>
      <c r="J3786" t="s">
        <v>137</v>
      </c>
      <c r="K3786" t="s">
        <v>138</v>
      </c>
      <c r="L3786" t="s">
        <v>11140</v>
      </c>
      <c r="M3786" t="s">
        <v>11141</v>
      </c>
      <c r="N3786">
        <v>0.97555555500000002</v>
      </c>
      <c r="O3786">
        <v>0</v>
      </c>
      <c r="P3786">
        <v>142</v>
      </c>
      <c r="Q3786">
        <v>0</v>
      </c>
      <c r="R3786">
        <v>0</v>
      </c>
      <c r="S3786">
        <v>0</v>
      </c>
      <c r="T3786">
        <v>21</v>
      </c>
      <c r="U3786">
        <v>0</v>
      </c>
      <c r="V3786">
        <v>0</v>
      </c>
      <c r="W3786">
        <v>0</v>
      </c>
      <c r="X3786">
        <v>24.573914496736879</v>
      </c>
      <c r="Y3786">
        <v>0</v>
      </c>
      <c r="Z3786">
        <v>0</v>
      </c>
      <c r="AA3786">
        <v>0</v>
      </c>
      <c r="AB3786">
        <v>6.2603726189784448</v>
      </c>
      <c r="AC3786">
        <v>0</v>
      </c>
      <c r="AD3786">
        <v>0</v>
      </c>
      <c r="AE3786">
        <v>30.834287115715323</v>
      </c>
    </row>
    <row r="3787" spans="1:31" x14ac:dyDescent="0.25">
      <c r="A3787">
        <v>2277055</v>
      </c>
      <c r="B3787">
        <v>1</v>
      </c>
      <c r="C3787" t="s">
        <v>80</v>
      </c>
      <c r="D3787" t="s">
        <v>103</v>
      </c>
      <c r="E3787" t="s">
        <v>165</v>
      </c>
      <c r="F3787" t="s">
        <v>11142</v>
      </c>
      <c r="G3787" t="s">
        <v>198</v>
      </c>
      <c r="H3787" t="s">
        <v>150</v>
      </c>
      <c r="I3787" t="s">
        <v>136</v>
      </c>
      <c r="J3787" t="s">
        <v>137</v>
      </c>
      <c r="K3787" t="s">
        <v>138</v>
      </c>
      <c r="L3787" t="s">
        <v>11143</v>
      </c>
      <c r="M3787" t="s">
        <v>11144</v>
      </c>
      <c r="N3787">
        <v>1.560277777</v>
      </c>
      <c r="O3787">
        <v>0</v>
      </c>
      <c r="P3787">
        <v>6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1.285708851015225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1.285708851015225</v>
      </c>
    </row>
    <row r="3788" spans="1:31" x14ac:dyDescent="0.25">
      <c r="A3788">
        <v>2277058</v>
      </c>
      <c r="B3788">
        <v>1</v>
      </c>
      <c r="C3788" t="s">
        <v>80</v>
      </c>
      <c r="D3788" t="s">
        <v>90</v>
      </c>
      <c r="E3788" t="s">
        <v>165</v>
      </c>
      <c r="F3788" t="s">
        <v>11145</v>
      </c>
      <c r="G3788" t="s">
        <v>198</v>
      </c>
      <c r="H3788" t="s">
        <v>150</v>
      </c>
      <c r="I3788" t="s">
        <v>136</v>
      </c>
      <c r="J3788" t="s">
        <v>137</v>
      </c>
      <c r="K3788" t="s">
        <v>138</v>
      </c>
      <c r="L3788" t="s">
        <v>11146</v>
      </c>
      <c r="M3788" t="s">
        <v>11147</v>
      </c>
      <c r="N3788">
        <v>1.689444444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0.53949480000944994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0.53949480000944994</v>
      </c>
    </row>
    <row r="3789" spans="1:31" x14ac:dyDescent="0.25">
      <c r="A3789">
        <v>2277059</v>
      </c>
      <c r="B3789">
        <v>1</v>
      </c>
      <c r="C3789" t="s">
        <v>80</v>
      </c>
      <c r="D3789" t="s">
        <v>101</v>
      </c>
      <c r="E3789" t="s">
        <v>165</v>
      </c>
      <c r="F3789" t="s">
        <v>11148</v>
      </c>
      <c r="G3789" t="s">
        <v>198</v>
      </c>
      <c r="H3789" t="s">
        <v>150</v>
      </c>
      <c r="I3789" t="s">
        <v>136</v>
      </c>
      <c r="J3789" t="s">
        <v>137</v>
      </c>
      <c r="K3789" t="s">
        <v>138</v>
      </c>
      <c r="L3789" t="s">
        <v>11149</v>
      </c>
      <c r="M3789" t="s">
        <v>11150</v>
      </c>
      <c r="N3789">
        <v>3.287222222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2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17.156234549698578</v>
      </c>
      <c r="AC3789">
        <v>0</v>
      </c>
      <c r="AD3789">
        <v>0</v>
      </c>
      <c r="AE3789">
        <v>17.156234549698578</v>
      </c>
    </row>
    <row r="3790" spans="1:31" x14ac:dyDescent="0.25">
      <c r="A3790">
        <v>2277061</v>
      </c>
      <c r="B3790">
        <v>1</v>
      </c>
      <c r="C3790" t="s">
        <v>81</v>
      </c>
      <c r="D3790" t="s">
        <v>123</v>
      </c>
      <c r="E3790" t="s">
        <v>157</v>
      </c>
      <c r="F3790" t="s">
        <v>11151</v>
      </c>
      <c r="G3790" t="s">
        <v>134</v>
      </c>
      <c r="H3790" t="s">
        <v>135</v>
      </c>
      <c r="I3790" t="s">
        <v>136</v>
      </c>
      <c r="J3790" t="s">
        <v>137</v>
      </c>
      <c r="K3790" t="s">
        <v>138</v>
      </c>
      <c r="L3790" t="s">
        <v>11152</v>
      </c>
      <c r="M3790" t="s">
        <v>11153</v>
      </c>
      <c r="N3790">
        <v>0.60055555500000002</v>
      </c>
      <c r="O3790">
        <v>11</v>
      </c>
      <c r="P3790">
        <v>686</v>
      </c>
      <c r="Q3790">
        <v>341</v>
      </c>
      <c r="R3790">
        <v>62</v>
      </c>
      <c r="S3790">
        <v>27</v>
      </c>
      <c r="T3790">
        <v>41</v>
      </c>
      <c r="U3790">
        <v>1</v>
      </c>
      <c r="V3790">
        <v>0</v>
      </c>
      <c r="W3790">
        <v>2.1842527653194446</v>
      </c>
      <c r="X3790">
        <v>63.659585616326311</v>
      </c>
      <c r="Y3790">
        <v>117.15596243451536</v>
      </c>
      <c r="Z3790">
        <v>26.186026254664736</v>
      </c>
      <c r="AA3790">
        <v>123.88778363028965</v>
      </c>
      <c r="AB3790">
        <v>8.9382819220615684</v>
      </c>
      <c r="AC3790">
        <v>30.999229182000001</v>
      </c>
      <c r="AD3790">
        <v>0</v>
      </c>
      <c r="AE3790">
        <v>373.01112180517708</v>
      </c>
    </row>
    <row r="3791" spans="1:31" x14ac:dyDescent="0.25">
      <c r="A3791">
        <v>2277062</v>
      </c>
      <c r="B3791">
        <v>1</v>
      </c>
      <c r="C3791" t="s">
        <v>80</v>
      </c>
      <c r="D3791" t="s">
        <v>90</v>
      </c>
      <c r="E3791" t="s">
        <v>165</v>
      </c>
      <c r="F3791" t="s">
        <v>11154</v>
      </c>
      <c r="G3791" t="s">
        <v>198</v>
      </c>
      <c r="H3791" t="s">
        <v>150</v>
      </c>
      <c r="I3791" t="s">
        <v>136</v>
      </c>
      <c r="J3791" t="s">
        <v>137</v>
      </c>
      <c r="K3791" t="s">
        <v>138</v>
      </c>
      <c r="L3791" t="s">
        <v>11155</v>
      </c>
      <c r="M3791" t="s">
        <v>11156</v>
      </c>
      <c r="N3791">
        <v>1.7877777770000001</v>
      </c>
      <c r="O3791">
        <v>0</v>
      </c>
      <c r="P3791">
        <v>2</v>
      </c>
      <c r="Q3791">
        <v>0</v>
      </c>
      <c r="R3791">
        <v>0</v>
      </c>
      <c r="S3791">
        <v>0</v>
      </c>
      <c r="T3791">
        <v>2</v>
      </c>
      <c r="U3791">
        <v>0</v>
      </c>
      <c r="V3791">
        <v>0</v>
      </c>
      <c r="W3791">
        <v>0</v>
      </c>
      <c r="X3791">
        <v>0.72591099059895825</v>
      </c>
      <c r="Y3791">
        <v>0</v>
      </c>
      <c r="Z3791">
        <v>0</v>
      </c>
      <c r="AA3791">
        <v>0</v>
      </c>
      <c r="AB3791">
        <v>0.45057893391522502</v>
      </c>
      <c r="AC3791">
        <v>0</v>
      </c>
      <c r="AD3791">
        <v>0</v>
      </c>
      <c r="AE3791">
        <v>1.1764899245141833</v>
      </c>
    </row>
    <row r="3792" spans="1:31" x14ac:dyDescent="0.25">
      <c r="A3792">
        <v>2277064</v>
      </c>
      <c r="B3792">
        <v>1</v>
      </c>
      <c r="C3792" t="s">
        <v>81</v>
      </c>
      <c r="D3792" t="s">
        <v>127</v>
      </c>
      <c r="E3792" t="s">
        <v>157</v>
      </c>
      <c r="F3792" t="s">
        <v>11157</v>
      </c>
      <c r="G3792" t="s">
        <v>134</v>
      </c>
      <c r="H3792" t="s">
        <v>135</v>
      </c>
      <c r="I3792" t="s">
        <v>136</v>
      </c>
      <c r="J3792" t="s">
        <v>137</v>
      </c>
      <c r="K3792" t="s">
        <v>138</v>
      </c>
      <c r="L3792" t="s">
        <v>11158</v>
      </c>
      <c r="M3792" t="s">
        <v>11159</v>
      </c>
      <c r="N3792">
        <v>1.340833333</v>
      </c>
      <c r="O3792">
        <v>0</v>
      </c>
      <c r="P3792">
        <v>836</v>
      </c>
      <c r="Q3792">
        <v>0</v>
      </c>
      <c r="R3792">
        <v>0</v>
      </c>
      <c r="S3792">
        <v>0</v>
      </c>
      <c r="T3792">
        <v>75</v>
      </c>
      <c r="U3792">
        <v>0</v>
      </c>
      <c r="V3792">
        <v>0</v>
      </c>
      <c r="W3792">
        <v>0</v>
      </c>
      <c r="X3792">
        <v>229.35648885248938</v>
      </c>
      <c r="Y3792">
        <v>0</v>
      </c>
      <c r="Z3792">
        <v>0</v>
      </c>
      <c r="AA3792">
        <v>0</v>
      </c>
      <c r="AB3792">
        <v>49.948782190988574</v>
      </c>
      <c r="AC3792">
        <v>0</v>
      </c>
      <c r="AD3792">
        <v>0</v>
      </c>
      <c r="AE3792">
        <v>279.30527104347794</v>
      </c>
    </row>
    <row r="3793" spans="1:31" x14ac:dyDescent="0.25">
      <c r="A3793">
        <v>2277070</v>
      </c>
      <c r="B3793">
        <v>1</v>
      </c>
      <c r="C3793" t="s">
        <v>80</v>
      </c>
      <c r="D3793" t="s">
        <v>84</v>
      </c>
      <c r="E3793" t="s">
        <v>165</v>
      </c>
      <c r="F3793" t="s">
        <v>11160</v>
      </c>
      <c r="G3793" t="s">
        <v>198</v>
      </c>
      <c r="H3793" t="s">
        <v>150</v>
      </c>
      <c r="I3793" t="s">
        <v>136</v>
      </c>
      <c r="J3793" t="s">
        <v>137</v>
      </c>
      <c r="K3793" t="s">
        <v>138</v>
      </c>
      <c r="L3793" t="s">
        <v>11161</v>
      </c>
      <c r="M3793" t="s">
        <v>11162</v>
      </c>
      <c r="N3793">
        <v>1.0166666660000001</v>
      </c>
      <c r="O3793">
        <v>0</v>
      </c>
      <c r="P3793">
        <v>12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4.0597540347597754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4.0597540347597754</v>
      </c>
    </row>
    <row r="3794" spans="1:31" x14ac:dyDescent="0.25">
      <c r="A3794">
        <v>2277075</v>
      </c>
      <c r="B3794">
        <v>1</v>
      </c>
      <c r="C3794" t="s">
        <v>80</v>
      </c>
      <c r="D3794" t="s">
        <v>99</v>
      </c>
      <c r="E3794" t="s">
        <v>165</v>
      </c>
      <c r="F3794" t="s">
        <v>11163</v>
      </c>
      <c r="G3794" t="s">
        <v>198</v>
      </c>
      <c r="H3794" t="s">
        <v>150</v>
      </c>
      <c r="I3794" t="s">
        <v>136</v>
      </c>
      <c r="J3794" t="s">
        <v>137</v>
      </c>
      <c r="K3794" t="s">
        <v>138</v>
      </c>
      <c r="L3794" t="s">
        <v>11164</v>
      </c>
      <c r="M3794" t="s">
        <v>11165</v>
      </c>
      <c r="N3794">
        <v>2.216111111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0.57154204289133337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0.57154204289133337</v>
      </c>
    </row>
    <row r="3795" spans="1:31" x14ac:dyDescent="0.25">
      <c r="A3795">
        <v>2277410</v>
      </c>
      <c r="B3795">
        <v>1</v>
      </c>
      <c r="C3795" t="s">
        <v>80</v>
      </c>
      <c r="D3795" t="s">
        <v>87</v>
      </c>
      <c r="E3795" t="s">
        <v>157</v>
      </c>
      <c r="F3795" t="s">
        <v>11166</v>
      </c>
      <c r="G3795" t="s">
        <v>297</v>
      </c>
      <c r="H3795" t="s">
        <v>135</v>
      </c>
      <c r="I3795" t="s">
        <v>136</v>
      </c>
      <c r="J3795" t="s">
        <v>3</v>
      </c>
      <c r="K3795" t="s">
        <v>138</v>
      </c>
      <c r="L3795" t="s">
        <v>11167</v>
      </c>
      <c r="M3795" t="s">
        <v>11168</v>
      </c>
      <c r="N3795">
        <v>1.6527777770000001</v>
      </c>
      <c r="O3795">
        <v>0</v>
      </c>
      <c r="P3795">
        <v>2799</v>
      </c>
      <c r="Q3795">
        <v>0</v>
      </c>
      <c r="R3795">
        <v>0</v>
      </c>
      <c r="S3795">
        <v>0</v>
      </c>
      <c r="T3795">
        <v>332</v>
      </c>
      <c r="U3795">
        <v>0</v>
      </c>
      <c r="V3795">
        <v>0</v>
      </c>
      <c r="W3795">
        <v>0</v>
      </c>
      <c r="X3795">
        <v>1326.0573514236933</v>
      </c>
      <c r="Y3795">
        <v>0</v>
      </c>
      <c r="Z3795">
        <v>0</v>
      </c>
      <c r="AA3795">
        <v>0</v>
      </c>
      <c r="AB3795">
        <v>653.71765509398415</v>
      </c>
      <c r="AC3795">
        <v>0</v>
      </c>
      <c r="AD3795">
        <v>0</v>
      </c>
      <c r="AE3795">
        <v>1979.7750065176774</v>
      </c>
    </row>
    <row r="3796" spans="1:31" x14ac:dyDescent="0.25">
      <c r="A3796">
        <v>2277665</v>
      </c>
      <c r="B3796">
        <v>1</v>
      </c>
      <c r="C3796" t="s">
        <v>81</v>
      </c>
      <c r="D3796" t="s">
        <v>112</v>
      </c>
      <c r="E3796" t="s">
        <v>147</v>
      </c>
      <c r="F3796" t="s">
        <v>11169</v>
      </c>
      <c r="G3796" t="s">
        <v>149</v>
      </c>
      <c r="H3796" t="s">
        <v>150</v>
      </c>
      <c r="I3796" t="s">
        <v>136</v>
      </c>
      <c r="J3796" t="s">
        <v>137</v>
      </c>
      <c r="K3796" t="s">
        <v>138</v>
      </c>
      <c r="L3796" t="s">
        <v>11170</v>
      </c>
      <c r="M3796" t="s">
        <v>11171</v>
      </c>
      <c r="N3796">
        <v>1.6844444439999999</v>
      </c>
      <c r="O3796">
        <v>0</v>
      </c>
      <c r="P3796">
        <v>62</v>
      </c>
      <c r="Q3796">
        <v>0</v>
      </c>
      <c r="R3796">
        <v>1</v>
      </c>
      <c r="S3796">
        <v>0</v>
      </c>
      <c r="T3796">
        <v>40</v>
      </c>
      <c r="U3796">
        <v>0</v>
      </c>
      <c r="V3796">
        <v>0</v>
      </c>
      <c r="W3796">
        <v>0</v>
      </c>
      <c r="X3796">
        <v>22.340193908342879</v>
      </c>
      <c r="Y3796">
        <v>0</v>
      </c>
      <c r="Z3796">
        <v>3.8700616372133331E-2</v>
      </c>
      <c r="AA3796">
        <v>0</v>
      </c>
      <c r="AB3796">
        <v>39.739076381143875</v>
      </c>
      <c r="AC3796">
        <v>0</v>
      </c>
      <c r="AD3796">
        <v>0</v>
      </c>
      <c r="AE3796">
        <v>62.117970905858883</v>
      </c>
    </row>
    <row r="3797" spans="1:31" x14ac:dyDescent="0.25">
      <c r="A3797">
        <v>2277247</v>
      </c>
      <c r="B3797">
        <v>1</v>
      </c>
      <c r="C3797" t="s">
        <v>80</v>
      </c>
      <c r="D3797" t="s">
        <v>107</v>
      </c>
      <c r="E3797" t="s">
        <v>176</v>
      </c>
      <c r="F3797" t="s">
        <v>11172</v>
      </c>
      <c r="G3797" t="s">
        <v>143</v>
      </c>
      <c r="H3797" t="s">
        <v>150</v>
      </c>
      <c r="I3797" t="s">
        <v>136</v>
      </c>
      <c r="J3797" t="s">
        <v>137</v>
      </c>
      <c r="K3797" t="s">
        <v>144</v>
      </c>
      <c r="L3797" t="s">
        <v>11173</v>
      </c>
      <c r="M3797" t="s">
        <v>11174</v>
      </c>
      <c r="N3797">
        <v>6.2</v>
      </c>
      <c r="O3797">
        <v>0</v>
      </c>
      <c r="P3797">
        <v>62</v>
      </c>
      <c r="Q3797">
        <v>0</v>
      </c>
      <c r="R3797">
        <v>0</v>
      </c>
      <c r="S3797">
        <v>0</v>
      </c>
      <c r="T3797">
        <v>24</v>
      </c>
      <c r="U3797">
        <v>0</v>
      </c>
      <c r="V3797">
        <v>0</v>
      </c>
      <c r="W3797">
        <v>0</v>
      </c>
      <c r="X3797">
        <v>105.52834333215573</v>
      </c>
      <c r="Y3797">
        <v>0</v>
      </c>
      <c r="Z3797">
        <v>0</v>
      </c>
      <c r="AA3797">
        <v>0</v>
      </c>
      <c r="AB3797">
        <v>134.47244059781923</v>
      </c>
      <c r="AC3797">
        <v>0</v>
      </c>
      <c r="AD3797">
        <v>0</v>
      </c>
      <c r="AE3797">
        <v>240.00078392997494</v>
      </c>
    </row>
    <row r="3798" spans="1:31" x14ac:dyDescent="0.25">
      <c r="A3798">
        <v>2277473</v>
      </c>
      <c r="B3798">
        <v>1</v>
      </c>
      <c r="C3798" t="s">
        <v>80</v>
      </c>
      <c r="D3798" t="s">
        <v>106</v>
      </c>
      <c r="E3798" t="s">
        <v>165</v>
      </c>
      <c r="F3798" t="s">
        <v>11175</v>
      </c>
      <c r="G3798" t="s">
        <v>198</v>
      </c>
      <c r="H3798" t="s">
        <v>150</v>
      </c>
      <c r="I3798" t="s">
        <v>136</v>
      </c>
      <c r="J3798" t="s">
        <v>137</v>
      </c>
      <c r="K3798" t="s">
        <v>138</v>
      </c>
      <c r="L3798" t="s">
        <v>11176</v>
      </c>
      <c r="M3798" t="s">
        <v>11177</v>
      </c>
      <c r="N3798">
        <v>3.775555555</v>
      </c>
      <c r="O3798">
        <v>0</v>
      </c>
      <c r="P3798">
        <v>1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0.76750917945238339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0.76750917945238339</v>
      </c>
    </row>
    <row r="3799" spans="1:31" x14ac:dyDescent="0.25">
      <c r="A3799">
        <v>2277287</v>
      </c>
      <c r="B3799">
        <v>1</v>
      </c>
      <c r="C3799" t="s">
        <v>80</v>
      </c>
      <c r="D3799" t="s">
        <v>99</v>
      </c>
      <c r="E3799" t="s">
        <v>165</v>
      </c>
      <c r="F3799" t="s">
        <v>11178</v>
      </c>
      <c r="G3799" t="s">
        <v>297</v>
      </c>
      <c r="H3799" t="s">
        <v>150</v>
      </c>
      <c r="I3799" t="s">
        <v>136</v>
      </c>
      <c r="J3799" t="s">
        <v>137</v>
      </c>
      <c r="K3799" t="s">
        <v>138</v>
      </c>
      <c r="L3799" t="s">
        <v>11179</v>
      </c>
      <c r="M3799" t="s">
        <v>11180</v>
      </c>
      <c r="N3799">
        <v>1.125277777</v>
      </c>
      <c r="O3799">
        <v>0</v>
      </c>
      <c r="P3799">
        <v>2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0.39633270200151671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0.39633270200151671</v>
      </c>
    </row>
    <row r="3800" spans="1:31" x14ac:dyDescent="0.25">
      <c r="A3800">
        <v>2277479</v>
      </c>
      <c r="B3800">
        <v>1</v>
      </c>
      <c r="C3800" t="s">
        <v>80</v>
      </c>
      <c r="D3800" t="s">
        <v>87</v>
      </c>
      <c r="E3800" t="s">
        <v>141</v>
      </c>
      <c r="F3800" t="s">
        <v>11181</v>
      </c>
      <c r="G3800" t="s">
        <v>297</v>
      </c>
      <c r="H3800" t="s">
        <v>135</v>
      </c>
      <c r="I3800" t="s">
        <v>136</v>
      </c>
      <c r="J3800" t="s">
        <v>3</v>
      </c>
      <c r="K3800" t="s">
        <v>138</v>
      </c>
      <c r="L3800" t="s">
        <v>11182</v>
      </c>
      <c r="M3800" t="s">
        <v>11183</v>
      </c>
      <c r="N3800">
        <v>0.82805555500000005</v>
      </c>
      <c r="O3800">
        <v>0</v>
      </c>
      <c r="P3800">
        <v>1872</v>
      </c>
      <c r="Q3800">
        <v>0</v>
      </c>
      <c r="R3800">
        <v>0</v>
      </c>
      <c r="S3800">
        <v>0</v>
      </c>
      <c r="T3800">
        <v>143</v>
      </c>
      <c r="U3800">
        <v>0</v>
      </c>
      <c r="V3800">
        <v>0</v>
      </c>
      <c r="W3800">
        <v>0</v>
      </c>
      <c r="X3800">
        <v>426.37755954948869</v>
      </c>
      <c r="Y3800">
        <v>0</v>
      </c>
      <c r="Z3800">
        <v>0</v>
      </c>
      <c r="AA3800">
        <v>0</v>
      </c>
      <c r="AB3800">
        <v>141.97961248071823</v>
      </c>
      <c r="AC3800">
        <v>0</v>
      </c>
      <c r="AD3800">
        <v>0</v>
      </c>
      <c r="AE3800">
        <v>568.35717203020693</v>
      </c>
    </row>
    <row r="3801" spans="1:31" x14ac:dyDescent="0.25">
      <c r="A3801">
        <v>2277579</v>
      </c>
      <c r="B3801">
        <v>1</v>
      </c>
      <c r="C3801" t="s">
        <v>80</v>
      </c>
      <c r="D3801" t="s">
        <v>107</v>
      </c>
      <c r="E3801" t="s">
        <v>147</v>
      </c>
      <c r="F3801" t="s">
        <v>11184</v>
      </c>
      <c r="G3801" t="s">
        <v>149</v>
      </c>
      <c r="H3801" t="s">
        <v>150</v>
      </c>
      <c r="I3801" t="s">
        <v>136</v>
      </c>
      <c r="J3801" t="s">
        <v>137</v>
      </c>
      <c r="K3801" t="s">
        <v>138</v>
      </c>
      <c r="L3801" t="s">
        <v>11185</v>
      </c>
      <c r="M3801" t="s">
        <v>11186</v>
      </c>
      <c r="N3801">
        <v>1.3819444439999999</v>
      </c>
      <c r="O3801">
        <v>0</v>
      </c>
      <c r="P3801">
        <v>80</v>
      </c>
      <c r="Q3801">
        <v>0</v>
      </c>
      <c r="R3801">
        <v>0</v>
      </c>
      <c r="S3801">
        <v>0</v>
      </c>
      <c r="T3801">
        <v>3</v>
      </c>
      <c r="U3801">
        <v>0</v>
      </c>
      <c r="V3801">
        <v>0</v>
      </c>
      <c r="W3801">
        <v>0</v>
      </c>
      <c r="X3801">
        <v>28.266076055883008</v>
      </c>
      <c r="Y3801">
        <v>0</v>
      </c>
      <c r="Z3801">
        <v>0</v>
      </c>
      <c r="AA3801">
        <v>0</v>
      </c>
      <c r="AB3801">
        <v>2.4701645830230836</v>
      </c>
      <c r="AC3801">
        <v>0</v>
      </c>
      <c r="AD3801">
        <v>0</v>
      </c>
      <c r="AE3801">
        <v>30.736240638906093</v>
      </c>
    </row>
    <row r="3802" spans="1:31" x14ac:dyDescent="0.25">
      <c r="A3802">
        <v>2277184</v>
      </c>
      <c r="B3802">
        <v>1</v>
      </c>
      <c r="C3802" t="s">
        <v>80</v>
      </c>
      <c r="D3802" t="s">
        <v>92</v>
      </c>
      <c r="E3802" t="s">
        <v>165</v>
      </c>
      <c r="F3802" t="s">
        <v>11187</v>
      </c>
      <c r="G3802" t="s">
        <v>261</v>
      </c>
      <c r="H3802" t="s">
        <v>150</v>
      </c>
      <c r="I3802" t="s">
        <v>136</v>
      </c>
      <c r="J3802" t="s">
        <v>137</v>
      </c>
      <c r="K3802" t="s">
        <v>138</v>
      </c>
      <c r="L3802" t="s">
        <v>11188</v>
      </c>
      <c r="M3802" t="s">
        <v>11189</v>
      </c>
      <c r="N3802">
        <v>1.695277777</v>
      </c>
      <c r="O3802">
        <v>0</v>
      </c>
      <c r="P3802">
        <v>1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0.4677628288763333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0.4677628288763333</v>
      </c>
    </row>
    <row r="3803" spans="1:31" x14ac:dyDescent="0.25">
      <c r="A3803">
        <v>2277705</v>
      </c>
      <c r="B3803">
        <v>1</v>
      </c>
      <c r="C3803" t="s">
        <v>80</v>
      </c>
      <c r="D3803" t="s">
        <v>96</v>
      </c>
      <c r="E3803" t="s">
        <v>141</v>
      </c>
      <c r="F3803" t="s">
        <v>11190</v>
      </c>
      <c r="G3803" t="s">
        <v>3437</v>
      </c>
      <c r="H3803" t="s">
        <v>135</v>
      </c>
      <c r="I3803" t="s">
        <v>136</v>
      </c>
      <c r="J3803" t="s">
        <v>137</v>
      </c>
      <c r="K3803" t="s">
        <v>138</v>
      </c>
      <c r="L3803" t="s">
        <v>11191</v>
      </c>
      <c r="M3803" t="s">
        <v>11192</v>
      </c>
      <c r="N3803">
        <v>7.6213888880000003</v>
      </c>
      <c r="O3803">
        <v>0</v>
      </c>
      <c r="P3803">
        <v>0</v>
      </c>
      <c r="Q3803">
        <v>1</v>
      </c>
      <c r="R3803">
        <v>0</v>
      </c>
      <c r="S3803">
        <v>1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27.537826243495459</v>
      </c>
      <c r="Z3803">
        <v>0</v>
      </c>
      <c r="AA3803">
        <v>12.555365303381667</v>
      </c>
      <c r="AB3803">
        <v>0</v>
      </c>
      <c r="AC3803">
        <v>0</v>
      </c>
      <c r="AD3803">
        <v>0</v>
      </c>
      <c r="AE3803">
        <v>40.093191546877122</v>
      </c>
    </row>
    <row r="3804" spans="1:31" x14ac:dyDescent="0.25">
      <c r="A3804">
        <v>2277207</v>
      </c>
      <c r="B3804">
        <v>1</v>
      </c>
      <c r="C3804" t="s">
        <v>81</v>
      </c>
      <c r="D3804" t="s">
        <v>123</v>
      </c>
      <c r="E3804" t="s">
        <v>147</v>
      </c>
      <c r="F3804" t="s">
        <v>11193</v>
      </c>
      <c r="G3804" t="s">
        <v>154</v>
      </c>
      <c r="H3804" t="s">
        <v>150</v>
      </c>
      <c r="I3804" t="s">
        <v>136</v>
      </c>
      <c r="J3804" t="s">
        <v>137</v>
      </c>
      <c r="K3804" t="s">
        <v>144</v>
      </c>
      <c r="L3804" t="s">
        <v>11194</v>
      </c>
      <c r="M3804" t="s">
        <v>11195</v>
      </c>
      <c r="N3804">
        <v>6.3594444440000002</v>
      </c>
      <c r="O3804">
        <v>0</v>
      </c>
      <c r="P3804">
        <v>303</v>
      </c>
      <c r="Q3804">
        <v>0</v>
      </c>
      <c r="R3804">
        <v>0</v>
      </c>
      <c r="S3804">
        <v>0</v>
      </c>
      <c r="T3804">
        <v>20</v>
      </c>
      <c r="U3804">
        <v>0</v>
      </c>
      <c r="V3804">
        <v>0</v>
      </c>
      <c r="W3804">
        <v>0</v>
      </c>
      <c r="X3804">
        <v>375.04734002444928</v>
      </c>
      <c r="Y3804">
        <v>0</v>
      </c>
      <c r="Z3804">
        <v>0</v>
      </c>
      <c r="AA3804">
        <v>0</v>
      </c>
      <c r="AB3804">
        <v>107.7544626003465</v>
      </c>
      <c r="AC3804">
        <v>0</v>
      </c>
      <c r="AD3804">
        <v>0</v>
      </c>
      <c r="AE3804">
        <v>482.80180262479576</v>
      </c>
    </row>
    <row r="3805" spans="1:31" x14ac:dyDescent="0.25">
      <c r="A3805">
        <v>2277662</v>
      </c>
      <c r="B3805">
        <v>1</v>
      </c>
      <c r="C3805" t="s">
        <v>80</v>
      </c>
      <c r="D3805" t="s">
        <v>94</v>
      </c>
      <c r="E3805" t="s">
        <v>157</v>
      </c>
      <c r="F3805" t="s">
        <v>11196</v>
      </c>
      <c r="G3805" t="s">
        <v>134</v>
      </c>
      <c r="H3805" t="s">
        <v>135</v>
      </c>
      <c r="I3805" t="s">
        <v>136</v>
      </c>
      <c r="J3805" t="s">
        <v>137</v>
      </c>
      <c r="K3805" t="s">
        <v>138</v>
      </c>
      <c r="L3805" t="s">
        <v>11197</v>
      </c>
      <c r="M3805" t="s">
        <v>11198</v>
      </c>
      <c r="N3805">
        <v>0.39638888799999999</v>
      </c>
      <c r="O3805">
        <v>0</v>
      </c>
      <c r="P3805">
        <v>227</v>
      </c>
      <c r="Q3805">
        <v>0</v>
      </c>
      <c r="R3805">
        <v>49</v>
      </c>
      <c r="S3805">
        <v>1</v>
      </c>
      <c r="T3805">
        <v>40</v>
      </c>
      <c r="U3805">
        <v>1</v>
      </c>
      <c r="V3805">
        <v>0</v>
      </c>
      <c r="W3805">
        <v>0</v>
      </c>
      <c r="X3805">
        <v>25.645696172741005</v>
      </c>
      <c r="Y3805">
        <v>0</v>
      </c>
      <c r="Z3805">
        <v>11.335960149239552</v>
      </c>
      <c r="AA3805">
        <v>0.48356356275153894</v>
      </c>
      <c r="AB3805">
        <v>9.2365460592240165</v>
      </c>
      <c r="AC3805">
        <v>0.56700247934166681</v>
      </c>
      <c r="AD3805">
        <v>0</v>
      </c>
      <c r="AE3805">
        <v>47.268768423297786</v>
      </c>
    </row>
    <row r="3806" spans="1:31" x14ac:dyDescent="0.25">
      <c r="A3806">
        <v>2277393</v>
      </c>
      <c r="B3806">
        <v>1</v>
      </c>
      <c r="C3806" t="s">
        <v>80</v>
      </c>
      <c r="D3806" t="s">
        <v>83</v>
      </c>
      <c r="E3806" t="s">
        <v>141</v>
      </c>
      <c r="F3806" t="s">
        <v>11199</v>
      </c>
      <c r="G3806" t="s">
        <v>162</v>
      </c>
      <c r="H3806" t="s">
        <v>135</v>
      </c>
      <c r="I3806" t="s">
        <v>136</v>
      </c>
      <c r="J3806" t="s">
        <v>137</v>
      </c>
      <c r="K3806" t="s">
        <v>138</v>
      </c>
      <c r="L3806" t="s">
        <v>11200</v>
      </c>
      <c r="M3806" t="s">
        <v>11201</v>
      </c>
      <c r="N3806">
        <v>1.4697222219999999</v>
      </c>
      <c r="O3806">
        <v>0</v>
      </c>
      <c r="P3806">
        <v>9820</v>
      </c>
      <c r="Q3806">
        <v>0</v>
      </c>
      <c r="R3806">
        <v>0</v>
      </c>
      <c r="S3806">
        <v>4</v>
      </c>
      <c r="T3806">
        <v>1963</v>
      </c>
      <c r="U3806">
        <v>2</v>
      </c>
      <c r="V3806">
        <v>7</v>
      </c>
      <c r="W3806">
        <v>0</v>
      </c>
      <c r="X3806">
        <v>4784.1302400924924</v>
      </c>
      <c r="Y3806">
        <v>0</v>
      </c>
      <c r="Z3806">
        <v>0</v>
      </c>
      <c r="AA3806">
        <v>459.83737576193062</v>
      </c>
      <c r="AB3806">
        <v>2569.3881799388596</v>
      </c>
      <c r="AC3806">
        <v>2782.1328782234164</v>
      </c>
      <c r="AD3806">
        <v>114.4332687917869</v>
      </c>
      <c r="AE3806">
        <v>10709.921942808485</v>
      </c>
    </row>
    <row r="3807" spans="1:31" x14ac:dyDescent="0.25">
      <c r="A3807">
        <v>2277250</v>
      </c>
      <c r="B3807">
        <v>1</v>
      </c>
      <c r="C3807" t="s">
        <v>81</v>
      </c>
      <c r="D3807" t="s">
        <v>122</v>
      </c>
      <c r="E3807" t="s">
        <v>157</v>
      </c>
      <c r="F3807" t="s">
        <v>11202</v>
      </c>
      <c r="G3807" t="s">
        <v>134</v>
      </c>
      <c r="H3807" t="s">
        <v>135</v>
      </c>
      <c r="I3807" t="s">
        <v>136</v>
      </c>
      <c r="J3807" t="s">
        <v>137</v>
      </c>
      <c r="K3807" t="s">
        <v>138</v>
      </c>
      <c r="L3807" t="s">
        <v>11203</v>
      </c>
      <c r="M3807" t="s">
        <v>11204</v>
      </c>
      <c r="N3807">
        <v>0.60305555499999997</v>
      </c>
      <c r="O3807">
        <v>0</v>
      </c>
      <c r="P3807">
        <v>0</v>
      </c>
      <c r="Q3807">
        <v>11</v>
      </c>
      <c r="R3807">
        <v>0</v>
      </c>
      <c r="S3807">
        <v>6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1.0638034317779919</v>
      </c>
      <c r="Z3807">
        <v>0</v>
      </c>
      <c r="AA3807">
        <v>207.29975192097214</v>
      </c>
      <c r="AB3807">
        <v>0</v>
      </c>
      <c r="AC3807">
        <v>0</v>
      </c>
      <c r="AD3807">
        <v>0</v>
      </c>
      <c r="AE3807">
        <v>208.36355535275013</v>
      </c>
    </row>
    <row r="3808" spans="1:31" x14ac:dyDescent="0.25">
      <c r="A3808">
        <v>2277499</v>
      </c>
      <c r="B3808">
        <v>1</v>
      </c>
      <c r="C3808" t="s">
        <v>81</v>
      </c>
      <c r="D3808" t="s">
        <v>113</v>
      </c>
      <c r="E3808" t="s">
        <v>176</v>
      </c>
      <c r="F3808" t="s">
        <v>5098</v>
      </c>
      <c r="G3808" t="s">
        <v>178</v>
      </c>
      <c r="H3808" t="s">
        <v>150</v>
      </c>
      <c r="I3808" t="s">
        <v>136</v>
      </c>
      <c r="J3808" t="s">
        <v>137</v>
      </c>
      <c r="K3808" t="s">
        <v>138</v>
      </c>
      <c r="L3808" t="s">
        <v>11205</v>
      </c>
      <c r="M3808" t="s">
        <v>11206</v>
      </c>
      <c r="N3808">
        <v>4.6280555550000004</v>
      </c>
      <c r="O3808">
        <v>0</v>
      </c>
      <c r="P3808">
        <v>40</v>
      </c>
      <c r="Q3808">
        <v>0</v>
      </c>
      <c r="R3808">
        <v>4</v>
      </c>
      <c r="S3808">
        <v>0</v>
      </c>
      <c r="T3808">
        <v>1</v>
      </c>
      <c r="U3808">
        <v>0</v>
      </c>
      <c r="V3808">
        <v>0</v>
      </c>
      <c r="W3808">
        <v>0</v>
      </c>
      <c r="X3808">
        <v>17.790143345110891</v>
      </c>
      <c r="Y3808">
        <v>0</v>
      </c>
      <c r="Z3808">
        <v>3.808598457696883</v>
      </c>
      <c r="AA3808">
        <v>0</v>
      </c>
      <c r="AB3808">
        <v>10.271691855608292</v>
      </c>
      <c r="AC3808">
        <v>0</v>
      </c>
      <c r="AD3808">
        <v>0</v>
      </c>
      <c r="AE3808">
        <v>31.870433658416065</v>
      </c>
    </row>
    <row r="3809" spans="1:31" x14ac:dyDescent="0.25">
      <c r="A3809">
        <v>2277413</v>
      </c>
      <c r="B3809">
        <v>1</v>
      </c>
      <c r="C3809" t="s">
        <v>80</v>
      </c>
      <c r="D3809" t="s">
        <v>95</v>
      </c>
      <c r="E3809" t="s">
        <v>165</v>
      </c>
      <c r="F3809" t="s">
        <v>11207</v>
      </c>
      <c r="G3809" t="s">
        <v>198</v>
      </c>
      <c r="H3809" t="s">
        <v>150</v>
      </c>
      <c r="I3809" t="s">
        <v>136</v>
      </c>
      <c r="J3809" t="s">
        <v>137</v>
      </c>
      <c r="K3809" t="s">
        <v>138</v>
      </c>
      <c r="L3809" t="s">
        <v>11208</v>
      </c>
      <c r="M3809" t="s">
        <v>11209</v>
      </c>
      <c r="N3809">
        <v>1.841388888</v>
      </c>
      <c r="O3809">
        <v>0</v>
      </c>
      <c r="P3809">
        <v>1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6.4542499551208332E-2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6.4542499551208332E-2</v>
      </c>
    </row>
    <row r="3810" spans="1:31" x14ac:dyDescent="0.25">
      <c r="A3810">
        <v>2277164</v>
      </c>
      <c r="B3810">
        <v>1</v>
      </c>
      <c r="C3810" t="s">
        <v>81</v>
      </c>
      <c r="D3810" t="s">
        <v>122</v>
      </c>
      <c r="E3810" t="s">
        <v>141</v>
      </c>
      <c r="F3810" t="s">
        <v>11210</v>
      </c>
      <c r="G3810" t="s">
        <v>134</v>
      </c>
      <c r="H3810" t="s">
        <v>135</v>
      </c>
      <c r="I3810" t="s">
        <v>738</v>
      </c>
      <c r="J3810" t="s">
        <v>137</v>
      </c>
      <c r="K3810" t="s">
        <v>138</v>
      </c>
      <c r="L3810" t="s">
        <v>11211</v>
      </c>
      <c r="M3810" t="s">
        <v>11212</v>
      </c>
      <c r="N3810">
        <v>1.1944444E-2</v>
      </c>
      <c r="O3810">
        <v>0</v>
      </c>
      <c r="P3810">
        <v>717</v>
      </c>
      <c r="Q3810">
        <v>0</v>
      </c>
      <c r="R3810">
        <v>14</v>
      </c>
      <c r="S3810">
        <v>5</v>
      </c>
      <c r="T3810">
        <v>53</v>
      </c>
      <c r="U3810">
        <v>1</v>
      </c>
      <c r="V3810">
        <v>0</v>
      </c>
      <c r="W3810">
        <v>0</v>
      </c>
      <c r="X3810">
        <v>0.83657690763274151</v>
      </c>
      <c r="Y3810">
        <v>0</v>
      </c>
      <c r="Z3810">
        <v>7.7546666908333336E-3</v>
      </c>
      <c r="AA3810">
        <v>1.1420173455313334</v>
      </c>
      <c r="AB3810">
        <v>0.14212415617513888</v>
      </c>
      <c r="AC3810">
        <v>1.98592680232E-2</v>
      </c>
      <c r="AD3810">
        <v>0</v>
      </c>
      <c r="AE3810">
        <v>2.1483323440532471</v>
      </c>
    </row>
    <row r="3811" spans="1:31" x14ac:dyDescent="0.25">
      <c r="A3811">
        <v>2277456</v>
      </c>
      <c r="B3811">
        <v>1</v>
      </c>
      <c r="C3811" t="s">
        <v>81</v>
      </c>
      <c r="D3811" t="s">
        <v>123</v>
      </c>
      <c r="E3811" t="s">
        <v>165</v>
      </c>
      <c r="F3811" t="s">
        <v>11213</v>
      </c>
      <c r="G3811" t="s">
        <v>198</v>
      </c>
      <c r="H3811" t="s">
        <v>150</v>
      </c>
      <c r="I3811" t="s">
        <v>136</v>
      </c>
      <c r="J3811" t="s">
        <v>137</v>
      </c>
      <c r="K3811" t="s">
        <v>138</v>
      </c>
      <c r="L3811" t="s">
        <v>11214</v>
      </c>
      <c r="M3811" t="s">
        <v>11215</v>
      </c>
      <c r="N3811">
        <v>1.883888888</v>
      </c>
      <c r="O3811">
        <v>0</v>
      </c>
      <c r="P3811">
        <v>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0.64555570047146671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0.64555570047146671</v>
      </c>
    </row>
    <row r="3812" spans="1:31" x14ac:dyDescent="0.25">
      <c r="A3812">
        <v>2277576</v>
      </c>
      <c r="B3812">
        <v>1</v>
      </c>
      <c r="C3812" t="s">
        <v>80</v>
      </c>
      <c r="D3812" t="s">
        <v>104</v>
      </c>
      <c r="E3812" t="s">
        <v>322</v>
      </c>
      <c r="F3812" t="s">
        <v>11216</v>
      </c>
      <c r="G3812" t="s">
        <v>134</v>
      </c>
      <c r="H3812" t="s">
        <v>135</v>
      </c>
      <c r="I3812" t="s">
        <v>136</v>
      </c>
      <c r="J3812" t="s">
        <v>137</v>
      </c>
      <c r="K3812" t="s">
        <v>138</v>
      </c>
      <c r="L3812" t="s">
        <v>11217</v>
      </c>
      <c r="M3812" t="s">
        <v>11218</v>
      </c>
      <c r="N3812">
        <v>9.7500000000000003E-2</v>
      </c>
      <c r="O3812">
        <v>13</v>
      </c>
      <c r="P3812">
        <v>1048</v>
      </c>
      <c r="Q3812">
        <v>47</v>
      </c>
      <c r="R3812">
        <v>29</v>
      </c>
      <c r="S3812">
        <v>95</v>
      </c>
      <c r="T3812">
        <v>115</v>
      </c>
      <c r="U3812">
        <v>18</v>
      </c>
      <c r="V3812">
        <v>0</v>
      </c>
      <c r="W3812">
        <v>0.40125712127669999</v>
      </c>
      <c r="X3812">
        <v>26.467268964083949</v>
      </c>
      <c r="Y3812">
        <v>12.699593698840429</v>
      </c>
      <c r="Z3812">
        <v>1.8570319769429999</v>
      </c>
      <c r="AA3812">
        <v>142.5219340591878</v>
      </c>
      <c r="AB3812">
        <v>8.81046331433385</v>
      </c>
      <c r="AC3812">
        <v>283.20096603552685</v>
      </c>
      <c r="AD3812">
        <v>0</v>
      </c>
      <c r="AE3812">
        <v>475.95851517019258</v>
      </c>
    </row>
    <row r="3813" spans="1:31" x14ac:dyDescent="0.25">
      <c r="A3813">
        <v>2277722</v>
      </c>
      <c r="B3813">
        <v>1</v>
      </c>
      <c r="C3813" t="s">
        <v>80</v>
      </c>
      <c r="D3813" t="s">
        <v>91</v>
      </c>
      <c r="E3813" t="s">
        <v>147</v>
      </c>
      <c r="F3813" t="s">
        <v>11219</v>
      </c>
      <c r="G3813" t="s">
        <v>149</v>
      </c>
      <c r="H3813" t="s">
        <v>150</v>
      </c>
      <c r="I3813" t="s">
        <v>136</v>
      </c>
      <c r="J3813" t="s">
        <v>137</v>
      </c>
      <c r="K3813" t="s">
        <v>138</v>
      </c>
      <c r="L3813" t="s">
        <v>11220</v>
      </c>
      <c r="M3813" t="s">
        <v>11221</v>
      </c>
      <c r="N3813">
        <v>1.443888888</v>
      </c>
      <c r="O3813">
        <v>0</v>
      </c>
      <c r="P3813">
        <v>209</v>
      </c>
      <c r="Q3813">
        <v>0</v>
      </c>
      <c r="R3813">
        <v>2</v>
      </c>
      <c r="S3813">
        <v>0</v>
      </c>
      <c r="T3813">
        <v>31</v>
      </c>
      <c r="U3813">
        <v>0</v>
      </c>
      <c r="V3813">
        <v>0</v>
      </c>
      <c r="W3813">
        <v>0</v>
      </c>
      <c r="X3813">
        <v>73.546356988615315</v>
      </c>
      <c r="Y3813">
        <v>0</v>
      </c>
      <c r="Z3813">
        <v>9.1430217538799999E-2</v>
      </c>
      <c r="AA3813">
        <v>0</v>
      </c>
      <c r="AB3813">
        <v>18.3071007386256</v>
      </c>
      <c r="AC3813">
        <v>0</v>
      </c>
      <c r="AD3813">
        <v>0</v>
      </c>
      <c r="AE3813">
        <v>91.944887944779708</v>
      </c>
    </row>
    <row r="3814" spans="1:31" x14ac:dyDescent="0.25">
      <c r="A3814">
        <v>2277390</v>
      </c>
      <c r="B3814">
        <v>1</v>
      </c>
      <c r="C3814" t="s">
        <v>80</v>
      </c>
      <c r="D3814" t="s">
        <v>84</v>
      </c>
      <c r="E3814" t="s">
        <v>147</v>
      </c>
      <c r="F3814" t="s">
        <v>11222</v>
      </c>
      <c r="G3814" t="s">
        <v>149</v>
      </c>
      <c r="H3814" t="s">
        <v>150</v>
      </c>
      <c r="I3814" t="s">
        <v>136</v>
      </c>
      <c r="J3814" t="s">
        <v>137</v>
      </c>
      <c r="K3814" t="s">
        <v>138</v>
      </c>
      <c r="L3814" t="s">
        <v>11223</v>
      </c>
      <c r="M3814" t="s">
        <v>11224</v>
      </c>
      <c r="N3814">
        <v>3.2280555550000001</v>
      </c>
      <c r="O3814">
        <v>0</v>
      </c>
      <c r="P3814">
        <v>96</v>
      </c>
      <c r="Q3814">
        <v>0</v>
      </c>
      <c r="R3814">
        <v>0</v>
      </c>
      <c r="S3814">
        <v>0</v>
      </c>
      <c r="T3814">
        <v>11</v>
      </c>
      <c r="U3814">
        <v>0</v>
      </c>
      <c r="V3814">
        <v>0</v>
      </c>
      <c r="W3814">
        <v>0</v>
      </c>
      <c r="X3814">
        <v>69.72150765422613</v>
      </c>
      <c r="Y3814">
        <v>0</v>
      </c>
      <c r="Z3814">
        <v>0</v>
      </c>
      <c r="AA3814">
        <v>0</v>
      </c>
      <c r="AB3814">
        <v>41.864992808601158</v>
      </c>
      <c r="AC3814">
        <v>0</v>
      </c>
      <c r="AD3814">
        <v>0</v>
      </c>
      <c r="AE3814">
        <v>111.58650046282729</v>
      </c>
    </row>
    <row r="3815" spans="1:31" x14ac:dyDescent="0.25">
      <c r="A3815">
        <v>2277144</v>
      </c>
      <c r="B3815">
        <v>1</v>
      </c>
      <c r="C3815" t="s">
        <v>81</v>
      </c>
      <c r="D3815" t="s">
        <v>113</v>
      </c>
      <c r="E3815" t="s">
        <v>147</v>
      </c>
      <c r="F3815" t="s">
        <v>11225</v>
      </c>
      <c r="G3815" t="s">
        <v>233</v>
      </c>
      <c r="H3815" t="s">
        <v>150</v>
      </c>
      <c r="I3815" t="s">
        <v>136</v>
      </c>
      <c r="J3815" t="s">
        <v>137</v>
      </c>
      <c r="K3815" t="s">
        <v>138</v>
      </c>
      <c r="L3815" t="s">
        <v>11226</v>
      </c>
      <c r="M3815" t="s">
        <v>11227</v>
      </c>
      <c r="N3815">
        <v>2.560277777</v>
      </c>
      <c r="O3815">
        <v>0</v>
      </c>
      <c r="P3815">
        <v>47</v>
      </c>
      <c r="Q3815">
        <v>0</v>
      </c>
      <c r="R3815">
        <v>0</v>
      </c>
      <c r="S3815">
        <v>0</v>
      </c>
      <c r="T3815">
        <v>1</v>
      </c>
      <c r="U3815">
        <v>0</v>
      </c>
      <c r="V3815">
        <v>0</v>
      </c>
      <c r="W3815">
        <v>0</v>
      </c>
      <c r="X3815">
        <v>29.135993700112664</v>
      </c>
      <c r="Y3815">
        <v>0</v>
      </c>
      <c r="Z3815">
        <v>0</v>
      </c>
      <c r="AA3815">
        <v>0</v>
      </c>
      <c r="AB3815">
        <v>1.3494695315616666E-2</v>
      </c>
      <c r="AC3815">
        <v>0</v>
      </c>
      <c r="AD3815">
        <v>0</v>
      </c>
      <c r="AE3815">
        <v>29.149488395428282</v>
      </c>
    </row>
    <row r="3816" spans="1:31" x14ac:dyDescent="0.25">
      <c r="A3816">
        <v>2277476</v>
      </c>
      <c r="B3816">
        <v>1</v>
      </c>
      <c r="C3816" t="s">
        <v>81</v>
      </c>
      <c r="D3816" t="s">
        <v>112</v>
      </c>
      <c r="E3816" t="s">
        <v>165</v>
      </c>
      <c r="F3816" t="s">
        <v>11228</v>
      </c>
      <c r="G3816" t="s">
        <v>198</v>
      </c>
      <c r="H3816" t="s">
        <v>150</v>
      </c>
      <c r="I3816" t="s">
        <v>136</v>
      </c>
      <c r="J3816" t="s">
        <v>137</v>
      </c>
      <c r="K3816" t="s">
        <v>138</v>
      </c>
      <c r="L3816" t="s">
        <v>11229</v>
      </c>
      <c r="M3816" t="s">
        <v>11230</v>
      </c>
      <c r="N3816">
        <v>1.8991666659999999</v>
      </c>
      <c r="O3816">
        <v>0</v>
      </c>
      <c r="P3816">
        <v>4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1.6191285522129835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1.6191285522129835</v>
      </c>
    </row>
    <row r="3817" spans="1:31" x14ac:dyDescent="0.25">
      <c r="A3817">
        <v>2277831</v>
      </c>
      <c r="B3817">
        <v>1</v>
      </c>
      <c r="C3817" t="s">
        <v>81</v>
      </c>
      <c r="D3817" t="s">
        <v>112</v>
      </c>
      <c r="E3817" t="s">
        <v>165</v>
      </c>
      <c r="F3817" t="s">
        <v>11231</v>
      </c>
      <c r="G3817" t="s">
        <v>198</v>
      </c>
      <c r="H3817" t="s">
        <v>150</v>
      </c>
      <c r="I3817" t="s">
        <v>136</v>
      </c>
      <c r="J3817" t="s">
        <v>137</v>
      </c>
      <c r="K3817" t="s">
        <v>138</v>
      </c>
      <c r="L3817" t="s">
        <v>11232</v>
      </c>
      <c r="M3817" t="s">
        <v>11233</v>
      </c>
      <c r="N3817">
        <v>1.5125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1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2.1766807020000001E-2</v>
      </c>
      <c r="AC3817">
        <v>0</v>
      </c>
      <c r="AD3817">
        <v>0</v>
      </c>
      <c r="AE3817">
        <v>2.1766807020000001E-2</v>
      </c>
    </row>
    <row r="3818" spans="1:31" x14ac:dyDescent="0.25">
      <c r="A3818">
        <v>2277436</v>
      </c>
      <c r="B3818">
        <v>1</v>
      </c>
      <c r="C3818" t="s">
        <v>80</v>
      </c>
      <c r="D3818" t="s">
        <v>97</v>
      </c>
      <c r="E3818" t="s">
        <v>165</v>
      </c>
      <c r="F3818" t="s">
        <v>11234</v>
      </c>
      <c r="G3818" t="s">
        <v>198</v>
      </c>
      <c r="H3818" t="s">
        <v>150</v>
      </c>
      <c r="I3818" t="s">
        <v>136</v>
      </c>
      <c r="J3818" t="s">
        <v>137</v>
      </c>
      <c r="K3818" t="s">
        <v>138</v>
      </c>
      <c r="L3818" t="s">
        <v>11235</v>
      </c>
      <c r="M3818" t="s">
        <v>11236</v>
      </c>
      <c r="N3818">
        <v>1.6030555550000001</v>
      </c>
      <c r="O3818">
        <v>0</v>
      </c>
      <c r="P3818">
        <v>1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0.63767697389479172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0.63767697389479172</v>
      </c>
    </row>
    <row r="3819" spans="1:31" x14ac:dyDescent="0.25">
      <c r="A3819">
        <v>2277539</v>
      </c>
      <c r="B3819">
        <v>1</v>
      </c>
      <c r="C3819" t="s">
        <v>80</v>
      </c>
      <c r="D3819" t="s">
        <v>96</v>
      </c>
      <c r="E3819" t="s">
        <v>312</v>
      </c>
      <c r="F3819" t="s">
        <v>11237</v>
      </c>
      <c r="G3819" t="s">
        <v>1032</v>
      </c>
      <c r="H3819" t="s">
        <v>150</v>
      </c>
      <c r="I3819" t="s">
        <v>136</v>
      </c>
      <c r="J3819" t="s">
        <v>137</v>
      </c>
      <c r="K3819" t="s">
        <v>138</v>
      </c>
      <c r="L3819" t="s">
        <v>11238</v>
      </c>
      <c r="M3819" t="s">
        <v>11239</v>
      </c>
      <c r="N3819">
        <v>6.6475</v>
      </c>
      <c r="O3819">
        <v>0</v>
      </c>
      <c r="P3819">
        <v>23</v>
      </c>
      <c r="Q3819">
        <v>0</v>
      </c>
      <c r="R3819">
        <v>0</v>
      </c>
      <c r="S3819">
        <v>0</v>
      </c>
      <c r="T3819">
        <v>1</v>
      </c>
      <c r="U3819">
        <v>0</v>
      </c>
      <c r="V3819">
        <v>0</v>
      </c>
      <c r="W3819">
        <v>0</v>
      </c>
      <c r="X3819">
        <v>62.093154420343453</v>
      </c>
      <c r="Y3819">
        <v>0</v>
      </c>
      <c r="Z3819">
        <v>0</v>
      </c>
      <c r="AA3819">
        <v>0</v>
      </c>
      <c r="AB3819">
        <v>5.3157862076738001</v>
      </c>
      <c r="AC3819">
        <v>0</v>
      </c>
      <c r="AD3819">
        <v>0</v>
      </c>
      <c r="AE3819">
        <v>67.408940628017248</v>
      </c>
    </row>
    <row r="3820" spans="1:31" x14ac:dyDescent="0.25">
      <c r="A3820">
        <v>2277347</v>
      </c>
      <c r="B3820">
        <v>1</v>
      </c>
      <c r="C3820" t="s">
        <v>80</v>
      </c>
      <c r="D3820" t="s">
        <v>99</v>
      </c>
      <c r="E3820" t="s">
        <v>165</v>
      </c>
      <c r="F3820" t="s">
        <v>11240</v>
      </c>
      <c r="G3820" t="s">
        <v>198</v>
      </c>
      <c r="H3820" t="s">
        <v>150</v>
      </c>
      <c r="I3820" t="s">
        <v>136</v>
      </c>
      <c r="J3820" t="s">
        <v>137</v>
      </c>
      <c r="K3820" t="s">
        <v>138</v>
      </c>
      <c r="L3820" t="s">
        <v>11241</v>
      </c>
      <c r="M3820" t="s">
        <v>11242</v>
      </c>
      <c r="N3820">
        <v>1.7455555549999999</v>
      </c>
      <c r="O3820">
        <v>0</v>
      </c>
      <c r="P3820">
        <v>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2.6670459160558338E-2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2.6670459160558338E-2</v>
      </c>
    </row>
    <row r="3821" spans="1:31" x14ac:dyDescent="0.25">
      <c r="A3821">
        <v>2277639</v>
      </c>
      <c r="B3821">
        <v>1</v>
      </c>
      <c r="C3821" t="s">
        <v>81</v>
      </c>
      <c r="D3821" t="s">
        <v>116</v>
      </c>
      <c r="E3821" t="s">
        <v>132</v>
      </c>
      <c r="F3821" t="s">
        <v>11243</v>
      </c>
      <c r="G3821" t="s">
        <v>134</v>
      </c>
      <c r="H3821" t="s">
        <v>135</v>
      </c>
      <c r="I3821" t="s">
        <v>136</v>
      </c>
      <c r="J3821" t="s">
        <v>137</v>
      </c>
      <c r="K3821" t="s">
        <v>138</v>
      </c>
      <c r="L3821" t="s">
        <v>11244</v>
      </c>
      <c r="M3821" t="s">
        <v>11245</v>
      </c>
      <c r="N3821">
        <v>0.11388888799999999</v>
      </c>
      <c r="O3821">
        <v>0</v>
      </c>
      <c r="P3821">
        <v>1440</v>
      </c>
      <c r="Q3821">
        <v>1</v>
      </c>
      <c r="R3821">
        <v>78</v>
      </c>
      <c r="S3821">
        <v>4</v>
      </c>
      <c r="T3821">
        <v>224</v>
      </c>
      <c r="U3821">
        <v>1</v>
      </c>
      <c r="V3821">
        <v>0</v>
      </c>
      <c r="W3821">
        <v>0</v>
      </c>
      <c r="X3821">
        <v>24.121631015861507</v>
      </c>
      <c r="Y3821">
        <v>0.34591903144066666</v>
      </c>
      <c r="Z3821">
        <v>0.94594557619858299</v>
      </c>
      <c r="AA3821">
        <v>4.9756626437780005</v>
      </c>
      <c r="AB3821">
        <v>9.541905030839418</v>
      </c>
      <c r="AC3821">
        <v>5.8893363939656673</v>
      </c>
      <c r="AD3821">
        <v>0</v>
      </c>
      <c r="AE3821">
        <v>45.820399692083839</v>
      </c>
    </row>
    <row r="3822" spans="1:31" x14ac:dyDescent="0.25">
      <c r="A3822">
        <v>2277808</v>
      </c>
      <c r="B3822">
        <v>1</v>
      </c>
      <c r="C3822" t="s">
        <v>80</v>
      </c>
      <c r="D3822" t="s">
        <v>93</v>
      </c>
      <c r="E3822" t="s">
        <v>147</v>
      </c>
      <c r="F3822" t="s">
        <v>11246</v>
      </c>
      <c r="G3822" t="s">
        <v>149</v>
      </c>
      <c r="H3822" t="s">
        <v>150</v>
      </c>
      <c r="I3822" t="s">
        <v>136</v>
      </c>
      <c r="J3822" t="s">
        <v>137</v>
      </c>
      <c r="K3822" t="s">
        <v>138</v>
      </c>
      <c r="L3822" t="s">
        <v>11247</v>
      </c>
      <c r="M3822" t="s">
        <v>11248</v>
      </c>
      <c r="N3822">
        <v>1.623611111</v>
      </c>
      <c r="O3822">
        <v>0</v>
      </c>
      <c r="P3822">
        <v>0</v>
      </c>
      <c r="Q3822">
        <v>0</v>
      </c>
      <c r="R3822">
        <v>7</v>
      </c>
      <c r="S3822">
        <v>0</v>
      </c>
      <c r="T3822">
        <v>2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17.06922012842525</v>
      </c>
      <c r="AA3822">
        <v>0</v>
      </c>
      <c r="AB3822">
        <v>0.93504737831791684</v>
      </c>
      <c r="AC3822">
        <v>0</v>
      </c>
      <c r="AD3822">
        <v>0</v>
      </c>
      <c r="AE3822">
        <v>18.004267506743169</v>
      </c>
    </row>
    <row r="3823" spans="1:31" x14ac:dyDescent="0.25">
      <c r="A3823">
        <v>2277559</v>
      </c>
      <c r="B3823">
        <v>1</v>
      </c>
      <c r="C3823" t="s">
        <v>81</v>
      </c>
      <c r="D3823" t="s">
        <v>123</v>
      </c>
      <c r="E3823" t="s">
        <v>165</v>
      </c>
      <c r="F3823" t="s">
        <v>11249</v>
      </c>
      <c r="G3823" t="s">
        <v>225</v>
      </c>
      <c r="H3823" t="s">
        <v>150</v>
      </c>
      <c r="I3823" t="s">
        <v>136</v>
      </c>
      <c r="J3823" t="s">
        <v>137</v>
      </c>
      <c r="K3823" t="s">
        <v>138</v>
      </c>
      <c r="L3823" t="s">
        <v>11250</v>
      </c>
      <c r="M3823" t="s">
        <v>11251</v>
      </c>
      <c r="N3823">
        <v>2.250277777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1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3.1132020661571</v>
      </c>
      <c r="AC3823">
        <v>0</v>
      </c>
      <c r="AD3823">
        <v>0</v>
      </c>
      <c r="AE3823">
        <v>3.1132020661571</v>
      </c>
    </row>
    <row r="3824" spans="1:31" x14ac:dyDescent="0.25">
      <c r="A3824">
        <v>2277204</v>
      </c>
      <c r="B3824">
        <v>1</v>
      </c>
      <c r="C3824" t="s">
        <v>81</v>
      </c>
      <c r="D3824" t="s">
        <v>128</v>
      </c>
      <c r="E3824" t="s">
        <v>176</v>
      </c>
      <c r="F3824" t="s">
        <v>11252</v>
      </c>
      <c r="G3824" t="s">
        <v>154</v>
      </c>
      <c r="H3824" t="s">
        <v>150</v>
      </c>
      <c r="I3824" t="s">
        <v>136</v>
      </c>
      <c r="J3824" t="s">
        <v>137</v>
      </c>
      <c r="K3824" t="s">
        <v>144</v>
      </c>
      <c r="L3824" t="s">
        <v>11253</v>
      </c>
      <c r="M3824" t="s">
        <v>11254</v>
      </c>
      <c r="N3824">
        <v>7.7819444439999996</v>
      </c>
      <c r="O3824">
        <v>0</v>
      </c>
      <c r="P3824">
        <v>425</v>
      </c>
      <c r="Q3824">
        <v>0</v>
      </c>
      <c r="R3824">
        <v>0</v>
      </c>
      <c r="S3824">
        <v>0</v>
      </c>
      <c r="T3824">
        <v>13</v>
      </c>
      <c r="U3824">
        <v>0</v>
      </c>
      <c r="V3824">
        <v>0</v>
      </c>
      <c r="W3824">
        <v>0</v>
      </c>
      <c r="X3824">
        <v>723.52333549463481</v>
      </c>
      <c r="Y3824">
        <v>0</v>
      </c>
      <c r="Z3824">
        <v>0</v>
      </c>
      <c r="AA3824">
        <v>0</v>
      </c>
      <c r="AB3824">
        <v>152.66753806457416</v>
      </c>
      <c r="AC3824">
        <v>0</v>
      </c>
      <c r="AD3824">
        <v>0</v>
      </c>
      <c r="AE3824">
        <v>876.19087355920897</v>
      </c>
    </row>
    <row r="3825" spans="1:31" x14ac:dyDescent="0.25">
      <c r="A3825">
        <v>2277602</v>
      </c>
      <c r="B3825">
        <v>1</v>
      </c>
      <c r="C3825" t="s">
        <v>80</v>
      </c>
      <c r="D3825" t="s">
        <v>96</v>
      </c>
      <c r="E3825" t="s">
        <v>141</v>
      </c>
      <c r="F3825" t="s">
        <v>11255</v>
      </c>
      <c r="G3825" t="s">
        <v>3437</v>
      </c>
      <c r="H3825" t="s">
        <v>135</v>
      </c>
      <c r="I3825" t="s">
        <v>136</v>
      </c>
      <c r="J3825" t="s">
        <v>137</v>
      </c>
      <c r="K3825" t="s">
        <v>138</v>
      </c>
      <c r="L3825" t="s">
        <v>11256</v>
      </c>
      <c r="M3825" t="s">
        <v>11257</v>
      </c>
      <c r="N3825">
        <v>2.0249999999999999</v>
      </c>
      <c r="O3825">
        <v>0</v>
      </c>
      <c r="P3825">
        <v>35</v>
      </c>
      <c r="Q3825">
        <v>0</v>
      </c>
      <c r="R3825">
        <v>10</v>
      </c>
      <c r="S3825">
        <v>0</v>
      </c>
      <c r="T3825">
        <v>8</v>
      </c>
      <c r="U3825">
        <v>0</v>
      </c>
      <c r="V3825">
        <v>0</v>
      </c>
      <c r="W3825">
        <v>0</v>
      </c>
      <c r="X3825">
        <v>35.252504222457546</v>
      </c>
      <c r="Y3825">
        <v>0</v>
      </c>
      <c r="Z3825">
        <v>2.5790248328779506</v>
      </c>
      <c r="AA3825">
        <v>0</v>
      </c>
      <c r="AB3825">
        <v>71.746601191551761</v>
      </c>
      <c r="AC3825">
        <v>0</v>
      </c>
      <c r="AD3825">
        <v>0</v>
      </c>
      <c r="AE3825">
        <v>109.57813024688726</v>
      </c>
    </row>
    <row r="3826" spans="1:31" x14ac:dyDescent="0.25">
      <c r="A3826">
        <v>2277453</v>
      </c>
      <c r="B3826">
        <v>1</v>
      </c>
      <c r="C3826" t="s">
        <v>80</v>
      </c>
      <c r="D3826" t="s">
        <v>110</v>
      </c>
      <c r="E3826" t="s">
        <v>147</v>
      </c>
      <c r="F3826" t="s">
        <v>11258</v>
      </c>
      <c r="G3826" t="s">
        <v>1433</v>
      </c>
      <c r="H3826" t="s">
        <v>150</v>
      </c>
      <c r="I3826" t="s">
        <v>136</v>
      </c>
      <c r="J3826" t="s">
        <v>137</v>
      </c>
      <c r="K3826" t="s">
        <v>138</v>
      </c>
      <c r="L3826" t="s">
        <v>11259</v>
      </c>
      <c r="M3826" t="s">
        <v>11260</v>
      </c>
      <c r="N3826">
        <v>0.378611111</v>
      </c>
      <c r="O3826">
        <v>0</v>
      </c>
      <c r="P3826">
        <v>7</v>
      </c>
      <c r="Q3826">
        <v>0</v>
      </c>
      <c r="R3826">
        <v>0</v>
      </c>
      <c r="S3826">
        <v>0</v>
      </c>
      <c r="T3826">
        <v>3</v>
      </c>
      <c r="U3826">
        <v>0</v>
      </c>
      <c r="V3826">
        <v>0</v>
      </c>
      <c r="W3826">
        <v>0</v>
      </c>
      <c r="X3826">
        <v>1.2554956244611248</v>
      </c>
      <c r="Y3826">
        <v>0</v>
      </c>
      <c r="Z3826">
        <v>0</v>
      </c>
      <c r="AA3826">
        <v>0</v>
      </c>
      <c r="AB3826">
        <v>1.0762661111518554</v>
      </c>
      <c r="AC3826">
        <v>0</v>
      </c>
      <c r="AD3826">
        <v>0</v>
      </c>
      <c r="AE3826">
        <v>2.3317617356129805</v>
      </c>
    </row>
    <row r="3827" spans="1:31" x14ac:dyDescent="0.25">
      <c r="A3827">
        <v>2277694</v>
      </c>
      <c r="B3827">
        <v>1</v>
      </c>
      <c r="C3827" t="s">
        <v>80</v>
      </c>
      <c r="D3827" t="s">
        <v>106</v>
      </c>
      <c r="E3827" t="s">
        <v>147</v>
      </c>
      <c r="F3827" t="s">
        <v>11261</v>
      </c>
      <c r="G3827" t="s">
        <v>149</v>
      </c>
      <c r="H3827" t="s">
        <v>150</v>
      </c>
      <c r="I3827" t="s">
        <v>136</v>
      </c>
      <c r="J3827" t="s">
        <v>137</v>
      </c>
      <c r="K3827" t="s">
        <v>138</v>
      </c>
      <c r="L3827" t="s">
        <v>11262</v>
      </c>
      <c r="M3827" t="s">
        <v>11263</v>
      </c>
      <c r="N3827">
        <v>5.892222222</v>
      </c>
      <c r="O3827">
        <v>0</v>
      </c>
      <c r="P3827">
        <v>3</v>
      </c>
      <c r="Q3827">
        <v>0</v>
      </c>
      <c r="R3827">
        <v>1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6.3326802069228751</v>
      </c>
      <c r="Y3827">
        <v>0</v>
      </c>
      <c r="Z3827">
        <v>4.3324689775697669</v>
      </c>
      <c r="AA3827">
        <v>0</v>
      </c>
      <c r="AB3827">
        <v>0</v>
      </c>
      <c r="AC3827">
        <v>0</v>
      </c>
      <c r="AD3827">
        <v>0</v>
      </c>
      <c r="AE3827">
        <v>10.665149184492641</v>
      </c>
    </row>
    <row r="3828" spans="1:31" x14ac:dyDescent="0.25">
      <c r="A3828">
        <v>2277648</v>
      </c>
      <c r="B3828">
        <v>1</v>
      </c>
      <c r="C3828" t="s">
        <v>81</v>
      </c>
      <c r="D3828" t="s">
        <v>127</v>
      </c>
      <c r="E3828" t="s">
        <v>147</v>
      </c>
      <c r="F3828" t="s">
        <v>11264</v>
      </c>
      <c r="G3828" t="s">
        <v>149</v>
      </c>
      <c r="H3828" t="s">
        <v>150</v>
      </c>
      <c r="I3828" t="s">
        <v>136</v>
      </c>
      <c r="J3828" t="s">
        <v>137</v>
      </c>
      <c r="K3828" t="s">
        <v>138</v>
      </c>
      <c r="L3828" t="s">
        <v>11265</v>
      </c>
      <c r="M3828" t="s">
        <v>11266</v>
      </c>
      <c r="N3828">
        <v>1.9358333329999999</v>
      </c>
      <c r="O3828">
        <v>0</v>
      </c>
      <c r="P3828">
        <v>141</v>
      </c>
      <c r="Q3828">
        <v>0</v>
      </c>
      <c r="R3828">
        <v>0</v>
      </c>
      <c r="S3828">
        <v>0</v>
      </c>
      <c r="T3828">
        <v>10</v>
      </c>
      <c r="U3828">
        <v>0</v>
      </c>
      <c r="V3828">
        <v>0</v>
      </c>
      <c r="W3828">
        <v>0</v>
      </c>
      <c r="X3828">
        <v>51.338163229553309</v>
      </c>
      <c r="Y3828">
        <v>0</v>
      </c>
      <c r="Z3828">
        <v>0</v>
      </c>
      <c r="AA3828">
        <v>0</v>
      </c>
      <c r="AB3828">
        <v>2.5486061177371919</v>
      </c>
      <c r="AC3828">
        <v>0</v>
      </c>
      <c r="AD3828">
        <v>0</v>
      </c>
      <c r="AE3828">
        <v>53.886769347290503</v>
      </c>
    </row>
    <row r="3829" spans="1:31" x14ac:dyDescent="0.25">
      <c r="A3829">
        <v>2277671</v>
      </c>
      <c r="B3829">
        <v>1</v>
      </c>
      <c r="C3829" t="s">
        <v>81</v>
      </c>
      <c r="D3829" t="s">
        <v>128</v>
      </c>
      <c r="E3829" t="s">
        <v>157</v>
      </c>
      <c r="F3829" t="s">
        <v>5959</v>
      </c>
      <c r="G3829" t="s">
        <v>134</v>
      </c>
      <c r="H3829" t="s">
        <v>135</v>
      </c>
      <c r="I3829" t="s">
        <v>136</v>
      </c>
      <c r="J3829" t="s">
        <v>137</v>
      </c>
      <c r="K3829" t="s">
        <v>138</v>
      </c>
      <c r="L3829" t="s">
        <v>11267</v>
      </c>
      <c r="M3829" t="s">
        <v>11268</v>
      </c>
      <c r="N3829">
        <v>1.0888888880000001</v>
      </c>
      <c r="O3829">
        <v>20</v>
      </c>
      <c r="P3829">
        <v>99</v>
      </c>
      <c r="Q3829">
        <v>299</v>
      </c>
      <c r="R3829">
        <v>84</v>
      </c>
      <c r="S3829">
        <v>7</v>
      </c>
      <c r="T3829">
        <v>2</v>
      </c>
      <c r="U3829">
        <v>0</v>
      </c>
      <c r="V3829">
        <v>0</v>
      </c>
      <c r="W3829">
        <v>5.0013057182144989</v>
      </c>
      <c r="X3829">
        <v>27.522705645274733</v>
      </c>
      <c r="Y3829">
        <v>125.76697211420317</v>
      </c>
      <c r="Z3829">
        <v>36.671978151505677</v>
      </c>
      <c r="AA3829">
        <v>3.4301005764031109</v>
      </c>
      <c r="AB3829">
        <v>1.4558823486257917</v>
      </c>
      <c r="AC3829">
        <v>0</v>
      </c>
      <c r="AD3829">
        <v>0</v>
      </c>
      <c r="AE3829">
        <v>199.84894455422696</v>
      </c>
    </row>
    <row r="3830" spans="1:31" x14ac:dyDescent="0.25">
      <c r="A3830">
        <v>2277834</v>
      </c>
      <c r="B3830">
        <v>1</v>
      </c>
      <c r="C3830" t="s">
        <v>81</v>
      </c>
      <c r="D3830" t="s">
        <v>113</v>
      </c>
      <c r="E3830" t="s">
        <v>165</v>
      </c>
      <c r="F3830" t="s">
        <v>11269</v>
      </c>
      <c r="G3830" t="s">
        <v>198</v>
      </c>
      <c r="H3830" t="s">
        <v>150</v>
      </c>
      <c r="I3830" t="s">
        <v>136</v>
      </c>
      <c r="J3830" t="s">
        <v>137</v>
      </c>
      <c r="K3830" t="s">
        <v>138</v>
      </c>
      <c r="L3830" t="s">
        <v>11270</v>
      </c>
      <c r="M3830" t="s">
        <v>11271</v>
      </c>
      <c r="N3830">
        <v>1.5191666660000001</v>
      </c>
      <c r="O3830">
        <v>0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2.8965227208500002E-2</v>
      </c>
      <c r="AA3830">
        <v>0</v>
      </c>
      <c r="AB3830">
        <v>0</v>
      </c>
      <c r="AC3830">
        <v>0</v>
      </c>
      <c r="AD3830">
        <v>0</v>
      </c>
      <c r="AE3830">
        <v>2.8965227208500002E-2</v>
      </c>
    </row>
    <row r="3831" spans="1:31" x14ac:dyDescent="0.25">
      <c r="A3831">
        <v>2277840</v>
      </c>
      <c r="B3831">
        <v>1</v>
      </c>
      <c r="C3831" t="s">
        <v>80</v>
      </c>
      <c r="D3831" t="s">
        <v>105</v>
      </c>
      <c r="E3831" t="s">
        <v>165</v>
      </c>
      <c r="F3831" t="s">
        <v>11272</v>
      </c>
      <c r="G3831" t="s">
        <v>198</v>
      </c>
      <c r="H3831" t="s">
        <v>150</v>
      </c>
      <c r="I3831" t="s">
        <v>136</v>
      </c>
      <c r="J3831" t="s">
        <v>137</v>
      </c>
      <c r="K3831" t="s">
        <v>138</v>
      </c>
      <c r="L3831" t="s">
        <v>11273</v>
      </c>
      <c r="M3831" t="s">
        <v>11274</v>
      </c>
      <c r="N3831">
        <v>1.501944444</v>
      </c>
      <c r="O3831">
        <v>0</v>
      </c>
      <c r="P3831">
        <v>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0.32992889442372503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0.32992889442372503</v>
      </c>
    </row>
    <row r="3832" spans="1:31" x14ac:dyDescent="0.25">
      <c r="A3832">
        <v>2277688</v>
      </c>
      <c r="B3832">
        <v>1</v>
      </c>
      <c r="C3832" t="s">
        <v>81</v>
      </c>
      <c r="D3832" t="s">
        <v>114</v>
      </c>
      <c r="E3832" t="s">
        <v>147</v>
      </c>
      <c r="F3832" t="s">
        <v>11275</v>
      </c>
      <c r="G3832" t="s">
        <v>149</v>
      </c>
      <c r="H3832" t="s">
        <v>150</v>
      </c>
      <c r="I3832" t="s">
        <v>136</v>
      </c>
      <c r="J3832" t="s">
        <v>137</v>
      </c>
      <c r="K3832" t="s">
        <v>138</v>
      </c>
      <c r="L3832" t="s">
        <v>11276</v>
      </c>
      <c r="M3832" t="s">
        <v>11277</v>
      </c>
      <c r="N3832">
        <v>1.0377777770000001</v>
      </c>
      <c r="O3832">
        <v>0</v>
      </c>
      <c r="P3832">
        <v>24</v>
      </c>
      <c r="Q3832">
        <v>0</v>
      </c>
      <c r="R3832">
        <v>4</v>
      </c>
      <c r="S3832">
        <v>0</v>
      </c>
      <c r="T3832">
        <v>3</v>
      </c>
      <c r="U3832">
        <v>0</v>
      </c>
      <c r="V3832">
        <v>0</v>
      </c>
      <c r="W3832">
        <v>0</v>
      </c>
      <c r="X3832">
        <v>3.3819202256064012</v>
      </c>
      <c r="Y3832">
        <v>0</v>
      </c>
      <c r="Z3832">
        <v>6.1587279530666665E-2</v>
      </c>
      <c r="AA3832">
        <v>0</v>
      </c>
      <c r="AB3832">
        <v>0.56831230716000003</v>
      </c>
      <c r="AC3832">
        <v>0</v>
      </c>
      <c r="AD3832">
        <v>0</v>
      </c>
      <c r="AE3832">
        <v>4.0118198122970679</v>
      </c>
    </row>
    <row r="3833" spans="1:31" x14ac:dyDescent="0.25">
      <c r="A3833">
        <v>2277379</v>
      </c>
      <c r="B3833">
        <v>1</v>
      </c>
      <c r="C3833" t="s">
        <v>80</v>
      </c>
      <c r="D3833" t="s">
        <v>96</v>
      </c>
      <c r="E3833" t="s">
        <v>165</v>
      </c>
      <c r="F3833" t="s">
        <v>11278</v>
      </c>
      <c r="G3833" t="s">
        <v>198</v>
      </c>
      <c r="H3833" t="s">
        <v>150</v>
      </c>
      <c r="I3833" t="s">
        <v>136</v>
      </c>
      <c r="J3833" t="s">
        <v>137</v>
      </c>
      <c r="K3833" t="s">
        <v>138</v>
      </c>
      <c r="L3833" t="s">
        <v>11279</v>
      </c>
      <c r="M3833" t="s">
        <v>11280</v>
      </c>
      <c r="N3833">
        <v>4.3394444439999997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1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</row>
    <row r="3834" spans="1:31" x14ac:dyDescent="0.25">
      <c r="A3834">
        <v>2277485</v>
      </c>
      <c r="B3834">
        <v>1</v>
      </c>
      <c r="C3834" t="s">
        <v>81</v>
      </c>
      <c r="D3834" t="s">
        <v>127</v>
      </c>
      <c r="E3834" t="s">
        <v>157</v>
      </c>
      <c r="F3834" t="s">
        <v>11281</v>
      </c>
      <c r="G3834" t="s">
        <v>442</v>
      </c>
      <c r="H3834" t="s">
        <v>135</v>
      </c>
      <c r="I3834" t="s">
        <v>136</v>
      </c>
      <c r="J3834" t="s">
        <v>137</v>
      </c>
      <c r="K3834" t="s">
        <v>144</v>
      </c>
      <c r="L3834" t="s">
        <v>11282</v>
      </c>
      <c r="M3834" t="s">
        <v>11283</v>
      </c>
      <c r="N3834">
        <v>0.80249999999999999</v>
      </c>
      <c r="O3834">
        <v>12</v>
      </c>
      <c r="P3834">
        <v>4700</v>
      </c>
      <c r="Q3834">
        <v>663</v>
      </c>
      <c r="R3834">
        <v>459</v>
      </c>
      <c r="S3834">
        <v>73</v>
      </c>
      <c r="T3834">
        <v>546</v>
      </c>
      <c r="U3834">
        <v>15</v>
      </c>
      <c r="V3834">
        <v>2</v>
      </c>
      <c r="W3834">
        <v>2.4633456327805501</v>
      </c>
      <c r="X3834">
        <v>763.84500444109426</v>
      </c>
      <c r="Y3834">
        <v>320.98971967157269</v>
      </c>
      <c r="Z3834">
        <v>131.13431907378953</v>
      </c>
      <c r="AA3834">
        <v>940.488286643827</v>
      </c>
      <c r="AB3834">
        <v>298.93519273821846</v>
      </c>
      <c r="AC3834">
        <v>1264.4581352423963</v>
      </c>
      <c r="AD3834">
        <v>4.0902880034735993</v>
      </c>
      <c r="AE3834">
        <v>3726.4042914471529</v>
      </c>
    </row>
    <row r="3835" spans="1:31" x14ac:dyDescent="0.25">
      <c r="A3835">
        <v>2277734</v>
      </c>
      <c r="B3835">
        <v>1</v>
      </c>
      <c r="C3835" t="s">
        <v>80</v>
      </c>
      <c r="D3835" t="s">
        <v>109</v>
      </c>
      <c r="E3835" t="s">
        <v>165</v>
      </c>
      <c r="F3835" t="s">
        <v>11284</v>
      </c>
      <c r="G3835" t="s">
        <v>225</v>
      </c>
      <c r="H3835" t="s">
        <v>150</v>
      </c>
      <c r="I3835" t="s">
        <v>136</v>
      </c>
      <c r="J3835" t="s">
        <v>137</v>
      </c>
      <c r="K3835" t="s">
        <v>138</v>
      </c>
      <c r="L3835" t="s">
        <v>11285</v>
      </c>
      <c r="M3835" t="s">
        <v>11286</v>
      </c>
      <c r="N3835">
        <v>0.58916666600000001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6.06056538578E-2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6.06056538578E-2</v>
      </c>
    </row>
    <row r="3836" spans="1:31" x14ac:dyDescent="0.25">
      <c r="A3836">
        <v>2277525</v>
      </c>
      <c r="B3836">
        <v>1</v>
      </c>
      <c r="C3836" t="s">
        <v>80</v>
      </c>
      <c r="D3836" t="s">
        <v>83</v>
      </c>
      <c r="E3836" t="s">
        <v>147</v>
      </c>
      <c r="F3836" t="s">
        <v>11287</v>
      </c>
      <c r="G3836" t="s">
        <v>233</v>
      </c>
      <c r="H3836" t="s">
        <v>150</v>
      </c>
      <c r="I3836" t="s">
        <v>136</v>
      </c>
      <c r="J3836" t="s">
        <v>137</v>
      </c>
      <c r="K3836" t="s">
        <v>138</v>
      </c>
      <c r="L3836" t="s">
        <v>11288</v>
      </c>
      <c r="M3836" t="s">
        <v>11289</v>
      </c>
      <c r="N3836">
        <v>3.8849999999999998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82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213.37087598998394</v>
      </c>
      <c r="AC3836">
        <v>0</v>
      </c>
      <c r="AD3836">
        <v>0</v>
      </c>
      <c r="AE3836">
        <v>213.37087598998394</v>
      </c>
    </row>
    <row r="3837" spans="1:31" x14ac:dyDescent="0.25">
      <c r="A3837">
        <v>2277631</v>
      </c>
      <c r="B3837">
        <v>1</v>
      </c>
      <c r="C3837" t="s">
        <v>80</v>
      </c>
      <c r="D3837" t="s">
        <v>106</v>
      </c>
      <c r="E3837" t="s">
        <v>147</v>
      </c>
      <c r="F3837" t="s">
        <v>293</v>
      </c>
      <c r="G3837" t="s">
        <v>149</v>
      </c>
      <c r="H3837" t="s">
        <v>150</v>
      </c>
      <c r="I3837" t="s">
        <v>136</v>
      </c>
      <c r="J3837" t="s">
        <v>137</v>
      </c>
      <c r="K3837" t="s">
        <v>138</v>
      </c>
      <c r="L3837" t="s">
        <v>11290</v>
      </c>
      <c r="M3837" t="s">
        <v>11291</v>
      </c>
      <c r="N3837">
        <v>2.8422222220000002</v>
      </c>
      <c r="O3837">
        <v>0</v>
      </c>
      <c r="P3837">
        <v>4</v>
      </c>
      <c r="Q3837">
        <v>0</v>
      </c>
      <c r="R3837">
        <v>4</v>
      </c>
      <c r="S3837">
        <v>0</v>
      </c>
      <c r="T3837">
        <v>3</v>
      </c>
      <c r="U3837">
        <v>0</v>
      </c>
      <c r="V3837">
        <v>0</v>
      </c>
      <c r="W3837">
        <v>0</v>
      </c>
      <c r="X3837">
        <v>2.3146847771426997</v>
      </c>
      <c r="Y3837">
        <v>0</v>
      </c>
      <c r="Z3837">
        <v>1.218464068837575</v>
      </c>
      <c r="AA3837">
        <v>0</v>
      </c>
      <c r="AB3837">
        <v>3.375742590723533</v>
      </c>
      <c r="AC3837">
        <v>0</v>
      </c>
      <c r="AD3837">
        <v>0</v>
      </c>
      <c r="AE3837">
        <v>6.9088914367038079</v>
      </c>
    </row>
    <row r="3838" spans="1:31" x14ac:dyDescent="0.25">
      <c r="A3838">
        <v>2277233</v>
      </c>
      <c r="B3838">
        <v>1</v>
      </c>
      <c r="C3838" t="s">
        <v>80</v>
      </c>
      <c r="D3838" t="s">
        <v>88</v>
      </c>
      <c r="E3838" t="s">
        <v>312</v>
      </c>
      <c r="F3838" t="s">
        <v>11292</v>
      </c>
      <c r="G3838" t="s">
        <v>154</v>
      </c>
      <c r="H3838" t="s">
        <v>150</v>
      </c>
      <c r="I3838" t="s">
        <v>136</v>
      </c>
      <c r="J3838" t="s">
        <v>137</v>
      </c>
      <c r="K3838" t="s">
        <v>144</v>
      </c>
      <c r="L3838" t="s">
        <v>11293</v>
      </c>
      <c r="M3838" t="s">
        <v>11294</v>
      </c>
      <c r="N3838">
        <v>3.0133333329999998</v>
      </c>
      <c r="O3838">
        <v>0</v>
      </c>
      <c r="P3838">
        <v>8</v>
      </c>
      <c r="Q3838">
        <v>0</v>
      </c>
      <c r="R3838">
        <v>0</v>
      </c>
      <c r="S3838">
        <v>0</v>
      </c>
      <c r="T3838">
        <v>3</v>
      </c>
      <c r="U3838">
        <v>0</v>
      </c>
      <c r="V3838">
        <v>0</v>
      </c>
      <c r="W3838">
        <v>0</v>
      </c>
      <c r="X3838">
        <v>6.8022088486572523</v>
      </c>
      <c r="Y3838">
        <v>0</v>
      </c>
      <c r="Z3838">
        <v>0</v>
      </c>
      <c r="AA3838">
        <v>0</v>
      </c>
      <c r="AB3838">
        <v>7.252991650916667</v>
      </c>
      <c r="AC3838">
        <v>0</v>
      </c>
      <c r="AD3838">
        <v>0</v>
      </c>
      <c r="AE3838">
        <v>14.055200499573919</v>
      </c>
    </row>
    <row r="3839" spans="1:31" x14ac:dyDescent="0.25">
      <c r="A3839">
        <v>2277777</v>
      </c>
      <c r="B3839">
        <v>1</v>
      </c>
      <c r="C3839" t="s">
        <v>80</v>
      </c>
      <c r="D3839" t="s">
        <v>93</v>
      </c>
      <c r="E3839" t="s">
        <v>165</v>
      </c>
      <c r="F3839" t="s">
        <v>11295</v>
      </c>
      <c r="G3839" t="s">
        <v>225</v>
      </c>
      <c r="H3839" t="s">
        <v>150</v>
      </c>
      <c r="I3839" t="s">
        <v>136</v>
      </c>
      <c r="J3839" t="s">
        <v>137</v>
      </c>
      <c r="K3839" t="s">
        <v>138</v>
      </c>
      <c r="L3839" t="s">
        <v>11296</v>
      </c>
      <c r="M3839" t="s">
        <v>11297</v>
      </c>
      <c r="N3839">
        <v>1.2250000000000001</v>
      </c>
      <c r="O3839">
        <v>0</v>
      </c>
      <c r="P3839">
        <v>1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7.5519294043875002E-2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7.5519294043875002E-2</v>
      </c>
    </row>
    <row r="3840" spans="1:31" x14ac:dyDescent="0.25">
      <c r="A3840">
        <v>2277585</v>
      </c>
      <c r="B3840">
        <v>1</v>
      </c>
      <c r="C3840" t="s">
        <v>80</v>
      </c>
      <c r="D3840" t="s">
        <v>106</v>
      </c>
      <c r="E3840" t="s">
        <v>141</v>
      </c>
      <c r="F3840" t="s">
        <v>11298</v>
      </c>
      <c r="G3840" t="s">
        <v>134</v>
      </c>
      <c r="H3840" t="s">
        <v>135</v>
      </c>
      <c r="I3840" t="s">
        <v>738</v>
      </c>
      <c r="J3840" t="s">
        <v>137</v>
      </c>
      <c r="K3840" t="s">
        <v>138</v>
      </c>
      <c r="L3840" t="s">
        <v>11299</v>
      </c>
      <c r="M3840" t="s">
        <v>3565</v>
      </c>
      <c r="N3840">
        <v>1.9722222000000001E-2</v>
      </c>
      <c r="O3840">
        <v>0</v>
      </c>
      <c r="P3840">
        <v>253</v>
      </c>
      <c r="Q3840">
        <v>2</v>
      </c>
      <c r="R3840">
        <v>11</v>
      </c>
      <c r="S3840">
        <v>3</v>
      </c>
      <c r="T3840">
        <v>30</v>
      </c>
      <c r="U3840">
        <v>0</v>
      </c>
      <c r="V3840">
        <v>0</v>
      </c>
      <c r="W3840">
        <v>0</v>
      </c>
      <c r="X3840">
        <v>0.75051421755868331</v>
      </c>
      <c r="Y3840">
        <v>6.3413654064749993E-3</v>
      </c>
      <c r="Z3840">
        <v>7.6814422276499983E-2</v>
      </c>
      <c r="AA3840">
        <v>7.0399191400549982E-2</v>
      </c>
      <c r="AB3840">
        <v>0.20685168696227782</v>
      </c>
      <c r="AC3840">
        <v>0</v>
      </c>
      <c r="AD3840">
        <v>0</v>
      </c>
      <c r="AE3840">
        <v>1.1109208836044862</v>
      </c>
    </row>
    <row r="3841" spans="1:31" x14ac:dyDescent="0.25">
      <c r="A3841">
        <v>2277376</v>
      </c>
      <c r="B3841">
        <v>1</v>
      </c>
      <c r="C3841" t="s">
        <v>80</v>
      </c>
      <c r="D3841" t="s">
        <v>99</v>
      </c>
      <c r="E3841" t="s">
        <v>157</v>
      </c>
      <c r="F3841" t="s">
        <v>11300</v>
      </c>
      <c r="G3841" t="s">
        <v>154</v>
      </c>
      <c r="H3841" t="s">
        <v>135</v>
      </c>
      <c r="I3841" t="s">
        <v>136</v>
      </c>
      <c r="J3841" t="s">
        <v>137</v>
      </c>
      <c r="K3841" t="s">
        <v>144</v>
      </c>
      <c r="L3841" t="s">
        <v>11301</v>
      </c>
      <c r="M3841" t="s">
        <v>11302</v>
      </c>
      <c r="N3841">
        <v>2.6105555549999999</v>
      </c>
      <c r="O3841">
        <v>0</v>
      </c>
      <c r="P3841">
        <v>0</v>
      </c>
      <c r="Q3841">
        <v>0</v>
      </c>
      <c r="R3841">
        <v>0</v>
      </c>
      <c r="S3841">
        <v>8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721.04757739716388</v>
      </c>
      <c r="AB3841">
        <v>0</v>
      </c>
      <c r="AC3841">
        <v>0</v>
      </c>
      <c r="AD3841">
        <v>0</v>
      </c>
      <c r="AE3841">
        <v>721.04757739716388</v>
      </c>
    </row>
    <row r="3842" spans="1:31" x14ac:dyDescent="0.25">
      <c r="A3842">
        <v>2277299</v>
      </c>
      <c r="B3842">
        <v>1</v>
      </c>
      <c r="C3842" t="s">
        <v>81</v>
      </c>
      <c r="D3842" t="s">
        <v>127</v>
      </c>
      <c r="E3842" t="s">
        <v>322</v>
      </c>
      <c r="F3842" t="s">
        <v>9583</v>
      </c>
      <c r="G3842" t="s">
        <v>143</v>
      </c>
      <c r="H3842" t="s">
        <v>135</v>
      </c>
      <c r="I3842" t="s">
        <v>136</v>
      </c>
      <c r="J3842" t="s">
        <v>137</v>
      </c>
      <c r="K3842" t="s">
        <v>144</v>
      </c>
      <c r="L3842" t="s">
        <v>11303</v>
      </c>
      <c r="M3842" t="s">
        <v>11304</v>
      </c>
      <c r="N3842">
        <v>2.9569444439999999</v>
      </c>
      <c r="O3842">
        <v>12</v>
      </c>
      <c r="P3842">
        <v>4700</v>
      </c>
      <c r="Q3842">
        <v>663</v>
      </c>
      <c r="R3842">
        <v>459</v>
      </c>
      <c r="S3842">
        <v>104</v>
      </c>
      <c r="T3842">
        <v>546</v>
      </c>
      <c r="U3842">
        <v>20</v>
      </c>
      <c r="V3842">
        <v>2</v>
      </c>
      <c r="W3842">
        <v>9.3742494870868782</v>
      </c>
      <c r="X3842">
        <v>2965.1601356328538</v>
      </c>
      <c r="Y3842">
        <v>1183.223734193183</v>
      </c>
      <c r="Z3842">
        <v>498.06179418285922</v>
      </c>
      <c r="AA3842">
        <v>3810.9544175903843</v>
      </c>
      <c r="AB3842">
        <v>1131.8876186356902</v>
      </c>
      <c r="AC3842">
        <v>4973.8400626716684</v>
      </c>
      <c r="AD3842">
        <v>14.779577004810001</v>
      </c>
      <c r="AE3842">
        <v>14587.281589398537</v>
      </c>
    </row>
    <row r="3843" spans="1:31" x14ac:dyDescent="0.25">
      <c r="A3843">
        <v>2277568</v>
      </c>
      <c r="B3843">
        <v>1</v>
      </c>
      <c r="C3843" t="s">
        <v>80</v>
      </c>
      <c r="D3843" t="s">
        <v>96</v>
      </c>
      <c r="E3843" t="s">
        <v>165</v>
      </c>
      <c r="F3843" t="s">
        <v>11305</v>
      </c>
      <c r="G3843" t="s">
        <v>198</v>
      </c>
      <c r="H3843" t="s">
        <v>150</v>
      </c>
      <c r="I3843" t="s">
        <v>136</v>
      </c>
      <c r="J3843" t="s">
        <v>137</v>
      </c>
      <c r="K3843" t="s">
        <v>138</v>
      </c>
      <c r="L3843" t="s">
        <v>11306</v>
      </c>
      <c r="M3843" t="s">
        <v>11307</v>
      </c>
      <c r="N3843">
        <v>4.8116666659999998</v>
      </c>
      <c r="O3843">
        <v>0</v>
      </c>
      <c r="P3843">
        <v>1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6.2136386130172339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6.2136386130172339</v>
      </c>
    </row>
    <row r="3844" spans="1:31" x14ac:dyDescent="0.25">
      <c r="A3844">
        <v>2277591</v>
      </c>
      <c r="B3844">
        <v>1</v>
      </c>
      <c r="C3844" t="s">
        <v>80</v>
      </c>
      <c r="D3844" t="s">
        <v>82</v>
      </c>
      <c r="E3844" t="s">
        <v>165</v>
      </c>
      <c r="F3844" t="s">
        <v>11308</v>
      </c>
      <c r="G3844" t="s">
        <v>198</v>
      </c>
      <c r="H3844" t="s">
        <v>150</v>
      </c>
      <c r="I3844" t="s">
        <v>136</v>
      </c>
      <c r="J3844" t="s">
        <v>137</v>
      </c>
      <c r="K3844" t="s">
        <v>138</v>
      </c>
      <c r="L3844" t="s">
        <v>11309</v>
      </c>
      <c r="M3844" t="s">
        <v>11310</v>
      </c>
      <c r="N3844">
        <v>0.86666666599999997</v>
      </c>
      <c r="O3844">
        <v>0</v>
      </c>
      <c r="P3844">
        <v>3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0.48940409738899993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0.48940409738899993</v>
      </c>
    </row>
    <row r="3845" spans="1:31" x14ac:dyDescent="0.25">
      <c r="A3845">
        <v>2277213</v>
      </c>
      <c r="B3845">
        <v>1</v>
      </c>
      <c r="C3845" t="s">
        <v>81</v>
      </c>
      <c r="D3845" t="s">
        <v>113</v>
      </c>
      <c r="E3845" t="s">
        <v>132</v>
      </c>
      <c r="F3845" t="s">
        <v>11311</v>
      </c>
      <c r="G3845" t="s">
        <v>134</v>
      </c>
      <c r="H3845" t="s">
        <v>135</v>
      </c>
      <c r="I3845" t="s">
        <v>738</v>
      </c>
      <c r="J3845" t="s">
        <v>137</v>
      </c>
      <c r="K3845" t="s">
        <v>138</v>
      </c>
      <c r="L3845" t="s">
        <v>11312</v>
      </c>
      <c r="M3845" t="s">
        <v>11313</v>
      </c>
      <c r="N3845">
        <v>1.8611111E-2</v>
      </c>
      <c r="O3845">
        <v>0</v>
      </c>
      <c r="P3845">
        <v>341</v>
      </c>
      <c r="Q3845">
        <v>12</v>
      </c>
      <c r="R3845">
        <v>3</v>
      </c>
      <c r="S3845">
        <v>9</v>
      </c>
      <c r="T3845">
        <v>11</v>
      </c>
      <c r="U3845">
        <v>2</v>
      </c>
      <c r="V3845">
        <v>0</v>
      </c>
      <c r="W3845">
        <v>0</v>
      </c>
      <c r="X3845">
        <v>1.0862217116487662</v>
      </c>
      <c r="Y3845">
        <v>0.49087702365593333</v>
      </c>
      <c r="Z3845">
        <v>5.2075629905850004E-2</v>
      </c>
      <c r="AA3845">
        <v>1.5844111151433418</v>
      </c>
      <c r="AB3845">
        <v>0.20170806187366669</v>
      </c>
      <c r="AC3845">
        <v>2.1859853067062498</v>
      </c>
      <c r="AD3845">
        <v>0</v>
      </c>
      <c r="AE3845">
        <v>5.6012788489338075</v>
      </c>
    </row>
    <row r="3846" spans="1:31" x14ac:dyDescent="0.25">
      <c r="A3846">
        <v>2277505</v>
      </c>
      <c r="B3846">
        <v>1</v>
      </c>
      <c r="C3846" t="s">
        <v>80</v>
      </c>
      <c r="D3846" t="s">
        <v>96</v>
      </c>
      <c r="E3846" t="s">
        <v>165</v>
      </c>
      <c r="F3846" t="s">
        <v>11314</v>
      </c>
      <c r="G3846" t="s">
        <v>167</v>
      </c>
      <c r="H3846" t="s">
        <v>150</v>
      </c>
      <c r="I3846" t="s">
        <v>136</v>
      </c>
      <c r="J3846" t="s">
        <v>137</v>
      </c>
      <c r="K3846" t="s">
        <v>138</v>
      </c>
      <c r="L3846" t="s">
        <v>11315</v>
      </c>
      <c r="M3846" t="s">
        <v>11316</v>
      </c>
      <c r="N3846">
        <v>5.051666666</v>
      </c>
      <c r="O3846">
        <v>0</v>
      </c>
      <c r="P3846">
        <v>1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0.46053506179946663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0.46053506179946663</v>
      </c>
    </row>
    <row r="3847" spans="1:31" x14ac:dyDescent="0.25">
      <c r="A3847">
        <v>2277691</v>
      </c>
      <c r="B3847">
        <v>1</v>
      </c>
      <c r="C3847" t="s">
        <v>80</v>
      </c>
      <c r="D3847" t="s">
        <v>103</v>
      </c>
      <c r="E3847" t="s">
        <v>176</v>
      </c>
      <c r="F3847" t="s">
        <v>11317</v>
      </c>
      <c r="G3847" t="s">
        <v>178</v>
      </c>
      <c r="H3847" t="s">
        <v>150</v>
      </c>
      <c r="I3847" t="s">
        <v>136</v>
      </c>
      <c r="J3847" t="s">
        <v>137</v>
      </c>
      <c r="K3847" t="s">
        <v>138</v>
      </c>
      <c r="L3847" t="s">
        <v>11318</v>
      </c>
      <c r="M3847" t="s">
        <v>11319</v>
      </c>
      <c r="N3847">
        <v>1.3672222220000001</v>
      </c>
      <c r="O3847">
        <v>0</v>
      </c>
      <c r="P3847">
        <v>100</v>
      </c>
      <c r="Q3847">
        <v>0</v>
      </c>
      <c r="R3847">
        <v>10</v>
      </c>
      <c r="S3847">
        <v>0</v>
      </c>
      <c r="T3847">
        <v>10</v>
      </c>
      <c r="U3847">
        <v>0</v>
      </c>
      <c r="V3847">
        <v>0</v>
      </c>
      <c r="W3847">
        <v>0</v>
      </c>
      <c r="X3847">
        <v>35.309708958807271</v>
      </c>
      <c r="Y3847">
        <v>0</v>
      </c>
      <c r="Z3847">
        <v>6.9861822001329337</v>
      </c>
      <c r="AA3847">
        <v>0</v>
      </c>
      <c r="AB3847">
        <v>3.1873670985238505</v>
      </c>
      <c r="AC3847">
        <v>0</v>
      </c>
      <c r="AD3847">
        <v>0</v>
      </c>
      <c r="AE3847">
        <v>45.483258257464058</v>
      </c>
    </row>
    <row r="3848" spans="1:31" x14ac:dyDescent="0.25">
      <c r="A3848">
        <v>2277668</v>
      </c>
      <c r="B3848">
        <v>1</v>
      </c>
      <c r="C3848" t="s">
        <v>81</v>
      </c>
      <c r="D3848" t="s">
        <v>127</v>
      </c>
      <c r="E3848" t="s">
        <v>141</v>
      </c>
      <c r="F3848" t="s">
        <v>11320</v>
      </c>
      <c r="G3848" t="s">
        <v>268</v>
      </c>
      <c r="H3848" t="s">
        <v>135</v>
      </c>
      <c r="I3848" t="s">
        <v>136</v>
      </c>
      <c r="J3848" t="s">
        <v>137</v>
      </c>
      <c r="K3848" t="s">
        <v>138</v>
      </c>
      <c r="L3848" t="s">
        <v>11321</v>
      </c>
      <c r="M3848" t="s">
        <v>11322</v>
      </c>
      <c r="N3848">
        <v>5.5711111109999996</v>
      </c>
      <c r="O3848">
        <v>0</v>
      </c>
      <c r="P3848">
        <v>18</v>
      </c>
      <c r="Q3848">
        <v>0</v>
      </c>
      <c r="R3848">
        <v>51</v>
      </c>
      <c r="S3848">
        <v>1</v>
      </c>
      <c r="T3848">
        <v>3</v>
      </c>
      <c r="U3848">
        <v>0</v>
      </c>
      <c r="V3848">
        <v>0</v>
      </c>
      <c r="W3848">
        <v>0</v>
      </c>
      <c r="X3848">
        <v>5.9170537585157001</v>
      </c>
      <c r="Y3848">
        <v>0</v>
      </c>
      <c r="Z3848">
        <v>115.95947567153262</v>
      </c>
      <c r="AA3848">
        <v>107.66458827383435</v>
      </c>
      <c r="AB3848">
        <v>30.86345239884939</v>
      </c>
      <c r="AC3848">
        <v>0</v>
      </c>
      <c r="AD3848">
        <v>0</v>
      </c>
      <c r="AE3848">
        <v>260.40457010273207</v>
      </c>
    </row>
    <row r="3849" spans="1:31" x14ac:dyDescent="0.25">
      <c r="A3849">
        <v>2277814</v>
      </c>
      <c r="B3849">
        <v>1</v>
      </c>
      <c r="C3849" t="s">
        <v>81</v>
      </c>
      <c r="D3849" t="s">
        <v>128</v>
      </c>
      <c r="E3849" t="s">
        <v>165</v>
      </c>
      <c r="F3849" t="s">
        <v>11323</v>
      </c>
      <c r="G3849" t="s">
        <v>225</v>
      </c>
      <c r="H3849" t="s">
        <v>150</v>
      </c>
      <c r="I3849" t="s">
        <v>136</v>
      </c>
      <c r="J3849" t="s">
        <v>137</v>
      </c>
      <c r="K3849" t="s">
        <v>138</v>
      </c>
      <c r="L3849" t="s">
        <v>11324</v>
      </c>
      <c r="M3849" t="s">
        <v>11325</v>
      </c>
      <c r="N3849">
        <v>0.60472222200000003</v>
      </c>
      <c r="O3849">
        <v>0</v>
      </c>
      <c r="P3849">
        <v>3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4.6704992173291673E-2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4.6704992173291673E-2</v>
      </c>
    </row>
    <row r="3850" spans="1:31" x14ac:dyDescent="0.25">
      <c r="A3850">
        <v>2277296</v>
      </c>
      <c r="B3850">
        <v>1</v>
      </c>
      <c r="C3850" t="s">
        <v>81</v>
      </c>
      <c r="D3850" t="s">
        <v>118</v>
      </c>
      <c r="E3850" t="s">
        <v>132</v>
      </c>
      <c r="F3850" t="s">
        <v>11326</v>
      </c>
      <c r="G3850" t="s">
        <v>134</v>
      </c>
      <c r="H3850" t="s">
        <v>135</v>
      </c>
      <c r="I3850" t="s">
        <v>136</v>
      </c>
      <c r="J3850" t="s">
        <v>137</v>
      </c>
      <c r="K3850" t="s">
        <v>138</v>
      </c>
      <c r="L3850" t="s">
        <v>11327</v>
      </c>
      <c r="M3850" t="s">
        <v>11328</v>
      </c>
      <c r="N3850">
        <v>0.32277777699999999</v>
      </c>
      <c r="O3850">
        <v>0</v>
      </c>
      <c r="P3850">
        <v>430</v>
      </c>
      <c r="Q3850">
        <v>0</v>
      </c>
      <c r="R3850">
        <v>22</v>
      </c>
      <c r="S3850">
        <v>1</v>
      </c>
      <c r="T3850">
        <v>11</v>
      </c>
      <c r="U3850">
        <v>0</v>
      </c>
      <c r="V3850">
        <v>0</v>
      </c>
      <c r="W3850">
        <v>0</v>
      </c>
      <c r="X3850">
        <v>19.8250375030232</v>
      </c>
      <c r="Y3850">
        <v>0</v>
      </c>
      <c r="Z3850">
        <v>1.0534209053239665</v>
      </c>
      <c r="AA3850">
        <v>1.99983231149625</v>
      </c>
      <c r="AB3850">
        <v>4.7418946586992154</v>
      </c>
      <c r="AC3850">
        <v>0</v>
      </c>
      <c r="AD3850">
        <v>0</v>
      </c>
      <c r="AE3850">
        <v>27.620185378542633</v>
      </c>
    </row>
    <row r="3851" spans="1:31" x14ac:dyDescent="0.25">
      <c r="A3851">
        <v>2277714</v>
      </c>
      <c r="B3851">
        <v>1</v>
      </c>
      <c r="C3851" t="s">
        <v>80</v>
      </c>
      <c r="D3851" t="s">
        <v>105</v>
      </c>
      <c r="E3851" t="s">
        <v>141</v>
      </c>
      <c r="F3851" t="s">
        <v>11329</v>
      </c>
      <c r="G3851" t="s">
        <v>134</v>
      </c>
      <c r="H3851" t="s">
        <v>135</v>
      </c>
      <c r="I3851" t="s">
        <v>136</v>
      </c>
      <c r="J3851" t="s">
        <v>137</v>
      </c>
      <c r="K3851" t="s">
        <v>138</v>
      </c>
      <c r="L3851" t="s">
        <v>11330</v>
      </c>
      <c r="M3851" t="s">
        <v>11331</v>
      </c>
      <c r="N3851">
        <v>1.1872222219999999</v>
      </c>
      <c r="O3851">
        <v>0</v>
      </c>
      <c r="P3851">
        <v>387</v>
      </c>
      <c r="Q3851">
        <v>0</v>
      </c>
      <c r="R3851">
        <v>0</v>
      </c>
      <c r="S3851">
        <v>0</v>
      </c>
      <c r="T3851">
        <v>22</v>
      </c>
      <c r="U3851">
        <v>0</v>
      </c>
      <c r="V3851">
        <v>0</v>
      </c>
      <c r="W3851">
        <v>0</v>
      </c>
      <c r="X3851">
        <v>133.83510415523696</v>
      </c>
      <c r="Y3851">
        <v>0</v>
      </c>
      <c r="Z3851">
        <v>0</v>
      </c>
      <c r="AA3851">
        <v>0</v>
      </c>
      <c r="AB3851">
        <v>22.9169444378281</v>
      </c>
      <c r="AC3851">
        <v>0</v>
      </c>
      <c r="AD3851">
        <v>0</v>
      </c>
      <c r="AE3851">
        <v>156.75204859306507</v>
      </c>
    </row>
    <row r="3852" spans="1:31" x14ac:dyDescent="0.25">
      <c r="A3852">
        <v>2277837</v>
      </c>
      <c r="B3852">
        <v>1</v>
      </c>
      <c r="C3852" t="s">
        <v>80</v>
      </c>
      <c r="D3852" t="s">
        <v>91</v>
      </c>
      <c r="E3852" t="s">
        <v>141</v>
      </c>
      <c r="F3852" t="s">
        <v>11332</v>
      </c>
      <c r="G3852" t="s">
        <v>268</v>
      </c>
      <c r="H3852" t="s">
        <v>135</v>
      </c>
      <c r="I3852" t="s">
        <v>136</v>
      </c>
      <c r="J3852" t="s">
        <v>137</v>
      </c>
      <c r="K3852" t="s">
        <v>138</v>
      </c>
      <c r="L3852" t="s">
        <v>11333</v>
      </c>
      <c r="M3852" t="s">
        <v>11334</v>
      </c>
      <c r="N3852">
        <v>0.60916666600000002</v>
      </c>
      <c r="O3852">
        <v>0</v>
      </c>
      <c r="P3852">
        <v>2</v>
      </c>
      <c r="Q3852">
        <v>0</v>
      </c>
      <c r="R3852">
        <v>5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0.21273013221905002</v>
      </c>
      <c r="Y3852">
        <v>0</v>
      </c>
      <c r="Z3852">
        <v>1.2592060987796749</v>
      </c>
      <c r="AA3852">
        <v>0</v>
      </c>
      <c r="AB3852">
        <v>0</v>
      </c>
      <c r="AC3852">
        <v>0</v>
      </c>
      <c r="AD3852">
        <v>0</v>
      </c>
      <c r="AE3852">
        <v>1.4719362309987249</v>
      </c>
    </row>
    <row r="3853" spans="1:31" x14ac:dyDescent="0.25">
      <c r="A3853">
        <v>2277273</v>
      </c>
      <c r="B3853">
        <v>1</v>
      </c>
      <c r="C3853" t="s">
        <v>80</v>
      </c>
      <c r="D3853" t="s">
        <v>82</v>
      </c>
      <c r="E3853" t="s">
        <v>165</v>
      </c>
      <c r="F3853" t="s">
        <v>11335</v>
      </c>
      <c r="G3853" t="s">
        <v>225</v>
      </c>
      <c r="H3853" t="s">
        <v>150</v>
      </c>
      <c r="I3853" t="s">
        <v>136</v>
      </c>
      <c r="J3853" t="s">
        <v>137</v>
      </c>
      <c r="K3853" t="s">
        <v>138</v>
      </c>
      <c r="L3853" t="s">
        <v>11336</v>
      </c>
      <c r="M3853" t="s">
        <v>11337</v>
      </c>
      <c r="N3853">
        <v>1.7991666660000001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1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11.177318311391474</v>
      </c>
      <c r="AC3853">
        <v>0</v>
      </c>
      <c r="AD3853">
        <v>0</v>
      </c>
      <c r="AE3853">
        <v>11.177318311391474</v>
      </c>
    </row>
    <row r="3854" spans="1:31" x14ac:dyDescent="0.25">
      <c r="A3854">
        <v>2277190</v>
      </c>
      <c r="B3854">
        <v>1</v>
      </c>
      <c r="C3854" t="s">
        <v>81</v>
      </c>
      <c r="D3854" t="s">
        <v>112</v>
      </c>
      <c r="E3854" t="s">
        <v>141</v>
      </c>
      <c r="F3854" t="s">
        <v>4938</v>
      </c>
      <c r="G3854" t="s">
        <v>134</v>
      </c>
      <c r="H3854" t="s">
        <v>135</v>
      </c>
      <c r="I3854" t="s">
        <v>136</v>
      </c>
      <c r="J3854" t="s">
        <v>137</v>
      </c>
      <c r="K3854" t="s">
        <v>138</v>
      </c>
      <c r="L3854" t="s">
        <v>11338</v>
      </c>
      <c r="M3854" t="s">
        <v>11339</v>
      </c>
      <c r="N3854">
        <v>0.83027777700000005</v>
      </c>
      <c r="O3854">
        <v>0</v>
      </c>
      <c r="P3854">
        <v>1</v>
      </c>
      <c r="Q3854">
        <v>0</v>
      </c>
      <c r="R3854">
        <v>9</v>
      </c>
      <c r="S3854">
        <v>7</v>
      </c>
      <c r="T3854">
        <v>101</v>
      </c>
      <c r="U3854">
        <v>1</v>
      </c>
      <c r="V3854">
        <v>0</v>
      </c>
      <c r="W3854">
        <v>0</v>
      </c>
      <c r="X3854">
        <v>0.14913243145712499</v>
      </c>
      <c r="Y3854">
        <v>0</v>
      </c>
      <c r="Z3854">
        <v>3.4193333819899618</v>
      </c>
      <c r="AA3854">
        <v>42.111744434341858</v>
      </c>
      <c r="AB3854">
        <v>26.120439616137169</v>
      </c>
      <c r="AC3854">
        <v>192.10669893786834</v>
      </c>
      <c r="AD3854">
        <v>0</v>
      </c>
      <c r="AE3854">
        <v>263.90734880179446</v>
      </c>
    </row>
    <row r="3855" spans="1:31" x14ac:dyDescent="0.25">
      <c r="A3855">
        <v>2277522</v>
      </c>
      <c r="B3855">
        <v>1</v>
      </c>
      <c r="C3855" t="s">
        <v>80</v>
      </c>
      <c r="D3855" t="s">
        <v>95</v>
      </c>
      <c r="E3855" t="s">
        <v>147</v>
      </c>
      <c r="F3855" t="s">
        <v>11340</v>
      </c>
      <c r="G3855" t="s">
        <v>149</v>
      </c>
      <c r="H3855" t="s">
        <v>150</v>
      </c>
      <c r="I3855" t="s">
        <v>136</v>
      </c>
      <c r="J3855" t="s">
        <v>137</v>
      </c>
      <c r="K3855" t="s">
        <v>138</v>
      </c>
      <c r="L3855" t="s">
        <v>11341</v>
      </c>
      <c r="M3855" t="s">
        <v>11342</v>
      </c>
      <c r="N3855">
        <v>0.74</v>
      </c>
      <c r="O3855">
        <v>0</v>
      </c>
      <c r="P3855">
        <v>6</v>
      </c>
      <c r="Q3855">
        <v>0</v>
      </c>
      <c r="R3855">
        <v>0</v>
      </c>
      <c r="S3855">
        <v>0</v>
      </c>
      <c r="T3855">
        <v>1</v>
      </c>
      <c r="U3855">
        <v>0</v>
      </c>
      <c r="V3855">
        <v>0</v>
      </c>
      <c r="W3855">
        <v>0</v>
      </c>
      <c r="X3855">
        <v>0.38259296270579995</v>
      </c>
      <c r="Y3855">
        <v>0</v>
      </c>
      <c r="Z3855">
        <v>0</v>
      </c>
      <c r="AA3855">
        <v>0</v>
      </c>
      <c r="AB3855">
        <v>0.33971669631359996</v>
      </c>
      <c r="AC3855">
        <v>0</v>
      </c>
      <c r="AD3855">
        <v>0</v>
      </c>
      <c r="AE3855">
        <v>0.72230965901939992</v>
      </c>
    </row>
    <row r="3856" spans="1:31" x14ac:dyDescent="0.25">
      <c r="A3856">
        <v>2277820</v>
      </c>
      <c r="B3856">
        <v>1</v>
      </c>
      <c r="C3856" t="s">
        <v>80</v>
      </c>
      <c r="D3856" t="s">
        <v>93</v>
      </c>
      <c r="E3856" t="s">
        <v>147</v>
      </c>
      <c r="F3856" t="s">
        <v>11343</v>
      </c>
      <c r="G3856" t="s">
        <v>149</v>
      </c>
      <c r="H3856" t="s">
        <v>150</v>
      </c>
      <c r="I3856" t="s">
        <v>136</v>
      </c>
      <c r="J3856" t="s">
        <v>137</v>
      </c>
      <c r="K3856" t="s">
        <v>138</v>
      </c>
      <c r="L3856" t="s">
        <v>11344</v>
      </c>
      <c r="M3856" t="s">
        <v>11345</v>
      </c>
      <c r="N3856">
        <v>0.54916666599999997</v>
      </c>
      <c r="O3856">
        <v>0</v>
      </c>
      <c r="P3856">
        <v>1</v>
      </c>
      <c r="Q3856">
        <v>0</v>
      </c>
      <c r="R3856">
        <v>3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1.0929244952149</v>
      </c>
      <c r="AA3856">
        <v>0</v>
      </c>
      <c r="AB3856">
        <v>0</v>
      </c>
      <c r="AC3856">
        <v>0</v>
      </c>
      <c r="AD3856">
        <v>0</v>
      </c>
      <c r="AE3856">
        <v>1.0929244952149</v>
      </c>
    </row>
    <row r="3857" spans="1:31" x14ac:dyDescent="0.25">
      <c r="A3857">
        <v>2277774</v>
      </c>
      <c r="B3857">
        <v>1</v>
      </c>
      <c r="C3857" t="s">
        <v>81</v>
      </c>
      <c r="D3857" t="s">
        <v>127</v>
      </c>
      <c r="E3857" t="s">
        <v>141</v>
      </c>
      <c r="F3857" t="s">
        <v>11346</v>
      </c>
      <c r="G3857" t="s">
        <v>268</v>
      </c>
      <c r="H3857" t="s">
        <v>135</v>
      </c>
      <c r="I3857" t="s">
        <v>136</v>
      </c>
      <c r="J3857" t="s">
        <v>137</v>
      </c>
      <c r="K3857" t="s">
        <v>138</v>
      </c>
      <c r="L3857" t="s">
        <v>11347</v>
      </c>
      <c r="M3857" t="s">
        <v>11348</v>
      </c>
      <c r="N3857">
        <v>1.853611111</v>
      </c>
      <c r="O3857">
        <v>0</v>
      </c>
      <c r="P3857">
        <v>0</v>
      </c>
      <c r="Q3857">
        <v>9</v>
      </c>
      <c r="R3857">
        <v>0</v>
      </c>
      <c r="S3857">
        <v>1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2.6958770293819252</v>
      </c>
      <c r="Z3857">
        <v>0</v>
      </c>
      <c r="AA3857">
        <v>2.1270059895142639</v>
      </c>
      <c r="AB3857">
        <v>0</v>
      </c>
      <c r="AC3857">
        <v>0</v>
      </c>
      <c r="AD3857">
        <v>0</v>
      </c>
      <c r="AE3857">
        <v>4.8228830188961886</v>
      </c>
    </row>
    <row r="3858" spans="1:31" x14ac:dyDescent="0.25">
      <c r="A3858">
        <v>2277674</v>
      </c>
      <c r="B3858">
        <v>1</v>
      </c>
      <c r="C3858" t="s">
        <v>81</v>
      </c>
      <c r="D3858" t="s">
        <v>119</v>
      </c>
      <c r="E3858" t="s">
        <v>132</v>
      </c>
      <c r="F3858" t="s">
        <v>526</v>
      </c>
      <c r="G3858" t="s">
        <v>268</v>
      </c>
      <c r="H3858" t="s">
        <v>135</v>
      </c>
      <c r="I3858" t="s">
        <v>136</v>
      </c>
      <c r="J3858" t="s">
        <v>137</v>
      </c>
      <c r="K3858" t="s">
        <v>138</v>
      </c>
      <c r="L3858" t="s">
        <v>11349</v>
      </c>
      <c r="M3858" t="s">
        <v>11350</v>
      </c>
      <c r="N3858">
        <v>3.4022222219999998</v>
      </c>
      <c r="O3858">
        <v>0</v>
      </c>
      <c r="P3858">
        <v>984</v>
      </c>
      <c r="Q3858">
        <v>66</v>
      </c>
      <c r="R3858">
        <v>59</v>
      </c>
      <c r="S3858">
        <v>4</v>
      </c>
      <c r="T3858">
        <v>69</v>
      </c>
      <c r="U3858">
        <v>0</v>
      </c>
      <c r="V3858">
        <v>2</v>
      </c>
      <c r="W3858">
        <v>0</v>
      </c>
      <c r="X3858">
        <v>486.48760542339852</v>
      </c>
      <c r="Y3858">
        <v>357.48743246789735</v>
      </c>
      <c r="Z3858">
        <v>231.03586458341127</v>
      </c>
      <c r="AA3858">
        <v>42.559258499844574</v>
      </c>
      <c r="AB3858">
        <v>106.58465076140696</v>
      </c>
      <c r="AC3858">
        <v>0</v>
      </c>
      <c r="AD3858">
        <v>64.873125416253899</v>
      </c>
      <c r="AE3858">
        <v>1289.0279371522126</v>
      </c>
    </row>
    <row r="3859" spans="1:31" x14ac:dyDescent="0.25">
      <c r="A3859">
        <v>2277236</v>
      </c>
      <c r="B3859">
        <v>1</v>
      </c>
      <c r="C3859" t="s">
        <v>81</v>
      </c>
      <c r="D3859" t="s">
        <v>112</v>
      </c>
      <c r="E3859" t="s">
        <v>132</v>
      </c>
      <c r="F3859" t="s">
        <v>11351</v>
      </c>
      <c r="G3859" t="s">
        <v>134</v>
      </c>
      <c r="H3859" t="s">
        <v>135</v>
      </c>
      <c r="I3859" t="s">
        <v>136</v>
      </c>
      <c r="J3859" t="s">
        <v>137</v>
      </c>
      <c r="K3859" t="s">
        <v>138</v>
      </c>
      <c r="L3859" t="s">
        <v>11352</v>
      </c>
      <c r="M3859" t="s">
        <v>11353</v>
      </c>
      <c r="N3859">
        <v>0.59</v>
      </c>
      <c r="O3859">
        <v>0</v>
      </c>
      <c r="P3859">
        <v>33</v>
      </c>
      <c r="Q3859">
        <v>189</v>
      </c>
      <c r="R3859">
        <v>7</v>
      </c>
      <c r="S3859">
        <v>10</v>
      </c>
      <c r="T3859">
        <v>3</v>
      </c>
      <c r="U3859">
        <v>2</v>
      </c>
      <c r="V3859">
        <v>0</v>
      </c>
      <c r="W3859">
        <v>0</v>
      </c>
      <c r="X3859">
        <v>2.0230533138753</v>
      </c>
      <c r="Y3859">
        <v>17.731684687509151</v>
      </c>
      <c r="Z3859">
        <v>1.9958185122750001E-2</v>
      </c>
      <c r="AA3859">
        <v>22.91739905153365</v>
      </c>
      <c r="AB3859">
        <v>1.0199317162058499</v>
      </c>
      <c r="AC3859">
        <v>45.655175386317154</v>
      </c>
      <c r="AD3859">
        <v>0</v>
      </c>
      <c r="AE3859">
        <v>89.36720234056385</v>
      </c>
    </row>
    <row r="3860" spans="1:31" x14ac:dyDescent="0.25">
      <c r="A3860">
        <v>2277087</v>
      </c>
      <c r="B3860">
        <v>1</v>
      </c>
      <c r="C3860" t="s">
        <v>80</v>
      </c>
      <c r="D3860" t="s">
        <v>85</v>
      </c>
      <c r="E3860" t="s">
        <v>312</v>
      </c>
      <c r="F3860" t="s">
        <v>11354</v>
      </c>
      <c r="G3860" t="s">
        <v>533</v>
      </c>
      <c r="H3860" t="s">
        <v>150</v>
      </c>
      <c r="I3860" t="s">
        <v>136</v>
      </c>
      <c r="J3860" t="s">
        <v>137</v>
      </c>
      <c r="K3860" t="s">
        <v>138</v>
      </c>
      <c r="L3860" t="s">
        <v>11355</v>
      </c>
      <c r="M3860" t="s">
        <v>11356</v>
      </c>
      <c r="N3860">
        <v>1.6427777770000001</v>
      </c>
      <c r="O3860">
        <v>0</v>
      </c>
      <c r="P3860">
        <v>11</v>
      </c>
      <c r="Q3860">
        <v>0</v>
      </c>
      <c r="R3860">
        <v>0</v>
      </c>
      <c r="S3860">
        <v>0</v>
      </c>
      <c r="T3860">
        <v>5</v>
      </c>
      <c r="U3860">
        <v>0</v>
      </c>
      <c r="V3860">
        <v>0</v>
      </c>
      <c r="W3860">
        <v>0</v>
      </c>
      <c r="X3860">
        <v>1.774955281352</v>
      </c>
      <c r="Y3860">
        <v>0</v>
      </c>
      <c r="Z3860">
        <v>0</v>
      </c>
      <c r="AA3860">
        <v>0</v>
      </c>
      <c r="AB3860">
        <v>4.0854574133082115</v>
      </c>
      <c r="AC3860">
        <v>0</v>
      </c>
      <c r="AD3860">
        <v>0</v>
      </c>
      <c r="AE3860">
        <v>5.8604126946602113</v>
      </c>
    </row>
    <row r="3861" spans="1:31" x14ac:dyDescent="0.25">
      <c r="A3861">
        <v>2277628</v>
      </c>
      <c r="B3861">
        <v>1</v>
      </c>
      <c r="C3861" t="s">
        <v>80</v>
      </c>
      <c r="D3861" t="s">
        <v>103</v>
      </c>
      <c r="E3861" t="s">
        <v>176</v>
      </c>
      <c r="F3861" t="s">
        <v>11357</v>
      </c>
      <c r="G3861" t="s">
        <v>178</v>
      </c>
      <c r="H3861" t="s">
        <v>150</v>
      </c>
      <c r="I3861" t="s">
        <v>136</v>
      </c>
      <c r="J3861" t="s">
        <v>137</v>
      </c>
      <c r="K3861" t="s">
        <v>138</v>
      </c>
      <c r="L3861" t="s">
        <v>11358</v>
      </c>
      <c r="M3861" t="s">
        <v>11359</v>
      </c>
      <c r="N3861">
        <v>0.70222222199999995</v>
      </c>
      <c r="O3861">
        <v>0</v>
      </c>
      <c r="P3861">
        <v>3</v>
      </c>
      <c r="Q3861">
        <v>0</v>
      </c>
      <c r="R3861">
        <v>8</v>
      </c>
      <c r="S3861">
        <v>0</v>
      </c>
      <c r="T3861">
        <v>3</v>
      </c>
      <c r="U3861">
        <v>0</v>
      </c>
      <c r="V3861">
        <v>0</v>
      </c>
      <c r="W3861">
        <v>0</v>
      </c>
      <c r="X3861">
        <v>0.3054763171248</v>
      </c>
      <c r="Y3861">
        <v>0</v>
      </c>
      <c r="Z3861">
        <v>5.1684085837445837</v>
      </c>
      <c r="AA3861">
        <v>0</v>
      </c>
      <c r="AB3861">
        <v>1.3262466052484001</v>
      </c>
      <c r="AC3861">
        <v>0</v>
      </c>
      <c r="AD3861">
        <v>0</v>
      </c>
      <c r="AE3861">
        <v>6.8001315061177836</v>
      </c>
    </row>
    <row r="3862" spans="1:31" x14ac:dyDescent="0.25">
      <c r="A3862">
        <v>2277445</v>
      </c>
      <c r="B3862">
        <v>1</v>
      </c>
      <c r="C3862" t="s">
        <v>80</v>
      </c>
      <c r="D3862" t="s">
        <v>106</v>
      </c>
      <c r="E3862" t="s">
        <v>132</v>
      </c>
      <c r="F3862" t="s">
        <v>11360</v>
      </c>
      <c r="G3862" t="s">
        <v>442</v>
      </c>
      <c r="H3862" t="s">
        <v>135</v>
      </c>
      <c r="I3862" t="s">
        <v>136</v>
      </c>
      <c r="J3862" t="s">
        <v>137</v>
      </c>
      <c r="K3862" t="s">
        <v>138</v>
      </c>
      <c r="L3862" t="s">
        <v>11361</v>
      </c>
      <c r="M3862" t="s">
        <v>11362</v>
      </c>
      <c r="N3862">
        <v>1.5125</v>
      </c>
      <c r="O3862">
        <v>0</v>
      </c>
      <c r="P3862">
        <v>0</v>
      </c>
      <c r="Q3862">
        <v>26</v>
      </c>
      <c r="R3862">
        <v>0</v>
      </c>
      <c r="S3862">
        <v>3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11.125721704714651</v>
      </c>
      <c r="Z3862">
        <v>0</v>
      </c>
      <c r="AA3862">
        <v>2.8142198966826388</v>
      </c>
      <c r="AB3862">
        <v>0</v>
      </c>
      <c r="AC3862">
        <v>0</v>
      </c>
      <c r="AD3862">
        <v>0</v>
      </c>
      <c r="AE3862">
        <v>13.93994160139729</v>
      </c>
    </row>
    <row r="3863" spans="1:31" x14ac:dyDescent="0.25">
      <c r="A3863">
        <v>2277588</v>
      </c>
      <c r="B3863">
        <v>1</v>
      </c>
      <c r="C3863" t="s">
        <v>81</v>
      </c>
      <c r="D3863" t="s">
        <v>117</v>
      </c>
      <c r="E3863" t="s">
        <v>147</v>
      </c>
      <c r="F3863" t="s">
        <v>11363</v>
      </c>
      <c r="G3863" t="s">
        <v>149</v>
      </c>
      <c r="H3863" t="s">
        <v>150</v>
      </c>
      <c r="I3863" t="s">
        <v>136</v>
      </c>
      <c r="J3863" t="s">
        <v>137</v>
      </c>
      <c r="K3863" t="s">
        <v>138</v>
      </c>
      <c r="L3863" t="s">
        <v>11364</v>
      </c>
      <c r="M3863" t="s">
        <v>11365</v>
      </c>
      <c r="N3863">
        <v>1.5013888879999999</v>
      </c>
      <c r="O3863">
        <v>0</v>
      </c>
      <c r="P3863">
        <v>6</v>
      </c>
      <c r="Q3863">
        <v>0</v>
      </c>
      <c r="R3863">
        <v>1</v>
      </c>
      <c r="S3863">
        <v>0</v>
      </c>
      <c r="T3863">
        <v>4</v>
      </c>
      <c r="U3863">
        <v>0</v>
      </c>
      <c r="V3863">
        <v>0</v>
      </c>
      <c r="W3863">
        <v>0</v>
      </c>
      <c r="X3863">
        <v>0.60731198718366664</v>
      </c>
      <c r="Y3863">
        <v>0</v>
      </c>
      <c r="Z3863">
        <v>0.48679278888637495</v>
      </c>
      <c r="AA3863">
        <v>0</v>
      </c>
      <c r="AB3863">
        <v>11.876710354888001</v>
      </c>
      <c r="AC3863">
        <v>0</v>
      </c>
      <c r="AD3863">
        <v>0</v>
      </c>
      <c r="AE3863">
        <v>12.970815130958043</v>
      </c>
    </row>
    <row r="3864" spans="1:31" x14ac:dyDescent="0.25">
      <c r="A3864">
        <v>2277090</v>
      </c>
      <c r="B3864">
        <v>1</v>
      </c>
      <c r="C3864" t="s">
        <v>81</v>
      </c>
      <c r="D3864" t="s">
        <v>121</v>
      </c>
      <c r="E3864" t="s">
        <v>157</v>
      </c>
      <c r="F3864" t="s">
        <v>11366</v>
      </c>
      <c r="G3864" t="s">
        <v>134</v>
      </c>
      <c r="H3864" t="s">
        <v>135</v>
      </c>
      <c r="I3864" t="s">
        <v>738</v>
      </c>
      <c r="J3864" t="s">
        <v>137</v>
      </c>
      <c r="K3864" t="s">
        <v>138</v>
      </c>
      <c r="L3864" t="s">
        <v>11367</v>
      </c>
      <c r="M3864" t="s">
        <v>11368</v>
      </c>
      <c r="N3864">
        <v>1.1111111E-2</v>
      </c>
      <c r="O3864">
        <v>0</v>
      </c>
      <c r="P3864">
        <v>1214</v>
      </c>
      <c r="Q3864">
        <v>1</v>
      </c>
      <c r="R3864">
        <v>50</v>
      </c>
      <c r="S3864">
        <v>6</v>
      </c>
      <c r="T3864">
        <v>66</v>
      </c>
      <c r="U3864">
        <v>0</v>
      </c>
      <c r="V3864">
        <v>0</v>
      </c>
      <c r="W3864">
        <v>0</v>
      </c>
      <c r="X3864">
        <v>1.2072795137366663</v>
      </c>
      <c r="Y3864">
        <v>3.7247600000000006E-3</v>
      </c>
      <c r="Z3864">
        <v>1.8041146988999997E-2</v>
      </c>
      <c r="AA3864">
        <v>0.13320929381333335</v>
      </c>
      <c r="AB3864">
        <v>0.16873156704955558</v>
      </c>
      <c r="AC3864">
        <v>0</v>
      </c>
      <c r="AD3864">
        <v>0</v>
      </c>
      <c r="AE3864">
        <v>1.5309862815885553</v>
      </c>
    </row>
    <row r="3865" spans="1:31" x14ac:dyDescent="0.25">
      <c r="A3865">
        <v>2277230</v>
      </c>
      <c r="B3865">
        <v>1</v>
      </c>
      <c r="C3865" t="s">
        <v>80</v>
      </c>
      <c r="D3865" t="s">
        <v>101</v>
      </c>
      <c r="E3865" t="s">
        <v>141</v>
      </c>
      <c r="F3865" t="s">
        <v>11369</v>
      </c>
      <c r="G3865" t="s">
        <v>134</v>
      </c>
      <c r="H3865" t="s">
        <v>135</v>
      </c>
      <c r="I3865" t="s">
        <v>136</v>
      </c>
      <c r="J3865" t="s">
        <v>137</v>
      </c>
      <c r="K3865" t="s">
        <v>138</v>
      </c>
      <c r="L3865" t="s">
        <v>11370</v>
      </c>
      <c r="M3865" t="s">
        <v>11371</v>
      </c>
      <c r="N3865">
        <v>0.99583333299999999</v>
      </c>
      <c r="O3865">
        <v>0</v>
      </c>
      <c r="P3865">
        <v>1341</v>
      </c>
      <c r="Q3865">
        <v>0</v>
      </c>
      <c r="R3865">
        <v>1</v>
      </c>
      <c r="S3865">
        <v>1</v>
      </c>
      <c r="T3865">
        <v>41</v>
      </c>
      <c r="U3865">
        <v>1</v>
      </c>
      <c r="V3865">
        <v>0</v>
      </c>
      <c r="W3865">
        <v>0</v>
      </c>
      <c r="X3865">
        <v>276.32918933060841</v>
      </c>
      <c r="Y3865">
        <v>0</v>
      </c>
      <c r="Z3865">
        <v>6.1989754364249999E-2</v>
      </c>
      <c r="AA3865">
        <v>14.378988807709998</v>
      </c>
      <c r="AB3865">
        <v>74.34876396653685</v>
      </c>
      <c r="AC3865">
        <v>160.94500339850848</v>
      </c>
      <c r="AD3865">
        <v>0</v>
      </c>
      <c r="AE3865">
        <v>526.06393525772808</v>
      </c>
    </row>
    <row r="3866" spans="1:31" x14ac:dyDescent="0.25">
      <c r="A3866">
        <v>2277731</v>
      </c>
      <c r="B3866">
        <v>1</v>
      </c>
      <c r="C3866" t="s">
        <v>81</v>
      </c>
      <c r="D3866" t="s">
        <v>112</v>
      </c>
      <c r="E3866" t="s">
        <v>147</v>
      </c>
      <c r="F3866" t="s">
        <v>11372</v>
      </c>
      <c r="G3866" t="s">
        <v>1214</v>
      </c>
      <c r="H3866" t="s">
        <v>150</v>
      </c>
      <c r="I3866" t="s">
        <v>136</v>
      </c>
      <c r="J3866" t="s">
        <v>137</v>
      </c>
      <c r="K3866" t="s">
        <v>138</v>
      </c>
      <c r="L3866" t="s">
        <v>11373</v>
      </c>
      <c r="M3866" t="s">
        <v>11374</v>
      </c>
      <c r="N3866">
        <v>2.6025</v>
      </c>
      <c r="O3866">
        <v>0</v>
      </c>
      <c r="P3866">
        <v>13</v>
      </c>
      <c r="Q3866">
        <v>0</v>
      </c>
      <c r="R3866">
        <v>3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1.5658931880311087</v>
      </c>
      <c r="Y3866">
        <v>0</v>
      </c>
      <c r="Z3866">
        <v>0.61267020424866669</v>
      </c>
      <c r="AA3866">
        <v>0</v>
      </c>
      <c r="AB3866">
        <v>0</v>
      </c>
      <c r="AC3866">
        <v>0</v>
      </c>
      <c r="AD3866">
        <v>0</v>
      </c>
      <c r="AE3866">
        <v>2.1785633922797754</v>
      </c>
    </row>
    <row r="3867" spans="1:31" x14ac:dyDescent="0.25">
      <c r="A3867">
        <v>2277253</v>
      </c>
      <c r="B3867">
        <v>1</v>
      </c>
      <c r="C3867" t="s">
        <v>80</v>
      </c>
      <c r="D3867" t="s">
        <v>101</v>
      </c>
      <c r="E3867" t="s">
        <v>176</v>
      </c>
      <c r="F3867" t="s">
        <v>3484</v>
      </c>
      <c r="G3867" t="s">
        <v>143</v>
      </c>
      <c r="H3867" t="s">
        <v>150</v>
      </c>
      <c r="I3867" t="s">
        <v>136</v>
      </c>
      <c r="J3867" t="s">
        <v>137</v>
      </c>
      <c r="K3867" t="s">
        <v>144</v>
      </c>
      <c r="L3867" t="s">
        <v>11375</v>
      </c>
      <c r="M3867" t="s">
        <v>11376</v>
      </c>
      <c r="N3867">
        <v>3.8833333329999999</v>
      </c>
      <c r="O3867">
        <v>0</v>
      </c>
      <c r="P3867">
        <v>78</v>
      </c>
      <c r="Q3867">
        <v>0</v>
      </c>
      <c r="R3867">
        <v>1</v>
      </c>
      <c r="S3867">
        <v>0</v>
      </c>
      <c r="T3867">
        <v>7</v>
      </c>
      <c r="U3867">
        <v>0</v>
      </c>
      <c r="V3867">
        <v>0</v>
      </c>
      <c r="W3867">
        <v>0</v>
      </c>
      <c r="X3867">
        <v>99.370116901176161</v>
      </c>
      <c r="Y3867">
        <v>0</v>
      </c>
      <c r="Z3867">
        <v>0</v>
      </c>
      <c r="AA3867">
        <v>0</v>
      </c>
      <c r="AB3867">
        <v>22.600905834918137</v>
      </c>
      <c r="AC3867">
        <v>0</v>
      </c>
      <c r="AD3867">
        <v>0</v>
      </c>
      <c r="AE3867">
        <v>121.9710227360943</v>
      </c>
    </row>
    <row r="3868" spans="1:31" x14ac:dyDescent="0.25">
      <c r="A3868">
        <v>2277465</v>
      </c>
      <c r="B3868">
        <v>1</v>
      </c>
      <c r="C3868" t="s">
        <v>80</v>
      </c>
      <c r="D3868" t="s">
        <v>103</v>
      </c>
      <c r="E3868" t="s">
        <v>176</v>
      </c>
      <c r="F3868" t="s">
        <v>11377</v>
      </c>
      <c r="G3868" t="s">
        <v>143</v>
      </c>
      <c r="H3868" t="s">
        <v>150</v>
      </c>
      <c r="I3868" t="s">
        <v>136</v>
      </c>
      <c r="J3868" t="s">
        <v>137</v>
      </c>
      <c r="K3868" t="s">
        <v>144</v>
      </c>
      <c r="L3868" t="s">
        <v>11378</v>
      </c>
      <c r="M3868" t="s">
        <v>11379</v>
      </c>
      <c r="N3868">
        <v>1.9</v>
      </c>
      <c r="O3868">
        <v>0</v>
      </c>
      <c r="P3868">
        <v>507</v>
      </c>
      <c r="Q3868">
        <v>0</v>
      </c>
      <c r="R3868">
        <v>4</v>
      </c>
      <c r="S3868">
        <v>0</v>
      </c>
      <c r="T3868">
        <v>40</v>
      </c>
      <c r="U3868">
        <v>0</v>
      </c>
      <c r="V3868">
        <v>0</v>
      </c>
      <c r="W3868">
        <v>0</v>
      </c>
      <c r="X3868">
        <v>302.47341974809018</v>
      </c>
      <c r="Y3868">
        <v>0</v>
      </c>
      <c r="Z3868">
        <v>7.4832234311010017</v>
      </c>
      <c r="AA3868">
        <v>0</v>
      </c>
      <c r="AB3868">
        <v>61.292244067079338</v>
      </c>
      <c r="AC3868">
        <v>0</v>
      </c>
      <c r="AD3868">
        <v>0</v>
      </c>
      <c r="AE3868">
        <v>371.24888724627056</v>
      </c>
    </row>
    <row r="3869" spans="1:31" x14ac:dyDescent="0.25">
      <c r="A3869">
        <v>2277545</v>
      </c>
      <c r="B3869">
        <v>1</v>
      </c>
      <c r="C3869" t="s">
        <v>81</v>
      </c>
      <c r="D3869" t="s">
        <v>122</v>
      </c>
      <c r="E3869" t="s">
        <v>157</v>
      </c>
      <c r="F3869" t="s">
        <v>11380</v>
      </c>
      <c r="G3869" t="s">
        <v>134</v>
      </c>
      <c r="H3869" t="s">
        <v>135</v>
      </c>
      <c r="I3869" t="s">
        <v>136</v>
      </c>
      <c r="J3869" t="s">
        <v>137</v>
      </c>
      <c r="K3869" t="s">
        <v>138</v>
      </c>
      <c r="L3869" t="s">
        <v>11381</v>
      </c>
      <c r="M3869" t="s">
        <v>11382</v>
      </c>
      <c r="N3869">
        <v>2.384166666</v>
      </c>
      <c r="O3869">
        <v>24</v>
      </c>
      <c r="P3869">
        <v>731</v>
      </c>
      <c r="Q3869">
        <v>68</v>
      </c>
      <c r="R3869">
        <v>34</v>
      </c>
      <c r="S3869">
        <v>23</v>
      </c>
      <c r="T3869">
        <v>49</v>
      </c>
      <c r="U3869">
        <v>0</v>
      </c>
      <c r="V3869">
        <v>1</v>
      </c>
      <c r="W3869">
        <v>9.2338851622854889</v>
      </c>
      <c r="X3869">
        <v>222.66969078756242</v>
      </c>
      <c r="Y3869">
        <v>138.83037975376371</v>
      </c>
      <c r="Z3869">
        <v>25.431787105726574</v>
      </c>
      <c r="AA3869">
        <v>241.54204809020771</v>
      </c>
      <c r="AB3869">
        <v>43.149925620924137</v>
      </c>
      <c r="AC3869">
        <v>0</v>
      </c>
      <c r="AD3869">
        <v>3.5178687214365003</v>
      </c>
      <c r="AE3869">
        <v>684.37558524190649</v>
      </c>
    </row>
    <row r="3870" spans="1:31" x14ac:dyDescent="0.25">
      <c r="A3870">
        <v>2277794</v>
      </c>
      <c r="B3870">
        <v>1</v>
      </c>
      <c r="C3870" t="s">
        <v>80</v>
      </c>
      <c r="D3870" t="s">
        <v>98</v>
      </c>
      <c r="E3870" t="s">
        <v>147</v>
      </c>
      <c r="F3870" t="s">
        <v>11383</v>
      </c>
      <c r="G3870" t="s">
        <v>233</v>
      </c>
      <c r="H3870" t="s">
        <v>150</v>
      </c>
      <c r="I3870" t="s">
        <v>136</v>
      </c>
      <c r="J3870" t="s">
        <v>137</v>
      </c>
      <c r="K3870" t="s">
        <v>138</v>
      </c>
      <c r="L3870" t="s">
        <v>11384</v>
      </c>
      <c r="M3870" t="s">
        <v>11385</v>
      </c>
      <c r="N3870">
        <v>2.5127777770000002</v>
      </c>
      <c r="O3870">
        <v>0</v>
      </c>
      <c r="P3870">
        <v>14</v>
      </c>
      <c r="Q3870">
        <v>0</v>
      </c>
      <c r="R3870">
        <v>4</v>
      </c>
      <c r="S3870">
        <v>0</v>
      </c>
      <c r="T3870">
        <v>2</v>
      </c>
      <c r="U3870">
        <v>0</v>
      </c>
      <c r="V3870">
        <v>0</v>
      </c>
      <c r="W3870">
        <v>0</v>
      </c>
      <c r="X3870">
        <v>17.095301097499753</v>
      </c>
      <c r="Y3870">
        <v>0</v>
      </c>
      <c r="Z3870">
        <v>1.4057068207220833</v>
      </c>
      <c r="AA3870">
        <v>0</v>
      </c>
      <c r="AB3870">
        <v>3.9500248334051555</v>
      </c>
      <c r="AC3870">
        <v>0</v>
      </c>
      <c r="AD3870">
        <v>0</v>
      </c>
      <c r="AE3870">
        <v>22.451032751626993</v>
      </c>
    </row>
    <row r="3871" spans="1:31" x14ac:dyDescent="0.25">
      <c r="A3871">
        <v>2277757</v>
      </c>
      <c r="B3871">
        <v>1</v>
      </c>
      <c r="C3871" t="s">
        <v>80</v>
      </c>
      <c r="D3871" t="s">
        <v>109</v>
      </c>
      <c r="E3871" t="s">
        <v>147</v>
      </c>
      <c r="F3871" t="s">
        <v>11386</v>
      </c>
      <c r="G3871" t="s">
        <v>149</v>
      </c>
      <c r="H3871" t="s">
        <v>150</v>
      </c>
      <c r="I3871" t="s">
        <v>136</v>
      </c>
      <c r="J3871" t="s">
        <v>137</v>
      </c>
      <c r="K3871" t="s">
        <v>138</v>
      </c>
      <c r="L3871" t="s">
        <v>11387</v>
      </c>
      <c r="M3871" t="s">
        <v>11388</v>
      </c>
      <c r="N3871">
        <v>0.86777777700000003</v>
      </c>
      <c r="O3871">
        <v>0</v>
      </c>
      <c r="P3871">
        <v>11</v>
      </c>
      <c r="Q3871">
        <v>0</v>
      </c>
      <c r="R3871">
        <v>0</v>
      </c>
      <c r="S3871">
        <v>0</v>
      </c>
      <c r="T3871">
        <v>1</v>
      </c>
      <c r="U3871">
        <v>0</v>
      </c>
      <c r="V3871">
        <v>0</v>
      </c>
      <c r="W3871">
        <v>0</v>
      </c>
      <c r="X3871">
        <v>0.94159142984206656</v>
      </c>
      <c r="Y3871">
        <v>0</v>
      </c>
      <c r="Z3871">
        <v>0</v>
      </c>
      <c r="AA3871">
        <v>0</v>
      </c>
      <c r="AB3871">
        <v>3.5254298133266665E-2</v>
      </c>
      <c r="AC3871">
        <v>0</v>
      </c>
      <c r="AD3871">
        <v>0</v>
      </c>
      <c r="AE3871">
        <v>0.9768457279753332</v>
      </c>
    </row>
    <row r="3872" spans="1:31" x14ac:dyDescent="0.25">
      <c r="A3872">
        <v>2277359</v>
      </c>
      <c r="B3872">
        <v>1</v>
      </c>
      <c r="C3872" t="s">
        <v>81</v>
      </c>
      <c r="D3872" t="s">
        <v>128</v>
      </c>
      <c r="E3872" t="s">
        <v>176</v>
      </c>
      <c r="F3872" t="s">
        <v>3406</v>
      </c>
      <c r="G3872" t="s">
        <v>154</v>
      </c>
      <c r="H3872" t="s">
        <v>150</v>
      </c>
      <c r="I3872" t="s">
        <v>136</v>
      </c>
      <c r="J3872" t="s">
        <v>137</v>
      </c>
      <c r="K3872" t="s">
        <v>144</v>
      </c>
      <c r="L3872" t="s">
        <v>11389</v>
      </c>
      <c r="M3872" t="s">
        <v>11390</v>
      </c>
      <c r="N3872">
        <v>3.4975000000000001</v>
      </c>
      <c r="O3872">
        <v>0</v>
      </c>
      <c r="P3872">
        <v>723</v>
      </c>
      <c r="Q3872">
        <v>0</v>
      </c>
      <c r="R3872">
        <v>1</v>
      </c>
      <c r="S3872">
        <v>0</v>
      </c>
      <c r="T3872">
        <v>99</v>
      </c>
      <c r="U3872">
        <v>0</v>
      </c>
      <c r="V3872">
        <v>0</v>
      </c>
      <c r="W3872">
        <v>0</v>
      </c>
      <c r="X3872">
        <v>596.41801541811776</v>
      </c>
      <c r="Y3872">
        <v>0</v>
      </c>
      <c r="Z3872">
        <v>0.17938467858000001</v>
      </c>
      <c r="AA3872">
        <v>0</v>
      </c>
      <c r="AB3872">
        <v>323.18677243851545</v>
      </c>
      <c r="AC3872">
        <v>0</v>
      </c>
      <c r="AD3872">
        <v>0</v>
      </c>
      <c r="AE3872">
        <v>919.7841725352132</v>
      </c>
    </row>
    <row r="3873" spans="1:31" x14ac:dyDescent="0.25">
      <c r="A3873">
        <v>2277608</v>
      </c>
      <c r="B3873">
        <v>1</v>
      </c>
      <c r="C3873" t="s">
        <v>81</v>
      </c>
      <c r="D3873" t="s">
        <v>121</v>
      </c>
      <c r="E3873" t="s">
        <v>147</v>
      </c>
      <c r="F3873" t="s">
        <v>11391</v>
      </c>
      <c r="G3873" t="s">
        <v>149</v>
      </c>
      <c r="H3873" t="s">
        <v>150</v>
      </c>
      <c r="I3873" t="s">
        <v>136</v>
      </c>
      <c r="J3873" t="s">
        <v>137</v>
      </c>
      <c r="K3873" t="s">
        <v>138</v>
      </c>
      <c r="L3873" t="s">
        <v>11392</v>
      </c>
      <c r="M3873" t="s">
        <v>11393</v>
      </c>
      <c r="N3873">
        <v>1.243333333</v>
      </c>
      <c r="O3873">
        <v>0</v>
      </c>
      <c r="P3873">
        <v>6</v>
      </c>
      <c r="Q3873">
        <v>0</v>
      </c>
      <c r="R3873">
        <v>0</v>
      </c>
      <c r="S3873">
        <v>0</v>
      </c>
      <c r="T3873">
        <v>1</v>
      </c>
      <c r="U3873">
        <v>0</v>
      </c>
      <c r="V3873">
        <v>0</v>
      </c>
      <c r="W3873">
        <v>0</v>
      </c>
      <c r="X3873">
        <v>0.80268754503053341</v>
      </c>
      <c r="Y3873">
        <v>0</v>
      </c>
      <c r="Z3873">
        <v>0</v>
      </c>
      <c r="AA3873">
        <v>0</v>
      </c>
      <c r="AB3873">
        <v>1.8047531147529112</v>
      </c>
      <c r="AC3873">
        <v>0</v>
      </c>
      <c r="AD3873">
        <v>0</v>
      </c>
      <c r="AE3873">
        <v>2.6074406597834447</v>
      </c>
    </row>
    <row r="3874" spans="1:31" x14ac:dyDescent="0.25">
      <c r="A3874">
        <v>2277508</v>
      </c>
      <c r="B3874">
        <v>1</v>
      </c>
      <c r="C3874" t="s">
        <v>81</v>
      </c>
      <c r="D3874" t="s">
        <v>118</v>
      </c>
      <c r="E3874" t="s">
        <v>165</v>
      </c>
      <c r="F3874" t="s">
        <v>11394</v>
      </c>
      <c r="G3874" t="s">
        <v>198</v>
      </c>
      <c r="H3874" t="s">
        <v>150</v>
      </c>
      <c r="I3874" t="s">
        <v>136</v>
      </c>
      <c r="J3874" t="s">
        <v>137</v>
      </c>
      <c r="K3874" t="s">
        <v>138</v>
      </c>
      <c r="L3874" t="s">
        <v>11395</v>
      </c>
      <c r="M3874" t="s">
        <v>11396</v>
      </c>
      <c r="N3874">
        <v>0.64027777699999999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1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1.0457742670367915</v>
      </c>
      <c r="AC3874">
        <v>0</v>
      </c>
      <c r="AD3874">
        <v>0</v>
      </c>
      <c r="AE3874">
        <v>1.0457742670367915</v>
      </c>
    </row>
    <row r="3875" spans="1:31" x14ac:dyDescent="0.25">
      <c r="A3875">
        <v>2277651</v>
      </c>
      <c r="B3875">
        <v>1</v>
      </c>
      <c r="C3875" t="s">
        <v>80</v>
      </c>
      <c r="D3875" t="s">
        <v>93</v>
      </c>
      <c r="E3875" t="s">
        <v>147</v>
      </c>
      <c r="F3875" t="s">
        <v>11397</v>
      </c>
      <c r="G3875" t="s">
        <v>149</v>
      </c>
      <c r="H3875" t="s">
        <v>150</v>
      </c>
      <c r="I3875" t="s">
        <v>136</v>
      </c>
      <c r="J3875" t="s">
        <v>137</v>
      </c>
      <c r="K3875" t="s">
        <v>138</v>
      </c>
      <c r="L3875" t="s">
        <v>11398</v>
      </c>
      <c r="M3875" t="s">
        <v>11399</v>
      </c>
      <c r="N3875">
        <v>3.6077777769999999</v>
      </c>
      <c r="O3875">
        <v>0</v>
      </c>
      <c r="P3875">
        <v>5</v>
      </c>
      <c r="Q3875">
        <v>0</v>
      </c>
      <c r="R3875">
        <v>7</v>
      </c>
      <c r="S3875">
        <v>0</v>
      </c>
      <c r="T3875">
        <v>3</v>
      </c>
      <c r="U3875">
        <v>0</v>
      </c>
      <c r="V3875">
        <v>0</v>
      </c>
      <c r="W3875">
        <v>0</v>
      </c>
      <c r="X3875">
        <v>4.4641461146769501</v>
      </c>
      <c r="Y3875">
        <v>0</v>
      </c>
      <c r="Z3875">
        <v>9.2540881635372347</v>
      </c>
      <c r="AA3875">
        <v>0</v>
      </c>
      <c r="AB3875">
        <v>3.5256519825141996</v>
      </c>
      <c r="AC3875">
        <v>0</v>
      </c>
      <c r="AD3875">
        <v>0</v>
      </c>
      <c r="AE3875">
        <v>17.243886260728384</v>
      </c>
    </row>
    <row r="3876" spans="1:31" x14ac:dyDescent="0.25">
      <c r="A3876">
        <v>2277210</v>
      </c>
      <c r="B3876">
        <v>1</v>
      </c>
      <c r="C3876" t="s">
        <v>81</v>
      </c>
      <c r="D3876" t="s">
        <v>112</v>
      </c>
      <c r="E3876" t="s">
        <v>141</v>
      </c>
      <c r="F3876" t="s">
        <v>11400</v>
      </c>
      <c r="G3876" t="s">
        <v>134</v>
      </c>
      <c r="H3876" t="s">
        <v>135</v>
      </c>
      <c r="I3876" t="s">
        <v>136</v>
      </c>
      <c r="J3876" t="s">
        <v>137</v>
      </c>
      <c r="K3876" t="s">
        <v>138</v>
      </c>
      <c r="L3876" t="s">
        <v>11401</v>
      </c>
      <c r="M3876" t="s">
        <v>11402</v>
      </c>
      <c r="N3876">
        <v>0.19</v>
      </c>
      <c r="O3876">
        <v>0</v>
      </c>
      <c r="P3876">
        <v>1407</v>
      </c>
      <c r="Q3876">
        <v>0</v>
      </c>
      <c r="R3876">
        <v>74</v>
      </c>
      <c r="S3876">
        <v>0</v>
      </c>
      <c r="T3876">
        <v>93</v>
      </c>
      <c r="U3876">
        <v>1</v>
      </c>
      <c r="V3876">
        <v>0</v>
      </c>
      <c r="W3876">
        <v>0</v>
      </c>
      <c r="X3876">
        <v>51.321998885651048</v>
      </c>
      <c r="Y3876">
        <v>0</v>
      </c>
      <c r="Z3876">
        <v>0.80755786026300003</v>
      </c>
      <c r="AA3876">
        <v>0</v>
      </c>
      <c r="AB3876">
        <v>9.1654229161715044</v>
      </c>
      <c r="AC3876">
        <v>1.9468989579216001</v>
      </c>
      <c r="AD3876">
        <v>0</v>
      </c>
      <c r="AE3876">
        <v>63.241878620007149</v>
      </c>
    </row>
    <row r="3877" spans="1:31" x14ac:dyDescent="0.25">
      <c r="A3877">
        <v>2277717</v>
      </c>
      <c r="B3877">
        <v>1</v>
      </c>
      <c r="C3877" t="s">
        <v>81</v>
      </c>
      <c r="D3877" t="s">
        <v>112</v>
      </c>
      <c r="E3877" t="s">
        <v>176</v>
      </c>
      <c r="F3877" t="s">
        <v>11403</v>
      </c>
      <c r="G3877" t="s">
        <v>178</v>
      </c>
      <c r="H3877" t="s">
        <v>150</v>
      </c>
      <c r="I3877" t="s">
        <v>136</v>
      </c>
      <c r="J3877" t="s">
        <v>137</v>
      </c>
      <c r="K3877" t="s">
        <v>138</v>
      </c>
      <c r="L3877" t="s">
        <v>11404</v>
      </c>
      <c r="M3877" t="s">
        <v>11405</v>
      </c>
      <c r="N3877">
        <v>1.899444444</v>
      </c>
      <c r="O3877">
        <v>0</v>
      </c>
      <c r="P3877">
        <v>81</v>
      </c>
      <c r="Q3877">
        <v>0</v>
      </c>
      <c r="R3877">
        <v>10</v>
      </c>
      <c r="S3877">
        <v>0</v>
      </c>
      <c r="T3877">
        <v>15</v>
      </c>
      <c r="U3877">
        <v>0</v>
      </c>
      <c r="V3877">
        <v>0</v>
      </c>
      <c r="W3877">
        <v>0</v>
      </c>
      <c r="X3877">
        <v>26.81849576219409</v>
      </c>
      <c r="Y3877">
        <v>0</v>
      </c>
      <c r="Z3877">
        <v>8.1927766709226333</v>
      </c>
      <c r="AA3877">
        <v>0</v>
      </c>
      <c r="AB3877">
        <v>3.2047337196298784</v>
      </c>
      <c r="AC3877">
        <v>0</v>
      </c>
      <c r="AD3877">
        <v>0</v>
      </c>
      <c r="AE3877">
        <v>38.216006152746601</v>
      </c>
    </row>
    <row r="3878" spans="1:31" x14ac:dyDescent="0.25">
      <c r="A3878">
        <v>2277245</v>
      </c>
      <c r="B3878">
        <v>1</v>
      </c>
      <c r="C3878" t="s">
        <v>80</v>
      </c>
      <c r="D3878" t="s">
        <v>108</v>
      </c>
      <c r="E3878" t="s">
        <v>132</v>
      </c>
      <c r="F3878" t="s">
        <v>1751</v>
      </c>
      <c r="G3878" t="s">
        <v>134</v>
      </c>
      <c r="H3878" t="s">
        <v>135</v>
      </c>
      <c r="I3878" t="s">
        <v>136</v>
      </c>
      <c r="J3878" t="s">
        <v>137</v>
      </c>
      <c r="K3878" t="s">
        <v>138</v>
      </c>
      <c r="L3878" t="s">
        <v>11406</v>
      </c>
      <c r="M3878" t="s">
        <v>11407</v>
      </c>
      <c r="N3878">
        <v>0.78138888799999995</v>
      </c>
      <c r="O3878">
        <v>0</v>
      </c>
      <c r="P3878">
        <v>682</v>
      </c>
      <c r="Q3878">
        <v>0</v>
      </c>
      <c r="R3878">
        <v>103</v>
      </c>
      <c r="S3878">
        <v>3</v>
      </c>
      <c r="T3878">
        <v>112</v>
      </c>
      <c r="U3878">
        <v>0</v>
      </c>
      <c r="V3878">
        <v>0</v>
      </c>
      <c r="W3878">
        <v>0</v>
      </c>
      <c r="X3878">
        <v>69.858878976091063</v>
      </c>
      <c r="Y3878">
        <v>0</v>
      </c>
      <c r="Z3878">
        <v>12.761042026782452</v>
      </c>
      <c r="AA3878">
        <v>2.7406592176249607</v>
      </c>
      <c r="AB3878">
        <v>38.769188217518497</v>
      </c>
      <c r="AC3878">
        <v>0</v>
      </c>
      <c r="AD3878">
        <v>0</v>
      </c>
      <c r="AE3878">
        <v>124.12976843801698</v>
      </c>
    </row>
    <row r="3879" spans="1:31" x14ac:dyDescent="0.25">
      <c r="A3879">
        <v>2277740</v>
      </c>
      <c r="B3879">
        <v>1</v>
      </c>
      <c r="C3879" t="s">
        <v>80</v>
      </c>
      <c r="D3879" t="s">
        <v>94</v>
      </c>
      <c r="E3879" t="s">
        <v>176</v>
      </c>
      <c r="F3879" t="s">
        <v>11408</v>
      </c>
      <c r="G3879" t="s">
        <v>178</v>
      </c>
      <c r="H3879" t="s">
        <v>150</v>
      </c>
      <c r="I3879" t="s">
        <v>136</v>
      </c>
      <c r="J3879" t="s">
        <v>137</v>
      </c>
      <c r="K3879" t="s">
        <v>138</v>
      </c>
      <c r="L3879" t="s">
        <v>11409</v>
      </c>
      <c r="M3879" t="s">
        <v>11410</v>
      </c>
      <c r="N3879">
        <v>0.51944444400000001</v>
      </c>
      <c r="O3879">
        <v>0</v>
      </c>
      <c r="P3879">
        <v>0</v>
      </c>
      <c r="Q3879">
        <v>0</v>
      </c>
      <c r="R3879">
        <v>7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5.4556484125728666</v>
      </c>
      <c r="AA3879">
        <v>0</v>
      </c>
      <c r="AB3879">
        <v>0</v>
      </c>
      <c r="AC3879">
        <v>0</v>
      </c>
      <c r="AD3879">
        <v>0</v>
      </c>
      <c r="AE3879">
        <v>5.4556484125728666</v>
      </c>
    </row>
    <row r="3880" spans="1:31" x14ac:dyDescent="0.25">
      <c r="A3880">
        <v>2277222</v>
      </c>
      <c r="B3880">
        <v>1</v>
      </c>
      <c r="C3880" t="s">
        <v>80</v>
      </c>
      <c r="D3880" t="s">
        <v>108</v>
      </c>
      <c r="E3880" t="s">
        <v>141</v>
      </c>
      <c r="F3880" t="s">
        <v>11411</v>
      </c>
      <c r="G3880" t="s">
        <v>143</v>
      </c>
      <c r="H3880" t="s">
        <v>135</v>
      </c>
      <c r="I3880" t="s">
        <v>136</v>
      </c>
      <c r="J3880" t="s">
        <v>137</v>
      </c>
      <c r="K3880" t="s">
        <v>144</v>
      </c>
      <c r="L3880" t="s">
        <v>11412</v>
      </c>
      <c r="M3880" t="s">
        <v>11413</v>
      </c>
      <c r="N3880">
        <v>7.9583333329999997</v>
      </c>
      <c r="O3880">
        <v>0</v>
      </c>
      <c r="P3880">
        <v>27</v>
      </c>
      <c r="Q3880">
        <v>0</v>
      </c>
      <c r="R3880">
        <v>6</v>
      </c>
      <c r="S3880">
        <v>0</v>
      </c>
      <c r="T3880">
        <v>1</v>
      </c>
      <c r="U3880">
        <v>0</v>
      </c>
      <c r="V3880">
        <v>0</v>
      </c>
      <c r="W3880">
        <v>0</v>
      </c>
      <c r="X3880">
        <v>21.456988640385351</v>
      </c>
      <c r="Y3880">
        <v>0</v>
      </c>
      <c r="Z3880">
        <v>3.1084875487680006</v>
      </c>
      <c r="AA3880">
        <v>0</v>
      </c>
      <c r="AB3880">
        <v>1.4823339415148</v>
      </c>
      <c r="AC3880">
        <v>0</v>
      </c>
      <c r="AD3880">
        <v>0</v>
      </c>
      <c r="AE3880">
        <v>26.04781013066815</v>
      </c>
    </row>
    <row r="3881" spans="1:31" x14ac:dyDescent="0.25">
      <c r="A3881">
        <v>2277763</v>
      </c>
      <c r="B3881">
        <v>1</v>
      </c>
      <c r="C3881" t="s">
        <v>81</v>
      </c>
      <c r="D3881" t="s">
        <v>113</v>
      </c>
      <c r="E3881" t="s">
        <v>165</v>
      </c>
      <c r="F3881" t="s">
        <v>11414</v>
      </c>
      <c r="G3881" t="s">
        <v>198</v>
      </c>
      <c r="H3881" t="s">
        <v>150</v>
      </c>
      <c r="I3881" t="s">
        <v>136</v>
      </c>
      <c r="J3881" t="s">
        <v>137</v>
      </c>
      <c r="K3881" t="s">
        <v>138</v>
      </c>
      <c r="L3881" t="s">
        <v>11415</v>
      </c>
      <c r="M3881" t="s">
        <v>11416</v>
      </c>
      <c r="N3881">
        <v>3.176666666</v>
      </c>
      <c r="O3881">
        <v>0</v>
      </c>
      <c r="P3881">
        <v>2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0.25973311617960004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0.25973311617960004</v>
      </c>
    </row>
    <row r="3882" spans="1:31" x14ac:dyDescent="0.25">
      <c r="A3882">
        <v>2277723</v>
      </c>
      <c r="B3882">
        <v>1</v>
      </c>
      <c r="C3882" t="s">
        <v>80</v>
      </c>
      <c r="D3882" t="s">
        <v>107</v>
      </c>
      <c r="E3882" t="s">
        <v>165</v>
      </c>
      <c r="F3882" t="s">
        <v>11417</v>
      </c>
      <c r="G3882" t="s">
        <v>198</v>
      </c>
      <c r="H3882" t="s">
        <v>150</v>
      </c>
      <c r="I3882" t="s">
        <v>136</v>
      </c>
      <c r="J3882" t="s">
        <v>137</v>
      </c>
      <c r="K3882" t="s">
        <v>138</v>
      </c>
      <c r="L3882" t="s">
        <v>11418</v>
      </c>
      <c r="M3882" t="s">
        <v>11419</v>
      </c>
      <c r="N3882">
        <v>3.1844444439999999</v>
      </c>
      <c r="O3882">
        <v>0</v>
      </c>
      <c r="P3882">
        <v>1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0.40256566590770837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0.40256566590770837</v>
      </c>
    </row>
    <row r="3883" spans="1:31" x14ac:dyDescent="0.25">
      <c r="A3883">
        <v>2277239</v>
      </c>
      <c r="B3883">
        <v>1</v>
      </c>
      <c r="C3883" t="s">
        <v>81</v>
      </c>
      <c r="D3883" t="s">
        <v>113</v>
      </c>
      <c r="E3883" t="s">
        <v>141</v>
      </c>
      <c r="F3883" t="s">
        <v>11420</v>
      </c>
      <c r="G3883" t="s">
        <v>154</v>
      </c>
      <c r="H3883" t="s">
        <v>135</v>
      </c>
      <c r="I3883" t="s">
        <v>136</v>
      </c>
      <c r="J3883" t="s">
        <v>137</v>
      </c>
      <c r="K3883" t="s">
        <v>144</v>
      </c>
      <c r="L3883" t="s">
        <v>11421</v>
      </c>
      <c r="M3883" t="s">
        <v>11422</v>
      </c>
      <c r="N3883">
        <v>8.1999999999999993</v>
      </c>
      <c r="O3883">
        <v>0</v>
      </c>
      <c r="P3883">
        <v>327</v>
      </c>
      <c r="Q3883">
        <v>0</v>
      </c>
      <c r="R3883">
        <v>0</v>
      </c>
      <c r="S3883">
        <v>0</v>
      </c>
      <c r="T3883">
        <v>26</v>
      </c>
      <c r="U3883">
        <v>0</v>
      </c>
      <c r="V3883">
        <v>0</v>
      </c>
      <c r="W3883">
        <v>0</v>
      </c>
      <c r="X3883">
        <v>634.0752070529486</v>
      </c>
      <c r="Y3883">
        <v>0</v>
      </c>
      <c r="Z3883">
        <v>0</v>
      </c>
      <c r="AA3883">
        <v>0</v>
      </c>
      <c r="AB3883">
        <v>178.50552204876303</v>
      </c>
      <c r="AC3883">
        <v>0</v>
      </c>
      <c r="AD3883">
        <v>0</v>
      </c>
      <c r="AE3883">
        <v>812.58072910171165</v>
      </c>
    </row>
    <row r="3884" spans="1:31" x14ac:dyDescent="0.25">
      <c r="A3884">
        <v>2277571</v>
      </c>
      <c r="B3884">
        <v>1</v>
      </c>
      <c r="C3884" t="s">
        <v>80</v>
      </c>
      <c r="D3884" t="s">
        <v>94</v>
      </c>
      <c r="E3884" t="s">
        <v>157</v>
      </c>
      <c r="F3884" t="s">
        <v>9504</v>
      </c>
      <c r="G3884" t="s">
        <v>134</v>
      </c>
      <c r="H3884" t="s">
        <v>135</v>
      </c>
      <c r="I3884" t="s">
        <v>136</v>
      </c>
      <c r="J3884" t="s">
        <v>137</v>
      </c>
      <c r="K3884" t="s">
        <v>138</v>
      </c>
      <c r="L3884" t="s">
        <v>11423</v>
      </c>
      <c r="M3884" t="s">
        <v>11424</v>
      </c>
      <c r="N3884">
        <v>2.1916666660000002</v>
      </c>
      <c r="O3884">
        <v>0</v>
      </c>
      <c r="P3884">
        <v>1</v>
      </c>
      <c r="Q3884">
        <v>5</v>
      </c>
      <c r="R3884">
        <v>57</v>
      </c>
      <c r="S3884">
        <v>0</v>
      </c>
      <c r="T3884">
        <v>5</v>
      </c>
      <c r="U3884">
        <v>0</v>
      </c>
      <c r="V3884">
        <v>0</v>
      </c>
      <c r="W3884">
        <v>0</v>
      </c>
      <c r="X3884">
        <v>1.4093327000127003</v>
      </c>
      <c r="Y3884">
        <v>3.0158084810989165</v>
      </c>
      <c r="Z3884">
        <v>91.250543106637693</v>
      </c>
      <c r="AA3884">
        <v>0</v>
      </c>
      <c r="AB3884">
        <v>39.903612484667562</v>
      </c>
      <c r="AC3884">
        <v>0</v>
      </c>
      <c r="AD3884">
        <v>0</v>
      </c>
      <c r="AE3884">
        <v>135.57929677241685</v>
      </c>
    </row>
    <row r="3885" spans="1:31" x14ac:dyDescent="0.25">
      <c r="A3885">
        <v>2277531</v>
      </c>
      <c r="B3885">
        <v>1</v>
      </c>
      <c r="C3885" t="s">
        <v>80</v>
      </c>
      <c r="D3885" t="s">
        <v>104</v>
      </c>
      <c r="E3885" t="s">
        <v>157</v>
      </c>
      <c r="F3885" t="s">
        <v>9935</v>
      </c>
      <c r="G3885" t="s">
        <v>134</v>
      </c>
      <c r="H3885" t="s">
        <v>135</v>
      </c>
      <c r="I3885" t="s">
        <v>136</v>
      </c>
      <c r="J3885" t="s">
        <v>137</v>
      </c>
      <c r="K3885" t="s">
        <v>138</v>
      </c>
      <c r="L3885" t="s">
        <v>11425</v>
      </c>
      <c r="M3885" t="s">
        <v>11426</v>
      </c>
      <c r="N3885">
        <v>0.59972222200000003</v>
      </c>
      <c r="O3885">
        <v>8</v>
      </c>
      <c r="P3885">
        <v>5143</v>
      </c>
      <c r="Q3885">
        <v>8</v>
      </c>
      <c r="R3885">
        <v>45</v>
      </c>
      <c r="S3885">
        <v>4</v>
      </c>
      <c r="T3885">
        <v>481</v>
      </c>
      <c r="U3885">
        <v>1</v>
      </c>
      <c r="V3885">
        <v>3</v>
      </c>
      <c r="W3885">
        <v>9.5492081489546994</v>
      </c>
      <c r="X3885">
        <v>904.3517770075257</v>
      </c>
      <c r="Y3885">
        <v>2.8227340561895922</v>
      </c>
      <c r="Z3885">
        <v>16.160100838633223</v>
      </c>
      <c r="AA3885">
        <v>14.009090716364456</v>
      </c>
      <c r="AB3885">
        <v>270.47375112717259</v>
      </c>
      <c r="AC3885">
        <v>92.275068477539833</v>
      </c>
      <c r="AD3885">
        <v>25.781497168931999</v>
      </c>
      <c r="AE3885">
        <v>1335.4232275413119</v>
      </c>
    </row>
    <row r="3886" spans="1:31" x14ac:dyDescent="0.25">
      <c r="A3886">
        <v>2277577</v>
      </c>
      <c r="B3886">
        <v>1</v>
      </c>
      <c r="C3886" t="s">
        <v>81</v>
      </c>
      <c r="D3886" t="s">
        <v>127</v>
      </c>
      <c r="E3886" t="s">
        <v>147</v>
      </c>
      <c r="F3886" t="s">
        <v>11427</v>
      </c>
      <c r="G3886" t="s">
        <v>233</v>
      </c>
      <c r="H3886" t="s">
        <v>150</v>
      </c>
      <c r="I3886" t="s">
        <v>136</v>
      </c>
      <c r="J3886" t="s">
        <v>137</v>
      </c>
      <c r="K3886" t="s">
        <v>138</v>
      </c>
      <c r="L3886" t="s">
        <v>11428</v>
      </c>
      <c r="M3886" t="s">
        <v>11429</v>
      </c>
      <c r="N3886">
        <v>2.0616666659999998</v>
      </c>
      <c r="O3886">
        <v>0</v>
      </c>
      <c r="P3886">
        <v>21</v>
      </c>
      <c r="Q3886">
        <v>0</v>
      </c>
      <c r="R3886">
        <v>0</v>
      </c>
      <c r="S3886">
        <v>0</v>
      </c>
      <c r="T3886">
        <v>2</v>
      </c>
      <c r="U3886">
        <v>0</v>
      </c>
      <c r="V3886">
        <v>0</v>
      </c>
      <c r="W3886">
        <v>0</v>
      </c>
      <c r="X3886">
        <v>5.7760647924097004</v>
      </c>
      <c r="Y3886">
        <v>0</v>
      </c>
      <c r="Z3886">
        <v>0</v>
      </c>
      <c r="AA3886">
        <v>0</v>
      </c>
      <c r="AB3886">
        <v>1.2385106954129834</v>
      </c>
      <c r="AC3886">
        <v>0</v>
      </c>
      <c r="AD3886">
        <v>0</v>
      </c>
      <c r="AE3886">
        <v>7.0145754878226843</v>
      </c>
    </row>
    <row r="3887" spans="1:31" x14ac:dyDescent="0.25">
      <c r="A3887">
        <v>2277136</v>
      </c>
      <c r="B3887">
        <v>1</v>
      </c>
      <c r="C3887" t="s">
        <v>81</v>
      </c>
      <c r="D3887" t="s">
        <v>128</v>
      </c>
      <c r="E3887" t="s">
        <v>165</v>
      </c>
      <c r="F3887" t="s">
        <v>11430</v>
      </c>
      <c r="G3887" t="s">
        <v>198</v>
      </c>
      <c r="H3887" t="s">
        <v>150</v>
      </c>
      <c r="I3887" t="s">
        <v>136</v>
      </c>
      <c r="J3887" t="s">
        <v>137</v>
      </c>
      <c r="K3887" t="s">
        <v>138</v>
      </c>
      <c r="L3887" t="s">
        <v>11431</v>
      </c>
      <c r="M3887" t="s">
        <v>11432</v>
      </c>
      <c r="N3887">
        <v>1.393888888</v>
      </c>
      <c r="O3887">
        <v>0</v>
      </c>
      <c r="P3887">
        <v>1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0.13536881024940001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0.13536881024940001</v>
      </c>
    </row>
    <row r="3888" spans="1:31" x14ac:dyDescent="0.25">
      <c r="A3888">
        <v>2277113</v>
      </c>
      <c r="B3888">
        <v>1</v>
      </c>
      <c r="C3888" t="s">
        <v>80</v>
      </c>
      <c r="D3888" t="s">
        <v>84</v>
      </c>
      <c r="E3888" t="s">
        <v>165</v>
      </c>
      <c r="F3888" t="s">
        <v>11433</v>
      </c>
      <c r="G3888" t="s">
        <v>225</v>
      </c>
      <c r="H3888" t="s">
        <v>150</v>
      </c>
      <c r="I3888" t="s">
        <v>136</v>
      </c>
      <c r="J3888" t="s">
        <v>137</v>
      </c>
      <c r="K3888" t="s">
        <v>138</v>
      </c>
      <c r="L3888" t="s">
        <v>11434</v>
      </c>
      <c r="M3888" t="s">
        <v>11435</v>
      </c>
      <c r="N3888">
        <v>3.381388888</v>
      </c>
      <c r="O3888">
        <v>0</v>
      </c>
      <c r="P3888">
        <v>4</v>
      </c>
      <c r="Q3888">
        <v>0</v>
      </c>
      <c r="R3888">
        <v>0</v>
      </c>
      <c r="S3888">
        <v>0</v>
      </c>
      <c r="T3888">
        <v>1</v>
      </c>
      <c r="U3888">
        <v>0</v>
      </c>
      <c r="V3888">
        <v>0</v>
      </c>
      <c r="W3888">
        <v>0</v>
      </c>
      <c r="X3888">
        <v>3.0506993345790225</v>
      </c>
      <c r="Y3888">
        <v>0</v>
      </c>
      <c r="Z3888">
        <v>0</v>
      </c>
      <c r="AA3888">
        <v>0</v>
      </c>
      <c r="AB3888">
        <v>0.89484966098880003</v>
      </c>
      <c r="AC3888">
        <v>0</v>
      </c>
      <c r="AD3888">
        <v>0</v>
      </c>
      <c r="AE3888">
        <v>3.9455489955678225</v>
      </c>
    </row>
    <row r="3889" spans="1:31" x14ac:dyDescent="0.25">
      <c r="A3889">
        <v>2277325</v>
      </c>
      <c r="B3889">
        <v>1</v>
      </c>
      <c r="C3889" t="s">
        <v>80</v>
      </c>
      <c r="D3889" t="s">
        <v>107</v>
      </c>
      <c r="E3889" t="s">
        <v>176</v>
      </c>
      <c r="F3889" t="s">
        <v>11436</v>
      </c>
      <c r="G3889" t="s">
        <v>143</v>
      </c>
      <c r="H3889" t="s">
        <v>150</v>
      </c>
      <c r="I3889" t="s">
        <v>136</v>
      </c>
      <c r="J3889" t="s">
        <v>137</v>
      </c>
      <c r="K3889" t="s">
        <v>144</v>
      </c>
      <c r="L3889" t="s">
        <v>11437</v>
      </c>
      <c r="M3889" t="s">
        <v>11438</v>
      </c>
      <c r="N3889">
        <v>3.4874999999999998</v>
      </c>
      <c r="O3889">
        <v>0</v>
      </c>
      <c r="P3889">
        <v>31</v>
      </c>
      <c r="Q3889">
        <v>0</v>
      </c>
      <c r="R3889">
        <v>1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24.554807224570347</v>
      </c>
      <c r="Y3889">
        <v>0</v>
      </c>
      <c r="Z3889">
        <v>0.86757783378712505</v>
      </c>
      <c r="AA3889">
        <v>0</v>
      </c>
      <c r="AB3889">
        <v>0</v>
      </c>
      <c r="AC3889">
        <v>0</v>
      </c>
      <c r="AD3889">
        <v>0</v>
      </c>
      <c r="AE3889">
        <v>25.42238505835747</v>
      </c>
    </row>
    <row r="3890" spans="1:31" x14ac:dyDescent="0.25">
      <c r="A3890">
        <v>2277448</v>
      </c>
      <c r="B3890">
        <v>1</v>
      </c>
      <c r="C3890" t="s">
        <v>80</v>
      </c>
      <c r="D3890" t="s">
        <v>95</v>
      </c>
      <c r="E3890" t="s">
        <v>147</v>
      </c>
      <c r="F3890" t="s">
        <v>11439</v>
      </c>
      <c r="G3890" t="s">
        <v>149</v>
      </c>
      <c r="H3890" t="s">
        <v>150</v>
      </c>
      <c r="I3890" t="s">
        <v>136</v>
      </c>
      <c r="J3890" t="s">
        <v>137</v>
      </c>
      <c r="K3890" t="s">
        <v>138</v>
      </c>
      <c r="L3890" t="s">
        <v>11440</v>
      </c>
      <c r="M3890" t="s">
        <v>11441</v>
      </c>
      <c r="N3890">
        <v>0.56055555499999998</v>
      </c>
      <c r="O3890">
        <v>0</v>
      </c>
      <c r="P3890">
        <v>59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6.6701082894536841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6.6701082894536841</v>
      </c>
    </row>
    <row r="3891" spans="1:31" x14ac:dyDescent="0.25">
      <c r="A3891">
        <v>2277640</v>
      </c>
      <c r="B3891">
        <v>1</v>
      </c>
      <c r="C3891" t="s">
        <v>80</v>
      </c>
      <c r="D3891" t="s">
        <v>93</v>
      </c>
      <c r="E3891" t="s">
        <v>176</v>
      </c>
      <c r="F3891" t="s">
        <v>11442</v>
      </c>
      <c r="G3891" t="s">
        <v>178</v>
      </c>
      <c r="H3891" t="s">
        <v>150</v>
      </c>
      <c r="I3891" t="s">
        <v>136</v>
      </c>
      <c r="J3891" t="s">
        <v>137</v>
      </c>
      <c r="K3891" t="s">
        <v>138</v>
      </c>
      <c r="L3891" t="s">
        <v>11443</v>
      </c>
      <c r="M3891" t="s">
        <v>11444</v>
      </c>
      <c r="N3891">
        <v>2.060277777</v>
      </c>
      <c r="O3891">
        <v>0</v>
      </c>
      <c r="P3891">
        <v>67</v>
      </c>
      <c r="Q3891">
        <v>0</v>
      </c>
      <c r="R3891">
        <v>2</v>
      </c>
      <c r="S3891">
        <v>0</v>
      </c>
      <c r="T3891">
        <v>11</v>
      </c>
      <c r="U3891">
        <v>0</v>
      </c>
      <c r="V3891">
        <v>0</v>
      </c>
      <c r="W3891">
        <v>0</v>
      </c>
      <c r="X3891">
        <v>29.415772679445993</v>
      </c>
      <c r="Y3891">
        <v>0</v>
      </c>
      <c r="Z3891">
        <v>2.9572962303278336</v>
      </c>
      <c r="AA3891">
        <v>0</v>
      </c>
      <c r="AB3891">
        <v>13.7378346280332</v>
      </c>
      <c r="AC3891">
        <v>0</v>
      </c>
      <c r="AD3891">
        <v>0</v>
      </c>
      <c r="AE3891">
        <v>46.110903537807026</v>
      </c>
    </row>
    <row r="3892" spans="1:31" x14ac:dyDescent="0.25">
      <c r="A3892">
        <v>2277760</v>
      </c>
      <c r="B3892">
        <v>1</v>
      </c>
      <c r="C3892" t="s">
        <v>81</v>
      </c>
      <c r="D3892" t="s">
        <v>112</v>
      </c>
      <c r="E3892" t="s">
        <v>147</v>
      </c>
      <c r="F3892" t="s">
        <v>11445</v>
      </c>
      <c r="G3892" t="s">
        <v>1214</v>
      </c>
      <c r="H3892" t="s">
        <v>150</v>
      </c>
      <c r="I3892" t="s">
        <v>136</v>
      </c>
      <c r="J3892" t="s">
        <v>137</v>
      </c>
      <c r="K3892" t="s">
        <v>138</v>
      </c>
      <c r="L3892" t="s">
        <v>11446</v>
      </c>
      <c r="M3892" t="s">
        <v>11447</v>
      </c>
      <c r="N3892">
        <v>2.1511111110000001</v>
      </c>
      <c r="O3892">
        <v>0</v>
      </c>
      <c r="P3892">
        <v>25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15.818568790526736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15.818568790526736</v>
      </c>
    </row>
    <row r="3893" spans="1:31" x14ac:dyDescent="0.25">
      <c r="A3893">
        <v>2277703</v>
      </c>
      <c r="B3893">
        <v>1</v>
      </c>
      <c r="C3893" t="s">
        <v>81</v>
      </c>
      <c r="D3893" t="s">
        <v>128</v>
      </c>
      <c r="E3893" t="s">
        <v>165</v>
      </c>
      <c r="F3893" t="s">
        <v>11448</v>
      </c>
      <c r="G3893" t="s">
        <v>225</v>
      </c>
      <c r="H3893" t="s">
        <v>150</v>
      </c>
      <c r="I3893" t="s">
        <v>136</v>
      </c>
      <c r="J3893" t="s">
        <v>137</v>
      </c>
      <c r="K3893" t="s">
        <v>138</v>
      </c>
      <c r="L3893" t="s">
        <v>11449</v>
      </c>
      <c r="M3893" t="s">
        <v>11450</v>
      </c>
      <c r="N3893">
        <v>1.2052777770000001</v>
      </c>
      <c r="O3893">
        <v>0</v>
      </c>
      <c r="P3893">
        <v>5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0.72073206212916663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0.72073206212916663</v>
      </c>
    </row>
    <row r="3894" spans="1:31" x14ac:dyDescent="0.25">
      <c r="A3894">
        <v>2277803</v>
      </c>
      <c r="B3894">
        <v>1</v>
      </c>
      <c r="C3894" t="s">
        <v>80</v>
      </c>
      <c r="D3894" t="s">
        <v>108</v>
      </c>
      <c r="E3894" t="s">
        <v>147</v>
      </c>
      <c r="F3894" t="s">
        <v>11451</v>
      </c>
      <c r="G3894" t="s">
        <v>149</v>
      </c>
      <c r="H3894" t="s">
        <v>150</v>
      </c>
      <c r="I3894" t="s">
        <v>136</v>
      </c>
      <c r="J3894" t="s">
        <v>137</v>
      </c>
      <c r="K3894" t="s">
        <v>138</v>
      </c>
      <c r="L3894" t="s">
        <v>11452</v>
      </c>
      <c r="M3894" t="s">
        <v>11453</v>
      </c>
      <c r="N3894">
        <v>2.7227777770000001</v>
      </c>
      <c r="O3894">
        <v>0</v>
      </c>
      <c r="P3894">
        <v>7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2.5655087692914837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2.5655087692914837</v>
      </c>
    </row>
    <row r="3895" spans="1:31" x14ac:dyDescent="0.25">
      <c r="A3895">
        <v>2277305</v>
      </c>
      <c r="B3895">
        <v>1</v>
      </c>
      <c r="C3895" t="s">
        <v>80</v>
      </c>
      <c r="D3895" t="s">
        <v>96</v>
      </c>
      <c r="E3895" t="s">
        <v>165</v>
      </c>
      <c r="F3895" t="s">
        <v>11454</v>
      </c>
      <c r="G3895" t="s">
        <v>198</v>
      </c>
      <c r="H3895" t="s">
        <v>150</v>
      </c>
      <c r="I3895" t="s">
        <v>136</v>
      </c>
      <c r="J3895" t="s">
        <v>137</v>
      </c>
      <c r="K3895" t="s">
        <v>138</v>
      </c>
      <c r="L3895" t="s">
        <v>11455</v>
      </c>
      <c r="M3895" t="s">
        <v>11456</v>
      </c>
      <c r="N3895">
        <v>1.2877777770000001</v>
      </c>
      <c r="O3895">
        <v>0</v>
      </c>
      <c r="P3895">
        <v>1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0.29089776966296671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0.29089776966296671</v>
      </c>
    </row>
    <row r="3896" spans="1:31" x14ac:dyDescent="0.25">
      <c r="A3896">
        <v>2277846</v>
      </c>
      <c r="B3896">
        <v>1</v>
      </c>
      <c r="C3896" t="s">
        <v>81</v>
      </c>
      <c r="D3896" t="s">
        <v>117</v>
      </c>
      <c r="E3896" t="s">
        <v>141</v>
      </c>
      <c r="F3896" t="s">
        <v>11457</v>
      </c>
      <c r="G3896" t="s">
        <v>268</v>
      </c>
      <c r="H3896" t="s">
        <v>135</v>
      </c>
      <c r="I3896" t="s">
        <v>136</v>
      </c>
      <c r="J3896" t="s">
        <v>137</v>
      </c>
      <c r="K3896" t="s">
        <v>138</v>
      </c>
      <c r="L3896" t="s">
        <v>11458</v>
      </c>
      <c r="M3896" t="s">
        <v>11459</v>
      </c>
      <c r="N3896">
        <v>2.1563888879999999</v>
      </c>
      <c r="O3896">
        <v>0</v>
      </c>
      <c r="P3896">
        <v>0</v>
      </c>
      <c r="Q3896">
        <v>1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1.1716370573943333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1.1716370573943333</v>
      </c>
    </row>
    <row r="3897" spans="1:31" x14ac:dyDescent="0.25">
      <c r="A3897">
        <v>2277654</v>
      </c>
      <c r="B3897">
        <v>1</v>
      </c>
      <c r="C3897" t="s">
        <v>80</v>
      </c>
      <c r="D3897" t="s">
        <v>83</v>
      </c>
      <c r="E3897" t="s">
        <v>141</v>
      </c>
      <c r="F3897" t="s">
        <v>11460</v>
      </c>
      <c r="G3897" t="s">
        <v>134</v>
      </c>
      <c r="H3897" t="s">
        <v>135</v>
      </c>
      <c r="I3897" t="s">
        <v>136</v>
      </c>
      <c r="J3897" t="s">
        <v>137</v>
      </c>
      <c r="K3897" t="s">
        <v>138</v>
      </c>
      <c r="L3897" t="s">
        <v>11461</v>
      </c>
      <c r="M3897" t="s">
        <v>11462</v>
      </c>
      <c r="N3897">
        <v>1.135</v>
      </c>
      <c r="O3897">
        <v>0</v>
      </c>
      <c r="P3897">
        <v>0</v>
      </c>
      <c r="Q3897">
        <v>0</v>
      </c>
      <c r="R3897">
        <v>0</v>
      </c>
      <c r="S3897">
        <v>1</v>
      </c>
      <c r="T3897">
        <v>7</v>
      </c>
      <c r="U3897">
        <v>3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55.707698014334788</v>
      </c>
      <c r="AB3897">
        <v>71.096617083362531</v>
      </c>
      <c r="AC3897">
        <v>3594.4888484157568</v>
      </c>
      <c r="AD3897">
        <v>0</v>
      </c>
      <c r="AE3897">
        <v>3721.2931635134541</v>
      </c>
    </row>
    <row r="3898" spans="1:31" x14ac:dyDescent="0.25">
      <c r="A3898">
        <v>2277219</v>
      </c>
      <c r="B3898">
        <v>1</v>
      </c>
      <c r="C3898" t="s">
        <v>81</v>
      </c>
      <c r="D3898" t="s">
        <v>116</v>
      </c>
      <c r="E3898" t="s">
        <v>141</v>
      </c>
      <c r="F3898" t="s">
        <v>11463</v>
      </c>
      <c r="G3898" t="s">
        <v>143</v>
      </c>
      <c r="H3898" t="s">
        <v>135</v>
      </c>
      <c r="I3898" t="s">
        <v>136</v>
      </c>
      <c r="J3898" t="s">
        <v>137</v>
      </c>
      <c r="K3898" t="s">
        <v>144</v>
      </c>
      <c r="L3898" t="s">
        <v>11464</v>
      </c>
      <c r="M3898" t="s">
        <v>11465</v>
      </c>
      <c r="N3898">
        <v>4.9366666659999998</v>
      </c>
      <c r="O3898">
        <v>0</v>
      </c>
      <c r="P3898">
        <v>44</v>
      </c>
      <c r="Q3898">
        <v>0</v>
      </c>
      <c r="R3898">
        <v>16</v>
      </c>
      <c r="S3898">
        <v>0</v>
      </c>
      <c r="T3898">
        <v>3</v>
      </c>
      <c r="U3898">
        <v>0</v>
      </c>
      <c r="V3898">
        <v>0</v>
      </c>
      <c r="W3898">
        <v>0</v>
      </c>
      <c r="X3898">
        <v>44.002261731810073</v>
      </c>
      <c r="Y3898">
        <v>0</v>
      </c>
      <c r="Z3898">
        <v>12.196089638637373</v>
      </c>
      <c r="AA3898">
        <v>0</v>
      </c>
      <c r="AB3898">
        <v>1.7006387852453999</v>
      </c>
      <c r="AC3898">
        <v>0</v>
      </c>
      <c r="AD3898">
        <v>0</v>
      </c>
      <c r="AE3898">
        <v>57.89899015569285</v>
      </c>
    </row>
    <row r="3899" spans="1:31" x14ac:dyDescent="0.25">
      <c r="A3899">
        <v>2277551</v>
      </c>
      <c r="B3899">
        <v>1</v>
      </c>
      <c r="C3899" t="s">
        <v>80</v>
      </c>
      <c r="D3899" t="s">
        <v>94</v>
      </c>
      <c r="E3899" t="s">
        <v>147</v>
      </c>
      <c r="F3899" t="s">
        <v>11466</v>
      </c>
      <c r="G3899" t="s">
        <v>233</v>
      </c>
      <c r="H3899" t="s">
        <v>150</v>
      </c>
      <c r="I3899" t="s">
        <v>136</v>
      </c>
      <c r="J3899" t="s">
        <v>137</v>
      </c>
      <c r="K3899" t="s">
        <v>138</v>
      </c>
      <c r="L3899" t="s">
        <v>11467</v>
      </c>
      <c r="M3899" t="s">
        <v>11468</v>
      </c>
      <c r="N3899">
        <v>2.6286111110000001</v>
      </c>
      <c r="O3899">
        <v>0</v>
      </c>
      <c r="P3899">
        <v>1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2.8276181147137915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2.8276181147137915</v>
      </c>
    </row>
    <row r="3900" spans="1:31" x14ac:dyDescent="0.25">
      <c r="A3900">
        <v>2277743</v>
      </c>
      <c r="B3900">
        <v>1</v>
      </c>
      <c r="C3900" t="s">
        <v>80</v>
      </c>
      <c r="D3900" t="s">
        <v>83</v>
      </c>
      <c r="E3900" t="s">
        <v>132</v>
      </c>
      <c r="F3900" t="s">
        <v>11469</v>
      </c>
      <c r="G3900" t="s">
        <v>11470</v>
      </c>
      <c r="H3900" t="s">
        <v>135</v>
      </c>
      <c r="I3900" t="s">
        <v>136</v>
      </c>
      <c r="J3900" t="s">
        <v>137</v>
      </c>
      <c r="K3900" t="s">
        <v>138</v>
      </c>
      <c r="L3900" t="s">
        <v>11471</v>
      </c>
      <c r="M3900" t="s">
        <v>11472</v>
      </c>
      <c r="N3900">
        <v>0.1275</v>
      </c>
      <c r="O3900">
        <v>0</v>
      </c>
      <c r="P3900">
        <v>244</v>
      </c>
      <c r="Q3900">
        <v>0</v>
      </c>
      <c r="R3900">
        <v>3</v>
      </c>
      <c r="S3900">
        <v>1</v>
      </c>
      <c r="T3900">
        <v>13</v>
      </c>
      <c r="U3900">
        <v>0</v>
      </c>
      <c r="V3900">
        <v>0</v>
      </c>
      <c r="W3900">
        <v>0</v>
      </c>
      <c r="X3900">
        <v>14.303212463378244</v>
      </c>
      <c r="Y3900">
        <v>0</v>
      </c>
      <c r="Z3900">
        <v>0.10741461048045001</v>
      </c>
      <c r="AA3900">
        <v>1.5729267687480002</v>
      </c>
      <c r="AB3900">
        <v>1.2061046135483249</v>
      </c>
      <c r="AC3900">
        <v>0</v>
      </c>
      <c r="AD3900">
        <v>0</v>
      </c>
      <c r="AE3900">
        <v>17.189658456155023</v>
      </c>
    </row>
    <row r="3901" spans="1:31" x14ac:dyDescent="0.25">
      <c r="A3901">
        <v>2277720</v>
      </c>
      <c r="B3901">
        <v>1</v>
      </c>
      <c r="C3901" t="s">
        <v>80</v>
      </c>
      <c r="D3901" t="s">
        <v>107</v>
      </c>
      <c r="E3901" t="s">
        <v>165</v>
      </c>
      <c r="F3901" t="s">
        <v>11473</v>
      </c>
      <c r="G3901" t="s">
        <v>261</v>
      </c>
      <c r="H3901" t="s">
        <v>150</v>
      </c>
      <c r="I3901" t="s">
        <v>136</v>
      </c>
      <c r="J3901" t="s">
        <v>137</v>
      </c>
      <c r="K3901" t="s">
        <v>138</v>
      </c>
      <c r="L3901" t="s">
        <v>11474</v>
      </c>
      <c r="M3901" t="s">
        <v>11475</v>
      </c>
      <c r="N3901">
        <v>0.96472222200000002</v>
      </c>
      <c r="O3901">
        <v>0</v>
      </c>
      <c r="P3901">
        <v>1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</row>
    <row r="3902" spans="1:31" x14ac:dyDescent="0.25">
      <c r="A3902">
        <v>2277388</v>
      </c>
      <c r="B3902">
        <v>1</v>
      </c>
      <c r="C3902" t="s">
        <v>80</v>
      </c>
      <c r="D3902" t="s">
        <v>99</v>
      </c>
      <c r="E3902" t="s">
        <v>165</v>
      </c>
      <c r="F3902" t="s">
        <v>11476</v>
      </c>
      <c r="G3902" t="s">
        <v>198</v>
      </c>
      <c r="H3902" t="s">
        <v>150</v>
      </c>
      <c r="I3902" t="s">
        <v>136</v>
      </c>
      <c r="J3902" t="s">
        <v>137</v>
      </c>
      <c r="K3902" t="s">
        <v>138</v>
      </c>
      <c r="L3902" t="s">
        <v>11477</v>
      </c>
      <c r="M3902" t="s">
        <v>11478</v>
      </c>
      <c r="N3902">
        <v>1.7438888880000001</v>
      </c>
      <c r="O3902">
        <v>0</v>
      </c>
      <c r="P3902">
        <v>2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8.0857173236666677E-2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8.0857173236666677E-2</v>
      </c>
    </row>
    <row r="3903" spans="1:31" x14ac:dyDescent="0.25">
      <c r="A3903">
        <v>2277365</v>
      </c>
      <c r="B3903">
        <v>1</v>
      </c>
      <c r="C3903" t="s">
        <v>80</v>
      </c>
      <c r="D3903" t="s">
        <v>100</v>
      </c>
      <c r="E3903" t="s">
        <v>132</v>
      </c>
      <c r="F3903" t="s">
        <v>11479</v>
      </c>
      <c r="G3903" t="s">
        <v>143</v>
      </c>
      <c r="H3903" t="s">
        <v>135</v>
      </c>
      <c r="I3903" t="s">
        <v>136</v>
      </c>
      <c r="J3903" t="s">
        <v>137</v>
      </c>
      <c r="K3903" t="s">
        <v>144</v>
      </c>
      <c r="L3903" t="s">
        <v>11480</v>
      </c>
      <c r="M3903" t="s">
        <v>11481</v>
      </c>
      <c r="N3903">
        <v>7.4283333330000003</v>
      </c>
      <c r="O3903">
        <v>0</v>
      </c>
      <c r="P3903">
        <v>3</v>
      </c>
      <c r="Q3903">
        <v>57</v>
      </c>
      <c r="R3903">
        <v>73</v>
      </c>
      <c r="S3903">
        <v>3</v>
      </c>
      <c r="T3903">
        <v>5</v>
      </c>
      <c r="U3903">
        <v>0</v>
      </c>
      <c r="V3903">
        <v>0</v>
      </c>
      <c r="W3903">
        <v>0</v>
      </c>
      <c r="X3903">
        <v>6.5110712557817703</v>
      </c>
      <c r="Y3903">
        <v>1034.9547851337572</v>
      </c>
      <c r="Z3903">
        <v>824.03150377907332</v>
      </c>
      <c r="AA3903">
        <v>30.120540820582217</v>
      </c>
      <c r="AB3903">
        <v>27.842451857776748</v>
      </c>
      <c r="AC3903">
        <v>0</v>
      </c>
      <c r="AD3903">
        <v>0</v>
      </c>
      <c r="AE3903">
        <v>1923.4603528469713</v>
      </c>
    </row>
    <row r="3904" spans="1:31" x14ac:dyDescent="0.25">
      <c r="A3904">
        <v>2277620</v>
      </c>
      <c r="B3904">
        <v>1</v>
      </c>
      <c r="C3904" t="s">
        <v>81</v>
      </c>
      <c r="D3904" t="s">
        <v>118</v>
      </c>
      <c r="E3904" t="s">
        <v>141</v>
      </c>
      <c r="F3904" t="s">
        <v>6356</v>
      </c>
      <c r="G3904" t="s">
        <v>134</v>
      </c>
      <c r="H3904" t="s">
        <v>135</v>
      </c>
      <c r="I3904" t="s">
        <v>136</v>
      </c>
      <c r="J3904" t="s">
        <v>137</v>
      </c>
      <c r="K3904" t="s">
        <v>138</v>
      </c>
      <c r="L3904" t="s">
        <v>11482</v>
      </c>
      <c r="M3904" t="s">
        <v>11483</v>
      </c>
      <c r="N3904">
        <v>0.39861111100000002</v>
      </c>
      <c r="O3904">
        <v>0</v>
      </c>
      <c r="P3904">
        <v>5939</v>
      </c>
      <c r="Q3904">
        <v>0</v>
      </c>
      <c r="R3904">
        <v>0</v>
      </c>
      <c r="S3904">
        <v>8</v>
      </c>
      <c r="T3904">
        <v>573</v>
      </c>
      <c r="U3904">
        <v>0</v>
      </c>
      <c r="V3904">
        <v>1</v>
      </c>
      <c r="W3904">
        <v>0</v>
      </c>
      <c r="X3904">
        <v>596.14135389017815</v>
      </c>
      <c r="Y3904">
        <v>0</v>
      </c>
      <c r="Z3904">
        <v>0</v>
      </c>
      <c r="AA3904">
        <v>122.57726746156027</v>
      </c>
      <c r="AB3904">
        <v>200.92844249425954</v>
      </c>
      <c r="AC3904">
        <v>0</v>
      </c>
      <c r="AD3904">
        <v>1.5810878996784004</v>
      </c>
      <c r="AE3904">
        <v>921.22815174567643</v>
      </c>
    </row>
    <row r="3905" spans="1:31" x14ac:dyDescent="0.25">
      <c r="A3905">
        <v>2277342</v>
      </c>
      <c r="B3905">
        <v>1</v>
      </c>
      <c r="C3905" t="s">
        <v>80</v>
      </c>
      <c r="D3905" t="s">
        <v>86</v>
      </c>
      <c r="E3905" t="s">
        <v>176</v>
      </c>
      <c r="F3905" t="s">
        <v>11484</v>
      </c>
      <c r="G3905" t="s">
        <v>143</v>
      </c>
      <c r="H3905" t="s">
        <v>150</v>
      </c>
      <c r="I3905" t="s">
        <v>136</v>
      </c>
      <c r="J3905" t="s">
        <v>137</v>
      </c>
      <c r="K3905" t="s">
        <v>144</v>
      </c>
      <c r="L3905" t="s">
        <v>11485</v>
      </c>
      <c r="M3905" t="s">
        <v>11486</v>
      </c>
      <c r="N3905">
        <v>0.24222222199999999</v>
      </c>
      <c r="O3905">
        <v>0</v>
      </c>
      <c r="P3905">
        <v>93</v>
      </c>
      <c r="Q3905">
        <v>0</v>
      </c>
      <c r="R3905">
        <v>0</v>
      </c>
      <c r="S3905">
        <v>0</v>
      </c>
      <c r="T3905">
        <v>23</v>
      </c>
      <c r="U3905">
        <v>0</v>
      </c>
      <c r="V3905">
        <v>0</v>
      </c>
      <c r="W3905">
        <v>0</v>
      </c>
      <c r="X3905">
        <v>9.9163918573541157</v>
      </c>
      <c r="Y3905">
        <v>0</v>
      </c>
      <c r="Z3905">
        <v>0</v>
      </c>
      <c r="AA3905">
        <v>0</v>
      </c>
      <c r="AB3905">
        <v>16.981934318627093</v>
      </c>
      <c r="AC3905">
        <v>0</v>
      </c>
      <c r="AD3905">
        <v>0</v>
      </c>
      <c r="AE3905">
        <v>26.898326175981211</v>
      </c>
    </row>
    <row r="3906" spans="1:31" x14ac:dyDescent="0.25">
      <c r="A3906">
        <v>2277488</v>
      </c>
      <c r="B3906">
        <v>1</v>
      </c>
      <c r="C3906" t="s">
        <v>80</v>
      </c>
      <c r="D3906" t="s">
        <v>95</v>
      </c>
      <c r="E3906" t="s">
        <v>322</v>
      </c>
      <c r="F3906" t="s">
        <v>7571</v>
      </c>
      <c r="G3906" t="s">
        <v>134</v>
      </c>
      <c r="H3906" t="s">
        <v>135</v>
      </c>
      <c r="I3906" t="s">
        <v>136</v>
      </c>
      <c r="J3906" t="s">
        <v>137</v>
      </c>
      <c r="K3906" t="s">
        <v>138</v>
      </c>
      <c r="L3906" t="s">
        <v>11487</v>
      </c>
      <c r="M3906" t="s">
        <v>11488</v>
      </c>
      <c r="N3906">
        <v>6.5252776999999998E-2</v>
      </c>
      <c r="O3906">
        <v>0</v>
      </c>
      <c r="P3906">
        <v>97</v>
      </c>
      <c r="Q3906">
        <v>0</v>
      </c>
      <c r="R3906">
        <v>0</v>
      </c>
      <c r="S3906">
        <v>6</v>
      </c>
      <c r="T3906">
        <v>8</v>
      </c>
      <c r="U3906">
        <v>6</v>
      </c>
      <c r="V3906">
        <v>0</v>
      </c>
      <c r="W3906">
        <v>0</v>
      </c>
      <c r="X3906">
        <v>2.3868425239776005</v>
      </c>
      <c r="Y3906">
        <v>0</v>
      </c>
      <c r="Z3906">
        <v>0</v>
      </c>
      <c r="AA3906">
        <v>6.6052466565247503</v>
      </c>
      <c r="AB3906">
        <v>0.35528057309745004</v>
      </c>
      <c r="AC3906">
        <v>438.04329176598708</v>
      </c>
      <c r="AD3906">
        <v>0</v>
      </c>
      <c r="AE3906">
        <v>447.3906615195869</v>
      </c>
    </row>
    <row r="3907" spans="1:31" x14ac:dyDescent="0.25">
      <c r="A3907">
        <v>2277474</v>
      </c>
      <c r="B3907">
        <v>1</v>
      </c>
      <c r="C3907" t="s">
        <v>80</v>
      </c>
      <c r="D3907" t="s">
        <v>85</v>
      </c>
      <c r="E3907" t="s">
        <v>176</v>
      </c>
      <c r="F3907" t="s">
        <v>11489</v>
      </c>
      <c r="G3907" t="s">
        <v>261</v>
      </c>
      <c r="H3907" t="s">
        <v>150</v>
      </c>
      <c r="I3907" t="s">
        <v>136</v>
      </c>
      <c r="J3907" t="s">
        <v>137</v>
      </c>
      <c r="K3907" t="s">
        <v>138</v>
      </c>
      <c r="L3907" t="s">
        <v>11490</v>
      </c>
      <c r="M3907" t="s">
        <v>11491</v>
      </c>
      <c r="N3907">
        <v>0.71416666600000001</v>
      </c>
      <c r="O3907">
        <v>0</v>
      </c>
      <c r="P3907">
        <v>411</v>
      </c>
      <c r="Q3907">
        <v>0</v>
      </c>
      <c r="R3907">
        <v>0</v>
      </c>
      <c r="S3907">
        <v>0</v>
      </c>
      <c r="T3907">
        <v>47</v>
      </c>
      <c r="U3907">
        <v>0</v>
      </c>
      <c r="V3907">
        <v>0</v>
      </c>
      <c r="W3907">
        <v>0</v>
      </c>
      <c r="X3907">
        <v>75.987393468627545</v>
      </c>
      <c r="Y3907">
        <v>0</v>
      </c>
      <c r="Z3907">
        <v>0</v>
      </c>
      <c r="AA3907">
        <v>0</v>
      </c>
      <c r="AB3907">
        <v>33.238642993570778</v>
      </c>
      <c r="AC3907">
        <v>0</v>
      </c>
      <c r="AD3907">
        <v>0</v>
      </c>
      <c r="AE3907">
        <v>109.22603646219832</v>
      </c>
    </row>
    <row r="3908" spans="1:31" x14ac:dyDescent="0.25">
      <c r="A3908">
        <v>2277282</v>
      </c>
      <c r="B3908">
        <v>1</v>
      </c>
      <c r="C3908" t="s">
        <v>80</v>
      </c>
      <c r="D3908" t="s">
        <v>82</v>
      </c>
      <c r="E3908" t="s">
        <v>147</v>
      </c>
      <c r="F3908" t="s">
        <v>11492</v>
      </c>
      <c r="G3908" t="s">
        <v>297</v>
      </c>
      <c r="H3908" t="s">
        <v>150</v>
      </c>
      <c r="I3908" t="s">
        <v>136</v>
      </c>
      <c r="J3908" t="s">
        <v>137</v>
      </c>
      <c r="K3908" t="s">
        <v>138</v>
      </c>
      <c r="L3908" t="s">
        <v>11493</v>
      </c>
      <c r="M3908" t="s">
        <v>11494</v>
      </c>
      <c r="N3908">
        <v>1.2111111109999999</v>
      </c>
      <c r="O3908">
        <v>0</v>
      </c>
      <c r="P3908">
        <v>99</v>
      </c>
      <c r="Q3908">
        <v>0</v>
      </c>
      <c r="R3908">
        <v>0</v>
      </c>
      <c r="S3908">
        <v>0</v>
      </c>
      <c r="T3908">
        <v>1</v>
      </c>
      <c r="U3908">
        <v>0</v>
      </c>
      <c r="V3908">
        <v>0</v>
      </c>
      <c r="W3908">
        <v>0</v>
      </c>
      <c r="X3908">
        <v>43.35444417570671</v>
      </c>
      <c r="Y3908">
        <v>0</v>
      </c>
      <c r="Z3908">
        <v>0</v>
      </c>
      <c r="AA3908">
        <v>0</v>
      </c>
      <c r="AB3908">
        <v>9.8245870666666672E-5</v>
      </c>
      <c r="AC3908">
        <v>0</v>
      </c>
      <c r="AD3908">
        <v>0</v>
      </c>
      <c r="AE3908">
        <v>43.354542421577378</v>
      </c>
    </row>
    <row r="3909" spans="1:31" x14ac:dyDescent="0.25">
      <c r="A3909">
        <v>2277680</v>
      </c>
      <c r="B3909">
        <v>1</v>
      </c>
      <c r="C3909" t="s">
        <v>81</v>
      </c>
      <c r="D3909" t="s">
        <v>116</v>
      </c>
      <c r="E3909" t="s">
        <v>157</v>
      </c>
      <c r="F3909" t="s">
        <v>11495</v>
      </c>
      <c r="G3909" t="s">
        <v>134</v>
      </c>
      <c r="H3909" t="s">
        <v>135</v>
      </c>
      <c r="I3909" t="s">
        <v>738</v>
      </c>
      <c r="J3909" t="s">
        <v>137</v>
      </c>
      <c r="K3909" t="s">
        <v>138</v>
      </c>
      <c r="L3909" t="s">
        <v>11496</v>
      </c>
      <c r="M3909" t="s">
        <v>11497</v>
      </c>
      <c r="N3909">
        <v>4.8055555E-2</v>
      </c>
      <c r="O3909">
        <v>8</v>
      </c>
      <c r="P3909">
        <v>4436</v>
      </c>
      <c r="Q3909">
        <v>202</v>
      </c>
      <c r="R3909">
        <v>447</v>
      </c>
      <c r="S3909">
        <v>54</v>
      </c>
      <c r="T3909">
        <v>509</v>
      </c>
      <c r="U3909">
        <v>5</v>
      </c>
      <c r="V3909">
        <v>0</v>
      </c>
      <c r="W3909">
        <v>4.4909667548247219E-2</v>
      </c>
      <c r="X3909">
        <v>25.263026416121743</v>
      </c>
      <c r="Y3909">
        <v>7.864022232133018</v>
      </c>
      <c r="Z3909">
        <v>2.4436483658125021</v>
      </c>
      <c r="AA3909">
        <v>11.927813352698177</v>
      </c>
      <c r="AB3909">
        <v>7.4768404591339266</v>
      </c>
      <c r="AC3909">
        <v>2.7325237815727998</v>
      </c>
      <c r="AD3909">
        <v>0</v>
      </c>
      <c r="AE3909">
        <v>57.75278427502041</v>
      </c>
    </row>
    <row r="3910" spans="1:31" x14ac:dyDescent="0.25">
      <c r="A3910">
        <v>2277657</v>
      </c>
      <c r="B3910">
        <v>1</v>
      </c>
      <c r="C3910" t="s">
        <v>81</v>
      </c>
      <c r="D3910" t="s">
        <v>123</v>
      </c>
      <c r="E3910" t="s">
        <v>147</v>
      </c>
      <c r="F3910" t="s">
        <v>11498</v>
      </c>
      <c r="G3910" t="s">
        <v>725</v>
      </c>
      <c r="H3910" t="s">
        <v>150</v>
      </c>
      <c r="I3910" t="s">
        <v>136</v>
      </c>
      <c r="J3910" t="s">
        <v>137</v>
      </c>
      <c r="K3910" t="s">
        <v>138</v>
      </c>
      <c r="L3910" t="s">
        <v>11499</v>
      </c>
      <c r="M3910" t="s">
        <v>11500</v>
      </c>
      <c r="N3910">
        <v>1.075555555</v>
      </c>
      <c r="O3910">
        <v>0</v>
      </c>
      <c r="P3910">
        <v>34</v>
      </c>
      <c r="Q3910">
        <v>0</v>
      </c>
      <c r="R3910">
        <v>0</v>
      </c>
      <c r="S3910">
        <v>0</v>
      </c>
      <c r="T3910">
        <v>11</v>
      </c>
      <c r="U3910">
        <v>0</v>
      </c>
      <c r="V3910">
        <v>0</v>
      </c>
      <c r="W3910">
        <v>0</v>
      </c>
      <c r="X3910">
        <v>12.977135114610764</v>
      </c>
      <c r="Y3910">
        <v>0</v>
      </c>
      <c r="Z3910">
        <v>0</v>
      </c>
      <c r="AA3910">
        <v>0</v>
      </c>
      <c r="AB3910">
        <v>5.0275532954348998</v>
      </c>
      <c r="AC3910">
        <v>0</v>
      </c>
      <c r="AD3910">
        <v>0</v>
      </c>
      <c r="AE3910">
        <v>18.004688410045663</v>
      </c>
    </row>
    <row r="3911" spans="1:31" x14ac:dyDescent="0.25">
      <c r="A3911">
        <v>2277328</v>
      </c>
      <c r="B3911">
        <v>1</v>
      </c>
      <c r="C3911" t="s">
        <v>81</v>
      </c>
      <c r="D3911" t="s">
        <v>128</v>
      </c>
      <c r="E3911" t="s">
        <v>165</v>
      </c>
      <c r="F3911" t="s">
        <v>11501</v>
      </c>
      <c r="G3911" t="s">
        <v>198</v>
      </c>
      <c r="H3911" t="s">
        <v>150</v>
      </c>
      <c r="I3911" t="s">
        <v>136</v>
      </c>
      <c r="J3911" t="s">
        <v>137</v>
      </c>
      <c r="K3911" t="s">
        <v>138</v>
      </c>
      <c r="L3911" t="s">
        <v>11502</v>
      </c>
      <c r="M3911" t="s">
        <v>11503</v>
      </c>
      <c r="N3911">
        <v>1.4344444439999999</v>
      </c>
      <c r="O3911">
        <v>0</v>
      </c>
      <c r="P3911">
        <v>2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1.0921777846004002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1.0921777846004002</v>
      </c>
    </row>
    <row r="3912" spans="1:31" x14ac:dyDescent="0.25">
      <c r="A3912">
        <v>2277614</v>
      </c>
      <c r="B3912">
        <v>1</v>
      </c>
      <c r="C3912" t="s">
        <v>80</v>
      </c>
      <c r="D3912" t="s">
        <v>91</v>
      </c>
      <c r="E3912" t="s">
        <v>147</v>
      </c>
      <c r="F3912" t="s">
        <v>6617</v>
      </c>
      <c r="G3912" t="s">
        <v>149</v>
      </c>
      <c r="H3912" t="s">
        <v>150</v>
      </c>
      <c r="I3912" t="s">
        <v>136</v>
      </c>
      <c r="J3912" t="s">
        <v>137</v>
      </c>
      <c r="K3912" t="s">
        <v>138</v>
      </c>
      <c r="L3912" t="s">
        <v>11504</v>
      </c>
      <c r="M3912" t="s">
        <v>11505</v>
      </c>
      <c r="N3912">
        <v>0.77722222200000002</v>
      </c>
      <c r="O3912">
        <v>0</v>
      </c>
      <c r="P3912">
        <v>0</v>
      </c>
      <c r="Q3912">
        <v>0</v>
      </c>
      <c r="R3912">
        <v>6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0.9621688935941668</v>
      </c>
      <c r="AA3912">
        <v>0</v>
      </c>
      <c r="AB3912">
        <v>0</v>
      </c>
      <c r="AC3912">
        <v>0</v>
      </c>
      <c r="AD3912">
        <v>0</v>
      </c>
      <c r="AE3912">
        <v>0.9621688935941668</v>
      </c>
    </row>
    <row r="3913" spans="1:31" x14ac:dyDescent="0.25">
      <c r="A3913">
        <v>2277637</v>
      </c>
      <c r="B3913">
        <v>1</v>
      </c>
      <c r="C3913" t="s">
        <v>81</v>
      </c>
      <c r="D3913" t="s">
        <v>114</v>
      </c>
      <c r="E3913" t="s">
        <v>147</v>
      </c>
      <c r="F3913" t="s">
        <v>11506</v>
      </c>
      <c r="G3913" t="s">
        <v>149</v>
      </c>
      <c r="H3913" t="s">
        <v>150</v>
      </c>
      <c r="I3913" t="s">
        <v>136</v>
      </c>
      <c r="J3913" t="s">
        <v>137</v>
      </c>
      <c r="K3913" t="s">
        <v>138</v>
      </c>
      <c r="L3913" t="s">
        <v>11507</v>
      </c>
      <c r="M3913" t="s">
        <v>11508</v>
      </c>
      <c r="N3913">
        <v>0.91166666600000001</v>
      </c>
      <c r="O3913">
        <v>0</v>
      </c>
      <c r="P3913">
        <v>102</v>
      </c>
      <c r="Q3913">
        <v>0</v>
      </c>
      <c r="R3913">
        <v>0</v>
      </c>
      <c r="S3913">
        <v>0</v>
      </c>
      <c r="T3913">
        <v>6</v>
      </c>
      <c r="U3913">
        <v>0</v>
      </c>
      <c r="V3913">
        <v>0</v>
      </c>
      <c r="W3913">
        <v>0</v>
      </c>
      <c r="X3913">
        <v>5.1227950568791165</v>
      </c>
      <c r="Y3913">
        <v>0</v>
      </c>
      <c r="Z3913">
        <v>0</v>
      </c>
      <c r="AA3913">
        <v>0</v>
      </c>
      <c r="AB3913">
        <v>0.65191783828902494</v>
      </c>
      <c r="AC3913">
        <v>0</v>
      </c>
      <c r="AD3913">
        <v>0</v>
      </c>
      <c r="AE3913">
        <v>5.7747128951681415</v>
      </c>
    </row>
    <row r="3914" spans="1:31" x14ac:dyDescent="0.25">
      <c r="A3914">
        <v>2277322</v>
      </c>
      <c r="B3914">
        <v>1</v>
      </c>
      <c r="C3914" t="s">
        <v>80</v>
      </c>
      <c r="D3914" t="s">
        <v>91</v>
      </c>
      <c r="E3914" t="s">
        <v>165</v>
      </c>
      <c r="F3914" t="s">
        <v>11509</v>
      </c>
      <c r="G3914" t="s">
        <v>198</v>
      </c>
      <c r="H3914" t="s">
        <v>150</v>
      </c>
      <c r="I3914" t="s">
        <v>136</v>
      </c>
      <c r="J3914" t="s">
        <v>137</v>
      </c>
      <c r="K3914" t="s">
        <v>138</v>
      </c>
      <c r="L3914" t="s">
        <v>11510</v>
      </c>
      <c r="M3914" t="s">
        <v>11511</v>
      </c>
      <c r="N3914">
        <v>1.6727777770000001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1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1.0029272344708334E-2</v>
      </c>
      <c r="AC3914">
        <v>0</v>
      </c>
      <c r="AD3914">
        <v>0</v>
      </c>
      <c r="AE3914">
        <v>1.0029272344708334E-2</v>
      </c>
    </row>
    <row r="3915" spans="1:31" x14ac:dyDescent="0.25">
      <c r="A3915">
        <v>2277202</v>
      </c>
      <c r="B3915">
        <v>1</v>
      </c>
      <c r="C3915" t="s">
        <v>80</v>
      </c>
      <c r="D3915" t="s">
        <v>97</v>
      </c>
      <c r="E3915" t="s">
        <v>141</v>
      </c>
      <c r="F3915" t="s">
        <v>11512</v>
      </c>
      <c r="G3915" t="s">
        <v>143</v>
      </c>
      <c r="H3915" t="s">
        <v>135</v>
      </c>
      <c r="I3915" t="s">
        <v>136</v>
      </c>
      <c r="J3915" t="s">
        <v>137</v>
      </c>
      <c r="K3915" t="s">
        <v>144</v>
      </c>
      <c r="L3915" t="s">
        <v>11513</v>
      </c>
      <c r="M3915" t="s">
        <v>11514</v>
      </c>
      <c r="N3915">
        <v>8.0219444440000007</v>
      </c>
      <c r="O3915">
        <v>0</v>
      </c>
      <c r="P3915">
        <v>200</v>
      </c>
      <c r="Q3915">
        <v>0</v>
      </c>
      <c r="R3915">
        <v>0</v>
      </c>
      <c r="S3915">
        <v>0</v>
      </c>
      <c r="T3915">
        <v>4</v>
      </c>
      <c r="U3915">
        <v>0</v>
      </c>
      <c r="V3915">
        <v>0</v>
      </c>
      <c r="W3915">
        <v>0</v>
      </c>
      <c r="X3915">
        <v>1103.9234389055414</v>
      </c>
      <c r="Y3915">
        <v>0</v>
      </c>
      <c r="Z3915">
        <v>0</v>
      </c>
      <c r="AA3915">
        <v>0</v>
      </c>
      <c r="AB3915">
        <v>50.462924093290169</v>
      </c>
      <c r="AC3915">
        <v>0</v>
      </c>
      <c r="AD3915">
        <v>0</v>
      </c>
      <c r="AE3915">
        <v>1154.3863629988316</v>
      </c>
    </row>
    <row r="3916" spans="1:31" x14ac:dyDescent="0.25">
      <c r="A3916">
        <v>2277451</v>
      </c>
      <c r="B3916">
        <v>1</v>
      </c>
      <c r="C3916" t="s">
        <v>80</v>
      </c>
      <c r="D3916" t="s">
        <v>101</v>
      </c>
      <c r="E3916" t="s">
        <v>132</v>
      </c>
      <c r="F3916" t="s">
        <v>11515</v>
      </c>
      <c r="G3916" t="s">
        <v>268</v>
      </c>
      <c r="H3916" t="s">
        <v>135</v>
      </c>
      <c r="I3916" t="s">
        <v>136</v>
      </c>
      <c r="J3916" t="s">
        <v>137</v>
      </c>
      <c r="K3916" t="s">
        <v>138</v>
      </c>
      <c r="L3916" t="s">
        <v>11516</v>
      </c>
      <c r="M3916" t="s">
        <v>11517</v>
      </c>
      <c r="N3916">
        <v>1.891388888</v>
      </c>
      <c r="O3916">
        <v>10</v>
      </c>
      <c r="P3916">
        <v>9</v>
      </c>
      <c r="Q3916">
        <v>9</v>
      </c>
      <c r="R3916">
        <v>1</v>
      </c>
      <c r="S3916">
        <v>7</v>
      </c>
      <c r="T3916">
        <v>1</v>
      </c>
      <c r="U3916">
        <v>0</v>
      </c>
      <c r="V3916">
        <v>0</v>
      </c>
      <c r="W3916">
        <v>6.0437622473447989</v>
      </c>
      <c r="X3916">
        <v>3.4166112039437335</v>
      </c>
      <c r="Y3916">
        <v>119.41245553376361</v>
      </c>
      <c r="Z3916">
        <v>1.4460599589840832</v>
      </c>
      <c r="AA3916">
        <v>68.177853184117481</v>
      </c>
      <c r="AB3916">
        <v>0.49174626030241669</v>
      </c>
      <c r="AC3916">
        <v>0</v>
      </c>
      <c r="AD3916">
        <v>0</v>
      </c>
      <c r="AE3916">
        <v>198.98848838845612</v>
      </c>
    </row>
    <row r="3917" spans="1:31" x14ac:dyDescent="0.25">
      <c r="A3917">
        <v>2277594</v>
      </c>
      <c r="B3917">
        <v>1</v>
      </c>
      <c r="C3917" t="s">
        <v>80</v>
      </c>
      <c r="D3917" t="s">
        <v>110</v>
      </c>
      <c r="E3917" t="s">
        <v>312</v>
      </c>
      <c r="F3917" t="s">
        <v>11518</v>
      </c>
      <c r="G3917" t="s">
        <v>314</v>
      </c>
      <c r="H3917" t="s">
        <v>150</v>
      </c>
      <c r="I3917" t="s">
        <v>136</v>
      </c>
      <c r="J3917" t="s">
        <v>137</v>
      </c>
      <c r="K3917" t="s">
        <v>138</v>
      </c>
      <c r="L3917" t="s">
        <v>11519</v>
      </c>
      <c r="M3917" t="s">
        <v>11520</v>
      </c>
      <c r="N3917">
        <v>2.4444444440000002</v>
      </c>
      <c r="O3917">
        <v>0</v>
      </c>
      <c r="P3917">
        <v>54</v>
      </c>
      <c r="Q3917">
        <v>0</v>
      </c>
      <c r="R3917">
        <v>0</v>
      </c>
      <c r="S3917">
        <v>0</v>
      </c>
      <c r="T3917">
        <v>3</v>
      </c>
      <c r="U3917">
        <v>0</v>
      </c>
      <c r="V3917">
        <v>0</v>
      </c>
      <c r="W3917">
        <v>0</v>
      </c>
      <c r="X3917">
        <v>29.410385950392296</v>
      </c>
      <c r="Y3917">
        <v>0</v>
      </c>
      <c r="Z3917">
        <v>0</v>
      </c>
      <c r="AA3917">
        <v>0</v>
      </c>
      <c r="AB3917">
        <v>9.0342180300630961</v>
      </c>
      <c r="AC3917">
        <v>0</v>
      </c>
      <c r="AD3917">
        <v>0</v>
      </c>
      <c r="AE3917">
        <v>38.444603980455391</v>
      </c>
    </row>
    <row r="3918" spans="1:31" x14ac:dyDescent="0.25">
      <c r="A3918">
        <v>2277557</v>
      </c>
      <c r="B3918">
        <v>1</v>
      </c>
      <c r="C3918" t="s">
        <v>80</v>
      </c>
      <c r="D3918" t="s">
        <v>90</v>
      </c>
      <c r="E3918" t="s">
        <v>165</v>
      </c>
      <c r="F3918" t="s">
        <v>11521</v>
      </c>
      <c r="G3918" t="s">
        <v>194</v>
      </c>
      <c r="H3918" t="s">
        <v>150</v>
      </c>
      <c r="I3918" t="s">
        <v>136</v>
      </c>
      <c r="J3918" t="s">
        <v>137</v>
      </c>
      <c r="K3918" t="s">
        <v>138</v>
      </c>
      <c r="L3918" t="s">
        <v>11522</v>
      </c>
      <c r="M3918" t="s">
        <v>11523</v>
      </c>
      <c r="N3918">
        <v>0.627222222</v>
      </c>
      <c r="O3918">
        <v>0</v>
      </c>
      <c r="P3918">
        <v>19</v>
      </c>
      <c r="Q3918">
        <v>0</v>
      </c>
      <c r="R3918">
        <v>0</v>
      </c>
      <c r="S3918">
        <v>0</v>
      </c>
      <c r="T3918">
        <v>1</v>
      </c>
      <c r="U3918">
        <v>0</v>
      </c>
      <c r="V3918">
        <v>0</v>
      </c>
      <c r="W3918">
        <v>0</v>
      </c>
      <c r="X3918">
        <v>3.5575480635974577</v>
      </c>
      <c r="Y3918">
        <v>0</v>
      </c>
      <c r="Z3918">
        <v>0</v>
      </c>
      <c r="AA3918">
        <v>0</v>
      </c>
      <c r="AB3918">
        <v>0.97172643573007222</v>
      </c>
      <c r="AC3918">
        <v>0</v>
      </c>
      <c r="AD3918">
        <v>0</v>
      </c>
      <c r="AE3918">
        <v>4.5292744993275296</v>
      </c>
    </row>
    <row r="3919" spans="1:31" x14ac:dyDescent="0.25">
      <c r="A3919">
        <v>2277800</v>
      </c>
      <c r="B3919">
        <v>1</v>
      </c>
      <c r="C3919" t="s">
        <v>80</v>
      </c>
      <c r="D3919" t="s">
        <v>93</v>
      </c>
      <c r="E3919" t="s">
        <v>312</v>
      </c>
      <c r="F3919" t="s">
        <v>11524</v>
      </c>
      <c r="G3919" t="s">
        <v>1032</v>
      </c>
      <c r="H3919" t="s">
        <v>150</v>
      </c>
      <c r="I3919" t="s">
        <v>136</v>
      </c>
      <c r="J3919" t="s">
        <v>137</v>
      </c>
      <c r="K3919" t="s">
        <v>138</v>
      </c>
      <c r="L3919" t="s">
        <v>11525</v>
      </c>
      <c r="M3919" t="s">
        <v>11526</v>
      </c>
      <c r="N3919">
        <v>1.3191666660000001</v>
      </c>
      <c r="O3919">
        <v>0</v>
      </c>
      <c r="P3919">
        <v>23</v>
      </c>
      <c r="Q3919">
        <v>0</v>
      </c>
      <c r="R3919">
        <v>1</v>
      </c>
      <c r="S3919">
        <v>0</v>
      </c>
      <c r="T3919">
        <v>1</v>
      </c>
      <c r="U3919">
        <v>0</v>
      </c>
      <c r="V3919">
        <v>0</v>
      </c>
      <c r="W3919">
        <v>0</v>
      </c>
      <c r="X3919">
        <v>6.0221202125758921</v>
      </c>
      <c r="Y3919">
        <v>0</v>
      </c>
      <c r="Z3919">
        <v>0.69561894179026673</v>
      </c>
      <c r="AA3919">
        <v>0</v>
      </c>
      <c r="AB3919">
        <v>6.4410627082916685E-2</v>
      </c>
      <c r="AC3919">
        <v>0</v>
      </c>
      <c r="AD3919">
        <v>0</v>
      </c>
      <c r="AE3919">
        <v>6.7821497814490757</v>
      </c>
    </row>
    <row r="3920" spans="1:31" x14ac:dyDescent="0.25">
      <c r="A3920">
        <v>2277623</v>
      </c>
      <c r="B3920">
        <v>1</v>
      </c>
      <c r="C3920" t="s">
        <v>80</v>
      </c>
      <c r="D3920" t="s">
        <v>93</v>
      </c>
      <c r="E3920" t="s">
        <v>157</v>
      </c>
      <c r="F3920" t="s">
        <v>11527</v>
      </c>
      <c r="G3920" t="s">
        <v>134</v>
      </c>
      <c r="H3920" t="s">
        <v>135</v>
      </c>
      <c r="I3920" t="s">
        <v>738</v>
      </c>
      <c r="J3920" t="s">
        <v>137</v>
      </c>
      <c r="K3920" t="s">
        <v>138</v>
      </c>
      <c r="L3920" t="s">
        <v>11528</v>
      </c>
      <c r="M3920" t="s">
        <v>11529</v>
      </c>
      <c r="N3920">
        <v>3.7222221999999999E-2</v>
      </c>
      <c r="O3920">
        <v>0</v>
      </c>
      <c r="P3920">
        <v>693</v>
      </c>
      <c r="Q3920">
        <v>9</v>
      </c>
      <c r="R3920">
        <v>242</v>
      </c>
      <c r="S3920">
        <v>11</v>
      </c>
      <c r="T3920">
        <v>141</v>
      </c>
      <c r="U3920">
        <v>0</v>
      </c>
      <c r="V3920">
        <v>0</v>
      </c>
      <c r="W3920">
        <v>0</v>
      </c>
      <c r="X3920">
        <v>4.6046406032442979</v>
      </c>
      <c r="Y3920">
        <v>0.63980033684853321</v>
      </c>
      <c r="Z3920">
        <v>4.1234784634114856</v>
      </c>
      <c r="AA3920">
        <v>5.6302752702763224</v>
      </c>
      <c r="AB3920">
        <v>3.7493550482136659</v>
      </c>
      <c r="AC3920">
        <v>0</v>
      </c>
      <c r="AD3920">
        <v>0</v>
      </c>
      <c r="AE3920">
        <v>18.747549721994304</v>
      </c>
    </row>
    <row r="3921" spans="1:31" x14ac:dyDescent="0.25">
      <c r="A3921">
        <v>2277291</v>
      </c>
      <c r="B3921">
        <v>1</v>
      </c>
      <c r="C3921" t="s">
        <v>81</v>
      </c>
      <c r="D3921" t="s">
        <v>113</v>
      </c>
      <c r="E3921" t="s">
        <v>147</v>
      </c>
      <c r="F3921" t="s">
        <v>11530</v>
      </c>
      <c r="G3921" t="s">
        <v>149</v>
      </c>
      <c r="H3921" t="s">
        <v>150</v>
      </c>
      <c r="I3921" t="s">
        <v>136</v>
      </c>
      <c r="J3921" t="s">
        <v>137</v>
      </c>
      <c r="K3921" t="s">
        <v>138</v>
      </c>
      <c r="L3921" t="s">
        <v>11531</v>
      </c>
      <c r="M3921" t="s">
        <v>11532</v>
      </c>
      <c r="N3921">
        <v>1.4908333330000001</v>
      </c>
      <c r="O3921">
        <v>0</v>
      </c>
      <c r="P3921">
        <v>8</v>
      </c>
      <c r="Q3921">
        <v>0</v>
      </c>
      <c r="R3921">
        <v>1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1.2329367547589583</v>
      </c>
      <c r="Y3921">
        <v>0</v>
      </c>
      <c r="Z3921">
        <v>0.56421884276920009</v>
      </c>
      <c r="AA3921">
        <v>0</v>
      </c>
      <c r="AB3921">
        <v>0</v>
      </c>
      <c r="AC3921">
        <v>0</v>
      </c>
      <c r="AD3921">
        <v>0</v>
      </c>
      <c r="AE3921">
        <v>1.7971555975281583</v>
      </c>
    </row>
    <row r="3922" spans="1:31" x14ac:dyDescent="0.25">
      <c r="A3922">
        <v>2277600</v>
      </c>
      <c r="B3922">
        <v>1</v>
      </c>
      <c r="C3922" t="s">
        <v>80</v>
      </c>
      <c r="D3922" t="s">
        <v>104</v>
      </c>
      <c r="E3922" t="s">
        <v>157</v>
      </c>
      <c r="F3922" t="s">
        <v>7950</v>
      </c>
      <c r="G3922" t="s">
        <v>134</v>
      </c>
      <c r="H3922" t="s">
        <v>135</v>
      </c>
      <c r="I3922" t="s">
        <v>136</v>
      </c>
      <c r="J3922" t="s">
        <v>137</v>
      </c>
      <c r="K3922" t="s">
        <v>138</v>
      </c>
      <c r="L3922" t="s">
        <v>11533</v>
      </c>
      <c r="M3922" t="s">
        <v>11534</v>
      </c>
      <c r="N3922">
        <v>1.5363888880000001</v>
      </c>
      <c r="O3922">
        <v>3</v>
      </c>
      <c r="P3922">
        <v>1031</v>
      </c>
      <c r="Q3922">
        <v>26</v>
      </c>
      <c r="R3922">
        <v>52</v>
      </c>
      <c r="S3922">
        <v>15</v>
      </c>
      <c r="T3922">
        <v>237</v>
      </c>
      <c r="U3922">
        <v>2</v>
      </c>
      <c r="V3922">
        <v>0</v>
      </c>
      <c r="W3922">
        <v>2.2231276380641667</v>
      </c>
      <c r="X3922">
        <v>429.93875522781053</v>
      </c>
      <c r="Y3922">
        <v>155.53338652236107</v>
      </c>
      <c r="Z3922">
        <v>79.79170325047285</v>
      </c>
      <c r="AA3922">
        <v>208.45187485589605</v>
      </c>
      <c r="AB3922">
        <v>276.46893579797825</v>
      </c>
      <c r="AC3922">
        <v>380.96178777893141</v>
      </c>
      <c r="AD3922">
        <v>0</v>
      </c>
      <c r="AE3922">
        <v>1533.3695710715144</v>
      </c>
    </row>
    <row r="3923" spans="1:31" x14ac:dyDescent="0.25">
      <c r="A3923">
        <v>2277268</v>
      </c>
      <c r="B3923">
        <v>1</v>
      </c>
      <c r="C3923" t="s">
        <v>81</v>
      </c>
      <c r="D3923" t="s">
        <v>128</v>
      </c>
      <c r="E3923" t="s">
        <v>176</v>
      </c>
      <c r="F3923" t="s">
        <v>11535</v>
      </c>
      <c r="G3923" t="s">
        <v>143</v>
      </c>
      <c r="H3923" t="s">
        <v>150</v>
      </c>
      <c r="I3923" t="s">
        <v>136</v>
      </c>
      <c r="J3923" t="s">
        <v>137</v>
      </c>
      <c r="K3923" t="s">
        <v>144</v>
      </c>
      <c r="L3923" t="s">
        <v>11536</v>
      </c>
      <c r="M3923" t="s">
        <v>11537</v>
      </c>
      <c r="N3923">
        <v>4.6841666660000003</v>
      </c>
      <c r="O3923">
        <v>0</v>
      </c>
      <c r="P3923">
        <v>82</v>
      </c>
      <c r="Q3923">
        <v>0</v>
      </c>
      <c r="R3923">
        <v>0</v>
      </c>
      <c r="S3923">
        <v>0</v>
      </c>
      <c r="T3923">
        <v>2</v>
      </c>
      <c r="U3923">
        <v>0</v>
      </c>
      <c r="V3923">
        <v>0</v>
      </c>
      <c r="W3923">
        <v>0</v>
      </c>
      <c r="X3923">
        <v>108.00790842253542</v>
      </c>
      <c r="Y3923">
        <v>0</v>
      </c>
      <c r="Z3923">
        <v>0</v>
      </c>
      <c r="AA3923">
        <v>0</v>
      </c>
      <c r="AB3923">
        <v>8.3515962380503197</v>
      </c>
      <c r="AC3923">
        <v>0</v>
      </c>
      <c r="AD3923">
        <v>0</v>
      </c>
      <c r="AE3923">
        <v>116.35950466058574</v>
      </c>
    </row>
    <row r="3924" spans="1:31" x14ac:dyDescent="0.25">
      <c r="A3924">
        <v>2277669</v>
      </c>
      <c r="B3924">
        <v>1</v>
      </c>
      <c r="C3924" t="s">
        <v>80</v>
      </c>
      <c r="D3924" t="s">
        <v>110</v>
      </c>
      <c r="E3924" t="s">
        <v>165</v>
      </c>
      <c r="F3924" t="s">
        <v>11538</v>
      </c>
      <c r="G3924" t="s">
        <v>167</v>
      </c>
      <c r="H3924" t="s">
        <v>150</v>
      </c>
      <c r="I3924" t="s">
        <v>136</v>
      </c>
      <c r="J3924" t="s">
        <v>137</v>
      </c>
      <c r="K3924" t="s">
        <v>138</v>
      </c>
      <c r="L3924" t="s">
        <v>11539</v>
      </c>
      <c r="M3924" t="s">
        <v>11540</v>
      </c>
      <c r="N3924">
        <v>1.0280555549999999</v>
      </c>
      <c r="O3924">
        <v>0</v>
      </c>
      <c r="P3924">
        <v>15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4.5463820210934891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4.5463820210934891</v>
      </c>
    </row>
    <row r="3925" spans="1:31" x14ac:dyDescent="0.25">
      <c r="A3925">
        <v>2277314</v>
      </c>
      <c r="B3925">
        <v>1</v>
      </c>
      <c r="C3925" t="s">
        <v>81</v>
      </c>
      <c r="D3925" t="s">
        <v>113</v>
      </c>
      <c r="E3925" t="s">
        <v>157</v>
      </c>
      <c r="F3925" t="s">
        <v>11541</v>
      </c>
      <c r="G3925" t="s">
        <v>134</v>
      </c>
      <c r="H3925" t="s">
        <v>135</v>
      </c>
      <c r="I3925" t="s">
        <v>738</v>
      </c>
      <c r="J3925" t="s">
        <v>137</v>
      </c>
      <c r="K3925" t="s">
        <v>138</v>
      </c>
      <c r="L3925" t="s">
        <v>11542</v>
      </c>
      <c r="M3925" t="s">
        <v>11543</v>
      </c>
      <c r="N3925">
        <v>1.6666666E-2</v>
      </c>
      <c r="O3925">
        <v>15</v>
      </c>
      <c r="P3925">
        <v>344</v>
      </c>
      <c r="Q3925">
        <v>152</v>
      </c>
      <c r="R3925">
        <v>166</v>
      </c>
      <c r="S3925">
        <v>21</v>
      </c>
      <c r="T3925">
        <v>29</v>
      </c>
      <c r="U3925">
        <v>1</v>
      </c>
      <c r="V3925">
        <v>0</v>
      </c>
      <c r="W3925">
        <v>5.8974987346666667E-2</v>
      </c>
      <c r="X3925">
        <v>1.2928358388000001</v>
      </c>
      <c r="Y3925">
        <v>1.6104118955405005</v>
      </c>
      <c r="Z3925">
        <v>1.6027844736014989</v>
      </c>
      <c r="AA3925">
        <v>0.96013454185550018</v>
      </c>
      <c r="AB3925">
        <v>0.37113157800749996</v>
      </c>
      <c r="AC3925">
        <v>2.6715859460720002</v>
      </c>
      <c r="AD3925">
        <v>0</v>
      </c>
      <c r="AE3925">
        <v>8.567859261223667</v>
      </c>
    </row>
    <row r="3926" spans="1:31" x14ac:dyDescent="0.25">
      <c r="A3926">
        <v>2277646</v>
      </c>
      <c r="B3926">
        <v>1</v>
      </c>
      <c r="C3926" t="s">
        <v>81</v>
      </c>
      <c r="D3926" t="s">
        <v>116</v>
      </c>
      <c r="E3926" t="s">
        <v>157</v>
      </c>
      <c r="F3926" t="s">
        <v>11544</v>
      </c>
      <c r="G3926" t="s">
        <v>134</v>
      </c>
      <c r="H3926" t="s">
        <v>135</v>
      </c>
      <c r="I3926" t="s">
        <v>136</v>
      </c>
      <c r="J3926" t="s">
        <v>137</v>
      </c>
      <c r="K3926" t="s">
        <v>138</v>
      </c>
      <c r="L3926" t="s">
        <v>11545</v>
      </c>
      <c r="M3926" t="s">
        <v>11546</v>
      </c>
      <c r="N3926">
        <v>0.91666666600000002</v>
      </c>
      <c r="O3926">
        <v>9</v>
      </c>
      <c r="P3926">
        <v>2980</v>
      </c>
      <c r="Q3926">
        <v>236</v>
      </c>
      <c r="R3926">
        <v>232</v>
      </c>
      <c r="S3926">
        <v>12</v>
      </c>
      <c r="T3926">
        <v>421</v>
      </c>
      <c r="U3926">
        <v>2</v>
      </c>
      <c r="V3926">
        <v>0</v>
      </c>
      <c r="W3926">
        <v>0.38259366624700003</v>
      </c>
      <c r="X3926">
        <v>432.03287902074158</v>
      </c>
      <c r="Y3926">
        <v>55.285314827645003</v>
      </c>
      <c r="Z3926">
        <v>40.472472967920019</v>
      </c>
      <c r="AA3926">
        <v>86.649201954988001</v>
      </c>
      <c r="AB3926">
        <v>153.15944652815369</v>
      </c>
      <c r="AC3926">
        <v>221.11929170153999</v>
      </c>
      <c r="AD3926">
        <v>0</v>
      </c>
      <c r="AE3926">
        <v>989.10120066723528</v>
      </c>
    </row>
    <row r="3927" spans="1:31" x14ac:dyDescent="0.25">
      <c r="A3927">
        <v>2277809</v>
      </c>
      <c r="B3927">
        <v>1</v>
      </c>
      <c r="C3927" t="s">
        <v>80</v>
      </c>
      <c r="D3927" t="s">
        <v>83</v>
      </c>
      <c r="E3927" t="s">
        <v>165</v>
      </c>
      <c r="F3927" t="s">
        <v>11547</v>
      </c>
      <c r="G3927" t="s">
        <v>225</v>
      </c>
      <c r="H3927" t="s">
        <v>150</v>
      </c>
      <c r="I3927" t="s">
        <v>136</v>
      </c>
      <c r="J3927" t="s">
        <v>137</v>
      </c>
      <c r="K3927" t="s">
        <v>138</v>
      </c>
      <c r="L3927" t="s">
        <v>11548</v>
      </c>
      <c r="M3927" t="s">
        <v>11549</v>
      </c>
      <c r="N3927">
        <v>0.87083333299999999</v>
      </c>
      <c r="O3927">
        <v>0</v>
      </c>
      <c r="P3927">
        <v>10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2.9847103784483329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2.9847103784483329</v>
      </c>
    </row>
    <row r="3928" spans="1:31" x14ac:dyDescent="0.25">
      <c r="A3928">
        <v>2277583</v>
      </c>
      <c r="B3928">
        <v>1</v>
      </c>
      <c r="C3928" t="s">
        <v>80</v>
      </c>
      <c r="D3928" t="s">
        <v>104</v>
      </c>
      <c r="E3928" t="s">
        <v>132</v>
      </c>
      <c r="F3928" t="s">
        <v>11550</v>
      </c>
      <c r="G3928" t="s">
        <v>134</v>
      </c>
      <c r="H3928" t="s">
        <v>135</v>
      </c>
      <c r="I3928" t="s">
        <v>136</v>
      </c>
      <c r="J3928" t="s">
        <v>137</v>
      </c>
      <c r="K3928" t="s">
        <v>138</v>
      </c>
      <c r="L3928" t="s">
        <v>11551</v>
      </c>
      <c r="M3928" t="s">
        <v>11552</v>
      </c>
      <c r="N3928">
        <v>0.40583333300000002</v>
      </c>
      <c r="O3928">
        <v>5</v>
      </c>
      <c r="P3928">
        <v>1788</v>
      </c>
      <c r="Q3928">
        <v>10</v>
      </c>
      <c r="R3928">
        <v>20</v>
      </c>
      <c r="S3928">
        <v>18</v>
      </c>
      <c r="T3928">
        <v>212</v>
      </c>
      <c r="U3928">
        <v>3</v>
      </c>
      <c r="V3928">
        <v>0</v>
      </c>
      <c r="W3928">
        <v>0.15238803705479997</v>
      </c>
      <c r="X3928">
        <v>206.69117827986821</v>
      </c>
      <c r="Y3928">
        <v>1.9648964634172499</v>
      </c>
      <c r="Z3928">
        <v>1.232461345176</v>
      </c>
      <c r="AA3928">
        <v>114.37192842956472</v>
      </c>
      <c r="AB3928">
        <v>57.435664053574286</v>
      </c>
      <c r="AC3928">
        <v>20.588399750939477</v>
      </c>
      <c r="AD3928">
        <v>0</v>
      </c>
      <c r="AE3928">
        <v>402.43691635959476</v>
      </c>
    </row>
    <row r="3929" spans="1:31" x14ac:dyDescent="0.25">
      <c r="A3929">
        <v>2277228</v>
      </c>
      <c r="B3929">
        <v>1</v>
      </c>
      <c r="C3929" t="s">
        <v>80</v>
      </c>
      <c r="D3929" t="s">
        <v>97</v>
      </c>
      <c r="E3929" t="s">
        <v>141</v>
      </c>
      <c r="F3929" t="s">
        <v>11553</v>
      </c>
      <c r="G3929" t="s">
        <v>143</v>
      </c>
      <c r="H3929" t="s">
        <v>135</v>
      </c>
      <c r="I3929" t="s">
        <v>136</v>
      </c>
      <c r="J3929" t="s">
        <v>137</v>
      </c>
      <c r="K3929" t="s">
        <v>144</v>
      </c>
      <c r="L3929" t="s">
        <v>11554</v>
      </c>
      <c r="M3929" t="s">
        <v>11555</v>
      </c>
      <c r="N3929">
        <v>7.5330555549999998</v>
      </c>
      <c r="O3929">
        <v>0</v>
      </c>
      <c r="P3929">
        <v>128</v>
      </c>
      <c r="Q3929">
        <v>0</v>
      </c>
      <c r="R3929">
        <v>0</v>
      </c>
      <c r="S3929">
        <v>0</v>
      </c>
      <c r="T3929">
        <v>7</v>
      </c>
      <c r="U3929">
        <v>0</v>
      </c>
      <c r="V3929">
        <v>0</v>
      </c>
      <c r="W3929">
        <v>0</v>
      </c>
      <c r="X3929">
        <v>742.56800073445754</v>
      </c>
      <c r="Y3929">
        <v>0</v>
      </c>
      <c r="Z3929">
        <v>0</v>
      </c>
      <c r="AA3929">
        <v>0</v>
      </c>
      <c r="AB3929">
        <v>50.851497296487544</v>
      </c>
      <c r="AC3929">
        <v>0</v>
      </c>
      <c r="AD3929">
        <v>0</v>
      </c>
      <c r="AE3929">
        <v>793.41949803094508</v>
      </c>
    </row>
    <row r="3930" spans="1:31" x14ac:dyDescent="0.25">
      <c r="A3930">
        <v>2277769</v>
      </c>
      <c r="B3930">
        <v>1</v>
      </c>
      <c r="C3930" t="s">
        <v>81</v>
      </c>
      <c r="D3930" t="s">
        <v>121</v>
      </c>
      <c r="E3930" t="s">
        <v>147</v>
      </c>
      <c r="F3930" t="s">
        <v>11556</v>
      </c>
      <c r="G3930" t="s">
        <v>149</v>
      </c>
      <c r="H3930" t="s">
        <v>150</v>
      </c>
      <c r="I3930" t="s">
        <v>136</v>
      </c>
      <c r="J3930" t="s">
        <v>137</v>
      </c>
      <c r="K3930" t="s">
        <v>138</v>
      </c>
      <c r="L3930" t="s">
        <v>11557</v>
      </c>
      <c r="M3930" t="s">
        <v>11558</v>
      </c>
      <c r="N3930">
        <v>2.8705555550000001</v>
      </c>
      <c r="O3930">
        <v>0</v>
      </c>
      <c r="P3930">
        <v>14</v>
      </c>
      <c r="Q3930">
        <v>0</v>
      </c>
      <c r="R3930">
        <v>0</v>
      </c>
      <c r="S3930">
        <v>0</v>
      </c>
      <c r="T3930">
        <v>1</v>
      </c>
      <c r="U3930">
        <v>0</v>
      </c>
      <c r="V3930">
        <v>0</v>
      </c>
      <c r="W3930">
        <v>0</v>
      </c>
      <c r="X3930">
        <v>5.158186348176101</v>
      </c>
      <c r="Y3930">
        <v>0</v>
      </c>
      <c r="Z3930">
        <v>0</v>
      </c>
      <c r="AA3930">
        <v>0</v>
      </c>
      <c r="AB3930">
        <v>7.0667615631216679E-2</v>
      </c>
      <c r="AC3930">
        <v>0</v>
      </c>
      <c r="AD3930">
        <v>0</v>
      </c>
      <c r="AE3930">
        <v>5.2288539638073175</v>
      </c>
    </row>
    <row r="3931" spans="1:31" x14ac:dyDescent="0.25">
      <c r="A3931">
        <v>2277437</v>
      </c>
      <c r="B3931">
        <v>1</v>
      </c>
      <c r="C3931" t="s">
        <v>80</v>
      </c>
      <c r="D3931" t="s">
        <v>86</v>
      </c>
      <c r="E3931" t="s">
        <v>165</v>
      </c>
      <c r="F3931" t="s">
        <v>11559</v>
      </c>
      <c r="G3931" t="s">
        <v>198</v>
      </c>
      <c r="H3931" t="s">
        <v>150</v>
      </c>
      <c r="I3931" t="s">
        <v>136</v>
      </c>
      <c r="J3931" t="s">
        <v>137</v>
      </c>
      <c r="K3931" t="s">
        <v>138</v>
      </c>
      <c r="L3931" t="s">
        <v>11560</v>
      </c>
      <c r="M3931" t="s">
        <v>11561</v>
      </c>
      <c r="N3931">
        <v>0.63111111099999995</v>
      </c>
      <c r="O3931">
        <v>0</v>
      </c>
      <c r="P3931">
        <v>1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0.36522621220400003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0.36522621220400003</v>
      </c>
    </row>
    <row r="3932" spans="1:31" x14ac:dyDescent="0.25">
      <c r="A3932">
        <v>2277523</v>
      </c>
      <c r="B3932">
        <v>1</v>
      </c>
      <c r="C3932" t="s">
        <v>80</v>
      </c>
      <c r="D3932" t="s">
        <v>84</v>
      </c>
      <c r="E3932" t="s">
        <v>165</v>
      </c>
      <c r="F3932" t="s">
        <v>11562</v>
      </c>
      <c r="G3932" t="s">
        <v>198</v>
      </c>
      <c r="H3932" t="s">
        <v>150</v>
      </c>
      <c r="I3932" t="s">
        <v>136</v>
      </c>
      <c r="J3932" t="s">
        <v>137</v>
      </c>
      <c r="K3932" t="s">
        <v>138</v>
      </c>
      <c r="L3932" t="s">
        <v>11563</v>
      </c>
      <c r="M3932" t="s">
        <v>11564</v>
      </c>
      <c r="N3932">
        <v>0.82972222200000001</v>
      </c>
      <c r="O3932">
        <v>0</v>
      </c>
      <c r="P3932">
        <v>2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0.5038749618758751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0.5038749618758751</v>
      </c>
    </row>
    <row r="3933" spans="1:31" x14ac:dyDescent="0.25">
      <c r="A3933">
        <v>2277377</v>
      </c>
      <c r="B3933">
        <v>1</v>
      </c>
      <c r="C3933" t="s">
        <v>80</v>
      </c>
      <c r="D3933" t="s">
        <v>96</v>
      </c>
      <c r="E3933" t="s">
        <v>165</v>
      </c>
      <c r="F3933" t="s">
        <v>11565</v>
      </c>
      <c r="G3933" t="s">
        <v>167</v>
      </c>
      <c r="H3933" t="s">
        <v>150</v>
      </c>
      <c r="I3933" t="s">
        <v>136</v>
      </c>
      <c r="J3933" t="s">
        <v>137</v>
      </c>
      <c r="K3933" t="s">
        <v>138</v>
      </c>
      <c r="L3933" t="s">
        <v>11566</v>
      </c>
      <c r="M3933" t="s">
        <v>11567</v>
      </c>
      <c r="N3933">
        <v>2.5405555550000001</v>
      </c>
      <c r="O3933">
        <v>0</v>
      </c>
      <c r="P3933">
        <v>1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1.1520291297599834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1.1520291297599834</v>
      </c>
    </row>
    <row r="3934" spans="1:31" x14ac:dyDescent="0.25">
      <c r="A3934">
        <v>2277477</v>
      </c>
      <c r="B3934">
        <v>1</v>
      </c>
      <c r="C3934" t="s">
        <v>81</v>
      </c>
      <c r="D3934" t="s">
        <v>112</v>
      </c>
      <c r="E3934" t="s">
        <v>132</v>
      </c>
      <c r="F3934" t="s">
        <v>11568</v>
      </c>
      <c r="G3934" t="s">
        <v>2229</v>
      </c>
      <c r="H3934" t="s">
        <v>135</v>
      </c>
      <c r="I3934" t="s">
        <v>136</v>
      </c>
      <c r="J3934" t="s">
        <v>137</v>
      </c>
      <c r="K3934" t="s">
        <v>138</v>
      </c>
      <c r="L3934" t="s">
        <v>11569</v>
      </c>
      <c r="M3934" t="s">
        <v>11570</v>
      </c>
      <c r="N3934">
        <v>2.3488888879999998</v>
      </c>
      <c r="O3934">
        <v>3</v>
      </c>
      <c r="P3934">
        <v>212</v>
      </c>
      <c r="Q3934">
        <v>7</v>
      </c>
      <c r="R3934">
        <v>94</v>
      </c>
      <c r="S3934">
        <v>1</v>
      </c>
      <c r="T3934">
        <v>10</v>
      </c>
      <c r="U3934">
        <v>0</v>
      </c>
      <c r="V3934">
        <v>0</v>
      </c>
      <c r="W3934">
        <v>0.56890467255244437</v>
      </c>
      <c r="X3934">
        <v>83.890507310518288</v>
      </c>
      <c r="Y3934">
        <v>7.65541179062925</v>
      </c>
      <c r="Z3934">
        <v>53.869536524901655</v>
      </c>
      <c r="AA3934">
        <v>3.3479535161767555</v>
      </c>
      <c r="AB3934">
        <v>46.369699915496064</v>
      </c>
      <c r="AC3934">
        <v>0</v>
      </c>
      <c r="AD3934">
        <v>0</v>
      </c>
      <c r="AE3934">
        <v>195.70201373027444</v>
      </c>
    </row>
    <row r="3935" spans="1:31" x14ac:dyDescent="0.25">
      <c r="A3935">
        <v>2277540</v>
      </c>
      <c r="B3935">
        <v>1</v>
      </c>
      <c r="C3935" t="s">
        <v>81</v>
      </c>
      <c r="D3935" t="s">
        <v>118</v>
      </c>
      <c r="E3935" t="s">
        <v>132</v>
      </c>
      <c r="F3935" t="s">
        <v>7139</v>
      </c>
      <c r="G3935" t="s">
        <v>1804</v>
      </c>
      <c r="H3935" t="s">
        <v>135</v>
      </c>
      <c r="I3935" t="s">
        <v>136</v>
      </c>
      <c r="J3935" t="s">
        <v>137</v>
      </c>
      <c r="K3935" t="s">
        <v>138</v>
      </c>
      <c r="L3935" t="s">
        <v>11571</v>
      </c>
      <c r="M3935" t="s">
        <v>11572</v>
      </c>
      <c r="N3935">
        <v>3.0758333329999998</v>
      </c>
      <c r="O3935">
        <v>0</v>
      </c>
      <c r="P3935">
        <v>1182</v>
      </c>
      <c r="Q3935">
        <v>3</v>
      </c>
      <c r="R3935">
        <v>58</v>
      </c>
      <c r="S3935">
        <v>3</v>
      </c>
      <c r="T3935">
        <v>94</v>
      </c>
      <c r="U3935">
        <v>0</v>
      </c>
      <c r="V3935">
        <v>1</v>
      </c>
      <c r="W3935">
        <v>0</v>
      </c>
      <c r="X3935">
        <v>753.80043018377341</v>
      </c>
      <c r="Y3935">
        <v>31.369058026990402</v>
      </c>
      <c r="Z3935">
        <v>125.39388278696127</v>
      </c>
      <c r="AA3935">
        <v>58.249958253907337</v>
      </c>
      <c r="AB3935">
        <v>204.67079371522141</v>
      </c>
      <c r="AC3935">
        <v>0</v>
      </c>
      <c r="AD3935">
        <v>46.004135664694203</v>
      </c>
      <c r="AE3935">
        <v>1219.488258631548</v>
      </c>
    </row>
    <row r="3936" spans="1:31" x14ac:dyDescent="0.25">
      <c r="A3936">
        <v>2277374</v>
      </c>
      <c r="B3936">
        <v>1</v>
      </c>
      <c r="C3936" t="s">
        <v>80</v>
      </c>
      <c r="D3936" t="s">
        <v>96</v>
      </c>
      <c r="E3936" t="s">
        <v>165</v>
      </c>
      <c r="F3936" t="s">
        <v>11573</v>
      </c>
      <c r="G3936" t="s">
        <v>198</v>
      </c>
      <c r="H3936" t="s">
        <v>150</v>
      </c>
      <c r="I3936" t="s">
        <v>136</v>
      </c>
      <c r="J3936" t="s">
        <v>137</v>
      </c>
      <c r="K3936" t="s">
        <v>138</v>
      </c>
      <c r="L3936" t="s">
        <v>11574</v>
      </c>
      <c r="M3936" t="s">
        <v>11575</v>
      </c>
      <c r="N3936">
        <v>3.855555555</v>
      </c>
      <c r="O3936">
        <v>0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1.8656560992834668</v>
      </c>
      <c r="AA3936">
        <v>0</v>
      </c>
      <c r="AB3936">
        <v>0</v>
      </c>
      <c r="AC3936">
        <v>0</v>
      </c>
      <c r="AD3936">
        <v>0</v>
      </c>
      <c r="AE3936">
        <v>1.8656560992834668</v>
      </c>
    </row>
    <row r="3937" spans="1:31" x14ac:dyDescent="0.25">
      <c r="A3937">
        <v>2277231</v>
      </c>
      <c r="B3937">
        <v>1</v>
      </c>
      <c r="C3937" t="s">
        <v>80</v>
      </c>
      <c r="D3937" t="s">
        <v>98</v>
      </c>
      <c r="E3937" t="s">
        <v>132</v>
      </c>
      <c r="F3937" t="s">
        <v>11576</v>
      </c>
      <c r="G3937" t="s">
        <v>134</v>
      </c>
      <c r="H3937" t="s">
        <v>135</v>
      </c>
      <c r="I3937" t="s">
        <v>136</v>
      </c>
      <c r="J3937" t="s">
        <v>137</v>
      </c>
      <c r="K3937" t="s">
        <v>138</v>
      </c>
      <c r="L3937" t="s">
        <v>11577</v>
      </c>
      <c r="M3937" t="s">
        <v>11578</v>
      </c>
      <c r="N3937">
        <v>0.778888888</v>
      </c>
      <c r="O3937">
        <v>0</v>
      </c>
      <c r="P3937">
        <v>21</v>
      </c>
      <c r="Q3937">
        <v>11</v>
      </c>
      <c r="R3937">
        <v>124</v>
      </c>
      <c r="S3937">
        <v>3</v>
      </c>
      <c r="T3937">
        <v>32</v>
      </c>
      <c r="U3937">
        <v>2</v>
      </c>
      <c r="V3937">
        <v>0</v>
      </c>
      <c r="W3937">
        <v>0</v>
      </c>
      <c r="X3937">
        <v>8.1569486035460663</v>
      </c>
      <c r="Y3937">
        <v>21.25076471862527</v>
      </c>
      <c r="Z3937">
        <v>60.004807597591366</v>
      </c>
      <c r="AA3937">
        <v>41.733472901117096</v>
      </c>
      <c r="AB3937">
        <v>11.778111051169555</v>
      </c>
      <c r="AC3937">
        <v>24.134473485499999</v>
      </c>
      <c r="AD3937">
        <v>0</v>
      </c>
      <c r="AE3937">
        <v>167.05857835754935</v>
      </c>
    </row>
    <row r="3938" spans="1:31" x14ac:dyDescent="0.25">
      <c r="A3938">
        <v>2277397</v>
      </c>
      <c r="B3938">
        <v>1</v>
      </c>
      <c r="C3938" t="s">
        <v>81</v>
      </c>
      <c r="D3938" t="s">
        <v>127</v>
      </c>
      <c r="E3938" t="s">
        <v>176</v>
      </c>
      <c r="F3938" t="s">
        <v>11579</v>
      </c>
      <c r="G3938" t="s">
        <v>178</v>
      </c>
      <c r="H3938" t="s">
        <v>150</v>
      </c>
      <c r="I3938" t="s">
        <v>136</v>
      </c>
      <c r="J3938" t="s">
        <v>137</v>
      </c>
      <c r="K3938" t="s">
        <v>138</v>
      </c>
      <c r="L3938" t="s">
        <v>11580</v>
      </c>
      <c r="M3938" t="s">
        <v>11581</v>
      </c>
      <c r="N3938">
        <v>3.6058333330000001</v>
      </c>
      <c r="O3938">
        <v>0</v>
      </c>
      <c r="P3938">
        <v>58</v>
      </c>
      <c r="Q3938">
        <v>0</v>
      </c>
      <c r="R3938">
        <v>15</v>
      </c>
      <c r="S3938">
        <v>0</v>
      </c>
      <c r="T3938">
        <v>1</v>
      </c>
      <c r="U3938">
        <v>0</v>
      </c>
      <c r="V3938">
        <v>0</v>
      </c>
      <c r="W3938">
        <v>0</v>
      </c>
      <c r="X3938">
        <v>36.123602252664696</v>
      </c>
      <c r="Y3938">
        <v>0</v>
      </c>
      <c r="Z3938">
        <v>7.9446082066733661</v>
      </c>
      <c r="AA3938">
        <v>0</v>
      </c>
      <c r="AB3938">
        <v>5.9875275578060023</v>
      </c>
      <c r="AC3938">
        <v>0</v>
      </c>
      <c r="AD3938">
        <v>0</v>
      </c>
      <c r="AE3938">
        <v>50.055738017144066</v>
      </c>
    </row>
    <row r="3939" spans="1:31" x14ac:dyDescent="0.25">
      <c r="A3939">
        <v>2277168</v>
      </c>
      <c r="B3939">
        <v>1</v>
      </c>
      <c r="C3939" t="s">
        <v>80</v>
      </c>
      <c r="D3939" t="s">
        <v>100</v>
      </c>
      <c r="E3939" t="s">
        <v>157</v>
      </c>
      <c r="F3939" t="s">
        <v>11582</v>
      </c>
      <c r="G3939" t="s">
        <v>134</v>
      </c>
      <c r="H3939" t="s">
        <v>135</v>
      </c>
      <c r="I3939" t="s">
        <v>136</v>
      </c>
      <c r="J3939" t="s">
        <v>137</v>
      </c>
      <c r="K3939" t="s">
        <v>138</v>
      </c>
      <c r="L3939" t="s">
        <v>11583</v>
      </c>
      <c r="M3939" t="s">
        <v>11584</v>
      </c>
      <c r="N3939">
        <v>0.323333333</v>
      </c>
      <c r="O3939">
        <v>0</v>
      </c>
      <c r="P3939">
        <v>85</v>
      </c>
      <c r="Q3939">
        <v>3</v>
      </c>
      <c r="R3939">
        <v>20</v>
      </c>
      <c r="S3939">
        <v>10</v>
      </c>
      <c r="T3939">
        <v>112</v>
      </c>
      <c r="U3939">
        <v>2</v>
      </c>
      <c r="V3939">
        <v>0</v>
      </c>
      <c r="W3939">
        <v>0</v>
      </c>
      <c r="X3939">
        <v>12.569086855446196</v>
      </c>
      <c r="Y3939">
        <v>2.5659647042101001</v>
      </c>
      <c r="Z3939">
        <v>2.4604524474530001</v>
      </c>
      <c r="AA3939">
        <v>54.515504653976663</v>
      </c>
      <c r="AB3939">
        <v>122.78522297742352</v>
      </c>
      <c r="AC3939">
        <v>46.30867398474399</v>
      </c>
      <c r="AD3939">
        <v>0</v>
      </c>
      <c r="AE3939">
        <v>241.20490562325347</v>
      </c>
    </row>
    <row r="3940" spans="1:31" x14ac:dyDescent="0.25">
      <c r="A3940">
        <v>2277746</v>
      </c>
      <c r="B3940">
        <v>1</v>
      </c>
      <c r="C3940" t="s">
        <v>81</v>
      </c>
      <c r="D3940" t="s">
        <v>118</v>
      </c>
      <c r="E3940" t="s">
        <v>147</v>
      </c>
      <c r="F3940" t="s">
        <v>11585</v>
      </c>
      <c r="G3940" t="s">
        <v>149</v>
      </c>
      <c r="H3940" t="s">
        <v>150</v>
      </c>
      <c r="I3940" t="s">
        <v>136</v>
      </c>
      <c r="J3940" t="s">
        <v>137</v>
      </c>
      <c r="K3940" t="s">
        <v>138</v>
      </c>
      <c r="L3940" t="s">
        <v>11586</v>
      </c>
      <c r="M3940" t="s">
        <v>11587</v>
      </c>
      <c r="N3940">
        <v>5.0077777770000003</v>
      </c>
      <c r="O3940">
        <v>0</v>
      </c>
      <c r="P3940">
        <v>9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2.2431085232499344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2.2431085232499344</v>
      </c>
    </row>
    <row r="3941" spans="1:31" x14ac:dyDescent="0.25">
      <c r="A3941">
        <v>2277560</v>
      </c>
      <c r="B3941">
        <v>1</v>
      </c>
      <c r="C3941" t="s">
        <v>80</v>
      </c>
      <c r="D3941" t="s">
        <v>96</v>
      </c>
      <c r="E3941" t="s">
        <v>165</v>
      </c>
      <c r="F3941" t="s">
        <v>11588</v>
      </c>
      <c r="G3941" t="s">
        <v>167</v>
      </c>
      <c r="H3941" t="s">
        <v>150</v>
      </c>
      <c r="I3941" t="s">
        <v>136</v>
      </c>
      <c r="J3941" t="s">
        <v>137</v>
      </c>
      <c r="K3941" t="s">
        <v>138</v>
      </c>
      <c r="L3941" t="s">
        <v>11589</v>
      </c>
      <c r="M3941" t="s">
        <v>11590</v>
      </c>
      <c r="N3941">
        <v>5.971666666</v>
      </c>
      <c r="O3941">
        <v>0</v>
      </c>
      <c r="P3941">
        <v>1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</row>
    <row r="3942" spans="1:31" x14ac:dyDescent="0.25">
      <c r="A3942">
        <v>2277205</v>
      </c>
      <c r="B3942">
        <v>1</v>
      </c>
      <c r="C3942" t="s">
        <v>81</v>
      </c>
      <c r="D3942" t="s">
        <v>112</v>
      </c>
      <c r="E3942" t="s">
        <v>141</v>
      </c>
      <c r="F3942" t="s">
        <v>11591</v>
      </c>
      <c r="G3942" t="s">
        <v>143</v>
      </c>
      <c r="H3942" t="s">
        <v>135</v>
      </c>
      <c r="I3942" t="s">
        <v>136</v>
      </c>
      <c r="J3942" t="s">
        <v>137</v>
      </c>
      <c r="K3942" t="s">
        <v>144</v>
      </c>
      <c r="L3942" t="s">
        <v>11592</v>
      </c>
      <c r="M3942" t="s">
        <v>11593</v>
      </c>
      <c r="N3942">
        <v>8.4027777770000007</v>
      </c>
      <c r="O3942">
        <v>1</v>
      </c>
      <c r="P3942">
        <v>212</v>
      </c>
      <c r="Q3942">
        <v>28</v>
      </c>
      <c r="R3942">
        <v>41</v>
      </c>
      <c r="S3942">
        <v>7</v>
      </c>
      <c r="T3942">
        <v>45</v>
      </c>
      <c r="U3942">
        <v>0</v>
      </c>
      <c r="V3942">
        <v>0</v>
      </c>
      <c r="W3942">
        <v>0.41459632845125005</v>
      </c>
      <c r="X3942">
        <v>421.62584267894903</v>
      </c>
      <c r="Y3942">
        <v>59.275795113326218</v>
      </c>
      <c r="Z3942">
        <v>115.36007897869354</v>
      </c>
      <c r="AA3942">
        <v>170.82912587214753</v>
      </c>
      <c r="AB3942">
        <v>99.245519956097993</v>
      </c>
      <c r="AC3942">
        <v>0</v>
      </c>
      <c r="AD3942">
        <v>0</v>
      </c>
      <c r="AE3942">
        <v>866.75095892766547</v>
      </c>
    </row>
    <row r="3943" spans="1:31" x14ac:dyDescent="0.25">
      <c r="A3943">
        <v>2277454</v>
      </c>
      <c r="B3943">
        <v>1</v>
      </c>
      <c r="C3943" t="s">
        <v>80</v>
      </c>
      <c r="D3943" t="s">
        <v>107</v>
      </c>
      <c r="E3943" t="s">
        <v>165</v>
      </c>
      <c r="F3943" t="s">
        <v>11594</v>
      </c>
      <c r="G3943" t="s">
        <v>225</v>
      </c>
      <c r="H3943" t="s">
        <v>150</v>
      </c>
      <c r="I3943" t="s">
        <v>136</v>
      </c>
      <c r="J3943" t="s">
        <v>137</v>
      </c>
      <c r="K3943" t="s">
        <v>138</v>
      </c>
      <c r="L3943" t="s">
        <v>11595</v>
      </c>
      <c r="M3943" t="s">
        <v>11596</v>
      </c>
      <c r="N3943">
        <v>0.74250000000000005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1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1.23184937184705</v>
      </c>
      <c r="AC3943">
        <v>0</v>
      </c>
      <c r="AD3943">
        <v>0</v>
      </c>
      <c r="AE3943">
        <v>1.23184937184705</v>
      </c>
    </row>
    <row r="3944" spans="1:31" x14ac:dyDescent="0.25">
      <c r="A3944">
        <v>2277457</v>
      </c>
      <c r="B3944">
        <v>1</v>
      </c>
      <c r="C3944" t="s">
        <v>80</v>
      </c>
      <c r="D3944" t="s">
        <v>105</v>
      </c>
      <c r="E3944" t="s">
        <v>141</v>
      </c>
      <c r="F3944" t="s">
        <v>11597</v>
      </c>
      <c r="G3944" t="s">
        <v>154</v>
      </c>
      <c r="H3944" t="s">
        <v>135</v>
      </c>
      <c r="I3944" t="s">
        <v>136</v>
      </c>
      <c r="J3944" t="s">
        <v>137</v>
      </c>
      <c r="K3944" t="s">
        <v>144</v>
      </c>
      <c r="L3944" t="s">
        <v>11598</v>
      </c>
      <c r="M3944" t="s">
        <v>11599</v>
      </c>
      <c r="N3944">
        <v>5.0952777769999997</v>
      </c>
      <c r="O3944">
        <v>0</v>
      </c>
      <c r="P3944">
        <v>360</v>
      </c>
      <c r="Q3944">
        <v>0</v>
      </c>
      <c r="R3944">
        <v>0</v>
      </c>
      <c r="S3944">
        <v>0</v>
      </c>
      <c r="T3944">
        <v>19</v>
      </c>
      <c r="U3944">
        <v>0</v>
      </c>
      <c r="V3944">
        <v>0</v>
      </c>
      <c r="W3944">
        <v>0</v>
      </c>
      <c r="X3944">
        <v>481.5796702272566</v>
      </c>
      <c r="Y3944">
        <v>0</v>
      </c>
      <c r="Z3944">
        <v>0</v>
      </c>
      <c r="AA3944">
        <v>0</v>
      </c>
      <c r="AB3944">
        <v>71.37891420822092</v>
      </c>
      <c r="AC3944">
        <v>0</v>
      </c>
      <c r="AD3944">
        <v>0</v>
      </c>
      <c r="AE3944">
        <v>552.95858443547752</v>
      </c>
    </row>
    <row r="3945" spans="1:31" x14ac:dyDescent="0.25">
      <c r="A3945">
        <v>2277766</v>
      </c>
      <c r="B3945">
        <v>1</v>
      </c>
      <c r="C3945" t="s">
        <v>80</v>
      </c>
      <c r="D3945" t="s">
        <v>106</v>
      </c>
      <c r="E3945" t="s">
        <v>147</v>
      </c>
      <c r="F3945" t="s">
        <v>11600</v>
      </c>
      <c r="G3945" t="s">
        <v>149</v>
      </c>
      <c r="H3945" t="s">
        <v>150</v>
      </c>
      <c r="I3945" t="s">
        <v>136</v>
      </c>
      <c r="J3945" t="s">
        <v>137</v>
      </c>
      <c r="K3945" t="s">
        <v>138</v>
      </c>
      <c r="L3945" t="s">
        <v>11601</v>
      </c>
      <c r="M3945" t="s">
        <v>11602</v>
      </c>
      <c r="N3945">
        <v>1.4183333330000001</v>
      </c>
      <c r="O3945">
        <v>0</v>
      </c>
      <c r="P3945">
        <v>0</v>
      </c>
      <c r="Q3945">
        <v>0</v>
      </c>
      <c r="R3945">
        <v>3</v>
      </c>
      <c r="S3945">
        <v>0</v>
      </c>
      <c r="T3945">
        <v>4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0.40584940853271662</v>
      </c>
      <c r="AA3945">
        <v>0</v>
      </c>
      <c r="AB3945">
        <v>3.7374013920475164</v>
      </c>
      <c r="AC3945">
        <v>0</v>
      </c>
      <c r="AD3945">
        <v>0</v>
      </c>
      <c r="AE3945">
        <v>4.1432508005802333</v>
      </c>
    </row>
    <row r="3946" spans="1:31" x14ac:dyDescent="0.25">
      <c r="A3946">
        <v>2277434</v>
      </c>
      <c r="B3946">
        <v>1</v>
      </c>
      <c r="C3946" t="s">
        <v>80</v>
      </c>
      <c r="D3946" t="s">
        <v>96</v>
      </c>
      <c r="E3946" t="s">
        <v>147</v>
      </c>
      <c r="F3946" t="s">
        <v>11603</v>
      </c>
      <c r="G3946" t="s">
        <v>233</v>
      </c>
      <c r="H3946" t="s">
        <v>150</v>
      </c>
      <c r="I3946" t="s">
        <v>136</v>
      </c>
      <c r="J3946" t="s">
        <v>137</v>
      </c>
      <c r="K3946" t="s">
        <v>138</v>
      </c>
      <c r="L3946" t="s">
        <v>11604</v>
      </c>
      <c r="M3946" t="s">
        <v>11605</v>
      </c>
      <c r="N3946">
        <v>5.2222222220000001</v>
      </c>
      <c r="O3946">
        <v>0</v>
      </c>
      <c r="P3946">
        <v>36</v>
      </c>
      <c r="Q3946">
        <v>0</v>
      </c>
      <c r="R3946">
        <v>0</v>
      </c>
      <c r="S3946">
        <v>0</v>
      </c>
      <c r="T3946">
        <v>3</v>
      </c>
      <c r="U3946">
        <v>0</v>
      </c>
      <c r="V3946">
        <v>0</v>
      </c>
      <c r="W3946">
        <v>0</v>
      </c>
      <c r="X3946">
        <v>75.742522865918687</v>
      </c>
      <c r="Y3946">
        <v>0</v>
      </c>
      <c r="Z3946">
        <v>0</v>
      </c>
      <c r="AA3946">
        <v>0</v>
      </c>
      <c r="AB3946">
        <v>8.2234282734759674</v>
      </c>
      <c r="AC3946">
        <v>0</v>
      </c>
      <c r="AD3946">
        <v>0</v>
      </c>
      <c r="AE3946">
        <v>83.965951139394662</v>
      </c>
    </row>
    <row r="3947" spans="1:31" x14ac:dyDescent="0.25">
      <c r="A3947">
        <v>2277248</v>
      </c>
      <c r="B3947">
        <v>1</v>
      </c>
      <c r="C3947" t="s">
        <v>81</v>
      </c>
      <c r="D3947" t="s">
        <v>122</v>
      </c>
      <c r="E3947" t="s">
        <v>157</v>
      </c>
      <c r="F3947" t="s">
        <v>11606</v>
      </c>
      <c r="G3947" t="s">
        <v>134</v>
      </c>
      <c r="H3947" t="s">
        <v>135</v>
      </c>
      <c r="I3947" t="s">
        <v>136</v>
      </c>
      <c r="J3947" t="s">
        <v>137</v>
      </c>
      <c r="K3947" t="s">
        <v>138</v>
      </c>
      <c r="L3947" t="s">
        <v>11607</v>
      </c>
      <c r="M3947" t="s">
        <v>11608</v>
      </c>
      <c r="N3947">
        <v>0.383333333</v>
      </c>
      <c r="O3947">
        <v>0</v>
      </c>
      <c r="P3947">
        <v>45</v>
      </c>
      <c r="Q3947">
        <v>0</v>
      </c>
      <c r="R3947">
        <v>0</v>
      </c>
      <c r="S3947">
        <v>3</v>
      </c>
      <c r="T3947">
        <v>0</v>
      </c>
      <c r="U3947">
        <v>4</v>
      </c>
      <c r="V3947">
        <v>0</v>
      </c>
      <c r="W3947">
        <v>0</v>
      </c>
      <c r="X3947">
        <v>3.9158859401200021</v>
      </c>
      <c r="Y3947">
        <v>0</v>
      </c>
      <c r="Z3947">
        <v>0</v>
      </c>
      <c r="AA3947">
        <v>1.3194420152772444</v>
      </c>
      <c r="AB3947">
        <v>0</v>
      </c>
      <c r="AC3947">
        <v>303.69066129002618</v>
      </c>
      <c r="AD3947">
        <v>0</v>
      </c>
      <c r="AE3947">
        <v>308.92598924542341</v>
      </c>
    </row>
    <row r="3948" spans="1:31" x14ac:dyDescent="0.25">
      <c r="A3948">
        <v>2277666</v>
      </c>
      <c r="B3948">
        <v>1</v>
      </c>
      <c r="C3948" t="s">
        <v>81</v>
      </c>
      <c r="D3948" t="s">
        <v>117</v>
      </c>
      <c r="E3948" t="s">
        <v>165</v>
      </c>
      <c r="F3948" t="s">
        <v>11609</v>
      </c>
      <c r="G3948" t="s">
        <v>198</v>
      </c>
      <c r="H3948" t="s">
        <v>150</v>
      </c>
      <c r="I3948" t="s">
        <v>136</v>
      </c>
      <c r="J3948" t="s">
        <v>137</v>
      </c>
      <c r="K3948" t="s">
        <v>138</v>
      </c>
      <c r="L3948" t="s">
        <v>11610</v>
      </c>
      <c r="M3948" t="s">
        <v>11611</v>
      </c>
      <c r="N3948">
        <v>1.0877777769999999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1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0.15474373740210001</v>
      </c>
      <c r="AC3948">
        <v>0</v>
      </c>
      <c r="AD3948">
        <v>0</v>
      </c>
      <c r="AE3948">
        <v>0.15474373740210001</v>
      </c>
    </row>
    <row r="3949" spans="1:31" x14ac:dyDescent="0.25">
      <c r="A3949">
        <v>2277835</v>
      </c>
      <c r="B3949">
        <v>1</v>
      </c>
      <c r="C3949" t="s">
        <v>80</v>
      </c>
      <c r="D3949" t="s">
        <v>96</v>
      </c>
      <c r="E3949" t="s">
        <v>165</v>
      </c>
      <c r="F3949" t="s">
        <v>11612</v>
      </c>
      <c r="G3949" t="s">
        <v>261</v>
      </c>
      <c r="H3949" t="s">
        <v>150</v>
      </c>
      <c r="I3949" t="s">
        <v>136</v>
      </c>
      <c r="J3949" t="s">
        <v>137</v>
      </c>
      <c r="K3949" t="s">
        <v>138</v>
      </c>
      <c r="L3949" t="s">
        <v>11613</v>
      </c>
      <c r="M3949" t="s">
        <v>11614</v>
      </c>
      <c r="N3949">
        <v>1.4936111110000001</v>
      </c>
      <c r="O3949">
        <v>0</v>
      </c>
      <c r="P3949">
        <v>1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1.370849901113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1.370849901113</v>
      </c>
    </row>
    <row r="3950" spans="1:31" x14ac:dyDescent="0.25">
      <c r="A3950">
        <v>2277812</v>
      </c>
      <c r="B3950">
        <v>1</v>
      </c>
      <c r="C3950" t="s">
        <v>80</v>
      </c>
      <c r="D3950" t="s">
        <v>109</v>
      </c>
      <c r="E3950" t="s">
        <v>147</v>
      </c>
      <c r="F3950" t="s">
        <v>11615</v>
      </c>
      <c r="G3950" t="s">
        <v>149</v>
      </c>
      <c r="H3950" t="s">
        <v>150</v>
      </c>
      <c r="I3950" t="s">
        <v>136</v>
      </c>
      <c r="J3950" t="s">
        <v>137</v>
      </c>
      <c r="K3950" t="s">
        <v>138</v>
      </c>
      <c r="L3950" t="s">
        <v>11616</v>
      </c>
      <c r="M3950" t="s">
        <v>11617</v>
      </c>
      <c r="N3950">
        <v>1.0419444440000001</v>
      </c>
      <c r="O3950">
        <v>0</v>
      </c>
      <c r="P3950">
        <v>12</v>
      </c>
      <c r="Q3950">
        <v>0</v>
      </c>
      <c r="R3950">
        <v>1</v>
      </c>
      <c r="S3950">
        <v>0</v>
      </c>
      <c r="T3950">
        <v>1</v>
      </c>
      <c r="U3950">
        <v>0</v>
      </c>
      <c r="V3950">
        <v>0</v>
      </c>
      <c r="W3950">
        <v>0</v>
      </c>
      <c r="X3950">
        <v>2.2230268015042252</v>
      </c>
      <c r="Y3950">
        <v>0</v>
      </c>
      <c r="Z3950">
        <v>3.1071416140333333E-2</v>
      </c>
      <c r="AA3950">
        <v>0</v>
      </c>
      <c r="AB3950">
        <v>3.9648987653333331E-4</v>
      </c>
      <c r="AC3950">
        <v>0</v>
      </c>
      <c r="AD3950">
        <v>0</v>
      </c>
      <c r="AE3950">
        <v>2.2544947075210917</v>
      </c>
    </row>
    <row r="3951" spans="1:31" x14ac:dyDescent="0.25">
      <c r="A3951">
        <v>2277148</v>
      </c>
      <c r="B3951">
        <v>1</v>
      </c>
      <c r="C3951" t="s">
        <v>81</v>
      </c>
      <c r="D3951" t="s">
        <v>115</v>
      </c>
      <c r="E3951" t="s">
        <v>141</v>
      </c>
      <c r="F3951" t="s">
        <v>11618</v>
      </c>
      <c r="G3951" t="s">
        <v>268</v>
      </c>
      <c r="H3951" t="s">
        <v>135</v>
      </c>
      <c r="I3951" t="s">
        <v>136</v>
      </c>
      <c r="J3951" t="s">
        <v>137</v>
      </c>
      <c r="K3951" t="s">
        <v>138</v>
      </c>
      <c r="L3951" t="s">
        <v>11619</v>
      </c>
      <c r="M3951" t="s">
        <v>11620</v>
      </c>
      <c r="N3951">
        <v>1.0022222220000001</v>
      </c>
      <c r="O3951">
        <v>0</v>
      </c>
      <c r="P3951">
        <v>11</v>
      </c>
      <c r="Q3951">
        <v>0</v>
      </c>
      <c r="R3951">
        <v>0</v>
      </c>
      <c r="S3951">
        <v>0</v>
      </c>
      <c r="T3951">
        <v>1</v>
      </c>
      <c r="U3951">
        <v>0</v>
      </c>
      <c r="V3951">
        <v>0</v>
      </c>
      <c r="W3951">
        <v>0</v>
      </c>
      <c r="X3951">
        <v>1.0207044537380834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1.0207044537380834</v>
      </c>
    </row>
    <row r="3952" spans="1:31" x14ac:dyDescent="0.25">
      <c r="A3952">
        <v>2277271</v>
      </c>
      <c r="B3952">
        <v>1</v>
      </c>
      <c r="C3952" t="s">
        <v>80</v>
      </c>
      <c r="D3952" t="s">
        <v>92</v>
      </c>
      <c r="E3952" t="s">
        <v>165</v>
      </c>
      <c r="F3952" t="s">
        <v>11621</v>
      </c>
      <c r="G3952" t="s">
        <v>225</v>
      </c>
      <c r="H3952" t="s">
        <v>150</v>
      </c>
      <c r="I3952" t="s">
        <v>136</v>
      </c>
      <c r="J3952" t="s">
        <v>137</v>
      </c>
      <c r="K3952" t="s">
        <v>138</v>
      </c>
      <c r="L3952" t="s">
        <v>11622</v>
      </c>
      <c r="M3952" t="s">
        <v>11623</v>
      </c>
      <c r="N3952">
        <v>2.0852777769999999</v>
      </c>
      <c r="O3952">
        <v>0</v>
      </c>
      <c r="P3952">
        <v>7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4.0789495779845559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4.0789495779845559</v>
      </c>
    </row>
    <row r="3953" spans="1:31" x14ac:dyDescent="0.25">
      <c r="A3953">
        <v>2277225</v>
      </c>
      <c r="B3953">
        <v>1</v>
      </c>
      <c r="C3953" t="s">
        <v>80</v>
      </c>
      <c r="D3953" t="s">
        <v>98</v>
      </c>
      <c r="E3953" t="s">
        <v>141</v>
      </c>
      <c r="F3953" t="s">
        <v>11624</v>
      </c>
      <c r="G3953" t="s">
        <v>154</v>
      </c>
      <c r="H3953" t="s">
        <v>135</v>
      </c>
      <c r="I3953" t="s">
        <v>136</v>
      </c>
      <c r="J3953" t="s">
        <v>137</v>
      </c>
      <c r="K3953" t="s">
        <v>144</v>
      </c>
      <c r="L3953" t="s">
        <v>11625</v>
      </c>
      <c r="M3953" t="s">
        <v>11626</v>
      </c>
      <c r="N3953">
        <v>3.1641666659999999</v>
      </c>
      <c r="O3953">
        <v>0</v>
      </c>
      <c r="P3953">
        <v>182</v>
      </c>
      <c r="Q3953">
        <v>0</v>
      </c>
      <c r="R3953">
        <v>2</v>
      </c>
      <c r="S3953">
        <v>0</v>
      </c>
      <c r="T3953">
        <v>22</v>
      </c>
      <c r="U3953">
        <v>0</v>
      </c>
      <c r="V3953">
        <v>0</v>
      </c>
      <c r="W3953">
        <v>0</v>
      </c>
      <c r="X3953">
        <v>79.51806118199957</v>
      </c>
      <c r="Y3953">
        <v>0</v>
      </c>
      <c r="Z3953">
        <v>0.15430482533748335</v>
      </c>
      <c r="AA3953">
        <v>0</v>
      </c>
      <c r="AB3953">
        <v>23.004282586076872</v>
      </c>
      <c r="AC3953">
        <v>0</v>
      </c>
      <c r="AD3953">
        <v>0</v>
      </c>
      <c r="AE3953">
        <v>102.67664859341392</v>
      </c>
    </row>
    <row r="3954" spans="1:31" x14ac:dyDescent="0.25">
      <c r="A3954">
        <v>2277580</v>
      </c>
      <c r="B3954">
        <v>1</v>
      </c>
      <c r="C3954" t="s">
        <v>80</v>
      </c>
      <c r="D3954" t="s">
        <v>83</v>
      </c>
      <c r="E3954" t="s">
        <v>147</v>
      </c>
      <c r="F3954" t="s">
        <v>11627</v>
      </c>
      <c r="G3954" t="s">
        <v>233</v>
      </c>
      <c r="H3954" t="s">
        <v>150</v>
      </c>
      <c r="I3954" t="s">
        <v>136</v>
      </c>
      <c r="J3954" t="s">
        <v>137</v>
      </c>
      <c r="K3954" t="s">
        <v>138</v>
      </c>
      <c r="L3954" t="s">
        <v>11628</v>
      </c>
      <c r="M3954" t="s">
        <v>11629</v>
      </c>
      <c r="N3954">
        <v>1.744444444</v>
      </c>
      <c r="O3954">
        <v>0</v>
      </c>
      <c r="P3954">
        <v>4</v>
      </c>
      <c r="Q3954">
        <v>0</v>
      </c>
      <c r="R3954">
        <v>0</v>
      </c>
      <c r="S3954">
        <v>0</v>
      </c>
      <c r="T3954">
        <v>12</v>
      </c>
      <c r="U3954">
        <v>0</v>
      </c>
      <c r="V3954">
        <v>0</v>
      </c>
      <c r="W3954">
        <v>0</v>
      </c>
      <c r="X3954">
        <v>6.0045943248372495</v>
      </c>
      <c r="Y3954">
        <v>0</v>
      </c>
      <c r="Z3954">
        <v>0</v>
      </c>
      <c r="AA3954">
        <v>0</v>
      </c>
      <c r="AB3954">
        <v>14.611542396837764</v>
      </c>
      <c r="AC3954">
        <v>0</v>
      </c>
      <c r="AD3954">
        <v>0</v>
      </c>
      <c r="AE3954">
        <v>20.616136721675012</v>
      </c>
    </row>
    <row r="3955" spans="1:31" x14ac:dyDescent="0.25">
      <c r="A3955">
        <v>2277480</v>
      </c>
      <c r="B3955">
        <v>1</v>
      </c>
      <c r="C3955" t="s">
        <v>80</v>
      </c>
      <c r="D3955" t="s">
        <v>84</v>
      </c>
      <c r="E3955" t="s">
        <v>147</v>
      </c>
      <c r="F3955" t="s">
        <v>11630</v>
      </c>
      <c r="G3955" t="s">
        <v>1689</v>
      </c>
      <c r="H3955" t="s">
        <v>150</v>
      </c>
      <c r="I3955" t="s">
        <v>136</v>
      </c>
      <c r="J3955" t="s">
        <v>137</v>
      </c>
      <c r="K3955" t="s">
        <v>138</v>
      </c>
      <c r="L3955" t="s">
        <v>11631</v>
      </c>
      <c r="M3955" t="s">
        <v>11632</v>
      </c>
      <c r="N3955">
        <v>1.25</v>
      </c>
      <c r="O3955">
        <v>0</v>
      </c>
      <c r="P3955">
        <v>164</v>
      </c>
      <c r="Q3955">
        <v>0</v>
      </c>
      <c r="R3955">
        <v>0</v>
      </c>
      <c r="S3955">
        <v>0</v>
      </c>
      <c r="T3955">
        <v>5</v>
      </c>
      <c r="U3955">
        <v>0</v>
      </c>
      <c r="V3955">
        <v>0</v>
      </c>
      <c r="W3955">
        <v>0</v>
      </c>
      <c r="X3955">
        <v>50.402358297945725</v>
      </c>
      <c r="Y3955">
        <v>0</v>
      </c>
      <c r="Z3955">
        <v>0</v>
      </c>
      <c r="AA3955">
        <v>0</v>
      </c>
      <c r="AB3955">
        <v>10.44389794933895</v>
      </c>
      <c r="AC3955">
        <v>0</v>
      </c>
      <c r="AD3955">
        <v>0</v>
      </c>
      <c r="AE3955">
        <v>60.846256247284671</v>
      </c>
    </row>
    <row r="3956" spans="1:31" x14ac:dyDescent="0.25">
      <c r="A3956">
        <v>2277726</v>
      </c>
      <c r="B3956">
        <v>1</v>
      </c>
      <c r="C3956" t="s">
        <v>81</v>
      </c>
      <c r="D3956" t="s">
        <v>127</v>
      </c>
      <c r="E3956" t="s">
        <v>176</v>
      </c>
      <c r="F3956" t="s">
        <v>11633</v>
      </c>
      <c r="G3956" t="s">
        <v>178</v>
      </c>
      <c r="H3956" t="s">
        <v>150</v>
      </c>
      <c r="I3956" t="s">
        <v>136</v>
      </c>
      <c r="J3956" t="s">
        <v>137</v>
      </c>
      <c r="K3956" t="s">
        <v>138</v>
      </c>
      <c r="L3956" t="s">
        <v>11634</v>
      </c>
      <c r="M3956" t="s">
        <v>11635</v>
      </c>
      <c r="N3956">
        <v>1.226111111</v>
      </c>
      <c r="O3956">
        <v>0</v>
      </c>
      <c r="P3956">
        <v>82</v>
      </c>
      <c r="Q3956">
        <v>0</v>
      </c>
      <c r="R3956">
        <v>5</v>
      </c>
      <c r="S3956">
        <v>0</v>
      </c>
      <c r="T3956">
        <v>6</v>
      </c>
      <c r="U3956">
        <v>0</v>
      </c>
      <c r="V3956">
        <v>0</v>
      </c>
      <c r="W3956">
        <v>0</v>
      </c>
      <c r="X3956">
        <v>15.517296862185592</v>
      </c>
      <c r="Y3956">
        <v>0</v>
      </c>
      <c r="Z3956">
        <v>1.2861560574E-3</v>
      </c>
      <c r="AA3956">
        <v>0</v>
      </c>
      <c r="AB3956">
        <v>6.3555141442768006</v>
      </c>
      <c r="AC3956">
        <v>0</v>
      </c>
      <c r="AD3956">
        <v>0</v>
      </c>
      <c r="AE3956">
        <v>21.874097162519792</v>
      </c>
    </row>
    <row r="3957" spans="1:31" x14ac:dyDescent="0.25">
      <c r="A3957">
        <v>2277706</v>
      </c>
      <c r="B3957">
        <v>1</v>
      </c>
      <c r="C3957" t="s">
        <v>80</v>
      </c>
      <c r="D3957" t="s">
        <v>108</v>
      </c>
      <c r="E3957" t="s">
        <v>147</v>
      </c>
      <c r="F3957" t="s">
        <v>11636</v>
      </c>
      <c r="G3957" t="s">
        <v>233</v>
      </c>
      <c r="H3957" t="s">
        <v>150</v>
      </c>
      <c r="I3957" t="s">
        <v>136</v>
      </c>
      <c r="J3957" t="s">
        <v>137</v>
      </c>
      <c r="K3957" t="s">
        <v>138</v>
      </c>
      <c r="L3957" t="s">
        <v>11637</v>
      </c>
      <c r="M3957" t="s">
        <v>11638</v>
      </c>
      <c r="N3957">
        <v>8.7677777769999992</v>
      </c>
      <c r="O3957">
        <v>0</v>
      </c>
      <c r="P3957">
        <v>3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1.9478945447587499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1.9478945447587499</v>
      </c>
    </row>
    <row r="3958" spans="1:31" x14ac:dyDescent="0.25">
      <c r="A3958">
        <v>2277563</v>
      </c>
      <c r="B3958">
        <v>1</v>
      </c>
      <c r="C3958" t="s">
        <v>80</v>
      </c>
      <c r="D3958" t="s">
        <v>108</v>
      </c>
      <c r="E3958" t="s">
        <v>147</v>
      </c>
      <c r="F3958" t="s">
        <v>11639</v>
      </c>
      <c r="G3958" t="s">
        <v>149</v>
      </c>
      <c r="H3958" t="s">
        <v>150</v>
      </c>
      <c r="I3958" t="s">
        <v>136</v>
      </c>
      <c r="J3958" t="s">
        <v>137</v>
      </c>
      <c r="K3958" t="s">
        <v>138</v>
      </c>
      <c r="L3958" t="s">
        <v>11640</v>
      </c>
      <c r="M3958" t="s">
        <v>11641</v>
      </c>
      <c r="N3958">
        <v>3.9075000000000002</v>
      </c>
      <c r="O3958">
        <v>0</v>
      </c>
      <c r="P3958">
        <v>14</v>
      </c>
      <c r="Q3958">
        <v>0</v>
      </c>
      <c r="R3958">
        <v>6</v>
      </c>
      <c r="S3958">
        <v>0</v>
      </c>
      <c r="T3958">
        <v>3</v>
      </c>
      <c r="U3958">
        <v>0</v>
      </c>
      <c r="V3958">
        <v>0</v>
      </c>
      <c r="W3958">
        <v>0</v>
      </c>
      <c r="X3958">
        <v>6.0056925283482059</v>
      </c>
      <c r="Y3958">
        <v>0</v>
      </c>
      <c r="Z3958">
        <v>1.9167311411430001</v>
      </c>
      <c r="AA3958">
        <v>0</v>
      </c>
      <c r="AB3958">
        <v>2.5524838019747005</v>
      </c>
      <c r="AC3958">
        <v>0</v>
      </c>
      <c r="AD3958">
        <v>0</v>
      </c>
      <c r="AE3958">
        <v>10.474907471465906</v>
      </c>
    </row>
    <row r="3959" spans="1:31" x14ac:dyDescent="0.25">
      <c r="A3959">
        <v>2277729</v>
      </c>
      <c r="B3959">
        <v>1</v>
      </c>
      <c r="C3959" t="s">
        <v>80</v>
      </c>
      <c r="D3959" t="s">
        <v>83</v>
      </c>
      <c r="E3959" t="s">
        <v>312</v>
      </c>
      <c r="F3959" t="s">
        <v>11642</v>
      </c>
      <c r="G3959" t="s">
        <v>1032</v>
      </c>
      <c r="H3959" t="s">
        <v>150</v>
      </c>
      <c r="I3959" t="s">
        <v>136</v>
      </c>
      <c r="J3959" t="s">
        <v>137</v>
      </c>
      <c r="K3959" t="s">
        <v>138</v>
      </c>
      <c r="L3959" t="s">
        <v>11643</v>
      </c>
      <c r="M3959" t="s">
        <v>11644</v>
      </c>
      <c r="N3959">
        <v>2.5208333330000001</v>
      </c>
      <c r="O3959">
        <v>0</v>
      </c>
      <c r="P3959">
        <v>4</v>
      </c>
      <c r="Q3959">
        <v>0</v>
      </c>
      <c r="R3959">
        <v>0</v>
      </c>
      <c r="S3959">
        <v>0</v>
      </c>
      <c r="T3959">
        <v>25</v>
      </c>
      <c r="U3959">
        <v>0</v>
      </c>
      <c r="V3959">
        <v>0</v>
      </c>
      <c r="W3959">
        <v>0</v>
      </c>
      <c r="X3959">
        <v>11.616833801218251</v>
      </c>
      <c r="Y3959">
        <v>0</v>
      </c>
      <c r="Z3959">
        <v>0</v>
      </c>
      <c r="AA3959">
        <v>0</v>
      </c>
      <c r="AB3959">
        <v>37.150357915273013</v>
      </c>
      <c r="AC3959">
        <v>0</v>
      </c>
      <c r="AD3959">
        <v>0</v>
      </c>
      <c r="AE3959">
        <v>48.767191716491261</v>
      </c>
    </row>
    <row r="3960" spans="1:31" x14ac:dyDescent="0.25">
      <c r="A3960">
        <v>2277586</v>
      </c>
      <c r="B3960">
        <v>1</v>
      </c>
      <c r="C3960" t="s">
        <v>81</v>
      </c>
      <c r="D3960" t="s">
        <v>115</v>
      </c>
      <c r="E3960" t="s">
        <v>176</v>
      </c>
      <c r="F3960" t="s">
        <v>11645</v>
      </c>
      <c r="G3960" t="s">
        <v>178</v>
      </c>
      <c r="H3960" t="s">
        <v>150</v>
      </c>
      <c r="I3960" t="s">
        <v>136</v>
      </c>
      <c r="J3960" t="s">
        <v>137</v>
      </c>
      <c r="K3960" t="s">
        <v>138</v>
      </c>
      <c r="L3960" t="s">
        <v>11646</v>
      </c>
      <c r="M3960" t="s">
        <v>11647</v>
      </c>
      <c r="N3960">
        <v>0.94444444400000005</v>
      </c>
      <c r="O3960">
        <v>0</v>
      </c>
      <c r="P3960">
        <v>16</v>
      </c>
      <c r="Q3960">
        <v>0</v>
      </c>
      <c r="R3960">
        <v>33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0.9579142067202111</v>
      </c>
      <c r="Y3960">
        <v>0</v>
      </c>
      <c r="Z3960">
        <v>5.3219550585685935</v>
      </c>
      <c r="AA3960">
        <v>0</v>
      </c>
      <c r="AB3960">
        <v>0</v>
      </c>
      <c r="AC3960">
        <v>0</v>
      </c>
      <c r="AD3960">
        <v>0</v>
      </c>
      <c r="AE3960">
        <v>6.2798692652888048</v>
      </c>
    </row>
    <row r="3961" spans="1:31" x14ac:dyDescent="0.25">
      <c r="A3961">
        <v>2277351</v>
      </c>
      <c r="B3961">
        <v>1</v>
      </c>
      <c r="C3961" t="s">
        <v>80</v>
      </c>
      <c r="D3961" t="s">
        <v>95</v>
      </c>
      <c r="E3961" t="s">
        <v>132</v>
      </c>
      <c r="F3961" t="s">
        <v>11648</v>
      </c>
      <c r="G3961" t="s">
        <v>134</v>
      </c>
      <c r="H3961" t="s">
        <v>135</v>
      </c>
      <c r="I3961" t="s">
        <v>136</v>
      </c>
      <c r="J3961" t="s">
        <v>137</v>
      </c>
      <c r="K3961" t="s">
        <v>138</v>
      </c>
      <c r="L3961" t="s">
        <v>11649</v>
      </c>
      <c r="M3961" t="s">
        <v>11650</v>
      </c>
      <c r="N3961">
        <v>0.97</v>
      </c>
      <c r="O3961">
        <v>0</v>
      </c>
      <c r="P3961">
        <v>0</v>
      </c>
      <c r="Q3961">
        <v>0</v>
      </c>
      <c r="R3961">
        <v>0</v>
      </c>
      <c r="S3961">
        <v>3</v>
      </c>
      <c r="T3961">
        <v>0</v>
      </c>
      <c r="U3961">
        <v>1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3.2425312041904992</v>
      </c>
      <c r="AB3961">
        <v>0</v>
      </c>
      <c r="AC3961">
        <v>159.34802207783184</v>
      </c>
      <c r="AD3961">
        <v>0</v>
      </c>
      <c r="AE3961">
        <v>162.59055328202234</v>
      </c>
    </row>
    <row r="3962" spans="1:31" x14ac:dyDescent="0.25">
      <c r="A3962">
        <v>2277543</v>
      </c>
      <c r="B3962">
        <v>1</v>
      </c>
      <c r="C3962" t="s">
        <v>80</v>
      </c>
      <c r="D3962" t="s">
        <v>95</v>
      </c>
      <c r="E3962" t="s">
        <v>157</v>
      </c>
      <c r="F3962" t="s">
        <v>3892</v>
      </c>
      <c r="G3962" t="s">
        <v>134</v>
      </c>
      <c r="H3962" t="s">
        <v>135</v>
      </c>
      <c r="I3962" t="s">
        <v>136</v>
      </c>
      <c r="J3962" t="s">
        <v>137</v>
      </c>
      <c r="K3962" t="s">
        <v>138</v>
      </c>
      <c r="L3962" t="s">
        <v>11651</v>
      </c>
      <c r="M3962" t="s">
        <v>11652</v>
      </c>
      <c r="N3962">
        <v>0.14638888799999999</v>
      </c>
      <c r="O3962">
        <v>4</v>
      </c>
      <c r="P3962">
        <v>399</v>
      </c>
      <c r="Q3962">
        <v>8</v>
      </c>
      <c r="R3962">
        <v>2</v>
      </c>
      <c r="S3962">
        <v>32</v>
      </c>
      <c r="T3962">
        <v>16</v>
      </c>
      <c r="U3962">
        <v>3</v>
      </c>
      <c r="V3962">
        <v>0</v>
      </c>
      <c r="W3962">
        <v>0.27882563673737504</v>
      </c>
      <c r="X3962">
        <v>16.085035251943044</v>
      </c>
      <c r="Y3962">
        <v>18.034940125237952</v>
      </c>
      <c r="Z3962">
        <v>0.49082954780734178</v>
      </c>
      <c r="AA3962">
        <v>57.370399714875049</v>
      </c>
      <c r="AB3962">
        <v>1.4533420241634669</v>
      </c>
      <c r="AC3962">
        <v>38.033355863561667</v>
      </c>
      <c r="AD3962">
        <v>0</v>
      </c>
      <c r="AE3962">
        <v>131.74672816432587</v>
      </c>
    </row>
    <row r="3963" spans="1:31" x14ac:dyDescent="0.25">
      <c r="A3963">
        <v>2277371</v>
      </c>
      <c r="B3963">
        <v>1</v>
      </c>
      <c r="C3963" t="s">
        <v>80</v>
      </c>
      <c r="D3963" t="s">
        <v>82</v>
      </c>
      <c r="E3963" t="s">
        <v>157</v>
      </c>
      <c r="F3963" t="s">
        <v>1255</v>
      </c>
      <c r="G3963" t="s">
        <v>134</v>
      </c>
      <c r="H3963" t="s">
        <v>135</v>
      </c>
      <c r="I3963" t="s">
        <v>136</v>
      </c>
      <c r="J3963" t="s">
        <v>137</v>
      </c>
      <c r="K3963" t="s">
        <v>138</v>
      </c>
      <c r="L3963" t="s">
        <v>11653</v>
      </c>
      <c r="M3963" t="s">
        <v>11654</v>
      </c>
      <c r="N3963">
        <v>0.47861111099999998</v>
      </c>
      <c r="O3963">
        <v>0</v>
      </c>
      <c r="P3963">
        <v>5502</v>
      </c>
      <c r="Q3963">
        <v>0</v>
      </c>
      <c r="R3963">
        <v>0</v>
      </c>
      <c r="S3963">
        <v>1</v>
      </c>
      <c r="T3963">
        <v>303</v>
      </c>
      <c r="U3963">
        <v>0</v>
      </c>
      <c r="V3963">
        <v>0</v>
      </c>
      <c r="W3963">
        <v>0</v>
      </c>
      <c r="X3963">
        <v>861.96760107116302</v>
      </c>
      <c r="Y3963">
        <v>0</v>
      </c>
      <c r="Z3963">
        <v>0</v>
      </c>
      <c r="AA3963">
        <v>5.4817623095119998</v>
      </c>
      <c r="AB3963">
        <v>85.452857574356642</v>
      </c>
      <c r="AC3963">
        <v>0</v>
      </c>
      <c r="AD3963">
        <v>0</v>
      </c>
      <c r="AE3963">
        <v>952.90222095503168</v>
      </c>
    </row>
    <row r="3964" spans="1:31" x14ac:dyDescent="0.25">
      <c r="A3964">
        <v>2277686</v>
      </c>
      <c r="B3964">
        <v>1</v>
      </c>
      <c r="C3964" t="s">
        <v>80</v>
      </c>
      <c r="D3964" t="s">
        <v>91</v>
      </c>
      <c r="E3964" t="s">
        <v>132</v>
      </c>
      <c r="F3964" t="s">
        <v>11655</v>
      </c>
      <c r="G3964" t="s">
        <v>268</v>
      </c>
      <c r="H3964" t="s">
        <v>135</v>
      </c>
      <c r="I3964" t="s">
        <v>136</v>
      </c>
      <c r="J3964" t="s">
        <v>137</v>
      </c>
      <c r="K3964" t="s">
        <v>138</v>
      </c>
      <c r="L3964" t="s">
        <v>11656</v>
      </c>
      <c r="M3964" t="s">
        <v>11657</v>
      </c>
      <c r="N3964">
        <v>1.074166666</v>
      </c>
      <c r="O3964">
        <v>3</v>
      </c>
      <c r="P3964">
        <v>14</v>
      </c>
      <c r="Q3964">
        <v>28</v>
      </c>
      <c r="R3964">
        <v>1</v>
      </c>
      <c r="S3964">
        <v>28</v>
      </c>
      <c r="T3964">
        <v>1</v>
      </c>
      <c r="U3964">
        <v>0</v>
      </c>
      <c r="V3964">
        <v>0</v>
      </c>
      <c r="W3964">
        <v>3.2933467907340002</v>
      </c>
      <c r="X3964">
        <v>2.3993730281205328</v>
      </c>
      <c r="Y3964">
        <v>19.237506370634183</v>
      </c>
      <c r="Z3964">
        <v>0.86766783962441663</v>
      </c>
      <c r="AA3964">
        <v>105.43043112788604</v>
      </c>
      <c r="AB3964">
        <v>1.357376623506964</v>
      </c>
      <c r="AC3964">
        <v>0</v>
      </c>
      <c r="AD3964">
        <v>0</v>
      </c>
      <c r="AE3964">
        <v>132.58570178050613</v>
      </c>
    </row>
    <row r="3965" spans="1:31" x14ac:dyDescent="0.25">
      <c r="A3965">
        <v>2277520</v>
      </c>
      <c r="B3965">
        <v>1</v>
      </c>
      <c r="C3965" t="s">
        <v>80</v>
      </c>
      <c r="D3965" t="s">
        <v>111</v>
      </c>
      <c r="E3965" t="s">
        <v>147</v>
      </c>
      <c r="F3965" t="s">
        <v>8732</v>
      </c>
      <c r="G3965" t="s">
        <v>233</v>
      </c>
      <c r="H3965" t="s">
        <v>150</v>
      </c>
      <c r="I3965" t="s">
        <v>136</v>
      </c>
      <c r="J3965" t="s">
        <v>137</v>
      </c>
      <c r="K3965" t="s">
        <v>138</v>
      </c>
      <c r="L3965" t="s">
        <v>11658</v>
      </c>
      <c r="M3965" t="s">
        <v>11659</v>
      </c>
      <c r="N3965">
        <v>6.273055555</v>
      </c>
      <c r="O3965">
        <v>0</v>
      </c>
      <c r="P3965">
        <v>4</v>
      </c>
      <c r="Q3965">
        <v>0</v>
      </c>
      <c r="R3965">
        <v>7</v>
      </c>
      <c r="S3965">
        <v>0</v>
      </c>
      <c r="T3965">
        <v>6</v>
      </c>
      <c r="U3965">
        <v>0</v>
      </c>
      <c r="V3965">
        <v>0</v>
      </c>
      <c r="W3965">
        <v>0</v>
      </c>
      <c r="X3965">
        <v>4.4992739522987764</v>
      </c>
      <c r="Y3965">
        <v>0</v>
      </c>
      <c r="Z3965">
        <v>19.391828107996798</v>
      </c>
      <c r="AA3965">
        <v>0</v>
      </c>
      <c r="AB3965">
        <v>18.13475780031418</v>
      </c>
      <c r="AC3965">
        <v>0</v>
      </c>
      <c r="AD3965">
        <v>0</v>
      </c>
      <c r="AE3965">
        <v>42.025859860609756</v>
      </c>
    </row>
    <row r="3966" spans="1:31" x14ac:dyDescent="0.25">
      <c r="A3966">
        <v>2277663</v>
      </c>
      <c r="B3966">
        <v>1</v>
      </c>
      <c r="C3966" t="s">
        <v>81</v>
      </c>
      <c r="D3966" t="s">
        <v>122</v>
      </c>
      <c r="E3966" t="s">
        <v>141</v>
      </c>
      <c r="F3966" t="s">
        <v>11660</v>
      </c>
      <c r="G3966" t="s">
        <v>134</v>
      </c>
      <c r="H3966" t="s">
        <v>135</v>
      </c>
      <c r="I3966" t="s">
        <v>136</v>
      </c>
      <c r="J3966" t="s">
        <v>137</v>
      </c>
      <c r="K3966" t="s">
        <v>138</v>
      </c>
      <c r="L3966" t="s">
        <v>11661</v>
      </c>
      <c r="M3966" t="s">
        <v>11662</v>
      </c>
      <c r="N3966">
        <v>1.319722222</v>
      </c>
      <c r="O3966">
        <v>0</v>
      </c>
      <c r="P3966">
        <v>108</v>
      </c>
      <c r="Q3966">
        <v>0</v>
      </c>
      <c r="R3966">
        <v>0</v>
      </c>
      <c r="S3966">
        <v>0</v>
      </c>
      <c r="T3966">
        <v>3</v>
      </c>
      <c r="U3966">
        <v>0</v>
      </c>
      <c r="V3966">
        <v>1</v>
      </c>
      <c r="W3966">
        <v>0</v>
      </c>
      <c r="X3966">
        <v>9.6536783922597831</v>
      </c>
      <c r="Y3966">
        <v>0</v>
      </c>
      <c r="Z3966">
        <v>0</v>
      </c>
      <c r="AA3966">
        <v>0</v>
      </c>
      <c r="AB3966">
        <v>0.14515095536322503</v>
      </c>
      <c r="AC3966">
        <v>0</v>
      </c>
      <c r="AD3966">
        <v>1.1424116793663002</v>
      </c>
      <c r="AE3966">
        <v>10.941241026989307</v>
      </c>
    </row>
    <row r="3967" spans="1:31" x14ac:dyDescent="0.25">
      <c r="A3967">
        <v>2277606</v>
      </c>
      <c r="B3967">
        <v>1</v>
      </c>
      <c r="C3967" t="s">
        <v>81</v>
      </c>
      <c r="D3967" t="s">
        <v>118</v>
      </c>
      <c r="E3967" t="s">
        <v>147</v>
      </c>
      <c r="F3967" t="s">
        <v>7184</v>
      </c>
      <c r="G3967" t="s">
        <v>149</v>
      </c>
      <c r="H3967" t="s">
        <v>150</v>
      </c>
      <c r="I3967" t="s">
        <v>136</v>
      </c>
      <c r="J3967" t="s">
        <v>137</v>
      </c>
      <c r="K3967" t="s">
        <v>138</v>
      </c>
      <c r="L3967" t="s">
        <v>11663</v>
      </c>
      <c r="M3967" t="s">
        <v>11664</v>
      </c>
      <c r="N3967">
        <v>5.7630555550000002</v>
      </c>
      <c r="O3967">
        <v>0</v>
      </c>
      <c r="P3967">
        <v>1</v>
      </c>
      <c r="Q3967">
        <v>0</v>
      </c>
      <c r="R3967">
        <v>4</v>
      </c>
      <c r="S3967">
        <v>0</v>
      </c>
      <c r="T3967">
        <v>2</v>
      </c>
      <c r="U3967">
        <v>0</v>
      </c>
      <c r="V3967">
        <v>0</v>
      </c>
      <c r="W3967">
        <v>0</v>
      </c>
      <c r="X3967">
        <v>1.9640595987176248</v>
      </c>
      <c r="Y3967">
        <v>0</v>
      </c>
      <c r="Z3967">
        <v>12.062793835972053</v>
      </c>
      <c r="AA3967">
        <v>0</v>
      </c>
      <c r="AB3967">
        <v>9.165516138222177</v>
      </c>
      <c r="AC3967">
        <v>0</v>
      </c>
      <c r="AD3967">
        <v>0</v>
      </c>
      <c r="AE3967">
        <v>23.192369572911858</v>
      </c>
    </row>
    <row r="3968" spans="1:31" x14ac:dyDescent="0.25">
      <c r="A3968">
        <v>2277414</v>
      </c>
      <c r="B3968">
        <v>1</v>
      </c>
      <c r="C3968" t="s">
        <v>80</v>
      </c>
      <c r="D3968" t="s">
        <v>83</v>
      </c>
      <c r="E3968" t="s">
        <v>165</v>
      </c>
      <c r="F3968" t="s">
        <v>11665</v>
      </c>
      <c r="G3968" t="s">
        <v>225</v>
      </c>
      <c r="H3968" t="s">
        <v>150</v>
      </c>
      <c r="I3968" t="s">
        <v>136</v>
      </c>
      <c r="J3968" t="s">
        <v>137</v>
      </c>
      <c r="K3968" t="s">
        <v>138</v>
      </c>
      <c r="L3968" t="s">
        <v>11666</v>
      </c>
      <c r="M3968" t="s">
        <v>11667</v>
      </c>
      <c r="N3968">
        <v>2.1863888880000002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22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51.443854522190129</v>
      </c>
      <c r="AC3968">
        <v>0</v>
      </c>
      <c r="AD3968">
        <v>0</v>
      </c>
      <c r="AE3968">
        <v>51.443854522190129</v>
      </c>
    </row>
    <row r="3969" spans="1:31" x14ac:dyDescent="0.25">
      <c r="A3969">
        <v>2277749</v>
      </c>
      <c r="B3969">
        <v>1</v>
      </c>
      <c r="C3969" t="s">
        <v>80</v>
      </c>
      <c r="D3969" t="s">
        <v>93</v>
      </c>
      <c r="E3969" t="s">
        <v>157</v>
      </c>
      <c r="F3969" t="s">
        <v>11668</v>
      </c>
      <c r="G3969" t="s">
        <v>134</v>
      </c>
      <c r="H3969" t="s">
        <v>135</v>
      </c>
      <c r="I3969" t="s">
        <v>136</v>
      </c>
      <c r="J3969" t="s">
        <v>137</v>
      </c>
      <c r="K3969" t="s">
        <v>138</v>
      </c>
      <c r="L3969" t="s">
        <v>11669</v>
      </c>
      <c r="M3969" t="s">
        <v>11670</v>
      </c>
      <c r="N3969">
        <v>0.79</v>
      </c>
      <c r="O3969">
        <v>1</v>
      </c>
      <c r="P3969">
        <v>2428</v>
      </c>
      <c r="Q3969">
        <v>14</v>
      </c>
      <c r="R3969">
        <v>635</v>
      </c>
      <c r="S3969">
        <v>7</v>
      </c>
      <c r="T3969">
        <v>626</v>
      </c>
      <c r="U3969">
        <v>5</v>
      </c>
      <c r="V3969">
        <v>0</v>
      </c>
      <c r="W3969">
        <v>0.16400783183970002</v>
      </c>
      <c r="X3969">
        <v>349.82447295493455</v>
      </c>
      <c r="Y3969">
        <v>17.238564453801601</v>
      </c>
      <c r="Z3969">
        <v>220.42380077292765</v>
      </c>
      <c r="AA3969">
        <v>42.455570157912106</v>
      </c>
      <c r="AB3969">
        <v>190.73095324288599</v>
      </c>
      <c r="AC3969">
        <v>205.31456681989951</v>
      </c>
      <c r="AD3969">
        <v>0</v>
      </c>
      <c r="AE3969">
        <v>1026.1519362342012</v>
      </c>
    </row>
    <row r="3970" spans="1:31" x14ac:dyDescent="0.25">
      <c r="A3970">
        <v>2277552</v>
      </c>
      <c r="B3970">
        <v>1</v>
      </c>
      <c r="C3970" t="s">
        <v>81</v>
      </c>
      <c r="D3970" t="s">
        <v>120</v>
      </c>
      <c r="E3970" t="s">
        <v>165</v>
      </c>
      <c r="F3970" t="s">
        <v>11671</v>
      </c>
      <c r="G3970" t="s">
        <v>198</v>
      </c>
      <c r="H3970" t="s">
        <v>150</v>
      </c>
      <c r="I3970" t="s">
        <v>136</v>
      </c>
      <c r="J3970" t="s">
        <v>137</v>
      </c>
      <c r="K3970" t="s">
        <v>138</v>
      </c>
      <c r="L3970" t="s">
        <v>11672</v>
      </c>
      <c r="M3970" t="s">
        <v>11673</v>
      </c>
      <c r="N3970">
        <v>2.7822222220000001</v>
      </c>
      <c r="O3970">
        <v>0</v>
      </c>
      <c r="P3970">
        <v>1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2.9561675958333336E-4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2.9561675958333336E-4</v>
      </c>
    </row>
    <row r="3971" spans="1:31" x14ac:dyDescent="0.25">
      <c r="A3971">
        <v>2277715</v>
      </c>
      <c r="B3971">
        <v>1</v>
      </c>
      <c r="C3971" t="s">
        <v>80</v>
      </c>
      <c r="D3971" t="s">
        <v>100</v>
      </c>
      <c r="E3971" t="s">
        <v>165</v>
      </c>
      <c r="F3971" t="s">
        <v>11674</v>
      </c>
      <c r="G3971" t="s">
        <v>198</v>
      </c>
      <c r="H3971" t="s">
        <v>150</v>
      </c>
      <c r="I3971" t="s">
        <v>136</v>
      </c>
      <c r="J3971" t="s">
        <v>137</v>
      </c>
      <c r="K3971" t="s">
        <v>138</v>
      </c>
      <c r="L3971" t="s">
        <v>11675</v>
      </c>
      <c r="M3971" t="s">
        <v>11676</v>
      </c>
      <c r="N3971">
        <v>0.97250000000000003</v>
      </c>
      <c r="O3971">
        <v>0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7.3480108139099998E-2</v>
      </c>
      <c r="AA3971">
        <v>0</v>
      </c>
      <c r="AB3971">
        <v>0</v>
      </c>
      <c r="AC3971">
        <v>0</v>
      </c>
      <c r="AD3971">
        <v>0</v>
      </c>
      <c r="AE3971">
        <v>7.3480108139099998E-2</v>
      </c>
    </row>
    <row r="3972" spans="1:31" x14ac:dyDescent="0.25">
      <c r="A3972">
        <v>2277692</v>
      </c>
      <c r="B3972">
        <v>1</v>
      </c>
      <c r="C3972" t="s">
        <v>80</v>
      </c>
      <c r="D3972" t="s">
        <v>108</v>
      </c>
      <c r="E3972" t="s">
        <v>147</v>
      </c>
      <c r="F3972" t="s">
        <v>11677</v>
      </c>
      <c r="G3972" t="s">
        <v>233</v>
      </c>
      <c r="H3972" t="s">
        <v>150</v>
      </c>
      <c r="I3972" t="s">
        <v>136</v>
      </c>
      <c r="J3972" t="s">
        <v>137</v>
      </c>
      <c r="K3972" t="s">
        <v>138</v>
      </c>
      <c r="L3972" t="s">
        <v>11678</v>
      </c>
      <c r="M3972" t="s">
        <v>11679</v>
      </c>
      <c r="N3972">
        <v>6.0169444439999999</v>
      </c>
      <c r="O3972">
        <v>0</v>
      </c>
      <c r="P3972">
        <v>12</v>
      </c>
      <c r="Q3972">
        <v>0</v>
      </c>
      <c r="R3972">
        <v>2</v>
      </c>
      <c r="S3972">
        <v>0</v>
      </c>
      <c r="T3972">
        <v>2</v>
      </c>
      <c r="U3972">
        <v>0</v>
      </c>
      <c r="V3972">
        <v>0</v>
      </c>
      <c r="W3972">
        <v>0</v>
      </c>
      <c r="X3972">
        <v>11.800006033222351</v>
      </c>
      <c r="Y3972">
        <v>0</v>
      </c>
      <c r="Z3972">
        <v>2.3410027087792336</v>
      </c>
      <c r="AA3972">
        <v>0</v>
      </c>
      <c r="AB3972">
        <v>1.9552094629500001</v>
      </c>
      <c r="AC3972">
        <v>0</v>
      </c>
      <c r="AD3972">
        <v>0</v>
      </c>
      <c r="AE3972">
        <v>16.096218204951583</v>
      </c>
    </row>
    <row r="3973" spans="1:31" x14ac:dyDescent="0.25">
      <c r="A3973">
        <v>2277343</v>
      </c>
      <c r="B3973">
        <v>1</v>
      </c>
      <c r="C3973" t="s">
        <v>81</v>
      </c>
      <c r="D3973" t="s">
        <v>112</v>
      </c>
      <c r="E3973" t="s">
        <v>141</v>
      </c>
      <c r="F3973" t="s">
        <v>11680</v>
      </c>
      <c r="G3973" t="s">
        <v>2229</v>
      </c>
      <c r="H3973" t="s">
        <v>135</v>
      </c>
      <c r="I3973" t="s">
        <v>136</v>
      </c>
      <c r="J3973" t="s">
        <v>137</v>
      </c>
      <c r="K3973" t="s">
        <v>138</v>
      </c>
      <c r="L3973" t="s">
        <v>11681</v>
      </c>
      <c r="M3973" t="s">
        <v>11682</v>
      </c>
      <c r="N3973">
        <v>2.3086111109999998</v>
      </c>
      <c r="O3973">
        <v>0</v>
      </c>
      <c r="P3973">
        <v>233</v>
      </c>
      <c r="Q3973">
        <v>0</v>
      </c>
      <c r="R3973">
        <v>98</v>
      </c>
      <c r="S3973">
        <v>1</v>
      </c>
      <c r="T3973">
        <v>21</v>
      </c>
      <c r="U3973">
        <v>0</v>
      </c>
      <c r="V3973">
        <v>0</v>
      </c>
      <c r="W3973">
        <v>0</v>
      </c>
      <c r="X3973">
        <v>108.19347980399175</v>
      </c>
      <c r="Y3973">
        <v>0</v>
      </c>
      <c r="Z3973">
        <v>45.900480792676838</v>
      </c>
      <c r="AA3973">
        <v>3.3678650473575971</v>
      </c>
      <c r="AB3973">
        <v>32.353078928461173</v>
      </c>
      <c r="AC3973">
        <v>0</v>
      </c>
      <c r="AD3973">
        <v>0</v>
      </c>
      <c r="AE3973">
        <v>189.81490457248736</v>
      </c>
    </row>
    <row r="3974" spans="1:31" x14ac:dyDescent="0.25">
      <c r="A3974">
        <v>2277197</v>
      </c>
      <c r="B3974">
        <v>1</v>
      </c>
      <c r="C3974" t="s">
        <v>80</v>
      </c>
      <c r="D3974" t="s">
        <v>98</v>
      </c>
      <c r="E3974" t="s">
        <v>141</v>
      </c>
      <c r="F3974" t="s">
        <v>11683</v>
      </c>
      <c r="G3974" t="s">
        <v>154</v>
      </c>
      <c r="H3974" t="s">
        <v>135</v>
      </c>
      <c r="I3974" t="s">
        <v>136</v>
      </c>
      <c r="J3974" t="s">
        <v>137</v>
      </c>
      <c r="K3974" t="s">
        <v>144</v>
      </c>
      <c r="L3974" t="s">
        <v>11684</v>
      </c>
      <c r="M3974" t="s">
        <v>11685</v>
      </c>
      <c r="N3974">
        <v>8.0416666659999994</v>
      </c>
      <c r="O3974">
        <v>0</v>
      </c>
      <c r="P3974">
        <v>0</v>
      </c>
      <c r="Q3974">
        <v>0</v>
      </c>
      <c r="R3974">
        <v>5</v>
      </c>
      <c r="S3974">
        <v>0</v>
      </c>
      <c r="T3974">
        <v>10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13.136203303437499</v>
      </c>
      <c r="AA3974">
        <v>0</v>
      </c>
      <c r="AB3974">
        <v>83.276212509906159</v>
      </c>
      <c r="AC3974">
        <v>0</v>
      </c>
      <c r="AD3974">
        <v>0</v>
      </c>
      <c r="AE3974">
        <v>96.412415813343657</v>
      </c>
    </row>
    <row r="3975" spans="1:31" x14ac:dyDescent="0.25">
      <c r="A3975">
        <v>2277738</v>
      </c>
      <c r="B3975">
        <v>1</v>
      </c>
      <c r="C3975" t="s">
        <v>80</v>
      </c>
      <c r="D3975" t="s">
        <v>93</v>
      </c>
      <c r="E3975" t="s">
        <v>176</v>
      </c>
      <c r="F3975" t="s">
        <v>11686</v>
      </c>
      <c r="G3975" t="s">
        <v>261</v>
      </c>
      <c r="H3975" t="s">
        <v>150</v>
      </c>
      <c r="I3975" t="s">
        <v>136</v>
      </c>
      <c r="J3975" t="s">
        <v>137</v>
      </c>
      <c r="K3975" t="s">
        <v>138</v>
      </c>
      <c r="L3975" t="s">
        <v>11687</v>
      </c>
      <c r="M3975" t="s">
        <v>11688</v>
      </c>
      <c r="N3975">
        <v>0.35611111099999998</v>
      </c>
      <c r="O3975">
        <v>0</v>
      </c>
      <c r="P3975">
        <v>43</v>
      </c>
      <c r="Q3975">
        <v>0</v>
      </c>
      <c r="R3975">
        <v>2</v>
      </c>
      <c r="S3975">
        <v>0</v>
      </c>
      <c r="T3975">
        <v>6</v>
      </c>
      <c r="U3975">
        <v>0</v>
      </c>
      <c r="V3975">
        <v>0</v>
      </c>
      <c r="W3975">
        <v>0</v>
      </c>
      <c r="X3975">
        <v>2.4025825841844433</v>
      </c>
      <c r="Y3975">
        <v>0</v>
      </c>
      <c r="Z3975">
        <v>5.9083703475766663E-2</v>
      </c>
      <c r="AA3975">
        <v>0</v>
      </c>
      <c r="AB3975">
        <v>0.43229838731033338</v>
      </c>
      <c r="AC3975">
        <v>0</v>
      </c>
      <c r="AD3975">
        <v>0</v>
      </c>
      <c r="AE3975">
        <v>2.8939646749705434</v>
      </c>
    </row>
    <row r="3976" spans="1:31" x14ac:dyDescent="0.25">
      <c r="A3976">
        <v>2277629</v>
      </c>
      <c r="B3976">
        <v>1</v>
      </c>
      <c r="C3976" t="s">
        <v>80</v>
      </c>
      <c r="D3976" t="s">
        <v>108</v>
      </c>
      <c r="E3976" t="s">
        <v>132</v>
      </c>
      <c r="F3976" t="s">
        <v>11689</v>
      </c>
      <c r="G3976" t="s">
        <v>134</v>
      </c>
      <c r="H3976" t="s">
        <v>135</v>
      </c>
      <c r="I3976" t="s">
        <v>136</v>
      </c>
      <c r="J3976" t="s">
        <v>137</v>
      </c>
      <c r="K3976" t="s">
        <v>138</v>
      </c>
      <c r="L3976" t="s">
        <v>11690</v>
      </c>
      <c r="M3976" t="s">
        <v>11691</v>
      </c>
      <c r="N3976">
        <v>1.3025</v>
      </c>
      <c r="O3976">
        <v>0</v>
      </c>
      <c r="P3976">
        <v>1889</v>
      </c>
      <c r="Q3976">
        <v>2</v>
      </c>
      <c r="R3976">
        <v>402</v>
      </c>
      <c r="S3976">
        <v>14</v>
      </c>
      <c r="T3976">
        <v>256</v>
      </c>
      <c r="U3976">
        <v>0</v>
      </c>
      <c r="V3976">
        <v>0</v>
      </c>
      <c r="W3976">
        <v>0</v>
      </c>
      <c r="X3976">
        <v>318.72639578194281</v>
      </c>
      <c r="Y3976">
        <v>53.343747482781282</v>
      </c>
      <c r="Z3976">
        <v>87.099040559167449</v>
      </c>
      <c r="AA3976">
        <v>39.710547467685558</v>
      </c>
      <c r="AB3976">
        <v>154.32693896435975</v>
      </c>
      <c r="AC3976">
        <v>0</v>
      </c>
      <c r="AD3976">
        <v>0</v>
      </c>
      <c r="AE3976">
        <v>653.20667025593684</v>
      </c>
    </row>
    <row r="3977" spans="1:31" x14ac:dyDescent="0.25">
      <c r="A3977">
        <v>2277237</v>
      </c>
      <c r="B3977">
        <v>1</v>
      </c>
      <c r="C3977" t="s">
        <v>81</v>
      </c>
      <c r="D3977" t="s">
        <v>128</v>
      </c>
      <c r="E3977" t="s">
        <v>176</v>
      </c>
      <c r="F3977" t="s">
        <v>11692</v>
      </c>
      <c r="G3977" t="s">
        <v>143</v>
      </c>
      <c r="H3977" t="s">
        <v>150</v>
      </c>
      <c r="I3977" t="s">
        <v>136</v>
      </c>
      <c r="J3977" t="s">
        <v>137</v>
      </c>
      <c r="K3977" t="s">
        <v>144</v>
      </c>
      <c r="L3977" t="s">
        <v>11693</v>
      </c>
      <c r="M3977" t="s">
        <v>11694</v>
      </c>
      <c r="N3977">
        <v>3.6455555550000001</v>
      </c>
      <c r="O3977">
        <v>0</v>
      </c>
      <c r="P3977">
        <v>415</v>
      </c>
      <c r="Q3977">
        <v>0</v>
      </c>
      <c r="R3977">
        <v>0</v>
      </c>
      <c r="S3977">
        <v>0</v>
      </c>
      <c r="T3977">
        <v>8</v>
      </c>
      <c r="U3977">
        <v>0</v>
      </c>
      <c r="V3977">
        <v>0</v>
      </c>
      <c r="W3977">
        <v>0</v>
      </c>
      <c r="X3977">
        <v>372.6425646567705</v>
      </c>
      <c r="Y3977">
        <v>0</v>
      </c>
      <c r="Z3977">
        <v>0</v>
      </c>
      <c r="AA3977">
        <v>0</v>
      </c>
      <c r="AB3977">
        <v>29.963775894205558</v>
      </c>
      <c r="AC3977">
        <v>0</v>
      </c>
      <c r="AD3977">
        <v>0</v>
      </c>
      <c r="AE3977">
        <v>402.60634055097609</v>
      </c>
    </row>
    <row r="3978" spans="1:31" x14ac:dyDescent="0.25">
      <c r="A3978">
        <v>2277569</v>
      </c>
      <c r="B3978">
        <v>1</v>
      </c>
      <c r="C3978" t="s">
        <v>80</v>
      </c>
      <c r="D3978" t="s">
        <v>108</v>
      </c>
      <c r="E3978" t="s">
        <v>147</v>
      </c>
      <c r="F3978" t="s">
        <v>11695</v>
      </c>
      <c r="G3978" t="s">
        <v>149</v>
      </c>
      <c r="H3978" t="s">
        <v>150</v>
      </c>
      <c r="I3978" t="s">
        <v>136</v>
      </c>
      <c r="J3978" t="s">
        <v>137</v>
      </c>
      <c r="K3978" t="s">
        <v>138</v>
      </c>
      <c r="L3978" t="s">
        <v>11696</v>
      </c>
      <c r="M3978" t="s">
        <v>11697</v>
      </c>
      <c r="N3978">
        <v>3.6291666660000002</v>
      </c>
      <c r="O3978">
        <v>0</v>
      </c>
      <c r="P3978">
        <v>15</v>
      </c>
      <c r="Q3978">
        <v>0</v>
      </c>
      <c r="R3978">
        <v>5</v>
      </c>
      <c r="S3978">
        <v>0</v>
      </c>
      <c r="T3978">
        <v>4</v>
      </c>
      <c r="U3978">
        <v>0</v>
      </c>
      <c r="V3978">
        <v>0</v>
      </c>
      <c r="W3978">
        <v>0</v>
      </c>
      <c r="X3978">
        <v>7.5308880751678746</v>
      </c>
      <c r="Y3978">
        <v>0</v>
      </c>
      <c r="Z3978">
        <v>1.039732188879875</v>
      </c>
      <c r="AA3978">
        <v>0</v>
      </c>
      <c r="AB3978">
        <v>2.9710491535559997</v>
      </c>
      <c r="AC3978">
        <v>0</v>
      </c>
      <c r="AD3978">
        <v>0</v>
      </c>
      <c r="AE3978">
        <v>11.54166941760375</v>
      </c>
    </row>
    <row r="3979" spans="1:31" x14ac:dyDescent="0.25">
      <c r="A3979">
        <v>2277821</v>
      </c>
      <c r="B3979">
        <v>1</v>
      </c>
      <c r="C3979" t="s">
        <v>80</v>
      </c>
      <c r="D3979" t="s">
        <v>108</v>
      </c>
      <c r="E3979" t="s">
        <v>141</v>
      </c>
      <c r="F3979" t="s">
        <v>11698</v>
      </c>
      <c r="G3979" t="s">
        <v>1804</v>
      </c>
      <c r="H3979" t="s">
        <v>135</v>
      </c>
      <c r="I3979" t="s">
        <v>136</v>
      </c>
      <c r="J3979" t="s">
        <v>137</v>
      </c>
      <c r="K3979" t="s">
        <v>138</v>
      </c>
      <c r="L3979" t="s">
        <v>11699</v>
      </c>
      <c r="M3979" t="s">
        <v>11700</v>
      </c>
      <c r="N3979">
        <v>2.3958333330000001</v>
      </c>
      <c r="O3979">
        <v>0</v>
      </c>
      <c r="P3979">
        <v>29</v>
      </c>
      <c r="Q3979">
        <v>0</v>
      </c>
      <c r="R3979">
        <v>1</v>
      </c>
      <c r="S3979">
        <v>0</v>
      </c>
      <c r="T3979">
        <v>2</v>
      </c>
      <c r="U3979">
        <v>0</v>
      </c>
      <c r="V3979">
        <v>0</v>
      </c>
      <c r="W3979">
        <v>0</v>
      </c>
      <c r="X3979">
        <v>11.673216663533303</v>
      </c>
      <c r="Y3979">
        <v>0</v>
      </c>
      <c r="Z3979">
        <v>0.20261370525938333</v>
      </c>
      <c r="AA3979">
        <v>0</v>
      </c>
      <c r="AB3979">
        <v>2.4154117440458225</v>
      </c>
      <c r="AC3979">
        <v>0</v>
      </c>
      <c r="AD3979">
        <v>0</v>
      </c>
      <c r="AE3979">
        <v>14.291242112838509</v>
      </c>
    </row>
    <row r="3980" spans="1:31" x14ac:dyDescent="0.25">
      <c r="A3980">
        <v>2277483</v>
      </c>
      <c r="B3980">
        <v>1</v>
      </c>
      <c r="C3980" t="s">
        <v>80</v>
      </c>
      <c r="D3980" t="s">
        <v>103</v>
      </c>
      <c r="E3980" t="s">
        <v>165</v>
      </c>
      <c r="F3980" t="s">
        <v>11701</v>
      </c>
      <c r="G3980" t="s">
        <v>198</v>
      </c>
      <c r="H3980" t="s">
        <v>150</v>
      </c>
      <c r="I3980" t="s">
        <v>136</v>
      </c>
      <c r="J3980" t="s">
        <v>137</v>
      </c>
      <c r="K3980" t="s">
        <v>138</v>
      </c>
      <c r="L3980" t="s">
        <v>11702</v>
      </c>
      <c r="M3980" t="s">
        <v>11703</v>
      </c>
      <c r="N3980">
        <v>1.529722222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2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9.5996128872799999E-2</v>
      </c>
      <c r="AC3980">
        <v>0</v>
      </c>
      <c r="AD3980">
        <v>0</v>
      </c>
      <c r="AE3980">
        <v>9.5996128872799999E-2</v>
      </c>
    </row>
    <row r="3981" spans="1:31" x14ac:dyDescent="0.25">
      <c r="A3981">
        <v>2277088</v>
      </c>
      <c r="B3981">
        <v>1</v>
      </c>
      <c r="C3981" t="s">
        <v>80</v>
      </c>
      <c r="D3981" t="s">
        <v>83</v>
      </c>
      <c r="E3981" t="s">
        <v>176</v>
      </c>
      <c r="F3981" t="s">
        <v>11704</v>
      </c>
      <c r="G3981" t="s">
        <v>261</v>
      </c>
      <c r="H3981" t="s">
        <v>150</v>
      </c>
      <c r="I3981" t="s">
        <v>136</v>
      </c>
      <c r="J3981" t="s">
        <v>137</v>
      </c>
      <c r="K3981" t="s">
        <v>138</v>
      </c>
      <c r="L3981" t="s">
        <v>11705</v>
      </c>
      <c r="M3981" t="s">
        <v>11706</v>
      </c>
      <c r="N3981">
        <v>0.78861111100000003</v>
      </c>
      <c r="O3981">
        <v>0</v>
      </c>
      <c r="P3981">
        <v>1</v>
      </c>
      <c r="Q3981">
        <v>0</v>
      </c>
      <c r="R3981">
        <v>0</v>
      </c>
      <c r="S3981">
        <v>0</v>
      </c>
      <c r="T3981">
        <v>83</v>
      </c>
      <c r="U3981">
        <v>0</v>
      </c>
      <c r="V3981">
        <v>4</v>
      </c>
      <c r="W3981">
        <v>0</v>
      </c>
      <c r="X3981">
        <v>0.53805374711420839</v>
      </c>
      <c r="Y3981">
        <v>0</v>
      </c>
      <c r="Z3981">
        <v>0</v>
      </c>
      <c r="AA3981">
        <v>0</v>
      </c>
      <c r="AB3981">
        <v>62.806675120231624</v>
      </c>
      <c r="AC3981">
        <v>0</v>
      </c>
      <c r="AD3981">
        <v>65.994257450694064</v>
      </c>
      <c r="AE3981">
        <v>129.3389863180399</v>
      </c>
    </row>
    <row r="3982" spans="1:31" x14ac:dyDescent="0.25">
      <c r="A3982">
        <v>2277529</v>
      </c>
      <c r="B3982">
        <v>1</v>
      </c>
      <c r="C3982" t="s">
        <v>81</v>
      </c>
      <c r="D3982" t="s">
        <v>123</v>
      </c>
      <c r="E3982" t="s">
        <v>132</v>
      </c>
      <c r="F3982" t="s">
        <v>11707</v>
      </c>
      <c r="G3982" t="s">
        <v>442</v>
      </c>
      <c r="H3982" t="s">
        <v>135</v>
      </c>
      <c r="I3982" t="s">
        <v>136</v>
      </c>
      <c r="J3982" t="s">
        <v>137</v>
      </c>
      <c r="K3982" t="s">
        <v>138</v>
      </c>
      <c r="L3982" t="s">
        <v>11708</v>
      </c>
      <c r="M3982" t="s">
        <v>11709</v>
      </c>
      <c r="N3982">
        <v>0.70750000000000002</v>
      </c>
      <c r="O3982">
        <v>3</v>
      </c>
      <c r="P3982">
        <v>0</v>
      </c>
      <c r="Q3982">
        <v>118</v>
      </c>
      <c r="R3982">
        <v>15</v>
      </c>
      <c r="S3982">
        <v>9</v>
      </c>
      <c r="T3982">
        <v>5</v>
      </c>
      <c r="U3982">
        <v>0</v>
      </c>
      <c r="V3982">
        <v>0</v>
      </c>
      <c r="W3982">
        <v>0.7119979085038749</v>
      </c>
      <c r="X3982">
        <v>0</v>
      </c>
      <c r="Y3982">
        <v>50.1281245746558</v>
      </c>
      <c r="Z3982">
        <v>8.1474880386083246</v>
      </c>
      <c r="AA3982">
        <v>2.3121579274508499</v>
      </c>
      <c r="AB3982">
        <v>2.6066344290119998</v>
      </c>
      <c r="AC3982">
        <v>0</v>
      </c>
      <c r="AD3982">
        <v>0</v>
      </c>
      <c r="AE3982">
        <v>63.906402878230843</v>
      </c>
    </row>
    <row r="3983" spans="1:31" x14ac:dyDescent="0.25">
      <c r="A3983">
        <v>2277775</v>
      </c>
      <c r="B3983">
        <v>1</v>
      </c>
      <c r="C3983" t="s">
        <v>81</v>
      </c>
      <c r="D3983" t="s">
        <v>120</v>
      </c>
      <c r="E3983" t="s">
        <v>165</v>
      </c>
      <c r="F3983" t="s">
        <v>11710</v>
      </c>
      <c r="G3983" t="s">
        <v>198</v>
      </c>
      <c r="H3983" t="s">
        <v>150</v>
      </c>
      <c r="I3983" t="s">
        <v>136</v>
      </c>
      <c r="J3983" t="s">
        <v>137</v>
      </c>
      <c r="K3983" t="s">
        <v>138</v>
      </c>
      <c r="L3983" t="s">
        <v>11711</v>
      </c>
      <c r="M3983" t="s">
        <v>11712</v>
      </c>
      <c r="N3983">
        <v>1.4369444440000001</v>
      </c>
      <c r="O3983">
        <v>0</v>
      </c>
      <c r="P3983">
        <v>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0.10287209551041666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0.10287209551041666</v>
      </c>
    </row>
    <row r="3984" spans="1:31" x14ac:dyDescent="0.25">
      <c r="A3984">
        <v>2277254</v>
      </c>
      <c r="B3984">
        <v>1</v>
      </c>
      <c r="C3984" t="s">
        <v>80</v>
      </c>
      <c r="D3984" t="s">
        <v>93</v>
      </c>
      <c r="E3984" t="s">
        <v>176</v>
      </c>
      <c r="F3984" t="s">
        <v>11713</v>
      </c>
      <c r="G3984" t="s">
        <v>533</v>
      </c>
      <c r="H3984" t="s">
        <v>150</v>
      </c>
      <c r="I3984" t="s">
        <v>136</v>
      </c>
      <c r="J3984" t="s">
        <v>137</v>
      </c>
      <c r="K3984" t="s">
        <v>138</v>
      </c>
      <c r="L3984" t="s">
        <v>11714</v>
      </c>
      <c r="M3984" t="s">
        <v>11715</v>
      </c>
      <c r="N3984">
        <v>2.9847222219999998</v>
      </c>
      <c r="O3984">
        <v>0</v>
      </c>
      <c r="P3984">
        <v>3</v>
      </c>
      <c r="Q3984">
        <v>0</v>
      </c>
      <c r="R3984">
        <v>2</v>
      </c>
      <c r="S3984">
        <v>0</v>
      </c>
      <c r="T3984">
        <v>2</v>
      </c>
      <c r="U3984">
        <v>0</v>
      </c>
      <c r="V3984">
        <v>0</v>
      </c>
      <c r="W3984">
        <v>0</v>
      </c>
      <c r="X3984">
        <v>1.6689871357023081</v>
      </c>
      <c r="Y3984">
        <v>0</v>
      </c>
      <c r="Z3984">
        <v>8.6918135806540011</v>
      </c>
      <c r="AA3984">
        <v>0</v>
      </c>
      <c r="AB3984">
        <v>12.497584448867999</v>
      </c>
      <c r="AC3984">
        <v>0</v>
      </c>
      <c r="AD3984">
        <v>0</v>
      </c>
      <c r="AE3984">
        <v>22.858385165224306</v>
      </c>
    </row>
    <row r="3985" spans="1:31" x14ac:dyDescent="0.25">
      <c r="A3985">
        <v>2277091</v>
      </c>
      <c r="B3985">
        <v>1</v>
      </c>
      <c r="C3985" t="s">
        <v>81</v>
      </c>
      <c r="D3985" t="s">
        <v>120</v>
      </c>
      <c r="E3985" t="s">
        <v>147</v>
      </c>
      <c r="F3985" t="s">
        <v>5674</v>
      </c>
      <c r="G3985" t="s">
        <v>149</v>
      </c>
      <c r="H3985" t="s">
        <v>150</v>
      </c>
      <c r="I3985" t="s">
        <v>136</v>
      </c>
      <c r="J3985" t="s">
        <v>137</v>
      </c>
      <c r="K3985" t="s">
        <v>138</v>
      </c>
      <c r="L3985" t="s">
        <v>11716</v>
      </c>
      <c r="M3985" t="s">
        <v>11717</v>
      </c>
      <c r="N3985">
        <v>0.87527777699999998</v>
      </c>
      <c r="O3985">
        <v>0</v>
      </c>
      <c r="P3985">
        <v>39</v>
      </c>
      <c r="Q3985">
        <v>0</v>
      </c>
      <c r="R3985">
        <v>0</v>
      </c>
      <c r="S3985">
        <v>0</v>
      </c>
      <c r="T3985">
        <v>1</v>
      </c>
      <c r="U3985">
        <v>0</v>
      </c>
      <c r="V3985">
        <v>0</v>
      </c>
      <c r="W3985">
        <v>0</v>
      </c>
      <c r="X3985">
        <v>8.2735912073350928</v>
      </c>
      <c r="Y3985">
        <v>0</v>
      </c>
      <c r="Z3985">
        <v>0</v>
      </c>
      <c r="AA3985">
        <v>0</v>
      </c>
      <c r="AB3985">
        <v>0.75706250506217787</v>
      </c>
      <c r="AC3985">
        <v>0</v>
      </c>
      <c r="AD3985">
        <v>0</v>
      </c>
      <c r="AE3985">
        <v>9.030653712397271</v>
      </c>
    </row>
    <row r="3986" spans="1:31" x14ac:dyDescent="0.25">
      <c r="A3986">
        <v>2277609</v>
      </c>
      <c r="B3986">
        <v>1</v>
      </c>
      <c r="C3986" t="s">
        <v>80</v>
      </c>
      <c r="D3986" t="s">
        <v>106</v>
      </c>
      <c r="E3986" t="s">
        <v>157</v>
      </c>
      <c r="F3986" t="s">
        <v>11718</v>
      </c>
      <c r="G3986" t="s">
        <v>134</v>
      </c>
      <c r="H3986" t="s">
        <v>135</v>
      </c>
      <c r="I3986" t="s">
        <v>136</v>
      </c>
      <c r="J3986" t="s">
        <v>137</v>
      </c>
      <c r="K3986" t="s">
        <v>138</v>
      </c>
      <c r="L3986" t="s">
        <v>11719</v>
      </c>
      <c r="M3986" t="s">
        <v>11720</v>
      </c>
      <c r="N3986">
        <v>0.92194444399999997</v>
      </c>
      <c r="O3986">
        <v>1</v>
      </c>
      <c r="P3986">
        <v>0</v>
      </c>
      <c r="Q3986">
        <v>19</v>
      </c>
      <c r="R3986">
        <v>226</v>
      </c>
      <c r="S3986">
        <v>11</v>
      </c>
      <c r="T3986">
        <v>55</v>
      </c>
      <c r="U3986">
        <v>0</v>
      </c>
      <c r="V3986">
        <v>0</v>
      </c>
      <c r="W3986">
        <v>0.39620257523466668</v>
      </c>
      <c r="X3986">
        <v>0</v>
      </c>
      <c r="Y3986">
        <v>6.0596643948678421</v>
      </c>
      <c r="Z3986">
        <v>345.01904247074617</v>
      </c>
      <c r="AA3986">
        <v>47.015681670616274</v>
      </c>
      <c r="AB3986">
        <v>49.646129520318851</v>
      </c>
      <c r="AC3986">
        <v>0</v>
      </c>
      <c r="AD3986">
        <v>0</v>
      </c>
      <c r="AE3986">
        <v>448.13672063178387</v>
      </c>
    </row>
    <row r="3987" spans="1:31" x14ac:dyDescent="0.25">
      <c r="A3987">
        <v>2277732</v>
      </c>
      <c r="B3987">
        <v>1</v>
      </c>
      <c r="C3987" t="s">
        <v>80</v>
      </c>
      <c r="D3987" t="s">
        <v>83</v>
      </c>
      <c r="E3987" t="s">
        <v>165</v>
      </c>
      <c r="F3987" t="s">
        <v>11721</v>
      </c>
      <c r="G3987" t="s">
        <v>198</v>
      </c>
      <c r="H3987" t="s">
        <v>150</v>
      </c>
      <c r="I3987" t="s">
        <v>136</v>
      </c>
      <c r="J3987" t="s">
        <v>137</v>
      </c>
      <c r="K3987" t="s">
        <v>138</v>
      </c>
      <c r="L3987" t="s">
        <v>11722</v>
      </c>
      <c r="M3987" t="s">
        <v>11723</v>
      </c>
      <c r="N3987">
        <v>0.55555555499999998</v>
      </c>
      <c r="O3987">
        <v>0</v>
      </c>
      <c r="P3987">
        <v>1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0.24910342923946668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0.24910342923946668</v>
      </c>
    </row>
    <row r="3988" spans="1:31" x14ac:dyDescent="0.25">
      <c r="A3988">
        <v>2277466</v>
      </c>
      <c r="B3988">
        <v>1</v>
      </c>
      <c r="C3988" t="s">
        <v>81</v>
      </c>
      <c r="D3988" t="s">
        <v>118</v>
      </c>
      <c r="E3988" t="s">
        <v>141</v>
      </c>
      <c r="F3988" t="s">
        <v>11724</v>
      </c>
      <c r="G3988" t="s">
        <v>3437</v>
      </c>
      <c r="H3988" t="s">
        <v>135</v>
      </c>
      <c r="I3988" t="s">
        <v>136</v>
      </c>
      <c r="J3988" t="s">
        <v>137</v>
      </c>
      <c r="K3988" t="s">
        <v>138</v>
      </c>
      <c r="L3988" t="s">
        <v>3459</v>
      </c>
      <c r="M3988" t="s">
        <v>11725</v>
      </c>
      <c r="N3988">
        <v>6.1855555549999997</v>
      </c>
      <c r="O3988">
        <v>0</v>
      </c>
      <c r="P3988">
        <v>768</v>
      </c>
      <c r="Q3988">
        <v>52</v>
      </c>
      <c r="R3988">
        <v>132</v>
      </c>
      <c r="S3988">
        <v>8</v>
      </c>
      <c r="T3988">
        <v>60</v>
      </c>
      <c r="U3988">
        <v>0</v>
      </c>
      <c r="V3988">
        <v>0</v>
      </c>
      <c r="W3988">
        <v>0</v>
      </c>
      <c r="X3988">
        <v>493.09931032492085</v>
      </c>
      <c r="Y3988">
        <v>289.67723221794733</v>
      </c>
      <c r="Z3988">
        <v>166.07205488826438</v>
      </c>
      <c r="AA3988">
        <v>99.862012427621011</v>
      </c>
      <c r="AB3988">
        <v>185.470842973289</v>
      </c>
      <c r="AC3988">
        <v>0</v>
      </c>
      <c r="AD3988">
        <v>0</v>
      </c>
      <c r="AE3988">
        <v>1234.1814528320424</v>
      </c>
    </row>
    <row r="3989" spans="1:31" x14ac:dyDescent="0.25">
      <c r="A3989">
        <v>2277489</v>
      </c>
      <c r="B3989">
        <v>1</v>
      </c>
      <c r="C3989" t="s">
        <v>80</v>
      </c>
      <c r="D3989" t="s">
        <v>110</v>
      </c>
      <c r="E3989" t="s">
        <v>165</v>
      </c>
      <c r="F3989" t="s">
        <v>11726</v>
      </c>
      <c r="G3989" t="s">
        <v>198</v>
      </c>
      <c r="H3989" t="s">
        <v>150</v>
      </c>
      <c r="I3989" t="s">
        <v>136</v>
      </c>
      <c r="J3989" t="s">
        <v>137</v>
      </c>
      <c r="K3989" t="s">
        <v>138</v>
      </c>
      <c r="L3989" t="s">
        <v>11727</v>
      </c>
      <c r="M3989" t="s">
        <v>11728</v>
      </c>
      <c r="N3989">
        <v>2.9383333330000001</v>
      </c>
      <c r="O3989">
        <v>0</v>
      </c>
      <c r="P3989">
        <v>7</v>
      </c>
      <c r="Q3989">
        <v>0</v>
      </c>
      <c r="R3989">
        <v>0</v>
      </c>
      <c r="S3989">
        <v>0</v>
      </c>
      <c r="T3989">
        <v>1</v>
      </c>
      <c r="U3989">
        <v>0</v>
      </c>
      <c r="V3989">
        <v>0</v>
      </c>
      <c r="W3989">
        <v>0</v>
      </c>
      <c r="X3989">
        <v>13.451420148407419</v>
      </c>
      <c r="Y3989">
        <v>0</v>
      </c>
      <c r="Z3989">
        <v>0</v>
      </c>
      <c r="AA3989">
        <v>0</v>
      </c>
      <c r="AB3989">
        <v>0.47625401200275008</v>
      </c>
      <c r="AC3989">
        <v>0</v>
      </c>
      <c r="AD3989">
        <v>0</v>
      </c>
      <c r="AE3989">
        <v>13.927674160410168</v>
      </c>
    </row>
    <row r="3990" spans="1:31" x14ac:dyDescent="0.25">
      <c r="A3990">
        <v>2277589</v>
      </c>
      <c r="B3990">
        <v>1</v>
      </c>
      <c r="C3990" t="s">
        <v>81</v>
      </c>
      <c r="D3990" t="s">
        <v>127</v>
      </c>
      <c r="E3990" t="s">
        <v>132</v>
      </c>
      <c r="F3990" t="s">
        <v>11729</v>
      </c>
      <c r="G3990" t="s">
        <v>134</v>
      </c>
      <c r="H3990" t="s">
        <v>135</v>
      </c>
      <c r="I3990" t="s">
        <v>136</v>
      </c>
      <c r="J3990" t="s">
        <v>137</v>
      </c>
      <c r="K3990" t="s">
        <v>138</v>
      </c>
      <c r="L3990" t="s">
        <v>11730</v>
      </c>
      <c r="M3990" t="s">
        <v>11186</v>
      </c>
      <c r="N3990">
        <v>1.2283333329999999</v>
      </c>
      <c r="O3990">
        <v>0</v>
      </c>
      <c r="P3990">
        <v>3</v>
      </c>
      <c r="Q3990">
        <v>39</v>
      </c>
      <c r="R3990">
        <v>35</v>
      </c>
      <c r="S3990">
        <v>4</v>
      </c>
      <c r="T3990">
        <v>1</v>
      </c>
      <c r="U3990">
        <v>0</v>
      </c>
      <c r="V3990">
        <v>0</v>
      </c>
      <c r="W3990">
        <v>0</v>
      </c>
      <c r="X3990">
        <v>0.35321830988610003</v>
      </c>
      <c r="Y3990">
        <v>18.358108071345054</v>
      </c>
      <c r="Z3990">
        <v>18.291920259622945</v>
      </c>
      <c r="AA3990">
        <v>12.675075109819032</v>
      </c>
      <c r="AB3990">
        <v>1.8109377689015664</v>
      </c>
      <c r="AC3990">
        <v>0</v>
      </c>
      <c r="AD3990">
        <v>0</v>
      </c>
      <c r="AE3990">
        <v>51.489259519574702</v>
      </c>
    </row>
    <row r="3991" spans="1:31" x14ac:dyDescent="0.25">
      <c r="A3991">
        <v>2277546</v>
      </c>
      <c r="B3991">
        <v>1</v>
      </c>
      <c r="C3991" t="s">
        <v>80</v>
      </c>
      <c r="D3991" t="s">
        <v>96</v>
      </c>
      <c r="E3991" t="s">
        <v>147</v>
      </c>
      <c r="F3991" t="s">
        <v>11731</v>
      </c>
      <c r="G3991" t="s">
        <v>233</v>
      </c>
      <c r="H3991" t="s">
        <v>150</v>
      </c>
      <c r="I3991" t="s">
        <v>136</v>
      </c>
      <c r="J3991" t="s">
        <v>137</v>
      </c>
      <c r="K3991" t="s">
        <v>138</v>
      </c>
      <c r="L3991" t="s">
        <v>11732</v>
      </c>
      <c r="M3991" t="s">
        <v>11733</v>
      </c>
      <c r="N3991">
        <v>4.7125000000000004</v>
      </c>
      <c r="O3991">
        <v>0</v>
      </c>
      <c r="P3991">
        <v>21</v>
      </c>
      <c r="Q3991">
        <v>0</v>
      </c>
      <c r="R3991">
        <v>0</v>
      </c>
      <c r="S3991">
        <v>0</v>
      </c>
      <c r="T3991">
        <v>4</v>
      </c>
      <c r="U3991">
        <v>0</v>
      </c>
      <c r="V3991">
        <v>0</v>
      </c>
      <c r="W3991">
        <v>0</v>
      </c>
      <c r="X3991">
        <v>86.882587837732572</v>
      </c>
      <c r="Y3991">
        <v>0</v>
      </c>
      <c r="Z3991">
        <v>0</v>
      </c>
      <c r="AA3991">
        <v>0</v>
      </c>
      <c r="AB3991">
        <v>18.286921823374001</v>
      </c>
      <c r="AC3991">
        <v>0</v>
      </c>
      <c r="AD3991">
        <v>0</v>
      </c>
      <c r="AE3991">
        <v>105.16950966110657</v>
      </c>
    </row>
    <row r="3992" spans="1:31" x14ac:dyDescent="0.25">
      <c r="A3992">
        <v>2277795</v>
      </c>
      <c r="B3992">
        <v>1</v>
      </c>
      <c r="C3992" t="s">
        <v>81</v>
      </c>
      <c r="D3992" t="s">
        <v>118</v>
      </c>
      <c r="E3992" t="s">
        <v>147</v>
      </c>
      <c r="F3992" t="s">
        <v>11734</v>
      </c>
      <c r="G3992" t="s">
        <v>149</v>
      </c>
      <c r="H3992" t="s">
        <v>150</v>
      </c>
      <c r="I3992" t="s">
        <v>136</v>
      </c>
      <c r="J3992" t="s">
        <v>137</v>
      </c>
      <c r="K3992" t="s">
        <v>138</v>
      </c>
      <c r="L3992" t="s">
        <v>11735</v>
      </c>
      <c r="M3992" t="s">
        <v>11736</v>
      </c>
      <c r="N3992">
        <v>2.5388888879999998</v>
      </c>
      <c r="O3992">
        <v>0</v>
      </c>
      <c r="P3992">
        <v>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</row>
    <row r="3993" spans="1:31" x14ac:dyDescent="0.25">
      <c r="A3993">
        <v>2277758</v>
      </c>
      <c r="B3993">
        <v>1</v>
      </c>
      <c r="C3993" t="s">
        <v>80</v>
      </c>
      <c r="D3993" t="s">
        <v>108</v>
      </c>
      <c r="E3993" t="s">
        <v>132</v>
      </c>
      <c r="F3993" t="s">
        <v>3433</v>
      </c>
      <c r="G3993" t="s">
        <v>134</v>
      </c>
      <c r="H3993" t="s">
        <v>135</v>
      </c>
      <c r="I3993" t="s">
        <v>136</v>
      </c>
      <c r="J3993" t="s">
        <v>137</v>
      </c>
      <c r="K3993" t="s">
        <v>138</v>
      </c>
      <c r="L3993" t="s">
        <v>11737</v>
      </c>
      <c r="M3993" t="s">
        <v>11738</v>
      </c>
      <c r="N3993">
        <v>2.5588888879999998</v>
      </c>
      <c r="O3993">
        <v>0</v>
      </c>
      <c r="P3993">
        <v>325</v>
      </c>
      <c r="Q3993">
        <v>0</v>
      </c>
      <c r="R3993">
        <v>136</v>
      </c>
      <c r="S3993">
        <v>3</v>
      </c>
      <c r="T3993">
        <v>74</v>
      </c>
      <c r="U3993">
        <v>0</v>
      </c>
      <c r="V3993">
        <v>0</v>
      </c>
      <c r="W3993">
        <v>0</v>
      </c>
      <c r="X3993">
        <v>116.66825894835389</v>
      </c>
      <c r="Y3993">
        <v>0</v>
      </c>
      <c r="Z3993">
        <v>63.404931089552825</v>
      </c>
      <c r="AA3993">
        <v>6.1522314264297338</v>
      </c>
      <c r="AB3993">
        <v>55.325564872430228</v>
      </c>
      <c r="AC3993">
        <v>0</v>
      </c>
      <c r="AD3993">
        <v>0</v>
      </c>
      <c r="AE3993">
        <v>241.55098633676667</v>
      </c>
    </row>
    <row r="3994" spans="1:31" x14ac:dyDescent="0.25">
      <c r="A3994">
        <v>2277509</v>
      </c>
      <c r="B3994">
        <v>1</v>
      </c>
      <c r="C3994" t="s">
        <v>80</v>
      </c>
      <c r="D3994" t="s">
        <v>108</v>
      </c>
      <c r="E3994" t="s">
        <v>147</v>
      </c>
      <c r="F3994" t="s">
        <v>11739</v>
      </c>
      <c r="G3994" t="s">
        <v>149</v>
      </c>
      <c r="H3994" t="s">
        <v>150</v>
      </c>
      <c r="I3994" t="s">
        <v>136</v>
      </c>
      <c r="J3994" t="s">
        <v>137</v>
      </c>
      <c r="K3994" t="s">
        <v>138</v>
      </c>
      <c r="L3994" t="s">
        <v>11740</v>
      </c>
      <c r="M3994" t="s">
        <v>11741</v>
      </c>
      <c r="N3994">
        <v>2.4913888879999999</v>
      </c>
      <c r="O3994">
        <v>0</v>
      </c>
      <c r="P3994">
        <v>19</v>
      </c>
      <c r="Q3994">
        <v>0</v>
      </c>
      <c r="R3994">
        <v>4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4.6449320395811666</v>
      </c>
      <c r="Y3994">
        <v>0</v>
      </c>
      <c r="Z3994">
        <v>0.51181012735125009</v>
      </c>
      <c r="AA3994">
        <v>0</v>
      </c>
      <c r="AB3994">
        <v>0</v>
      </c>
      <c r="AC3994">
        <v>0</v>
      </c>
      <c r="AD3994">
        <v>0</v>
      </c>
      <c r="AE3994">
        <v>5.1567421669324167</v>
      </c>
    </row>
    <row r="3995" spans="1:31" x14ac:dyDescent="0.25">
      <c r="A3995">
        <v>2277360</v>
      </c>
      <c r="B3995">
        <v>1</v>
      </c>
      <c r="C3995" t="s">
        <v>80</v>
      </c>
      <c r="D3995" t="s">
        <v>83</v>
      </c>
      <c r="E3995" t="s">
        <v>165</v>
      </c>
      <c r="F3995" t="s">
        <v>11742</v>
      </c>
      <c r="G3995" t="s">
        <v>198</v>
      </c>
      <c r="H3995" t="s">
        <v>150</v>
      </c>
      <c r="I3995" t="s">
        <v>136</v>
      </c>
      <c r="J3995" t="s">
        <v>137</v>
      </c>
      <c r="K3995" t="s">
        <v>138</v>
      </c>
      <c r="L3995" t="s">
        <v>11743</v>
      </c>
      <c r="M3995" t="s">
        <v>11744</v>
      </c>
      <c r="N3995">
        <v>1.4594444440000001</v>
      </c>
      <c r="O3995">
        <v>0</v>
      </c>
      <c r="P3995">
        <v>4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1.4318525813817002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1.4318525813817002</v>
      </c>
    </row>
    <row r="3996" spans="1:31" x14ac:dyDescent="0.25">
      <c r="A3996">
        <v>2277652</v>
      </c>
      <c r="B3996">
        <v>1</v>
      </c>
      <c r="C3996" t="s">
        <v>81</v>
      </c>
      <c r="D3996" t="s">
        <v>123</v>
      </c>
      <c r="E3996" t="s">
        <v>147</v>
      </c>
      <c r="F3996" t="s">
        <v>11745</v>
      </c>
      <c r="G3996" t="s">
        <v>149</v>
      </c>
      <c r="H3996" t="s">
        <v>150</v>
      </c>
      <c r="I3996" t="s">
        <v>136</v>
      </c>
      <c r="J3996" t="s">
        <v>137</v>
      </c>
      <c r="K3996" t="s">
        <v>138</v>
      </c>
      <c r="L3996" t="s">
        <v>11746</v>
      </c>
      <c r="M3996" t="s">
        <v>11747</v>
      </c>
      <c r="N3996">
        <v>0.93666666600000004</v>
      </c>
      <c r="O3996">
        <v>0</v>
      </c>
      <c r="P3996">
        <v>85</v>
      </c>
      <c r="Q3996">
        <v>0</v>
      </c>
      <c r="R3996">
        <v>1</v>
      </c>
      <c r="S3996">
        <v>0</v>
      </c>
      <c r="T3996">
        <v>10</v>
      </c>
      <c r="U3996">
        <v>0</v>
      </c>
      <c r="V3996">
        <v>0</v>
      </c>
      <c r="W3996">
        <v>0</v>
      </c>
      <c r="X3996">
        <v>19.919626916258675</v>
      </c>
      <c r="Y3996">
        <v>0</v>
      </c>
      <c r="Z3996">
        <v>0.68554501358203335</v>
      </c>
      <c r="AA3996">
        <v>0</v>
      </c>
      <c r="AB3996">
        <v>3.245012967471248</v>
      </c>
      <c r="AC3996">
        <v>0</v>
      </c>
      <c r="AD3996">
        <v>0</v>
      </c>
      <c r="AE3996">
        <v>23.850184897311955</v>
      </c>
    </row>
    <row r="3997" spans="1:31" x14ac:dyDescent="0.25">
      <c r="A3997">
        <v>2277718</v>
      </c>
      <c r="B3997">
        <v>1</v>
      </c>
      <c r="C3997" t="s">
        <v>80</v>
      </c>
      <c r="D3997" t="s">
        <v>106</v>
      </c>
      <c r="E3997" t="s">
        <v>147</v>
      </c>
      <c r="F3997" t="s">
        <v>11748</v>
      </c>
      <c r="G3997" t="s">
        <v>149</v>
      </c>
      <c r="H3997" t="s">
        <v>150</v>
      </c>
      <c r="I3997" t="s">
        <v>136</v>
      </c>
      <c r="J3997" t="s">
        <v>137</v>
      </c>
      <c r="K3997" t="s">
        <v>138</v>
      </c>
      <c r="L3997" t="s">
        <v>11749</v>
      </c>
      <c r="M3997" t="s">
        <v>11750</v>
      </c>
      <c r="N3997">
        <v>3.2708333330000001</v>
      </c>
      <c r="O3997">
        <v>0</v>
      </c>
      <c r="P3997">
        <v>31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18.930656042007602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18.930656042007602</v>
      </c>
    </row>
    <row r="3998" spans="1:31" x14ac:dyDescent="0.25">
      <c r="A3998">
        <v>2277695</v>
      </c>
      <c r="B3998">
        <v>1</v>
      </c>
      <c r="C3998" t="s">
        <v>80</v>
      </c>
      <c r="D3998" t="s">
        <v>99</v>
      </c>
      <c r="E3998" t="s">
        <v>147</v>
      </c>
      <c r="F3998" t="s">
        <v>11751</v>
      </c>
      <c r="G3998" t="s">
        <v>149</v>
      </c>
      <c r="H3998" t="s">
        <v>150</v>
      </c>
      <c r="I3998" t="s">
        <v>136</v>
      </c>
      <c r="J3998" t="s">
        <v>137</v>
      </c>
      <c r="K3998" t="s">
        <v>138</v>
      </c>
      <c r="L3998" t="s">
        <v>11752</v>
      </c>
      <c r="M3998" t="s">
        <v>11753</v>
      </c>
      <c r="N3998">
        <v>1.789722222</v>
      </c>
      <c r="O3998">
        <v>0</v>
      </c>
      <c r="P3998">
        <v>35</v>
      </c>
      <c r="Q3998">
        <v>0</v>
      </c>
      <c r="R3998">
        <v>2</v>
      </c>
      <c r="S3998">
        <v>0</v>
      </c>
      <c r="T3998">
        <v>7</v>
      </c>
      <c r="U3998">
        <v>0</v>
      </c>
      <c r="V3998">
        <v>0</v>
      </c>
      <c r="W3998">
        <v>0</v>
      </c>
      <c r="X3998">
        <v>24.918477285635813</v>
      </c>
      <c r="Y3998">
        <v>0</v>
      </c>
      <c r="Z3998">
        <v>0.49020154509571667</v>
      </c>
      <c r="AA3998">
        <v>0</v>
      </c>
      <c r="AB3998">
        <v>10.632024594372904</v>
      </c>
      <c r="AC3998">
        <v>0</v>
      </c>
      <c r="AD3998">
        <v>0</v>
      </c>
      <c r="AE3998">
        <v>36.040703425104432</v>
      </c>
    </row>
    <row r="3999" spans="1:31" x14ac:dyDescent="0.25">
      <c r="A3999">
        <v>2277217</v>
      </c>
      <c r="B3999">
        <v>1</v>
      </c>
      <c r="C3999" t="s">
        <v>81</v>
      </c>
      <c r="D3999" t="s">
        <v>113</v>
      </c>
      <c r="E3999" t="s">
        <v>157</v>
      </c>
      <c r="F3999" t="s">
        <v>9882</v>
      </c>
      <c r="G3999" t="s">
        <v>134</v>
      </c>
      <c r="H3999" t="s">
        <v>135</v>
      </c>
      <c r="I3999" t="s">
        <v>136</v>
      </c>
      <c r="J3999" t="s">
        <v>137</v>
      </c>
      <c r="K3999" t="s">
        <v>138</v>
      </c>
      <c r="L3999" t="s">
        <v>11754</v>
      </c>
      <c r="M3999" t="s">
        <v>11755</v>
      </c>
      <c r="N3999">
        <v>0.43666666599999998</v>
      </c>
      <c r="O3999">
        <v>0</v>
      </c>
      <c r="P3999">
        <v>1325</v>
      </c>
      <c r="Q3999">
        <v>22</v>
      </c>
      <c r="R3999">
        <v>215</v>
      </c>
      <c r="S3999">
        <v>11</v>
      </c>
      <c r="T3999">
        <v>54</v>
      </c>
      <c r="U3999">
        <v>1</v>
      </c>
      <c r="V3999">
        <v>1</v>
      </c>
      <c r="W3999">
        <v>0</v>
      </c>
      <c r="X3999">
        <v>72.744492584218847</v>
      </c>
      <c r="Y3999">
        <v>8.4107440801936715</v>
      </c>
      <c r="Z3999">
        <v>29.809290216310544</v>
      </c>
      <c r="AA3999">
        <v>53.567570891094867</v>
      </c>
      <c r="AB3999">
        <v>36.540331141332942</v>
      </c>
      <c r="AC3999">
        <v>70.729789610179367</v>
      </c>
      <c r="AD3999">
        <v>3.6527291916245508</v>
      </c>
      <c r="AE3999">
        <v>275.45494771495476</v>
      </c>
    </row>
    <row r="4000" spans="1:31" x14ac:dyDescent="0.25">
      <c r="A4000">
        <v>2277735</v>
      </c>
      <c r="B4000">
        <v>1</v>
      </c>
      <c r="C4000" t="s">
        <v>81</v>
      </c>
      <c r="D4000" t="s">
        <v>119</v>
      </c>
      <c r="E4000" t="s">
        <v>147</v>
      </c>
      <c r="F4000" t="s">
        <v>11756</v>
      </c>
      <c r="G4000" t="s">
        <v>149</v>
      </c>
      <c r="H4000" t="s">
        <v>150</v>
      </c>
      <c r="I4000" t="s">
        <v>136</v>
      </c>
      <c r="J4000" t="s">
        <v>137</v>
      </c>
      <c r="K4000" t="s">
        <v>138</v>
      </c>
      <c r="L4000" t="s">
        <v>11757</v>
      </c>
      <c r="M4000" t="s">
        <v>11758</v>
      </c>
      <c r="N4000">
        <v>4.9552777770000001</v>
      </c>
      <c r="O4000">
        <v>0</v>
      </c>
      <c r="P4000">
        <v>13</v>
      </c>
      <c r="Q4000">
        <v>0</v>
      </c>
      <c r="R4000">
        <v>3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3.4605924148270559</v>
      </c>
      <c r="Y4000">
        <v>0</v>
      </c>
      <c r="Z4000">
        <v>1.7712249427870668</v>
      </c>
      <c r="AA4000">
        <v>0</v>
      </c>
      <c r="AB4000">
        <v>0</v>
      </c>
      <c r="AC4000">
        <v>0</v>
      </c>
      <c r="AD4000">
        <v>0</v>
      </c>
      <c r="AE4000">
        <v>5.2318173576141227</v>
      </c>
    </row>
    <row r="4001" spans="1:31" x14ac:dyDescent="0.25">
      <c r="A4001">
        <v>2277426</v>
      </c>
      <c r="B4001">
        <v>1</v>
      </c>
      <c r="C4001" t="s">
        <v>80</v>
      </c>
      <c r="D4001" t="s">
        <v>96</v>
      </c>
      <c r="E4001" t="s">
        <v>165</v>
      </c>
      <c r="F4001" t="s">
        <v>11759</v>
      </c>
      <c r="G4001" t="s">
        <v>198</v>
      </c>
      <c r="H4001" t="s">
        <v>150</v>
      </c>
      <c r="I4001" t="s">
        <v>136</v>
      </c>
      <c r="J4001" t="s">
        <v>137</v>
      </c>
      <c r="K4001" t="s">
        <v>138</v>
      </c>
      <c r="L4001" t="s">
        <v>11760</v>
      </c>
      <c r="M4001" t="s">
        <v>11761</v>
      </c>
      <c r="N4001">
        <v>1.882222222</v>
      </c>
      <c r="O4001">
        <v>0</v>
      </c>
      <c r="P4001">
        <v>1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2.0014961882808753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2.0014961882808753</v>
      </c>
    </row>
    <row r="4002" spans="1:31" x14ac:dyDescent="0.25">
      <c r="A4002">
        <v>2277240</v>
      </c>
      <c r="B4002">
        <v>1</v>
      </c>
      <c r="C4002" t="s">
        <v>81</v>
      </c>
      <c r="D4002" t="s">
        <v>122</v>
      </c>
      <c r="E4002" t="s">
        <v>157</v>
      </c>
      <c r="F4002" t="s">
        <v>11762</v>
      </c>
      <c r="G4002" t="s">
        <v>134</v>
      </c>
      <c r="H4002" t="s">
        <v>135</v>
      </c>
      <c r="I4002" t="s">
        <v>136</v>
      </c>
      <c r="J4002" t="s">
        <v>137</v>
      </c>
      <c r="K4002" t="s">
        <v>138</v>
      </c>
      <c r="L4002" t="s">
        <v>11763</v>
      </c>
      <c r="M4002" t="s">
        <v>11764</v>
      </c>
      <c r="N4002">
        <v>0.9325</v>
      </c>
      <c r="O4002">
        <v>0</v>
      </c>
      <c r="P4002">
        <v>134</v>
      </c>
      <c r="Q4002">
        <v>0</v>
      </c>
      <c r="R4002">
        <v>0</v>
      </c>
      <c r="S4002">
        <v>4</v>
      </c>
      <c r="T4002">
        <v>15</v>
      </c>
      <c r="U4002">
        <v>3</v>
      </c>
      <c r="V4002">
        <v>0</v>
      </c>
      <c r="W4002">
        <v>0</v>
      </c>
      <c r="X4002">
        <v>12.929311189480803</v>
      </c>
      <c r="Y4002">
        <v>0</v>
      </c>
      <c r="Z4002">
        <v>0</v>
      </c>
      <c r="AA4002">
        <v>15.903356498630359</v>
      </c>
      <c r="AB4002">
        <v>7.0046986687970731</v>
      </c>
      <c r="AC4002">
        <v>498.77432532319392</v>
      </c>
      <c r="AD4002">
        <v>0</v>
      </c>
      <c r="AE4002">
        <v>534.61169168010213</v>
      </c>
    </row>
    <row r="4003" spans="1:31" x14ac:dyDescent="0.25">
      <c r="A4003">
        <v>2277818</v>
      </c>
      <c r="B4003">
        <v>1</v>
      </c>
      <c r="C4003" t="s">
        <v>80</v>
      </c>
      <c r="D4003" t="s">
        <v>104</v>
      </c>
      <c r="E4003" t="s">
        <v>147</v>
      </c>
      <c r="F4003" t="s">
        <v>11765</v>
      </c>
      <c r="G4003" t="s">
        <v>149</v>
      </c>
      <c r="H4003" t="s">
        <v>150</v>
      </c>
      <c r="I4003" t="s">
        <v>136</v>
      </c>
      <c r="J4003" t="s">
        <v>137</v>
      </c>
      <c r="K4003" t="s">
        <v>138</v>
      </c>
      <c r="L4003" t="s">
        <v>11766</v>
      </c>
      <c r="M4003" t="s">
        <v>11767</v>
      </c>
      <c r="N4003">
        <v>2.3308333330000002</v>
      </c>
      <c r="O4003">
        <v>0</v>
      </c>
      <c r="P4003">
        <v>0</v>
      </c>
      <c r="Q4003">
        <v>0</v>
      </c>
      <c r="R4003">
        <v>3</v>
      </c>
      <c r="S4003">
        <v>0</v>
      </c>
      <c r="T4003">
        <v>1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1.8241445839373751</v>
      </c>
      <c r="AA4003">
        <v>0</v>
      </c>
      <c r="AB4003">
        <v>1.2964336875046669</v>
      </c>
      <c r="AC4003">
        <v>0</v>
      </c>
      <c r="AD4003">
        <v>0</v>
      </c>
      <c r="AE4003">
        <v>3.1205782714420423</v>
      </c>
    </row>
    <row r="4004" spans="1:31" x14ac:dyDescent="0.25">
      <c r="A4004">
        <v>2277572</v>
      </c>
      <c r="B4004">
        <v>1</v>
      </c>
      <c r="C4004" t="s">
        <v>80</v>
      </c>
      <c r="D4004" t="s">
        <v>106</v>
      </c>
      <c r="E4004" t="s">
        <v>157</v>
      </c>
      <c r="F4004" t="s">
        <v>11768</v>
      </c>
      <c r="G4004" t="s">
        <v>134</v>
      </c>
      <c r="H4004" t="s">
        <v>135</v>
      </c>
      <c r="I4004" t="s">
        <v>136</v>
      </c>
      <c r="J4004" t="s">
        <v>137</v>
      </c>
      <c r="K4004" t="s">
        <v>138</v>
      </c>
      <c r="L4004" t="s">
        <v>11769</v>
      </c>
      <c r="M4004" t="s">
        <v>11770</v>
      </c>
      <c r="N4004">
        <v>0.65666666600000001</v>
      </c>
      <c r="O4004">
        <v>0</v>
      </c>
      <c r="P4004">
        <v>4</v>
      </c>
      <c r="Q4004">
        <v>32</v>
      </c>
      <c r="R4004">
        <v>271</v>
      </c>
      <c r="S4004">
        <v>8</v>
      </c>
      <c r="T4004">
        <v>61</v>
      </c>
      <c r="U4004">
        <v>0</v>
      </c>
      <c r="V4004">
        <v>0</v>
      </c>
      <c r="W4004">
        <v>0</v>
      </c>
      <c r="X4004">
        <v>0.80396553693866679</v>
      </c>
      <c r="Y4004">
        <v>25.655528515311804</v>
      </c>
      <c r="Z4004">
        <v>132.62577603666435</v>
      </c>
      <c r="AA4004">
        <v>6.8570523473274436</v>
      </c>
      <c r="AB4004">
        <v>41.705875227927052</v>
      </c>
      <c r="AC4004">
        <v>0</v>
      </c>
      <c r="AD4004">
        <v>0</v>
      </c>
      <c r="AE4004">
        <v>207.64819766416934</v>
      </c>
    </row>
    <row r="4005" spans="1:31" x14ac:dyDescent="0.25">
      <c r="A4005">
        <v>2277781</v>
      </c>
      <c r="B4005">
        <v>1</v>
      </c>
      <c r="C4005" t="s">
        <v>81</v>
      </c>
      <c r="D4005" t="s">
        <v>115</v>
      </c>
      <c r="E4005" t="s">
        <v>165</v>
      </c>
      <c r="F4005" t="s">
        <v>11771</v>
      </c>
      <c r="G4005" t="s">
        <v>198</v>
      </c>
      <c r="H4005" t="s">
        <v>150</v>
      </c>
      <c r="I4005" t="s">
        <v>136</v>
      </c>
      <c r="J4005" t="s">
        <v>137</v>
      </c>
      <c r="K4005" t="s">
        <v>138</v>
      </c>
      <c r="L4005" t="s">
        <v>11772</v>
      </c>
      <c r="M4005" t="s">
        <v>11773</v>
      </c>
      <c r="N4005">
        <v>1.811111111</v>
      </c>
      <c r="O4005">
        <v>0</v>
      </c>
      <c r="P4005">
        <v>1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0.50835535522633324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0.50835535522633324</v>
      </c>
    </row>
    <row r="4006" spans="1:31" x14ac:dyDescent="0.25">
      <c r="A4006">
        <v>2277632</v>
      </c>
      <c r="B4006">
        <v>1</v>
      </c>
      <c r="C4006" t="s">
        <v>80</v>
      </c>
      <c r="D4006" t="s">
        <v>91</v>
      </c>
      <c r="E4006" t="s">
        <v>147</v>
      </c>
      <c r="F4006" t="s">
        <v>11219</v>
      </c>
      <c r="G4006" t="s">
        <v>149</v>
      </c>
      <c r="H4006" t="s">
        <v>150</v>
      </c>
      <c r="I4006" t="s">
        <v>136</v>
      </c>
      <c r="J4006" t="s">
        <v>137</v>
      </c>
      <c r="K4006" t="s">
        <v>138</v>
      </c>
      <c r="L4006" t="s">
        <v>11774</v>
      </c>
      <c r="M4006" t="s">
        <v>11775</v>
      </c>
      <c r="N4006">
        <v>0.89444444400000001</v>
      </c>
      <c r="O4006">
        <v>0</v>
      </c>
      <c r="P4006">
        <v>209</v>
      </c>
      <c r="Q4006">
        <v>0</v>
      </c>
      <c r="R4006">
        <v>2</v>
      </c>
      <c r="S4006">
        <v>0</v>
      </c>
      <c r="T4006">
        <v>31</v>
      </c>
      <c r="U4006">
        <v>0</v>
      </c>
      <c r="V4006">
        <v>0</v>
      </c>
      <c r="W4006">
        <v>0</v>
      </c>
      <c r="X4006">
        <v>43.222068899507569</v>
      </c>
      <c r="Y4006">
        <v>0</v>
      </c>
      <c r="Z4006">
        <v>5.4726098937999998E-2</v>
      </c>
      <c r="AA4006">
        <v>0</v>
      </c>
      <c r="AB4006">
        <v>13.731152732374003</v>
      </c>
      <c r="AC4006">
        <v>0</v>
      </c>
      <c r="AD4006">
        <v>0</v>
      </c>
      <c r="AE4006">
        <v>57.007947730819566</v>
      </c>
    </row>
    <row r="4007" spans="1:31" x14ac:dyDescent="0.25">
      <c r="A4007">
        <v>2277635</v>
      </c>
      <c r="B4007">
        <v>1</v>
      </c>
      <c r="C4007" t="s">
        <v>80</v>
      </c>
      <c r="D4007" t="s">
        <v>105</v>
      </c>
      <c r="E4007" t="s">
        <v>165</v>
      </c>
      <c r="F4007" t="s">
        <v>11776</v>
      </c>
      <c r="G4007" t="s">
        <v>225</v>
      </c>
      <c r="H4007" t="s">
        <v>150</v>
      </c>
      <c r="I4007" t="s">
        <v>136</v>
      </c>
      <c r="J4007" t="s">
        <v>137</v>
      </c>
      <c r="K4007" t="s">
        <v>138</v>
      </c>
      <c r="L4007" t="s">
        <v>11777</v>
      </c>
      <c r="M4007" t="s">
        <v>11778</v>
      </c>
      <c r="N4007">
        <v>0.95083333299999995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1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1.2251169230664001</v>
      </c>
      <c r="AC4007">
        <v>0</v>
      </c>
      <c r="AD4007">
        <v>0</v>
      </c>
      <c r="AE4007">
        <v>1.2251169230664001</v>
      </c>
    </row>
    <row r="4008" spans="1:31" x14ac:dyDescent="0.25">
      <c r="A4008">
        <v>2277612</v>
      </c>
      <c r="B4008">
        <v>1</v>
      </c>
      <c r="C4008" t="s">
        <v>80</v>
      </c>
      <c r="D4008" t="s">
        <v>93</v>
      </c>
      <c r="E4008" t="s">
        <v>147</v>
      </c>
      <c r="F4008" t="s">
        <v>5010</v>
      </c>
      <c r="G4008" t="s">
        <v>149</v>
      </c>
      <c r="H4008" t="s">
        <v>150</v>
      </c>
      <c r="I4008" t="s">
        <v>136</v>
      </c>
      <c r="J4008" t="s">
        <v>137</v>
      </c>
      <c r="K4008" t="s">
        <v>138</v>
      </c>
      <c r="L4008" t="s">
        <v>11779</v>
      </c>
      <c r="M4008" t="s">
        <v>11780</v>
      </c>
      <c r="N4008">
        <v>5.7069444440000003</v>
      </c>
      <c r="O4008">
        <v>0</v>
      </c>
      <c r="P4008">
        <v>60</v>
      </c>
      <c r="Q4008">
        <v>0</v>
      </c>
      <c r="R4008">
        <v>1</v>
      </c>
      <c r="S4008">
        <v>0</v>
      </c>
      <c r="T4008">
        <v>3</v>
      </c>
      <c r="U4008">
        <v>0</v>
      </c>
      <c r="V4008">
        <v>1</v>
      </c>
      <c r="W4008">
        <v>0</v>
      </c>
      <c r="X4008">
        <v>39.640423752855213</v>
      </c>
      <c r="Y4008">
        <v>0</v>
      </c>
      <c r="Z4008">
        <v>4.3488949185094992</v>
      </c>
      <c r="AA4008">
        <v>0</v>
      </c>
      <c r="AB4008">
        <v>21.234772524575948</v>
      </c>
      <c r="AC4008">
        <v>0</v>
      </c>
      <c r="AD4008">
        <v>617.45510727743294</v>
      </c>
      <c r="AE4008">
        <v>682.67919847337362</v>
      </c>
    </row>
    <row r="4009" spans="1:31" x14ac:dyDescent="0.25">
      <c r="A4009">
        <v>2277778</v>
      </c>
      <c r="B4009">
        <v>1</v>
      </c>
      <c r="C4009" t="s">
        <v>80</v>
      </c>
      <c r="D4009" t="s">
        <v>104</v>
      </c>
      <c r="E4009" t="s">
        <v>147</v>
      </c>
      <c r="F4009" t="s">
        <v>11781</v>
      </c>
      <c r="G4009" t="s">
        <v>149</v>
      </c>
      <c r="H4009" t="s">
        <v>150</v>
      </c>
      <c r="I4009" t="s">
        <v>136</v>
      </c>
      <c r="J4009" t="s">
        <v>137</v>
      </c>
      <c r="K4009" t="s">
        <v>138</v>
      </c>
      <c r="L4009" t="s">
        <v>11782</v>
      </c>
      <c r="M4009" t="s">
        <v>11783</v>
      </c>
      <c r="N4009">
        <v>1.6091666659999999</v>
      </c>
      <c r="O4009">
        <v>0</v>
      </c>
      <c r="P4009">
        <v>0</v>
      </c>
      <c r="Q4009">
        <v>0</v>
      </c>
      <c r="R4009">
        <v>1</v>
      </c>
      <c r="S4009">
        <v>0</v>
      </c>
      <c r="T4009">
        <v>1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3.0036937225395834</v>
      </c>
      <c r="AA4009">
        <v>0</v>
      </c>
      <c r="AB4009">
        <v>0.32788431380822497</v>
      </c>
      <c r="AC4009">
        <v>0</v>
      </c>
      <c r="AD4009">
        <v>0</v>
      </c>
      <c r="AE4009">
        <v>3.3315780363478082</v>
      </c>
    </row>
    <row r="4010" spans="1:31" x14ac:dyDescent="0.25">
      <c r="A4010">
        <v>2277755</v>
      </c>
      <c r="B4010">
        <v>1</v>
      </c>
      <c r="C4010" t="s">
        <v>81</v>
      </c>
      <c r="D4010" t="s">
        <v>123</v>
      </c>
      <c r="E4010" t="s">
        <v>147</v>
      </c>
      <c r="F4010" t="s">
        <v>11745</v>
      </c>
      <c r="G4010" t="s">
        <v>314</v>
      </c>
      <c r="H4010" t="s">
        <v>150</v>
      </c>
      <c r="I4010" t="s">
        <v>136</v>
      </c>
      <c r="J4010" t="s">
        <v>137</v>
      </c>
      <c r="K4010" t="s">
        <v>138</v>
      </c>
      <c r="L4010" t="s">
        <v>11784</v>
      </c>
      <c r="M4010" t="s">
        <v>11785</v>
      </c>
      <c r="N4010">
        <v>1.8988888880000001</v>
      </c>
      <c r="O4010">
        <v>0</v>
      </c>
      <c r="P4010">
        <v>85</v>
      </c>
      <c r="Q4010">
        <v>0</v>
      </c>
      <c r="R4010">
        <v>1</v>
      </c>
      <c r="S4010">
        <v>0</v>
      </c>
      <c r="T4010">
        <v>10</v>
      </c>
      <c r="U4010">
        <v>0</v>
      </c>
      <c r="V4010">
        <v>0</v>
      </c>
      <c r="W4010">
        <v>0</v>
      </c>
      <c r="X4010">
        <v>45.691040445201494</v>
      </c>
      <c r="Y4010">
        <v>0</v>
      </c>
      <c r="Z4010">
        <v>1.3014851932836002</v>
      </c>
      <c r="AA4010">
        <v>0</v>
      </c>
      <c r="AB4010">
        <v>5.224975355269101</v>
      </c>
      <c r="AC4010">
        <v>0</v>
      </c>
      <c r="AD4010">
        <v>0</v>
      </c>
      <c r="AE4010">
        <v>52.217500993754193</v>
      </c>
    </row>
    <row r="4011" spans="1:31" x14ac:dyDescent="0.25">
      <c r="A4011">
        <v>2277400</v>
      </c>
      <c r="B4011">
        <v>1</v>
      </c>
      <c r="C4011" t="s">
        <v>80</v>
      </c>
      <c r="D4011" t="s">
        <v>94</v>
      </c>
      <c r="E4011" t="s">
        <v>157</v>
      </c>
      <c r="F4011" t="s">
        <v>802</v>
      </c>
      <c r="G4011" t="s">
        <v>134</v>
      </c>
      <c r="H4011" t="s">
        <v>135</v>
      </c>
      <c r="I4011" t="s">
        <v>136</v>
      </c>
      <c r="J4011" t="s">
        <v>137</v>
      </c>
      <c r="K4011" t="s">
        <v>138</v>
      </c>
      <c r="L4011" t="s">
        <v>11786</v>
      </c>
      <c r="M4011" t="s">
        <v>11787</v>
      </c>
      <c r="N4011">
        <v>0.75166666599999998</v>
      </c>
      <c r="O4011">
        <v>0</v>
      </c>
      <c r="P4011">
        <v>1</v>
      </c>
      <c r="Q4011">
        <v>9</v>
      </c>
      <c r="R4011">
        <v>156</v>
      </c>
      <c r="S4011">
        <v>1</v>
      </c>
      <c r="T4011">
        <v>15</v>
      </c>
      <c r="U4011">
        <v>0</v>
      </c>
      <c r="V4011">
        <v>0</v>
      </c>
      <c r="W4011">
        <v>0</v>
      </c>
      <c r="X4011">
        <v>8.4118473859800008E-2</v>
      </c>
      <c r="Y4011">
        <v>2.9799050436775008</v>
      </c>
      <c r="Z4011">
        <v>149.61554666693985</v>
      </c>
      <c r="AA4011">
        <v>1.0678451711153081</v>
      </c>
      <c r="AB4011">
        <v>16.715596778865635</v>
      </c>
      <c r="AC4011">
        <v>0</v>
      </c>
      <c r="AD4011">
        <v>0</v>
      </c>
      <c r="AE4011">
        <v>170.46301213445807</v>
      </c>
    </row>
    <row r="4012" spans="1:31" x14ac:dyDescent="0.25">
      <c r="A4012">
        <v>2277592</v>
      </c>
      <c r="B4012">
        <v>1</v>
      </c>
      <c r="C4012" t="s">
        <v>80</v>
      </c>
      <c r="D4012" t="s">
        <v>106</v>
      </c>
      <c r="E4012" t="s">
        <v>147</v>
      </c>
      <c r="F4012" t="s">
        <v>11788</v>
      </c>
      <c r="G4012" t="s">
        <v>149</v>
      </c>
      <c r="H4012" t="s">
        <v>150</v>
      </c>
      <c r="I4012" t="s">
        <v>136</v>
      </c>
      <c r="J4012" t="s">
        <v>137</v>
      </c>
      <c r="K4012" t="s">
        <v>138</v>
      </c>
      <c r="L4012" t="s">
        <v>11789</v>
      </c>
      <c r="M4012" t="s">
        <v>11790</v>
      </c>
      <c r="N4012">
        <v>2.9627777769999999</v>
      </c>
      <c r="O4012">
        <v>0</v>
      </c>
      <c r="P4012">
        <v>1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</row>
    <row r="4013" spans="1:31" x14ac:dyDescent="0.25">
      <c r="A4013">
        <v>2277463</v>
      </c>
      <c r="B4013">
        <v>1</v>
      </c>
      <c r="C4013" t="s">
        <v>80</v>
      </c>
      <c r="D4013" t="s">
        <v>104</v>
      </c>
      <c r="E4013" t="s">
        <v>141</v>
      </c>
      <c r="F4013" t="s">
        <v>11791</v>
      </c>
      <c r="G4013" t="s">
        <v>268</v>
      </c>
      <c r="H4013" t="s">
        <v>135</v>
      </c>
      <c r="I4013" t="s">
        <v>136</v>
      </c>
      <c r="J4013" t="s">
        <v>137</v>
      </c>
      <c r="K4013" t="s">
        <v>138</v>
      </c>
      <c r="L4013" t="s">
        <v>11792</v>
      </c>
      <c r="M4013" t="s">
        <v>11793</v>
      </c>
      <c r="N4013">
        <v>1.5169444439999999</v>
      </c>
      <c r="O4013">
        <v>0</v>
      </c>
      <c r="P4013">
        <v>0</v>
      </c>
      <c r="Q4013">
        <v>0</v>
      </c>
      <c r="R4013">
        <v>13</v>
      </c>
      <c r="S4013">
        <v>0</v>
      </c>
      <c r="T4013">
        <v>2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3.8454648077982503</v>
      </c>
      <c r="AA4013">
        <v>0</v>
      </c>
      <c r="AB4013">
        <v>2.003896080174</v>
      </c>
      <c r="AC4013">
        <v>0</v>
      </c>
      <c r="AD4013">
        <v>0</v>
      </c>
      <c r="AE4013">
        <v>5.8493608879722503</v>
      </c>
    </row>
    <row r="4014" spans="1:31" x14ac:dyDescent="0.25">
      <c r="A4014">
        <v>2277214</v>
      </c>
      <c r="B4014">
        <v>1</v>
      </c>
      <c r="C4014" t="s">
        <v>80</v>
      </c>
      <c r="D4014" t="s">
        <v>96</v>
      </c>
      <c r="E4014" t="s">
        <v>141</v>
      </c>
      <c r="F4014" t="s">
        <v>11794</v>
      </c>
      <c r="G4014" t="s">
        <v>143</v>
      </c>
      <c r="H4014" t="s">
        <v>135</v>
      </c>
      <c r="I4014" t="s">
        <v>136</v>
      </c>
      <c r="J4014" t="s">
        <v>137</v>
      </c>
      <c r="K4014" t="s">
        <v>144</v>
      </c>
      <c r="L4014" t="s">
        <v>11795</v>
      </c>
      <c r="M4014" t="s">
        <v>11796</v>
      </c>
      <c r="N4014">
        <v>5.9652777769999998</v>
      </c>
      <c r="O4014">
        <v>0</v>
      </c>
      <c r="P4014">
        <v>254</v>
      </c>
      <c r="Q4014">
        <v>0</v>
      </c>
      <c r="R4014">
        <v>3</v>
      </c>
      <c r="S4014">
        <v>3</v>
      </c>
      <c r="T4014">
        <v>40</v>
      </c>
      <c r="U4014">
        <v>0</v>
      </c>
      <c r="V4014">
        <v>0</v>
      </c>
      <c r="W4014">
        <v>0</v>
      </c>
      <c r="X4014">
        <v>1278.2831675130606</v>
      </c>
      <c r="Y4014">
        <v>0</v>
      </c>
      <c r="Z4014">
        <v>0.27057658497586667</v>
      </c>
      <c r="AA4014">
        <v>84.158673991340208</v>
      </c>
      <c r="AB4014">
        <v>4818.9668974459219</v>
      </c>
      <c r="AC4014">
        <v>0</v>
      </c>
      <c r="AD4014">
        <v>0</v>
      </c>
      <c r="AE4014">
        <v>6181.6793155352989</v>
      </c>
    </row>
    <row r="4015" spans="1:31" x14ac:dyDescent="0.25">
      <c r="A4015">
        <v>2277712</v>
      </c>
      <c r="B4015">
        <v>1</v>
      </c>
      <c r="C4015" t="s">
        <v>80</v>
      </c>
      <c r="D4015" t="s">
        <v>106</v>
      </c>
      <c r="E4015" t="s">
        <v>141</v>
      </c>
      <c r="F4015" t="s">
        <v>11797</v>
      </c>
      <c r="G4015" t="s">
        <v>1804</v>
      </c>
      <c r="H4015" t="s">
        <v>135</v>
      </c>
      <c r="I4015" t="s">
        <v>136</v>
      </c>
      <c r="J4015" t="s">
        <v>137</v>
      </c>
      <c r="K4015" t="s">
        <v>138</v>
      </c>
      <c r="L4015" t="s">
        <v>11798</v>
      </c>
      <c r="M4015" t="s">
        <v>11799</v>
      </c>
      <c r="N4015">
        <v>4.6047222220000004</v>
      </c>
      <c r="O4015">
        <v>0</v>
      </c>
      <c r="P4015">
        <v>2</v>
      </c>
      <c r="Q4015">
        <v>0</v>
      </c>
      <c r="R4015">
        <v>18</v>
      </c>
      <c r="S4015">
        <v>0</v>
      </c>
      <c r="T4015">
        <v>4</v>
      </c>
      <c r="U4015">
        <v>0</v>
      </c>
      <c r="V4015">
        <v>0</v>
      </c>
      <c r="W4015">
        <v>0</v>
      </c>
      <c r="X4015">
        <v>1.3542912908941336</v>
      </c>
      <c r="Y4015">
        <v>0</v>
      </c>
      <c r="Z4015">
        <v>62.285342631398606</v>
      </c>
      <c r="AA4015">
        <v>0</v>
      </c>
      <c r="AB4015">
        <v>7.8463322963057021</v>
      </c>
      <c r="AC4015">
        <v>0</v>
      </c>
      <c r="AD4015">
        <v>0</v>
      </c>
      <c r="AE4015">
        <v>71.485966218598435</v>
      </c>
    </row>
    <row r="4016" spans="1:31" x14ac:dyDescent="0.25">
      <c r="A4016">
        <v>2277841</v>
      </c>
      <c r="B4016">
        <v>1</v>
      </c>
      <c r="C4016" t="s">
        <v>80</v>
      </c>
      <c r="D4016" t="s">
        <v>103</v>
      </c>
      <c r="E4016" t="s">
        <v>147</v>
      </c>
      <c r="F4016" t="s">
        <v>11800</v>
      </c>
      <c r="G4016" t="s">
        <v>149</v>
      </c>
      <c r="H4016" t="s">
        <v>150</v>
      </c>
      <c r="I4016" t="s">
        <v>136</v>
      </c>
      <c r="J4016" t="s">
        <v>137</v>
      </c>
      <c r="K4016" t="s">
        <v>138</v>
      </c>
      <c r="L4016" t="s">
        <v>11801</v>
      </c>
      <c r="M4016" t="s">
        <v>11802</v>
      </c>
      <c r="N4016">
        <v>0.29638888800000002</v>
      </c>
      <c r="O4016">
        <v>0</v>
      </c>
      <c r="P4016">
        <v>1</v>
      </c>
      <c r="Q4016">
        <v>0</v>
      </c>
      <c r="R4016">
        <v>1</v>
      </c>
      <c r="S4016">
        <v>0</v>
      </c>
      <c r="T4016">
        <v>1</v>
      </c>
      <c r="U4016">
        <v>0</v>
      </c>
      <c r="V4016">
        <v>0</v>
      </c>
      <c r="W4016">
        <v>0</v>
      </c>
      <c r="X4016">
        <v>0.22149614230296666</v>
      </c>
      <c r="Y4016">
        <v>0</v>
      </c>
      <c r="Z4016">
        <v>0.48002610057352496</v>
      </c>
      <c r="AA4016">
        <v>0</v>
      </c>
      <c r="AB4016">
        <v>0</v>
      </c>
      <c r="AC4016">
        <v>0</v>
      </c>
      <c r="AD4016">
        <v>0</v>
      </c>
      <c r="AE4016">
        <v>0.70152224287649156</v>
      </c>
    </row>
    <row r="4017" spans="1:31" x14ac:dyDescent="0.25">
      <c r="A4017">
        <v>2277655</v>
      </c>
      <c r="B4017">
        <v>1</v>
      </c>
      <c r="C4017" t="s">
        <v>81</v>
      </c>
      <c r="D4017" t="s">
        <v>113</v>
      </c>
      <c r="E4017" t="s">
        <v>147</v>
      </c>
      <c r="F4017" t="s">
        <v>11803</v>
      </c>
      <c r="G4017" t="s">
        <v>149</v>
      </c>
      <c r="H4017" t="s">
        <v>150</v>
      </c>
      <c r="I4017" t="s">
        <v>136</v>
      </c>
      <c r="J4017" t="s">
        <v>137</v>
      </c>
      <c r="K4017" t="s">
        <v>138</v>
      </c>
      <c r="L4017" t="s">
        <v>11804</v>
      </c>
      <c r="M4017" t="s">
        <v>11805</v>
      </c>
      <c r="N4017">
        <v>0.67888888800000002</v>
      </c>
      <c r="O4017">
        <v>0</v>
      </c>
      <c r="P4017">
        <v>20</v>
      </c>
      <c r="Q4017">
        <v>0</v>
      </c>
      <c r="R4017">
        <v>0</v>
      </c>
      <c r="S4017">
        <v>0</v>
      </c>
      <c r="T4017">
        <v>5</v>
      </c>
      <c r="U4017">
        <v>0</v>
      </c>
      <c r="V4017">
        <v>0</v>
      </c>
      <c r="W4017">
        <v>0</v>
      </c>
      <c r="X4017">
        <v>3.9358683966082002</v>
      </c>
      <c r="Y4017">
        <v>0</v>
      </c>
      <c r="Z4017">
        <v>0</v>
      </c>
      <c r="AA4017">
        <v>0</v>
      </c>
      <c r="AB4017">
        <v>1.6512961393807499</v>
      </c>
      <c r="AC4017">
        <v>0</v>
      </c>
      <c r="AD4017">
        <v>0</v>
      </c>
      <c r="AE4017">
        <v>5.5871645359889506</v>
      </c>
    </row>
    <row r="4018" spans="1:31" x14ac:dyDescent="0.25">
      <c r="A4018">
        <v>2277698</v>
      </c>
      <c r="B4018">
        <v>1</v>
      </c>
      <c r="C4018" t="s">
        <v>80</v>
      </c>
      <c r="D4018" t="s">
        <v>109</v>
      </c>
      <c r="E4018" t="s">
        <v>147</v>
      </c>
      <c r="F4018" t="s">
        <v>11806</v>
      </c>
      <c r="G4018" t="s">
        <v>149</v>
      </c>
      <c r="H4018" t="s">
        <v>150</v>
      </c>
      <c r="I4018" t="s">
        <v>136</v>
      </c>
      <c r="J4018" t="s">
        <v>137</v>
      </c>
      <c r="K4018" t="s">
        <v>138</v>
      </c>
      <c r="L4018" t="s">
        <v>11807</v>
      </c>
      <c r="M4018" t="s">
        <v>11808</v>
      </c>
      <c r="N4018">
        <v>1.38</v>
      </c>
      <c r="O4018">
        <v>0</v>
      </c>
      <c r="P4018">
        <v>4</v>
      </c>
      <c r="Q4018">
        <v>0</v>
      </c>
      <c r="R4018">
        <v>4</v>
      </c>
      <c r="S4018">
        <v>0</v>
      </c>
      <c r="T4018">
        <v>8</v>
      </c>
      <c r="U4018">
        <v>0</v>
      </c>
      <c r="V4018">
        <v>0</v>
      </c>
      <c r="W4018">
        <v>0</v>
      </c>
      <c r="X4018">
        <v>1.570973845605675</v>
      </c>
      <c r="Y4018">
        <v>0</v>
      </c>
      <c r="Z4018">
        <v>1.5820152823358751</v>
      </c>
      <c r="AA4018">
        <v>0</v>
      </c>
      <c r="AB4018">
        <v>2.3331831153365759</v>
      </c>
      <c r="AC4018">
        <v>0</v>
      </c>
      <c r="AD4018">
        <v>0</v>
      </c>
      <c r="AE4018">
        <v>5.4861722432781264</v>
      </c>
    </row>
    <row r="4019" spans="1:31" x14ac:dyDescent="0.25">
      <c r="A4019">
        <v>2277257</v>
      </c>
      <c r="B4019">
        <v>1</v>
      </c>
      <c r="C4019" t="s">
        <v>81</v>
      </c>
      <c r="D4019" t="s">
        <v>114</v>
      </c>
      <c r="E4019" t="s">
        <v>147</v>
      </c>
      <c r="F4019" t="s">
        <v>11809</v>
      </c>
      <c r="G4019" t="s">
        <v>154</v>
      </c>
      <c r="H4019" t="s">
        <v>150</v>
      </c>
      <c r="I4019" t="s">
        <v>136</v>
      </c>
      <c r="J4019" t="s">
        <v>137</v>
      </c>
      <c r="K4019" t="s">
        <v>144</v>
      </c>
      <c r="L4019" t="s">
        <v>11810</v>
      </c>
      <c r="M4019" t="s">
        <v>11811</v>
      </c>
      <c r="N4019">
        <v>7.2772222219999998</v>
      </c>
      <c r="O4019">
        <v>0</v>
      </c>
      <c r="P4019">
        <v>62</v>
      </c>
      <c r="Q4019">
        <v>0</v>
      </c>
      <c r="R4019">
        <v>0</v>
      </c>
      <c r="S4019">
        <v>0</v>
      </c>
      <c r="T4019">
        <v>4</v>
      </c>
      <c r="U4019">
        <v>0</v>
      </c>
      <c r="V4019">
        <v>0</v>
      </c>
      <c r="W4019">
        <v>0</v>
      </c>
      <c r="X4019">
        <v>45.981972488843248</v>
      </c>
      <c r="Y4019">
        <v>0</v>
      </c>
      <c r="Z4019">
        <v>0</v>
      </c>
      <c r="AA4019">
        <v>0</v>
      </c>
      <c r="AB4019">
        <v>0.35578073214411665</v>
      </c>
      <c r="AC4019">
        <v>0</v>
      </c>
      <c r="AD4019">
        <v>0</v>
      </c>
      <c r="AE4019">
        <v>46.337753220987366</v>
      </c>
    </row>
    <row r="4020" spans="1:31" x14ac:dyDescent="0.25">
      <c r="A4020">
        <v>2277220</v>
      </c>
      <c r="B4020">
        <v>1</v>
      </c>
      <c r="C4020" t="s">
        <v>81</v>
      </c>
      <c r="D4020" t="s">
        <v>123</v>
      </c>
      <c r="E4020" t="s">
        <v>176</v>
      </c>
      <c r="F4020" t="s">
        <v>11812</v>
      </c>
      <c r="G4020" t="s">
        <v>154</v>
      </c>
      <c r="H4020" t="s">
        <v>150</v>
      </c>
      <c r="I4020" t="s">
        <v>136</v>
      </c>
      <c r="J4020" t="s">
        <v>137</v>
      </c>
      <c r="K4020" t="s">
        <v>144</v>
      </c>
      <c r="L4020" t="s">
        <v>11813</v>
      </c>
      <c r="M4020" t="s">
        <v>11814</v>
      </c>
      <c r="N4020">
        <v>2.6324999999999998</v>
      </c>
      <c r="O4020">
        <v>0</v>
      </c>
      <c r="P4020">
        <v>923</v>
      </c>
      <c r="Q4020">
        <v>0</v>
      </c>
      <c r="R4020">
        <v>0</v>
      </c>
      <c r="S4020">
        <v>0</v>
      </c>
      <c r="T4020">
        <v>26</v>
      </c>
      <c r="U4020">
        <v>0</v>
      </c>
      <c r="V4020">
        <v>0</v>
      </c>
      <c r="W4020">
        <v>0</v>
      </c>
      <c r="X4020">
        <v>528.89084490217147</v>
      </c>
      <c r="Y4020">
        <v>0</v>
      </c>
      <c r="Z4020">
        <v>0</v>
      </c>
      <c r="AA4020">
        <v>0</v>
      </c>
      <c r="AB4020">
        <v>46.437252899508323</v>
      </c>
      <c r="AC4020">
        <v>0</v>
      </c>
      <c r="AD4020">
        <v>0</v>
      </c>
      <c r="AE4020">
        <v>575.32809780167975</v>
      </c>
    </row>
    <row r="4021" spans="1:31" x14ac:dyDescent="0.25">
      <c r="A4021">
        <v>2277243</v>
      </c>
      <c r="B4021">
        <v>1</v>
      </c>
      <c r="C4021" t="s">
        <v>80</v>
      </c>
      <c r="D4021" t="s">
        <v>90</v>
      </c>
      <c r="E4021" t="s">
        <v>165</v>
      </c>
      <c r="F4021" t="s">
        <v>11815</v>
      </c>
      <c r="G4021" t="s">
        <v>198</v>
      </c>
      <c r="H4021" t="s">
        <v>150</v>
      </c>
      <c r="I4021" t="s">
        <v>136</v>
      </c>
      <c r="J4021" t="s">
        <v>137</v>
      </c>
      <c r="K4021" t="s">
        <v>138</v>
      </c>
      <c r="L4021" t="s">
        <v>11816</v>
      </c>
      <c r="M4021" t="s">
        <v>11817</v>
      </c>
      <c r="N4021">
        <v>3.989166666</v>
      </c>
      <c r="O4021">
        <v>0</v>
      </c>
      <c r="P4021">
        <v>2</v>
      </c>
      <c r="Q4021">
        <v>0</v>
      </c>
      <c r="R4021">
        <v>0</v>
      </c>
      <c r="S4021">
        <v>0</v>
      </c>
      <c r="T4021">
        <v>1</v>
      </c>
      <c r="U4021">
        <v>0</v>
      </c>
      <c r="V4021">
        <v>0</v>
      </c>
      <c r="W4021">
        <v>0</v>
      </c>
      <c r="X4021">
        <v>6.0116427611976002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6.0116427611976002</v>
      </c>
    </row>
    <row r="4022" spans="1:31" x14ac:dyDescent="0.25">
      <c r="A4022">
        <v>2277575</v>
      </c>
      <c r="B4022">
        <v>1</v>
      </c>
      <c r="C4022" t="s">
        <v>81</v>
      </c>
      <c r="D4022" t="s">
        <v>118</v>
      </c>
      <c r="E4022" t="s">
        <v>147</v>
      </c>
      <c r="F4022" t="s">
        <v>11818</v>
      </c>
      <c r="G4022" t="s">
        <v>233</v>
      </c>
      <c r="H4022" t="s">
        <v>150</v>
      </c>
      <c r="I4022" t="s">
        <v>136</v>
      </c>
      <c r="J4022" t="s">
        <v>137</v>
      </c>
      <c r="K4022" t="s">
        <v>138</v>
      </c>
      <c r="L4022" t="s">
        <v>11819</v>
      </c>
      <c r="M4022" t="s">
        <v>11820</v>
      </c>
      <c r="N4022">
        <v>4.9363888879999998</v>
      </c>
      <c r="O4022">
        <v>0</v>
      </c>
      <c r="P4022">
        <v>7</v>
      </c>
      <c r="Q4022">
        <v>0</v>
      </c>
      <c r="R4022">
        <v>0</v>
      </c>
      <c r="S4022">
        <v>0</v>
      </c>
      <c r="T4022">
        <v>3</v>
      </c>
      <c r="U4022">
        <v>0</v>
      </c>
      <c r="V4022">
        <v>0</v>
      </c>
      <c r="W4022">
        <v>0</v>
      </c>
      <c r="X4022">
        <v>7.9357235310191996</v>
      </c>
      <c r="Y4022">
        <v>0</v>
      </c>
      <c r="Z4022">
        <v>0</v>
      </c>
      <c r="AA4022">
        <v>0</v>
      </c>
      <c r="AB4022">
        <v>0.68187972639033334</v>
      </c>
      <c r="AC4022">
        <v>0</v>
      </c>
      <c r="AD4022">
        <v>0</v>
      </c>
      <c r="AE4022">
        <v>8.6176032574095327</v>
      </c>
    </row>
    <row r="4023" spans="1:31" x14ac:dyDescent="0.25">
      <c r="A4023">
        <v>2277266</v>
      </c>
      <c r="B4023">
        <v>1</v>
      </c>
      <c r="C4023" t="s">
        <v>80</v>
      </c>
      <c r="D4023" t="s">
        <v>97</v>
      </c>
      <c r="E4023" t="s">
        <v>165</v>
      </c>
      <c r="F4023" t="s">
        <v>11821</v>
      </c>
      <c r="G4023" t="s">
        <v>261</v>
      </c>
      <c r="H4023" t="s">
        <v>150</v>
      </c>
      <c r="I4023" t="s">
        <v>136</v>
      </c>
      <c r="J4023" t="s">
        <v>137</v>
      </c>
      <c r="K4023" t="s">
        <v>138</v>
      </c>
      <c r="L4023" t="s">
        <v>11822</v>
      </c>
      <c r="M4023" t="s">
        <v>11823</v>
      </c>
      <c r="N4023">
        <v>1.164722222</v>
      </c>
      <c r="O4023">
        <v>0</v>
      </c>
      <c r="P4023">
        <v>1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5.0234784247259991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5.0234784247259991</v>
      </c>
    </row>
    <row r="4024" spans="1:31" x14ac:dyDescent="0.25">
      <c r="A4024">
        <v>2277412</v>
      </c>
      <c r="B4024">
        <v>1</v>
      </c>
      <c r="C4024" t="s">
        <v>81</v>
      </c>
      <c r="D4024" t="s">
        <v>116</v>
      </c>
      <c r="E4024" t="s">
        <v>132</v>
      </c>
      <c r="F4024" t="s">
        <v>1783</v>
      </c>
      <c r="G4024" t="s">
        <v>268</v>
      </c>
      <c r="H4024" t="s">
        <v>135</v>
      </c>
      <c r="I4024" t="s">
        <v>136</v>
      </c>
      <c r="J4024" t="s">
        <v>137</v>
      </c>
      <c r="K4024" t="s">
        <v>138</v>
      </c>
      <c r="L4024" t="s">
        <v>11824</v>
      </c>
      <c r="M4024" t="s">
        <v>11825</v>
      </c>
      <c r="N4024">
        <v>0.503611111</v>
      </c>
      <c r="O4024">
        <v>0</v>
      </c>
      <c r="P4024">
        <v>312</v>
      </c>
      <c r="Q4024">
        <v>1</v>
      </c>
      <c r="R4024">
        <v>1</v>
      </c>
      <c r="S4024">
        <v>2</v>
      </c>
      <c r="T4024">
        <v>17</v>
      </c>
      <c r="U4024">
        <v>0</v>
      </c>
      <c r="V4024">
        <v>0</v>
      </c>
      <c r="W4024">
        <v>0</v>
      </c>
      <c r="X4024">
        <v>14.960197282681079</v>
      </c>
      <c r="Y4024">
        <v>0.22802214267175</v>
      </c>
      <c r="Z4024">
        <v>6.2564919253199999E-2</v>
      </c>
      <c r="AA4024">
        <v>1.6323310917881142</v>
      </c>
      <c r="AB4024">
        <v>1.1720091060437667</v>
      </c>
      <c r="AC4024">
        <v>0</v>
      </c>
      <c r="AD4024">
        <v>0</v>
      </c>
      <c r="AE4024">
        <v>18.055124542437909</v>
      </c>
    </row>
    <row r="4025" spans="1:31" x14ac:dyDescent="0.25">
      <c r="A4025">
        <v>2277226</v>
      </c>
      <c r="B4025">
        <v>1</v>
      </c>
      <c r="C4025" t="s">
        <v>81</v>
      </c>
      <c r="D4025" t="s">
        <v>126</v>
      </c>
      <c r="E4025" t="s">
        <v>141</v>
      </c>
      <c r="F4025" t="s">
        <v>11826</v>
      </c>
      <c r="G4025" t="s">
        <v>154</v>
      </c>
      <c r="H4025" t="s">
        <v>135</v>
      </c>
      <c r="I4025" t="s">
        <v>136</v>
      </c>
      <c r="J4025" t="s">
        <v>137</v>
      </c>
      <c r="K4025" t="s">
        <v>144</v>
      </c>
      <c r="L4025" t="s">
        <v>11827</v>
      </c>
      <c r="M4025" t="s">
        <v>11828</v>
      </c>
      <c r="N4025">
        <v>8.8105555550000005</v>
      </c>
      <c r="O4025">
        <v>0</v>
      </c>
      <c r="P4025">
        <v>467</v>
      </c>
      <c r="Q4025">
        <v>3</v>
      </c>
      <c r="R4025">
        <v>100</v>
      </c>
      <c r="S4025">
        <v>1</v>
      </c>
      <c r="T4025">
        <v>25</v>
      </c>
      <c r="U4025">
        <v>0</v>
      </c>
      <c r="V4025">
        <v>0</v>
      </c>
      <c r="W4025">
        <v>0</v>
      </c>
      <c r="X4025">
        <v>695.31138354195002</v>
      </c>
      <c r="Y4025">
        <v>57.64078074279773</v>
      </c>
      <c r="Z4025">
        <v>466.84846087786048</v>
      </c>
      <c r="AA4025">
        <v>12.424871150186988</v>
      </c>
      <c r="AB4025">
        <v>472.45460949603654</v>
      </c>
      <c r="AC4025">
        <v>0</v>
      </c>
      <c r="AD4025">
        <v>0</v>
      </c>
      <c r="AE4025">
        <v>1704.6801058088317</v>
      </c>
    </row>
    <row r="4026" spans="1:31" x14ac:dyDescent="0.25">
      <c r="A4026">
        <v>2277581</v>
      </c>
      <c r="B4026">
        <v>1</v>
      </c>
      <c r="C4026" t="s">
        <v>80</v>
      </c>
      <c r="D4026" t="s">
        <v>106</v>
      </c>
      <c r="E4026" t="s">
        <v>176</v>
      </c>
      <c r="F4026" t="s">
        <v>1886</v>
      </c>
      <c r="G4026" t="s">
        <v>178</v>
      </c>
      <c r="H4026" t="s">
        <v>150</v>
      </c>
      <c r="I4026" t="s">
        <v>136</v>
      </c>
      <c r="J4026" t="s">
        <v>137</v>
      </c>
      <c r="K4026" t="s">
        <v>138</v>
      </c>
      <c r="L4026" t="s">
        <v>11829</v>
      </c>
      <c r="M4026" t="s">
        <v>11830</v>
      </c>
      <c r="N4026">
        <v>0.50027777699999998</v>
      </c>
      <c r="O4026">
        <v>0</v>
      </c>
      <c r="P4026">
        <v>43</v>
      </c>
      <c r="Q4026">
        <v>0</v>
      </c>
      <c r="R4026">
        <v>10</v>
      </c>
      <c r="S4026">
        <v>0</v>
      </c>
      <c r="T4026">
        <v>17</v>
      </c>
      <c r="U4026">
        <v>0</v>
      </c>
      <c r="V4026">
        <v>0</v>
      </c>
      <c r="W4026">
        <v>0</v>
      </c>
      <c r="X4026">
        <v>6.8748210405723498</v>
      </c>
      <c r="Y4026">
        <v>0</v>
      </c>
      <c r="Z4026">
        <v>1.7423784558585003</v>
      </c>
      <c r="AA4026">
        <v>0</v>
      </c>
      <c r="AB4026">
        <v>3.8385305345598173</v>
      </c>
      <c r="AC4026">
        <v>0</v>
      </c>
      <c r="AD4026">
        <v>0</v>
      </c>
      <c r="AE4026">
        <v>12.455730030990667</v>
      </c>
    </row>
    <row r="4027" spans="1:31" x14ac:dyDescent="0.25">
      <c r="A4027">
        <v>2277830</v>
      </c>
      <c r="B4027">
        <v>1</v>
      </c>
      <c r="C4027" t="s">
        <v>81</v>
      </c>
      <c r="D4027" t="s">
        <v>127</v>
      </c>
      <c r="E4027" t="s">
        <v>165</v>
      </c>
      <c r="F4027" t="s">
        <v>11831</v>
      </c>
      <c r="G4027" t="s">
        <v>198</v>
      </c>
      <c r="H4027" t="s">
        <v>150</v>
      </c>
      <c r="I4027" t="s">
        <v>136</v>
      </c>
      <c r="J4027" t="s">
        <v>137</v>
      </c>
      <c r="K4027" t="s">
        <v>138</v>
      </c>
      <c r="L4027" t="s">
        <v>11832</v>
      </c>
      <c r="M4027" t="s">
        <v>11833</v>
      </c>
      <c r="N4027">
        <v>1.2538888880000001</v>
      </c>
      <c r="O4027">
        <v>0</v>
      </c>
      <c r="P4027">
        <v>1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1.9953939486933585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1.9953939486933585</v>
      </c>
    </row>
    <row r="4028" spans="1:31" x14ac:dyDescent="0.25">
      <c r="A4028">
        <v>2277535</v>
      </c>
      <c r="B4028">
        <v>1</v>
      </c>
      <c r="C4028" t="s">
        <v>80</v>
      </c>
      <c r="D4028" t="s">
        <v>105</v>
      </c>
      <c r="E4028" t="s">
        <v>132</v>
      </c>
      <c r="F4028" t="s">
        <v>7741</v>
      </c>
      <c r="G4028" t="s">
        <v>134</v>
      </c>
      <c r="H4028" t="s">
        <v>135</v>
      </c>
      <c r="I4028" t="s">
        <v>136</v>
      </c>
      <c r="J4028" t="s">
        <v>137</v>
      </c>
      <c r="K4028" t="s">
        <v>138</v>
      </c>
      <c r="L4028" t="s">
        <v>11834</v>
      </c>
      <c r="M4028" t="s">
        <v>11835</v>
      </c>
      <c r="N4028">
        <v>0.42055555500000003</v>
      </c>
      <c r="O4028">
        <v>1</v>
      </c>
      <c r="P4028">
        <v>2327</v>
      </c>
      <c r="Q4028">
        <v>4</v>
      </c>
      <c r="R4028">
        <v>254</v>
      </c>
      <c r="S4028">
        <v>28</v>
      </c>
      <c r="T4028">
        <v>315</v>
      </c>
      <c r="U4028">
        <v>4</v>
      </c>
      <c r="V4028">
        <v>3</v>
      </c>
      <c r="W4028">
        <v>0.25482975077466669</v>
      </c>
      <c r="X4028">
        <v>281.63123008813039</v>
      </c>
      <c r="Y4028">
        <v>2.8193619674753996</v>
      </c>
      <c r="Z4028">
        <v>22.615001996690559</v>
      </c>
      <c r="AA4028">
        <v>95.632054096954647</v>
      </c>
      <c r="AB4028">
        <v>121.93977855039692</v>
      </c>
      <c r="AC4028">
        <v>178.95394629766582</v>
      </c>
      <c r="AD4028">
        <v>3.1095861897600003</v>
      </c>
      <c r="AE4028">
        <v>706.95578893784841</v>
      </c>
    </row>
    <row r="4029" spans="1:31" x14ac:dyDescent="0.25">
      <c r="A4029">
        <v>2277429</v>
      </c>
      <c r="B4029">
        <v>1</v>
      </c>
      <c r="C4029" t="s">
        <v>81</v>
      </c>
      <c r="D4029" t="s">
        <v>118</v>
      </c>
      <c r="E4029" t="s">
        <v>157</v>
      </c>
      <c r="F4029" t="s">
        <v>11836</v>
      </c>
      <c r="G4029" t="s">
        <v>134</v>
      </c>
      <c r="H4029" t="s">
        <v>135</v>
      </c>
      <c r="I4029" t="s">
        <v>136</v>
      </c>
      <c r="J4029" t="s">
        <v>137</v>
      </c>
      <c r="K4029" t="s">
        <v>138</v>
      </c>
      <c r="L4029" t="s">
        <v>11837</v>
      </c>
      <c r="M4029" t="s">
        <v>11838</v>
      </c>
      <c r="N4029">
        <v>0.35111111099999998</v>
      </c>
      <c r="O4029">
        <v>22</v>
      </c>
      <c r="P4029">
        <v>2336</v>
      </c>
      <c r="Q4029">
        <v>218</v>
      </c>
      <c r="R4029">
        <v>167</v>
      </c>
      <c r="S4029">
        <v>42</v>
      </c>
      <c r="T4029">
        <v>214</v>
      </c>
      <c r="U4029">
        <v>2</v>
      </c>
      <c r="V4029">
        <v>0</v>
      </c>
      <c r="W4029">
        <v>12.436686368745489</v>
      </c>
      <c r="X4029">
        <v>176.15688716904026</v>
      </c>
      <c r="Y4029">
        <v>259.43037527166558</v>
      </c>
      <c r="Z4029">
        <v>41.29795055191245</v>
      </c>
      <c r="AA4029">
        <v>193.56032668856506</v>
      </c>
      <c r="AB4029">
        <v>45.653106372367915</v>
      </c>
      <c r="AC4029">
        <v>71.957256499045073</v>
      </c>
      <c r="AD4029">
        <v>0</v>
      </c>
      <c r="AE4029">
        <v>800.49258892134185</v>
      </c>
    </row>
    <row r="4030" spans="1:31" x14ac:dyDescent="0.25">
      <c r="A4030">
        <v>2277681</v>
      </c>
      <c r="B4030">
        <v>1</v>
      </c>
      <c r="C4030" t="s">
        <v>81</v>
      </c>
      <c r="D4030" t="s">
        <v>118</v>
      </c>
      <c r="E4030" t="s">
        <v>147</v>
      </c>
      <c r="F4030" t="s">
        <v>11839</v>
      </c>
      <c r="G4030" t="s">
        <v>2825</v>
      </c>
      <c r="H4030" t="s">
        <v>150</v>
      </c>
      <c r="I4030" t="s">
        <v>136</v>
      </c>
      <c r="J4030" t="s">
        <v>137</v>
      </c>
      <c r="K4030" t="s">
        <v>138</v>
      </c>
      <c r="L4030" t="s">
        <v>11840</v>
      </c>
      <c r="M4030" t="s">
        <v>11841</v>
      </c>
      <c r="N4030">
        <v>1.7822222219999999</v>
      </c>
      <c r="O4030">
        <v>0</v>
      </c>
      <c r="P4030">
        <v>12</v>
      </c>
      <c r="Q4030">
        <v>0</v>
      </c>
      <c r="R4030">
        <v>13</v>
      </c>
      <c r="S4030">
        <v>0</v>
      </c>
      <c r="T4030">
        <v>11</v>
      </c>
      <c r="U4030">
        <v>0</v>
      </c>
      <c r="V4030">
        <v>0</v>
      </c>
      <c r="W4030">
        <v>0</v>
      </c>
      <c r="X4030">
        <v>12.885805372118398</v>
      </c>
      <c r="Y4030">
        <v>0</v>
      </c>
      <c r="Z4030">
        <v>6.3097365733127999</v>
      </c>
      <c r="AA4030">
        <v>0</v>
      </c>
      <c r="AB4030">
        <v>20.7243912965337</v>
      </c>
      <c r="AC4030">
        <v>0</v>
      </c>
      <c r="AD4030">
        <v>0</v>
      </c>
      <c r="AE4030">
        <v>39.919933241964898</v>
      </c>
    </row>
    <row r="4031" spans="1:31" x14ac:dyDescent="0.25">
      <c r="A4031">
        <v>2277352</v>
      </c>
      <c r="B4031">
        <v>1</v>
      </c>
      <c r="C4031" t="s">
        <v>80</v>
      </c>
      <c r="D4031" t="s">
        <v>83</v>
      </c>
      <c r="E4031" t="s">
        <v>141</v>
      </c>
      <c r="F4031" t="s">
        <v>11842</v>
      </c>
      <c r="G4031" t="s">
        <v>1745</v>
      </c>
      <c r="H4031" t="s">
        <v>135</v>
      </c>
      <c r="I4031" t="s">
        <v>136</v>
      </c>
      <c r="J4031" t="s">
        <v>137</v>
      </c>
      <c r="K4031" t="s">
        <v>138</v>
      </c>
      <c r="L4031" t="s">
        <v>11843</v>
      </c>
      <c r="M4031" t="s">
        <v>11844</v>
      </c>
      <c r="N4031">
        <v>0.53277777699999995</v>
      </c>
      <c r="O4031">
        <v>0</v>
      </c>
      <c r="P4031">
        <v>0</v>
      </c>
      <c r="Q4031">
        <v>0</v>
      </c>
      <c r="R4031">
        <v>0</v>
      </c>
      <c r="S4031">
        <v>2</v>
      </c>
      <c r="T4031">
        <v>12</v>
      </c>
      <c r="U4031">
        <v>6</v>
      </c>
      <c r="V4031">
        <v>5</v>
      </c>
      <c r="W4031">
        <v>0</v>
      </c>
      <c r="X4031">
        <v>0</v>
      </c>
      <c r="Y4031">
        <v>0</v>
      </c>
      <c r="Z4031">
        <v>0</v>
      </c>
      <c r="AA4031">
        <v>28.218807435344203</v>
      </c>
      <c r="AB4031">
        <v>25.715295828720432</v>
      </c>
      <c r="AC4031">
        <v>1085.5472591981734</v>
      </c>
      <c r="AD4031">
        <v>75.0826683302422</v>
      </c>
      <c r="AE4031">
        <v>1214.56403079248</v>
      </c>
    </row>
    <row r="4032" spans="1:31" x14ac:dyDescent="0.25">
      <c r="A4032">
        <v>2277472</v>
      </c>
      <c r="B4032">
        <v>1</v>
      </c>
      <c r="C4032" t="s">
        <v>81</v>
      </c>
      <c r="D4032" t="s">
        <v>122</v>
      </c>
      <c r="E4032" t="s">
        <v>157</v>
      </c>
      <c r="F4032" t="s">
        <v>793</v>
      </c>
      <c r="G4032" t="s">
        <v>134</v>
      </c>
      <c r="H4032" t="s">
        <v>135</v>
      </c>
      <c r="I4032" t="s">
        <v>136</v>
      </c>
      <c r="J4032" t="s">
        <v>137</v>
      </c>
      <c r="K4032" t="s">
        <v>138</v>
      </c>
      <c r="L4032" t="s">
        <v>11845</v>
      </c>
      <c r="M4032" t="s">
        <v>11846</v>
      </c>
      <c r="N4032">
        <v>0.71</v>
      </c>
      <c r="O4032">
        <v>24</v>
      </c>
      <c r="P4032">
        <v>839</v>
      </c>
      <c r="Q4032">
        <v>68</v>
      </c>
      <c r="R4032">
        <v>34</v>
      </c>
      <c r="S4032">
        <v>23</v>
      </c>
      <c r="T4032">
        <v>52</v>
      </c>
      <c r="U4032">
        <v>0</v>
      </c>
      <c r="V4032">
        <v>2</v>
      </c>
      <c r="W4032">
        <v>2.809045670177269</v>
      </c>
      <c r="X4032">
        <v>71.46175016586605</v>
      </c>
      <c r="Y4032">
        <v>42.669791217708408</v>
      </c>
      <c r="Z4032">
        <v>7.5919331690963237</v>
      </c>
      <c r="AA4032">
        <v>77.273191786761444</v>
      </c>
      <c r="AB4032">
        <v>13.998410729141996</v>
      </c>
      <c r="AC4032">
        <v>0</v>
      </c>
      <c r="AD4032">
        <v>2.0546563518409493</v>
      </c>
      <c r="AE4032">
        <v>217.85877909059244</v>
      </c>
    </row>
    <row r="4033" spans="1:31" x14ac:dyDescent="0.25">
      <c r="A4033">
        <v>2277638</v>
      </c>
      <c r="B4033">
        <v>1</v>
      </c>
      <c r="C4033" t="s">
        <v>80</v>
      </c>
      <c r="D4033" t="s">
        <v>106</v>
      </c>
      <c r="E4033" t="s">
        <v>147</v>
      </c>
      <c r="F4033" t="s">
        <v>11847</v>
      </c>
      <c r="G4033" t="s">
        <v>149</v>
      </c>
      <c r="H4033" t="s">
        <v>150</v>
      </c>
      <c r="I4033" t="s">
        <v>136</v>
      </c>
      <c r="J4033" t="s">
        <v>137</v>
      </c>
      <c r="K4033" t="s">
        <v>138</v>
      </c>
      <c r="L4033" t="s">
        <v>11848</v>
      </c>
      <c r="M4033" t="s">
        <v>11849</v>
      </c>
      <c r="N4033">
        <v>2.9580555550000001</v>
      </c>
      <c r="O4033">
        <v>0</v>
      </c>
      <c r="P4033">
        <v>244</v>
      </c>
      <c r="Q4033">
        <v>0</v>
      </c>
      <c r="R4033">
        <v>0</v>
      </c>
      <c r="S4033">
        <v>0</v>
      </c>
      <c r="T4033">
        <v>6</v>
      </c>
      <c r="U4033">
        <v>0</v>
      </c>
      <c r="V4033">
        <v>0</v>
      </c>
      <c r="W4033">
        <v>0</v>
      </c>
      <c r="X4033">
        <v>168.91460271171115</v>
      </c>
      <c r="Y4033">
        <v>0</v>
      </c>
      <c r="Z4033">
        <v>0</v>
      </c>
      <c r="AA4033">
        <v>0</v>
      </c>
      <c r="AB4033">
        <v>9.1195371321690164</v>
      </c>
      <c r="AC4033">
        <v>0</v>
      </c>
      <c r="AD4033">
        <v>0</v>
      </c>
      <c r="AE4033">
        <v>178.03413984388018</v>
      </c>
    </row>
    <row r="4034" spans="1:31" x14ac:dyDescent="0.25">
      <c r="A4034">
        <v>2277664</v>
      </c>
      <c r="B4034">
        <v>1</v>
      </c>
      <c r="C4034" t="s">
        <v>81</v>
      </c>
      <c r="D4034" t="s">
        <v>124</v>
      </c>
      <c r="E4034" t="s">
        <v>147</v>
      </c>
      <c r="F4034" t="s">
        <v>11850</v>
      </c>
      <c r="G4034" t="s">
        <v>149</v>
      </c>
      <c r="H4034" t="s">
        <v>150</v>
      </c>
      <c r="I4034" t="s">
        <v>136</v>
      </c>
      <c r="J4034" t="s">
        <v>137</v>
      </c>
      <c r="K4034" t="s">
        <v>138</v>
      </c>
      <c r="L4034" t="s">
        <v>11851</v>
      </c>
      <c r="M4034" t="s">
        <v>11852</v>
      </c>
      <c r="N4034">
        <v>1.267222222</v>
      </c>
      <c r="O4034">
        <v>0</v>
      </c>
      <c r="P4034">
        <v>16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4.4286605380478496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4.4286605380478496</v>
      </c>
    </row>
    <row r="4035" spans="1:31" x14ac:dyDescent="0.25">
      <c r="A4035">
        <v>2277418</v>
      </c>
      <c r="B4035">
        <v>1</v>
      </c>
      <c r="C4035" t="s">
        <v>81</v>
      </c>
      <c r="D4035" t="s">
        <v>124</v>
      </c>
      <c r="E4035" t="s">
        <v>147</v>
      </c>
      <c r="F4035" t="s">
        <v>11853</v>
      </c>
      <c r="G4035" t="s">
        <v>149</v>
      </c>
      <c r="H4035" t="s">
        <v>150</v>
      </c>
      <c r="I4035" t="s">
        <v>136</v>
      </c>
      <c r="J4035" t="s">
        <v>137</v>
      </c>
      <c r="K4035" t="s">
        <v>138</v>
      </c>
      <c r="L4035" t="s">
        <v>11854</v>
      </c>
      <c r="M4035" t="s">
        <v>11855</v>
      </c>
      <c r="N4035">
        <v>1.195277777</v>
      </c>
      <c r="O4035">
        <v>0</v>
      </c>
      <c r="P4035">
        <v>66</v>
      </c>
      <c r="Q4035">
        <v>0</v>
      </c>
      <c r="R4035">
        <v>0</v>
      </c>
      <c r="S4035">
        <v>0</v>
      </c>
      <c r="T4035">
        <v>1</v>
      </c>
      <c r="U4035">
        <v>0</v>
      </c>
      <c r="V4035">
        <v>0</v>
      </c>
      <c r="W4035">
        <v>0</v>
      </c>
      <c r="X4035">
        <v>15.916776566342298</v>
      </c>
      <c r="Y4035">
        <v>0</v>
      </c>
      <c r="Z4035">
        <v>0</v>
      </c>
      <c r="AA4035">
        <v>0</v>
      </c>
      <c r="AB4035">
        <v>5.4968429028133335E-2</v>
      </c>
      <c r="AC4035">
        <v>0</v>
      </c>
      <c r="AD4035">
        <v>0</v>
      </c>
      <c r="AE4035">
        <v>15.971744995370431</v>
      </c>
    </row>
    <row r="4036" spans="1:31" x14ac:dyDescent="0.25">
      <c r="A4036">
        <v>2277249</v>
      </c>
      <c r="B4036">
        <v>1</v>
      </c>
      <c r="C4036" t="s">
        <v>80</v>
      </c>
      <c r="D4036" t="s">
        <v>84</v>
      </c>
      <c r="E4036" t="s">
        <v>141</v>
      </c>
      <c r="F4036" t="s">
        <v>11856</v>
      </c>
      <c r="G4036" t="s">
        <v>143</v>
      </c>
      <c r="H4036" t="s">
        <v>135</v>
      </c>
      <c r="I4036" t="s">
        <v>136</v>
      </c>
      <c r="J4036" t="s">
        <v>137</v>
      </c>
      <c r="K4036" t="s">
        <v>144</v>
      </c>
      <c r="L4036" t="s">
        <v>11857</v>
      </c>
      <c r="M4036" t="s">
        <v>11858</v>
      </c>
      <c r="N4036">
        <v>8.875555555</v>
      </c>
      <c r="O4036">
        <v>0</v>
      </c>
      <c r="P4036">
        <v>2303</v>
      </c>
      <c r="Q4036">
        <v>0</v>
      </c>
      <c r="R4036">
        <v>0</v>
      </c>
      <c r="S4036">
        <v>0</v>
      </c>
      <c r="T4036">
        <v>178</v>
      </c>
      <c r="U4036">
        <v>0</v>
      </c>
      <c r="V4036">
        <v>0</v>
      </c>
      <c r="W4036">
        <v>0</v>
      </c>
      <c r="X4036">
        <v>5406.92753505783</v>
      </c>
      <c r="Y4036">
        <v>0</v>
      </c>
      <c r="Z4036">
        <v>0</v>
      </c>
      <c r="AA4036">
        <v>0</v>
      </c>
      <c r="AB4036">
        <v>1754.7053082316957</v>
      </c>
      <c r="AC4036">
        <v>0</v>
      </c>
      <c r="AD4036">
        <v>0</v>
      </c>
      <c r="AE4036">
        <v>7161.6328432895261</v>
      </c>
    </row>
    <row r="4037" spans="1:31" x14ac:dyDescent="0.25">
      <c r="A4037">
        <v>2277796</v>
      </c>
      <c r="B4037">
        <v>1</v>
      </c>
      <c r="C4037" t="s">
        <v>80</v>
      </c>
      <c r="D4037" t="s">
        <v>96</v>
      </c>
      <c r="E4037" t="s">
        <v>165</v>
      </c>
      <c r="F4037" t="s">
        <v>11859</v>
      </c>
      <c r="G4037" t="s">
        <v>225</v>
      </c>
      <c r="H4037" t="s">
        <v>150</v>
      </c>
      <c r="I4037" t="s">
        <v>136</v>
      </c>
      <c r="J4037" t="s">
        <v>137</v>
      </c>
      <c r="K4037" t="s">
        <v>138</v>
      </c>
      <c r="L4037" t="s">
        <v>11860</v>
      </c>
      <c r="M4037" t="s">
        <v>11861</v>
      </c>
      <c r="N4037">
        <v>2.0816666659999998</v>
      </c>
      <c r="O4037">
        <v>0</v>
      </c>
      <c r="P4037">
        <v>2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1.6903899698621836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1.6903899698621836</v>
      </c>
    </row>
    <row r="4038" spans="1:31" x14ac:dyDescent="0.25">
      <c r="A4038">
        <v>2277461</v>
      </c>
      <c r="B4038">
        <v>1</v>
      </c>
      <c r="C4038" t="s">
        <v>81</v>
      </c>
      <c r="D4038" t="s">
        <v>113</v>
      </c>
      <c r="E4038" t="s">
        <v>165</v>
      </c>
      <c r="F4038" t="s">
        <v>11862</v>
      </c>
      <c r="G4038" t="s">
        <v>198</v>
      </c>
      <c r="H4038" t="s">
        <v>150</v>
      </c>
      <c r="I4038" t="s">
        <v>136</v>
      </c>
      <c r="J4038" t="s">
        <v>137</v>
      </c>
      <c r="K4038" t="s">
        <v>138</v>
      </c>
      <c r="L4038" t="s">
        <v>11863</v>
      </c>
      <c r="M4038" t="s">
        <v>11864</v>
      </c>
      <c r="N4038">
        <v>1.0219444440000001</v>
      </c>
      <c r="O4038">
        <v>0</v>
      </c>
      <c r="P4038">
        <v>11</v>
      </c>
      <c r="Q4038">
        <v>0</v>
      </c>
      <c r="R4038">
        <v>0</v>
      </c>
      <c r="S4038">
        <v>0</v>
      </c>
      <c r="T4038">
        <v>1</v>
      </c>
      <c r="U4038">
        <v>0</v>
      </c>
      <c r="V4038">
        <v>0</v>
      </c>
      <c r="W4038">
        <v>0</v>
      </c>
      <c r="X4038">
        <v>4.8091475777491253</v>
      </c>
      <c r="Y4038">
        <v>0</v>
      </c>
      <c r="Z4038">
        <v>0</v>
      </c>
      <c r="AA4038">
        <v>0</v>
      </c>
      <c r="AB4038">
        <v>0.17215589319142505</v>
      </c>
      <c r="AC4038">
        <v>0</v>
      </c>
      <c r="AD4038">
        <v>0</v>
      </c>
      <c r="AE4038">
        <v>4.9813034709405501</v>
      </c>
    </row>
    <row r="4039" spans="1:31" x14ac:dyDescent="0.25">
      <c r="A4039">
        <v>2277212</v>
      </c>
      <c r="B4039">
        <v>1</v>
      </c>
      <c r="C4039" t="s">
        <v>80</v>
      </c>
      <c r="D4039" t="s">
        <v>84</v>
      </c>
      <c r="E4039" t="s">
        <v>147</v>
      </c>
      <c r="F4039" t="s">
        <v>11865</v>
      </c>
      <c r="G4039" t="s">
        <v>233</v>
      </c>
      <c r="H4039" t="s">
        <v>150</v>
      </c>
      <c r="I4039" t="s">
        <v>136</v>
      </c>
      <c r="J4039" t="s">
        <v>137</v>
      </c>
      <c r="K4039" t="s">
        <v>138</v>
      </c>
      <c r="L4039" t="s">
        <v>11866</v>
      </c>
      <c r="M4039" t="s">
        <v>11867</v>
      </c>
      <c r="N4039">
        <v>1.9350000000000001</v>
      </c>
      <c r="O4039">
        <v>0</v>
      </c>
      <c r="P4039">
        <v>155</v>
      </c>
      <c r="Q4039">
        <v>0</v>
      </c>
      <c r="R4039">
        <v>0</v>
      </c>
      <c r="S4039">
        <v>0</v>
      </c>
      <c r="T4039">
        <v>2</v>
      </c>
      <c r="U4039">
        <v>0</v>
      </c>
      <c r="V4039">
        <v>0</v>
      </c>
      <c r="W4039">
        <v>0</v>
      </c>
      <c r="X4039">
        <v>80.060787522491026</v>
      </c>
      <c r="Y4039">
        <v>0</v>
      </c>
      <c r="Z4039">
        <v>0</v>
      </c>
      <c r="AA4039">
        <v>0</v>
      </c>
      <c r="AB4039">
        <v>8.4998937392790008</v>
      </c>
      <c r="AC4039">
        <v>0</v>
      </c>
      <c r="AD4039">
        <v>0</v>
      </c>
      <c r="AE4039">
        <v>88.560681261770029</v>
      </c>
    </row>
    <row r="4040" spans="1:31" x14ac:dyDescent="0.25">
      <c r="A4040">
        <v>2277355</v>
      </c>
      <c r="B4040">
        <v>1</v>
      </c>
      <c r="C4040" t="s">
        <v>80</v>
      </c>
      <c r="D4040" t="s">
        <v>110</v>
      </c>
      <c r="E4040" t="s">
        <v>165</v>
      </c>
      <c r="F4040" t="s">
        <v>11868</v>
      </c>
      <c r="G4040" t="s">
        <v>198</v>
      </c>
      <c r="H4040" t="s">
        <v>150</v>
      </c>
      <c r="I4040" t="s">
        <v>136</v>
      </c>
      <c r="J4040" t="s">
        <v>137</v>
      </c>
      <c r="K4040" t="s">
        <v>138</v>
      </c>
      <c r="L4040" t="s">
        <v>11869</v>
      </c>
      <c r="M4040" t="s">
        <v>11870</v>
      </c>
      <c r="N4040">
        <v>1.2375</v>
      </c>
      <c r="O4040">
        <v>0</v>
      </c>
      <c r="P4040">
        <v>2</v>
      </c>
      <c r="Q4040">
        <v>0</v>
      </c>
      <c r="R4040">
        <v>0</v>
      </c>
      <c r="S4040">
        <v>0</v>
      </c>
      <c r="T4040">
        <v>1</v>
      </c>
      <c r="U4040">
        <v>0</v>
      </c>
      <c r="V4040">
        <v>0</v>
      </c>
      <c r="W4040">
        <v>0</v>
      </c>
      <c r="X4040">
        <v>0.88257346899562505</v>
      </c>
      <c r="Y4040">
        <v>0</v>
      </c>
      <c r="Z4040">
        <v>0</v>
      </c>
      <c r="AA4040">
        <v>0</v>
      </c>
      <c r="AB4040">
        <v>0.59826349035159998</v>
      </c>
      <c r="AC4040">
        <v>0</v>
      </c>
      <c r="AD4040">
        <v>0</v>
      </c>
      <c r="AE4040">
        <v>1.480836959347225</v>
      </c>
    </row>
    <row r="4041" spans="1:31" x14ac:dyDescent="0.25">
      <c r="A4041">
        <v>2277696</v>
      </c>
      <c r="B4041">
        <v>1</v>
      </c>
      <c r="C4041" t="s">
        <v>81</v>
      </c>
      <c r="D4041" t="s">
        <v>127</v>
      </c>
      <c r="E4041" t="s">
        <v>132</v>
      </c>
      <c r="F4041" t="s">
        <v>2791</v>
      </c>
      <c r="G4041" t="s">
        <v>134</v>
      </c>
      <c r="H4041" t="s">
        <v>135</v>
      </c>
      <c r="I4041" t="s">
        <v>136</v>
      </c>
      <c r="J4041" t="s">
        <v>137</v>
      </c>
      <c r="K4041" t="s">
        <v>138</v>
      </c>
      <c r="L4041" t="s">
        <v>11871</v>
      </c>
      <c r="M4041" t="s">
        <v>11872</v>
      </c>
      <c r="N4041">
        <v>5.9291666660000004</v>
      </c>
      <c r="O4041">
        <v>4</v>
      </c>
      <c r="P4041">
        <v>59</v>
      </c>
      <c r="Q4041">
        <v>95</v>
      </c>
      <c r="R4041">
        <v>89</v>
      </c>
      <c r="S4041">
        <v>2</v>
      </c>
      <c r="T4041">
        <v>7</v>
      </c>
      <c r="U4041">
        <v>1</v>
      </c>
      <c r="V4041">
        <v>1</v>
      </c>
      <c r="W4041">
        <v>3.8679552926376863</v>
      </c>
      <c r="X4041">
        <v>77.68544979917759</v>
      </c>
      <c r="Y4041">
        <v>310.26566005283416</v>
      </c>
      <c r="Z4041">
        <v>436.38347133099944</v>
      </c>
      <c r="AA4041">
        <v>39.742195667331465</v>
      </c>
      <c r="AB4041">
        <v>17.835563570135662</v>
      </c>
      <c r="AC4041">
        <v>811.15527832421503</v>
      </c>
      <c r="AD4041">
        <v>0</v>
      </c>
      <c r="AE4041">
        <v>1696.935574037331</v>
      </c>
    </row>
    <row r="4042" spans="1:31" x14ac:dyDescent="0.25">
      <c r="A4042">
        <v>2277241</v>
      </c>
      <c r="B4042">
        <v>1</v>
      </c>
      <c r="C4042" t="s">
        <v>80</v>
      </c>
      <c r="D4042" t="s">
        <v>105</v>
      </c>
      <c r="E4042" t="s">
        <v>157</v>
      </c>
      <c r="F4042" t="s">
        <v>11873</v>
      </c>
      <c r="G4042" t="s">
        <v>154</v>
      </c>
      <c r="H4042" t="s">
        <v>135</v>
      </c>
      <c r="I4042" t="s">
        <v>136</v>
      </c>
      <c r="J4042" t="s">
        <v>137</v>
      </c>
      <c r="K4042" t="s">
        <v>144</v>
      </c>
      <c r="L4042" t="s">
        <v>11874</v>
      </c>
      <c r="M4042" t="s">
        <v>11875</v>
      </c>
      <c r="N4042">
        <v>4.1744444439999997</v>
      </c>
      <c r="O4042">
        <v>0</v>
      </c>
      <c r="P4042">
        <v>2908</v>
      </c>
      <c r="Q4042">
        <v>0</v>
      </c>
      <c r="R4042">
        <v>0</v>
      </c>
      <c r="S4042">
        <v>3</v>
      </c>
      <c r="T4042">
        <v>211</v>
      </c>
      <c r="U4042">
        <v>2</v>
      </c>
      <c r="V4042">
        <v>7</v>
      </c>
      <c r="W4042">
        <v>0</v>
      </c>
      <c r="X4042">
        <v>3415.9786686037519</v>
      </c>
      <c r="Y4042">
        <v>0</v>
      </c>
      <c r="Z4042">
        <v>0</v>
      </c>
      <c r="AA4042">
        <v>125.11448389041242</v>
      </c>
      <c r="AB4042">
        <v>1194.2853377021665</v>
      </c>
      <c r="AC4042">
        <v>1375.1166665268172</v>
      </c>
      <c r="AD4042">
        <v>2840.4778110374309</v>
      </c>
      <c r="AE4042">
        <v>8950.9729677605792</v>
      </c>
    </row>
    <row r="4043" spans="1:31" x14ac:dyDescent="0.25">
      <c r="A4043">
        <v>2277218</v>
      </c>
      <c r="B4043">
        <v>1</v>
      </c>
      <c r="C4043" t="s">
        <v>80</v>
      </c>
      <c r="D4043" t="s">
        <v>88</v>
      </c>
      <c r="E4043" t="s">
        <v>141</v>
      </c>
      <c r="F4043" t="s">
        <v>11876</v>
      </c>
      <c r="G4043" t="s">
        <v>154</v>
      </c>
      <c r="H4043" t="s">
        <v>135</v>
      </c>
      <c r="I4043" t="s">
        <v>136</v>
      </c>
      <c r="J4043" t="s">
        <v>137</v>
      </c>
      <c r="K4043" t="s">
        <v>144</v>
      </c>
      <c r="L4043" t="s">
        <v>11877</v>
      </c>
      <c r="M4043" t="s">
        <v>11878</v>
      </c>
      <c r="N4043">
        <v>9.4652777770000007</v>
      </c>
      <c r="O4043">
        <v>0</v>
      </c>
      <c r="P4043">
        <v>353</v>
      </c>
      <c r="Q4043">
        <v>0</v>
      </c>
      <c r="R4043">
        <v>0</v>
      </c>
      <c r="S4043">
        <v>0</v>
      </c>
      <c r="T4043">
        <v>48</v>
      </c>
      <c r="U4043">
        <v>0</v>
      </c>
      <c r="V4043">
        <v>0</v>
      </c>
      <c r="W4043">
        <v>0</v>
      </c>
      <c r="X4043">
        <v>848.72088039896266</v>
      </c>
      <c r="Y4043">
        <v>0</v>
      </c>
      <c r="Z4043">
        <v>0</v>
      </c>
      <c r="AA4043">
        <v>0</v>
      </c>
      <c r="AB4043">
        <v>596.79302515698453</v>
      </c>
      <c r="AC4043">
        <v>0</v>
      </c>
      <c r="AD4043">
        <v>0</v>
      </c>
      <c r="AE4043">
        <v>1445.5139055559471</v>
      </c>
    </row>
    <row r="4044" spans="1:31" x14ac:dyDescent="0.25">
      <c r="A4044">
        <v>2277736</v>
      </c>
      <c r="B4044">
        <v>1</v>
      </c>
      <c r="C4044" t="s">
        <v>81</v>
      </c>
      <c r="D4044" t="s">
        <v>122</v>
      </c>
      <c r="E4044" t="s">
        <v>165</v>
      </c>
      <c r="F4044" t="s">
        <v>11879</v>
      </c>
      <c r="G4044" t="s">
        <v>225</v>
      </c>
      <c r="H4044" t="s">
        <v>150</v>
      </c>
      <c r="I4044" t="s">
        <v>136</v>
      </c>
      <c r="J4044" t="s">
        <v>137</v>
      </c>
      <c r="K4044" t="s">
        <v>138</v>
      </c>
      <c r="L4044" t="s">
        <v>11880</v>
      </c>
      <c r="M4044" t="s">
        <v>11881</v>
      </c>
      <c r="N4044">
        <v>2.537222222</v>
      </c>
      <c r="O4044">
        <v>0</v>
      </c>
      <c r="P4044">
        <v>7</v>
      </c>
      <c r="Q4044">
        <v>0</v>
      </c>
      <c r="R4044">
        <v>0</v>
      </c>
      <c r="S4044">
        <v>0</v>
      </c>
      <c r="T4044">
        <v>3</v>
      </c>
      <c r="U4044">
        <v>0</v>
      </c>
      <c r="V4044">
        <v>0</v>
      </c>
      <c r="W4044">
        <v>0</v>
      </c>
      <c r="X4044">
        <v>4.725768600222084</v>
      </c>
      <c r="Y4044">
        <v>0</v>
      </c>
      <c r="Z4044">
        <v>0</v>
      </c>
      <c r="AA4044">
        <v>0</v>
      </c>
      <c r="AB4044">
        <v>5.0970480147404169</v>
      </c>
      <c r="AC4044">
        <v>0</v>
      </c>
      <c r="AD4044">
        <v>0</v>
      </c>
      <c r="AE4044">
        <v>9.8228166149625018</v>
      </c>
    </row>
    <row r="4045" spans="1:31" x14ac:dyDescent="0.25">
      <c r="A4045">
        <v>2277819</v>
      </c>
      <c r="B4045">
        <v>1</v>
      </c>
      <c r="C4045" t="s">
        <v>80</v>
      </c>
      <c r="D4045" t="s">
        <v>106</v>
      </c>
      <c r="E4045" t="s">
        <v>147</v>
      </c>
      <c r="F4045" t="s">
        <v>11882</v>
      </c>
      <c r="G4045" t="s">
        <v>149</v>
      </c>
      <c r="H4045" t="s">
        <v>150</v>
      </c>
      <c r="I4045" t="s">
        <v>136</v>
      </c>
      <c r="J4045" t="s">
        <v>137</v>
      </c>
      <c r="K4045" t="s">
        <v>138</v>
      </c>
      <c r="L4045" t="s">
        <v>11883</v>
      </c>
      <c r="M4045" t="s">
        <v>11884</v>
      </c>
      <c r="N4045">
        <v>3.8833333329999999</v>
      </c>
      <c r="O4045">
        <v>0</v>
      </c>
      <c r="P4045">
        <v>4</v>
      </c>
      <c r="Q4045">
        <v>0</v>
      </c>
      <c r="R4045">
        <v>1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4.8041637353399986</v>
      </c>
      <c r="Y4045">
        <v>0</v>
      </c>
      <c r="Z4045">
        <v>0.64009365140880004</v>
      </c>
      <c r="AA4045">
        <v>0</v>
      </c>
      <c r="AB4045">
        <v>0</v>
      </c>
      <c r="AC4045">
        <v>0</v>
      </c>
      <c r="AD4045">
        <v>0</v>
      </c>
      <c r="AE4045">
        <v>5.4442573867487987</v>
      </c>
    </row>
    <row r="4046" spans="1:31" x14ac:dyDescent="0.25">
      <c r="A4046">
        <v>2277533</v>
      </c>
      <c r="B4046">
        <v>1</v>
      </c>
      <c r="C4046" t="s">
        <v>80</v>
      </c>
      <c r="D4046" t="s">
        <v>84</v>
      </c>
      <c r="E4046" t="s">
        <v>141</v>
      </c>
      <c r="F4046" t="s">
        <v>11885</v>
      </c>
      <c r="G4046" t="s">
        <v>134</v>
      </c>
      <c r="H4046" t="s">
        <v>135</v>
      </c>
      <c r="I4046" t="s">
        <v>136</v>
      </c>
      <c r="J4046" t="s">
        <v>137</v>
      </c>
      <c r="K4046" t="s">
        <v>138</v>
      </c>
      <c r="L4046" t="s">
        <v>11886</v>
      </c>
      <c r="M4046" t="s">
        <v>11887</v>
      </c>
      <c r="N4046">
        <v>1.368333333</v>
      </c>
      <c r="O4046">
        <v>13</v>
      </c>
      <c r="P4046">
        <v>1118</v>
      </c>
      <c r="Q4046">
        <v>3</v>
      </c>
      <c r="R4046">
        <v>235</v>
      </c>
      <c r="S4046">
        <v>11</v>
      </c>
      <c r="T4046">
        <v>128</v>
      </c>
      <c r="U4046">
        <v>0</v>
      </c>
      <c r="V4046">
        <v>0</v>
      </c>
      <c r="W4046">
        <v>4.7487055367466509</v>
      </c>
      <c r="X4046">
        <v>369.39092338247701</v>
      </c>
      <c r="Y4046">
        <v>36.990578460752097</v>
      </c>
      <c r="Z4046">
        <v>150.95168904702672</v>
      </c>
      <c r="AA4046">
        <v>34.490204979643892</v>
      </c>
      <c r="AB4046">
        <v>116.39154116662557</v>
      </c>
      <c r="AC4046">
        <v>0</v>
      </c>
      <c r="AD4046">
        <v>0</v>
      </c>
      <c r="AE4046">
        <v>712.96364257327184</v>
      </c>
    </row>
    <row r="4047" spans="1:31" x14ac:dyDescent="0.25">
      <c r="A4047">
        <v>2277178</v>
      </c>
      <c r="B4047">
        <v>1</v>
      </c>
      <c r="C4047" t="s">
        <v>80</v>
      </c>
      <c r="D4047" t="s">
        <v>92</v>
      </c>
      <c r="E4047" t="s">
        <v>132</v>
      </c>
      <c r="F4047" t="s">
        <v>11888</v>
      </c>
      <c r="G4047" t="s">
        <v>134</v>
      </c>
      <c r="H4047" t="s">
        <v>135</v>
      </c>
      <c r="I4047" t="s">
        <v>136</v>
      </c>
      <c r="J4047" t="s">
        <v>137</v>
      </c>
      <c r="K4047" t="s">
        <v>138</v>
      </c>
      <c r="L4047" t="s">
        <v>11889</v>
      </c>
      <c r="M4047" t="s">
        <v>11890</v>
      </c>
      <c r="N4047">
        <v>0.324722222</v>
      </c>
      <c r="O4047">
        <v>17</v>
      </c>
      <c r="P4047">
        <v>2343</v>
      </c>
      <c r="Q4047">
        <v>3</v>
      </c>
      <c r="R4047">
        <v>26</v>
      </c>
      <c r="S4047">
        <v>15</v>
      </c>
      <c r="T4047">
        <v>208</v>
      </c>
      <c r="U4047">
        <v>1</v>
      </c>
      <c r="V4047">
        <v>1</v>
      </c>
      <c r="W4047">
        <v>58.316300948896476</v>
      </c>
      <c r="X4047">
        <v>186.03970739622596</v>
      </c>
      <c r="Y4047">
        <v>7.4300794319484096</v>
      </c>
      <c r="Z4047">
        <v>2.0707781192320169</v>
      </c>
      <c r="AA4047">
        <v>18.892990048123174</v>
      </c>
      <c r="AB4047">
        <v>41.128412180209381</v>
      </c>
      <c r="AC4047">
        <v>0.30478809427176667</v>
      </c>
      <c r="AD4047">
        <v>0</v>
      </c>
      <c r="AE4047">
        <v>314.18305621890715</v>
      </c>
    </row>
    <row r="4048" spans="1:31" x14ac:dyDescent="0.25">
      <c r="A4048">
        <v>2277573</v>
      </c>
      <c r="B4048">
        <v>1</v>
      </c>
      <c r="C4048" t="s">
        <v>80</v>
      </c>
      <c r="D4048" t="s">
        <v>108</v>
      </c>
      <c r="E4048" t="s">
        <v>132</v>
      </c>
      <c r="F4048" t="s">
        <v>11891</v>
      </c>
      <c r="G4048" t="s">
        <v>134</v>
      </c>
      <c r="H4048" t="s">
        <v>135</v>
      </c>
      <c r="I4048" t="s">
        <v>136</v>
      </c>
      <c r="J4048" t="s">
        <v>137</v>
      </c>
      <c r="K4048" t="s">
        <v>138</v>
      </c>
      <c r="L4048" t="s">
        <v>11892</v>
      </c>
      <c r="M4048" t="s">
        <v>11893</v>
      </c>
      <c r="N4048">
        <v>5.7127777770000003</v>
      </c>
      <c r="O4048">
        <v>0</v>
      </c>
      <c r="P4048">
        <v>466</v>
      </c>
      <c r="Q4048">
        <v>0</v>
      </c>
      <c r="R4048">
        <v>53</v>
      </c>
      <c r="S4048">
        <v>1</v>
      </c>
      <c r="T4048">
        <v>58</v>
      </c>
      <c r="U4048">
        <v>0</v>
      </c>
      <c r="V4048">
        <v>0</v>
      </c>
      <c r="W4048">
        <v>0</v>
      </c>
      <c r="X4048">
        <v>332.2239491780515</v>
      </c>
      <c r="Y4048">
        <v>0</v>
      </c>
      <c r="Z4048">
        <v>44.595674031936483</v>
      </c>
      <c r="AA4048">
        <v>6.8273535563275614</v>
      </c>
      <c r="AB4048">
        <v>98.839200969947328</v>
      </c>
      <c r="AC4048">
        <v>0</v>
      </c>
      <c r="AD4048">
        <v>0</v>
      </c>
      <c r="AE4048">
        <v>482.4861777362629</v>
      </c>
    </row>
    <row r="4049" spans="1:31" x14ac:dyDescent="0.25">
      <c r="A4049">
        <v>2277527</v>
      </c>
      <c r="B4049">
        <v>1</v>
      </c>
      <c r="C4049" t="s">
        <v>81</v>
      </c>
      <c r="D4049" t="s">
        <v>120</v>
      </c>
      <c r="E4049" t="s">
        <v>147</v>
      </c>
      <c r="F4049" t="s">
        <v>11894</v>
      </c>
      <c r="G4049" t="s">
        <v>149</v>
      </c>
      <c r="H4049" t="s">
        <v>150</v>
      </c>
      <c r="I4049" t="s">
        <v>136</v>
      </c>
      <c r="J4049" t="s">
        <v>137</v>
      </c>
      <c r="K4049" t="s">
        <v>138</v>
      </c>
      <c r="L4049" t="s">
        <v>11895</v>
      </c>
      <c r="M4049" t="s">
        <v>11896</v>
      </c>
      <c r="N4049">
        <v>1.471944444</v>
      </c>
      <c r="O4049">
        <v>0</v>
      </c>
      <c r="P4049">
        <v>1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0.67939162988312485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0.67939162988312485</v>
      </c>
    </row>
    <row r="4050" spans="1:31" x14ac:dyDescent="0.25">
      <c r="A4050">
        <v>2277281</v>
      </c>
      <c r="B4050">
        <v>1</v>
      </c>
      <c r="C4050" t="s">
        <v>81</v>
      </c>
      <c r="D4050" t="s">
        <v>128</v>
      </c>
      <c r="E4050" t="s">
        <v>141</v>
      </c>
      <c r="F4050" t="s">
        <v>11897</v>
      </c>
      <c r="G4050" t="s">
        <v>143</v>
      </c>
      <c r="H4050" t="s">
        <v>135</v>
      </c>
      <c r="I4050" t="s">
        <v>136</v>
      </c>
      <c r="J4050" t="s">
        <v>137</v>
      </c>
      <c r="K4050" t="s">
        <v>144</v>
      </c>
      <c r="L4050" t="s">
        <v>11898</v>
      </c>
      <c r="M4050" t="s">
        <v>11899</v>
      </c>
      <c r="N4050">
        <v>7.3058333329999998</v>
      </c>
      <c r="O4050">
        <v>0</v>
      </c>
      <c r="P4050">
        <v>605</v>
      </c>
      <c r="Q4050">
        <v>0</v>
      </c>
      <c r="R4050">
        <v>2</v>
      </c>
      <c r="S4050">
        <v>0</v>
      </c>
      <c r="T4050">
        <v>25</v>
      </c>
      <c r="U4050">
        <v>0</v>
      </c>
      <c r="V4050">
        <v>0</v>
      </c>
      <c r="W4050">
        <v>0</v>
      </c>
      <c r="X4050">
        <v>1305.7953792075227</v>
      </c>
      <c r="Y4050">
        <v>0</v>
      </c>
      <c r="Z4050">
        <v>10.964343920956248</v>
      </c>
      <c r="AA4050">
        <v>0</v>
      </c>
      <c r="AB4050">
        <v>93.343048814809421</v>
      </c>
      <c r="AC4050">
        <v>0</v>
      </c>
      <c r="AD4050">
        <v>0</v>
      </c>
      <c r="AE4050">
        <v>1410.1027719432884</v>
      </c>
    </row>
    <row r="4051" spans="1:31" x14ac:dyDescent="0.25">
      <c r="A4051">
        <v>2277636</v>
      </c>
      <c r="B4051">
        <v>1</v>
      </c>
      <c r="C4051" t="s">
        <v>80</v>
      </c>
      <c r="D4051" t="s">
        <v>104</v>
      </c>
      <c r="E4051" t="s">
        <v>147</v>
      </c>
      <c r="F4051" t="s">
        <v>8608</v>
      </c>
      <c r="G4051" t="s">
        <v>149</v>
      </c>
      <c r="H4051" t="s">
        <v>150</v>
      </c>
      <c r="I4051" t="s">
        <v>136</v>
      </c>
      <c r="J4051" t="s">
        <v>137</v>
      </c>
      <c r="K4051" t="s">
        <v>138</v>
      </c>
      <c r="L4051" t="s">
        <v>11900</v>
      </c>
      <c r="M4051" t="s">
        <v>11901</v>
      </c>
      <c r="N4051">
        <v>2.349722222</v>
      </c>
      <c r="O4051">
        <v>0</v>
      </c>
      <c r="P4051">
        <v>3</v>
      </c>
      <c r="Q4051">
        <v>0</v>
      </c>
      <c r="R4051">
        <v>2</v>
      </c>
      <c r="S4051">
        <v>0</v>
      </c>
      <c r="T4051">
        <v>3</v>
      </c>
      <c r="U4051">
        <v>0</v>
      </c>
      <c r="V4051">
        <v>0</v>
      </c>
      <c r="W4051">
        <v>0</v>
      </c>
      <c r="X4051">
        <v>9.2960792958272993</v>
      </c>
      <c r="Y4051">
        <v>0</v>
      </c>
      <c r="Z4051">
        <v>1.9180937517245999</v>
      </c>
      <c r="AA4051">
        <v>0</v>
      </c>
      <c r="AB4051">
        <v>5.4570790427308058</v>
      </c>
      <c r="AC4051">
        <v>0</v>
      </c>
      <c r="AD4051">
        <v>0</v>
      </c>
      <c r="AE4051">
        <v>16.671252090282707</v>
      </c>
    </row>
    <row r="4052" spans="1:31" x14ac:dyDescent="0.25">
      <c r="A4052">
        <v>2277779</v>
      </c>
      <c r="B4052">
        <v>1</v>
      </c>
      <c r="C4052" t="s">
        <v>81</v>
      </c>
      <c r="D4052" t="s">
        <v>116</v>
      </c>
      <c r="E4052" t="s">
        <v>132</v>
      </c>
      <c r="F4052" t="s">
        <v>11902</v>
      </c>
      <c r="G4052" t="s">
        <v>134</v>
      </c>
      <c r="H4052" t="s">
        <v>135</v>
      </c>
      <c r="I4052" t="s">
        <v>136</v>
      </c>
      <c r="J4052" t="s">
        <v>137</v>
      </c>
      <c r="K4052" t="s">
        <v>138</v>
      </c>
      <c r="L4052" t="s">
        <v>11903</v>
      </c>
      <c r="M4052" t="s">
        <v>11904</v>
      </c>
      <c r="N4052">
        <v>0.97222222199999997</v>
      </c>
      <c r="O4052">
        <v>1</v>
      </c>
      <c r="P4052">
        <v>48</v>
      </c>
      <c r="Q4052">
        <v>135</v>
      </c>
      <c r="R4052">
        <v>34</v>
      </c>
      <c r="S4052">
        <v>2</v>
      </c>
      <c r="T4052">
        <v>0</v>
      </c>
      <c r="U4052">
        <v>0</v>
      </c>
      <c r="V4052">
        <v>0</v>
      </c>
      <c r="W4052">
        <v>2.789512425E-2</v>
      </c>
      <c r="X4052">
        <v>3.235525857841667</v>
      </c>
      <c r="Y4052">
        <v>27.490124719224994</v>
      </c>
      <c r="Z4052">
        <v>8.4594423221000028</v>
      </c>
      <c r="AA4052">
        <v>1.1588511275638889</v>
      </c>
      <c r="AB4052">
        <v>0</v>
      </c>
      <c r="AC4052">
        <v>0</v>
      </c>
      <c r="AD4052">
        <v>0</v>
      </c>
      <c r="AE4052">
        <v>40.371839150980556</v>
      </c>
    </row>
    <row r="4053" spans="1:31" x14ac:dyDescent="0.25">
      <c r="A4053">
        <v>2277756</v>
      </c>
      <c r="B4053">
        <v>1</v>
      </c>
      <c r="C4053" t="s">
        <v>80</v>
      </c>
      <c r="D4053" t="s">
        <v>93</v>
      </c>
      <c r="E4053" t="s">
        <v>147</v>
      </c>
      <c r="F4053" t="s">
        <v>11905</v>
      </c>
      <c r="G4053" t="s">
        <v>149</v>
      </c>
      <c r="H4053" t="s">
        <v>150</v>
      </c>
      <c r="I4053" t="s">
        <v>136</v>
      </c>
      <c r="J4053" t="s">
        <v>137</v>
      </c>
      <c r="K4053" t="s">
        <v>138</v>
      </c>
      <c r="L4053" t="s">
        <v>11906</v>
      </c>
      <c r="M4053" t="s">
        <v>11907</v>
      </c>
      <c r="N4053">
        <v>5.1097222220000003</v>
      </c>
      <c r="O4053">
        <v>0</v>
      </c>
      <c r="P4053">
        <v>1</v>
      </c>
      <c r="Q4053">
        <v>0</v>
      </c>
      <c r="R4053">
        <v>10</v>
      </c>
      <c r="S4053">
        <v>0</v>
      </c>
      <c r="T4053">
        <v>5</v>
      </c>
      <c r="U4053">
        <v>0</v>
      </c>
      <c r="V4053">
        <v>0</v>
      </c>
      <c r="W4053">
        <v>0</v>
      </c>
      <c r="X4053">
        <v>1.2535631681489168</v>
      </c>
      <c r="Y4053">
        <v>0</v>
      </c>
      <c r="Z4053">
        <v>18.167459222691171</v>
      </c>
      <c r="AA4053">
        <v>0</v>
      </c>
      <c r="AB4053">
        <v>7.2148112556933341</v>
      </c>
      <c r="AC4053">
        <v>0</v>
      </c>
      <c r="AD4053">
        <v>0</v>
      </c>
      <c r="AE4053">
        <v>26.63583364653342</v>
      </c>
    </row>
    <row r="4054" spans="1:31" x14ac:dyDescent="0.25">
      <c r="A4054">
        <v>2277513</v>
      </c>
      <c r="B4054">
        <v>1</v>
      </c>
      <c r="C4054" t="s">
        <v>80</v>
      </c>
      <c r="D4054" t="s">
        <v>83</v>
      </c>
      <c r="E4054" t="s">
        <v>165</v>
      </c>
      <c r="F4054" t="s">
        <v>11547</v>
      </c>
      <c r="G4054" t="s">
        <v>225</v>
      </c>
      <c r="H4054" t="s">
        <v>150</v>
      </c>
      <c r="I4054" t="s">
        <v>136</v>
      </c>
      <c r="J4054" t="s">
        <v>137</v>
      </c>
      <c r="K4054" t="s">
        <v>138</v>
      </c>
      <c r="L4054" t="s">
        <v>11908</v>
      </c>
      <c r="M4054" t="s">
        <v>11909</v>
      </c>
      <c r="N4054">
        <v>1.241666666</v>
      </c>
      <c r="O4054">
        <v>0</v>
      </c>
      <c r="P4054">
        <v>10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3.6699379677478996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3.6699379677478996</v>
      </c>
    </row>
    <row r="4055" spans="1:31" x14ac:dyDescent="0.25">
      <c r="A4055">
        <v>2277464</v>
      </c>
      <c r="B4055">
        <v>1</v>
      </c>
      <c r="C4055" t="s">
        <v>81</v>
      </c>
      <c r="D4055" t="s">
        <v>122</v>
      </c>
      <c r="E4055" t="s">
        <v>157</v>
      </c>
      <c r="F4055" t="s">
        <v>11910</v>
      </c>
      <c r="G4055" t="s">
        <v>134</v>
      </c>
      <c r="H4055" t="s">
        <v>135</v>
      </c>
      <c r="I4055" t="s">
        <v>136</v>
      </c>
      <c r="J4055" t="s">
        <v>137</v>
      </c>
      <c r="K4055" t="s">
        <v>138</v>
      </c>
      <c r="L4055" t="s">
        <v>11911</v>
      </c>
      <c r="M4055" t="s">
        <v>11912</v>
      </c>
      <c r="N4055">
        <v>0.66611111099999998</v>
      </c>
      <c r="O4055">
        <v>1</v>
      </c>
      <c r="P4055">
        <v>1571</v>
      </c>
      <c r="Q4055">
        <v>1</v>
      </c>
      <c r="R4055">
        <v>12</v>
      </c>
      <c r="S4055">
        <v>16</v>
      </c>
      <c r="T4055">
        <v>252</v>
      </c>
      <c r="U4055">
        <v>9</v>
      </c>
      <c r="V4055">
        <v>1</v>
      </c>
      <c r="W4055">
        <v>8.2147683150625012E-2</v>
      </c>
      <c r="X4055">
        <v>224.05348255593483</v>
      </c>
      <c r="Y4055">
        <v>0.23703974023410002</v>
      </c>
      <c r="Z4055">
        <v>0.95274642587025027</v>
      </c>
      <c r="AA4055">
        <v>194.92644856620757</v>
      </c>
      <c r="AB4055">
        <v>145.83728940317511</v>
      </c>
      <c r="AC4055">
        <v>3916.7643970862632</v>
      </c>
      <c r="AD4055">
        <v>2.53356586012635</v>
      </c>
      <c r="AE4055">
        <v>4485.3871173209618</v>
      </c>
    </row>
    <row r="4056" spans="1:31" x14ac:dyDescent="0.25">
      <c r="A4056">
        <v>2277593</v>
      </c>
      <c r="B4056">
        <v>1</v>
      </c>
      <c r="C4056" t="s">
        <v>81</v>
      </c>
      <c r="D4056" t="s">
        <v>118</v>
      </c>
      <c r="E4056" t="s">
        <v>141</v>
      </c>
      <c r="F4056" t="s">
        <v>11913</v>
      </c>
      <c r="G4056" t="s">
        <v>278</v>
      </c>
      <c r="H4056" t="s">
        <v>135</v>
      </c>
      <c r="I4056" t="s">
        <v>136</v>
      </c>
      <c r="J4056" t="s">
        <v>137</v>
      </c>
      <c r="K4056" t="s">
        <v>138</v>
      </c>
      <c r="L4056" t="s">
        <v>11914</v>
      </c>
      <c r="M4056" t="s">
        <v>11915</v>
      </c>
      <c r="N4056">
        <v>6.3055555549999998</v>
      </c>
      <c r="O4056">
        <v>0</v>
      </c>
      <c r="P4056">
        <v>4</v>
      </c>
      <c r="Q4056">
        <v>23</v>
      </c>
      <c r="R4056">
        <v>8</v>
      </c>
      <c r="S4056">
        <v>1</v>
      </c>
      <c r="T4056">
        <v>3</v>
      </c>
      <c r="U4056">
        <v>0</v>
      </c>
      <c r="V4056">
        <v>0</v>
      </c>
      <c r="W4056">
        <v>0</v>
      </c>
      <c r="X4056">
        <v>0.77236697746350003</v>
      </c>
      <c r="Y4056">
        <v>81.155668027934581</v>
      </c>
      <c r="Z4056">
        <v>15.859342515280005</v>
      </c>
      <c r="AA4056">
        <v>7.3679715936253336</v>
      </c>
      <c r="AB4056">
        <v>22.168406241735838</v>
      </c>
      <c r="AC4056">
        <v>0</v>
      </c>
      <c r="AD4056">
        <v>0</v>
      </c>
      <c r="AE4056">
        <v>127.32375535603926</v>
      </c>
    </row>
    <row r="4057" spans="1:31" x14ac:dyDescent="0.25">
      <c r="A4057">
        <v>2277201</v>
      </c>
      <c r="B4057">
        <v>1</v>
      </c>
      <c r="C4057" t="s">
        <v>80</v>
      </c>
      <c r="D4057" t="s">
        <v>85</v>
      </c>
      <c r="E4057" t="s">
        <v>147</v>
      </c>
      <c r="F4057" t="s">
        <v>11916</v>
      </c>
      <c r="G4057" t="s">
        <v>154</v>
      </c>
      <c r="H4057" t="s">
        <v>150</v>
      </c>
      <c r="I4057" t="s">
        <v>136</v>
      </c>
      <c r="J4057" t="s">
        <v>137</v>
      </c>
      <c r="K4057" t="s">
        <v>144</v>
      </c>
      <c r="L4057" t="s">
        <v>11917</v>
      </c>
      <c r="M4057" t="s">
        <v>11918</v>
      </c>
      <c r="N4057">
        <v>6.3605555550000004</v>
      </c>
      <c r="O4057">
        <v>0</v>
      </c>
      <c r="P4057">
        <v>191</v>
      </c>
      <c r="Q4057">
        <v>0</v>
      </c>
      <c r="R4057">
        <v>0</v>
      </c>
      <c r="S4057">
        <v>0</v>
      </c>
      <c r="T4057">
        <v>9</v>
      </c>
      <c r="U4057">
        <v>0</v>
      </c>
      <c r="V4057">
        <v>0</v>
      </c>
      <c r="W4057">
        <v>0</v>
      </c>
      <c r="X4057">
        <v>304.47899879335955</v>
      </c>
      <c r="Y4057">
        <v>0</v>
      </c>
      <c r="Z4057">
        <v>0</v>
      </c>
      <c r="AA4057">
        <v>0</v>
      </c>
      <c r="AB4057">
        <v>14.280981659964201</v>
      </c>
      <c r="AC4057">
        <v>0</v>
      </c>
      <c r="AD4057">
        <v>0</v>
      </c>
      <c r="AE4057">
        <v>318.75998045332375</v>
      </c>
    </row>
    <row r="4058" spans="1:31" x14ac:dyDescent="0.25">
      <c r="A4058">
        <v>2277842</v>
      </c>
      <c r="B4058">
        <v>1</v>
      </c>
      <c r="C4058" t="s">
        <v>80</v>
      </c>
      <c r="D4058" t="s">
        <v>98</v>
      </c>
      <c r="E4058" t="s">
        <v>147</v>
      </c>
      <c r="F4058" t="s">
        <v>3901</v>
      </c>
      <c r="G4058" t="s">
        <v>149</v>
      </c>
      <c r="H4058" t="s">
        <v>150</v>
      </c>
      <c r="I4058" t="s">
        <v>136</v>
      </c>
      <c r="J4058" t="s">
        <v>137</v>
      </c>
      <c r="K4058" t="s">
        <v>138</v>
      </c>
      <c r="L4058" t="s">
        <v>11919</v>
      </c>
      <c r="M4058" t="s">
        <v>11920</v>
      </c>
      <c r="N4058">
        <v>1.238611111</v>
      </c>
      <c r="O4058">
        <v>0</v>
      </c>
      <c r="P4058">
        <v>0</v>
      </c>
      <c r="Q4058">
        <v>0</v>
      </c>
      <c r="R4058">
        <v>1</v>
      </c>
      <c r="S4058">
        <v>0</v>
      </c>
      <c r="T4058">
        <v>1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0.57177158884364998</v>
      </c>
      <c r="AA4058">
        <v>0</v>
      </c>
      <c r="AB4058">
        <v>0.34795855586689994</v>
      </c>
      <c r="AC4058">
        <v>0</v>
      </c>
      <c r="AD4058">
        <v>0</v>
      </c>
      <c r="AE4058">
        <v>0.91973014471054992</v>
      </c>
    </row>
    <row r="4059" spans="1:31" x14ac:dyDescent="0.25">
      <c r="A4059">
        <v>2277507</v>
      </c>
      <c r="B4059">
        <v>1</v>
      </c>
      <c r="C4059" t="s">
        <v>80</v>
      </c>
      <c r="D4059" t="s">
        <v>100</v>
      </c>
      <c r="E4059" t="s">
        <v>165</v>
      </c>
      <c r="F4059" t="s">
        <v>11921</v>
      </c>
      <c r="G4059" t="s">
        <v>261</v>
      </c>
      <c r="H4059" t="s">
        <v>150</v>
      </c>
      <c r="I4059" t="s">
        <v>136</v>
      </c>
      <c r="J4059" t="s">
        <v>137</v>
      </c>
      <c r="K4059" t="s">
        <v>138</v>
      </c>
      <c r="L4059" t="s">
        <v>11922</v>
      </c>
      <c r="M4059" t="s">
        <v>11923</v>
      </c>
      <c r="N4059">
        <v>3.0080555549999999</v>
      </c>
      <c r="O4059">
        <v>0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4.0131337246000001E-2</v>
      </c>
      <c r="AA4059">
        <v>0</v>
      </c>
      <c r="AB4059">
        <v>0</v>
      </c>
      <c r="AC4059">
        <v>0</v>
      </c>
      <c r="AD4059">
        <v>0</v>
      </c>
      <c r="AE4059">
        <v>4.0131337246000001E-2</v>
      </c>
    </row>
    <row r="4060" spans="1:31" x14ac:dyDescent="0.25">
      <c r="A4060">
        <v>2277699</v>
      </c>
      <c r="B4060">
        <v>1</v>
      </c>
      <c r="C4060" t="s">
        <v>81</v>
      </c>
      <c r="D4060" t="s">
        <v>113</v>
      </c>
      <c r="E4060" t="s">
        <v>165</v>
      </c>
      <c r="F4060" t="s">
        <v>11924</v>
      </c>
      <c r="G4060" t="s">
        <v>198</v>
      </c>
      <c r="H4060" t="s">
        <v>150</v>
      </c>
      <c r="I4060" t="s">
        <v>136</v>
      </c>
      <c r="J4060" t="s">
        <v>137</v>
      </c>
      <c r="K4060" t="s">
        <v>138</v>
      </c>
      <c r="L4060" t="s">
        <v>11925</v>
      </c>
      <c r="M4060" t="s">
        <v>11926</v>
      </c>
      <c r="N4060">
        <v>1.824166666</v>
      </c>
      <c r="O4060">
        <v>0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0.36175156898999994</v>
      </c>
      <c r="AA4060">
        <v>0</v>
      </c>
      <c r="AB4060">
        <v>0</v>
      </c>
      <c r="AC4060">
        <v>0</v>
      </c>
      <c r="AD4060">
        <v>0</v>
      </c>
      <c r="AE4060">
        <v>0.36175156898999994</v>
      </c>
    </row>
    <row r="4061" spans="1:31" x14ac:dyDescent="0.25">
      <c r="A4061">
        <v>2277799</v>
      </c>
      <c r="B4061">
        <v>1</v>
      </c>
      <c r="C4061" t="s">
        <v>81</v>
      </c>
      <c r="D4061" t="s">
        <v>118</v>
      </c>
      <c r="E4061" t="s">
        <v>165</v>
      </c>
      <c r="F4061" t="s">
        <v>11927</v>
      </c>
      <c r="G4061" t="s">
        <v>198</v>
      </c>
      <c r="H4061" t="s">
        <v>150</v>
      </c>
      <c r="I4061" t="s">
        <v>136</v>
      </c>
      <c r="J4061" t="s">
        <v>137</v>
      </c>
      <c r="K4061" t="s">
        <v>138</v>
      </c>
      <c r="L4061" t="s">
        <v>11928</v>
      </c>
      <c r="M4061" t="s">
        <v>11929</v>
      </c>
      <c r="N4061">
        <v>1.174722222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0.10559741798918335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0.10559741798918335</v>
      </c>
    </row>
    <row r="4062" spans="1:31" x14ac:dyDescent="0.25">
      <c r="A4062">
        <v>2277258</v>
      </c>
      <c r="B4062">
        <v>1</v>
      </c>
      <c r="C4062" t="s">
        <v>81</v>
      </c>
      <c r="D4062" t="s">
        <v>128</v>
      </c>
      <c r="E4062" t="s">
        <v>176</v>
      </c>
      <c r="F4062" t="s">
        <v>11930</v>
      </c>
      <c r="G4062" t="s">
        <v>143</v>
      </c>
      <c r="H4062" t="s">
        <v>150</v>
      </c>
      <c r="I4062" t="s">
        <v>136</v>
      </c>
      <c r="J4062" t="s">
        <v>137</v>
      </c>
      <c r="K4062" t="s">
        <v>144</v>
      </c>
      <c r="L4062" t="s">
        <v>11931</v>
      </c>
      <c r="M4062" t="s">
        <v>11932</v>
      </c>
      <c r="N4062">
        <v>4.8447222219999997</v>
      </c>
      <c r="O4062">
        <v>0</v>
      </c>
      <c r="P4062">
        <v>138</v>
      </c>
      <c r="Q4062">
        <v>0</v>
      </c>
      <c r="R4062">
        <v>0</v>
      </c>
      <c r="S4062">
        <v>0</v>
      </c>
      <c r="T4062">
        <v>5</v>
      </c>
      <c r="U4062">
        <v>0</v>
      </c>
      <c r="V4062">
        <v>0</v>
      </c>
      <c r="W4062">
        <v>0</v>
      </c>
      <c r="X4062">
        <v>248.85563265786075</v>
      </c>
      <c r="Y4062">
        <v>0</v>
      </c>
      <c r="Z4062">
        <v>0</v>
      </c>
      <c r="AA4062">
        <v>0</v>
      </c>
      <c r="AB4062">
        <v>20.319143391296091</v>
      </c>
      <c r="AC4062">
        <v>0</v>
      </c>
      <c r="AD4062">
        <v>0</v>
      </c>
      <c r="AE4062">
        <v>269.17477604915683</v>
      </c>
    </row>
    <row r="4063" spans="1:31" x14ac:dyDescent="0.25">
      <c r="A4063">
        <v>2277361</v>
      </c>
      <c r="B4063">
        <v>1</v>
      </c>
      <c r="C4063" t="s">
        <v>80</v>
      </c>
      <c r="D4063" t="s">
        <v>83</v>
      </c>
      <c r="E4063" t="s">
        <v>322</v>
      </c>
      <c r="F4063" t="s">
        <v>11933</v>
      </c>
      <c r="G4063" t="s">
        <v>134</v>
      </c>
      <c r="H4063" t="s">
        <v>135</v>
      </c>
      <c r="I4063" t="s">
        <v>136</v>
      </c>
      <c r="J4063" t="s">
        <v>137</v>
      </c>
      <c r="K4063" t="s">
        <v>138</v>
      </c>
      <c r="L4063" t="s">
        <v>11934</v>
      </c>
      <c r="M4063" t="s">
        <v>11653</v>
      </c>
      <c r="N4063">
        <v>0.18083333300000001</v>
      </c>
      <c r="O4063">
        <v>0</v>
      </c>
      <c r="P4063">
        <v>9746</v>
      </c>
      <c r="Q4063">
        <v>0</v>
      </c>
      <c r="R4063">
        <v>0</v>
      </c>
      <c r="S4063">
        <v>4</v>
      </c>
      <c r="T4063">
        <v>1883</v>
      </c>
      <c r="U4063">
        <v>2</v>
      </c>
      <c r="V4063">
        <v>9</v>
      </c>
      <c r="W4063">
        <v>0</v>
      </c>
      <c r="X4063">
        <v>589.29893409324188</v>
      </c>
      <c r="Y4063">
        <v>0</v>
      </c>
      <c r="Z4063">
        <v>0</v>
      </c>
      <c r="AA4063">
        <v>31.861945701404824</v>
      </c>
      <c r="AB4063">
        <v>304.79416612701993</v>
      </c>
      <c r="AC4063">
        <v>403.07451601477203</v>
      </c>
      <c r="AD4063">
        <v>81.830468515743675</v>
      </c>
      <c r="AE4063">
        <v>1410.8600304521824</v>
      </c>
    </row>
    <row r="4064" spans="1:31" x14ac:dyDescent="0.25">
      <c r="A4064">
        <v>2277693</v>
      </c>
      <c r="B4064">
        <v>1</v>
      </c>
      <c r="C4064" t="s">
        <v>80</v>
      </c>
      <c r="D4064" t="s">
        <v>100</v>
      </c>
      <c r="E4064" t="s">
        <v>165</v>
      </c>
      <c r="F4064" t="s">
        <v>11935</v>
      </c>
      <c r="G4064" t="s">
        <v>198</v>
      </c>
      <c r="H4064" t="s">
        <v>150</v>
      </c>
      <c r="I4064" t="s">
        <v>136</v>
      </c>
      <c r="J4064" t="s">
        <v>137</v>
      </c>
      <c r="K4064" t="s">
        <v>138</v>
      </c>
      <c r="L4064" t="s">
        <v>11267</v>
      </c>
      <c r="M4064" t="s">
        <v>11936</v>
      </c>
      <c r="N4064">
        <v>0.89805555500000001</v>
      </c>
      <c r="O4064">
        <v>0</v>
      </c>
      <c r="P4064">
        <v>2</v>
      </c>
      <c r="Q4064">
        <v>0</v>
      </c>
      <c r="R4064">
        <v>2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2.5370583236445836</v>
      </c>
      <c r="Y4064">
        <v>0</v>
      </c>
      <c r="Z4064">
        <v>1.7174808914443918</v>
      </c>
      <c r="AA4064">
        <v>0</v>
      </c>
      <c r="AB4064">
        <v>0</v>
      </c>
      <c r="AC4064">
        <v>0</v>
      </c>
      <c r="AD4064">
        <v>0</v>
      </c>
      <c r="AE4064">
        <v>4.2545392150889754</v>
      </c>
    </row>
    <row r="4065" spans="1:31" x14ac:dyDescent="0.25">
      <c r="A4065">
        <v>2277739</v>
      </c>
      <c r="B4065">
        <v>1</v>
      </c>
      <c r="C4065" t="s">
        <v>80</v>
      </c>
      <c r="D4065" t="s">
        <v>97</v>
      </c>
      <c r="E4065" t="s">
        <v>312</v>
      </c>
      <c r="F4065" t="s">
        <v>11937</v>
      </c>
      <c r="G4065" t="s">
        <v>1032</v>
      </c>
      <c r="H4065" t="s">
        <v>150</v>
      </c>
      <c r="I4065" t="s">
        <v>136</v>
      </c>
      <c r="J4065" t="s">
        <v>137</v>
      </c>
      <c r="K4065" t="s">
        <v>138</v>
      </c>
      <c r="L4065" t="s">
        <v>11938</v>
      </c>
      <c r="M4065" t="s">
        <v>11939</v>
      </c>
      <c r="N4065">
        <v>1.355277777</v>
      </c>
      <c r="O4065">
        <v>0</v>
      </c>
      <c r="P4065">
        <v>19</v>
      </c>
      <c r="Q4065">
        <v>0</v>
      </c>
      <c r="R4065">
        <v>0</v>
      </c>
      <c r="S4065">
        <v>0</v>
      </c>
      <c r="T4065">
        <v>1</v>
      </c>
      <c r="U4065">
        <v>0</v>
      </c>
      <c r="V4065">
        <v>0</v>
      </c>
      <c r="W4065">
        <v>0</v>
      </c>
      <c r="X4065">
        <v>14.550529930958408</v>
      </c>
      <c r="Y4065">
        <v>0</v>
      </c>
      <c r="Z4065">
        <v>0</v>
      </c>
      <c r="AA4065">
        <v>0</v>
      </c>
      <c r="AB4065">
        <v>1.9682470791573334</v>
      </c>
      <c r="AC4065">
        <v>0</v>
      </c>
      <c r="AD4065">
        <v>0</v>
      </c>
      <c r="AE4065">
        <v>16.518777010115741</v>
      </c>
    </row>
    <row r="4066" spans="1:31" x14ac:dyDescent="0.25">
      <c r="A4066">
        <v>2277839</v>
      </c>
      <c r="B4066">
        <v>1</v>
      </c>
      <c r="C4066" t="s">
        <v>81</v>
      </c>
      <c r="D4066" t="s">
        <v>118</v>
      </c>
      <c r="E4066" t="s">
        <v>147</v>
      </c>
      <c r="F4066" t="s">
        <v>11940</v>
      </c>
      <c r="G4066" t="s">
        <v>149</v>
      </c>
      <c r="H4066" t="s">
        <v>150</v>
      </c>
      <c r="I4066" t="s">
        <v>136</v>
      </c>
      <c r="J4066" t="s">
        <v>137</v>
      </c>
      <c r="K4066" t="s">
        <v>138</v>
      </c>
      <c r="L4066" t="s">
        <v>11941</v>
      </c>
      <c r="M4066" t="s">
        <v>11942</v>
      </c>
      <c r="N4066">
        <v>0.88694444400000005</v>
      </c>
      <c r="O4066">
        <v>0</v>
      </c>
      <c r="P4066">
        <v>60</v>
      </c>
      <c r="Q4066">
        <v>0</v>
      </c>
      <c r="R4066">
        <v>0</v>
      </c>
      <c r="S4066">
        <v>0</v>
      </c>
      <c r="T4066">
        <v>5</v>
      </c>
      <c r="U4066">
        <v>0</v>
      </c>
      <c r="V4066">
        <v>0</v>
      </c>
      <c r="W4066">
        <v>0</v>
      </c>
      <c r="X4066">
        <v>16.953756879305889</v>
      </c>
      <c r="Y4066">
        <v>0</v>
      </c>
      <c r="Z4066">
        <v>0</v>
      </c>
      <c r="AA4066">
        <v>0</v>
      </c>
      <c r="AB4066">
        <v>0.7076508343982999</v>
      </c>
      <c r="AC4066">
        <v>0</v>
      </c>
      <c r="AD4066">
        <v>0</v>
      </c>
      <c r="AE4066">
        <v>17.66140771370419</v>
      </c>
    </row>
    <row r="4067" spans="1:31" x14ac:dyDescent="0.25">
      <c r="A4067">
        <v>2277716</v>
      </c>
      <c r="B4067">
        <v>1</v>
      </c>
      <c r="C4067" t="s">
        <v>81</v>
      </c>
      <c r="D4067" t="s">
        <v>128</v>
      </c>
      <c r="E4067" t="s">
        <v>141</v>
      </c>
      <c r="F4067" t="s">
        <v>11943</v>
      </c>
      <c r="G4067" t="s">
        <v>268</v>
      </c>
      <c r="H4067" t="s">
        <v>135</v>
      </c>
      <c r="I4067" t="s">
        <v>136</v>
      </c>
      <c r="J4067" t="s">
        <v>137</v>
      </c>
      <c r="K4067" t="s">
        <v>138</v>
      </c>
      <c r="L4067" t="s">
        <v>11944</v>
      </c>
      <c r="M4067" t="s">
        <v>11945</v>
      </c>
      <c r="N4067">
        <v>8.0686111109999992</v>
      </c>
      <c r="O4067">
        <v>0</v>
      </c>
      <c r="P4067">
        <v>73</v>
      </c>
      <c r="Q4067">
        <v>0</v>
      </c>
      <c r="R4067">
        <v>8</v>
      </c>
      <c r="S4067">
        <v>0</v>
      </c>
      <c r="T4067">
        <v>8</v>
      </c>
      <c r="U4067">
        <v>0</v>
      </c>
      <c r="V4067">
        <v>0</v>
      </c>
      <c r="W4067">
        <v>0</v>
      </c>
      <c r="X4067">
        <v>74.181386672215709</v>
      </c>
      <c r="Y4067">
        <v>0</v>
      </c>
      <c r="Z4067">
        <v>8.9066228522812523</v>
      </c>
      <c r="AA4067">
        <v>0</v>
      </c>
      <c r="AB4067">
        <v>24.831261604472598</v>
      </c>
      <c r="AC4067">
        <v>0</v>
      </c>
      <c r="AD4067">
        <v>0</v>
      </c>
      <c r="AE4067">
        <v>107.91927112896956</v>
      </c>
    </row>
    <row r="4068" spans="1:31" x14ac:dyDescent="0.25">
      <c r="A4068">
        <v>2277198</v>
      </c>
      <c r="B4068">
        <v>1</v>
      </c>
      <c r="C4068" t="s">
        <v>80</v>
      </c>
      <c r="D4068" t="s">
        <v>85</v>
      </c>
      <c r="E4068" t="s">
        <v>147</v>
      </c>
      <c r="F4068" t="s">
        <v>3289</v>
      </c>
      <c r="G4068" t="s">
        <v>154</v>
      </c>
      <c r="H4068" t="s">
        <v>150</v>
      </c>
      <c r="I4068" t="s">
        <v>136</v>
      </c>
      <c r="J4068" t="s">
        <v>137</v>
      </c>
      <c r="K4068" t="s">
        <v>144</v>
      </c>
      <c r="L4068" t="s">
        <v>11946</v>
      </c>
      <c r="M4068" t="s">
        <v>11947</v>
      </c>
      <c r="N4068">
        <v>6.2450000000000001</v>
      </c>
      <c r="O4068">
        <v>0</v>
      </c>
      <c r="P4068">
        <v>106</v>
      </c>
      <c r="Q4068">
        <v>0</v>
      </c>
      <c r="R4068">
        <v>0</v>
      </c>
      <c r="S4068">
        <v>0</v>
      </c>
      <c r="T4068">
        <v>6</v>
      </c>
      <c r="U4068">
        <v>0</v>
      </c>
      <c r="V4068">
        <v>0</v>
      </c>
      <c r="W4068">
        <v>0</v>
      </c>
      <c r="X4068">
        <v>167.54151033815754</v>
      </c>
      <c r="Y4068">
        <v>0</v>
      </c>
      <c r="Z4068">
        <v>0</v>
      </c>
      <c r="AA4068">
        <v>0</v>
      </c>
      <c r="AB4068">
        <v>1.9017926451073335</v>
      </c>
      <c r="AC4068">
        <v>0</v>
      </c>
      <c r="AD4068">
        <v>0</v>
      </c>
      <c r="AE4068">
        <v>169.44330298326486</v>
      </c>
    </row>
    <row r="4069" spans="1:31" x14ac:dyDescent="0.25">
      <c r="A4069">
        <v>2277221</v>
      </c>
      <c r="B4069">
        <v>1</v>
      </c>
      <c r="C4069" t="s">
        <v>80</v>
      </c>
      <c r="D4069" t="s">
        <v>101</v>
      </c>
      <c r="E4069" t="s">
        <v>176</v>
      </c>
      <c r="F4069" t="s">
        <v>11948</v>
      </c>
      <c r="G4069" t="s">
        <v>143</v>
      </c>
      <c r="H4069" t="s">
        <v>150</v>
      </c>
      <c r="I4069" t="s">
        <v>136</v>
      </c>
      <c r="J4069" t="s">
        <v>137</v>
      </c>
      <c r="K4069" t="s">
        <v>144</v>
      </c>
      <c r="L4069" t="s">
        <v>11949</v>
      </c>
      <c r="M4069" t="s">
        <v>11950</v>
      </c>
      <c r="N4069">
        <v>5.0536111110000004</v>
      </c>
      <c r="O4069">
        <v>0</v>
      </c>
      <c r="P4069">
        <v>124</v>
      </c>
      <c r="Q4069">
        <v>0</v>
      </c>
      <c r="R4069">
        <v>2</v>
      </c>
      <c r="S4069">
        <v>0</v>
      </c>
      <c r="T4069">
        <v>37</v>
      </c>
      <c r="U4069">
        <v>0</v>
      </c>
      <c r="V4069">
        <v>0</v>
      </c>
      <c r="W4069">
        <v>0</v>
      </c>
      <c r="X4069">
        <v>251.23910604915315</v>
      </c>
      <c r="Y4069">
        <v>0</v>
      </c>
      <c r="Z4069">
        <v>17.112186672608402</v>
      </c>
      <c r="AA4069">
        <v>0</v>
      </c>
      <c r="AB4069">
        <v>176.57030350149194</v>
      </c>
      <c r="AC4069">
        <v>0</v>
      </c>
      <c r="AD4069">
        <v>0</v>
      </c>
      <c r="AE4069">
        <v>444.92159622325346</v>
      </c>
    </row>
    <row r="4070" spans="1:31" x14ac:dyDescent="0.25">
      <c r="A4070">
        <v>2277762</v>
      </c>
      <c r="B4070">
        <v>1</v>
      </c>
      <c r="C4070" t="s">
        <v>80</v>
      </c>
      <c r="D4070" t="s">
        <v>110</v>
      </c>
      <c r="E4070" t="s">
        <v>165</v>
      </c>
      <c r="F4070" t="s">
        <v>11951</v>
      </c>
      <c r="G4070" t="s">
        <v>167</v>
      </c>
      <c r="H4070" t="s">
        <v>150</v>
      </c>
      <c r="I4070" t="s">
        <v>136</v>
      </c>
      <c r="J4070" t="s">
        <v>137</v>
      </c>
      <c r="K4070" t="s">
        <v>138</v>
      </c>
      <c r="L4070" t="s">
        <v>11952</v>
      </c>
      <c r="M4070" t="s">
        <v>11953</v>
      </c>
      <c r="N4070">
        <v>7.966388888</v>
      </c>
      <c r="O4070">
        <v>0</v>
      </c>
      <c r="P4070">
        <v>4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5.3433014347881009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5.3433014347881009</v>
      </c>
    </row>
    <row r="4071" spans="1:31" x14ac:dyDescent="0.25">
      <c r="A4071">
        <v>2277321</v>
      </c>
      <c r="B4071">
        <v>1</v>
      </c>
      <c r="C4071" t="s">
        <v>80</v>
      </c>
      <c r="D4071" t="s">
        <v>95</v>
      </c>
      <c r="E4071" t="s">
        <v>322</v>
      </c>
      <c r="F4071" t="s">
        <v>11954</v>
      </c>
      <c r="G4071" t="s">
        <v>134</v>
      </c>
      <c r="H4071" t="s">
        <v>135</v>
      </c>
      <c r="I4071" t="s">
        <v>136</v>
      </c>
      <c r="J4071" t="s">
        <v>137</v>
      </c>
      <c r="K4071" t="s">
        <v>138</v>
      </c>
      <c r="L4071" t="s">
        <v>11955</v>
      </c>
      <c r="M4071" t="s">
        <v>11956</v>
      </c>
      <c r="N4071">
        <v>0.46944444400000002</v>
      </c>
      <c r="O4071">
        <v>2</v>
      </c>
      <c r="P4071">
        <v>481</v>
      </c>
      <c r="Q4071">
        <v>0</v>
      </c>
      <c r="R4071">
        <v>2</v>
      </c>
      <c r="S4071">
        <v>18</v>
      </c>
      <c r="T4071">
        <v>42</v>
      </c>
      <c r="U4071">
        <v>5</v>
      </c>
      <c r="V4071">
        <v>0</v>
      </c>
      <c r="W4071">
        <v>0.35017011649331115</v>
      </c>
      <c r="X4071">
        <v>55.833005785789489</v>
      </c>
      <c r="Y4071">
        <v>0</v>
      </c>
      <c r="Z4071">
        <v>0.39320025740239994</v>
      </c>
      <c r="AA4071">
        <v>203.96632428388597</v>
      </c>
      <c r="AB4071">
        <v>24.210762162673387</v>
      </c>
      <c r="AC4071">
        <v>305.29165777419968</v>
      </c>
      <c r="AD4071">
        <v>0</v>
      </c>
      <c r="AE4071">
        <v>590.04512038044425</v>
      </c>
    </row>
    <row r="4072" spans="1:31" x14ac:dyDescent="0.25">
      <c r="A4072">
        <v>2277238</v>
      </c>
      <c r="B4072">
        <v>1</v>
      </c>
      <c r="C4072" t="s">
        <v>81</v>
      </c>
      <c r="D4072" t="s">
        <v>119</v>
      </c>
      <c r="E4072" t="s">
        <v>141</v>
      </c>
      <c r="F4072" t="s">
        <v>4204</v>
      </c>
      <c r="G4072" t="s">
        <v>268</v>
      </c>
      <c r="H4072" t="s">
        <v>135</v>
      </c>
      <c r="I4072" t="s">
        <v>136</v>
      </c>
      <c r="J4072" t="s">
        <v>137</v>
      </c>
      <c r="K4072" t="s">
        <v>138</v>
      </c>
      <c r="L4072" t="s">
        <v>11957</v>
      </c>
      <c r="M4072" t="s">
        <v>11958</v>
      </c>
      <c r="N4072">
        <v>1.0638888879999999</v>
      </c>
      <c r="O4072">
        <v>0</v>
      </c>
      <c r="P4072">
        <v>225</v>
      </c>
      <c r="Q4072">
        <v>25</v>
      </c>
      <c r="R4072">
        <v>12</v>
      </c>
      <c r="S4072">
        <v>1</v>
      </c>
      <c r="T4072">
        <v>11</v>
      </c>
      <c r="U4072">
        <v>0</v>
      </c>
      <c r="V4072">
        <v>0</v>
      </c>
      <c r="W4072">
        <v>0</v>
      </c>
      <c r="X4072">
        <v>39.71372933366932</v>
      </c>
      <c r="Y4072">
        <v>25.856645329066829</v>
      </c>
      <c r="Z4072">
        <v>3.15190617279</v>
      </c>
      <c r="AA4072">
        <v>0.20933335016124999</v>
      </c>
      <c r="AB4072">
        <v>3.3203957957040009</v>
      </c>
      <c r="AC4072">
        <v>0</v>
      </c>
      <c r="AD4072">
        <v>0</v>
      </c>
      <c r="AE4072">
        <v>72.25200998139141</v>
      </c>
    </row>
    <row r="4073" spans="1:31" x14ac:dyDescent="0.25">
      <c r="A4073">
        <v>2277822</v>
      </c>
      <c r="B4073">
        <v>1</v>
      </c>
      <c r="C4073" t="s">
        <v>81</v>
      </c>
      <c r="D4073" t="s">
        <v>112</v>
      </c>
      <c r="E4073" t="s">
        <v>157</v>
      </c>
      <c r="F4073" t="s">
        <v>11959</v>
      </c>
      <c r="G4073" t="s">
        <v>134</v>
      </c>
      <c r="H4073" t="s">
        <v>135</v>
      </c>
      <c r="I4073" t="s">
        <v>136</v>
      </c>
      <c r="J4073" t="s">
        <v>137</v>
      </c>
      <c r="K4073" t="s">
        <v>138</v>
      </c>
      <c r="L4073" t="s">
        <v>11960</v>
      </c>
      <c r="M4073" t="s">
        <v>11961</v>
      </c>
      <c r="N4073">
        <v>6.6666665999999999E-2</v>
      </c>
      <c r="O4073">
        <v>1</v>
      </c>
      <c r="P4073">
        <v>828</v>
      </c>
      <c r="Q4073">
        <v>93</v>
      </c>
      <c r="R4073">
        <v>148</v>
      </c>
      <c r="S4073">
        <v>15</v>
      </c>
      <c r="T4073">
        <v>98</v>
      </c>
      <c r="U4073">
        <v>0</v>
      </c>
      <c r="V4073">
        <v>1</v>
      </c>
      <c r="W4073">
        <v>4.119237720000001E-3</v>
      </c>
      <c r="X4073">
        <v>14.04811752011134</v>
      </c>
      <c r="Y4073">
        <v>37.307991132636012</v>
      </c>
      <c r="Z4073">
        <v>9.8292793285679991</v>
      </c>
      <c r="AA4073">
        <v>3.7763419649399999</v>
      </c>
      <c r="AB4073">
        <v>1.9662087130520001</v>
      </c>
      <c r="AC4073">
        <v>0</v>
      </c>
      <c r="AD4073">
        <v>0.52654525401599994</v>
      </c>
      <c r="AE4073">
        <v>67.458603151043349</v>
      </c>
    </row>
    <row r="4074" spans="1:31" x14ac:dyDescent="0.25">
      <c r="A4074">
        <v>2277284</v>
      </c>
      <c r="B4074">
        <v>1</v>
      </c>
      <c r="C4074" t="s">
        <v>81</v>
      </c>
      <c r="D4074" t="s">
        <v>127</v>
      </c>
      <c r="E4074" t="s">
        <v>322</v>
      </c>
      <c r="F4074" t="s">
        <v>11962</v>
      </c>
      <c r="G4074" t="s">
        <v>143</v>
      </c>
      <c r="H4074" t="s">
        <v>135</v>
      </c>
      <c r="I4074" t="s">
        <v>136</v>
      </c>
      <c r="J4074" t="s">
        <v>137</v>
      </c>
      <c r="K4074" t="s">
        <v>144</v>
      </c>
      <c r="L4074" t="s">
        <v>11963</v>
      </c>
      <c r="M4074" t="s">
        <v>11964</v>
      </c>
      <c r="N4074">
        <v>3.7491666659999998</v>
      </c>
      <c r="O4074">
        <v>7</v>
      </c>
      <c r="P4074">
        <v>144</v>
      </c>
      <c r="Q4074">
        <v>192</v>
      </c>
      <c r="R4074">
        <v>206</v>
      </c>
      <c r="S4074">
        <v>10</v>
      </c>
      <c r="T4074">
        <v>25</v>
      </c>
      <c r="U4074">
        <v>0</v>
      </c>
      <c r="V4074">
        <v>0</v>
      </c>
      <c r="W4074">
        <v>7.9067572052173176</v>
      </c>
      <c r="X4074">
        <v>112.85128998634251</v>
      </c>
      <c r="Y4074">
        <v>355.27047399389033</v>
      </c>
      <c r="Z4074">
        <v>635.56163412229046</v>
      </c>
      <c r="AA4074">
        <v>32.196756011844869</v>
      </c>
      <c r="AB4074">
        <v>66.534183679295893</v>
      </c>
      <c r="AC4074">
        <v>0</v>
      </c>
      <c r="AD4074">
        <v>0</v>
      </c>
      <c r="AE4074">
        <v>1210.3210949988813</v>
      </c>
    </row>
    <row r="4075" spans="1:31" x14ac:dyDescent="0.25">
      <c r="A4075">
        <v>2277659</v>
      </c>
      <c r="B4075">
        <v>1</v>
      </c>
      <c r="C4075" t="s">
        <v>80</v>
      </c>
      <c r="D4075" t="s">
        <v>93</v>
      </c>
      <c r="E4075" t="s">
        <v>147</v>
      </c>
      <c r="F4075" t="s">
        <v>11965</v>
      </c>
      <c r="G4075" t="s">
        <v>149</v>
      </c>
      <c r="H4075" t="s">
        <v>150</v>
      </c>
      <c r="I4075" t="s">
        <v>136</v>
      </c>
      <c r="J4075" t="s">
        <v>137</v>
      </c>
      <c r="K4075" t="s">
        <v>138</v>
      </c>
      <c r="L4075" t="s">
        <v>11966</v>
      </c>
      <c r="M4075" t="s">
        <v>11967</v>
      </c>
      <c r="N4075">
        <v>1.3186111110000001</v>
      </c>
      <c r="O4075">
        <v>0</v>
      </c>
      <c r="P4075">
        <v>1</v>
      </c>
      <c r="Q4075">
        <v>0</v>
      </c>
      <c r="R4075">
        <v>6</v>
      </c>
      <c r="S4075">
        <v>0</v>
      </c>
      <c r="T4075">
        <v>3</v>
      </c>
      <c r="U4075">
        <v>0</v>
      </c>
      <c r="V4075">
        <v>0</v>
      </c>
      <c r="W4075">
        <v>0</v>
      </c>
      <c r="X4075">
        <v>0.37800363740159998</v>
      </c>
      <c r="Y4075">
        <v>0</v>
      </c>
      <c r="Z4075">
        <v>1.4196640501871998</v>
      </c>
      <c r="AA4075">
        <v>0</v>
      </c>
      <c r="AB4075">
        <v>3.5604585970163161</v>
      </c>
      <c r="AC4075">
        <v>0</v>
      </c>
      <c r="AD4075">
        <v>0</v>
      </c>
      <c r="AE4075">
        <v>5.3581262846051159</v>
      </c>
    </row>
    <row r="4076" spans="1:31" x14ac:dyDescent="0.25">
      <c r="A4076">
        <v>2277802</v>
      </c>
      <c r="B4076">
        <v>1</v>
      </c>
      <c r="C4076" t="s">
        <v>81</v>
      </c>
      <c r="D4076" t="s">
        <v>118</v>
      </c>
      <c r="E4076" t="s">
        <v>147</v>
      </c>
      <c r="F4076" t="s">
        <v>11968</v>
      </c>
      <c r="G4076" t="s">
        <v>149</v>
      </c>
      <c r="H4076" t="s">
        <v>150</v>
      </c>
      <c r="I4076" t="s">
        <v>136</v>
      </c>
      <c r="J4076" t="s">
        <v>137</v>
      </c>
      <c r="K4076" t="s">
        <v>138</v>
      </c>
      <c r="L4076" t="s">
        <v>11969</v>
      </c>
      <c r="M4076" t="s">
        <v>11970</v>
      </c>
      <c r="N4076">
        <v>0.84277777700000001</v>
      </c>
      <c r="O4076">
        <v>0</v>
      </c>
      <c r="P4076">
        <v>1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0.23992647337575002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0.23992647337575002</v>
      </c>
    </row>
    <row r="4077" spans="1:31" x14ac:dyDescent="0.25">
      <c r="A4077">
        <v>2277610</v>
      </c>
      <c r="B4077">
        <v>1</v>
      </c>
      <c r="C4077" t="s">
        <v>81</v>
      </c>
      <c r="D4077" t="s">
        <v>118</v>
      </c>
      <c r="E4077" t="s">
        <v>141</v>
      </c>
      <c r="F4077" t="s">
        <v>11971</v>
      </c>
      <c r="G4077" t="s">
        <v>268</v>
      </c>
      <c r="H4077" t="s">
        <v>135</v>
      </c>
      <c r="I4077" t="s">
        <v>136</v>
      </c>
      <c r="J4077" t="s">
        <v>137</v>
      </c>
      <c r="K4077" t="s">
        <v>138</v>
      </c>
      <c r="L4077" t="s">
        <v>11972</v>
      </c>
      <c r="M4077" t="s">
        <v>11973</v>
      </c>
      <c r="N4077">
        <v>3.605277777</v>
      </c>
      <c r="O4077">
        <v>1</v>
      </c>
      <c r="P4077">
        <v>223</v>
      </c>
      <c r="Q4077">
        <v>21</v>
      </c>
      <c r="R4077">
        <v>7</v>
      </c>
      <c r="S4077">
        <v>4</v>
      </c>
      <c r="T4077">
        <v>9</v>
      </c>
      <c r="U4077">
        <v>0</v>
      </c>
      <c r="V4077">
        <v>0</v>
      </c>
      <c r="W4077">
        <v>0.22145909403627498</v>
      </c>
      <c r="X4077">
        <v>49.484115395404373</v>
      </c>
      <c r="Y4077">
        <v>128.5810604364936</v>
      </c>
      <c r="Z4077">
        <v>1.2906351921734833</v>
      </c>
      <c r="AA4077">
        <v>63.065189134557677</v>
      </c>
      <c r="AB4077">
        <v>5.354488107729523</v>
      </c>
      <c r="AC4077">
        <v>0</v>
      </c>
      <c r="AD4077">
        <v>0</v>
      </c>
      <c r="AE4077">
        <v>247.99694736039493</v>
      </c>
    </row>
    <row r="4078" spans="1:31" x14ac:dyDescent="0.25">
      <c r="A4078">
        <v>2277616</v>
      </c>
      <c r="B4078">
        <v>1</v>
      </c>
      <c r="C4078" t="s">
        <v>80</v>
      </c>
      <c r="D4078" t="s">
        <v>109</v>
      </c>
      <c r="E4078" t="s">
        <v>176</v>
      </c>
      <c r="F4078" t="s">
        <v>11974</v>
      </c>
      <c r="G4078" t="s">
        <v>178</v>
      </c>
      <c r="H4078" t="s">
        <v>150</v>
      </c>
      <c r="I4078" t="s">
        <v>136</v>
      </c>
      <c r="J4078" t="s">
        <v>137</v>
      </c>
      <c r="K4078" t="s">
        <v>138</v>
      </c>
      <c r="L4078" t="s">
        <v>11975</v>
      </c>
      <c r="M4078" t="s">
        <v>11976</v>
      </c>
      <c r="N4078">
        <v>1.392222222</v>
      </c>
      <c r="O4078">
        <v>0</v>
      </c>
      <c r="P4078">
        <v>34</v>
      </c>
      <c r="Q4078">
        <v>0</v>
      </c>
      <c r="R4078">
        <v>0</v>
      </c>
      <c r="S4078">
        <v>0</v>
      </c>
      <c r="T4078">
        <v>3</v>
      </c>
      <c r="U4078">
        <v>0</v>
      </c>
      <c r="V4078">
        <v>0</v>
      </c>
      <c r="W4078">
        <v>0</v>
      </c>
      <c r="X4078">
        <v>3.9836667803623005</v>
      </c>
      <c r="Y4078">
        <v>0</v>
      </c>
      <c r="Z4078">
        <v>0</v>
      </c>
      <c r="AA4078">
        <v>0</v>
      </c>
      <c r="AB4078">
        <v>0.22172435882200003</v>
      </c>
      <c r="AC4078">
        <v>0</v>
      </c>
      <c r="AD4078">
        <v>0</v>
      </c>
      <c r="AE4078">
        <v>4.2053911391843002</v>
      </c>
    </row>
    <row r="4079" spans="1:31" x14ac:dyDescent="0.25">
      <c r="A4079">
        <v>2277467</v>
      </c>
      <c r="B4079">
        <v>1</v>
      </c>
      <c r="C4079" t="s">
        <v>80</v>
      </c>
      <c r="D4079" t="s">
        <v>93</v>
      </c>
      <c r="E4079" t="s">
        <v>176</v>
      </c>
      <c r="F4079" t="s">
        <v>11977</v>
      </c>
      <c r="G4079" t="s">
        <v>387</v>
      </c>
      <c r="H4079" t="s">
        <v>150</v>
      </c>
      <c r="I4079" t="s">
        <v>136</v>
      </c>
      <c r="J4079" t="s">
        <v>137</v>
      </c>
      <c r="K4079" t="s">
        <v>138</v>
      </c>
      <c r="L4079" t="s">
        <v>11978</v>
      </c>
      <c r="M4079" t="s">
        <v>11979</v>
      </c>
      <c r="N4079">
        <v>4.3975</v>
      </c>
      <c r="O4079">
        <v>0</v>
      </c>
      <c r="P4079">
        <v>3</v>
      </c>
      <c r="Q4079">
        <v>0</v>
      </c>
      <c r="R4079">
        <v>8</v>
      </c>
      <c r="S4079">
        <v>0</v>
      </c>
      <c r="T4079">
        <v>2</v>
      </c>
      <c r="U4079">
        <v>0</v>
      </c>
      <c r="V4079">
        <v>0</v>
      </c>
      <c r="W4079">
        <v>0</v>
      </c>
      <c r="X4079">
        <v>2.8728883659696662</v>
      </c>
      <c r="Y4079">
        <v>0</v>
      </c>
      <c r="Z4079">
        <v>14.466893685171755</v>
      </c>
      <c r="AA4079">
        <v>0</v>
      </c>
      <c r="AB4079">
        <v>18.669046797761695</v>
      </c>
      <c r="AC4079">
        <v>0</v>
      </c>
      <c r="AD4079">
        <v>0</v>
      </c>
      <c r="AE4079">
        <v>36.008828848903114</v>
      </c>
    </row>
    <row r="4080" spans="1:31" x14ac:dyDescent="0.25">
      <c r="A4080">
        <v>2277653</v>
      </c>
      <c r="B4080">
        <v>1</v>
      </c>
      <c r="C4080" t="s">
        <v>80</v>
      </c>
      <c r="D4080" t="s">
        <v>106</v>
      </c>
      <c r="E4080" t="s">
        <v>132</v>
      </c>
      <c r="F4080" t="s">
        <v>11980</v>
      </c>
      <c r="G4080" t="s">
        <v>134</v>
      </c>
      <c r="H4080" t="s">
        <v>135</v>
      </c>
      <c r="I4080" t="s">
        <v>136</v>
      </c>
      <c r="J4080" t="s">
        <v>137</v>
      </c>
      <c r="K4080" t="s">
        <v>138</v>
      </c>
      <c r="L4080" t="s">
        <v>11981</v>
      </c>
      <c r="M4080" t="s">
        <v>11982</v>
      </c>
      <c r="N4080">
        <v>0.53694444399999997</v>
      </c>
      <c r="O4080">
        <v>0</v>
      </c>
      <c r="P4080">
        <v>470</v>
      </c>
      <c r="Q4080">
        <v>1</v>
      </c>
      <c r="R4080">
        <v>42</v>
      </c>
      <c r="S4080">
        <v>2</v>
      </c>
      <c r="T4080">
        <v>49</v>
      </c>
      <c r="U4080">
        <v>0</v>
      </c>
      <c r="V4080">
        <v>0</v>
      </c>
      <c r="W4080">
        <v>0</v>
      </c>
      <c r="X4080">
        <v>40.442144514589046</v>
      </c>
      <c r="Y4080">
        <v>0.36823366243654165</v>
      </c>
      <c r="Z4080">
        <v>12.854451021284449</v>
      </c>
      <c r="AA4080">
        <v>1.3275870432915891</v>
      </c>
      <c r="AB4080">
        <v>11.550998760346097</v>
      </c>
      <c r="AC4080">
        <v>0</v>
      </c>
      <c r="AD4080">
        <v>0</v>
      </c>
      <c r="AE4080">
        <v>66.543415001947722</v>
      </c>
    </row>
    <row r="4081" spans="1:31" x14ac:dyDescent="0.25">
      <c r="A4081">
        <v>2277155</v>
      </c>
      <c r="B4081">
        <v>1</v>
      </c>
      <c r="C4081" t="s">
        <v>80</v>
      </c>
      <c r="D4081" t="s">
        <v>100</v>
      </c>
      <c r="E4081" t="s">
        <v>157</v>
      </c>
      <c r="F4081" t="s">
        <v>11983</v>
      </c>
      <c r="G4081" t="s">
        <v>134</v>
      </c>
      <c r="H4081" t="s">
        <v>135</v>
      </c>
      <c r="I4081" t="s">
        <v>136</v>
      </c>
      <c r="J4081" t="s">
        <v>137</v>
      </c>
      <c r="K4081" t="s">
        <v>138</v>
      </c>
      <c r="L4081" t="s">
        <v>11984</v>
      </c>
      <c r="M4081" t="s">
        <v>11985</v>
      </c>
      <c r="N4081">
        <v>0.836388888</v>
      </c>
      <c r="O4081">
        <v>0</v>
      </c>
      <c r="P4081">
        <v>1650</v>
      </c>
      <c r="Q4081">
        <v>0</v>
      </c>
      <c r="R4081">
        <v>12</v>
      </c>
      <c r="S4081">
        <v>5</v>
      </c>
      <c r="T4081">
        <v>254</v>
      </c>
      <c r="U4081">
        <v>0</v>
      </c>
      <c r="V4081">
        <v>0</v>
      </c>
      <c r="W4081">
        <v>0</v>
      </c>
      <c r="X4081">
        <v>248.18763041986404</v>
      </c>
      <c r="Y4081">
        <v>0</v>
      </c>
      <c r="Z4081">
        <v>1.1889316556910834</v>
      </c>
      <c r="AA4081">
        <v>17.527800368378109</v>
      </c>
      <c r="AB4081">
        <v>184.65085387685099</v>
      </c>
      <c r="AC4081">
        <v>0</v>
      </c>
      <c r="AD4081">
        <v>0</v>
      </c>
      <c r="AE4081">
        <v>451.55521632078421</v>
      </c>
    </row>
    <row r="4082" spans="1:31" x14ac:dyDescent="0.25">
      <c r="A4082">
        <v>2277510</v>
      </c>
      <c r="B4082">
        <v>1</v>
      </c>
      <c r="C4082" t="s">
        <v>81</v>
      </c>
      <c r="D4082" t="s">
        <v>127</v>
      </c>
      <c r="E4082" t="s">
        <v>147</v>
      </c>
      <c r="F4082" t="s">
        <v>4798</v>
      </c>
      <c r="G4082" t="s">
        <v>149</v>
      </c>
      <c r="H4082" t="s">
        <v>150</v>
      </c>
      <c r="I4082" t="s">
        <v>136</v>
      </c>
      <c r="J4082" t="s">
        <v>137</v>
      </c>
      <c r="K4082" t="s">
        <v>138</v>
      </c>
      <c r="L4082" t="s">
        <v>11986</v>
      </c>
      <c r="M4082" t="s">
        <v>11987</v>
      </c>
      <c r="N4082">
        <v>0.76527777699999999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6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7.3444516666799995</v>
      </c>
      <c r="AC4082">
        <v>0</v>
      </c>
      <c r="AD4082">
        <v>0</v>
      </c>
      <c r="AE4082">
        <v>7.3444516666799995</v>
      </c>
    </row>
    <row r="4083" spans="1:31" x14ac:dyDescent="0.25">
      <c r="A4083">
        <v>2277845</v>
      </c>
      <c r="B4083">
        <v>1</v>
      </c>
      <c r="C4083" t="s">
        <v>80</v>
      </c>
      <c r="D4083" t="s">
        <v>110</v>
      </c>
      <c r="E4083" t="s">
        <v>165</v>
      </c>
      <c r="F4083" t="s">
        <v>11988</v>
      </c>
      <c r="G4083" t="s">
        <v>225</v>
      </c>
      <c r="H4083" t="s">
        <v>150</v>
      </c>
      <c r="I4083" t="s">
        <v>136</v>
      </c>
      <c r="J4083" t="s">
        <v>137</v>
      </c>
      <c r="K4083" t="s">
        <v>138</v>
      </c>
      <c r="L4083" t="s">
        <v>11989</v>
      </c>
      <c r="M4083" t="s">
        <v>11990</v>
      </c>
      <c r="N4083">
        <v>1.0974999999999999</v>
      </c>
      <c r="O4083">
        <v>0</v>
      </c>
      <c r="P4083">
        <v>5</v>
      </c>
      <c r="Q4083">
        <v>0</v>
      </c>
      <c r="R4083">
        <v>0</v>
      </c>
      <c r="S4083">
        <v>0</v>
      </c>
      <c r="T4083">
        <v>2</v>
      </c>
      <c r="U4083">
        <v>0</v>
      </c>
      <c r="V4083">
        <v>0</v>
      </c>
      <c r="W4083">
        <v>0</v>
      </c>
      <c r="X4083">
        <v>1.6548119647096555</v>
      </c>
      <c r="Y4083">
        <v>0</v>
      </c>
      <c r="Z4083">
        <v>0</v>
      </c>
      <c r="AA4083">
        <v>0</v>
      </c>
      <c r="AB4083">
        <v>0.68541034147448343</v>
      </c>
      <c r="AC4083">
        <v>0</v>
      </c>
      <c r="AD4083">
        <v>0</v>
      </c>
      <c r="AE4083">
        <v>2.3402223061841392</v>
      </c>
    </row>
    <row r="4084" spans="1:31" x14ac:dyDescent="0.25">
      <c r="A4084">
        <v>2277553</v>
      </c>
      <c r="B4084">
        <v>1</v>
      </c>
      <c r="C4084" t="s">
        <v>81</v>
      </c>
      <c r="D4084" t="s">
        <v>127</v>
      </c>
      <c r="E4084" t="s">
        <v>165</v>
      </c>
      <c r="F4084" t="s">
        <v>11991</v>
      </c>
      <c r="G4084" t="s">
        <v>198</v>
      </c>
      <c r="H4084" t="s">
        <v>150</v>
      </c>
      <c r="I4084" t="s">
        <v>136</v>
      </c>
      <c r="J4084" t="s">
        <v>137</v>
      </c>
      <c r="K4084" t="s">
        <v>138</v>
      </c>
      <c r="L4084" t="s">
        <v>11992</v>
      </c>
      <c r="M4084" t="s">
        <v>11993</v>
      </c>
      <c r="N4084">
        <v>2.7441666659999999</v>
      </c>
      <c r="O4084">
        <v>0</v>
      </c>
      <c r="P4084">
        <v>1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0.4637136529932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0.4637136529932</v>
      </c>
    </row>
    <row r="4085" spans="1:31" x14ac:dyDescent="0.25">
      <c r="A4085">
        <v>2278097</v>
      </c>
      <c r="B4085">
        <v>1</v>
      </c>
      <c r="C4085" t="s">
        <v>80</v>
      </c>
      <c r="D4085" t="s">
        <v>106</v>
      </c>
      <c r="E4085" t="s">
        <v>147</v>
      </c>
      <c r="F4085" t="s">
        <v>11994</v>
      </c>
      <c r="G4085" t="s">
        <v>149</v>
      </c>
      <c r="H4085" t="s">
        <v>150</v>
      </c>
      <c r="I4085" t="s">
        <v>136</v>
      </c>
      <c r="J4085" t="s">
        <v>137</v>
      </c>
      <c r="K4085" t="s">
        <v>138</v>
      </c>
      <c r="L4085" t="s">
        <v>11995</v>
      </c>
      <c r="M4085" t="s">
        <v>11996</v>
      </c>
      <c r="N4085">
        <v>1.7527777769999999</v>
      </c>
      <c r="O4085">
        <v>0</v>
      </c>
      <c r="P4085">
        <v>9</v>
      </c>
      <c r="Q4085">
        <v>0</v>
      </c>
      <c r="R4085">
        <v>3</v>
      </c>
      <c r="S4085">
        <v>0</v>
      </c>
      <c r="T4085">
        <v>7</v>
      </c>
      <c r="U4085">
        <v>0</v>
      </c>
      <c r="V4085">
        <v>0</v>
      </c>
      <c r="W4085">
        <v>0</v>
      </c>
      <c r="X4085">
        <v>7.8871992273474181</v>
      </c>
      <c r="Y4085">
        <v>0</v>
      </c>
      <c r="Z4085">
        <v>6.4488238658155677</v>
      </c>
      <c r="AA4085">
        <v>0</v>
      </c>
      <c r="AB4085">
        <v>9.2899138318825258</v>
      </c>
      <c r="AC4085">
        <v>0</v>
      </c>
      <c r="AD4085">
        <v>0</v>
      </c>
      <c r="AE4085">
        <v>23.625936925045512</v>
      </c>
    </row>
    <row r="4086" spans="1:31" x14ac:dyDescent="0.25">
      <c r="A4086">
        <v>2278598</v>
      </c>
      <c r="B4086">
        <v>1</v>
      </c>
      <c r="C4086" t="s">
        <v>81</v>
      </c>
      <c r="D4086" t="s">
        <v>113</v>
      </c>
      <c r="E4086" t="s">
        <v>165</v>
      </c>
      <c r="F4086" t="s">
        <v>11997</v>
      </c>
      <c r="G4086" t="s">
        <v>198</v>
      </c>
      <c r="H4086" t="s">
        <v>150</v>
      </c>
      <c r="I4086" t="s">
        <v>136</v>
      </c>
      <c r="J4086" t="s">
        <v>137</v>
      </c>
      <c r="K4086" t="s">
        <v>138</v>
      </c>
      <c r="L4086" t="s">
        <v>11998</v>
      </c>
      <c r="M4086" t="s">
        <v>11999</v>
      </c>
      <c r="N4086">
        <v>3.2497222219999999</v>
      </c>
      <c r="O4086">
        <v>0</v>
      </c>
      <c r="P4086">
        <v>1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1.0611063038034834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1.0611063038034834</v>
      </c>
    </row>
    <row r="4087" spans="1:31" x14ac:dyDescent="0.25">
      <c r="A4087">
        <v>2277957</v>
      </c>
      <c r="B4087">
        <v>1</v>
      </c>
      <c r="C4087" t="s">
        <v>80</v>
      </c>
      <c r="D4087" t="s">
        <v>96</v>
      </c>
      <c r="E4087" t="s">
        <v>157</v>
      </c>
      <c r="F4087" t="s">
        <v>12000</v>
      </c>
      <c r="G4087" t="s">
        <v>2229</v>
      </c>
      <c r="H4087" t="s">
        <v>135</v>
      </c>
      <c r="I4087" t="s">
        <v>136</v>
      </c>
      <c r="J4087" t="s">
        <v>137</v>
      </c>
      <c r="K4087" t="s">
        <v>138</v>
      </c>
      <c r="L4087" t="s">
        <v>12001</v>
      </c>
      <c r="M4087" t="s">
        <v>12002</v>
      </c>
      <c r="N4087">
        <v>5.8463888879999999</v>
      </c>
      <c r="O4087">
        <v>0</v>
      </c>
      <c r="P4087">
        <v>463</v>
      </c>
      <c r="Q4087">
        <v>4</v>
      </c>
      <c r="R4087">
        <v>0</v>
      </c>
      <c r="S4087">
        <v>0</v>
      </c>
      <c r="T4087">
        <v>12</v>
      </c>
      <c r="U4087">
        <v>0</v>
      </c>
      <c r="V4087">
        <v>0</v>
      </c>
      <c r="W4087">
        <v>0</v>
      </c>
      <c r="X4087">
        <v>605.07580013850679</v>
      </c>
      <c r="Y4087">
        <v>4188.3801340267983</v>
      </c>
      <c r="Z4087">
        <v>0</v>
      </c>
      <c r="AA4087">
        <v>0</v>
      </c>
      <c r="AB4087">
        <v>167.84038653004379</v>
      </c>
      <c r="AC4087">
        <v>0</v>
      </c>
      <c r="AD4087">
        <v>0</v>
      </c>
      <c r="AE4087">
        <v>4961.2963206953482</v>
      </c>
    </row>
    <row r="4088" spans="1:31" x14ac:dyDescent="0.25">
      <c r="A4088">
        <v>2277888</v>
      </c>
      <c r="B4088">
        <v>1</v>
      </c>
      <c r="C4088" t="s">
        <v>81</v>
      </c>
      <c r="D4088" t="s">
        <v>123</v>
      </c>
      <c r="E4088" t="s">
        <v>147</v>
      </c>
      <c r="F4088" t="s">
        <v>12003</v>
      </c>
      <c r="G4088" t="s">
        <v>387</v>
      </c>
      <c r="H4088" t="s">
        <v>150</v>
      </c>
      <c r="I4088" t="s">
        <v>136</v>
      </c>
      <c r="J4088" t="s">
        <v>137</v>
      </c>
      <c r="K4088" t="s">
        <v>138</v>
      </c>
      <c r="L4088" t="s">
        <v>12004</v>
      </c>
      <c r="M4088" t="s">
        <v>12005</v>
      </c>
      <c r="N4088">
        <v>0.89027777699999999</v>
      </c>
      <c r="O4088">
        <v>0</v>
      </c>
      <c r="P4088">
        <v>76</v>
      </c>
      <c r="Q4088">
        <v>0</v>
      </c>
      <c r="R4088">
        <v>0</v>
      </c>
      <c r="S4088">
        <v>0</v>
      </c>
      <c r="T4088">
        <v>5</v>
      </c>
      <c r="U4088">
        <v>0</v>
      </c>
      <c r="V4088">
        <v>0</v>
      </c>
      <c r="W4088">
        <v>0</v>
      </c>
      <c r="X4088">
        <v>17.481626029770212</v>
      </c>
      <c r="Y4088">
        <v>0</v>
      </c>
      <c r="Z4088">
        <v>0</v>
      </c>
      <c r="AA4088">
        <v>0</v>
      </c>
      <c r="AB4088">
        <v>3.1803650180241667</v>
      </c>
      <c r="AC4088">
        <v>0</v>
      </c>
      <c r="AD4088">
        <v>0</v>
      </c>
      <c r="AE4088">
        <v>20.661991047794377</v>
      </c>
    </row>
    <row r="4089" spans="1:31" x14ac:dyDescent="0.25">
      <c r="A4089">
        <v>2278329</v>
      </c>
      <c r="B4089">
        <v>1</v>
      </c>
      <c r="C4089" t="s">
        <v>80</v>
      </c>
      <c r="D4089" t="s">
        <v>90</v>
      </c>
      <c r="E4089" t="s">
        <v>176</v>
      </c>
      <c r="F4089" t="s">
        <v>12006</v>
      </c>
      <c r="G4089" t="s">
        <v>261</v>
      </c>
      <c r="H4089" t="s">
        <v>150</v>
      </c>
      <c r="I4089" t="s">
        <v>136</v>
      </c>
      <c r="J4089" t="s">
        <v>137</v>
      </c>
      <c r="K4089" t="s">
        <v>138</v>
      </c>
      <c r="L4089" t="s">
        <v>12007</v>
      </c>
      <c r="M4089" t="s">
        <v>12008</v>
      </c>
      <c r="N4089">
        <v>0.261944444</v>
      </c>
      <c r="O4089">
        <v>0</v>
      </c>
      <c r="P4089">
        <v>290</v>
      </c>
      <c r="Q4089">
        <v>0</v>
      </c>
      <c r="R4089">
        <v>0</v>
      </c>
      <c r="S4089">
        <v>0</v>
      </c>
      <c r="T4089">
        <v>196</v>
      </c>
      <c r="U4089">
        <v>0</v>
      </c>
      <c r="V4089">
        <v>0</v>
      </c>
      <c r="W4089">
        <v>0</v>
      </c>
      <c r="X4089">
        <v>25.183189952922671</v>
      </c>
      <c r="Y4089">
        <v>0</v>
      </c>
      <c r="Z4089">
        <v>0</v>
      </c>
      <c r="AA4089">
        <v>0</v>
      </c>
      <c r="AB4089">
        <v>53.989483037001165</v>
      </c>
      <c r="AC4089">
        <v>0</v>
      </c>
      <c r="AD4089">
        <v>0</v>
      </c>
      <c r="AE4089">
        <v>79.172672989923839</v>
      </c>
    </row>
    <row r="4090" spans="1:31" x14ac:dyDescent="0.25">
      <c r="A4090">
        <v>2278020</v>
      </c>
      <c r="B4090">
        <v>1</v>
      </c>
      <c r="C4090" t="s">
        <v>80</v>
      </c>
      <c r="D4090" t="s">
        <v>103</v>
      </c>
      <c r="E4090" t="s">
        <v>165</v>
      </c>
      <c r="F4090" t="s">
        <v>12009</v>
      </c>
      <c r="G4090" t="s">
        <v>198</v>
      </c>
      <c r="H4090" t="s">
        <v>150</v>
      </c>
      <c r="I4090" t="s">
        <v>136</v>
      </c>
      <c r="J4090" t="s">
        <v>137</v>
      </c>
      <c r="K4090" t="s">
        <v>138</v>
      </c>
      <c r="L4090" t="s">
        <v>12010</v>
      </c>
      <c r="M4090" t="s">
        <v>12011</v>
      </c>
      <c r="N4090">
        <v>1.8525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</row>
    <row r="4091" spans="1:31" x14ac:dyDescent="0.25">
      <c r="A4091">
        <v>2278412</v>
      </c>
      <c r="B4091">
        <v>1</v>
      </c>
      <c r="C4091" t="s">
        <v>80</v>
      </c>
      <c r="D4091" t="s">
        <v>105</v>
      </c>
      <c r="E4091" t="s">
        <v>322</v>
      </c>
      <c r="F4091" t="s">
        <v>12012</v>
      </c>
      <c r="G4091" t="s">
        <v>134</v>
      </c>
      <c r="H4091" t="s">
        <v>135</v>
      </c>
      <c r="I4091" t="s">
        <v>136</v>
      </c>
      <c r="J4091" t="s">
        <v>137</v>
      </c>
      <c r="K4091" t="s">
        <v>138</v>
      </c>
      <c r="L4091" t="s">
        <v>12013</v>
      </c>
      <c r="M4091" t="s">
        <v>12014</v>
      </c>
      <c r="N4091">
        <v>0.58805555499999995</v>
      </c>
      <c r="O4091">
        <v>1</v>
      </c>
      <c r="P4091">
        <v>5361</v>
      </c>
      <c r="Q4091">
        <v>8</v>
      </c>
      <c r="R4091">
        <v>9</v>
      </c>
      <c r="S4091">
        <v>30</v>
      </c>
      <c r="T4091">
        <v>365</v>
      </c>
      <c r="U4091">
        <v>11</v>
      </c>
      <c r="V4091">
        <v>17</v>
      </c>
      <c r="W4091">
        <v>0.269122198142</v>
      </c>
      <c r="X4091">
        <v>851.5165264649778</v>
      </c>
      <c r="Y4091">
        <v>40.862689348893873</v>
      </c>
      <c r="Z4091">
        <v>1.5945150332629332</v>
      </c>
      <c r="AA4091">
        <v>302.2374678408089</v>
      </c>
      <c r="AB4091">
        <v>297.69996918421901</v>
      </c>
      <c r="AC4091">
        <v>1881.890227584789</v>
      </c>
      <c r="AD4091">
        <v>519.13440659726723</v>
      </c>
      <c r="AE4091">
        <v>3895.2049242523608</v>
      </c>
    </row>
    <row r="4092" spans="1:31" x14ac:dyDescent="0.25">
      <c r="A4092">
        <v>2278515</v>
      </c>
      <c r="B4092">
        <v>1</v>
      </c>
      <c r="C4092" t="s">
        <v>80</v>
      </c>
      <c r="D4092" t="s">
        <v>105</v>
      </c>
      <c r="E4092" t="s">
        <v>165</v>
      </c>
      <c r="F4092" t="s">
        <v>12015</v>
      </c>
      <c r="G4092" t="s">
        <v>167</v>
      </c>
      <c r="H4092" t="s">
        <v>150</v>
      </c>
      <c r="I4092" t="s">
        <v>136</v>
      </c>
      <c r="J4092" t="s">
        <v>137</v>
      </c>
      <c r="K4092" t="s">
        <v>138</v>
      </c>
      <c r="L4092" t="s">
        <v>12016</v>
      </c>
      <c r="M4092" t="s">
        <v>12017</v>
      </c>
      <c r="N4092">
        <v>0.955555555</v>
      </c>
      <c r="O4092">
        <v>0</v>
      </c>
      <c r="P4092">
        <v>17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5.1874469704995345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5.1874469704995345</v>
      </c>
    </row>
    <row r="4093" spans="1:31" x14ac:dyDescent="0.25">
      <c r="A4093">
        <v>2278561</v>
      </c>
      <c r="B4093">
        <v>1</v>
      </c>
      <c r="C4093" t="s">
        <v>81</v>
      </c>
      <c r="D4093" t="s">
        <v>128</v>
      </c>
      <c r="E4093" t="s">
        <v>147</v>
      </c>
      <c r="F4093" t="s">
        <v>12018</v>
      </c>
      <c r="G4093" t="s">
        <v>229</v>
      </c>
      <c r="H4093" t="s">
        <v>150</v>
      </c>
      <c r="I4093" t="s">
        <v>136</v>
      </c>
      <c r="J4093" t="s">
        <v>137</v>
      </c>
      <c r="K4093" t="s">
        <v>138</v>
      </c>
      <c r="L4093" t="s">
        <v>12019</v>
      </c>
      <c r="M4093" t="s">
        <v>12020</v>
      </c>
      <c r="N4093">
        <v>1.2825</v>
      </c>
      <c r="O4093">
        <v>0</v>
      </c>
      <c r="P4093">
        <v>10</v>
      </c>
      <c r="Q4093">
        <v>0</v>
      </c>
      <c r="R4093">
        <v>0</v>
      </c>
      <c r="S4093">
        <v>0</v>
      </c>
      <c r="T4093">
        <v>1</v>
      </c>
      <c r="U4093">
        <v>0</v>
      </c>
      <c r="V4093">
        <v>0</v>
      </c>
      <c r="W4093">
        <v>0</v>
      </c>
      <c r="X4093">
        <v>3.3686477265439159</v>
      </c>
      <c r="Y4093">
        <v>0</v>
      </c>
      <c r="Z4093">
        <v>0</v>
      </c>
      <c r="AA4093">
        <v>0</v>
      </c>
      <c r="AB4093">
        <v>0.26212560932991669</v>
      </c>
      <c r="AC4093">
        <v>0</v>
      </c>
      <c r="AD4093">
        <v>0</v>
      </c>
      <c r="AE4093">
        <v>3.6307733358738323</v>
      </c>
    </row>
    <row r="4094" spans="1:31" x14ac:dyDescent="0.25">
      <c r="A4094">
        <v>2278120</v>
      </c>
      <c r="B4094">
        <v>1</v>
      </c>
      <c r="C4094" t="s">
        <v>81</v>
      </c>
      <c r="D4094" t="s">
        <v>120</v>
      </c>
      <c r="E4094" t="s">
        <v>165</v>
      </c>
      <c r="F4094" t="s">
        <v>12021</v>
      </c>
      <c r="G4094" t="s">
        <v>198</v>
      </c>
      <c r="H4094" t="s">
        <v>150</v>
      </c>
      <c r="I4094" t="s">
        <v>136</v>
      </c>
      <c r="J4094" t="s">
        <v>137</v>
      </c>
      <c r="K4094" t="s">
        <v>138</v>
      </c>
      <c r="L4094" t="s">
        <v>12022</v>
      </c>
      <c r="M4094" t="s">
        <v>12023</v>
      </c>
      <c r="N4094">
        <v>2.2152777769999998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</row>
    <row r="4095" spans="1:31" x14ac:dyDescent="0.25">
      <c r="A4095">
        <v>2278346</v>
      </c>
      <c r="B4095">
        <v>1</v>
      </c>
      <c r="C4095" t="s">
        <v>80</v>
      </c>
      <c r="D4095" t="s">
        <v>87</v>
      </c>
      <c r="E4095" t="s">
        <v>157</v>
      </c>
      <c r="F4095" t="s">
        <v>12024</v>
      </c>
      <c r="G4095" t="s">
        <v>134</v>
      </c>
      <c r="H4095" t="s">
        <v>135</v>
      </c>
      <c r="I4095" t="s">
        <v>136</v>
      </c>
      <c r="J4095" t="s">
        <v>137</v>
      </c>
      <c r="K4095" t="s">
        <v>138</v>
      </c>
      <c r="L4095" t="s">
        <v>12025</v>
      </c>
      <c r="M4095" t="s">
        <v>12026</v>
      </c>
      <c r="N4095">
        <v>0.80138888799999997</v>
      </c>
      <c r="O4095">
        <v>2</v>
      </c>
      <c r="P4095">
        <v>959</v>
      </c>
      <c r="Q4095">
        <v>2</v>
      </c>
      <c r="R4095">
        <v>22</v>
      </c>
      <c r="S4095">
        <v>22</v>
      </c>
      <c r="T4095">
        <v>115</v>
      </c>
      <c r="U4095">
        <v>10</v>
      </c>
      <c r="V4095">
        <v>1</v>
      </c>
      <c r="W4095">
        <v>0.52141464291583339</v>
      </c>
      <c r="X4095">
        <v>314.07778296261222</v>
      </c>
      <c r="Y4095">
        <v>0.94009532532439999</v>
      </c>
      <c r="Z4095">
        <v>5.504916593933344</v>
      </c>
      <c r="AA4095">
        <v>270.38078104103045</v>
      </c>
      <c r="AB4095">
        <v>145.45359281404981</v>
      </c>
      <c r="AC4095">
        <v>471.17306259739763</v>
      </c>
      <c r="AD4095">
        <v>50.901213544531259</v>
      </c>
      <c r="AE4095">
        <v>1258.9528595217948</v>
      </c>
    </row>
    <row r="4096" spans="1:31" x14ac:dyDescent="0.25">
      <c r="A4096">
        <v>2278395</v>
      </c>
      <c r="B4096">
        <v>1</v>
      </c>
      <c r="C4096" t="s">
        <v>81</v>
      </c>
      <c r="D4096" t="s">
        <v>128</v>
      </c>
      <c r="E4096" t="s">
        <v>147</v>
      </c>
      <c r="F4096" t="s">
        <v>12027</v>
      </c>
      <c r="G4096" t="s">
        <v>233</v>
      </c>
      <c r="H4096" t="s">
        <v>150</v>
      </c>
      <c r="I4096" t="s">
        <v>136</v>
      </c>
      <c r="J4096" t="s">
        <v>137</v>
      </c>
      <c r="K4096" t="s">
        <v>138</v>
      </c>
      <c r="L4096" t="s">
        <v>12028</v>
      </c>
      <c r="M4096" t="s">
        <v>12029</v>
      </c>
      <c r="N4096">
        <v>2.113611111</v>
      </c>
      <c r="O4096">
        <v>0</v>
      </c>
      <c r="P4096">
        <v>275</v>
      </c>
      <c r="Q4096">
        <v>0</v>
      </c>
      <c r="R4096">
        <v>0</v>
      </c>
      <c r="S4096">
        <v>0</v>
      </c>
      <c r="T4096">
        <v>38</v>
      </c>
      <c r="U4096">
        <v>0</v>
      </c>
      <c r="V4096">
        <v>0</v>
      </c>
      <c r="W4096">
        <v>0</v>
      </c>
      <c r="X4096">
        <v>142.56108606633498</v>
      </c>
      <c r="Y4096">
        <v>0</v>
      </c>
      <c r="Z4096">
        <v>0</v>
      </c>
      <c r="AA4096">
        <v>0</v>
      </c>
      <c r="AB4096">
        <v>72.016992613401769</v>
      </c>
      <c r="AC4096">
        <v>0</v>
      </c>
      <c r="AD4096">
        <v>0</v>
      </c>
      <c r="AE4096">
        <v>214.57807867973673</v>
      </c>
    </row>
    <row r="4097" spans="1:31" x14ac:dyDescent="0.25">
      <c r="A4097">
        <v>2278558</v>
      </c>
      <c r="B4097">
        <v>1</v>
      </c>
      <c r="C4097" t="s">
        <v>80</v>
      </c>
      <c r="D4097" t="s">
        <v>99</v>
      </c>
      <c r="E4097" t="s">
        <v>165</v>
      </c>
      <c r="F4097" t="s">
        <v>12030</v>
      </c>
      <c r="G4097" t="s">
        <v>198</v>
      </c>
      <c r="H4097" t="s">
        <v>150</v>
      </c>
      <c r="I4097" t="s">
        <v>136</v>
      </c>
      <c r="J4097" t="s">
        <v>137</v>
      </c>
      <c r="K4097" t="s">
        <v>138</v>
      </c>
      <c r="L4097" t="s">
        <v>12031</v>
      </c>
      <c r="M4097" t="s">
        <v>12032</v>
      </c>
      <c r="N4097">
        <v>3.7250000000000001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1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8.312602796484167E-2</v>
      </c>
      <c r="AC4097">
        <v>0</v>
      </c>
      <c r="AD4097">
        <v>0</v>
      </c>
      <c r="AE4097">
        <v>8.312602796484167E-2</v>
      </c>
    </row>
    <row r="4098" spans="1:31" x14ac:dyDescent="0.25">
      <c r="A4098">
        <v>2278040</v>
      </c>
      <c r="B4098">
        <v>1</v>
      </c>
      <c r="C4098" t="s">
        <v>81</v>
      </c>
      <c r="D4098" t="s">
        <v>118</v>
      </c>
      <c r="E4098" t="s">
        <v>141</v>
      </c>
      <c r="F4098" t="s">
        <v>12033</v>
      </c>
      <c r="G4098" t="s">
        <v>268</v>
      </c>
      <c r="H4098" t="s">
        <v>135</v>
      </c>
      <c r="I4098" t="s">
        <v>136</v>
      </c>
      <c r="J4098" t="s">
        <v>137</v>
      </c>
      <c r="K4098" t="s">
        <v>138</v>
      </c>
      <c r="L4098" t="s">
        <v>12034</v>
      </c>
      <c r="M4098" t="s">
        <v>12035</v>
      </c>
      <c r="N4098">
        <v>5.4869444439999997</v>
      </c>
      <c r="O4098">
        <v>0</v>
      </c>
      <c r="P4098">
        <v>3</v>
      </c>
      <c r="Q4098">
        <v>1</v>
      </c>
      <c r="R4098">
        <v>15</v>
      </c>
      <c r="S4098">
        <v>0</v>
      </c>
      <c r="T4098">
        <v>2</v>
      </c>
      <c r="U4098">
        <v>0</v>
      </c>
      <c r="V4098">
        <v>0</v>
      </c>
      <c r="W4098">
        <v>0</v>
      </c>
      <c r="X4098">
        <v>2.0371850407908667</v>
      </c>
      <c r="Y4098">
        <v>3.9011490928415835</v>
      </c>
      <c r="Z4098">
        <v>44.660816095711859</v>
      </c>
      <c r="AA4098">
        <v>0</v>
      </c>
      <c r="AB4098">
        <v>2.4850836710727253</v>
      </c>
      <c r="AC4098">
        <v>0</v>
      </c>
      <c r="AD4098">
        <v>0</v>
      </c>
      <c r="AE4098">
        <v>53.084233900417033</v>
      </c>
    </row>
    <row r="4099" spans="1:31" x14ac:dyDescent="0.25">
      <c r="A4099">
        <v>2278581</v>
      </c>
      <c r="B4099">
        <v>1</v>
      </c>
      <c r="C4099" t="s">
        <v>80</v>
      </c>
      <c r="D4099" t="s">
        <v>106</v>
      </c>
      <c r="E4099" t="s">
        <v>147</v>
      </c>
      <c r="F4099" t="s">
        <v>12036</v>
      </c>
      <c r="G4099" t="s">
        <v>149</v>
      </c>
      <c r="H4099" t="s">
        <v>150</v>
      </c>
      <c r="I4099" t="s">
        <v>136</v>
      </c>
      <c r="J4099" t="s">
        <v>137</v>
      </c>
      <c r="K4099" t="s">
        <v>138</v>
      </c>
      <c r="L4099" t="s">
        <v>12037</v>
      </c>
      <c r="M4099" t="s">
        <v>12038</v>
      </c>
      <c r="N4099">
        <v>2.2316666660000002</v>
      </c>
      <c r="O4099">
        <v>0</v>
      </c>
      <c r="P4099">
        <v>0</v>
      </c>
      <c r="Q4099">
        <v>0</v>
      </c>
      <c r="R4099">
        <v>5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0.31538601628188334</v>
      </c>
      <c r="AA4099">
        <v>0</v>
      </c>
      <c r="AB4099">
        <v>0</v>
      </c>
      <c r="AC4099">
        <v>0</v>
      </c>
      <c r="AD4099">
        <v>0</v>
      </c>
      <c r="AE4099">
        <v>0.31538601628188334</v>
      </c>
    </row>
    <row r="4100" spans="1:31" x14ac:dyDescent="0.25">
      <c r="A4100">
        <v>2278083</v>
      </c>
      <c r="B4100">
        <v>1</v>
      </c>
      <c r="C4100" t="s">
        <v>80</v>
      </c>
      <c r="D4100" t="s">
        <v>103</v>
      </c>
      <c r="E4100" t="s">
        <v>176</v>
      </c>
      <c r="F4100" t="s">
        <v>12039</v>
      </c>
      <c r="G4100" t="s">
        <v>143</v>
      </c>
      <c r="H4100" t="s">
        <v>150</v>
      </c>
      <c r="I4100" t="s">
        <v>136</v>
      </c>
      <c r="J4100" t="s">
        <v>137</v>
      </c>
      <c r="K4100" t="s">
        <v>144</v>
      </c>
      <c r="L4100" t="s">
        <v>12040</v>
      </c>
      <c r="M4100" t="s">
        <v>12041</v>
      </c>
      <c r="N4100">
        <v>6.193333333</v>
      </c>
      <c r="O4100">
        <v>0</v>
      </c>
      <c r="P4100">
        <v>121</v>
      </c>
      <c r="Q4100">
        <v>0</v>
      </c>
      <c r="R4100">
        <v>2</v>
      </c>
      <c r="S4100">
        <v>0</v>
      </c>
      <c r="T4100">
        <v>24</v>
      </c>
      <c r="U4100">
        <v>0</v>
      </c>
      <c r="V4100">
        <v>0</v>
      </c>
      <c r="W4100">
        <v>0</v>
      </c>
      <c r="X4100">
        <v>132.03018315799548</v>
      </c>
      <c r="Y4100">
        <v>0</v>
      </c>
      <c r="Z4100">
        <v>4.9341248505022497</v>
      </c>
      <c r="AA4100">
        <v>0</v>
      </c>
      <c r="AB4100">
        <v>65.982354816254315</v>
      </c>
      <c r="AC4100">
        <v>0</v>
      </c>
      <c r="AD4100">
        <v>0</v>
      </c>
      <c r="AE4100">
        <v>202.94666282475205</v>
      </c>
    </row>
    <row r="4101" spans="1:31" x14ac:dyDescent="0.25">
      <c r="A4101">
        <v>2278103</v>
      </c>
      <c r="B4101">
        <v>1</v>
      </c>
      <c r="C4101" t="s">
        <v>80</v>
      </c>
      <c r="D4101" t="s">
        <v>98</v>
      </c>
      <c r="E4101" t="s">
        <v>157</v>
      </c>
      <c r="F4101" t="s">
        <v>12042</v>
      </c>
      <c r="G4101" t="s">
        <v>134</v>
      </c>
      <c r="H4101" t="s">
        <v>135</v>
      </c>
      <c r="I4101" t="s">
        <v>136</v>
      </c>
      <c r="J4101" t="s">
        <v>137</v>
      </c>
      <c r="K4101" t="s">
        <v>138</v>
      </c>
      <c r="L4101" t="s">
        <v>12043</v>
      </c>
      <c r="M4101" t="s">
        <v>12044</v>
      </c>
      <c r="N4101">
        <v>1.426388888</v>
      </c>
      <c r="O4101">
        <v>0</v>
      </c>
      <c r="P4101">
        <v>21</v>
      </c>
      <c r="Q4101">
        <v>29</v>
      </c>
      <c r="R4101">
        <v>186</v>
      </c>
      <c r="S4101">
        <v>9</v>
      </c>
      <c r="T4101">
        <v>60</v>
      </c>
      <c r="U4101">
        <v>2</v>
      </c>
      <c r="V4101">
        <v>0</v>
      </c>
      <c r="W4101">
        <v>0</v>
      </c>
      <c r="X4101">
        <v>15.17718350555656</v>
      </c>
      <c r="Y4101">
        <v>77.115584394972302</v>
      </c>
      <c r="Z4101">
        <v>149.99991543873361</v>
      </c>
      <c r="AA4101">
        <v>83.321581350611851</v>
      </c>
      <c r="AB4101">
        <v>64.302442017317034</v>
      </c>
      <c r="AC4101">
        <v>44.022882285755827</v>
      </c>
      <c r="AD4101">
        <v>0</v>
      </c>
      <c r="AE4101">
        <v>433.93958899294717</v>
      </c>
    </row>
    <row r="4102" spans="1:31" x14ac:dyDescent="0.25">
      <c r="A4102">
        <v>2278140</v>
      </c>
      <c r="B4102">
        <v>1</v>
      </c>
      <c r="C4102" t="s">
        <v>80</v>
      </c>
      <c r="D4102" t="s">
        <v>96</v>
      </c>
      <c r="E4102" t="s">
        <v>165</v>
      </c>
      <c r="F4102" t="s">
        <v>12045</v>
      </c>
      <c r="G4102" t="s">
        <v>167</v>
      </c>
      <c r="H4102" t="s">
        <v>150</v>
      </c>
      <c r="I4102" t="s">
        <v>136</v>
      </c>
      <c r="J4102" t="s">
        <v>137</v>
      </c>
      <c r="K4102" t="s">
        <v>138</v>
      </c>
      <c r="L4102" t="s">
        <v>12046</v>
      </c>
      <c r="M4102" t="s">
        <v>12047</v>
      </c>
      <c r="N4102">
        <v>9.0124999999999993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1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10.843234712936001</v>
      </c>
      <c r="AC4102">
        <v>0</v>
      </c>
      <c r="AD4102">
        <v>0</v>
      </c>
      <c r="AE4102">
        <v>10.843234712936001</v>
      </c>
    </row>
    <row r="4103" spans="1:31" x14ac:dyDescent="0.25">
      <c r="A4103">
        <v>2278495</v>
      </c>
      <c r="B4103">
        <v>1</v>
      </c>
      <c r="C4103" t="s">
        <v>81</v>
      </c>
      <c r="D4103" t="s">
        <v>121</v>
      </c>
      <c r="E4103" t="s">
        <v>176</v>
      </c>
      <c r="F4103" t="s">
        <v>12048</v>
      </c>
      <c r="G4103" t="s">
        <v>178</v>
      </c>
      <c r="H4103" t="s">
        <v>150</v>
      </c>
      <c r="I4103" t="s">
        <v>136</v>
      </c>
      <c r="J4103" t="s">
        <v>137</v>
      </c>
      <c r="K4103" t="s">
        <v>138</v>
      </c>
      <c r="L4103" t="s">
        <v>12049</v>
      </c>
      <c r="M4103" t="s">
        <v>12050</v>
      </c>
      <c r="N4103">
        <v>1.441944444</v>
      </c>
      <c r="O4103">
        <v>0</v>
      </c>
      <c r="P4103">
        <v>176</v>
      </c>
      <c r="Q4103">
        <v>0</v>
      </c>
      <c r="R4103">
        <v>1</v>
      </c>
      <c r="S4103">
        <v>0</v>
      </c>
      <c r="T4103">
        <v>3</v>
      </c>
      <c r="U4103">
        <v>0</v>
      </c>
      <c r="V4103">
        <v>0</v>
      </c>
      <c r="W4103">
        <v>0</v>
      </c>
      <c r="X4103">
        <v>27.254153442895397</v>
      </c>
      <c r="Y4103">
        <v>0</v>
      </c>
      <c r="Z4103">
        <v>1.098912966336125</v>
      </c>
      <c r="AA4103">
        <v>0</v>
      </c>
      <c r="AB4103">
        <v>0.14089091023875</v>
      </c>
      <c r="AC4103">
        <v>0</v>
      </c>
      <c r="AD4103">
        <v>0</v>
      </c>
      <c r="AE4103">
        <v>28.493957319470272</v>
      </c>
    </row>
    <row r="4104" spans="1:31" x14ac:dyDescent="0.25">
      <c r="A4104">
        <v>2278289</v>
      </c>
      <c r="B4104">
        <v>1</v>
      </c>
      <c r="C4104" t="s">
        <v>81</v>
      </c>
      <c r="D4104" t="s">
        <v>115</v>
      </c>
      <c r="E4104" t="s">
        <v>147</v>
      </c>
      <c r="F4104" t="s">
        <v>12051</v>
      </c>
      <c r="G4104" t="s">
        <v>149</v>
      </c>
      <c r="H4104" t="s">
        <v>150</v>
      </c>
      <c r="I4104" t="s">
        <v>136</v>
      </c>
      <c r="J4104" t="s">
        <v>137</v>
      </c>
      <c r="K4104" t="s">
        <v>138</v>
      </c>
      <c r="L4104" t="s">
        <v>12052</v>
      </c>
      <c r="M4104" t="s">
        <v>12053</v>
      </c>
      <c r="N4104">
        <v>2.5055555549999999</v>
      </c>
      <c r="O4104">
        <v>0</v>
      </c>
      <c r="P4104">
        <v>18</v>
      </c>
      <c r="Q4104">
        <v>0</v>
      </c>
      <c r="R4104">
        <v>0</v>
      </c>
      <c r="S4104">
        <v>0</v>
      </c>
      <c r="T4104">
        <v>2</v>
      </c>
      <c r="U4104">
        <v>0</v>
      </c>
      <c r="V4104">
        <v>0</v>
      </c>
      <c r="W4104">
        <v>0</v>
      </c>
      <c r="X4104">
        <v>6.9129101769681682</v>
      </c>
      <c r="Y4104">
        <v>0</v>
      </c>
      <c r="Z4104">
        <v>0</v>
      </c>
      <c r="AA4104">
        <v>0</v>
      </c>
      <c r="AB4104">
        <v>4.5485239930256665</v>
      </c>
      <c r="AC4104">
        <v>0</v>
      </c>
      <c r="AD4104">
        <v>0</v>
      </c>
      <c r="AE4104">
        <v>11.461434169993835</v>
      </c>
    </row>
    <row r="4105" spans="1:31" x14ac:dyDescent="0.25">
      <c r="A4105">
        <v>2277997</v>
      </c>
      <c r="B4105">
        <v>1</v>
      </c>
      <c r="C4105" t="s">
        <v>80</v>
      </c>
      <c r="D4105" t="s">
        <v>108</v>
      </c>
      <c r="E4105" t="s">
        <v>147</v>
      </c>
      <c r="F4105" t="s">
        <v>12054</v>
      </c>
      <c r="G4105" t="s">
        <v>149</v>
      </c>
      <c r="H4105" t="s">
        <v>150</v>
      </c>
      <c r="I4105" t="s">
        <v>136</v>
      </c>
      <c r="J4105" t="s">
        <v>137</v>
      </c>
      <c r="K4105" t="s">
        <v>138</v>
      </c>
      <c r="L4105" t="s">
        <v>12055</v>
      </c>
      <c r="M4105" t="s">
        <v>12056</v>
      </c>
      <c r="N4105">
        <v>3.6477777769999999</v>
      </c>
      <c r="O4105">
        <v>0</v>
      </c>
      <c r="P4105">
        <v>3</v>
      </c>
      <c r="Q4105">
        <v>0</v>
      </c>
      <c r="R4105">
        <v>5</v>
      </c>
      <c r="S4105">
        <v>0</v>
      </c>
      <c r="T4105">
        <v>1</v>
      </c>
      <c r="U4105">
        <v>0</v>
      </c>
      <c r="V4105">
        <v>0</v>
      </c>
      <c r="W4105">
        <v>0</v>
      </c>
      <c r="X4105">
        <v>1.3721968226402499</v>
      </c>
      <c r="Y4105">
        <v>0</v>
      </c>
      <c r="Z4105">
        <v>37.315655532764268</v>
      </c>
      <c r="AA4105">
        <v>0</v>
      </c>
      <c r="AB4105">
        <v>2.8062294468315834</v>
      </c>
      <c r="AC4105">
        <v>0</v>
      </c>
      <c r="AD4105">
        <v>0</v>
      </c>
      <c r="AE4105">
        <v>41.494081802236096</v>
      </c>
    </row>
    <row r="4106" spans="1:31" x14ac:dyDescent="0.25">
      <c r="A4106">
        <v>2278538</v>
      </c>
      <c r="B4106">
        <v>1</v>
      </c>
      <c r="C4106" t="s">
        <v>81</v>
      </c>
      <c r="D4106" t="s">
        <v>116</v>
      </c>
      <c r="E4106" t="s">
        <v>147</v>
      </c>
      <c r="F4106" t="s">
        <v>12057</v>
      </c>
      <c r="G4106" t="s">
        <v>149</v>
      </c>
      <c r="H4106" t="s">
        <v>150</v>
      </c>
      <c r="I4106" t="s">
        <v>136</v>
      </c>
      <c r="J4106" t="s">
        <v>137</v>
      </c>
      <c r="K4106" t="s">
        <v>138</v>
      </c>
      <c r="L4106" t="s">
        <v>12058</v>
      </c>
      <c r="M4106" t="s">
        <v>12059</v>
      </c>
      <c r="N4106">
        <v>0.79972222199999998</v>
      </c>
      <c r="O4106">
        <v>0</v>
      </c>
      <c r="P4106">
        <v>26</v>
      </c>
      <c r="Q4106">
        <v>0</v>
      </c>
      <c r="R4106">
        <v>0</v>
      </c>
      <c r="S4106">
        <v>0</v>
      </c>
      <c r="T4106">
        <v>3</v>
      </c>
      <c r="U4106">
        <v>0</v>
      </c>
      <c r="V4106">
        <v>0</v>
      </c>
      <c r="W4106">
        <v>0</v>
      </c>
      <c r="X4106">
        <v>2.3354530888619673</v>
      </c>
      <c r="Y4106">
        <v>0</v>
      </c>
      <c r="Z4106">
        <v>0</v>
      </c>
      <c r="AA4106">
        <v>0</v>
      </c>
      <c r="AB4106">
        <v>0.21502019286447505</v>
      </c>
      <c r="AC4106">
        <v>0</v>
      </c>
      <c r="AD4106">
        <v>0</v>
      </c>
      <c r="AE4106">
        <v>2.5504732817264424</v>
      </c>
    </row>
    <row r="4107" spans="1:31" x14ac:dyDescent="0.25">
      <c r="A4107">
        <v>2277931</v>
      </c>
      <c r="B4107">
        <v>1</v>
      </c>
      <c r="C4107" t="s">
        <v>80</v>
      </c>
      <c r="D4107" t="s">
        <v>95</v>
      </c>
      <c r="E4107" t="s">
        <v>132</v>
      </c>
      <c r="F4107" t="s">
        <v>12060</v>
      </c>
      <c r="G4107" t="s">
        <v>134</v>
      </c>
      <c r="H4107" t="s">
        <v>135</v>
      </c>
      <c r="I4107" t="s">
        <v>136</v>
      </c>
      <c r="J4107" t="s">
        <v>137</v>
      </c>
      <c r="K4107" t="s">
        <v>138</v>
      </c>
      <c r="L4107" t="s">
        <v>12061</v>
      </c>
      <c r="M4107" t="s">
        <v>12062</v>
      </c>
      <c r="N4107">
        <v>0.80305555500000003</v>
      </c>
      <c r="O4107">
        <v>1</v>
      </c>
      <c r="P4107">
        <v>0</v>
      </c>
      <c r="Q4107">
        <v>2</v>
      </c>
      <c r="R4107">
        <v>1</v>
      </c>
      <c r="S4107">
        <v>19</v>
      </c>
      <c r="T4107">
        <v>0</v>
      </c>
      <c r="U4107">
        <v>2</v>
      </c>
      <c r="V4107">
        <v>0</v>
      </c>
      <c r="W4107">
        <v>0.80615705795461667</v>
      </c>
      <c r="X4107">
        <v>0</v>
      </c>
      <c r="Y4107">
        <v>13.253539833625464</v>
      </c>
      <c r="Z4107">
        <v>0.22008427278145001</v>
      </c>
      <c r="AA4107">
        <v>106.608007837366</v>
      </c>
      <c r="AB4107">
        <v>0</v>
      </c>
      <c r="AC4107">
        <v>23.429124912129996</v>
      </c>
      <c r="AD4107">
        <v>0</v>
      </c>
      <c r="AE4107">
        <v>144.31691391385752</v>
      </c>
    </row>
    <row r="4108" spans="1:31" x14ac:dyDescent="0.25">
      <c r="A4108">
        <v>2277954</v>
      </c>
      <c r="B4108">
        <v>1</v>
      </c>
      <c r="C4108" t="s">
        <v>81</v>
      </c>
      <c r="D4108" t="s">
        <v>112</v>
      </c>
      <c r="E4108" t="s">
        <v>157</v>
      </c>
      <c r="F4108" t="s">
        <v>3608</v>
      </c>
      <c r="G4108" t="s">
        <v>134</v>
      </c>
      <c r="H4108" t="s">
        <v>135</v>
      </c>
      <c r="I4108" t="s">
        <v>136</v>
      </c>
      <c r="J4108" t="s">
        <v>137</v>
      </c>
      <c r="K4108" t="s">
        <v>138</v>
      </c>
      <c r="L4108" t="s">
        <v>12063</v>
      </c>
      <c r="M4108" t="s">
        <v>12064</v>
      </c>
      <c r="N4108">
        <v>1.098055555</v>
      </c>
      <c r="O4108">
        <v>0</v>
      </c>
      <c r="P4108">
        <v>3</v>
      </c>
      <c r="Q4108">
        <v>10</v>
      </c>
      <c r="R4108">
        <v>67</v>
      </c>
      <c r="S4108">
        <v>6</v>
      </c>
      <c r="T4108">
        <v>8</v>
      </c>
      <c r="U4108">
        <v>0</v>
      </c>
      <c r="V4108">
        <v>0</v>
      </c>
      <c r="W4108">
        <v>0</v>
      </c>
      <c r="X4108">
        <v>2.2805543584044914</v>
      </c>
      <c r="Y4108">
        <v>359.35950753565407</v>
      </c>
      <c r="Z4108">
        <v>43.102714595812124</v>
      </c>
      <c r="AA4108">
        <v>23.18746661632067</v>
      </c>
      <c r="AB4108">
        <v>21.628344351660683</v>
      </c>
      <c r="AC4108">
        <v>0</v>
      </c>
      <c r="AD4108">
        <v>0</v>
      </c>
      <c r="AE4108">
        <v>449.55858745785207</v>
      </c>
    </row>
    <row r="4109" spans="1:31" x14ac:dyDescent="0.25">
      <c r="A4109">
        <v>2278455</v>
      </c>
      <c r="B4109">
        <v>1</v>
      </c>
      <c r="C4109" t="s">
        <v>80</v>
      </c>
      <c r="D4109" t="s">
        <v>107</v>
      </c>
      <c r="E4109" t="s">
        <v>157</v>
      </c>
      <c r="F4109" t="s">
        <v>12065</v>
      </c>
      <c r="G4109" t="s">
        <v>134</v>
      </c>
      <c r="H4109" t="s">
        <v>135</v>
      </c>
      <c r="I4109" t="s">
        <v>136</v>
      </c>
      <c r="J4109" t="s">
        <v>137</v>
      </c>
      <c r="K4109" t="s">
        <v>138</v>
      </c>
      <c r="L4109" t="s">
        <v>12066</v>
      </c>
      <c r="M4109" t="s">
        <v>12067</v>
      </c>
      <c r="N4109">
        <v>0.383333333</v>
      </c>
      <c r="O4109">
        <v>15</v>
      </c>
      <c r="P4109">
        <v>2324</v>
      </c>
      <c r="Q4109">
        <v>43</v>
      </c>
      <c r="R4109">
        <v>108</v>
      </c>
      <c r="S4109">
        <v>17</v>
      </c>
      <c r="T4109">
        <v>237</v>
      </c>
      <c r="U4109">
        <v>3</v>
      </c>
      <c r="V4109">
        <v>1</v>
      </c>
      <c r="W4109">
        <v>5.7959440056375007</v>
      </c>
      <c r="X4109">
        <v>197.58817046822975</v>
      </c>
      <c r="Y4109">
        <v>26.442682048623002</v>
      </c>
      <c r="Z4109">
        <v>9.7054636388385003</v>
      </c>
      <c r="AA4109">
        <v>32.960068128406498</v>
      </c>
      <c r="AB4109">
        <v>100.06212081603837</v>
      </c>
      <c r="AC4109">
        <v>198.82209837281249</v>
      </c>
      <c r="AD4109">
        <v>1.5157106856620002</v>
      </c>
      <c r="AE4109">
        <v>572.89225816424812</v>
      </c>
    </row>
    <row r="4110" spans="1:31" x14ac:dyDescent="0.25">
      <c r="A4110">
        <v>2278601</v>
      </c>
      <c r="B4110">
        <v>1</v>
      </c>
      <c r="C4110" t="s">
        <v>80</v>
      </c>
      <c r="D4110" t="s">
        <v>103</v>
      </c>
      <c r="E4110" t="s">
        <v>157</v>
      </c>
      <c r="F4110" t="s">
        <v>1346</v>
      </c>
      <c r="G4110" t="s">
        <v>134</v>
      </c>
      <c r="H4110" t="s">
        <v>135</v>
      </c>
      <c r="I4110" t="s">
        <v>136</v>
      </c>
      <c r="J4110" t="s">
        <v>137</v>
      </c>
      <c r="K4110" t="s">
        <v>138</v>
      </c>
      <c r="L4110" t="s">
        <v>12068</v>
      </c>
      <c r="M4110" t="s">
        <v>12069</v>
      </c>
      <c r="N4110">
        <v>0.22194444399999999</v>
      </c>
      <c r="O4110">
        <v>0</v>
      </c>
      <c r="P4110">
        <v>0</v>
      </c>
      <c r="Q4110">
        <v>6</v>
      </c>
      <c r="R4110">
        <v>6</v>
      </c>
      <c r="S4110">
        <v>2</v>
      </c>
      <c r="T4110">
        <v>5</v>
      </c>
      <c r="U4110">
        <v>2</v>
      </c>
      <c r="V4110">
        <v>0</v>
      </c>
      <c r="W4110">
        <v>0</v>
      </c>
      <c r="X4110">
        <v>0</v>
      </c>
      <c r="Y4110">
        <v>9.1757979809954993</v>
      </c>
      <c r="Z4110">
        <v>0.95440949587890012</v>
      </c>
      <c r="AA4110">
        <v>0.86510284998254994</v>
      </c>
      <c r="AB4110">
        <v>2.6082869463324889</v>
      </c>
      <c r="AC4110">
        <v>14.283734345080898</v>
      </c>
      <c r="AD4110">
        <v>0</v>
      </c>
      <c r="AE4110">
        <v>27.887331618270338</v>
      </c>
    </row>
    <row r="4111" spans="1:31" x14ac:dyDescent="0.25">
      <c r="A4111">
        <v>2278518</v>
      </c>
      <c r="B4111">
        <v>1</v>
      </c>
      <c r="C4111" t="s">
        <v>81</v>
      </c>
      <c r="D4111" t="s">
        <v>122</v>
      </c>
      <c r="E4111" t="s">
        <v>165</v>
      </c>
      <c r="F4111" t="s">
        <v>12070</v>
      </c>
      <c r="G4111" t="s">
        <v>198</v>
      </c>
      <c r="H4111" t="s">
        <v>150</v>
      </c>
      <c r="I4111" t="s">
        <v>136</v>
      </c>
      <c r="J4111" t="s">
        <v>137</v>
      </c>
      <c r="K4111" t="s">
        <v>138</v>
      </c>
      <c r="L4111" t="s">
        <v>12071</v>
      </c>
      <c r="M4111" t="s">
        <v>12072</v>
      </c>
      <c r="N4111">
        <v>2.0252777769999999</v>
      </c>
      <c r="O4111">
        <v>0</v>
      </c>
      <c r="P4111">
        <v>1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0.37449186197085005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0.37449186197085005</v>
      </c>
    </row>
    <row r="4112" spans="1:31" x14ac:dyDescent="0.25">
      <c r="A4112">
        <v>2278223</v>
      </c>
      <c r="B4112">
        <v>1</v>
      </c>
      <c r="C4112" t="s">
        <v>80</v>
      </c>
      <c r="D4112" t="s">
        <v>85</v>
      </c>
      <c r="E4112" t="s">
        <v>165</v>
      </c>
      <c r="F4112" t="s">
        <v>12073</v>
      </c>
      <c r="G4112" t="s">
        <v>297</v>
      </c>
      <c r="H4112" t="s">
        <v>150</v>
      </c>
      <c r="I4112" t="s">
        <v>136</v>
      </c>
      <c r="J4112" t="s">
        <v>137</v>
      </c>
      <c r="K4112" t="s">
        <v>138</v>
      </c>
      <c r="L4112" t="s">
        <v>12074</v>
      </c>
      <c r="M4112" t="s">
        <v>12075</v>
      </c>
      <c r="N4112">
        <v>1.04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1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3.8066306568570005</v>
      </c>
      <c r="AC4112">
        <v>0</v>
      </c>
      <c r="AD4112">
        <v>0</v>
      </c>
      <c r="AE4112">
        <v>3.8066306568570005</v>
      </c>
    </row>
    <row r="4113" spans="1:31" x14ac:dyDescent="0.25">
      <c r="A4113">
        <v>2278163</v>
      </c>
      <c r="B4113">
        <v>1</v>
      </c>
      <c r="C4113" t="s">
        <v>80</v>
      </c>
      <c r="D4113" t="s">
        <v>104</v>
      </c>
      <c r="E4113" t="s">
        <v>132</v>
      </c>
      <c r="F4113" t="s">
        <v>133</v>
      </c>
      <c r="G4113" t="s">
        <v>134</v>
      </c>
      <c r="H4113" t="s">
        <v>135</v>
      </c>
      <c r="I4113" t="s">
        <v>136</v>
      </c>
      <c r="J4113" t="s">
        <v>137</v>
      </c>
      <c r="K4113" t="s">
        <v>138</v>
      </c>
      <c r="L4113" t="s">
        <v>12076</v>
      </c>
      <c r="M4113" t="s">
        <v>12077</v>
      </c>
      <c r="N4113">
        <v>1.2994444439999999</v>
      </c>
      <c r="O4113">
        <v>0</v>
      </c>
      <c r="P4113">
        <v>257</v>
      </c>
      <c r="Q4113">
        <v>3</v>
      </c>
      <c r="R4113">
        <v>13</v>
      </c>
      <c r="S4113">
        <v>1</v>
      </c>
      <c r="T4113">
        <v>28</v>
      </c>
      <c r="U4113">
        <v>1</v>
      </c>
      <c r="V4113">
        <v>0</v>
      </c>
      <c r="W4113">
        <v>0</v>
      </c>
      <c r="X4113">
        <v>99.488870999133823</v>
      </c>
      <c r="Y4113">
        <v>46.127506422335628</v>
      </c>
      <c r="Z4113">
        <v>3.4152581336656502</v>
      </c>
      <c r="AA4113">
        <v>26.922448191493928</v>
      </c>
      <c r="AB4113">
        <v>21.617702723767099</v>
      </c>
      <c r="AC4113">
        <v>197.36582029035</v>
      </c>
      <c r="AD4113">
        <v>0</v>
      </c>
      <c r="AE4113">
        <v>394.93760676074612</v>
      </c>
    </row>
    <row r="4114" spans="1:31" x14ac:dyDescent="0.25">
      <c r="A4114">
        <v>2278017</v>
      </c>
      <c r="B4114">
        <v>1</v>
      </c>
      <c r="C4114" t="s">
        <v>80</v>
      </c>
      <c r="D4114" t="s">
        <v>91</v>
      </c>
      <c r="E4114" t="s">
        <v>176</v>
      </c>
      <c r="F4114" t="s">
        <v>12078</v>
      </c>
      <c r="G4114" t="s">
        <v>178</v>
      </c>
      <c r="H4114" t="s">
        <v>150</v>
      </c>
      <c r="I4114" t="s">
        <v>136</v>
      </c>
      <c r="J4114" t="s">
        <v>137</v>
      </c>
      <c r="K4114" t="s">
        <v>138</v>
      </c>
      <c r="L4114" t="s">
        <v>12079</v>
      </c>
      <c r="M4114" t="s">
        <v>12080</v>
      </c>
      <c r="N4114">
        <v>1.6161111109999999</v>
      </c>
      <c r="O4114">
        <v>0</v>
      </c>
      <c r="P4114">
        <v>0</v>
      </c>
      <c r="Q4114">
        <v>0</v>
      </c>
      <c r="R4114">
        <v>2</v>
      </c>
      <c r="S4114">
        <v>0</v>
      </c>
      <c r="T4114">
        <v>3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1.0376360861340834</v>
      </c>
      <c r="AA4114">
        <v>0</v>
      </c>
      <c r="AB4114">
        <v>0.511332537925</v>
      </c>
      <c r="AC4114">
        <v>0</v>
      </c>
      <c r="AD4114">
        <v>0</v>
      </c>
      <c r="AE4114">
        <v>1.5489686240590834</v>
      </c>
    </row>
    <row r="4115" spans="1:31" x14ac:dyDescent="0.25">
      <c r="A4115">
        <v>2278123</v>
      </c>
      <c r="B4115">
        <v>1</v>
      </c>
      <c r="C4115" t="s">
        <v>81</v>
      </c>
      <c r="D4115" t="s">
        <v>120</v>
      </c>
      <c r="E4115" t="s">
        <v>176</v>
      </c>
      <c r="F4115" t="s">
        <v>12081</v>
      </c>
      <c r="G4115" t="s">
        <v>178</v>
      </c>
      <c r="H4115" t="s">
        <v>150</v>
      </c>
      <c r="I4115" t="s">
        <v>136</v>
      </c>
      <c r="J4115" t="s">
        <v>137</v>
      </c>
      <c r="K4115" t="s">
        <v>138</v>
      </c>
      <c r="L4115" t="s">
        <v>12082</v>
      </c>
      <c r="M4115" t="s">
        <v>12083</v>
      </c>
      <c r="N4115">
        <v>1.724722222</v>
      </c>
      <c r="O4115">
        <v>0</v>
      </c>
      <c r="P4115">
        <v>0</v>
      </c>
      <c r="Q4115">
        <v>0</v>
      </c>
      <c r="R4115">
        <v>5</v>
      </c>
      <c r="S4115">
        <v>0</v>
      </c>
      <c r="T4115">
        <v>1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3.0956748152459417</v>
      </c>
      <c r="AA4115">
        <v>0</v>
      </c>
      <c r="AB4115">
        <v>0.87195321953120841</v>
      </c>
      <c r="AC4115">
        <v>0</v>
      </c>
      <c r="AD4115">
        <v>0</v>
      </c>
      <c r="AE4115">
        <v>3.96762803477715</v>
      </c>
    </row>
    <row r="4116" spans="1:31" x14ac:dyDescent="0.25">
      <c r="A4116">
        <v>2277894</v>
      </c>
      <c r="B4116">
        <v>1</v>
      </c>
      <c r="C4116" t="s">
        <v>80</v>
      </c>
      <c r="D4116" t="s">
        <v>96</v>
      </c>
      <c r="E4116" t="s">
        <v>176</v>
      </c>
      <c r="F4116" t="s">
        <v>11076</v>
      </c>
      <c r="G4116" t="s">
        <v>178</v>
      </c>
      <c r="H4116" t="s">
        <v>150</v>
      </c>
      <c r="I4116" t="s">
        <v>136</v>
      </c>
      <c r="J4116" t="s">
        <v>137</v>
      </c>
      <c r="K4116" t="s">
        <v>138</v>
      </c>
      <c r="L4116" t="s">
        <v>12084</v>
      </c>
      <c r="M4116" t="s">
        <v>12085</v>
      </c>
      <c r="N4116">
        <v>1.8816666660000001</v>
      </c>
      <c r="O4116">
        <v>0</v>
      </c>
      <c r="P4116">
        <v>262</v>
      </c>
      <c r="Q4116">
        <v>0</v>
      </c>
      <c r="R4116">
        <v>1</v>
      </c>
      <c r="S4116">
        <v>0</v>
      </c>
      <c r="T4116">
        <v>31</v>
      </c>
      <c r="U4116">
        <v>0</v>
      </c>
      <c r="V4116">
        <v>0</v>
      </c>
      <c r="W4116">
        <v>0</v>
      </c>
      <c r="X4116">
        <v>145.35401886177851</v>
      </c>
      <c r="Y4116">
        <v>0</v>
      </c>
      <c r="Z4116">
        <v>0</v>
      </c>
      <c r="AA4116">
        <v>0</v>
      </c>
      <c r="AB4116">
        <v>28.549486515007832</v>
      </c>
      <c r="AC4116">
        <v>0</v>
      </c>
      <c r="AD4116">
        <v>0</v>
      </c>
      <c r="AE4116">
        <v>173.90350537678634</v>
      </c>
    </row>
    <row r="4117" spans="1:31" x14ac:dyDescent="0.25">
      <c r="A4117">
        <v>2278349</v>
      </c>
      <c r="B4117">
        <v>1</v>
      </c>
      <c r="C4117" t="s">
        <v>80</v>
      </c>
      <c r="D4117" t="s">
        <v>93</v>
      </c>
      <c r="E4117" t="s">
        <v>165</v>
      </c>
      <c r="F4117" t="s">
        <v>12086</v>
      </c>
      <c r="G4117" t="s">
        <v>198</v>
      </c>
      <c r="H4117" t="s">
        <v>150</v>
      </c>
      <c r="I4117" t="s">
        <v>136</v>
      </c>
      <c r="J4117" t="s">
        <v>137</v>
      </c>
      <c r="K4117" t="s">
        <v>138</v>
      </c>
      <c r="L4117" t="s">
        <v>12087</v>
      </c>
      <c r="M4117" t="s">
        <v>12088</v>
      </c>
      <c r="N4117">
        <v>1.4472222219999999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0.86406710706939993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0.86406710706939993</v>
      </c>
    </row>
    <row r="4118" spans="1:31" x14ac:dyDescent="0.25">
      <c r="A4118">
        <v>2278206</v>
      </c>
      <c r="B4118">
        <v>1</v>
      </c>
      <c r="C4118" t="s">
        <v>80</v>
      </c>
      <c r="D4118" t="s">
        <v>96</v>
      </c>
      <c r="E4118" t="s">
        <v>165</v>
      </c>
      <c r="F4118" t="s">
        <v>12089</v>
      </c>
      <c r="G4118" t="s">
        <v>167</v>
      </c>
      <c r="H4118" t="s">
        <v>150</v>
      </c>
      <c r="I4118" t="s">
        <v>136</v>
      </c>
      <c r="J4118" t="s">
        <v>137</v>
      </c>
      <c r="K4118" t="s">
        <v>138</v>
      </c>
      <c r="L4118" t="s">
        <v>12090</v>
      </c>
      <c r="M4118" t="s">
        <v>12091</v>
      </c>
      <c r="N4118">
        <v>5.7497222219999999</v>
      </c>
      <c r="O4118">
        <v>0</v>
      </c>
      <c r="P4118">
        <v>20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61.521740596159368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61.521740596159368</v>
      </c>
    </row>
    <row r="4119" spans="1:31" x14ac:dyDescent="0.25">
      <c r="A4119">
        <v>2278186</v>
      </c>
      <c r="B4119">
        <v>1</v>
      </c>
      <c r="C4119" t="s">
        <v>81</v>
      </c>
      <c r="D4119" t="s">
        <v>120</v>
      </c>
      <c r="E4119" t="s">
        <v>147</v>
      </c>
      <c r="F4119" t="s">
        <v>12092</v>
      </c>
      <c r="G4119" t="s">
        <v>149</v>
      </c>
      <c r="H4119" t="s">
        <v>150</v>
      </c>
      <c r="I4119" t="s">
        <v>136</v>
      </c>
      <c r="J4119" t="s">
        <v>137</v>
      </c>
      <c r="K4119" t="s">
        <v>138</v>
      </c>
      <c r="L4119" t="s">
        <v>12093</v>
      </c>
      <c r="M4119" t="s">
        <v>12094</v>
      </c>
      <c r="N4119">
        <v>2.3513888879999998</v>
      </c>
      <c r="O4119">
        <v>0</v>
      </c>
      <c r="P4119">
        <v>37</v>
      </c>
      <c r="Q4119">
        <v>0</v>
      </c>
      <c r="R4119">
        <v>1</v>
      </c>
      <c r="S4119">
        <v>0</v>
      </c>
      <c r="T4119">
        <v>3</v>
      </c>
      <c r="U4119">
        <v>0</v>
      </c>
      <c r="V4119">
        <v>0</v>
      </c>
      <c r="W4119">
        <v>0</v>
      </c>
      <c r="X4119">
        <v>17.775954774489094</v>
      </c>
      <c r="Y4119">
        <v>0</v>
      </c>
      <c r="Z4119">
        <v>0</v>
      </c>
      <c r="AA4119">
        <v>0</v>
      </c>
      <c r="AB4119">
        <v>6.63754952755614</v>
      </c>
      <c r="AC4119">
        <v>0</v>
      </c>
      <c r="AD4119">
        <v>0</v>
      </c>
      <c r="AE4119">
        <v>24.413504302045233</v>
      </c>
    </row>
    <row r="4120" spans="1:31" x14ac:dyDescent="0.25">
      <c r="A4120">
        <v>2277937</v>
      </c>
      <c r="B4120">
        <v>1</v>
      </c>
      <c r="C4120" t="s">
        <v>81</v>
      </c>
      <c r="D4120" t="s">
        <v>128</v>
      </c>
      <c r="E4120" t="s">
        <v>157</v>
      </c>
      <c r="F4120" t="s">
        <v>12095</v>
      </c>
      <c r="G4120" t="s">
        <v>134</v>
      </c>
      <c r="H4120" t="s">
        <v>135</v>
      </c>
      <c r="I4120" t="s">
        <v>136</v>
      </c>
      <c r="J4120" t="s">
        <v>137</v>
      </c>
      <c r="K4120" t="s">
        <v>138</v>
      </c>
      <c r="L4120" t="s">
        <v>12096</v>
      </c>
      <c r="M4120" t="s">
        <v>12097</v>
      </c>
      <c r="N4120">
        <v>2.2719444439999998</v>
      </c>
      <c r="O4120">
        <v>0</v>
      </c>
      <c r="P4120">
        <v>0</v>
      </c>
      <c r="Q4120">
        <v>0</v>
      </c>
      <c r="R4120">
        <v>0</v>
      </c>
      <c r="S4120">
        <v>7</v>
      </c>
      <c r="T4120">
        <v>0</v>
      </c>
      <c r="U4120">
        <v>3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131.74236761162399</v>
      </c>
      <c r="AB4120">
        <v>0</v>
      </c>
      <c r="AC4120">
        <v>182.82783219182917</v>
      </c>
      <c r="AD4120">
        <v>0</v>
      </c>
      <c r="AE4120">
        <v>314.57019980345319</v>
      </c>
    </row>
    <row r="4121" spans="1:31" x14ac:dyDescent="0.25">
      <c r="A4121">
        <v>2278435</v>
      </c>
      <c r="B4121">
        <v>1</v>
      </c>
      <c r="C4121" t="s">
        <v>80</v>
      </c>
      <c r="D4121" t="s">
        <v>99</v>
      </c>
      <c r="E4121" t="s">
        <v>165</v>
      </c>
      <c r="F4121" t="s">
        <v>12098</v>
      </c>
      <c r="G4121" t="s">
        <v>198</v>
      </c>
      <c r="H4121" t="s">
        <v>150</v>
      </c>
      <c r="I4121" t="s">
        <v>136</v>
      </c>
      <c r="J4121" t="s">
        <v>137</v>
      </c>
      <c r="K4121" t="s">
        <v>138</v>
      </c>
      <c r="L4121" t="s">
        <v>12099</v>
      </c>
      <c r="M4121" t="s">
        <v>12100</v>
      </c>
      <c r="N4121">
        <v>2.5336111109999999</v>
      </c>
      <c r="O4121">
        <v>0</v>
      </c>
      <c r="P4121">
        <v>1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0.24455326765759999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0.24455326765759999</v>
      </c>
    </row>
    <row r="4122" spans="1:31" x14ac:dyDescent="0.25">
      <c r="A4122">
        <v>2278578</v>
      </c>
      <c r="B4122">
        <v>1</v>
      </c>
      <c r="C4122" t="s">
        <v>81</v>
      </c>
      <c r="D4122" t="s">
        <v>120</v>
      </c>
      <c r="E4122" t="s">
        <v>132</v>
      </c>
      <c r="F4122" t="s">
        <v>6430</v>
      </c>
      <c r="G4122" t="s">
        <v>134</v>
      </c>
      <c r="H4122" t="s">
        <v>135</v>
      </c>
      <c r="I4122" t="s">
        <v>136</v>
      </c>
      <c r="J4122" t="s">
        <v>137</v>
      </c>
      <c r="K4122" t="s">
        <v>138</v>
      </c>
      <c r="L4122" t="s">
        <v>12101</v>
      </c>
      <c r="M4122" t="s">
        <v>12102</v>
      </c>
      <c r="N4122">
        <v>2.0411111110000002</v>
      </c>
      <c r="O4122">
        <v>5</v>
      </c>
      <c r="P4122">
        <v>2</v>
      </c>
      <c r="Q4122">
        <v>123</v>
      </c>
      <c r="R4122">
        <v>2</v>
      </c>
      <c r="S4122">
        <v>6</v>
      </c>
      <c r="T4122">
        <v>0</v>
      </c>
      <c r="U4122">
        <v>0</v>
      </c>
      <c r="V4122">
        <v>0</v>
      </c>
      <c r="W4122">
        <v>4.4656876919771999</v>
      </c>
      <c r="X4122">
        <v>0.41891804609904165</v>
      </c>
      <c r="Y4122">
        <v>127.11504705381395</v>
      </c>
      <c r="Z4122">
        <v>8.0866656977100007E-2</v>
      </c>
      <c r="AA4122">
        <v>15.740801074424027</v>
      </c>
      <c r="AB4122">
        <v>0</v>
      </c>
      <c r="AC4122">
        <v>0</v>
      </c>
      <c r="AD4122">
        <v>0</v>
      </c>
      <c r="AE4122">
        <v>147.82132052329132</v>
      </c>
    </row>
    <row r="4123" spans="1:31" x14ac:dyDescent="0.25">
      <c r="A4123">
        <v>2278100</v>
      </c>
      <c r="B4123">
        <v>1</v>
      </c>
      <c r="C4123" t="s">
        <v>80</v>
      </c>
      <c r="D4123" t="s">
        <v>107</v>
      </c>
      <c r="E4123" t="s">
        <v>176</v>
      </c>
      <c r="F4123" t="s">
        <v>12103</v>
      </c>
      <c r="G4123" t="s">
        <v>143</v>
      </c>
      <c r="H4123" t="s">
        <v>150</v>
      </c>
      <c r="I4123" t="s">
        <v>136</v>
      </c>
      <c r="J4123" t="s">
        <v>137</v>
      </c>
      <c r="K4123" t="s">
        <v>144</v>
      </c>
      <c r="L4123" t="s">
        <v>12104</v>
      </c>
      <c r="M4123" t="s">
        <v>12105</v>
      </c>
      <c r="N4123">
        <v>8.3802777769999999</v>
      </c>
      <c r="O4123">
        <v>0</v>
      </c>
      <c r="P4123">
        <v>83</v>
      </c>
      <c r="Q4123">
        <v>0</v>
      </c>
      <c r="R4123">
        <v>0</v>
      </c>
      <c r="S4123">
        <v>0</v>
      </c>
      <c r="T4123">
        <v>28</v>
      </c>
      <c r="U4123">
        <v>0</v>
      </c>
      <c r="V4123">
        <v>0</v>
      </c>
      <c r="W4123">
        <v>0</v>
      </c>
      <c r="X4123">
        <v>138.89864667389585</v>
      </c>
      <c r="Y4123">
        <v>0</v>
      </c>
      <c r="Z4123">
        <v>0</v>
      </c>
      <c r="AA4123">
        <v>0</v>
      </c>
      <c r="AB4123">
        <v>155.75198617946165</v>
      </c>
      <c r="AC4123">
        <v>0</v>
      </c>
      <c r="AD4123">
        <v>0</v>
      </c>
      <c r="AE4123">
        <v>294.65063285335748</v>
      </c>
    </row>
    <row r="4124" spans="1:31" x14ac:dyDescent="0.25">
      <c r="A4124">
        <v>2277994</v>
      </c>
      <c r="B4124">
        <v>1</v>
      </c>
      <c r="C4124" t="s">
        <v>81</v>
      </c>
      <c r="D4124" t="s">
        <v>128</v>
      </c>
      <c r="E4124" t="s">
        <v>165</v>
      </c>
      <c r="F4124" t="s">
        <v>12106</v>
      </c>
      <c r="G4124" t="s">
        <v>194</v>
      </c>
      <c r="H4124" t="s">
        <v>150</v>
      </c>
      <c r="I4124" t="s">
        <v>136</v>
      </c>
      <c r="J4124" t="s">
        <v>137</v>
      </c>
      <c r="K4124" t="s">
        <v>138</v>
      </c>
      <c r="L4124" t="s">
        <v>12107</v>
      </c>
      <c r="M4124" t="s">
        <v>12108</v>
      </c>
      <c r="N4124">
        <v>0.54500000000000004</v>
      </c>
      <c r="O4124">
        <v>0</v>
      </c>
      <c r="P4124">
        <v>7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0.67239689247000012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0.67239689247000012</v>
      </c>
    </row>
    <row r="4125" spans="1:31" x14ac:dyDescent="0.25">
      <c r="A4125">
        <v>2278392</v>
      </c>
      <c r="B4125">
        <v>1</v>
      </c>
      <c r="C4125" t="s">
        <v>80</v>
      </c>
      <c r="D4125" t="s">
        <v>87</v>
      </c>
      <c r="E4125" t="s">
        <v>165</v>
      </c>
      <c r="F4125" t="s">
        <v>12109</v>
      </c>
      <c r="G4125" t="s">
        <v>167</v>
      </c>
      <c r="H4125" t="s">
        <v>150</v>
      </c>
      <c r="I4125" t="s">
        <v>136</v>
      </c>
      <c r="J4125" t="s">
        <v>137</v>
      </c>
      <c r="K4125" t="s">
        <v>138</v>
      </c>
      <c r="L4125" t="s">
        <v>12110</v>
      </c>
      <c r="M4125" t="s">
        <v>12111</v>
      </c>
      <c r="N4125">
        <v>2.1061111110000001</v>
      </c>
      <c r="O4125">
        <v>0</v>
      </c>
      <c r="P4125">
        <v>4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1.9571336081179165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1.9571336081179165</v>
      </c>
    </row>
    <row r="4126" spans="1:31" x14ac:dyDescent="0.25">
      <c r="A4126">
        <v>2278026</v>
      </c>
      <c r="B4126">
        <v>1</v>
      </c>
      <c r="C4126" t="s">
        <v>80</v>
      </c>
      <c r="D4126" t="s">
        <v>98</v>
      </c>
      <c r="E4126" t="s">
        <v>141</v>
      </c>
      <c r="F4126" t="s">
        <v>6930</v>
      </c>
      <c r="G4126" t="s">
        <v>268</v>
      </c>
      <c r="H4126" t="s">
        <v>135</v>
      </c>
      <c r="I4126" t="s">
        <v>136</v>
      </c>
      <c r="J4126" t="s">
        <v>137</v>
      </c>
      <c r="K4126" t="s">
        <v>138</v>
      </c>
      <c r="L4126" t="s">
        <v>12112</v>
      </c>
      <c r="M4126" t="s">
        <v>12113</v>
      </c>
      <c r="N4126">
        <v>1.7350000000000001</v>
      </c>
      <c r="O4126">
        <v>0</v>
      </c>
      <c r="P4126">
        <v>0</v>
      </c>
      <c r="Q4126">
        <v>0</v>
      </c>
      <c r="R4126">
        <v>6</v>
      </c>
      <c r="S4126">
        <v>0</v>
      </c>
      <c r="T4126">
        <v>3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4.57657234452165</v>
      </c>
      <c r="AA4126">
        <v>0</v>
      </c>
      <c r="AB4126">
        <v>9.4547905402500007E-2</v>
      </c>
      <c r="AC4126">
        <v>0</v>
      </c>
      <c r="AD4126">
        <v>0</v>
      </c>
      <c r="AE4126">
        <v>4.67112024992415</v>
      </c>
    </row>
    <row r="4127" spans="1:31" x14ac:dyDescent="0.25">
      <c r="A4127">
        <v>2278312</v>
      </c>
      <c r="B4127">
        <v>1</v>
      </c>
      <c r="C4127" t="s">
        <v>80</v>
      </c>
      <c r="D4127" t="s">
        <v>96</v>
      </c>
      <c r="E4127" t="s">
        <v>141</v>
      </c>
      <c r="F4127" t="s">
        <v>12114</v>
      </c>
      <c r="G4127" t="s">
        <v>268</v>
      </c>
      <c r="H4127" t="s">
        <v>135</v>
      </c>
      <c r="I4127" t="s">
        <v>136</v>
      </c>
      <c r="J4127" t="s">
        <v>137</v>
      </c>
      <c r="K4127" t="s">
        <v>138</v>
      </c>
      <c r="L4127" t="s">
        <v>12115</v>
      </c>
      <c r="M4127" t="s">
        <v>12116</v>
      </c>
      <c r="N4127">
        <v>0.93277777699999997</v>
      </c>
      <c r="O4127">
        <v>0</v>
      </c>
      <c r="P4127">
        <v>0</v>
      </c>
      <c r="Q4127">
        <v>0</v>
      </c>
      <c r="R4127">
        <v>0</v>
      </c>
      <c r="S4127">
        <v>4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53.504250293911177</v>
      </c>
      <c r="AB4127">
        <v>0</v>
      </c>
      <c r="AC4127">
        <v>0</v>
      </c>
      <c r="AD4127">
        <v>0</v>
      </c>
      <c r="AE4127">
        <v>53.504250293911177</v>
      </c>
    </row>
    <row r="4128" spans="1:31" x14ac:dyDescent="0.25">
      <c r="A4128">
        <v>2278375</v>
      </c>
      <c r="B4128">
        <v>1</v>
      </c>
      <c r="C4128" t="s">
        <v>80</v>
      </c>
      <c r="D4128" t="s">
        <v>87</v>
      </c>
      <c r="E4128" t="s">
        <v>141</v>
      </c>
      <c r="F4128" t="s">
        <v>12117</v>
      </c>
      <c r="G4128" t="s">
        <v>1804</v>
      </c>
      <c r="H4128" t="s">
        <v>135</v>
      </c>
      <c r="I4128" t="s">
        <v>136</v>
      </c>
      <c r="J4128" t="s">
        <v>137</v>
      </c>
      <c r="K4128" t="s">
        <v>138</v>
      </c>
      <c r="L4128" t="s">
        <v>12118</v>
      </c>
      <c r="M4128" t="s">
        <v>12119</v>
      </c>
      <c r="N4128">
        <v>3.5416666659999998</v>
      </c>
      <c r="O4128">
        <v>2</v>
      </c>
      <c r="P4128">
        <v>694</v>
      </c>
      <c r="Q4128">
        <v>2</v>
      </c>
      <c r="R4128">
        <v>22</v>
      </c>
      <c r="S4128">
        <v>20</v>
      </c>
      <c r="T4128">
        <v>88</v>
      </c>
      <c r="U4128">
        <v>8</v>
      </c>
      <c r="V4128">
        <v>1</v>
      </c>
      <c r="W4128">
        <v>2.2558697663168332</v>
      </c>
      <c r="X4128">
        <v>1010.378112981988</v>
      </c>
      <c r="Y4128">
        <v>4.1279800187506996</v>
      </c>
      <c r="Z4128">
        <v>23.85578742346868</v>
      </c>
      <c r="AA4128">
        <v>927.12598432580478</v>
      </c>
      <c r="AB4128">
        <v>422.31647373485259</v>
      </c>
      <c r="AC4128">
        <v>1594.5915812885623</v>
      </c>
      <c r="AD4128">
        <v>224.25723336474579</v>
      </c>
      <c r="AE4128">
        <v>4208.9090229044896</v>
      </c>
    </row>
    <row r="4129" spans="1:31" x14ac:dyDescent="0.25">
      <c r="A4129">
        <v>2278066</v>
      </c>
      <c r="B4129">
        <v>1</v>
      </c>
      <c r="C4129" t="s">
        <v>80</v>
      </c>
      <c r="D4129" t="s">
        <v>108</v>
      </c>
      <c r="E4129" t="s">
        <v>176</v>
      </c>
      <c r="F4129" t="s">
        <v>12120</v>
      </c>
      <c r="G4129" t="s">
        <v>143</v>
      </c>
      <c r="H4129" t="s">
        <v>150</v>
      </c>
      <c r="I4129" t="s">
        <v>136</v>
      </c>
      <c r="J4129" t="s">
        <v>137</v>
      </c>
      <c r="K4129" t="s">
        <v>144</v>
      </c>
      <c r="L4129" t="s">
        <v>12121</v>
      </c>
      <c r="M4129" t="s">
        <v>12122</v>
      </c>
      <c r="N4129">
        <v>8.6441666660000003</v>
      </c>
      <c r="O4129">
        <v>0</v>
      </c>
      <c r="P4129">
        <v>23</v>
      </c>
      <c r="Q4129">
        <v>0</v>
      </c>
      <c r="R4129">
        <v>2</v>
      </c>
      <c r="S4129">
        <v>0</v>
      </c>
      <c r="T4129">
        <v>3</v>
      </c>
      <c r="U4129">
        <v>0</v>
      </c>
      <c r="V4129">
        <v>0</v>
      </c>
      <c r="W4129">
        <v>0</v>
      </c>
      <c r="X4129">
        <v>24.683045308303672</v>
      </c>
      <c r="Y4129">
        <v>0</v>
      </c>
      <c r="Z4129">
        <v>1.7635071314091002</v>
      </c>
      <c r="AA4129">
        <v>0</v>
      </c>
      <c r="AB4129">
        <v>28.198923999832569</v>
      </c>
      <c r="AC4129">
        <v>0</v>
      </c>
      <c r="AD4129">
        <v>0</v>
      </c>
      <c r="AE4129">
        <v>54.645476439545341</v>
      </c>
    </row>
    <row r="4130" spans="1:31" x14ac:dyDescent="0.25">
      <c r="A4130">
        <v>2278567</v>
      </c>
      <c r="B4130">
        <v>1</v>
      </c>
      <c r="C4130" t="s">
        <v>80</v>
      </c>
      <c r="D4130" t="s">
        <v>103</v>
      </c>
      <c r="E4130" t="s">
        <v>141</v>
      </c>
      <c r="F4130" t="s">
        <v>12123</v>
      </c>
      <c r="G4130" t="s">
        <v>268</v>
      </c>
      <c r="H4130" t="s">
        <v>135</v>
      </c>
      <c r="I4130" t="s">
        <v>136</v>
      </c>
      <c r="J4130" t="s">
        <v>137</v>
      </c>
      <c r="K4130" t="s">
        <v>138</v>
      </c>
      <c r="L4130" t="s">
        <v>12124</v>
      </c>
      <c r="M4130" t="s">
        <v>12125</v>
      </c>
      <c r="N4130">
        <v>1.5766666659999999</v>
      </c>
      <c r="O4130">
        <v>0</v>
      </c>
      <c r="P4130">
        <v>81</v>
      </c>
      <c r="Q4130">
        <v>0</v>
      </c>
      <c r="R4130">
        <v>7</v>
      </c>
      <c r="S4130">
        <v>0</v>
      </c>
      <c r="T4130">
        <v>34</v>
      </c>
      <c r="U4130">
        <v>0</v>
      </c>
      <c r="V4130">
        <v>0</v>
      </c>
      <c r="W4130">
        <v>0</v>
      </c>
      <c r="X4130">
        <v>26.68057010620079</v>
      </c>
      <c r="Y4130">
        <v>0</v>
      </c>
      <c r="Z4130">
        <v>4.7018705959102505</v>
      </c>
      <c r="AA4130">
        <v>0</v>
      </c>
      <c r="AB4130">
        <v>12.219491585332504</v>
      </c>
      <c r="AC4130">
        <v>0</v>
      </c>
      <c r="AD4130">
        <v>0</v>
      </c>
      <c r="AE4130">
        <v>43.601932287443546</v>
      </c>
    </row>
    <row r="4131" spans="1:31" x14ac:dyDescent="0.25">
      <c r="A4131">
        <v>2278212</v>
      </c>
      <c r="B4131">
        <v>1</v>
      </c>
      <c r="C4131" t="s">
        <v>81</v>
      </c>
      <c r="D4131" t="s">
        <v>128</v>
      </c>
      <c r="E4131" t="s">
        <v>176</v>
      </c>
      <c r="F4131" t="s">
        <v>11252</v>
      </c>
      <c r="G4131" t="s">
        <v>154</v>
      </c>
      <c r="H4131" t="s">
        <v>150</v>
      </c>
      <c r="I4131" t="s">
        <v>136</v>
      </c>
      <c r="J4131" t="s">
        <v>137</v>
      </c>
      <c r="K4131" t="s">
        <v>144</v>
      </c>
      <c r="L4131" t="s">
        <v>12126</v>
      </c>
      <c r="M4131" t="s">
        <v>12127</v>
      </c>
      <c r="N4131">
        <v>6.1666666660000002</v>
      </c>
      <c r="O4131">
        <v>0</v>
      </c>
      <c r="P4131">
        <v>425</v>
      </c>
      <c r="Q4131">
        <v>0</v>
      </c>
      <c r="R4131">
        <v>0</v>
      </c>
      <c r="S4131">
        <v>0</v>
      </c>
      <c r="T4131">
        <v>13</v>
      </c>
      <c r="U4131">
        <v>0</v>
      </c>
      <c r="V4131">
        <v>0</v>
      </c>
      <c r="W4131">
        <v>0</v>
      </c>
      <c r="X4131">
        <v>581.06383717045287</v>
      </c>
      <c r="Y4131">
        <v>0</v>
      </c>
      <c r="Z4131">
        <v>0</v>
      </c>
      <c r="AA4131">
        <v>0</v>
      </c>
      <c r="AB4131">
        <v>119.67204509471068</v>
      </c>
      <c r="AC4131">
        <v>0</v>
      </c>
      <c r="AD4131">
        <v>0</v>
      </c>
      <c r="AE4131">
        <v>700.73588226516358</v>
      </c>
    </row>
    <row r="4132" spans="1:31" x14ac:dyDescent="0.25">
      <c r="A4132">
        <v>2278172</v>
      </c>
      <c r="B4132">
        <v>1</v>
      </c>
      <c r="C4132" t="s">
        <v>81</v>
      </c>
      <c r="D4132" t="s">
        <v>116</v>
      </c>
      <c r="E4132" t="s">
        <v>165</v>
      </c>
      <c r="F4132" t="s">
        <v>12128</v>
      </c>
      <c r="G4132" t="s">
        <v>198</v>
      </c>
      <c r="H4132" t="s">
        <v>150</v>
      </c>
      <c r="I4132" t="s">
        <v>136</v>
      </c>
      <c r="J4132" t="s">
        <v>137</v>
      </c>
      <c r="K4132" t="s">
        <v>138</v>
      </c>
      <c r="L4132" t="s">
        <v>12129</v>
      </c>
      <c r="M4132" t="s">
        <v>12130</v>
      </c>
      <c r="N4132">
        <v>2.52</v>
      </c>
      <c r="O4132">
        <v>0</v>
      </c>
      <c r="P4132">
        <v>1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0.17828574746535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0.17828574746535</v>
      </c>
    </row>
    <row r="4133" spans="1:31" x14ac:dyDescent="0.25">
      <c r="A4133">
        <v>2278109</v>
      </c>
      <c r="B4133">
        <v>1</v>
      </c>
      <c r="C4133" t="s">
        <v>80</v>
      </c>
      <c r="D4133" t="s">
        <v>83</v>
      </c>
      <c r="E4133" t="s">
        <v>165</v>
      </c>
      <c r="F4133" t="s">
        <v>12131</v>
      </c>
      <c r="G4133" t="s">
        <v>225</v>
      </c>
      <c r="H4133" t="s">
        <v>150</v>
      </c>
      <c r="I4133" t="s">
        <v>136</v>
      </c>
      <c r="J4133" t="s">
        <v>137</v>
      </c>
      <c r="K4133" t="s">
        <v>138</v>
      </c>
      <c r="L4133" t="s">
        <v>12132</v>
      </c>
      <c r="M4133" t="s">
        <v>12133</v>
      </c>
      <c r="N4133">
        <v>2.1713888880000001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36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50.352626148361949</v>
      </c>
      <c r="AC4133">
        <v>0</v>
      </c>
      <c r="AD4133">
        <v>0</v>
      </c>
      <c r="AE4133">
        <v>50.352626148361949</v>
      </c>
    </row>
    <row r="4134" spans="1:31" x14ac:dyDescent="0.25">
      <c r="A4134">
        <v>2278275</v>
      </c>
      <c r="B4134">
        <v>1</v>
      </c>
      <c r="C4134" t="s">
        <v>80</v>
      </c>
      <c r="D4134" t="s">
        <v>100</v>
      </c>
      <c r="E4134" t="s">
        <v>132</v>
      </c>
      <c r="F4134" t="s">
        <v>4787</v>
      </c>
      <c r="G4134" t="s">
        <v>134</v>
      </c>
      <c r="H4134" t="s">
        <v>135</v>
      </c>
      <c r="I4134" t="s">
        <v>136</v>
      </c>
      <c r="J4134" t="s">
        <v>137</v>
      </c>
      <c r="K4134" t="s">
        <v>138</v>
      </c>
      <c r="L4134" t="s">
        <v>12134</v>
      </c>
      <c r="M4134" t="s">
        <v>12135</v>
      </c>
      <c r="N4134">
        <v>2.619444444</v>
      </c>
      <c r="O4134">
        <v>0</v>
      </c>
      <c r="P4134">
        <v>3</v>
      </c>
      <c r="Q4134">
        <v>57</v>
      </c>
      <c r="R4134">
        <v>73</v>
      </c>
      <c r="S4134">
        <v>3</v>
      </c>
      <c r="T4134">
        <v>5</v>
      </c>
      <c r="U4134">
        <v>0</v>
      </c>
      <c r="V4134">
        <v>0</v>
      </c>
      <c r="W4134">
        <v>0</v>
      </c>
      <c r="X4134">
        <v>2.3778964086920387</v>
      </c>
      <c r="Y4134">
        <v>363.24717494454836</v>
      </c>
      <c r="Z4134">
        <v>294.93225753502412</v>
      </c>
      <c r="AA4134">
        <v>11.061081456738044</v>
      </c>
      <c r="AB4134">
        <v>10.316145321259846</v>
      </c>
      <c r="AC4134">
        <v>0</v>
      </c>
      <c r="AD4134">
        <v>0</v>
      </c>
      <c r="AE4134">
        <v>681.93455566626233</v>
      </c>
    </row>
    <row r="4135" spans="1:31" x14ac:dyDescent="0.25">
      <c r="A4135">
        <v>2278418</v>
      </c>
      <c r="B4135">
        <v>1</v>
      </c>
      <c r="C4135" t="s">
        <v>80</v>
      </c>
      <c r="D4135" t="s">
        <v>93</v>
      </c>
      <c r="E4135" t="s">
        <v>165</v>
      </c>
      <c r="F4135" t="s">
        <v>12136</v>
      </c>
      <c r="G4135" t="s">
        <v>167</v>
      </c>
      <c r="H4135" t="s">
        <v>150</v>
      </c>
      <c r="I4135" t="s">
        <v>136</v>
      </c>
      <c r="J4135" t="s">
        <v>137</v>
      </c>
      <c r="K4135" t="s">
        <v>138</v>
      </c>
      <c r="L4135" t="s">
        <v>12137</v>
      </c>
      <c r="M4135" t="s">
        <v>12138</v>
      </c>
      <c r="N4135">
        <v>4.7486111109999998</v>
      </c>
      <c r="O4135">
        <v>0</v>
      </c>
      <c r="P4135">
        <v>1</v>
      </c>
      <c r="Q4135">
        <v>0</v>
      </c>
      <c r="R4135">
        <v>0</v>
      </c>
      <c r="S4135">
        <v>0</v>
      </c>
      <c r="T4135">
        <v>2</v>
      </c>
      <c r="U4135">
        <v>0</v>
      </c>
      <c r="V4135">
        <v>0</v>
      </c>
      <c r="W4135">
        <v>0</v>
      </c>
      <c r="X4135">
        <v>0.2812706451318</v>
      </c>
      <c r="Y4135">
        <v>0</v>
      </c>
      <c r="Z4135">
        <v>0</v>
      </c>
      <c r="AA4135">
        <v>0</v>
      </c>
      <c r="AB4135">
        <v>3.798580375817175</v>
      </c>
      <c r="AC4135">
        <v>0</v>
      </c>
      <c r="AD4135">
        <v>0</v>
      </c>
      <c r="AE4135">
        <v>4.0798510209489747</v>
      </c>
    </row>
    <row r="4136" spans="1:31" x14ac:dyDescent="0.25">
      <c r="A4136">
        <v>2278630</v>
      </c>
      <c r="B4136">
        <v>1</v>
      </c>
      <c r="C4136" t="s">
        <v>80</v>
      </c>
      <c r="D4136" t="s">
        <v>104</v>
      </c>
      <c r="E4136" t="s">
        <v>141</v>
      </c>
      <c r="F4136" t="s">
        <v>12139</v>
      </c>
      <c r="G4136" t="s">
        <v>268</v>
      </c>
      <c r="H4136" t="s">
        <v>135</v>
      </c>
      <c r="I4136" t="s">
        <v>136</v>
      </c>
      <c r="J4136" t="s">
        <v>137</v>
      </c>
      <c r="K4136" t="s">
        <v>138</v>
      </c>
      <c r="L4136" t="s">
        <v>12140</v>
      </c>
      <c r="M4136" t="s">
        <v>12141</v>
      </c>
      <c r="N4136">
        <v>2.119444444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2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3.7159796795442341</v>
      </c>
      <c r="AC4136">
        <v>0</v>
      </c>
      <c r="AD4136">
        <v>0</v>
      </c>
      <c r="AE4136">
        <v>3.7159796795442341</v>
      </c>
    </row>
    <row r="4137" spans="1:31" x14ac:dyDescent="0.25">
      <c r="A4137">
        <v>2277917</v>
      </c>
      <c r="B4137">
        <v>1</v>
      </c>
      <c r="C4137" t="s">
        <v>81</v>
      </c>
      <c r="D4137" t="s">
        <v>118</v>
      </c>
      <c r="E4137" t="s">
        <v>132</v>
      </c>
      <c r="F4137" t="s">
        <v>12142</v>
      </c>
      <c r="G4137" t="s">
        <v>134</v>
      </c>
      <c r="H4137" t="s">
        <v>135</v>
      </c>
      <c r="I4137" t="s">
        <v>136</v>
      </c>
      <c r="J4137" t="s">
        <v>137</v>
      </c>
      <c r="K4137" t="s">
        <v>138</v>
      </c>
      <c r="L4137" t="s">
        <v>12143</v>
      </c>
      <c r="M4137" t="s">
        <v>12144</v>
      </c>
      <c r="N4137">
        <v>5.1094444440000002</v>
      </c>
      <c r="O4137">
        <v>3</v>
      </c>
      <c r="P4137">
        <v>392</v>
      </c>
      <c r="Q4137">
        <v>49</v>
      </c>
      <c r="R4137">
        <v>45</v>
      </c>
      <c r="S4137">
        <v>8</v>
      </c>
      <c r="T4137">
        <v>38</v>
      </c>
      <c r="U4137">
        <v>1</v>
      </c>
      <c r="V4137">
        <v>0</v>
      </c>
      <c r="W4137">
        <v>4.0420351768207841</v>
      </c>
      <c r="X4137">
        <v>317.65757808907262</v>
      </c>
      <c r="Y4137">
        <v>332.39910319535153</v>
      </c>
      <c r="Z4137">
        <v>136.61815089502372</v>
      </c>
      <c r="AA4137">
        <v>154.92919127578284</v>
      </c>
      <c r="AB4137">
        <v>78.521721497047864</v>
      </c>
      <c r="AC4137">
        <v>323.209073083151</v>
      </c>
      <c r="AD4137">
        <v>0</v>
      </c>
      <c r="AE4137">
        <v>1347.3768532122504</v>
      </c>
    </row>
    <row r="4138" spans="1:31" x14ac:dyDescent="0.25">
      <c r="A4138">
        <v>2277940</v>
      </c>
      <c r="B4138">
        <v>1</v>
      </c>
      <c r="C4138" t="s">
        <v>81</v>
      </c>
      <c r="D4138" t="s">
        <v>113</v>
      </c>
      <c r="E4138" t="s">
        <v>132</v>
      </c>
      <c r="F4138" t="s">
        <v>12145</v>
      </c>
      <c r="G4138" t="s">
        <v>134</v>
      </c>
      <c r="H4138" t="s">
        <v>135</v>
      </c>
      <c r="I4138" t="s">
        <v>738</v>
      </c>
      <c r="J4138" t="s">
        <v>137</v>
      </c>
      <c r="K4138" t="s">
        <v>138</v>
      </c>
      <c r="L4138" t="s">
        <v>12146</v>
      </c>
      <c r="M4138" t="s">
        <v>12147</v>
      </c>
      <c r="N4138">
        <v>5.5555550000000002E-3</v>
      </c>
      <c r="O4138">
        <v>0</v>
      </c>
      <c r="P4138">
        <v>676</v>
      </c>
      <c r="Q4138">
        <v>50</v>
      </c>
      <c r="R4138">
        <v>264</v>
      </c>
      <c r="S4138">
        <v>11</v>
      </c>
      <c r="T4138">
        <v>39</v>
      </c>
      <c r="U4138">
        <v>1</v>
      </c>
      <c r="V4138">
        <v>0</v>
      </c>
      <c r="W4138">
        <v>0</v>
      </c>
      <c r="X4138">
        <v>0.61745690268877695</v>
      </c>
      <c r="Y4138">
        <v>0.26719352435533328</v>
      </c>
      <c r="Z4138">
        <v>0.95607548759616745</v>
      </c>
      <c r="AA4138">
        <v>0.74332371616166648</v>
      </c>
      <c r="AB4138">
        <v>0.11173053516566667</v>
      </c>
      <c r="AC4138">
        <v>0.19654900467049996</v>
      </c>
      <c r="AD4138">
        <v>0</v>
      </c>
      <c r="AE4138">
        <v>2.8923291706381109</v>
      </c>
    </row>
    <row r="4139" spans="1:31" x14ac:dyDescent="0.25">
      <c r="A4139">
        <v>2278481</v>
      </c>
      <c r="B4139">
        <v>1</v>
      </c>
      <c r="C4139" t="s">
        <v>80</v>
      </c>
      <c r="D4139" t="s">
        <v>84</v>
      </c>
      <c r="E4139" t="s">
        <v>165</v>
      </c>
      <c r="F4139" t="s">
        <v>12148</v>
      </c>
      <c r="G4139" t="s">
        <v>225</v>
      </c>
      <c r="H4139" t="s">
        <v>150</v>
      </c>
      <c r="I4139" t="s">
        <v>136</v>
      </c>
      <c r="J4139" t="s">
        <v>137</v>
      </c>
      <c r="K4139" t="s">
        <v>138</v>
      </c>
      <c r="L4139" t="s">
        <v>12149</v>
      </c>
      <c r="M4139" t="s">
        <v>12150</v>
      </c>
      <c r="N4139">
        <v>4.0147222219999996</v>
      </c>
      <c r="O4139">
        <v>0</v>
      </c>
      <c r="P4139">
        <v>4</v>
      </c>
      <c r="Q4139">
        <v>0</v>
      </c>
      <c r="R4139">
        <v>0</v>
      </c>
      <c r="S4139">
        <v>0</v>
      </c>
      <c r="T4139">
        <v>2</v>
      </c>
      <c r="U4139">
        <v>0</v>
      </c>
      <c r="V4139">
        <v>0</v>
      </c>
      <c r="W4139">
        <v>0</v>
      </c>
      <c r="X4139">
        <v>5.8716212251548896</v>
      </c>
      <c r="Y4139">
        <v>0</v>
      </c>
      <c r="Z4139">
        <v>0</v>
      </c>
      <c r="AA4139">
        <v>0</v>
      </c>
      <c r="AB4139">
        <v>1.8170968393866835</v>
      </c>
      <c r="AC4139">
        <v>0</v>
      </c>
      <c r="AD4139">
        <v>0</v>
      </c>
      <c r="AE4139">
        <v>7.6887180645415736</v>
      </c>
    </row>
    <row r="4140" spans="1:31" x14ac:dyDescent="0.25">
      <c r="A4140">
        <v>2278152</v>
      </c>
      <c r="B4140">
        <v>1</v>
      </c>
      <c r="C4140" t="s">
        <v>80</v>
      </c>
      <c r="D4140" t="s">
        <v>88</v>
      </c>
      <c r="E4140" t="s">
        <v>141</v>
      </c>
      <c r="F4140" t="s">
        <v>12151</v>
      </c>
      <c r="G4140" t="s">
        <v>154</v>
      </c>
      <c r="H4140" t="s">
        <v>135</v>
      </c>
      <c r="I4140" t="s">
        <v>136</v>
      </c>
      <c r="J4140" t="s">
        <v>137</v>
      </c>
      <c r="K4140" t="s">
        <v>144</v>
      </c>
      <c r="L4140" t="s">
        <v>12152</v>
      </c>
      <c r="M4140" t="s">
        <v>12153</v>
      </c>
      <c r="N4140">
        <v>9.4736111110000003</v>
      </c>
      <c r="O4140">
        <v>0</v>
      </c>
      <c r="P4140">
        <v>221</v>
      </c>
      <c r="Q4140">
        <v>0</v>
      </c>
      <c r="R4140">
        <v>0</v>
      </c>
      <c r="S4140">
        <v>0</v>
      </c>
      <c r="T4140">
        <v>27</v>
      </c>
      <c r="U4140">
        <v>0</v>
      </c>
      <c r="V4140">
        <v>0</v>
      </c>
      <c r="W4140">
        <v>0</v>
      </c>
      <c r="X4140">
        <v>532.74059714803025</v>
      </c>
      <c r="Y4140">
        <v>0</v>
      </c>
      <c r="Z4140">
        <v>0</v>
      </c>
      <c r="AA4140">
        <v>0</v>
      </c>
      <c r="AB4140">
        <v>54.844156048656473</v>
      </c>
      <c r="AC4140">
        <v>0</v>
      </c>
      <c r="AD4140">
        <v>0</v>
      </c>
      <c r="AE4140">
        <v>587.58475319668673</v>
      </c>
    </row>
    <row r="4141" spans="1:31" x14ac:dyDescent="0.25">
      <c r="A4141">
        <v>2277903</v>
      </c>
      <c r="B4141">
        <v>1</v>
      </c>
      <c r="C4141" t="s">
        <v>81</v>
      </c>
      <c r="D4141" t="s">
        <v>122</v>
      </c>
      <c r="E4141" t="s">
        <v>147</v>
      </c>
      <c r="F4141" t="s">
        <v>12154</v>
      </c>
      <c r="G4141" t="s">
        <v>149</v>
      </c>
      <c r="H4141" t="s">
        <v>150</v>
      </c>
      <c r="I4141" t="s">
        <v>136</v>
      </c>
      <c r="J4141" t="s">
        <v>137</v>
      </c>
      <c r="K4141" t="s">
        <v>138</v>
      </c>
      <c r="L4141" t="s">
        <v>12155</v>
      </c>
      <c r="M4141" t="s">
        <v>12156</v>
      </c>
      <c r="N4141">
        <v>1.655277777</v>
      </c>
      <c r="O4141">
        <v>0</v>
      </c>
      <c r="P4141">
        <v>42</v>
      </c>
      <c r="Q4141">
        <v>0</v>
      </c>
      <c r="R4141">
        <v>0</v>
      </c>
      <c r="S4141">
        <v>0</v>
      </c>
      <c r="T4141">
        <v>2</v>
      </c>
      <c r="U4141">
        <v>0</v>
      </c>
      <c r="V4141">
        <v>0</v>
      </c>
      <c r="W4141">
        <v>0</v>
      </c>
      <c r="X4141">
        <v>14.459575889464807</v>
      </c>
      <c r="Y4141">
        <v>0</v>
      </c>
      <c r="Z4141">
        <v>0</v>
      </c>
      <c r="AA4141">
        <v>0</v>
      </c>
      <c r="AB4141">
        <v>1.2461914474750001E-2</v>
      </c>
      <c r="AC4141">
        <v>0</v>
      </c>
      <c r="AD4141">
        <v>0</v>
      </c>
      <c r="AE4141">
        <v>14.472037803939557</v>
      </c>
    </row>
    <row r="4142" spans="1:31" x14ac:dyDescent="0.25">
      <c r="A4142">
        <v>2278089</v>
      </c>
      <c r="B4142">
        <v>1</v>
      </c>
      <c r="C4142" t="s">
        <v>81</v>
      </c>
      <c r="D4142" t="s">
        <v>112</v>
      </c>
      <c r="E4142" t="s">
        <v>165</v>
      </c>
      <c r="F4142" t="s">
        <v>12157</v>
      </c>
      <c r="G4142" t="s">
        <v>198</v>
      </c>
      <c r="H4142" t="s">
        <v>150</v>
      </c>
      <c r="I4142" t="s">
        <v>136</v>
      </c>
      <c r="J4142" t="s">
        <v>137</v>
      </c>
      <c r="K4142" t="s">
        <v>138</v>
      </c>
      <c r="L4142" t="s">
        <v>12158</v>
      </c>
      <c r="M4142" t="s">
        <v>12159</v>
      </c>
      <c r="N4142">
        <v>1.9869444439999999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1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0.53048385467713333</v>
      </c>
      <c r="AC4142">
        <v>0</v>
      </c>
      <c r="AD4142">
        <v>0</v>
      </c>
      <c r="AE4142">
        <v>0.53048385467713333</v>
      </c>
    </row>
    <row r="4143" spans="1:31" x14ac:dyDescent="0.25">
      <c r="A4143">
        <v>2278438</v>
      </c>
      <c r="B4143">
        <v>1</v>
      </c>
      <c r="C4143" t="s">
        <v>81</v>
      </c>
      <c r="D4143" t="s">
        <v>127</v>
      </c>
      <c r="E4143" t="s">
        <v>165</v>
      </c>
      <c r="F4143" t="s">
        <v>12160</v>
      </c>
      <c r="G4143" t="s">
        <v>225</v>
      </c>
      <c r="H4143" t="s">
        <v>150</v>
      </c>
      <c r="I4143" t="s">
        <v>136</v>
      </c>
      <c r="J4143" t="s">
        <v>137</v>
      </c>
      <c r="K4143" t="s">
        <v>138</v>
      </c>
      <c r="L4143" t="s">
        <v>12161</v>
      </c>
      <c r="M4143" t="s">
        <v>12162</v>
      </c>
      <c r="N4143">
        <v>2.457777777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3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7.0030810972522008</v>
      </c>
      <c r="AC4143">
        <v>0</v>
      </c>
      <c r="AD4143">
        <v>0</v>
      </c>
      <c r="AE4143">
        <v>7.0030810972522008</v>
      </c>
    </row>
    <row r="4144" spans="1:31" x14ac:dyDescent="0.25">
      <c r="A4144">
        <v>2278189</v>
      </c>
      <c r="B4144">
        <v>1</v>
      </c>
      <c r="C4144" t="s">
        <v>81</v>
      </c>
      <c r="D4144" t="s">
        <v>127</v>
      </c>
      <c r="E4144" t="s">
        <v>165</v>
      </c>
      <c r="F4144" t="s">
        <v>12163</v>
      </c>
      <c r="G4144" t="s">
        <v>225</v>
      </c>
      <c r="H4144" t="s">
        <v>150</v>
      </c>
      <c r="I4144" t="s">
        <v>136</v>
      </c>
      <c r="J4144" t="s">
        <v>137</v>
      </c>
      <c r="K4144" t="s">
        <v>138</v>
      </c>
      <c r="L4144" t="s">
        <v>12164</v>
      </c>
      <c r="M4144" t="s">
        <v>12165</v>
      </c>
      <c r="N4144">
        <v>2.4580555550000001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1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7.2283411682551169</v>
      </c>
      <c r="AC4144">
        <v>0</v>
      </c>
      <c r="AD4144">
        <v>0</v>
      </c>
      <c r="AE4144">
        <v>7.2283411682551169</v>
      </c>
    </row>
    <row r="4145" spans="1:31" x14ac:dyDescent="0.25">
      <c r="A4145">
        <v>2278295</v>
      </c>
      <c r="B4145">
        <v>1</v>
      </c>
      <c r="C4145" t="s">
        <v>81</v>
      </c>
      <c r="D4145" t="s">
        <v>123</v>
      </c>
      <c r="E4145" t="s">
        <v>165</v>
      </c>
      <c r="F4145" t="s">
        <v>12166</v>
      </c>
      <c r="G4145" t="s">
        <v>225</v>
      </c>
      <c r="H4145" t="s">
        <v>150</v>
      </c>
      <c r="I4145" t="s">
        <v>136</v>
      </c>
      <c r="J4145" t="s">
        <v>137</v>
      </c>
      <c r="K4145" t="s">
        <v>138</v>
      </c>
      <c r="L4145" t="s">
        <v>12167</v>
      </c>
      <c r="M4145" t="s">
        <v>12168</v>
      </c>
      <c r="N4145">
        <v>3.2413888879999999</v>
      </c>
      <c r="O4145">
        <v>0</v>
      </c>
      <c r="P4145">
        <v>7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3.1576123365971336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3.1576123365971336</v>
      </c>
    </row>
    <row r="4146" spans="1:31" x14ac:dyDescent="0.25">
      <c r="A4146">
        <v>2278146</v>
      </c>
      <c r="B4146">
        <v>1</v>
      </c>
      <c r="C4146" t="s">
        <v>81</v>
      </c>
      <c r="D4146" t="s">
        <v>118</v>
      </c>
      <c r="E4146" t="s">
        <v>132</v>
      </c>
      <c r="F4146" t="s">
        <v>12169</v>
      </c>
      <c r="G4146" t="s">
        <v>134</v>
      </c>
      <c r="H4146" t="s">
        <v>135</v>
      </c>
      <c r="I4146" t="s">
        <v>136</v>
      </c>
      <c r="J4146" t="s">
        <v>137</v>
      </c>
      <c r="K4146" t="s">
        <v>138</v>
      </c>
      <c r="L4146" t="s">
        <v>12170</v>
      </c>
      <c r="M4146" t="s">
        <v>12171</v>
      </c>
      <c r="N4146">
        <v>1.5113888879999999</v>
      </c>
      <c r="O4146">
        <v>12</v>
      </c>
      <c r="P4146">
        <v>250</v>
      </c>
      <c r="Q4146">
        <v>32</v>
      </c>
      <c r="R4146">
        <v>66</v>
      </c>
      <c r="S4146">
        <v>6</v>
      </c>
      <c r="T4146">
        <v>32</v>
      </c>
      <c r="U4146">
        <v>0</v>
      </c>
      <c r="V4146">
        <v>0</v>
      </c>
      <c r="W4146">
        <v>5.0784947559637494</v>
      </c>
      <c r="X4146">
        <v>96.203859403183756</v>
      </c>
      <c r="Y4146">
        <v>39.615846241939281</v>
      </c>
      <c r="Z4146">
        <v>20.533897572543129</v>
      </c>
      <c r="AA4146">
        <v>6.9476938705651472</v>
      </c>
      <c r="AB4146">
        <v>44.15374206111094</v>
      </c>
      <c r="AC4146">
        <v>0</v>
      </c>
      <c r="AD4146">
        <v>0</v>
      </c>
      <c r="AE4146">
        <v>212.53353390530603</v>
      </c>
    </row>
    <row r="4147" spans="1:31" x14ac:dyDescent="0.25">
      <c r="A4147">
        <v>2277897</v>
      </c>
      <c r="B4147">
        <v>1</v>
      </c>
      <c r="C4147" t="s">
        <v>80</v>
      </c>
      <c r="D4147" t="s">
        <v>95</v>
      </c>
      <c r="E4147" t="s">
        <v>147</v>
      </c>
      <c r="F4147" t="s">
        <v>11439</v>
      </c>
      <c r="G4147" t="s">
        <v>149</v>
      </c>
      <c r="H4147" t="s">
        <v>150</v>
      </c>
      <c r="I4147" t="s">
        <v>136</v>
      </c>
      <c r="J4147" t="s">
        <v>137</v>
      </c>
      <c r="K4147" t="s">
        <v>138</v>
      </c>
      <c r="L4147" t="s">
        <v>12172</v>
      </c>
      <c r="M4147" t="s">
        <v>12173</v>
      </c>
      <c r="N4147">
        <v>1.064444444</v>
      </c>
      <c r="O4147">
        <v>0</v>
      </c>
      <c r="P4147">
        <v>59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11.735828713568996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11.735828713568996</v>
      </c>
    </row>
    <row r="4148" spans="1:31" x14ac:dyDescent="0.25">
      <c r="A4148">
        <v>2277860</v>
      </c>
      <c r="B4148">
        <v>1</v>
      </c>
      <c r="C4148" t="s">
        <v>80</v>
      </c>
      <c r="D4148" t="s">
        <v>84</v>
      </c>
      <c r="E4148" t="s">
        <v>322</v>
      </c>
      <c r="F4148" t="s">
        <v>12174</v>
      </c>
      <c r="G4148" t="s">
        <v>442</v>
      </c>
      <c r="H4148" t="s">
        <v>135</v>
      </c>
      <c r="I4148" t="s">
        <v>136</v>
      </c>
      <c r="J4148" t="s">
        <v>137</v>
      </c>
      <c r="K4148" t="s">
        <v>144</v>
      </c>
      <c r="L4148" t="s">
        <v>12175</v>
      </c>
      <c r="M4148" t="s">
        <v>12176</v>
      </c>
      <c r="N4148">
        <v>8.1666665999999999E-2</v>
      </c>
      <c r="O4148">
        <v>0</v>
      </c>
      <c r="P4148">
        <v>3922</v>
      </c>
      <c r="Q4148">
        <v>0</v>
      </c>
      <c r="R4148">
        <v>0</v>
      </c>
      <c r="S4148">
        <v>0</v>
      </c>
      <c r="T4148">
        <v>328</v>
      </c>
      <c r="U4148">
        <v>0</v>
      </c>
      <c r="V4148">
        <v>1</v>
      </c>
      <c r="W4148">
        <v>0</v>
      </c>
      <c r="X4148">
        <v>79.102262652681844</v>
      </c>
      <c r="Y4148">
        <v>0</v>
      </c>
      <c r="Z4148">
        <v>0</v>
      </c>
      <c r="AA4148">
        <v>0</v>
      </c>
      <c r="AB4148">
        <v>15.555485895082008</v>
      </c>
      <c r="AC4148">
        <v>0</v>
      </c>
      <c r="AD4148">
        <v>0.45638567018590004</v>
      </c>
      <c r="AE4148">
        <v>95.11413421794974</v>
      </c>
    </row>
    <row r="4149" spans="1:31" x14ac:dyDescent="0.25">
      <c r="A4149">
        <v>2278215</v>
      </c>
      <c r="B4149">
        <v>1</v>
      </c>
      <c r="C4149" t="s">
        <v>80</v>
      </c>
      <c r="D4149" t="s">
        <v>82</v>
      </c>
      <c r="E4149" t="s">
        <v>165</v>
      </c>
      <c r="F4149" t="s">
        <v>12177</v>
      </c>
      <c r="G4149" t="s">
        <v>225</v>
      </c>
      <c r="H4149" t="s">
        <v>150</v>
      </c>
      <c r="I4149" t="s">
        <v>136</v>
      </c>
      <c r="J4149" t="s">
        <v>137</v>
      </c>
      <c r="K4149" t="s">
        <v>138</v>
      </c>
      <c r="L4149" t="s">
        <v>12178</v>
      </c>
      <c r="M4149" t="s">
        <v>12179</v>
      </c>
      <c r="N4149">
        <v>0.64027777699999999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4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0.8008272374681501</v>
      </c>
      <c r="AC4149">
        <v>0</v>
      </c>
      <c r="AD4149">
        <v>0</v>
      </c>
      <c r="AE4149">
        <v>0.8008272374681501</v>
      </c>
    </row>
    <row r="4150" spans="1:31" x14ac:dyDescent="0.25">
      <c r="A4150">
        <v>2278006</v>
      </c>
      <c r="B4150">
        <v>1</v>
      </c>
      <c r="C4150" t="s">
        <v>81</v>
      </c>
      <c r="D4150" t="s">
        <v>120</v>
      </c>
      <c r="E4150" t="s">
        <v>132</v>
      </c>
      <c r="F4150" t="s">
        <v>8471</v>
      </c>
      <c r="G4150" t="s">
        <v>134</v>
      </c>
      <c r="H4150" t="s">
        <v>135</v>
      </c>
      <c r="I4150" t="s">
        <v>136</v>
      </c>
      <c r="J4150" t="s">
        <v>137</v>
      </c>
      <c r="K4150" t="s">
        <v>138</v>
      </c>
      <c r="L4150" t="s">
        <v>12180</v>
      </c>
      <c r="M4150" t="s">
        <v>12181</v>
      </c>
      <c r="N4150">
        <v>1.0075000000000001</v>
      </c>
      <c r="O4150">
        <v>0</v>
      </c>
      <c r="P4150">
        <v>75</v>
      </c>
      <c r="Q4150">
        <v>38</v>
      </c>
      <c r="R4150">
        <v>2</v>
      </c>
      <c r="S4150">
        <v>14</v>
      </c>
      <c r="T4150">
        <v>3</v>
      </c>
      <c r="U4150">
        <v>0</v>
      </c>
      <c r="V4150">
        <v>0</v>
      </c>
      <c r="W4150">
        <v>0</v>
      </c>
      <c r="X4150">
        <v>23.156449045799398</v>
      </c>
      <c r="Y4150">
        <v>24.618369094315003</v>
      </c>
      <c r="Z4150">
        <v>0.73697889708041664</v>
      </c>
      <c r="AA4150">
        <v>37.96422555221644</v>
      </c>
      <c r="AB4150">
        <v>0.25513519429499998</v>
      </c>
      <c r="AC4150">
        <v>0</v>
      </c>
      <c r="AD4150">
        <v>0</v>
      </c>
      <c r="AE4150">
        <v>86.731157783706252</v>
      </c>
    </row>
    <row r="4151" spans="1:31" x14ac:dyDescent="0.25">
      <c r="A4151">
        <v>2277983</v>
      </c>
      <c r="B4151">
        <v>1</v>
      </c>
      <c r="C4151" t="s">
        <v>80</v>
      </c>
      <c r="D4151" t="s">
        <v>105</v>
      </c>
      <c r="E4151" t="s">
        <v>157</v>
      </c>
      <c r="F4151" t="s">
        <v>1317</v>
      </c>
      <c r="G4151" t="s">
        <v>134</v>
      </c>
      <c r="H4151" t="s">
        <v>135</v>
      </c>
      <c r="I4151" t="s">
        <v>136</v>
      </c>
      <c r="J4151" t="s">
        <v>137</v>
      </c>
      <c r="K4151" t="s">
        <v>138</v>
      </c>
      <c r="L4151" t="s">
        <v>12182</v>
      </c>
      <c r="M4151" t="s">
        <v>12183</v>
      </c>
      <c r="N4151">
        <v>1.171944444</v>
      </c>
      <c r="O4151">
        <v>11</v>
      </c>
      <c r="P4151">
        <v>2481</v>
      </c>
      <c r="Q4151">
        <v>18</v>
      </c>
      <c r="R4151">
        <v>659</v>
      </c>
      <c r="S4151">
        <v>22</v>
      </c>
      <c r="T4151">
        <v>248</v>
      </c>
      <c r="U4151">
        <v>0</v>
      </c>
      <c r="V4151">
        <v>2</v>
      </c>
      <c r="W4151">
        <v>7.6150708796796787</v>
      </c>
      <c r="X4151">
        <v>701.46544017252518</v>
      </c>
      <c r="Y4151">
        <v>11.096847782244952</v>
      </c>
      <c r="Z4151">
        <v>110.49032376006359</v>
      </c>
      <c r="AA4151">
        <v>330.14881804078618</v>
      </c>
      <c r="AB4151">
        <v>188.47259197435122</v>
      </c>
      <c r="AC4151">
        <v>0</v>
      </c>
      <c r="AD4151">
        <v>22.265272567092335</v>
      </c>
      <c r="AE4151">
        <v>1371.5543651767432</v>
      </c>
    </row>
    <row r="4152" spans="1:31" x14ac:dyDescent="0.25">
      <c r="A4152">
        <v>2278401</v>
      </c>
      <c r="B4152">
        <v>1</v>
      </c>
      <c r="C4152" t="s">
        <v>80</v>
      </c>
      <c r="D4152" t="s">
        <v>105</v>
      </c>
      <c r="E4152" t="s">
        <v>157</v>
      </c>
      <c r="F4152" t="s">
        <v>12184</v>
      </c>
      <c r="G4152" t="s">
        <v>134</v>
      </c>
      <c r="H4152" t="s">
        <v>135</v>
      </c>
      <c r="I4152" t="s">
        <v>136</v>
      </c>
      <c r="J4152" t="s">
        <v>137</v>
      </c>
      <c r="K4152" t="s">
        <v>138</v>
      </c>
      <c r="L4152" t="s">
        <v>12185</v>
      </c>
      <c r="M4152" t="s">
        <v>12186</v>
      </c>
      <c r="N4152">
        <v>2.679444444</v>
      </c>
      <c r="O4152">
        <v>0</v>
      </c>
      <c r="P4152">
        <v>1090</v>
      </c>
      <c r="Q4152">
        <v>1</v>
      </c>
      <c r="R4152">
        <v>1</v>
      </c>
      <c r="S4152">
        <v>7</v>
      </c>
      <c r="T4152">
        <v>90</v>
      </c>
      <c r="U4152">
        <v>1</v>
      </c>
      <c r="V4152">
        <v>0</v>
      </c>
      <c r="W4152">
        <v>0</v>
      </c>
      <c r="X4152">
        <v>1343.2391457358754</v>
      </c>
      <c r="Y4152">
        <v>0.8213811759948666</v>
      </c>
      <c r="Z4152">
        <v>0.14028744635746668</v>
      </c>
      <c r="AA4152">
        <v>506.38526897487662</v>
      </c>
      <c r="AB4152">
        <v>311.08396928559034</v>
      </c>
      <c r="AC4152">
        <v>78.433233438959988</v>
      </c>
      <c r="AD4152">
        <v>0</v>
      </c>
      <c r="AE4152">
        <v>2240.1032860576547</v>
      </c>
    </row>
    <row r="4153" spans="1:31" x14ac:dyDescent="0.25">
      <c r="A4153">
        <v>2277960</v>
      </c>
      <c r="B4153">
        <v>1</v>
      </c>
      <c r="C4153" t="s">
        <v>81</v>
      </c>
      <c r="D4153" t="s">
        <v>119</v>
      </c>
      <c r="E4153" t="s">
        <v>132</v>
      </c>
      <c r="F4153" t="s">
        <v>12187</v>
      </c>
      <c r="G4153" t="s">
        <v>134</v>
      </c>
      <c r="H4153" t="s">
        <v>135</v>
      </c>
      <c r="I4153" t="s">
        <v>136</v>
      </c>
      <c r="J4153" t="s">
        <v>137</v>
      </c>
      <c r="K4153" t="s">
        <v>138</v>
      </c>
      <c r="L4153" t="s">
        <v>12188</v>
      </c>
      <c r="M4153" t="s">
        <v>12189</v>
      </c>
      <c r="N4153">
        <v>1.028888888</v>
      </c>
      <c r="O4153">
        <v>0</v>
      </c>
      <c r="P4153">
        <v>1653</v>
      </c>
      <c r="Q4153">
        <v>104</v>
      </c>
      <c r="R4153">
        <v>374</v>
      </c>
      <c r="S4153">
        <v>10</v>
      </c>
      <c r="T4153">
        <v>89</v>
      </c>
      <c r="U4153">
        <v>0</v>
      </c>
      <c r="V4153">
        <v>0</v>
      </c>
      <c r="W4153">
        <v>0</v>
      </c>
      <c r="X4153">
        <v>195.36971324748103</v>
      </c>
      <c r="Y4153">
        <v>103.58938252432277</v>
      </c>
      <c r="Z4153">
        <v>389.60503340383332</v>
      </c>
      <c r="AA4153">
        <v>47.649677236292185</v>
      </c>
      <c r="AB4153">
        <v>57.523855088965519</v>
      </c>
      <c r="AC4153">
        <v>0</v>
      </c>
      <c r="AD4153">
        <v>0</v>
      </c>
      <c r="AE4153">
        <v>793.73766150089489</v>
      </c>
    </row>
    <row r="4154" spans="1:31" x14ac:dyDescent="0.25">
      <c r="A4154">
        <v>2278507</v>
      </c>
      <c r="B4154">
        <v>1</v>
      </c>
      <c r="C4154" t="s">
        <v>80</v>
      </c>
      <c r="D4154" t="s">
        <v>96</v>
      </c>
      <c r="E4154" t="s">
        <v>147</v>
      </c>
      <c r="F4154" t="s">
        <v>12190</v>
      </c>
      <c r="G4154" t="s">
        <v>233</v>
      </c>
      <c r="H4154" t="s">
        <v>150</v>
      </c>
      <c r="I4154" t="s">
        <v>136</v>
      </c>
      <c r="J4154" t="s">
        <v>137</v>
      </c>
      <c r="K4154" t="s">
        <v>138</v>
      </c>
      <c r="L4154" t="s">
        <v>12191</v>
      </c>
      <c r="M4154" t="s">
        <v>12192</v>
      </c>
      <c r="N4154">
        <v>3.5494444440000001</v>
      </c>
      <c r="O4154">
        <v>0</v>
      </c>
      <c r="P4154">
        <v>86</v>
      </c>
      <c r="Q4154">
        <v>0</v>
      </c>
      <c r="R4154">
        <v>0</v>
      </c>
      <c r="S4154">
        <v>0</v>
      </c>
      <c r="T4154">
        <v>2</v>
      </c>
      <c r="U4154">
        <v>0</v>
      </c>
      <c r="V4154">
        <v>0</v>
      </c>
      <c r="W4154">
        <v>0</v>
      </c>
      <c r="X4154">
        <v>100.43740386401332</v>
      </c>
      <c r="Y4154">
        <v>0</v>
      </c>
      <c r="Z4154">
        <v>0</v>
      </c>
      <c r="AA4154">
        <v>0</v>
      </c>
      <c r="AB4154">
        <v>3.2051407460775083</v>
      </c>
      <c r="AC4154">
        <v>0</v>
      </c>
      <c r="AD4154">
        <v>0</v>
      </c>
      <c r="AE4154">
        <v>103.64254461009082</v>
      </c>
    </row>
    <row r="4155" spans="1:31" x14ac:dyDescent="0.25">
      <c r="A4155">
        <v>2278023</v>
      </c>
      <c r="B4155">
        <v>1</v>
      </c>
      <c r="C4155" t="s">
        <v>81</v>
      </c>
      <c r="D4155" t="s">
        <v>127</v>
      </c>
      <c r="E4155" t="s">
        <v>141</v>
      </c>
      <c r="F4155" t="s">
        <v>12193</v>
      </c>
      <c r="G4155" t="s">
        <v>268</v>
      </c>
      <c r="H4155" t="s">
        <v>135</v>
      </c>
      <c r="I4155" t="s">
        <v>136</v>
      </c>
      <c r="J4155" t="s">
        <v>137</v>
      </c>
      <c r="K4155" t="s">
        <v>138</v>
      </c>
      <c r="L4155" t="s">
        <v>12194</v>
      </c>
      <c r="M4155" t="s">
        <v>12195</v>
      </c>
      <c r="N4155">
        <v>3.509166666</v>
      </c>
      <c r="O4155">
        <v>0</v>
      </c>
      <c r="P4155">
        <v>119</v>
      </c>
      <c r="Q4155">
        <v>9</v>
      </c>
      <c r="R4155">
        <v>20</v>
      </c>
      <c r="S4155">
        <v>0</v>
      </c>
      <c r="T4155">
        <v>20</v>
      </c>
      <c r="U4155">
        <v>0</v>
      </c>
      <c r="V4155">
        <v>0</v>
      </c>
      <c r="W4155">
        <v>0</v>
      </c>
      <c r="X4155">
        <v>76.746314544027499</v>
      </c>
      <c r="Y4155">
        <v>29.481467088218015</v>
      </c>
      <c r="Z4155">
        <v>16.752433936850096</v>
      </c>
      <c r="AA4155">
        <v>0</v>
      </c>
      <c r="AB4155">
        <v>52.739763288282511</v>
      </c>
      <c r="AC4155">
        <v>0</v>
      </c>
      <c r="AD4155">
        <v>0</v>
      </c>
      <c r="AE4155">
        <v>175.71997885737812</v>
      </c>
    </row>
    <row r="4156" spans="1:31" x14ac:dyDescent="0.25">
      <c r="A4156">
        <v>2278315</v>
      </c>
      <c r="B4156">
        <v>1</v>
      </c>
      <c r="C4156" t="s">
        <v>81</v>
      </c>
      <c r="D4156" t="s">
        <v>113</v>
      </c>
      <c r="E4156" t="s">
        <v>147</v>
      </c>
      <c r="F4156" t="s">
        <v>12196</v>
      </c>
      <c r="G4156" t="s">
        <v>725</v>
      </c>
      <c r="H4156" t="s">
        <v>150</v>
      </c>
      <c r="I4156" t="s">
        <v>136</v>
      </c>
      <c r="J4156" t="s">
        <v>137</v>
      </c>
      <c r="K4156" t="s">
        <v>138</v>
      </c>
      <c r="L4156" t="s">
        <v>12197</v>
      </c>
      <c r="M4156" t="s">
        <v>12198</v>
      </c>
      <c r="N4156">
        <v>5.1411111109999998</v>
      </c>
      <c r="O4156">
        <v>0</v>
      </c>
      <c r="P4156">
        <v>24</v>
      </c>
      <c r="Q4156">
        <v>0</v>
      </c>
      <c r="R4156">
        <v>7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13.513899569333672</v>
      </c>
      <c r="Y4156">
        <v>0</v>
      </c>
      <c r="Z4156">
        <v>25.420651717219403</v>
      </c>
      <c r="AA4156">
        <v>0</v>
      </c>
      <c r="AB4156">
        <v>0</v>
      </c>
      <c r="AC4156">
        <v>0</v>
      </c>
      <c r="AD4156">
        <v>0</v>
      </c>
      <c r="AE4156">
        <v>38.934551286553074</v>
      </c>
    </row>
    <row r="4157" spans="1:31" x14ac:dyDescent="0.25">
      <c r="A4157">
        <v>2278069</v>
      </c>
      <c r="B4157">
        <v>1</v>
      </c>
      <c r="C4157" t="s">
        <v>81</v>
      </c>
      <c r="D4157" t="s">
        <v>120</v>
      </c>
      <c r="E4157" t="s">
        <v>165</v>
      </c>
      <c r="F4157" t="s">
        <v>12199</v>
      </c>
      <c r="G4157" t="s">
        <v>198</v>
      </c>
      <c r="H4157" t="s">
        <v>150</v>
      </c>
      <c r="I4157" t="s">
        <v>136</v>
      </c>
      <c r="J4157" t="s">
        <v>137</v>
      </c>
      <c r="K4157" t="s">
        <v>138</v>
      </c>
      <c r="L4157" t="s">
        <v>12200</v>
      </c>
      <c r="M4157" t="s">
        <v>12201</v>
      </c>
      <c r="N4157">
        <v>1.277222222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1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0.56851096048670002</v>
      </c>
      <c r="AC4157">
        <v>0</v>
      </c>
      <c r="AD4157">
        <v>0</v>
      </c>
      <c r="AE4157">
        <v>0.56851096048670002</v>
      </c>
    </row>
    <row r="4158" spans="1:31" x14ac:dyDescent="0.25">
      <c r="A4158">
        <v>2278169</v>
      </c>
      <c r="B4158">
        <v>1</v>
      </c>
      <c r="C4158" t="s">
        <v>80</v>
      </c>
      <c r="D4158" t="s">
        <v>96</v>
      </c>
      <c r="E4158" t="s">
        <v>132</v>
      </c>
      <c r="F4158" t="s">
        <v>12202</v>
      </c>
      <c r="G4158" t="s">
        <v>154</v>
      </c>
      <c r="H4158" t="s">
        <v>135</v>
      </c>
      <c r="I4158" t="s">
        <v>136</v>
      </c>
      <c r="J4158" t="s">
        <v>137</v>
      </c>
      <c r="K4158" t="s">
        <v>144</v>
      </c>
      <c r="L4158" t="s">
        <v>12203</v>
      </c>
      <c r="M4158" t="s">
        <v>12204</v>
      </c>
      <c r="N4158">
        <v>5.7288888880000002</v>
      </c>
      <c r="O4158">
        <v>0</v>
      </c>
      <c r="P4158">
        <v>34</v>
      </c>
      <c r="Q4158">
        <v>0</v>
      </c>
      <c r="R4158">
        <v>0</v>
      </c>
      <c r="S4158">
        <v>5</v>
      </c>
      <c r="T4158">
        <v>30</v>
      </c>
      <c r="U4158">
        <v>0</v>
      </c>
      <c r="V4158">
        <v>0</v>
      </c>
      <c r="W4158">
        <v>0</v>
      </c>
      <c r="X4158">
        <v>180.45340891519655</v>
      </c>
      <c r="Y4158">
        <v>0</v>
      </c>
      <c r="Z4158">
        <v>0</v>
      </c>
      <c r="AA4158">
        <v>1334.1280064632961</v>
      </c>
      <c r="AB4158">
        <v>805.18049681629816</v>
      </c>
      <c r="AC4158">
        <v>0</v>
      </c>
      <c r="AD4158">
        <v>0</v>
      </c>
      <c r="AE4158">
        <v>2319.761912194791</v>
      </c>
    </row>
    <row r="4159" spans="1:31" x14ac:dyDescent="0.25">
      <c r="A4159">
        <v>2277923</v>
      </c>
      <c r="B4159">
        <v>1</v>
      </c>
      <c r="C4159" t="s">
        <v>80</v>
      </c>
      <c r="D4159" t="s">
        <v>94</v>
      </c>
      <c r="E4159" t="s">
        <v>157</v>
      </c>
      <c r="F4159" t="s">
        <v>9504</v>
      </c>
      <c r="G4159" t="s">
        <v>2821</v>
      </c>
      <c r="H4159" t="s">
        <v>135</v>
      </c>
      <c r="I4159" t="s">
        <v>136</v>
      </c>
      <c r="J4159" t="s">
        <v>137</v>
      </c>
      <c r="K4159" t="s">
        <v>138</v>
      </c>
      <c r="L4159" t="s">
        <v>12205</v>
      </c>
      <c r="M4159" t="s">
        <v>12206</v>
      </c>
      <c r="N4159">
        <v>5.0258333329999996</v>
      </c>
      <c r="O4159">
        <v>0</v>
      </c>
      <c r="P4159">
        <v>1</v>
      </c>
      <c r="Q4159">
        <v>5</v>
      </c>
      <c r="R4159">
        <v>57</v>
      </c>
      <c r="S4159">
        <v>0</v>
      </c>
      <c r="T4159">
        <v>5</v>
      </c>
      <c r="U4159">
        <v>0</v>
      </c>
      <c r="V4159">
        <v>0</v>
      </c>
      <c r="W4159">
        <v>0</v>
      </c>
      <c r="X4159">
        <v>3.13190748787905</v>
      </c>
      <c r="Y4159">
        <v>6.3146082550963767</v>
      </c>
      <c r="Z4159">
        <v>174.50870385009472</v>
      </c>
      <c r="AA4159">
        <v>0</v>
      </c>
      <c r="AB4159">
        <v>72.596647805184176</v>
      </c>
      <c r="AC4159">
        <v>0</v>
      </c>
      <c r="AD4159">
        <v>0</v>
      </c>
      <c r="AE4159">
        <v>256.55186739825433</v>
      </c>
    </row>
    <row r="4160" spans="1:31" x14ac:dyDescent="0.25">
      <c r="A4160">
        <v>2278441</v>
      </c>
      <c r="B4160">
        <v>1</v>
      </c>
      <c r="C4160" t="s">
        <v>81</v>
      </c>
      <c r="D4160" t="s">
        <v>122</v>
      </c>
      <c r="E4160" t="s">
        <v>147</v>
      </c>
      <c r="F4160" t="s">
        <v>12207</v>
      </c>
      <c r="G4160" t="s">
        <v>149</v>
      </c>
      <c r="H4160" t="s">
        <v>150</v>
      </c>
      <c r="I4160" t="s">
        <v>136</v>
      </c>
      <c r="J4160" t="s">
        <v>137</v>
      </c>
      <c r="K4160" t="s">
        <v>138</v>
      </c>
      <c r="L4160" t="s">
        <v>12208</v>
      </c>
      <c r="M4160" t="s">
        <v>12209</v>
      </c>
      <c r="N4160">
        <v>1.493055555</v>
      </c>
      <c r="O4160">
        <v>0</v>
      </c>
      <c r="P4160">
        <v>132</v>
      </c>
      <c r="Q4160">
        <v>0</v>
      </c>
      <c r="R4160">
        <v>0</v>
      </c>
      <c r="S4160">
        <v>0</v>
      </c>
      <c r="T4160">
        <v>2</v>
      </c>
      <c r="U4160">
        <v>0</v>
      </c>
      <c r="V4160">
        <v>0</v>
      </c>
      <c r="W4160">
        <v>0</v>
      </c>
      <c r="X4160">
        <v>43.644302338681811</v>
      </c>
      <c r="Y4160">
        <v>0</v>
      </c>
      <c r="Z4160">
        <v>0</v>
      </c>
      <c r="AA4160">
        <v>0</v>
      </c>
      <c r="AB4160">
        <v>4.718044943206495</v>
      </c>
      <c r="AC4160">
        <v>0</v>
      </c>
      <c r="AD4160">
        <v>0</v>
      </c>
      <c r="AE4160">
        <v>48.362347281888304</v>
      </c>
    </row>
    <row r="4161" spans="1:31" x14ac:dyDescent="0.25">
      <c r="A4161">
        <v>2277920</v>
      </c>
      <c r="B4161">
        <v>1</v>
      </c>
      <c r="C4161" t="s">
        <v>80</v>
      </c>
      <c r="D4161" t="s">
        <v>97</v>
      </c>
      <c r="E4161" t="s">
        <v>132</v>
      </c>
      <c r="F4161" t="s">
        <v>12210</v>
      </c>
      <c r="G4161" t="s">
        <v>134</v>
      </c>
      <c r="H4161" t="s">
        <v>135</v>
      </c>
      <c r="I4161" t="s">
        <v>136</v>
      </c>
      <c r="J4161" t="s">
        <v>137</v>
      </c>
      <c r="K4161" t="s">
        <v>138</v>
      </c>
      <c r="L4161" t="s">
        <v>12211</v>
      </c>
      <c r="M4161" t="s">
        <v>12212</v>
      </c>
      <c r="N4161">
        <v>1.471666666</v>
      </c>
      <c r="O4161">
        <v>3</v>
      </c>
      <c r="P4161">
        <v>359</v>
      </c>
      <c r="Q4161">
        <v>5</v>
      </c>
      <c r="R4161">
        <v>67</v>
      </c>
      <c r="S4161">
        <v>11</v>
      </c>
      <c r="T4161">
        <v>45</v>
      </c>
      <c r="U4161">
        <v>0</v>
      </c>
      <c r="V4161">
        <v>0</v>
      </c>
      <c r="W4161">
        <v>264.18093919866112</v>
      </c>
      <c r="X4161">
        <v>285.08286019567623</v>
      </c>
      <c r="Y4161">
        <v>585.96337172028825</v>
      </c>
      <c r="Z4161">
        <v>11.379593649293048</v>
      </c>
      <c r="AA4161">
        <v>451.92426073114285</v>
      </c>
      <c r="AB4161">
        <v>76.685260716347642</v>
      </c>
      <c r="AC4161">
        <v>0</v>
      </c>
      <c r="AD4161">
        <v>0</v>
      </c>
      <c r="AE4161">
        <v>1675.2162862114092</v>
      </c>
    </row>
    <row r="4162" spans="1:31" x14ac:dyDescent="0.25">
      <c r="A4162">
        <v>2278584</v>
      </c>
      <c r="B4162">
        <v>1</v>
      </c>
      <c r="C4162" t="s">
        <v>80</v>
      </c>
      <c r="D4162" t="s">
        <v>92</v>
      </c>
      <c r="E4162" t="s">
        <v>165</v>
      </c>
      <c r="F4162" t="s">
        <v>12213</v>
      </c>
      <c r="G4162" t="s">
        <v>225</v>
      </c>
      <c r="H4162" t="s">
        <v>150</v>
      </c>
      <c r="I4162" t="s">
        <v>136</v>
      </c>
      <c r="J4162" t="s">
        <v>137</v>
      </c>
      <c r="K4162" t="s">
        <v>138</v>
      </c>
      <c r="L4162" t="s">
        <v>12214</v>
      </c>
      <c r="M4162" t="s">
        <v>12215</v>
      </c>
      <c r="N4162">
        <v>2.4736111109999999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0.84457916524874999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0.84457916524874999</v>
      </c>
    </row>
    <row r="4163" spans="1:31" x14ac:dyDescent="0.25">
      <c r="A4163">
        <v>2278063</v>
      </c>
      <c r="B4163">
        <v>1</v>
      </c>
      <c r="C4163" t="s">
        <v>81</v>
      </c>
      <c r="D4163" t="s">
        <v>113</v>
      </c>
      <c r="E4163" t="s">
        <v>147</v>
      </c>
      <c r="F4163" t="s">
        <v>12216</v>
      </c>
      <c r="G4163" t="s">
        <v>154</v>
      </c>
      <c r="H4163" t="s">
        <v>150</v>
      </c>
      <c r="I4163" t="s">
        <v>136</v>
      </c>
      <c r="J4163" t="s">
        <v>137</v>
      </c>
      <c r="K4163" t="s">
        <v>144</v>
      </c>
      <c r="L4163" t="s">
        <v>12217</v>
      </c>
      <c r="M4163" t="s">
        <v>12218</v>
      </c>
      <c r="N4163">
        <v>8.2108333330000001</v>
      </c>
      <c r="O4163">
        <v>0</v>
      </c>
      <c r="P4163">
        <v>24</v>
      </c>
      <c r="Q4163">
        <v>0</v>
      </c>
      <c r="R4163">
        <v>2</v>
      </c>
      <c r="S4163">
        <v>0</v>
      </c>
      <c r="T4163">
        <v>6</v>
      </c>
      <c r="U4163">
        <v>0</v>
      </c>
      <c r="V4163">
        <v>0</v>
      </c>
      <c r="W4163">
        <v>0</v>
      </c>
      <c r="X4163">
        <v>47.018882193865949</v>
      </c>
      <c r="Y4163">
        <v>0</v>
      </c>
      <c r="Z4163">
        <v>0.86215638116386661</v>
      </c>
      <c r="AA4163">
        <v>0</v>
      </c>
      <c r="AB4163">
        <v>27.188070764963811</v>
      </c>
      <c r="AC4163">
        <v>0</v>
      </c>
      <c r="AD4163">
        <v>0</v>
      </c>
      <c r="AE4163">
        <v>75.069109339993616</v>
      </c>
    </row>
    <row r="4164" spans="1:31" x14ac:dyDescent="0.25">
      <c r="A4164">
        <v>2278604</v>
      </c>
      <c r="B4164">
        <v>1</v>
      </c>
      <c r="C4164" t="s">
        <v>80</v>
      </c>
      <c r="D4164" t="s">
        <v>90</v>
      </c>
      <c r="E4164" t="s">
        <v>165</v>
      </c>
      <c r="F4164" t="s">
        <v>12219</v>
      </c>
      <c r="G4164" t="s">
        <v>198</v>
      </c>
      <c r="H4164" t="s">
        <v>150</v>
      </c>
      <c r="I4164" t="s">
        <v>136</v>
      </c>
      <c r="J4164" t="s">
        <v>137</v>
      </c>
      <c r="K4164" t="s">
        <v>138</v>
      </c>
      <c r="L4164" t="s">
        <v>12220</v>
      </c>
      <c r="M4164" t="s">
        <v>12221</v>
      </c>
      <c r="N4164">
        <v>2.9172222219999999</v>
      </c>
      <c r="O4164">
        <v>0</v>
      </c>
      <c r="P4164">
        <v>1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</row>
    <row r="4165" spans="1:31" x14ac:dyDescent="0.25">
      <c r="A4165">
        <v>2278129</v>
      </c>
      <c r="B4165">
        <v>1</v>
      </c>
      <c r="C4165" t="s">
        <v>81</v>
      </c>
      <c r="D4165" t="s">
        <v>127</v>
      </c>
      <c r="E4165" t="s">
        <v>141</v>
      </c>
      <c r="F4165" t="s">
        <v>12222</v>
      </c>
      <c r="G4165" t="s">
        <v>787</v>
      </c>
      <c r="H4165" t="s">
        <v>135</v>
      </c>
      <c r="I4165" t="s">
        <v>136</v>
      </c>
      <c r="J4165" t="s">
        <v>137</v>
      </c>
      <c r="K4165" t="s">
        <v>138</v>
      </c>
      <c r="L4165" t="s">
        <v>12223</v>
      </c>
      <c r="M4165" t="s">
        <v>12224</v>
      </c>
      <c r="N4165">
        <v>1.0547222220000001</v>
      </c>
      <c r="O4165">
        <v>0</v>
      </c>
      <c r="P4165">
        <v>240</v>
      </c>
      <c r="Q4165">
        <v>0</v>
      </c>
      <c r="R4165">
        <v>0</v>
      </c>
      <c r="S4165">
        <v>0</v>
      </c>
      <c r="T4165">
        <v>167</v>
      </c>
      <c r="U4165">
        <v>0</v>
      </c>
      <c r="V4165">
        <v>1</v>
      </c>
      <c r="W4165">
        <v>0</v>
      </c>
      <c r="X4165">
        <v>57.024496196930571</v>
      </c>
      <c r="Y4165">
        <v>0</v>
      </c>
      <c r="Z4165">
        <v>0</v>
      </c>
      <c r="AA4165">
        <v>0</v>
      </c>
      <c r="AB4165">
        <v>130.7463433753812</v>
      </c>
      <c r="AC4165">
        <v>0</v>
      </c>
      <c r="AD4165">
        <v>187.52297995839592</v>
      </c>
      <c r="AE4165">
        <v>375.29381953070771</v>
      </c>
    </row>
    <row r="4166" spans="1:31" x14ac:dyDescent="0.25">
      <c r="A4166">
        <v>2277986</v>
      </c>
      <c r="B4166">
        <v>1</v>
      </c>
      <c r="C4166" t="s">
        <v>80</v>
      </c>
      <c r="D4166" t="s">
        <v>95</v>
      </c>
      <c r="E4166" t="s">
        <v>157</v>
      </c>
      <c r="F4166" t="s">
        <v>12225</v>
      </c>
      <c r="G4166" t="s">
        <v>134</v>
      </c>
      <c r="H4166" t="s">
        <v>135</v>
      </c>
      <c r="I4166" t="s">
        <v>136</v>
      </c>
      <c r="J4166" t="s">
        <v>137</v>
      </c>
      <c r="K4166" t="s">
        <v>138</v>
      </c>
      <c r="L4166" t="s">
        <v>12226</v>
      </c>
      <c r="M4166" t="s">
        <v>12227</v>
      </c>
      <c r="N4166">
        <v>1.463333333</v>
      </c>
      <c r="O4166">
        <v>4</v>
      </c>
      <c r="P4166">
        <v>2405</v>
      </c>
      <c r="Q4166">
        <v>8</v>
      </c>
      <c r="R4166">
        <v>21</v>
      </c>
      <c r="S4166">
        <v>47</v>
      </c>
      <c r="T4166">
        <v>190</v>
      </c>
      <c r="U4166">
        <v>9</v>
      </c>
      <c r="V4166">
        <v>2</v>
      </c>
      <c r="W4166">
        <v>2.7457999489082501</v>
      </c>
      <c r="X4166">
        <v>989.83669059696672</v>
      </c>
      <c r="Y4166">
        <v>168.497133286831</v>
      </c>
      <c r="Z4166">
        <v>16.454002200505446</v>
      </c>
      <c r="AA4166">
        <v>605.16887055294569</v>
      </c>
      <c r="AB4166">
        <v>208.49453756722136</v>
      </c>
      <c r="AC4166">
        <v>458.89561249222953</v>
      </c>
      <c r="AD4166">
        <v>21.220625703183551</v>
      </c>
      <c r="AE4166">
        <v>2471.3132723487915</v>
      </c>
    </row>
    <row r="4167" spans="1:31" x14ac:dyDescent="0.25">
      <c r="A4167">
        <v>2278541</v>
      </c>
      <c r="B4167">
        <v>1</v>
      </c>
      <c r="C4167" t="s">
        <v>80</v>
      </c>
      <c r="D4167" t="s">
        <v>100</v>
      </c>
      <c r="E4167" t="s">
        <v>176</v>
      </c>
      <c r="F4167" t="s">
        <v>12228</v>
      </c>
      <c r="G4167" t="s">
        <v>178</v>
      </c>
      <c r="H4167" t="s">
        <v>150</v>
      </c>
      <c r="I4167" t="s">
        <v>136</v>
      </c>
      <c r="J4167" t="s">
        <v>137</v>
      </c>
      <c r="K4167" t="s">
        <v>138</v>
      </c>
      <c r="L4167" t="s">
        <v>12229</v>
      </c>
      <c r="M4167" t="s">
        <v>12230</v>
      </c>
      <c r="N4167">
        <v>1.619444444</v>
      </c>
      <c r="O4167">
        <v>0</v>
      </c>
      <c r="P4167">
        <v>0</v>
      </c>
      <c r="Q4167">
        <v>0</v>
      </c>
      <c r="R4167">
        <v>8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3.2415439022346244</v>
      </c>
      <c r="AA4167">
        <v>0</v>
      </c>
      <c r="AB4167">
        <v>0</v>
      </c>
      <c r="AC4167">
        <v>0</v>
      </c>
      <c r="AD4167">
        <v>0</v>
      </c>
      <c r="AE4167">
        <v>3.2415439022346244</v>
      </c>
    </row>
    <row r="4168" spans="1:31" x14ac:dyDescent="0.25">
      <c r="A4168">
        <v>2278235</v>
      </c>
      <c r="B4168">
        <v>1</v>
      </c>
      <c r="C4168" t="s">
        <v>80</v>
      </c>
      <c r="D4168" t="s">
        <v>82</v>
      </c>
      <c r="E4168" t="s">
        <v>165</v>
      </c>
      <c r="F4168" t="s">
        <v>12231</v>
      </c>
      <c r="G4168" t="s">
        <v>198</v>
      </c>
      <c r="H4168" t="s">
        <v>150</v>
      </c>
      <c r="I4168" t="s">
        <v>136</v>
      </c>
      <c r="J4168" t="s">
        <v>137</v>
      </c>
      <c r="K4168" t="s">
        <v>138</v>
      </c>
      <c r="L4168" t="s">
        <v>12232</v>
      </c>
      <c r="M4168" t="s">
        <v>12233</v>
      </c>
      <c r="N4168">
        <v>1.551111111</v>
      </c>
      <c r="O4168">
        <v>0</v>
      </c>
      <c r="P4168">
        <v>2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1.9216688999487335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1.9216688999487335</v>
      </c>
    </row>
    <row r="4169" spans="1:31" x14ac:dyDescent="0.25">
      <c r="A4169">
        <v>2278000</v>
      </c>
      <c r="B4169">
        <v>1</v>
      </c>
      <c r="C4169" t="s">
        <v>81</v>
      </c>
      <c r="D4169" t="s">
        <v>113</v>
      </c>
      <c r="E4169" t="s">
        <v>157</v>
      </c>
      <c r="F4169" t="s">
        <v>12234</v>
      </c>
      <c r="G4169" t="s">
        <v>134</v>
      </c>
      <c r="H4169" t="s">
        <v>135</v>
      </c>
      <c r="I4169" t="s">
        <v>136</v>
      </c>
      <c r="J4169" t="s">
        <v>137</v>
      </c>
      <c r="K4169" t="s">
        <v>138</v>
      </c>
      <c r="L4169" t="s">
        <v>12235</v>
      </c>
      <c r="M4169" t="s">
        <v>12236</v>
      </c>
      <c r="N4169">
        <v>0.56638888799999998</v>
      </c>
      <c r="O4169">
        <v>0</v>
      </c>
      <c r="P4169">
        <v>244</v>
      </c>
      <c r="Q4169">
        <v>58</v>
      </c>
      <c r="R4169">
        <v>172</v>
      </c>
      <c r="S4169">
        <v>3</v>
      </c>
      <c r="T4169">
        <v>14</v>
      </c>
      <c r="U4169">
        <v>0</v>
      </c>
      <c r="V4169">
        <v>0</v>
      </c>
      <c r="W4169">
        <v>0</v>
      </c>
      <c r="X4169">
        <v>30.709704756224603</v>
      </c>
      <c r="Y4169">
        <v>45.103696776507704</v>
      </c>
      <c r="Z4169">
        <v>120.93016628083966</v>
      </c>
      <c r="AA4169">
        <v>1.9366183571007611</v>
      </c>
      <c r="AB4169">
        <v>5.4136045840771283</v>
      </c>
      <c r="AC4169">
        <v>0</v>
      </c>
      <c r="AD4169">
        <v>0</v>
      </c>
      <c r="AE4169">
        <v>204.09379075474988</v>
      </c>
    </row>
    <row r="4170" spans="1:31" x14ac:dyDescent="0.25">
      <c r="A4170">
        <v>2277900</v>
      </c>
      <c r="B4170">
        <v>1</v>
      </c>
      <c r="C4170" t="s">
        <v>80</v>
      </c>
      <c r="D4170" t="s">
        <v>105</v>
      </c>
      <c r="E4170" t="s">
        <v>157</v>
      </c>
      <c r="F4170" t="s">
        <v>1124</v>
      </c>
      <c r="G4170" t="s">
        <v>143</v>
      </c>
      <c r="H4170" t="s">
        <v>135</v>
      </c>
      <c r="I4170" t="s">
        <v>136</v>
      </c>
      <c r="J4170" t="s">
        <v>137</v>
      </c>
      <c r="K4170" t="s">
        <v>144</v>
      </c>
      <c r="L4170" t="s">
        <v>12237</v>
      </c>
      <c r="M4170" t="s">
        <v>12238</v>
      </c>
      <c r="N4170">
        <v>0.634444444</v>
      </c>
      <c r="O4170">
        <v>1</v>
      </c>
      <c r="P4170">
        <v>3708</v>
      </c>
      <c r="Q4170">
        <v>0</v>
      </c>
      <c r="R4170">
        <v>1</v>
      </c>
      <c r="S4170">
        <v>7</v>
      </c>
      <c r="T4170">
        <v>421</v>
      </c>
      <c r="U4170">
        <v>4</v>
      </c>
      <c r="V4170">
        <v>1</v>
      </c>
      <c r="W4170">
        <v>6.3061271076258514</v>
      </c>
      <c r="X4170">
        <v>616.93531137659465</v>
      </c>
      <c r="Y4170">
        <v>0</v>
      </c>
      <c r="Z4170">
        <v>5.3848291297599993E-2</v>
      </c>
      <c r="AA4170">
        <v>101.53040720250306</v>
      </c>
      <c r="AB4170">
        <v>158.15804793172134</v>
      </c>
      <c r="AC4170">
        <v>106.8034418203994</v>
      </c>
      <c r="AD4170">
        <v>46.052560628982796</v>
      </c>
      <c r="AE4170">
        <v>1035.8397443591248</v>
      </c>
    </row>
    <row r="4171" spans="1:31" x14ac:dyDescent="0.25">
      <c r="A4171">
        <v>2278596</v>
      </c>
      <c r="B4171">
        <v>1</v>
      </c>
      <c r="C4171" t="s">
        <v>81</v>
      </c>
      <c r="D4171" t="s">
        <v>123</v>
      </c>
      <c r="E4171" t="s">
        <v>165</v>
      </c>
      <c r="F4171" t="s">
        <v>12239</v>
      </c>
      <c r="G4171" t="s">
        <v>167</v>
      </c>
      <c r="H4171" t="s">
        <v>150</v>
      </c>
      <c r="I4171" t="s">
        <v>136</v>
      </c>
      <c r="J4171" t="s">
        <v>137</v>
      </c>
      <c r="K4171" t="s">
        <v>138</v>
      </c>
      <c r="L4171" t="s">
        <v>12240</v>
      </c>
      <c r="M4171" t="s">
        <v>12241</v>
      </c>
      <c r="N4171">
        <v>1.478611111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3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1.1811278819055502</v>
      </c>
      <c r="AC4171">
        <v>0</v>
      </c>
      <c r="AD4171">
        <v>0</v>
      </c>
      <c r="AE4171">
        <v>1.1811278819055502</v>
      </c>
    </row>
    <row r="4172" spans="1:31" x14ac:dyDescent="0.25">
      <c r="A4172">
        <v>2277863</v>
      </c>
      <c r="B4172">
        <v>1</v>
      </c>
      <c r="C4172" t="s">
        <v>80</v>
      </c>
      <c r="D4172" t="s">
        <v>96</v>
      </c>
      <c r="E4172" t="s">
        <v>157</v>
      </c>
      <c r="F4172" t="s">
        <v>12242</v>
      </c>
      <c r="G4172" t="s">
        <v>134</v>
      </c>
      <c r="H4172" t="s">
        <v>135</v>
      </c>
      <c r="I4172" t="s">
        <v>136</v>
      </c>
      <c r="J4172" t="s">
        <v>137</v>
      </c>
      <c r="K4172" t="s">
        <v>138</v>
      </c>
      <c r="L4172" t="s">
        <v>12243</v>
      </c>
      <c r="M4172" t="s">
        <v>12244</v>
      </c>
      <c r="N4172">
        <v>0.81444444400000005</v>
      </c>
      <c r="O4172">
        <v>2</v>
      </c>
      <c r="P4172">
        <v>124</v>
      </c>
      <c r="Q4172">
        <v>0</v>
      </c>
      <c r="R4172">
        <v>3</v>
      </c>
      <c r="S4172">
        <v>0</v>
      </c>
      <c r="T4172">
        <v>7</v>
      </c>
      <c r="U4172">
        <v>0</v>
      </c>
      <c r="V4172">
        <v>0</v>
      </c>
      <c r="W4172">
        <v>11.502838278617467</v>
      </c>
      <c r="X4172">
        <v>23.689897512079334</v>
      </c>
      <c r="Y4172">
        <v>0</v>
      </c>
      <c r="Z4172">
        <v>1.6106810347640996</v>
      </c>
      <c r="AA4172">
        <v>0</v>
      </c>
      <c r="AB4172">
        <v>5.7144829715448999</v>
      </c>
      <c r="AC4172">
        <v>0</v>
      </c>
      <c r="AD4172">
        <v>0</v>
      </c>
      <c r="AE4172">
        <v>42.517899797005796</v>
      </c>
    </row>
    <row r="4173" spans="1:31" x14ac:dyDescent="0.25">
      <c r="A4173">
        <v>2278473</v>
      </c>
      <c r="B4173">
        <v>1</v>
      </c>
      <c r="C4173" t="s">
        <v>80</v>
      </c>
      <c r="D4173" t="s">
        <v>107</v>
      </c>
      <c r="E4173" t="s">
        <v>165</v>
      </c>
      <c r="F4173" t="s">
        <v>12245</v>
      </c>
      <c r="G4173" t="s">
        <v>167</v>
      </c>
      <c r="H4173" t="s">
        <v>150</v>
      </c>
      <c r="I4173" t="s">
        <v>136</v>
      </c>
      <c r="J4173" t="s">
        <v>137</v>
      </c>
      <c r="K4173" t="s">
        <v>138</v>
      </c>
      <c r="L4173" t="s">
        <v>12246</v>
      </c>
      <c r="M4173" t="s">
        <v>12247</v>
      </c>
      <c r="N4173">
        <v>3.2777777769999998</v>
      </c>
      <c r="O4173">
        <v>0</v>
      </c>
      <c r="P4173">
        <v>1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5.3447067941333332E-3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5.3447067941333332E-3</v>
      </c>
    </row>
    <row r="4174" spans="1:31" x14ac:dyDescent="0.25">
      <c r="A4174">
        <v>2277909</v>
      </c>
      <c r="B4174">
        <v>1</v>
      </c>
      <c r="C4174" t="s">
        <v>80</v>
      </c>
      <c r="D4174" t="s">
        <v>96</v>
      </c>
      <c r="E4174" t="s">
        <v>322</v>
      </c>
      <c r="F4174" t="s">
        <v>12248</v>
      </c>
      <c r="G4174" t="s">
        <v>134</v>
      </c>
      <c r="H4174" t="s">
        <v>135</v>
      </c>
      <c r="I4174" t="s">
        <v>136</v>
      </c>
      <c r="J4174" t="s">
        <v>137</v>
      </c>
      <c r="K4174" t="s">
        <v>138</v>
      </c>
      <c r="L4174" t="s">
        <v>12249</v>
      </c>
      <c r="M4174" t="s">
        <v>12250</v>
      </c>
      <c r="N4174">
        <v>0.81777777699999998</v>
      </c>
      <c r="O4174">
        <v>9</v>
      </c>
      <c r="P4174">
        <v>6672</v>
      </c>
      <c r="Q4174">
        <v>9</v>
      </c>
      <c r="R4174">
        <v>16</v>
      </c>
      <c r="S4174">
        <v>15</v>
      </c>
      <c r="T4174">
        <v>494</v>
      </c>
      <c r="U4174">
        <v>1</v>
      </c>
      <c r="V4174">
        <v>1</v>
      </c>
      <c r="W4174">
        <v>69.295099196453322</v>
      </c>
      <c r="X4174">
        <v>1620.1030365137344</v>
      </c>
      <c r="Y4174">
        <v>457.21246480893421</v>
      </c>
      <c r="Z4174">
        <v>5.3017637077654172</v>
      </c>
      <c r="AA4174">
        <v>103.19209828269902</v>
      </c>
      <c r="AB4174">
        <v>281.6269193047716</v>
      </c>
      <c r="AC4174">
        <v>20.873240044797701</v>
      </c>
      <c r="AD4174">
        <v>0.49731683995000003</v>
      </c>
      <c r="AE4174">
        <v>2558.1019386991056</v>
      </c>
    </row>
    <row r="4175" spans="1:31" x14ac:dyDescent="0.25">
      <c r="A4175">
        <v>2278404</v>
      </c>
      <c r="B4175">
        <v>1</v>
      </c>
      <c r="C4175" t="s">
        <v>80</v>
      </c>
      <c r="D4175" t="s">
        <v>103</v>
      </c>
      <c r="E4175" t="s">
        <v>157</v>
      </c>
      <c r="F4175" t="s">
        <v>10524</v>
      </c>
      <c r="G4175" t="s">
        <v>134</v>
      </c>
      <c r="H4175" t="s">
        <v>135</v>
      </c>
      <c r="I4175" t="s">
        <v>136</v>
      </c>
      <c r="J4175" t="s">
        <v>137</v>
      </c>
      <c r="K4175" t="s">
        <v>138</v>
      </c>
      <c r="L4175" t="s">
        <v>12251</v>
      </c>
      <c r="M4175" t="s">
        <v>12252</v>
      </c>
      <c r="N4175">
        <v>0.48277777700000002</v>
      </c>
      <c r="O4175">
        <v>0</v>
      </c>
      <c r="P4175">
        <v>1041</v>
      </c>
      <c r="Q4175">
        <v>0</v>
      </c>
      <c r="R4175">
        <v>11</v>
      </c>
      <c r="S4175">
        <v>1</v>
      </c>
      <c r="T4175">
        <v>128</v>
      </c>
      <c r="U4175">
        <v>0</v>
      </c>
      <c r="V4175">
        <v>0</v>
      </c>
      <c r="W4175">
        <v>0</v>
      </c>
      <c r="X4175">
        <v>151.3873095054374</v>
      </c>
      <c r="Y4175">
        <v>0</v>
      </c>
      <c r="Z4175">
        <v>1.7126188010409331</v>
      </c>
      <c r="AA4175">
        <v>0.74969032590876661</v>
      </c>
      <c r="AB4175">
        <v>43.598625873736573</v>
      </c>
      <c r="AC4175">
        <v>0</v>
      </c>
      <c r="AD4175">
        <v>0</v>
      </c>
      <c r="AE4175">
        <v>197.4482445061237</v>
      </c>
    </row>
    <row r="4176" spans="1:31" x14ac:dyDescent="0.25">
      <c r="A4176">
        <v>2278573</v>
      </c>
      <c r="B4176">
        <v>1</v>
      </c>
      <c r="C4176" t="s">
        <v>80</v>
      </c>
      <c r="D4176" t="s">
        <v>97</v>
      </c>
      <c r="E4176" t="s">
        <v>165</v>
      </c>
      <c r="F4176" t="s">
        <v>12253</v>
      </c>
      <c r="G4176" t="s">
        <v>167</v>
      </c>
      <c r="H4176" t="s">
        <v>150</v>
      </c>
      <c r="I4176" t="s">
        <v>136</v>
      </c>
      <c r="J4176" t="s">
        <v>137</v>
      </c>
      <c r="K4176" t="s">
        <v>138</v>
      </c>
      <c r="L4176" t="s">
        <v>12254</v>
      </c>
      <c r="M4176" t="s">
        <v>12255</v>
      </c>
      <c r="N4176">
        <v>2.7997222220000002</v>
      </c>
      <c r="O4176">
        <v>0</v>
      </c>
      <c r="P4176">
        <v>1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8.964459174000001E-4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8.964459174000001E-4</v>
      </c>
    </row>
    <row r="4177" spans="1:31" x14ac:dyDescent="0.25">
      <c r="A4177">
        <v>2278364</v>
      </c>
      <c r="B4177">
        <v>1</v>
      </c>
      <c r="C4177" t="s">
        <v>80</v>
      </c>
      <c r="D4177" t="s">
        <v>106</v>
      </c>
      <c r="E4177" t="s">
        <v>147</v>
      </c>
      <c r="F4177" t="s">
        <v>12256</v>
      </c>
      <c r="G4177" t="s">
        <v>149</v>
      </c>
      <c r="H4177" t="s">
        <v>150</v>
      </c>
      <c r="I4177" t="s">
        <v>136</v>
      </c>
      <c r="J4177" t="s">
        <v>137</v>
      </c>
      <c r="K4177" t="s">
        <v>138</v>
      </c>
      <c r="L4177" t="s">
        <v>12257</v>
      </c>
      <c r="M4177" t="s">
        <v>12258</v>
      </c>
      <c r="N4177">
        <v>3.9769444439999999</v>
      </c>
      <c r="O4177">
        <v>0</v>
      </c>
      <c r="P4177">
        <v>0</v>
      </c>
      <c r="Q4177">
        <v>0</v>
      </c>
      <c r="R4177">
        <v>2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</row>
    <row r="4178" spans="1:31" x14ac:dyDescent="0.25">
      <c r="A4178">
        <v>2278032</v>
      </c>
      <c r="B4178">
        <v>1</v>
      </c>
      <c r="C4178" t="s">
        <v>81</v>
      </c>
      <c r="D4178" t="s">
        <v>123</v>
      </c>
      <c r="E4178" t="s">
        <v>165</v>
      </c>
      <c r="F4178" t="s">
        <v>12259</v>
      </c>
      <c r="G4178" t="s">
        <v>225</v>
      </c>
      <c r="H4178" t="s">
        <v>150</v>
      </c>
      <c r="I4178" t="s">
        <v>136</v>
      </c>
      <c r="J4178" t="s">
        <v>137</v>
      </c>
      <c r="K4178" t="s">
        <v>138</v>
      </c>
      <c r="L4178" t="s">
        <v>12260</v>
      </c>
      <c r="M4178" t="s">
        <v>12261</v>
      </c>
      <c r="N4178">
        <v>1.044166666</v>
      </c>
      <c r="O4178">
        <v>0</v>
      </c>
      <c r="P4178">
        <v>20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6.1538377555583939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6.1538377555583939</v>
      </c>
    </row>
    <row r="4179" spans="1:31" x14ac:dyDescent="0.25">
      <c r="A4179">
        <v>2277926</v>
      </c>
      <c r="B4179">
        <v>1</v>
      </c>
      <c r="C4179" t="s">
        <v>80</v>
      </c>
      <c r="D4179" t="s">
        <v>91</v>
      </c>
      <c r="E4179" t="s">
        <v>132</v>
      </c>
      <c r="F4179" t="s">
        <v>11655</v>
      </c>
      <c r="G4179" t="s">
        <v>134</v>
      </c>
      <c r="H4179" t="s">
        <v>135</v>
      </c>
      <c r="I4179" t="s">
        <v>136</v>
      </c>
      <c r="J4179" t="s">
        <v>137</v>
      </c>
      <c r="K4179" t="s">
        <v>138</v>
      </c>
      <c r="L4179" t="s">
        <v>12262</v>
      </c>
      <c r="M4179" t="s">
        <v>12263</v>
      </c>
      <c r="N4179">
        <v>0.70527777700000005</v>
      </c>
      <c r="O4179">
        <v>3</v>
      </c>
      <c r="P4179">
        <v>14</v>
      </c>
      <c r="Q4179">
        <v>28</v>
      </c>
      <c r="R4179">
        <v>1</v>
      </c>
      <c r="S4179">
        <v>28</v>
      </c>
      <c r="T4179">
        <v>1</v>
      </c>
      <c r="U4179">
        <v>0</v>
      </c>
      <c r="V4179">
        <v>0</v>
      </c>
      <c r="W4179">
        <v>1.7563972826399998</v>
      </c>
      <c r="X4179">
        <v>1.4858905387154671</v>
      </c>
      <c r="Y4179">
        <v>10.095984164064808</v>
      </c>
      <c r="Z4179">
        <v>0.35941551208887501</v>
      </c>
      <c r="AA4179">
        <v>60.512886636989265</v>
      </c>
      <c r="AB4179">
        <v>0.62963124023994721</v>
      </c>
      <c r="AC4179">
        <v>0</v>
      </c>
      <c r="AD4179">
        <v>0</v>
      </c>
      <c r="AE4179">
        <v>74.84020537473836</v>
      </c>
    </row>
    <row r="4180" spans="1:31" x14ac:dyDescent="0.25">
      <c r="A4180">
        <v>2278556</v>
      </c>
      <c r="B4180">
        <v>1</v>
      </c>
      <c r="C4180" t="s">
        <v>80</v>
      </c>
      <c r="D4180" t="s">
        <v>108</v>
      </c>
      <c r="E4180" t="s">
        <v>141</v>
      </c>
      <c r="F4180" t="s">
        <v>12264</v>
      </c>
      <c r="G4180" t="s">
        <v>278</v>
      </c>
      <c r="H4180" t="s">
        <v>135</v>
      </c>
      <c r="I4180" t="s">
        <v>136</v>
      </c>
      <c r="J4180" t="s">
        <v>137</v>
      </c>
      <c r="K4180" t="s">
        <v>138</v>
      </c>
      <c r="L4180" t="s">
        <v>12265</v>
      </c>
      <c r="M4180" t="s">
        <v>12266</v>
      </c>
      <c r="N4180">
        <v>1.9566666660000001</v>
      </c>
      <c r="O4180">
        <v>0</v>
      </c>
      <c r="P4180">
        <v>22</v>
      </c>
      <c r="Q4180">
        <v>0</v>
      </c>
      <c r="R4180">
        <v>16</v>
      </c>
      <c r="S4180">
        <v>0</v>
      </c>
      <c r="T4180">
        <v>7</v>
      </c>
      <c r="U4180">
        <v>0</v>
      </c>
      <c r="V4180">
        <v>0</v>
      </c>
      <c r="W4180">
        <v>0</v>
      </c>
      <c r="X4180">
        <v>5.686051416446249</v>
      </c>
      <c r="Y4180">
        <v>0</v>
      </c>
      <c r="Z4180">
        <v>5.511617078052601</v>
      </c>
      <c r="AA4180">
        <v>0</v>
      </c>
      <c r="AB4180">
        <v>3.1064556632258502</v>
      </c>
      <c r="AC4180">
        <v>0</v>
      </c>
      <c r="AD4180">
        <v>0</v>
      </c>
      <c r="AE4180">
        <v>14.304124157724699</v>
      </c>
    </row>
    <row r="4181" spans="1:31" x14ac:dyDescent="0.25">
      <c r="A4181">
        <v>2278118</v>
      </c>
      <c r="B4181">
        <v>1</v>
      </c>
      <c r="C4181" t="s">
        <v>80</v>
      </c>
      <c r="D4181" t="s">
        <v>95</v>
      </c>
      <c r="E4181" t="s">
        <v>157</v>
      </c>
      <c r="F4181" t="s">
        <v>3892</v>
      </c>
      <c r="G4181" t="s">
        <v>134</v>
      </c>
      <c r="H4181" t="s">
        <v>135</v>
      </c>
      <c r="I4181" t="s">
        <v>136</v>
      </c>
      <c r="J4181" t="s">
        <v>137</v>
      </c>
      <c r="K4181" t="s">
        <v>138</v>
      </c>
      <c r="L4181" t="s">
        <v>12267</v>
      </c>
      <c r="M4181" t="s">
        <v>12268</v>
      </c>
      <c r="N4181">
        <v>0.19</v>
      </c>
      <c r="O4181">
        <v>4</v>
      </c>
      <c r="P4181">
        <v>399</v>
      </c>
      <c r="Q4181">
        <v>8</v>
      </c>
      <c r="R4181">
        <v>2</v>
      </c>
      <c r="S4181">
        <v>32</v>
      </c>
      <c r="T4181">
        <v>16</v>
      </c>
      <c r="U4181">
        <v>3</v>
      </c>
      <c r="V4181">
        <v>0</v>
      </c>
      <c r="W4181">
        <v>0.41809602129750001</v>
      </c>
      <c r="X4181">
        <v>22.382227557831989</v>
      </c>
      <c r="Y4181">
        <v>23.641654011866102</v>
      </c>
      <c r="Z4181">
        <v>0.6570810367419001</v>
      </c>
      <c r="AA4181">
        <v>77.55922215002073</v>
      </c>
      <c r="AB4181">
        <v>1.8915406639948</v>
      </c>
      <c r="AC4181">
        <v>52.298524819530002</v>
      </c>
      <c r="AD4181">
        <v>0</v>
      </c>
      <c r="AE4181">
        <v>178.84834626128304</v>
      </c>
    </row>
    <row r="4182" spans="1:31" x14ac:dyDescent="0.25">
      <c r="A4182">
        <v>2277869</v>
      </c>
      <c r="B4182">
        <v>1</v>
      </c>
      <c r="C4182" t="s">
        <v>80</v>
      </c>
      <c r="D4182" t="s">
        <v>107</v>
      </c>
      <c r="E4182" t="s">
        <v>141</v>
      </c>
      <c r="F4182" t="s">
        <v>12269</v>
      </c>
      <c r="G4182" t="s">
        <v>557</v>
      </c>
      <c r="H4182" t="s">
        <v>135</v>
      </c>
      <c r="I4182" t="s">
        <v>136</v>
      </c>
      <c r="J4182" t="s">
        <v>137</v>
      </c>
      <c r="K4182" t="s">
        <v>138</v>
      </c>
      <c r="L4182" t="s">
        <v>12270</v>
      </c>
      <c r="M4182" t="s">
        <v>12271</v>
      </c>
      <c r="N4182">
        <v>0.44027777699999998</v>
      </c>
      <c r="O4182">
        <v>0</v>
      </c>
      <c r="P4182">
        <v>81</v>
      </c>
      <c r="Q4182">
        <v>0</v>
      </c>
      <c r="R4182">
        <v>1</v>
      </c>
      <c r="S4182">
        <v>0</v>
      </c>
      <c r="T4182">
        <v>11</v>
      </c>
      <c r="U4182">
        <v>0</v>
      </c>
      <c r="V4182">
        <v>0</v>
      </c>
      <c r="W4182">
        <v>0</v>
      </c>
      <c r="X4182">
        <v>17.657740411145163</v>
      </c>
      <c r="Y4182">
        <v>0</v>
      </c>
      <c r="Z4182">
        <v>5.3200768351500005E-2</v>
      </c>
      <c r="AA4182">
        <v>0</v>
      </c>
      <c r="AB4182">
        <v>1.6346196058477502</v>
      </c>
      <c r="AC4182">
        <v>0</v>
      </c>
      <c r="AD4182">
        <v>0</v>
      </c>
      <c r="AE4182">
        <v>19.345560785344411</v>
      </c>
    </row>
    <row r="4183" spans="1:31" x14ac:dyDescent="0.25">
      <c r="A4183">
        <v>2278513</v>
      </c>
      <c r="B4183">
        <v>1</v>
      </c>
      <c r="C4183" t="s">
        <v>80</v>
      </c>
      <c r="D4183" t="s">
        <v>107</v>
      </c>
      <c r="E4183" t="s">
        <v>312</v>
      </c>
      <c r="F4183" t="s">
        <v>12272</v>
      </c>
      <c r="G4183" t="s">
        <v>314</v>
      </c>
      <c r="H4183" t="s">
        <v>150</v>
      </c>
      <c r="I4183" t="s">
        <v>136</v>
      </c>
      <c r="J4183" t="s">
        <v>137</v>
      </c>
      <c r="K4183" t="s">
        <v>138</v>
      </c>
      <c r="L4183" t="s">
        <v>12273</v>
      </c>
      <c r="M4183" t="s">
        <v>12274</v>
      </c>
      <c r="N4183">
        <v>5.3155555550000004</v>
      </c>
      <c r="O4183">
        <v>0</v>
      </c>
      <c r="P4183">
        <v>25</v>
      </c>
      <c r="Q4183">
        <v>0</v>
      </c>
      <c r="R4183">
        <v>0</v>
      </c>
      <c r="S4183">
        <v>0</v>
      </c>
      <c r="T4183">
        <v>5</v>
      </c>
      <c r="U4183">
        <v>0</v>
      </c>
      <c r="V4183">
        <v>0</v>
      </c>
      <c r="W4183">
        <v>0</v>
      </c>
      <c r="X4183">
        <v>19.855264418355471</v>
      </c>
      <c r="Y4183">
        <v>0</v>
      </c>
      <c r="Z4183">
        <v>0</v>
      </c>
      <c r="AA4183">
        <v>0</v>
      </c>
      <c r="AB4183">
        <v>36.936279494043198</v>
      </c>
      <c r="AC4183">
        <v>0</v>
      </c>
      <c r="AD4183">
        <v>0</v>
      </c>
      <c r="AE4183">
        <v>56.791543912398666</v>
      </c>
    </row>
    <row r="4184" spans="1:31" x14ac:dyDescent="0.25">
      <c r="A4184">
        <v>2277972</v>
      </c>
      <c r="B4184">
        <v>1</v>
      </c>
      <c r="C4184" t="s">
        <v>80</v>
      </c>
      <c r="D4184" t="s">
        <v>108</v>
      </c>
      <c r="E4184" t="s">
        <v>141</v>
      </c>
      <c r="F4184" t="s">
        <v>12275</v>
      </c>
      <c r="G4184" t="s">
        <v>268</v>
      </c>
      <c r="H4184" t="s">
        <v>135</v>
      </c>
      <c r="I4184" t="s">
        <v>136</v>
      </c>
      <c r="J4184" t="s">
        <v>137</v>
      </c>
      <c r="K4184" t="s">
        <v>138</v>
      </c>
      <c r="L4184" t="s">
        <v>12276</v>
      </c>
      <c r="M4184" t="s">
        <v>12277</v>
      </c>
      <c r="N4184">
        <v>3.926666666</v>
      </c>
      <c r="O4184">
        <v>0</v>
      </c>
      <c r="P4184">
        <v>32</v>
      </c>
      <c r="Q4184">
        <v>0</v>
      </c>
      <c r="R4184">
        <v>8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14.527678618249933</v>
      </c>
      <c r="Y4184">
        <v>0</v>
      </c>
      <c r="Z4184">
        <v>2.483124673360666</v>
      </c>
      <c r="AA4184">
        <v>0</v>
      </c>
      <c r="AB4184">
        <v>0</v>
      </c>
      <c r="AC4184">
        <v>0</v>
      </c>
      <c r="AD4184">
        <v>0</v>
      </c>
      <c r="AE4184">
        <v>17.0108032916106</v>
      </c>
    </row>
    <row r="4185" spans="1:31" x14ac:dyDescent="0.25">
      <c r="A4185">
        <v>2277989</v>
      </c>
      <c r="B4185">
        <v>1</v>
      </c>
      <c r="C4185" t="s">
        <v>80</v>
      </c>
      <c r="D4185" t="s">
        <v>105</v>
      </c>
      <c r="E4185" t="s">
        <v>157</v>
      </c>
      <c r="F4185" t="s">
        <v>12278</v>
      </c>
      <c r="G4185" t="s">
        <v>134</v>
      </c>
      <c r="H4185" t="s">
        <v>135</v>
      </c>
      <c r="I4185" t="s">
        <v>136</v>
      </c>
      <c r="J4185" t="s">
        <v>137</v>
      </c>
      <c r="K4185" t="s">
        <v>138</v>
      </c>
      <c r="L4185" t="s">
        <v>12279</v>
      </c>
      <c r="M4185" t="s">
        <v>12280</v>
      </c>
      <c r="N4185">
        <v>1.771666666</v>
      </c>
      <c r="O4185">
        <v>0</v>
      </c>
      <c r="P4185">
        <v>87</v>
      </c>
      <c r="Q4185">
        <v>0</v>
      </c>
      <c r="R4185">
        <v>66</v>
      </c>
      <c r="S4185">
        <v>0</v>
      </c>
      <c r="T4185">
        <v>32</v>
      </c>
      <c r="U4185">
        <v>0</v>
      </c>
      <c r="V4185">
        <v>0</v>
      </c>
      <c r="W4185">
        <v>0</v>
      </c>
      <c r="X4185">
        <v>52.546815550827745</v>
      </c>
      <c r="Y4185">
        <v>0</v>
      </c>
      <c r="Z4185">
        <v>21.732681422962475</v>
      </c>
      <c r="AA4185">
        <v>0</v>
      </c>
      <c r="AB4185">
        <v>62.101592163668791</v>
      </c>
      <c r="AC4185">
        <v>0</v>
      </c>
      <c r="AD4185">
        <v>0</v>
      </c>
      <c r="AE4185">
        <v>136.38108913745901</v>
      </c>
    </row>
    <row r="4186" spans="1:31" x14ac:dyDescent="0.25">
      <c r="A4186">
        <v>2278324</v>
      </c>
      <c r="B4186">
        <v>1</v>
      </c>
      <c r="C4186" t="s">
        <v>80</v>
      </c>
      <c r="D4186" t="s">
        <v>96</v>
      </c>
      <c r="E4186" t="s">
        <v>165</v>
      </c>
      <c r="F4186" t="s">
        <v>1068</v>
      </c>
      <c r="G4186" t="s">
        <v>167</v>
      </c>
      <c r="H4186" t="s">
        <v>150</v>
      </c>
      <c r="I4186" t="s">
        <v>136</v>
      </c>
      <c r="J4186" t="s">
        <v>137</v>
      </c>
      <c r="K4186" t="s">
        <v>138</v>
      </c>
      <c r="L4186" t="s">
        <v>12281</v>
      </c>
      <c r="M4186" t="s">
        <v>12282</v>
      </c>
      <c r="N4186">
        <v>6.1563888880000004</v>
      </c>
      <c r="O4186">
        <v>0</v>
      </c>
      <c r="P4186">
        <v>2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7.4819046047129989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7.4819046047129989</v>
      </c>
    </row>
    <row r="4187" spans="1:31" x14ac:dyDescent="0.25">
      <c r="A4187">
        <v>2278201</v>
      </c>
      <c r="B4187">
        <v>1</v>
      </c>
      <c r="C4187" t="s">
        <v>80</v>
      </c>
      <c r="D4187" t="s">
        <v>95</v>
      </c>
      <c r="E4187" t="s">
        <v>322</v>
      </c>
      <c r="F4187" t="s">
        <v>12283</v>
      </c>
      <c r="G4187" t="s">
        <v>134</v>
      </c>
      <c r="H4187" t="s">
        <v>135</v>
      </c>
      <c r="I4187" t="s">
        <v>136</v>
      </c>
      <c r="J4187" t="s">
        <v>137</v>
      </c>
      <c r="K4187" t="s">
        <v>138</v>
      </c>
      <c r="L4187" t="s">
        <v>12284</v>
      </c>
      <c r="M4187" t="s">
        <v>12285</v>
      </c>
      <c r="N4187">
        <v>2.5175000000000001</v>
      </c>
      <c r="O4187">
        <v>48</v>
      </c>
      <c r="P4187">
        <v>58</v>
      </c>
      <c r="Q4187">
        <v>45</v>
      </c>
      <c r="R4187">
        <v>118</v>
      </c>
      <c r="S4187">
        <v>48</v>
      </c>
      <c r="T4187">
        <v>40</v>
      </c>
      <c r="U4187">
        <v>7</v>
      </c>
      <c r="V4187">
        <v>0</v>
      </c>
      <c r="W4187">
        <v>64.629882739124213</v>
      </c>
      <c r="X4187">
        <v>48.584237674639631</v>
      </c>
      <c r="Y4187">
        <v>242.21980222890656</v>
      </c>
      <c r="Z4187">
        <v>104.14438491629156</v>
      </c>
      <c r="AA4187">
        <v>965.87135587647356</v>
      </c>
      <c r="AB4187">
        <v>176.4014245268632</v>
      </c>
      <c r="AC4187">
        <v>1457.3783181270901</v>
      </c>
      <c r="AD4187">
        <v>0</v>
      </c>
      <c r="AE4187">
        <v>3059.2294060893887</v>
      </c>
    </row>
    <row r="4188" spans="1:31" x14ac:dyDescent="0.25">
      <c r="A4188">
        <v>2278301</v>
      </c>
      <c r="B4188">
        <v>1</v>
      </c>
      <c r="C4188" t="s">
        <v>81</v>
      </c>
      <c r="D4188" t="s">
        <v>123</v>
      </c>
      <c r="E4188" t="s">
        <v>147</v>
      </c>
      <c r="F4188" t="s">
        <v>12286</v>
      </c>
      <c r="G4188" t="s">
        <v>233</v>
      </c>
      <c r="H4188" t="s">
        <v>150</v>
      </c>
      <c r="I4188" t="s">
        <v>136</v>
      </c>
      <c r="J4188" t="s">
        <v>137</v>
      </c>
      <c r="K4188" t="s">
        <v>138</v>
      </c>
      <c r="L4188" t="s">
        <v>12287</v>
      </c>
      <c r="M4188" t="s">
        <v>12288</v>
      </c>
      <c r="N4188">
        <v>3.7374999999999998</v>
      </c>
      <c r="O4188">
        <v>0</v>
      </c>
      <c r="P4188">
        <v>2</v>
      </c>
      <c r="Q4188">
        <v>0</v>
      </c>
      <c r="R4188">
        <v>22</v>
      </c>
      <c r="S4188">
        <v>0</v>
      </c>
      <c r="T4188">
        <v>8</v>
      </c>
      <c r="U4188">
        <v>0</v>
      </c>
      <c r="V4188">
        <v>0</v>
      </c>
      <c r="W4188">
        <v>0</v>
      </c>
      <c r="X4188">
        <v>0.34933285616979165</v>
      </c>
      <c r="Y4188">
        <v>0</v>
      </c>
      <c r="Z4188">
        <v>8.7191612529952476</v>
      </c>
      <c r="AA4188">
        <v>0</v>
      </c>
      <c r="AB4188">
        <v>20.925739191833788</v>
      </c>
      <c r="AC4188">
        <v>0</v>
      </c>
      <c r="AD4188">
        <v>0</v>
      </c>
      <c r="AE4188">
        <v>29.994233300998829</v>
      </c>
    </row>
    <row r="4189" spans="1:31" x14ac:dyDescent="0.25">
      <c r="A4189">
        <v>2278009</v>
      </c>
      <c r="B4189">
        <v>1</v>
      </c>
      <c r="C4189" t="s">
        <v>80</v>
      </c>
      <c r="D4189" t="s">
        <v>82</v>
      </c>
      <c r="E4189" t="s">
        <v>165</v>
      </c>
      <c r="F4189" t="s">
        <v>12289</v>
      </c>
      <c r="G4189" t="s">
        <v>198</v>
      </c>
      <c r="H4189" t="s">
        <v>150</v>
      </c>
      <c r="I4189" t="s">
        <v>136</v>
      </c>
      <c r="J4189" t="s">
        <v>137</v>
      </c>
      <c r="K4189" t="s">
        <v>138</v>
      </c>
      <c r="L4189" t="s">
        <v>12290</v>
      </c>
      <c r="M4189" t="s">
        <v>12291</v>
      </c>
      <c r="N4189">
        <v>3.3855555549999998</v>
      </c>
      <c r="O4189">
        <v>0</v>
      </c>
      <c r="P4189">
        <v>4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4.2252019978199558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4.2252019978199558</v>
      </c>
    </row>
    <row r="4190" spans="1:31" x14ac:dyDescent="0.25">
      <c r="A4190">
        <v>2278181</v>
      </c>
      <c r="B4190">
        <v>1</v>
      </c>
      <c r="C4190" t="s">
        <v>81</v>
      </c>
      <c r="D4190" t="s">
        <v>122</v>
      </c>
      <c r="E4190" t="s">
        <v>165</v>
      </c>
      <c r="F4190" t="s">
        <v>12292</v>
      </c>
      <c r="G4190" t="s">
        <v>198</v>
      </c>
      <c r="H4190" t="s">
        <v>150</v>
      </c>
      <c r="I4190" t="s">
        <v>136</v>
      </c>
      <c r="J4190" t="s">
        <v>137</v>
      </c>
      <c r="K4190" t="s">
        <v>138</v>
      </c>
      <c r="L4190" t="s">
        <v>12293</v>
      </c>
      <c r="M4190" t="s">
        <v>12294</v>
      </c>
      <c r="N4190">
        <v>3.2744444439999998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1.0276131156666666E-4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1.0276131156666666E-4</v>
      </c>
    </row>
    <row r="4191" spans="1:31" x14ac:dyDescent="0.25">
      <c r="A4191">
        <v>2278530</v>
      </c>
      <c r="B4191">
        <v>1</v>
      </c>
      <c r="C4191" t="s">
        <v>80</v>
      </c>
      <c r="D4191" t="s">
        <v>89</v>
      </c>
      <c r="E4191" t="s">
        <v>141</v>
      </c>
      <c r="F4191" t="s">
        <v>12295</v>
      </c>
      <c r="G4191" t="s">
        <v>134</v>
      </c>
      <c r="H4191" t="s">
        <v>135</v>
      </c>
      <c r="I4191" t="s">
        <v>136</v>
      </c>
      <c r="J4191" t="s">
        <v>137</v>
      </c>
      <c r="K4191" t="s">
        <v>138</v>
      </c>
      <c r="L4191" t="s">
        <v>12296</v>
      </c>
      <c r="M4191" t="s">
        <v>12297</v>
      </c>
      <c r="N4191">
        <v>0.51027777699999999</v>
      </c>
      <c r="O4191">
        <v>4</v>
      </c>
      <c r="P4191">
        <v>863</v>
      </c>
      <c r="Q4191">
        <v>2</v>
      </c>
      <c r="R4191">
        <v>14</v>
      </c>
      <c r="S4191">
        <v>11</v>
      </c>
      <c r="T4191">
        <v>90</v>
      </c>
      <c r="U4191">
        <v>5</v>
      </c>
      <c r="V4191">
        <v>0</v>
      </c>
      <c r="W4191">
        <v>82.532927752779315</v>
      </c>
      <c r="X4191">
        <v>268.5935375583046</v>
      </c>
      <c r="Y4191">
        <v>4.9324013701549756</v>
      </c>
      <c r="Z4191">
        <v>3.9312383238263506</v>
      </c>
      <c r="AA4191">
        <v>115.02272463048254</v>
      </c>
      <c r="AB4191">
        <v>86.119269814845254</v>
      </c>
      <c r="AC4191">
        <v>93.035070615666072</v>
      </c>
      <c r="AD4191">
        <v>0</v>
      </c>
      <c r="AE4191">
        <v>654.16717006605904</v>
      </c>
    </row>
    <row r="4192" spans="1:31" x14ac:dyDescent="0.25">
      <c r="A4192">
        <v>2278281</v>
      </c>
      <c r="B4192">
        <v>1</v>
      </c>
      <c r="C4192" t="s">
        <v>80</v>
      </c>
      <c r="D4192" t="s">
        <v>93</v>
      </c>
      <c r="E4192" t="s">
        <v>147</v>
      </c>
      <c r="F4192" t="s">
        <v>12298</v>
      </c>
      <c r="G4192" t="s">
        <v>149</v>
      </c>
      <c r="H4192" t="s">
        <v>150</v>
      </c>
      <c r="I4192" t="s">
        <v>136</v>
      </c>
      <c r="J4192" t="s">
        <v>137</v>
      </c>
      <c r="K4192" t="s">
        <v>138</v>
      </c>
      <c r="L4192" t="s">
        <v>12299</v>
      </c>
      <c r="M4192" t="s">
        <v>12300</v>
      </c>
      <c r="N4192">
        <v>1.7580555550000001</v>
      </c>
      <c r="O4192">
        <v>0</v>
      </c>
      <c r="P4192">
        <v>0</v>
      </c>
      <c r="Q4192">
        <v>0</v>
      </c>
      <c r="R4192">
        <v>6</v>
      </c>
      <c r="S4192">
        <v>0</v>
      </c>
      <c r="T4192">
        <v>1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1.84340995314875</v>
      </c>
      <c r="AA4192">
        <v>0</v>
      </c>
      <c r="AB4192">
        <v>0.5085796043652917</v>
      </c>
      <c r="AC4192">
        <v>0</v>
      </c>
      <c r="AD4192">
        <v>0</v>
      </c>
      <c r="AE4192">
        <v>2.3519895575140417</v>
      </c>
    </row>
    <row r="4193" spans="1:31" x14ac:dyDescent="0.25">
      <c r="A4193">
        <v>2278138</v>
      </c>
      <c r="B4193">
        <v>1</v>
      </c>
      <c r="C4193" t="s">
        <v>80</v>
      </c>
      <c r="D4193" t="s">
        <v>106</v>
      </c>
      <c r="E4193" t="s">
        <v>147</v>
      </c>
      <c r="F4193" t="s">
        <v>12301</v>
      </c>
      <c r="G4193" t="s">
        <v>149</v>
      </c>
      <c r="H4193" t="s">
        <v>150</v>
      </c>
      <c r="I4193" t="s">
        <v>136</v>
      </c>
      <c r="J4193" t="s">
        <v>137</v>
      </c>
      <c r="K4193" t="s">
        <v>138</v>
      </c>
      <c r="L4193" t="s">
        <v>12302</v>
      </c>
      <c r="M4193" t="s">
        <v>12303</v>
      </c>
      <c r="N4193">
        <v>1.9783333329999999</v>
      </c>
      <c r="O4193">
        <v>0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1.1910392266710002</v>
      </c>
      <c r="AA4193">
        <v>0</v>
      </c>
      <c r="AB4193">
        <v>0</v>
      </c>
      <c r="AC4193">
        <v>0</v>
      </c>
      <c r="AD4193">
        <v>0</v>
      </c>
      <c r="AE4193">
        <v>1.1910392266710002</v>
      </c>
    </row>
    <row r="4194" spans="1:31" x14ac:dyDescent="0.25">
      <c r="A4194">
        <v>2277952</v>
      </c>
      <c r="B4194">
        <v>1</v>
      </c>
      <c r="C4194" t="s">
        <v>81</v>
      </c>
      <c r="D4194" t="s">
        <v>115</v>
      </c>
      <c r="E4194" t="s">
        <v>132</v>
      </c>
      <c r="F4194" t="s">
        <v>737</v>
      </c>
      <c r="G4194" t="s">
        <v>134</v>
      </c>
      <c r="H4194" t="s">
        <v>135</v>
      </c>
      <c r="I4194" t="s">
        <v>738</v>
      </c>
      <c r="J4194" t="s">
        <v>137</v>
      </c>
      <c r="K4194" t="s">
        <v>138</v>
      </c>
      <c r="L4194" t="s">
        <v>12304</v>
      </c>
      <c r="M4194" t="s">
        <v>12305</v>
      </c>
      <c r="N4194">
        <v>1.6666666E-2</v>
      </c>
      <c r="O4194">
        <v>0</v>
      </c>
      <c r="P4194">
        <v>2387</v>
      </c>
      <c r="Q4194">
        <v>8</v>
      </c>
      <c r="R4194">
        <v>172</v>
      </c>
      <c r="S4194">
        <v>14</v>
      </c>
      <c r="T4194">
        <v>182</v>
      </c>
      <c r="U4194">
        <v>0</v>
      </c>
      <c r="V4194">
        <v>1</v>
      </c>
      <c r="W4194">
        <v>0</v>
      </c>
      <c r="X4194">
        <v>2.9572084073994995</v>
      </c>
      <c r="Y4194">
        <v>0.15334593135999999</v>
      </c>
      <c r="Z4194">
        <v>0.34464331451550012</v>
      </c>
      <c r="AA4194">
        <v>0.77628181083650005</v>
      </c>
      <c r="AB4194">
        <v>0.49608849403450006</v>
      </c>
      <c r="AC4194">
        <v>0</v>
      </c>
      <c r="AD4194">
        <v>4.461187499999999E-5</v>
      </c>
      <c r="AE4194">
        <v>4.7276125700209999</v>
      </c>
    </row>
    <row r="4195" spans="1:31" x14ac:dyDescent="0.25">
      <c r="A4195">
        <v>2278195</v>
      </c>
      <c r="B4195">
        <v>1</v>
      </c>
      <c r="C4195" t="s">
        <v>81</v>
      </c>
      <c r="D4195" t="s">
        <v>123</v>
      </c>
      <c r="E4195" t="s">
        <v>165</v>
      </c>
      <c r="F4195" t="s">
        <v>12306</v>
      </c>
      <c r="G4195" t="s">
        <v>297</v>
      </c>
      <c r="H4195" t="s">
        <v>150</v>
      </c>
      <c r="I4195" t="s">
        <v>136</v>
      </c>
      <c r="J4195" t="s">
        <v>137</v>
      </c>
      <c r="K4195" t="s">
        <v>138</v>
      </c>
      <c r="L4195" t="s">
        <v>12307</v>
      </c>
      <c r="M4195" t="s">
        <v>12308</v>
      </c>
      <c r="N4195">
        <v>3.3255555550000002</v>
      </c>
      <c r="O4195">
        <v>0</v>
      </c>
      <c r="P4195">
        <v>3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1.6482861662456667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1.6482861662456667</v>
      </c>
    </row>
    <row r="4196" spans="1:31" x14ac:dyDescent="0.25">
      <c r="A4196">
        <v>2278344</v>
      </c>
      <c r="B4196">
        <v>1</v>
      </c>
      <c r="C4196" t="s">
        <v>80</v>
      </c>
      <c r="D4196" t="s">
        <v>105</v>
      </c>
      <c r="E4196" t="s">
        <v>157</v>
      </c>
      <c r="F4196" t="s">
        <v>12309</v>
      </c>
      <c r="G4196" t="s">
        <v>134</v>
      </c>
      <c r="H4196" t="s">
        <v>135</v>
      </c>
      <c r="I4196" t="s">
        <v>136</v>
      </c>
      <c r="J4196" t="s">
        <v>137</v>
      </c>
      <c r="K4196" t="s">
        <v>138</v>
      </c>
      <c r="L4196" t="s">
        <v>12310</v>
      </c>
      <c r="M4196" t="s">
        <v>12311</v>
      </c>
      <c r="N4196">
        <v>0.48805555499999997</v>
      </c>
      <c r="O4196">
        <v>1</v>
      </c>
      <c r="P4196">
        <v>295</v>
      </c>
      <c r="Q4196">
        <v>2</v>
      </c>
      <c r="R4196">
        <v>18</v>
      </c>
      <c r="S4196">
        <v>14</v>
      </c>
      <c r="T4196">
        <v>59</v>
      </c>
      <c r="U4196">
        <v>4</v>
      </c>
      <c r="V4196">
        <v>0</v>
      </c>
      <c r="W4196">
        <v>0.1278549794012222</v>
      </c>
      <c r="X4196">
        <v>45.555176513655894</v>
      </c>
      <c r="Y4196">
        <v>0.88531737369553332</v>
      </c>
      <c r="Z4196">
        <v>2.4370417981191328</v>
      </c>
      <c r="AA4196">
        <v>77.844681973832408</v>
      </c>
      <c r="AB4196">
        <v>26.783292097045774</v>
      </c>
      <c r="AC4196">
        <v>92.580967849083891</v>
      </c>
      <c r="AD4196">
        <v>0</v>
      </c>
      <c r="AE4196">
        <v>246.21433258483387</v>
      </c>
    </row>
    <row r="4197" spans="1:31" x14ac:dyDescent="0.25">
      <c r="A4197">
        <v>2278244</v>
      </c>
      <c r="B4197">
        <v>1</v>
      </c>
      <c r="C4197" t="s">
        <v>81</v>
      </c>
      <c r="D4197" t="s">
        <v>127</v>
      </c>
      <c r="E4197" t="s">
        <v>132</v>
      </c>
      <c r="F4197" t="s">
        <v>3463</v>
      </c>
      <c r="G4197" t="s">
        <v>134</v>
      </c>
      <c r="H4197" t="s">
        <v>135</v>
      </c>
      <c r="I4197" t="s">
        <v>136</v>
      </c>
      <c r="J4197" t="s">
        <v>137</v>
      </c>
      <c r="K4197" t="s">
        <v>138</v>
      </c>
      <c r="L4197" t="s">
        <v>12312</v>
      </c>
      <c r="M4197" t="s">
        <v>12313</v>
      </c>
      <c r="N4197">
        <v>0.525277777</v>
      </c>
      <c r="O4197">
        <v>4</v>
      </c>
      <c r="P4197">
        <v>59</v>
      </c>
      <c r="Q4197">
        <v>95</v>
      </c>
      <c r="R4197">
        <v>89</v>
      </c>
      <c r="S4197">
        <v>2</v>
      </c>
      <c r="T4197">
        <v>7</v>
      </c>
      <c r="U4197">
        <v>1</v>
      </c>
      <c r="V4197">
        <v>1</v>
      </c>
      <c r="W4197">
        <v>0.2895458181058333</v>
      </c>
      <c r="X4197">
        <v>6.7443437823180528</v>
      </c>
      <c r="Y4197">
        <v>32.886436283006802</v>
      </c>
      <c r="Z4197">
        <v>45.109424505271505</v>
      </c>
      <c r="AA4197">
        <v>4.7206962443189555</v>
      </c>
      <c r="AB4197">
        <v>2.6120623046429028</v>
      </c>
      <c r="AC4197">
        <v>137.36374009248001</v>
      </c>
      <c r="AD4197">
        <v>0</v>
      </c>
      <c r="AE4197">
        <v>229.72624903014406</v>
      </c>
    </row>
    <row r="4198" spans="1:31" x14ac:dyDescent="0.25">
      <c r="A4198">
        <v>2278095</v>
      </c>
      <c r="B4198">
        <v>1</v>
      </c>
      <c r="C4198" t="s">
        <v>80</v>
      </c>
      <c r="D4198" t="s">
        <v>108</v>
      </c>
      <c r="E4198" t="s">
        <v>132</v>
      </c>
      <c r="F4198" t="s">
        <v>3433</v>
      </c>
      <c r="G4198" t="s">
        <v>1804</v>
      </c>
      <c r="H4198" t="s">
        <v>135</v>
      </c>
      <c r="I4198" t="s">
        <v>136</v>
      </c>
      <c r="J4198" t="s">
        <v>137</v>
      </c>
      <c r="K4198" t="s">
        <v>138</v>
      </c>
      <c r="L4198" t="s">
        <v>12314</v>
      </c>
      <c r="M4198" t="s">
        <v>12315</v>
      </c>
      <c r="N4198">
        <v>6.6311111110000001</v>
      </c>
      <c r="O4198">
        <v>0</v>
      </c>
      <c r="P4198">
        <v>325</v>
      </c>
      <c r="Q4198">
        <v>0</v>
      </c>
      <c r="R4198">
        <v>136</v>
      </c>
      <c r="S4198">
        <v>3</v>
      </c>
      <c r="T4198">
        <v>74</v>
      </c>
      <c r="U4198">
        <v>0</v>
      </c>
      <c r="V4198">
        <v>0</v>
      </c>
      <c r="W4198">
        <v>0</v>
      </c>
      <c r="X4198">
        <v>278.55566244381743</v>
      </c>
      <c r="Y4198">
        <v>0</v>
      </c>
      <c r="Z4198">
        <v>180.76138395790659</v>
      </c>
      <c r="AA4198">
        <v>20.188376853926876</v>
      </c>
      <c r="AB4198">
        <v>227.60480112587956</v>
      </c>
      <c r="AC4198">
        <v>0</v>
      </c>
      <c r="AD4198">
        <v>0</v>
      </c>
      <c r="AE4198">
        <v>707.11022438153043</v>
      </c>
    </row>
    <row r="4199" spans="1:31" x14ac:dyDescent="0.25">
      <c r="A4199">
        <v>2278430</v>
      </c>
      <c r="B4199">
        <v>1</v>
      </c>
      <c r="C4199" t="s">
        <v>80</v>
      </c>
      <c r="D4199" t="s">
        <v>106</v>
      </c>
      <c r="E4199" t="s">
        <v>165</v>
      </c>
      <c r="F4199" t="s">
        <v>12316</v>
      </c>
      <c r="G4199" t="s">
        <v>198</v>
      </c>
      <c r="H4199" t="s">
        <v>150</v>
      </c>
      <c r="I4199" t="s">
        <v>136</v>
      </c>
      <c r="J4199" t="s">
        <v>137</v>
      </c>
      <c r="K4199" t="s">
        <v>138</v>
      </c>
      <c r="L4199" t="s">
        <v>12317</v>
      </c>
      <c r="M4199" t="s">
        <v>12318</v>
      </c>
      <c r="N4199">
        <v>4.6477777769999999</v>
      </c>
      <c r="O4199">
        <v>0</v>
      </c>
      <c r="P4199">
        <v>1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3.1357194861525009E-2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3.1357194861525009E-2</v>
      </c>
    </row>
    <row r="4200" spans="1:31" x14ac:dyDescent="0.25">
      <c r="A4200">
        <v>2278075</v>
      </c>
      <c r="B4200">
        <v>1</v>
      </c>
      <c r="C4200" t="s">
        <v>80</v>
      </c>
      <c r="D4200" t="s">
        <v>104</v>
      </c>
      <c r="E4200" t="s">
        <v>141</v>
      </c>
      <c r="F4200" t="s">
        <v>12319</v>
      </c>
      <c r="G4200" t="s">
        <v>154</v>
      </c>
      <c r="H4200" t="s">
        <v>135</v>
      </c>
      <c r="I4200" t="s">
        <v>136</v>
      </c>
      <c r="J4200" t="s">
        <v>137</v>
      </c>
      <c r="K4200" t="s">
        <v>144</v>
      </c>
      <c r="L4200" t="s">
        <v>12320</v>
      </c>
      <c r="M4200" t="s">
        <v>12321</v>
      </c>
      <c r="N4200">
        <v>7.8588888880000001</v>
      </c>
      <c r="O4200">
        <v>7</v>
      </c>
      <c r="P4200">
        <v>4009</v>
      </c>
      <c r="Q4200">
        <v>8</v>
      </c>
      <c r="R4200">
        <v>42</v>
      </c>
      <c r="S4200">
        <v>2</v>
      </c>
      <c r="T4200">
        <v>358</v>
      </c>
      <c r="U4200">
        <v>1</v>
      </c>
      <c r="V4200">
        <v>2</v>
      </c>
      <c r="W4200">
        <v>53.374501971237962</v>
      </c>
      <c r="X4200">
        <v>9731.7673093681369</v>
      </c>
      <c r="Y4200">
        <v>37.125601461457236</v>
      </c>
      <c r="Z4200">
        <v>199.58608244333882</v>
      </c>
      <c r="AA4200">
        <v>78.133472012461809</v>
      </c>
      <c r="AB4200">
        <v>2482.6947635590068</v>
      </c>
      <c r="AC4200">
        <v>1197.0583325546202</v>
      </c>
      <c r="AD4200">
        <v>306.81830603140207</v>
      </c>
      <c r="AE4200">
        <v>14086.55836940166</v>
      </c>
    </row>
    <row r="4201" spans="1:31" x14ac:dyDescent="0.25">
      <c r="A4201">
        <v>2278407</v>
      </c>
      <c r="B4201">
        <v>1</v>
      </c>
      <c r="C4201" t="s">
        <v>80</v>
      </c>
      <c r="D4201" t="s">
        <v>108</v>
      </c>
      <c r="E4201" t="s">
        <v>147</v>
      </c>
      <c r="F4201" t="s">
        <v>12322</v>
      </c>
      <c r="G4201" t="s">
        <v>229</v>
      </c>
      <c r="H4201" t="s">
        <v>150</v>
      </c>
      <c r="I4201" t="s">
        <v>136</v>
      </c>
      <c r="J4201" t="s">
        <v>137</v>
      </c>
      <c r="K4201" t="s">
        <v>138</v>
      </c>
      <c r="L4201" t="s">
        <v>12323</v>
      </c>
      <c r="M4201" t="s">
        <v>12324</v>
      </c>
      <c r="N4201">
        <v>6.9688888880000004</v>
      </c>
      <c r="O4201">
        <v>0</v>
      </c>
      <c r="P4201">
        <v>3</v>
      </c>
      <c r="Q4201">
        <v>0</v>
      </c>
      <c r="R4201">
        <v>5</v>
      </c>
      <c r="S4201">
        <v>0</v>
      </c>
      <c r="T4201">
        <v>3</v>
      </c>
      <c r="U4201">
        <v>0</v>
      </c>
      <c r="V4201">
        <v>0</v>
      </c>
      <c r="W4201">
        <v>0</v>
      </c>
      <c r="X4201">
        <v>1.4304698101446001</v>
      </c>
      <c r="Y4201">
        <v>0</v>
      </c>
      <c r="Z4201">
        <v>6.1414782894696005</v>
      </c>
      <c r="AA4201">
        <v>0</v>
      </c>
      <c r="AB4201">
        <v>9.3393753510478241</v>
      </c>
      <c r="AC4201">
        <v>0</v>
      </c>
      <c r="AD4201">
        <v>0</v>
      </c>
      <c r="AE4201">
        <v>16.911323450662024</v>
      </c>
    </row>
    <row r="4202" spans="1:31" x14ac:dyDescent="0.25">
      <c r="A4202">
        <v>2278052</v>
      </c>
      <c r="B4202">
        <v>1</v>
      </c>
      <c r="C4202" t="s">
        <v>81</v>
      </c>
      <c r="D4202" t="s">
        <v>121</v>
      </c>
      <c r="E4202" t="s">
        <v>147</v>
      </c>
      <c r="F4202" t="s">
        <v>11556</v>
      </c>
      <c r="G4202" t="s">
        <v>149</v>
      </c>
      <c r="H4202" t="s">
        <v>150</v>
      </c>
      <c r="I4202" t="s">
        <v>136</v>
      </c>
      <c r="J4202" t="s">
        <v>137</v>
      </c>
      <c r="K4202" t="s">
        <v>138</v>
      </c>
      <c r="L4202" t="s">
        <v>12325</v>
      </c>
      <c r="M4202" t="s">
        <v>12326</v>
      </c>
      <c r="N4202">
        <v>3.6127777769999998</v>
      </c>
      <c r="O4202">
        <v>0</v>
      </c>
      <c r="P4202">
        <v>14</v>
      </c>
      <c r="Q4202">
        <v>0</v>
      </c>
      <c r="R4202">
        <v>0</v>
      </c>
      <c r="S4202">
        <v>0</v>
      </c>
      <c r="T4202">
        <v>1</v>
      </c>
      <c r="U4202">
        <v>0</v>
      </c>
      <c r="V4202">
        <v>0</v>
      </c>
      <c r="W4202">
        <v>0</v>
      </c>
      <c r="X4202">
        <v>6.0942076196115114</v>
      </c>
      <c r="Y4202">
        <v>0</v>
      </c>
      <c r="Z4202">
        <v>0</v>
      </c>
      <c r="AA4202">
        <v>0</v>
      </c>
      <c r="AB4202">
        <v>0.14484060552391667</v>
      </c>
      <c r="AC4202">
        <v>0</v>
      </c>
      <c r="AD4202">
        <v>0</v>
      </c>
      <c r="AE4202">
        <v>6.239048225135428</v>
      </c>
    </row>
    <row r="4203" spans="1:31" x14ac:dyDescent="0.25">
      <c r="A4203">
        <v>2278593</v>
      </c>
      <c r="B4203">
        <v>1</v>
      </c>
      <c r="C4203" t="s">
        <v>81</v>
      </c>
      <c r="D4203" t="s">
        <v>127</v>
      </c>
      <c r="E4203" t="s">
        <v>165</v>
      </c>
      <c r="F4203" t="s">
        <v>12327</v>
      </c>
      <c r="G4203" t="s">
        <v>167</v>
      </c>
      <c r="H4203" t="s">
        <v>150</v>
      </c>
      <c r="I4203" t="s">
        <v>136</v>
      </c>
      <c r="J4203" t="s">
        <v>137</v>
      </c>
      <c r="K4203" t="s">
        <v>138</v>
      </c>
      <c r="L4203" t="s">
        <v>12328</v>
      </c>
      <c r="M4203" t="s">
        <v>12329</v>
      </c>
      <c r="N4203">
        <v>2.7316666660000002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1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0.62559273086004996</v>
      </c>
      <c r="AC4203">
        <v>0</v>
      </c>
      <c r="AD4203">
        <v>0</v>
      </c>
      <c r="AE4203">
        <v>0.62559273086004996</v>
      </c>
    </row>
    <row r="4204" spans="1:31" x14ac:dyDescent="0.25">
      <c r="A4204">
        <v>2278284</v>
      </c>
      <c r="B4204">
        <v>1</v>
      </c>
      <c r="C4204" t="s">
        <v>80</v>
      </c>
      <c r="D4204" t="s">
        <v>93</v>
      </c>
      <c r="E4204" t="s">
        <v>157</v>
      </c>
      <c r="F4204" t="s">
        <v>9221</v>
      </c>
      <c r="G4204" t="s">
        <v>1745</v>
      </c>
      <c r="H4204" t="s">
        <v>135</v>
      </c>
      <c r="I4204" t="s">
        <v>136</v>
      </c>
      <c r="J4204" t="s">
        <v>137</v>
      </c>
      <c r="K4204" t="s">
        <v>138</v>
      </c>
      <c r="L4204" t="s">
        <v>12330</v>
      </c>
      <c r="M4204" t="s">
        <v>12331</v>
      </c>
      <c r="N4204">
        <v>1.925</v>
      </c>
      <c r="O4204">
        <v>1</v>
      </c>
      <c r="P4204">
        <v>98</v>
      </c>
      <c r="Q4204">
        <v>10</v>
      </c>
      <c r="R4204">
        <v>148</v>
      </c>
      <c r="S4204">
        <v>2</v>
      </c>
      <c r="T4204">
        <v>63</v>
      </c>
      <c r="U4204">
        <v>3</v>
      </c>
      <c r="V4204">
        <v>0</v>
      </c>
      <c r="W4204">
        <v>0.33093529151786666</v>
      </c>
      <c r="X4204">
        <v>58.737772305649294</v>
      </c>
      <c r="Y4204">
        <v>35.505846165604012</v>
      </c>
      <c r="Z4204">
        <v>222.07113178181987</v>
      </c>
      <c r="AA4204">
        <v>33.07582586594193</v>
      </c>
      <c r="AB4204">
        <v>100.51601106400601</v>
      </c>
      <c r="AC4204">
        <v>272.93173953387168</v>
      </c>
      <c r="AD4204">
        <v>0</v>
      </c>
      <c r="AE4204">
        <v>723.16926200841067</v>
      </c>
    </row>
    <row r="4205" spans="1:31" x14ac:dyDescent="0.25">
      <c r="A4205">
        <v>2278115</v>
      </c>
      <c r="B4205">
        <v>1</v>
      </c>
      <c r="C4205" t="s">
        <v>80</v>
      </c>
      <c r="D4205" t="s">
        <v>84</v>
      </c>
      <c r="E4205" t="s">
        <v>147</v>
      </c>
      <c r="F4205" t="s">
        <v>12332</v>
      </c>
      <c r="G4205" t="s">
        <v>154</v>
      </c>
      <c r="H4205" t="s">
        <v>150</v>
      </c>
      <c r="I4205" t="s">
        <v>136</v>
      </c>
      <c r="J4205" t="s">
        <v>137</v>
      </c>
      <c r="K4205" t="s">
        <v>144</v>
      </c>
      <c r="L4205" t="s">
        <v>12333</v>
      </c>
      <c r="M4205" t="s">
        <v>12334</v>
      </c>
      <c r="N4205">
        <v>4.6788888880000004</v>
      </c>
      <c r="O4205">
        <v>0</v>
      </c>
      <c r="P4205">
        <v>83</v>
      </c>
      <c r="Q4205">
        <v>0</v>
      </c>
      <c r="R4205">
        <v>2</v>
      </c>
      <c r="S4205">
        <v>0</v>
      </c>
      <c r="T4205">
        <v>2</v>
      </c>
      <c r="U4205">
        <v>0</v>
      </c>
      <c r="V4205">
        <v>0</v>
      </c>
      <c r="W4205">
        <v>0</v>
      </c>
      <c r="X4205">
        <v>70.973407627750902</v>
      </c>
      <c r="Y4205">
        <v>0</v>
      </c>
      <c r="Z4205">
        <v>3.8371501396639998</v>
      </c>
      <c r="AA4205">
        <v>0</v>
      </c>
      <c r="AB4205">
        <v>15.626917928933597</v>
      </c>
      <c r="AC4205">
        <v>0</v>
      </c>
      <c r="AD4205">
        <v>0</v>
      </c>
      <c r="AE4205">
        <v>90.4374756963485</v>
      </c>
    </row>
    <row r="4206" spans="1:31" x14ac:dyDescent="0.25">
      <c r="A4206">
        <v>2278553</v>
      </c>
      <c r="B4206">
        <v>1</v>
      </c>
      <c r="C4206" t="s">
        <v>81</v>
      </c>
      <c r="D4206" t="s">
        <v>113</v>
      </c>
      <c r="E4206" t="s">
        <v>147</v>
      </c>
      <c r="F4206" t="s">
        <v>12335</v>
      </c>
      <c r="G4206" t="s">
        <v>725</v>
      </c>
      <c r="H4206" t="s">
        <v>150</v>
      </c>
      <c r="I4206" t="s">
        <v>136</v>
      </c>
      <c r="J4206" t="s">
        <v>137</v>
      </c>
      <c r="K4206" t="s">
        <v>138</v>
      </c>
      <c r="L4206" t="s">
        <v>12336</v>
      </c>
      <c r="M4206" t="s">
        <v>12337</v>
      </c>
      <c r="N4206">
        <v>3.4391666660000002</v>
      </c>
      <c r="O4206">
        <v>0</v>
      </c>
      <c r="P4206">
        <v>14</v>
      </c>
      <c r="Q4206">
        <v>0</v>
      </c>
      <c r="R4206">
        <v>3</v>
      </c>
      <c r="S4206">
        <v>0</v>
      </c>
      <c r="T4206">
        <v>2</v>
      </c>
      <c r="U4206">
        <v>0</v>
      </c>
      <c r="V4206">
        <v>0</v>
      </c>
      <c r="W4206">
        <v>0</v>
      </c>
      <c r="X4206">
        <v>6.2198556262193989</v>
      </c>
      <c r="Y4206">
        <v>0</v>
      </c>
      <c r="Z4206">
        <v>0.16629961574380001</v>
      </c>
      <c r="AA4206">
        <v>0</v>
      </c>
      <c r="AB4206">
        <v>8.8383383884948739</v>
      </c>
      <c r="AC4206">
        <v>0</v>
      </c>
      <c r="AD4206">
        <v>0</v>
      </c>
      <c r="AE4206">
        <v>15.224493630458074</v>
      </c>
    </row>
    <row r="4207" spans="1:31" x14ac:dyDescent="0.25">
      <c r="A4207">
        <v>2278161</v>
      </c>
      <c r="B4207">
        <v>1</v>
      </c>
      <c r="C4207" t="s">
        <v>80</v>
      </c>
      <c r="D4207" t="s">
        <v>93</v>
      </c>
      <c r="E4207" t="s">
        <v>147</v>
      </c>
      <c r="F4207" t="s">
        <v>12338</v>
      </c>
      <c r="G4207" t="s">
        <v>149</v>
      </c>
      <c r="H4207" t="s">
        <v>150</v>
      </c>
      <c r="I4207" t="s">
        <v>136</v>
      </c>
      <c r="J4207" t="s">
        <v>137</v>
      </c>
      <c r="K4207" t="s">
        <v>138</v>
      </c>
      <c r="L4207" t="s">
        <v>12339</v>
      </c>
      <c r="M4207" t="s">
        <v>12340</v>
      </c>
      <c r="N4207">
        <v>0.96666666599999995</v>
      </c>
      <c r="O4207">
        <v>0</v>
      </c>
      <c r="P4207">
        <v>0</v>
      </c>
      <c r="Q4207">
        <v>0</v>
      </c>
      <c r="R4207">
        <v>3</v>
      </c>
      <c r="S4207">
        <v>0</v>
      </c>
      <c r="T4207">
        <v>1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0.83152767498973335</v>
      </c>
      <c r="AA4207">
        <v>0</v>
      </c>
      <c r="AB4207">
        <v>4.5431473875000007E-4</v>
      </c>
      <c r="AC4207">
        <v>0</v>
      </c>
      <c r="AD4207">
        <v>0</v>
      </c>
      <c r="AE4207">
        <v>0.83198198972848336</v>
      </c>
    </row>
    <row r="4208" spans="1:31" x14ac:dyDescent="0.25">
      <c r="A4208">
        <v>2278175</v>
      </c>
      <c r="B4208">
        <v>1</v>
      </c>
      <c r="C4208" t="s">
        <v>81</v>
      </c>
      <c r="D4208" t="s">
        <v>127</v>
      </c>
      <c r="E4208" t="s">
        <v>176</v>
      </c>
      <c r="F4208" t="s">
        <v>12341</v>
      </c>
      <c r="G4208" t="s">
        <v>143</v>
      </c>
      <c r="H4208" t="s">
        <v>150</v>
      </c>
      <c r="I4208" t="s">
        <v>136</v>
      </c>
      <c r="J4208" t="s">
        <v>137</v>
      </c>
      <c r="K4208" t="s">
        <v>144</v>
      </c>
      <c r="L4208" t="s">
        <v>12342</v>
      </c>
      <c r="M4208" t="s">
        <v>12343</v>
      </c>
      <c r="N4208">
        <v>1.751666666</v>
      </c>
      <c r="O4208">
        <v>0</v>
      </c>
      <c r="P4208">
        <v>670</v>
      </c>
      <c r="Q4208">
        <v>0</v>
      </c>
      <c r="R4208">
        <v>0</v>
      </c>
      <c r="S4208">
        <v>0</v>
      </c>
      <c r="T4208">
        <v>44</v>
      </c>
      <c r="U4208">
        <v>0</v>
      </c>
      <c r="V4208">
        <v>0</v>
      </c>
      <c r="W4208">
        <v>0</v>
      </c>
      <c r="X4208">
        <v>273.42046643303433</v>
      </c>
      <c r="Y4208">
        <v>0</v>
      </c>
      <c r="Z4208">
        <v>0</v>
      </c>
      <c r="AA4208">
        <v>0</v>
      </c>
      <c r="AB4208">
        <v>42.299633570758239</v>
      </c>
      <c r="AC4208">
        <v>0</v>
      </c>
      <c r="AD4208">
        <v>0</v>
      </c>
      <c r="AE4208">
        <v>315.7201000037926</v>
      </c>
    </row>
    <row r="4209" spans="1:31" x14ac:dyDescent="0.25">
      <c r="A4209">
        <v>2278470</v>
      </c>
      <c r="B4209">
        <v>1</v>
      </c>
      <c r="C4209" t="s">
        <v>81</v>
      </c>
      <c r="D4209" t="s">
        <v>127</v>
      </c>
      <c r="E4209" t="s">
        <v>141</v>
      </c>
      <c r="F4209" t="s">
        <v>12344</v>
      </c>
      <c r="G4209" t="s">
        <v>2482</v>
      </c>
      <c r="H4209" t="s">
        <v>135</v>
      </c>
      <c r="I4209" t="s">
        <v>136</v>
      </c>
      <c r="J4209" t="s">
        <v>137</v>
      </c>
      <c r="K4209" t="s">
        <v>138</v>
      </c>
      <c r="L4209" t="s">
        <v>12345</v>
      </c>
      <c r="M4209" t="s">
        <v>12346</v>
      </c>
      <c r="N4209">
        <v>7.5691666660000001</v>
      </c>
      <c r="O4209">
        <v>0</v>
      </c>
      <c r="P4209">
        <v>2</v>
      </c>
      <c r="Q4209">
        <v>0</v>
      </c>
      <c r="R4209">
        <v>10</v>
      </c>
      <c r="S4209">
        <v>1</v>
      </c>
      <c r="T4209">
        <v>2</v>
      </c>
      <c r="U4209">
        <v>0</v>
      </c>
      <c r="V4209">
        <v>0</v>
      </c>
      <c r="W4209">
        <v>0</v>
      </c>
      <c r="X4209">
        <v>2.3820677822978675</v>
      </c>
      <c r="Y4209">
        <v>0</v>
      </c>
      <c r="Z4209">
        <v>29.758771331624583</v>
      </c>
      <c r="AA4209">
        <v>325.74406288631627</v>
      </c>
      <c r="AB4209">
        <v>7.114397058817584</v>
      </c>
      <c r="AC4209">
        <v>0</v>
      </c>
      <c r="AD4209">
        <v>0</v>
      </c>
      <c r="AE4209">
        <v>364.99929905905634</v>
      </c>
    </row>
    <row r="4210" spans="1:31" x14ac:dyDescent="0.25">
      <c r="A4210">
        <v>2278616</v>
      </c>
      <c r="B4210">
        <v>1</v>
      </c>
      <c r="C4210" t="s">
        <v>80</v>
      </c>
      <c r="D4210" t="s">
        <v>105</v>
      </c>
      <c r="E4210" t="s">
        <v>165</v>
      </c>
      <c r="F4210" t="s">
        <v>12347</v>
      </c>
      <c r="G4210" t="s">
        <v>167</v>
      </c>
      <c r="H4210" t="s">
        <v>150</v>
      </c>
      <c r="I4210" t="s">
        <v>136</v>
      </c>
      <c r="J4210" t="s">
        <v>137</v>
      </c>
      <c r="K4210" t="s">
        <v>138</v>
      </c>
      <c r="L4210" t="s">
        <v>12348</v>
      </c>
      <c r="M4210" t="s">
        <v>12349</v>
      </c>
      <c r="N4210">
        <v>1.308888888</v>
      </c>
      <c r="O4210">
        <v>0</v>
      </c>
      <c r="P4210">
        <v>7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2.5906307057244442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2.5906307057244442</v>
      </c>
    </row>
    <row r="4211" spans="1:31" x14ac:dyDescent="0.25">
      <c r="A4211">
        <v>2277992</v>
      </c>
      <c r="B4211">
        <v>1</v>
      </c>
      <c r="C4211" t="s">
        <v>81</v>
      </c>
      <c r="D4211" t="s">
        <v>118</v>
      </c>
      <c r="E4211" t="s">
        <v>141</v>
      </c>
      <c r="F4211" t="s">
        <v>12350</v>
      </c>
      <c r="G4211" t="s">
        <v>134</v>
      </c>
      <c r="H4211" t="s">
        <v>135</v>
      </c>
      <c r="I4211" t="s">
        <v>136</v>
      </c>
      <c r="J4211" t="s">
        <v>137</v>
      </c>
      <c r="K4211" t="s">
        <v>138</v>
      </c>
      <c r="L4211" t="s">
        <v>12351</v>
      </c>
      <c r="M4211" t="s">
        <v>12352</v>
      </c>
      <c r="N4211">
        <v>4.432222222</v>
      </c>
      <c r="O4211">
        <v>0</v>
      </c>
      <c r="P4211">
        <v>623</v>
      </c>
      <c r="Q4211">
        <v>0</v>
      </c>
      <c r="R4211">
        <v>13</v>
      </c>
      <c r="S4211">
        <v>1</v>
      </c>
      <c r="T4211">
        <v>58</v>
      </c>
      <c r="U4211">
        <v>1</v>
      </c>
      <c r="V4211">
        <v>0</v>
      </c>
      <c r="W4211">
        <v>0</v>
      </c>
      <c r="X4211">
        <v>510.86647166144735</v>
      </c>
      <c r="Y4211">
        <v>0</v>
      </c>
      <c r="Z4211">
        <v>114.82070200046252</v>
      </c>
      <c r="AA4211">
        <v>2.3852320631221335</v>
      </c>
      <c r="AB4211">
        <v>161.71038570548041</v>
      </c>
      <c r="AC4211">
        <v>216.20215912459369</v>
      </c>
      <c r="AD4211">
        <v>0</v>
      </c>
      <c r="AE4211">
        <v>1005.984950555106</v>
      </c>
    </row>
    <row r="4212" spans="1:31" x14ac:dyDescent="0.25">
      <c r="A4212">
        <v>2278112</v>
      </c>
      <c r="B4212">
        <v>1</v>
      </c>
      <c r="C4212" t="s">
        <v>81</v>
      </c>
      <c r="D4212" t="s">
        <v>121</v>
      </c>
      <c r="E4212" t="s">
        <v>147</v>
      </c>
      <c r="F4212" t="s">
        <v>12353</v>
      </c>
      <c r="G4212" t="s">
        <v>154</v>
      </c>
      <c r="H4212" t="s">
        <v>150</v>
      </c>
      <c r="I4212" t="s">
        <v>136</v>
      </c>
      <c r="J4212" t="s">
        <v>137</v>
      </c>
      <c r="K4212" t="s">
        <v>144</v>
      </c>
      <c r="L4212" t="s">
        <v>12354</v>
      </c>
      <c r="M4212" t="s">
        <v>12355</v>
      </c>
      <c r="N4212">
        <v>7.6972222219999997</v>
      </c>
      <c r="O4212">
        <v>0</v>
      </c>
      <c r="P4212">
        <v>43</v>
      </c>
      <c r="Q4212">
        <v>0</v>
      </c>
      <c r="R4212">
        <v>0</v>
      </c>
      <c r="S4212">
        <v>0</v>
      </c>
      <c r="T4212">
        <v>3</v>
      </c>
      <c r="U4212">
        <v>0</v>
      </c>
      <c r="V4212">
        <v>0</v>
      </c>
      <c r="W4212">
        <v>0</v>
      </c>
      <c r="X4212">
        <v>38.415294187803767</v>
      </c>
      <c r="Y4212">
        <v>0</v>
      </c>
      <c r="Z4212">
        <v>0</v>
      </c>
      <c r="AA4212">
        <v>0</v>
      </c>
      <c r="AB4212">
        <v>3.9313670138333336E-3</v>
      </c>
      <c r="AC4212">
        <v>0</v>
      </c>
      <c r="AD4212">
        <v>0</v>
      </c>
      <c r="AE4212">
        <v>38.419225554817601</v>
      </c>
    </row>
    <row r="4213" spans="1:31" x14ac:dyDescent="0.25">
      <c r="A4213">
        <v>2278178</v>
      </c>
      <c r="B4213">
        <v>1</v>
      </c>
      <c r="C4213" t="s">
        <v>80</v>
      </c>
      <c r="D4213" t="s">
        <v>93</v>
      </c>
      <c r="E4213" t="s">
        <v>147</v>
      </c>
      <c r="F4213" t="s">
        <v>12356</v>
      </c>
      <c r="G4213" t="s">
        <v>149</v>
      </c>
      <c r="H4213" t="s">
        <v>150</v>
      </c>
      <c r="I4213" t="s">
        <v>136</v>
      </c>
      <c r="J4213" t="s">
        <v>137</v>
      </c>
      <c r="K4213" t="s">
        <v>138</v>
      </c>
      <c r="L4213" t="s">
        <v>12357</v>
      </c>
      <c r="M4213" t="s">
        <v>12358</v>
      </c>
      <c r="N4213">
        <v>1.4213888880000001</v>
      </c>
      <c r="O4213">
        <v>0</v>
      </c>
      <c r="P4213">
        <v>0</v>
      </c>
      <c r="Q4213">
        <v>0</v>
      </c>
      <c r="R4213">
        <v>4</v>
      </c>
      <c r="S4213">
        <v>0</v>
      </c>
      <c r="T4213">
        <v>1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4.2758305990975005</v>
      </c>
      <c r="AA4213">
        <v>0</v>
      </c>
      <c r="AB4213">
        <v>2.4273442877348055</v>
      </c>
      <c r="AC4213">
        <v>0</v>
      </c>
      <c r="AD4213">
        <v>0</v>
      </c>
      <c r="AE4213">
        <v>6.703174886832306</v>
      </c>
    </row>
    <row r="4214" spans="1:31" x14ac:dyDescent="0.25">
      <c r="A4214">
        <v>2278012</v>
      </c>
      <c r="B4214">
        <v>1</v>
      </c>
      <c r="C4214" t="s">
        <v>80</v>
      </c>
      <c r="D4214" t="s">
        <v>93</v>
      </c>
      <c r="E4214" t="s">
        <v>147</v>
      </c>
      <c r="F4214" t="s">
        <v>12359</v>
      </c>
      <c r="G4214" t="s">
        <v>149</v>
      </c>
      <c r="H4214" t="s">
        <v>150</v>
      </c>
      <c r="I4214" t="s">
        <v>136</v>
      </c>
      <c r="J4214" t="s">
        <v>137</v>
      </c>
      <c r="K4214" t="s">
        <v>138</v>
      </c>
      <c r="L4214" t="s">
        <v>12360</v>
      </c>
      <c r="M4214" t="s">
        <v>12361</v>
      </c>
      <c r="N4214">
        <v>1.044166666</v>
      </c>
      <c r="O4214">
        <v>0</v>
      </c>
      <c r="P4214">
        <v>56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15.619448357811262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15.619448357811262</v>
      </c>
    </row>
    <row r="4215" spans="1:31" x14ac:dyDescent="0.25">
      <c r="A4215">
        <v>2278327</v>
      </c>
      <c r="B4215">
        <v>1</v>
      </c>
      <c r="C4215" t="s">
        <v>80</v>
      </c>
      <c r="D4215" t="s">
        <v>105</v>
      </c>
      <c r="E4215" t="s">
        <v>141</v>
      </c>
      <c r="F4215" t="s">
        <v>12362</v>
      </c>
      <c r="G4215" t="s">
        <v>1804</v>
      </c>
      <c r="H4215" t="s">
        <v>135</v>
      </c>
      <c r="I4215" t="s">
        <v>136</v>
      </c>
      <c r="J4215" t="s">
        <v>137</v>
      </c>
      <c r="K4215" t="s">
        <v>138</v>
      </c>
      <c r="L4215" t="s">
        <v>12363</v>
      </c>
      <c r="M4215" t="s">
        <v>12364</v>
      </c>
      <c r="N4215">
        <v>2.6277777769999999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218.15274599770913</v>
      </c>
      <c r="AD4215">
        <v>0</v>
      </c>
      <c r="AE4215">
        <v>218.15274599770913</v>
      </c>
    </row>
    <row r="4216" spans="1:31" x14ac:dyDescent="0.25">
      <c r="A4216">
        <v>2278304</v>
      </c>
      <c r="B4216">
        <v>1</v>
      </c>
      <c r="C4216" t="s">
        <v>80</v>
      </c>
      <c r="D4216" t="s">
        <v>93</v>
      </c>
      <c r="E4216" t="s">
        <v>141</v>
      </c>
      <c r="F4216" t="s">
        <v>12365</v>
      </c>
      <c r="G4216" t="s">
        <v>134</v>
      </c>
      <c r="H4216" t="s">
        <v>135</v>
      </c>
      <c r="I4216" t="s">
        <v>136</v>
      </c>
      <c r="J4216" t="s">
        <v>137</v>
      </c>
      <c r="K4216" t="s">
        <v>138</v>
      </c>
      <c r="L4216" t="s">
        <v>12366</v>
      </c>
      <c r="M4216" t="s">
        <v>12367</v>
      </c>
      <c r="N4216">
        <v>0.18083333300000001</v>
      </c>
      <c r="O4216">
        <v>0</v>
      </c>
      <c r="P4216">
        <v>482</v>
      </c>
      <c r="Q4216">
        <v>0</v>
      </c>
      <c r="R4216">
        <v>14</v>
      </c>
      <c r="S4216">
        <v>0</v>
      </c>
      <c r="T4216">
        <v>44</v>
      </c>
      <c r="U4216">
        <v>0</v>
      </c>
      <c r="V4216">
        <v>0</v>
      </c>
      <c r="W4216">
        <v>0</v>
      </c>
      <c r="X4216">
        <v>25.229074099193884</v>
      </c>
      <c r="Y4216">
        <v>0</v>
      </c>
      <c r="Z4216">
        <v>5.1445938445167778</v>
      </c>
      <c r="AA4216">
        <v>0</v>
      </c>
      <c r="AB4216">
        <v>6.5275859110406369</v>
      </c>
      <c r="AC4216">
        <v>0</v>
      </c>
      <c r="AD4216">
        <v>0</v>
      </c>
      <c r="AE4216">
        <v>36.901253854751296</v>
      </c>
    </row>
    <row r="4217" spans="1:31" x14ac:dyDescent="0.25">
      <c r="A4217">
        <v>2278447</v>
      </c>
      <c r="B4217">
        <v>1</v>
      </c>
      <c r="C4217" t="s">
        <v>80</v>
      </c>
      <c r="D4217" t="s">
        <v>96</v>
      </c>
      <c r="E4217" t="s">
        <v>165</v>
      </c>
      <c r="F4217" t="s">
        <v>12368</v>
      </c>
      <c r="G4217" t="s">
        <v>167</v>
      </c>
      <c r="H4217" t="s">
        <v>150</v>
      </c>
      <c r="I4217" t="s">
        <v>136</v>
      </c>
      <c r="J4217" t="s">
        <v>137</v>
      </c>
      <c r="K4217" t="s">
        <v>138</v>
      </c>
      <c r="L4217" t="s">
        <v>12369</v>
      </c>
      <c r="M4217" t="s">
        <v>12370</v>
      </c>
      <c r="N4217">
        <v>8.2172222220000002</v>
      </c>
      <c r="O4217">
        <v>0</v>
      </c>
      <c r="P4217">
        <v>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0.76993999110875011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0.76993999110875011</v>
      </c>
    </row>
    <row r="4218" spans="1:31" x14ac:dyDescent="0.25">
      <c r="A4218">
        <v>2278341</v>
      </c>
      <c r="B4218">
        <v>1</v>
      </c>
      <c r="C4218" t="s">
        <v>80</v>
      </c>
      <c r="D4218" t="s">
        <v>82</v>
      </c>
      <c r="E4218" t="s">
        <v>176</v>
      </c>
      <c r="F4218" t="s">
        <v>12371</v>
      </c>
      <c r="G4218" t="s">
        <v>143</v>
      </c>
      <c r="H4218" t="s">
        <v>150</v>
      </c>
      <c r="I4218" t="s">
        <v>136</v>
      </c>
      <c r="J4218" t="s">
        <v>137</v>
      </c>
      <c r="K4218" t="s">
        <v>144</v>
      </c>
      <c r="L4218" t="s">
        <v>12372</v>
      </c>
      <c r="M4218" t="s">
        <v>12373</v>
      </c>
      <c r="N4218">
        <v>0.19888888800000001</v>
      </c>
      <c r="O4218">
        <v>0</v>
      </c>
      <c r="P4218">
        <v>1046</v>
      </c>
      <c r="Q4218">
        <v>0</v>
      </c>
      <c r="R4218">
        <v>0</v>
      </c>
      <c r="S4218">
        <v>0</v>
      </c>
      <c r="T4218">
        <v>26</v>
      </c>
      <c r="U4218">
        <v>0</v>
      </c>
      <c r="V4218">
        <v>0</v>
      </c>
      <c r="W4218">
        <v>0</v>
      </c>
      <c r="X4218">
        <v>65.594827543278981</v>
      </c>
      <c r="Y4218">
        <v>0</v>
      </c>
      <c r="Z4218">
        <v>0</v>
      </c>
      <c r="AA4218">
        <v>0</v>
      </c>
      <c r="AB4218">
        <v>1.4616376729918665</v>
      </c>
      <c r="AC4218">
        <v>0</v>
      </c>
      <c r="AD4218">
        <v>0</v>
      </c>
      <c r="AE4218">
        <v>67.056465216270851</v>
      </c>
    </row>
    <row r="4219" spans="1:31" x14ac:dyDescent="0.25">
      <c r="A4219">
        <v>2277955</v>
      </c>
      <c r="B4219">
        <v>1</v>
      </c>
      <c r="C4219" t="s">
        <v>81</v>
      </c>
      <c r="D4219" t="s">
        <v>113</v>
      </c>
      <c r="E4219" t="s">
        <v>176</v>
      </c>
      <c r="F4219" t="s">
        <v>12374</v>
      </c>
      <c r="G4219" t="s">
        <v>178</v>
      </c>
      <c r="H4219" t="s">
        <v>150</v>
      </c>
      <c r="I4219" t="s">
        <v>136</v>
      </c>
      <c r="J4219" t="s">
        <v>137</v>
      </c>
      <c r="K4219" t="s">
        <v>138</v>
      </c>
      <c r="L4219" t="s">
        <v>12375</v>
      </c>
      <c r="M4219" t="s">
        <v>12376</v>
      </c>
      <c r="N4219">
        <v>1.931944444</v>
      </c>
      <c r="O4219">
        <v>0</v>
      </c>
      <c r="P4219">
        <v>22</v>
      </c>
      <c r="Q4219">
        <v>0</v>
      </c>
      <c r="R4219">
        <v>8</v>
      </c>
      <c r="S4219">
        <v>0</v>
      </c>
      <c r="T4219">
        <v>9</v>
      </c>
      <c r="U4219">
        <v>0</v>
      </c>
      <c r="V4219">
        <v>0</v>
      </c>
      <c r="W4219">
        <v>0</v>
      </c>
      <c r="X4219">
        <v>6.3795261803397052</v>
      </c>
      <c r="Y4219">
        <v>0</v>
      </c>
      <c r="Z4219">
        <v>12.532191917524443</v>
      </c>
      <c r="AA4219">
        <v>0</v>
      </c>
      <c r="AB4219">
        <v>8.8688759484995181</v>
      </c>
      <c r="AC4219">
        <v>0</v>
      </c>
      <c r="AD4219">
        <v>0</v>
      </c>
      <c r="AE4219">
        <v>27.780594046363667</v>
      </c>
    </row>
    <row r="4220" spans="1:31" x14ac:dyDescent="0.25">
      <c r="A4220">
        <v>2278001</v>
      </c>
      <c r="B4220">
        <v>1</v>
      </c>
      <c r="C4220" t="s">
        <v>81</v>
      </c>
      <c r="D4220" t="s">
        <v>128</v>
      </c>
      <c r="E4220" t="s">
        <v>147</v>
      </c>
      <c r="F4220" t="s">
        <v>12377</v>
      </c>
      <c r="G4220" t="s">
        <v>149</v>
      </c>
      <c r="H4220" t="s">
        <v>150</v>
      </c>
      <c r="I4220" t="s">
        <v>136</v>
      </c>
      <c r="J4220" t="s">
        <v>137</v>
      </c>
      <c r="K4220" t="s">
        <v>138</v>
      </c>
      <c r="L4220" t="s">
        <v>12378</v>
      </c>
      <c r="M4220" t="s">
        <v>12379</v>
      </c>
      <c r="N4220">
        <v>2.6994444440000001</v>
      </c>
      <c r="O4220">
        <v>0</v>
      </c>
      <c r="P4220">
        <v>40</v>
      </c>
      <c r="Q4220">
        <v>0</v>
      </c>
      <c r="R4220">
        <v>0</v>
      </c>
      <c r="S4220">
        <v>0</v>
      </c>
      <c r="T4220">
        <v>2</v>
      </c>
      <c r="U4220">
        <v>0</v>
      </c>
      <c r="V4220">
        <v>0</v>
      </c>
      <c r="W4220">
        <v>0</v>
      </c>
      <c r="X4220">
        <v>20.161952199326414</v>
      </c>
      <c r="Y4220">
        <v>0</v>
      </c>
      <c r="Z4220">
        <v>0</v>
      </c>
      <c r="AA4220">
        <v>0</v>
      </c>
      <c r="AB4220">
        <v>1.0543036428552668</v>
      </c>
      <c r="AC4220">
        <v>0</v>
      </c>
      <c r="AD4220">
        <v>0</v>
      </c>
      <c r="AE4220">
        <v>21.216255842181681</v>
      </c>
    </row>
    <row r="4221" spans="1:31" x14ac:dyDescent="0.25">
      <c r="A4221">
        <v>2278333</v>
      </c>
      <c r="B4221">
        <v>1</v>
      </c>
      <c r="C4221" t="s">
        <v>80</v>
      </c>
      <c r="D4221" t="s">
        <v>93</v>
      </c>
      <c r="E4221" t="s">
        <v>165</v>
      </c>
      <c r="F4221" t="s">
        <v>12380</v>
      </c>
      <c r="G4221" t="s">
        <v>225</v>
      </c>
      <c r="H4221" t="s">
        <v>150</v>
      </c>
      <c r="I4221" t="s">
        <v>136</v>
      </c>
      <c r="J4221" t="s">
        <v>137</v>
      </c>
      <c r="K4221" t="s">
        <v>138</v>
      </c>
      <c r="L4221" t="s">
        <v>12381</v>
      </c>
      <c r="M4221" t="s">
        <v>12382</v>
      </c>
      <c r="N4221">
        <v>1.5233333330000001</v>
      </c>
      <c r="O4221">
        <v>0</v>
      </c>
      <c r="P4221">
        <v>9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2.6694611822169003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2.6694611822169003</v>
      </c>
    </row>
    <row r="4222" spans="1:31" x14ac:dyDescent="0.25">
      <c r="A4222">
        <v>2278456</v>
      </c>
      <c r="B4222">
        <v>1</v>
      </c>
      <c r="C4222" t="s">
        <v>80</v>
      </c>
      <c r="D4222" t="s">
        <v>93</v>
      </c>
      <c r="E4222" t="s">
        <v>165</v>
      </c>
      <c r="F4222" t="s">
        <v>12383</v>
      </c>
      <c r="G4222" t="s">
        <v>225</v>
      </c>
      <c r="H4222" t="s">
        <v>150</v>
      </c>
      <c r="I4222" t="s">
        <v>136</v>
      </c>
      <c r="J4222" t="s">
        <v>137</v>
      </c>
      <c r="K4222" t="s">
        <v>138</v>
      </c>
      <c r="L4222" t="s">
        <v>12384</v>
      </c>
      <c r="M4222" t="s">
        <v>12385</v>
      </c>
      <c r="N4222">
        <v>4.8997222220000003</v>
      </c>
      <c r="O4222">
        <v>0</v>
      </c>
      <c r="P4222">
        <v>3</v>
      </c>
      <c r="Q4222">
        <v>0</v>
      </c>
      <c r="R4222">
        <v>0</v>
      </c>
      <c r="S4222">
        <v>0</v>
      </c>
      <c r="T4222">
        <v>2</v>
      </c>
      <c r="U4222">
        <v>0</v>
      </c>
      <c r="V4222">
        <v>0</v>
      </c>
      <c r="W4222">
        <v>0</v>
      </c>
      <c r="X4222">
        <v>6.8651132535607342</v>
      </c>
      <c r="Y4222">
        <v>0</v>
      </c>
      <c r="Z4222">
        <v>0</v>
      </c>
      <c r="AA4222">
        <v>0</v>
      </c>
      <c r="AB4222">
        <v>6.7366289215258952</v>
      </c>
      <c r="AC4222">
        <v>0</v>
      </c>
      <c r="AD4222">
        <v>0</v>
      </c>
      <c r="AE4222">
        <v>13.601742175086629</v>
      </c>
    </row>
    <row r="4223" spans="1:31" x14ac:dyDescent="0.25">
      <c r="A4223">
        <v>2278356</v>
      </c>
      <c r="B4223">
        <v>1</v>
      </c>
      <c r="C4223" t="s">
        <v>80</v>
      </c>
      <c r="D4223" t="s">
        <v>88</v>
      </c>
      <c r="E4223" t="s">
        <v>165</v>
      </c>
      <c r="F4223" t="s">
        <v>12386</v>
      </c>
      <c r="G4223" t="s">
        <v>198</v>
      </c>
      <c r="H4223" t="s">
        <v>150</v>
      </c>
      <c r="I4223" t="s">
        <v>136</v>
      </c>
      <c r="J4223" t="s">
        <v>137</v>
      </c>
      <c r="K4223" t="s">
        <v>138</v>
      </c>
      <c r="L4223" t="s">
        <v>12387</v>
      </c>
      <c r="M4223" t="s">
        <v>12388</v>
      </c>
      <c r="N4223">
        <v>7.0330555549999998</v>
      </c>
      <c r="O4223">
        <v>0</v>
      </c>
      <c r="P4223">
        <v>7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22.327315518723182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22.327315518723182</v>
      </c>
    </row>
    <row r="4224" spans="1:31" x14ac:dyDescent="0.25">
      <c r="A4224">
        <v>2278210</v>
      </c>
      <c r="B4224">
        <v>1</v>
      </c>
      <c r="C4224" t="s">
        <v>81</v>
      </c>
      <c r="D4224" t="s">
        <v>128</v>
      </c>
      <c r="E4224" t="s">
        <v>176</v>
      </c>
      <c r="F4224" t="s">
        <v>10715</v>
      </c>
      <c r="G4224" t="s">
        <v>154</v>
      </c>
      <c r="H4224" t="s">
        <v>150</v>
      </c>
      <c r="I4224" t="s">
        <v>136</v>
      </c>
      <c r="J4224" t="s">
        <v>137</v>
      </c>
      <c r="K4224" t="s">
        <v>144</v>
      </c>
      <c r="L4224" t="s">
        <v>12389</v>
      </c>
      <c r="M4224" t="s">
        <v>12390</v>
      </c>
      <c r="N4224">
        <v>5.99</v>
      </c>
      <c r="O4224">
        <v>0</v>
      </c>
      <c r="P4224">
        <v>1094</v>
      </c>
      <c r="Q4224">
        <v>0</v>
      </c>
      <c r="R4224">
        <v>9</v>
      </c>
      <c r="S4224">
        <v>0</v>
      </c>
      <c r="T4224">
        <v>50</v>
      </c>
      <c r="U4224">
        <v>0</v>
      </c>
      <c r="V4224">
        <v>0</v>
      </c>
      <c r="W4224">
        <v>0</v>
      </c>
      <c r="X4224">
        <v>1392.6425393799443</v>
      </c>
      <c r="Y4224">
        <v>0</v>
      </c>
      <c r="Z4224">
        <v>3.3689180981965263</v>
      </c>
      <c r="AA4224">
        <v>0</v>
      </c>
      <c r="AB4224">
        <v>151.21245209326065</v>
      </c>
      <c r="AC4224">
        <v>0</v>
      </c>
      <c r="AD4224">
        <v>0</v>
      </c>
      <c r="AE4224">
        <v>1547.2239095714015</v>
      </c>
    </row>
    <row r="4225" spans="1:31" x14ac:dyDescent="0.25">
      <c r="A4225">
        <v>2277915</v>
      </c>
      <c r="B4225">
        <v>1</v>
      </c>
      <c r="C4225" t="s">
        <v>80</v>
      </c>
      <c r="D4225" t="s">
        <v>105</v>
      </c>
      <c r="E4225" t="s">
        <v>157</v>
      </c>
      <c r="F4225" t="s">
        <v>11873</v>
      </c>
      <c r="G4225" t="s">
        <v>134</v>
      </c>
      <c r="H4225" t="s">
        <v>135</v>
      </c>
      <c r="I4225" t="s">
        <v>136</v>
      </c>
      <c r="J4225" t="s">
        <v>137</v>
      </c>
      <c r="K4225" t="s">
        <v>138</v>
      </c>
      <c r="L4225" t="s">
        <v>12391</v>
      </c>
      <c r="M4225" t="s">
        <v>12392</v>
      </c>
      <c r="N4225">
        <v>2.136666666</v>
      </c>
      <c r="O4225">
        <v>0</v>
      </c>
      <c r="P4225">
        <v>3268</v>
      </c>
      <c r="Q4225">
        <v>0</v>
      </c>
      <c r="R4225">
        <v>0</v>
      </c>
      <c r="S4225">
        <v>3</v>
      </c>
      <c r="T4225">
        <v>230</v>
      </c>
      <c r="U4225">
        <v>2</v>
      </c>
      <c r="V4225">
        <v>7</v>
      </c>
      <c r="W4225">
        <v>0</v>
      </c>
      <c r="X4225">
        <v>1754.5631110969846</v>
      </c>
      <c r="Y4225">
        <v>0</v>
      </c>
      <c r="Z4225">
        <v>0</v>
      </c>
      <c r="AA4225">
        <v>43.593263575912168</v>
      </c>
      <c r="AB4225">
        <v>356.8636826753754</v>
      </c>
      <c r="AC4225">
        <v>337.29491750087175</v>
      </c>
      <c r="AD4225">
        <v>605.71913381334957</v>
      </c>
      <c r="AE4225">
        <v>3098.0341086624931</v>
      </c>
    </row>
    <row r="4226" spans="1:31" x14ac:dyDescent="0.25">
      <c r="A4226">
        <v>2278078</v>
      </c>
      <c r="B4226">
        <v>1</v>
      </c>
      <c r="C4226" t="s">
        <v>80</v>
      </c>
      <c r="D4226" t="s">
        <v>97</v>
      </c>
      <c r="E4226" t="s">
        <v>141</v>
      </c>
      <c r="F4226" t="s">
        <v>12393</v>
      </c>
      <c r="G4226" t="s">
        <v>143</v>
      </c>
      <c r="H4226" t="s">
        <v>135</v>
      </c>
      <c r="I4226" t="s">
        <v>136</v>
      </c>
      <c r="J4226" t="s">
        <v>137</v>
      </c>
      <c r="K4226" t="s">
        <v>144</v>
      </c>
      <c r="L4226" t="s">
        <v>12394</v>
      </c>
      <c r="M4226" t="s">
        <v>12395</v>
      </c>
      <c r="N4226">
        <v>7.9844444440000002</v>
      </c>
      <c r="O4226">
        <v>0</v>
      </c>
      <c r="P4226">
        <v>164</v>
      </c>
      <c r="Q4226">
        <v>0</v>
      </c>
      <c r="R4226">
        <v>1</v>
      </c>
      <c r="S4226">
        <v>0</v>
      </c>
      <c r="T4226">
        <v>1</v>
      </c>
      <c r="U4226">
        <v>0</v>
      </c>
      <c r="V4226">
        <v>0</v>
      </c>
      <c r="W4226">
        <v>0</v>
      </c>
      <c r="X4226">
        <v>987.41068601585687</v>
      </c>
      <c r="Y4226">
        <v>0</v>
      </c>
      <c r="Z4226">
        <v>0.75194539832626672</v>
      </c>
      <c r="AA4226">
        <v>0</v>
      </c>
      <c r="AB4226">
        <v>0.94317882772600004</v>
      </c>
      <c r="AC4226">
        <v>0</v>
      </c>
      <c r="AD4226">
        <v>0</v>
      </c>
      <c r="AE4226">
        <v>989.10581024190913</v>
      </c>
    </row>
    <row r="4227" spans="1:31" x14ac:dyDescent="0.25">
      <c r="A4227">
        <v>2278124</v>
      </c>
      <c r="B4227">
        <v>1</v>
      </c>
      <c r="C4227" t="s">
        <v>80</v>
      </c>
      <c r="D4227" t="s">
        <v>94</v>
      </c>
      <c r="E4227" t="s">
        <v>141</v>
      </c>
      <c r="F4227" t="s">
        <v>12396</v>
      </c>
      <c r="G4227" t="s">
        <v>268</v>
      </c>
      <c r="H4227" t="s">
        <v>135</v>
      </c>
      <c r="I4227" t="s">
        <v>136</v>
      </c>
      <c r="J4227" t="s">
        <v>137</v>
      </c>
      <c r="K4227" t="s">
        <v>138</v>
      </c>
      <c r="L4227" t="s">
        <v>12397</v>
      </c>
      <c r="M4227" t="s">
        <v>12398</v>
      </c>
      <c r="N4227">
        <v>1.5538888879999999</v>
      </c>
      <c r="O4227">
        <v>0</v>
      </c>
      <c r="P4227">
        <v>213</v>
      </c>
      <c r="Q4227">
        <v>0</v>
      </c>
      <c r="R4227">
        <v>0</v>
      </c>
      <c r="S4227">
        <v>0</v>
      </c>
      <c r="T4227">
        <v>13</v>
      </c>
      <c r="U4227">
        <v>0</v>
      </c>
      <c r="V4227">
        <v>0</v>
      </c>
      <c r="W4227">
        <v>0</v>
      </c>
      <c r="X4227">
        <v>100.46730739688145</v>
      </c>
      <c r="Y4227">
        <v>0</v>
      </c>
      <c r="Z4227">
        <v>0</v>
      </c>
      <c r="AA4227">
        <v>0</v>
      </c>
      <c r="AB4227">
        <v>36.321473027200945</v>
      </c>
      <c r="AC4227">
        <v>0</v>
      </c>
      <c r="AD4227">
        <v>0</v>
      </c>
      <c r="AE4227">
        <v>136.7887804240824</v>
      </c>
    </row>
    <row r="4228" spans="1:31" x14ac:dyDescent="0.25">
      <c r="A4228">
        <v>2278018</v>
      </c>
      <c r="B4228">
        <v>1</v>
      </c>
      <c r="C4228" t="s">
        <v>81</v>
      </c>
      <c r="D4228" t="s">
        <v>122</v>
      </c>
      <c r="E4228" t="s">
        <v>157</v>
      </c>
      <c r="F4228" t="s">
        <v>12399</v>
      </c>
      <c r="G4228" t="s">
        <v>134</v>
      </c>
      <c r="H4228" t="s">
        <v>135</v>
      </c>
      <c r="I4228" t="s">
        <v>136</v>
      </c>
      <c r="J4228" t="s">
        <v>137</v>
      </c>
      <c r="K4228" t="s">
        <v>138</v>
      </c>
      <c r="L4228" t="s">
        <v>12400</v>
      </c>
      <c r="M4228" t="s">
        <v>12401</v>
      </c>
      <c r="N4228">
        <v>0.34722222200000002</v>
      </c>
      <c r="O4228">
        <v>7</v>
      </c>
      <c r="P4228">
        <v>9802</v>
      </c>
      <c r="Q4228">
        <v>89</v>
      </c>
      <c r="R4228">
        <v>160</v>
      </c>
      <c r="S4228">
        <v>68</v>
      </c>
      <c r="T4228">
        <v>1474</v>
      </c>
      <c r="U4228">
        <v>15</v>
      </c>
      <c r="V4228">
        <v>2</v>
      </c>
      <c r="W4228">
        <v>0.77288791302083337</v>
      </c>
      <c r="X4228">
        <v>668.29219196833446</v>
      </c>
      <c r="Y4228">
        <v>74.707093497385401</v>
      </c>
      <c r="Z4228">
        <v>10.139341331145834</v>
      </c>
      <c r="AA4228">
        <v>369.07824707642709</v>
      </c>
      <c r="AB4228">
        <v>268.25562364227102</v>
      </c>
      <c r="AC4228">
        <v>1904.0807295987497</v>
      </c>
      <c r="AD4228">
        <v>55.833125841718754</v>
      </c>
      <c r="AE4228">
        <v>3351.1592408690531</v>
      </c>
    </row>
    <row r="4229" spans="1:31" x14ac:dyDescent="0.25">
      <c r="A4229">
        <v>2278416</v>
      </c>
      <c r="B4229">
        <v>1</v>
      </c>
      <c r="C4229" t="s">
        <v>80</v>
      </c>
      <c r="D4229" t="s">
        <v>88</v>
      </c>
      <c r="E4229" t="s">
        <v>157</v>
      </c>
      <c r="F4229" t="s">
        <v>12402</v>
      </c>
      <c r="G4229" t="s">
        <v>134</v>
      </c>
      <c r="H4229" t="s">
        <v>135</v>
      </c>
      <c r="I4229" t="s">
        <v>136</v>
      </c>
      <c r="J4229" t="s">
        <v>137</v>
      </c>
      <c r="K4229" t="s">
        <v>138</v>
      </c>
      <c r="L4229" t="s">
        <v>12403</v>
      </c>
      <c r="M4229" t="s">
        <v>12404</v>
      </c>
      <c r="N4229">
        <v>1.1825000000000001</v>
      </c>
      <c r="O4229">
        <v>0</v>
      </c>
      <c r="P4229">
        <v>3193</v>
      </c>
      <c r="Q4229">
        <v>0</v>
      </c>
      <c r="R4229">
        <v>0</v>
      </c>
      <c r="S4229">
        <v>2</v>
      </c>
      <c r="T4229">
        <v>74</v>
      </c>
      <c r="U4229">
        <v>0</v>
      </c>
      <c r="V4229">
        <v>0</v>
      </c>
      <c r="W4229">
        <v>0</v>
      </c>
      <c r="X4229">
        <v>1659.569582275479</v>
      </c>
      <c r="Y4229">
        <v>0</v>
      </c>
      <c r="Z4229">
        <v>0</v>
      </c>
      <c r="AA4229">
        <v>31.902379971962553</v>
      </c>
      <c r="AB4229">
        <v>159.64379356543782</v>
      </c>
      <c r="AC4229">
        <v>0</v>
      </c>
      <c r="AD4229">
        <v>0</v>
      </c>
      <c r="AE4229">
        <v>1851.1157558128793</v>
      </c>
    </row>
    <row r="4230" spans="1:31" x14ac:dyDescent="0.25">
      <c r="A4230">
        <v>2278064</v>
      </c>
      <c r="B4230">
        <v>1</v>
      </c>
      <c r="C4230" t="s">
        <v>80</v>
      </c>
      <c r="D4230" t="s">
        <v>84</v>
      </c>
      <c r="E4230" t="s">
        <v>141</v>
      </c>
      <c r="F4230" t="s">
        <v>12405</v>
      </c>
      <c r="G4230" t="s">
        <v>154</v>
      </c>
      <c r="H4230" t="s">
        <v>135</v>
      </c>
      <c r="I4230" t="s">
        <v>136</v>
      </c>
      <c r="J4230" t="s">
        <v>137</v>
      </c>
      <c r="K4230" t="s">
        <v>144</v>
      </c>
      <c r="L4230" t="s">
        <v>12406</v>
      </c>
      <c r="M4230" t="s">
        <v>12407</v>
      </c>
      <c r="N4230">
        <v>9.5452777770000008</v>
      </c>
      <c r="O4230">
        <v>0</v>
      </c>
      <c r="P4230">
        <v>3060</v>
      </c>
      <c r="Q4230">
        <v>0</v>
      </c>
      <c r="R4230">
        <v>0</v>
      </c>
      <c r="S4230">
        <v>0</v>
      </c>
      <c r="T4230">
        <v>271</v>
      </c>
      <c r="U4230">
        <v>0</v>
      </c>
      <c r="V4230">
        <v>0</v>
      </c>
      <c r="W4230">
        <v>0</v>
      </c>
      <c r="X4230">
        <v>7435.2574887972023</v>
      </c>
      <c r="Y4230">
        <v>0</v>
      </c>
      <c r="Z4230">
        <v>0</v>
      </c>
      <c r="AA4230">
        <v>0</v>
      </c>
      <c r="AB4230">
        <v>1753.1440365072278</v>
      </c>
      <c r="AC4230">
        <v>0</v>
      </c>
      <c r="AD4230">
        <v>0</v>
      </c>
      <c r="AE4230">
        <v>9188.4015253044308</v>
      </c>
    </row>
    <row r="4231" spans="1:31" x14ac:dyDescent="0.25">
      <c r="A4231">
        <v>2278350</v>
      </c>
      <c r="B4231">
        <v>1</v>
      </c>
      <c r="C4231" t="s">
        <v>80</v>
      </c>
      <c r="D4231" t="s">
        <v>104</v>
      </c>
      <c r="E4231" t="s">
        <v>165</v>
      </c>
      <c r="F4231" t="s">
        <v>12408</v>
      </c>
      <c r="G4231" t="s">
        <v>261</v>
      </c>
      <c r="H4231" t="s">
        <v>150</v>
      </c>
      <c r="I4231" t="s">
        <v>136</v>
      </c>
      <c r="J4231" t="s">
        <v>137</v>
      </c>
      <c r="K4231" t="s">
        <v>138</v>
      </c>
      <c r="L4231" t="s">
        <v>12409</v>
      </c>
      <c r="M4231" t="s">
        <v>12410</v>
      </c>
      <c r="N4231">
        <v>3.6675</v>
      </c>
      <c r="O4231">
        <v>0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</row>
    <row r="4232" spans="1:31" x14ac:dyDescent="0.25">
      <c r="A4232">
        <v>2278081</v>
      </c>
      <c r="B4232">
        <v>1</v>
      </c>
      <c r="C4232" t="s">
        <v>80</v>
      </c>
      <c r="D4232" t="s">
        <v>107</v>
      </c>
      <c r="E4232" t="s">
        <v>141</v>
      </c>
      <c r="F4232" t="s">
        <v>12411</v>
      </c>
      <c r="G4232" t="s">
        <v>278</v>
      </c>
      <c r="H4232" t="s">
        <v>135</v>
      </c>
      <c r="I4232" t="s">
        <v>136</v>
      </c>
      <c r="J4232" t="s">
        <v>137</v>
      </c>
      <c r="K4232" t="s">
        <v>138</v>
      </c>
      <c r="L4232" t="s">
        <v>12412</v>
      </c>
      <c r="M4232" t="s">
        <v>12413</v>
      </c>
      <c r="N4232">
        <v>3.6580555549999998</v>
      </c>
      <c r="O4232">
        <v>0</v>
      </c>
      <c r="P4232">
        <v>0</v>
      </c>
      <c r="Q4232">
        <v>0</v>
      </c>
      <c r="R4232">
        <v>5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98.578214818511739</v>
      </c>
      <c r="AA4232">
        <v>0</v>
      </c>
      <c r="AB4232">
        <v>0</v>
      </c>
      <c r="AC4232">
        <v>0</v>
      </c>
      <c r="AD4232">
        <v>0</v>
      </c>
      <c r="AE4232">
        <v>98.578214818511739</v>
      </c>
    </row>
    <row r="4233" spans="1:31" x14ac:dyDescent="0.25">
      <c r="A4233">
        <v>2278542</v>
      </c>
      <c r="B4233">
        <v>1</v>
      </c>
      <c r="C4233" t="s">
        <v>80</v>
      </c>
      <c r="D4233" t="s">
        <v>86</v>
      </c>
      <c r="E4233" t="s">
        <v>312</v>
      </c>
      <c r="F4233" t="s">
        <v>12414</v>
      </c>
      <c r="G4233" t="s">
        <v>1032</v>
      </c>
      <c r="H4233" t="s">
        <v>150</v>
      </c>
      <c r="I4233" t="s">
        <v>136</v>
      </c>
      <c r="J4233" t="s">
        <v>137</v>
      </c>
      <c r="K4233" t="s">
        <v>138</v>
      </c>
      <c r="L4233" t="s">
        <v>12415</v>
      </c>
      <c r="M4233" t="s">
        <v>12416</v>
      </c>
      <c r="N4233">
        <v>2.3291666659999999</v>
      </c>
      <c r="O4233">
        <v>0</v>
      </c>
      <c r="P4233">
        <v>43</v>
      </c>
      <c r="Q4233">
        <v>0</v>
      </c>
      <c r="R4233">
        <v>0</v>
      </c>
      <c r="S4233">
        <v>0</v>
      </c>
      <c r="T4233">
        <v>3</v>
      </c>
      <c r="U4233">
        <v>0</v>
      </c>
      <c r="V4233">
        <v>0</v>
      </c>
      <c r="W4233">
        <v>0</v>
      </c>
      <c r="X4233">
        <v>40.014966414978133</v>
      </c>
      <c r="Y4233">
        <v>0</v>
      </c>
      <c r="Z4233">
        <v>0</v>
      </c>
      <c r="AA4233">
        <v>0</v>
      </c>
      <c r="AB4233">
        <v>0.28879693007662499</v>
      </c>
      <c r="AC4233">
        <v>0</v>
      </c>
      <c r="AD4233">
        <v>0</v>
      </c>
      <c r="AE4233">
        <v>40.303763345054755</v>
      </c>
    </row>
    <row r="4234" spans="1:31" x14ac:dyDescent="0.25">
      <c r="A4234">
        <v>2278293</v>
      </c>
      <c r="B4234">
        <v>1</v>
      </c>
      <c r="C4234" t="s">
        <v>80</v>
      </c>
      <c r="D4234" t="s">
        <v>92</v>
      </c>
      <c r="E4234" t="s">
        <v>165</v>
      </c>
      <c r="F4234" t="s">
        <v>12417</v>
      </c>
      <c r="G4234" t="s">
        <v>167</v>
      </c>
      <c r="H4234" t="s">
        <v>150</v>
      </c>
      <c r="I4234" t="s">
        <v>136</v>
      </c>
      <c r="J4234" t="s">
        <v>137</v>
      </c>
      <c r="K4234" t="s">
        <v>138</v>
      </c>
      <c r="L4234" t="s">
        <v>12418</v>
      </c>
      <c r="M4234" t="s">
        <v>12419</v>
      </c>
      <c r="N4234">
        <v>1.247777777</v>
      </c>
      <c r="O4234">
        <v>0</v>
      </c>
      <c r="P4234">
        <v>8</v>
      </c>
      <c r="Q4234">
        <v>0</v>
      </c>
      <c r="R4234">
        <v>0</v>
      </c>
      <c r="S4234">
        <v>0</v>
      </c>
      <c r="T4234">
        <v>1</v>
      </c>
      <c r="U4234">
        <v>0</v>
      </c>
      <c r="V4234">
        <v>0</v>
      </c>
      <c r="W4234">
        <v>0</v>
      </c>
      <c r="X4234">
        <v>2.6212647984513886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2.6212647984513886</v>
      </c>
    </row>
    <row r="4235" spans="1:31" x14ac:dyDescent="0.25">
      <c r="A4235">
        <v>2277938</v>
      </c>
      <c r="B4235">
        <v>1</v>
      </c>
      <c r="C4235" t="s">
        <v>81</v>
      </c>
      <c r="D4235" t="s">
        <v>120</v>
      </c>
      <c r="E4235" t="s">
        <v>132</v>
      </c>
      <c r="F4235" t="s">
        <v>12420</v>
      </c>
      <c r="G4235" t="s">
        <v>134</v>
      </c>
      <c r="H4235" t="s">
        <v>135</v>
      </c>
      <c r="I4235" t="s">
        <v>136</v>
      </c>
      <c r="J4235" t="s">
        <v>137</v>
      </c>
      <c r="K4235" t="s">
        <v>138</v>
      </c>
      <c r="L4235" t="s">
        <v>12421</v>
      </c>
      <c r="M4235" t="s">
        <v>12422</v>
      </c>
      <c r="N4235">
        <v>0.50805555499999999</v>
      </c>
      <c r="O4235">
        <v>1</v>
      </c>
      <c r="P4235">
        <v>395</v>
      </c>
      <c r="Q4235">
        <v>29</v>
      </c>
      <c r="R4235">
        <v>18</v>
      </c>
      <c r="S4235">
        <v>1</v>
      </c>
      <c r="T4235">
        <v>39</v>
      </c>
      <c r="U4235">
        <v>0</v>
      </c>
      <c r="V4235">
        <v>0</v>
      </c>
      <c r="W4235">
        <v>4.5963006642116673E-2</v>
      </c>
      <c r="X4235">
        <v>32.000729568665619</v>
      </c>
      <c r="Y4235">
        <v>3.4816113485663918</v>
      </c>
      <c r="Z4235">
        <v>0.64036958288125012</v>
      </c>
      <c r="AA4235">
        <v>1.39781945031E-2</v>
      </c>
      <c r="AB4235">
        <v>4.8860796339519688</v>
      </c>
      <c r="AC4235">
        <v>0</v>
      </c>
      <c r="AD4235">
        <v>0</v>
      </c>
      <c r="AE4235">
        <v>41.068731335210444</v>
      </c>
    </row>
    <row r="4236" spans="1:31" x14ac:dyDescent="0.25">
      <c r="A4236">
        <v>2278436</v>
      </c>
      <c r="B4236">
        <v>1</v>
      </c>
      <c r="C4236" t="s">
        <v>80</v>
      </c>
      <c r="D4236" t="s">
        <v>83</v>
      </c>
      <c r="E4236" t="s">
        <v>147</v>
      </c>
      <c r="F4236" t="s">
        <v>12423</v>
      </c>
      <c r="G4236" t="s">
        <v>297</v>
      </c>
      <c r="H4236" t="s">
        <v>150</v>
      </c>
      <c r="I4236" t="s">
        <v>136</v>
      </c>
      <c r="J4236" t="s">
        <v>137</v>
      </c>
      <c r="K4236" t="s">
        <v>138</v>
      </c>
      <c r="L4236" t="s">
        <v>12424</v>
      </c>
      <c r="M4236" t="s">
        <v>12425</v>
      </c>
      <c r="N4236">
        <v>1.373611111</v>
      </c>
      <c r="O4236">
        <v>0</v>
      </c>
      <c r="P4236">
        <v>1</v>
      </c>
      <c r="Q4236">
        <v>0</v>
      </c>
      <c r="R4236">
        <v>0</v>
      </c>
      <c r="S4236">
        <v>0</v>
      </c>
      <c r="T4236">
        <v>25</v>
      </c>
      <c r="U4236">
        <v>0</v>
      </c>
      <c r="V4236">
        <v>10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112.88007911072323</v>
      </c>
      <c r="AC4236">
        <v>0</v>
      </c>
      <c r="AD4236">
        <v>422.14967525765996</v>
      </c>
      <c r="AE4236">
        <v>535.02975436838324</v>
      </c>
    </row>
    <row r="4237" spans="1:31" x14ac:dyDescent="0.25">
      <c r="A4237">
        <v>2277995</v>
      </c>
      <c r="B4237">
        <v>1</v>
      </c>
      <c r="C4237" t="s">
        <v>81</v>
      </c>
      <c r="D4237" t="s">
        <v>128</v>
      </c>
      <c r="E4237" t="s">
        <v>165</v>
      </c>
      <c r="F4237" t="s">
        <v>12426</v>
      </c>
      <c r="G4237" t="s">
        <v>198</v>
      </c>
      <c r="H4237" t="s">
        <v>150</v>
      </c>
      <c r="I4237" t="s">
        <v>136</v>
      </c>
      <c r="J4237" t="s">
        <v>137</v>
      </c>
      <c r="K4237" t="s">
        <v>138</v>
      </c>
      <c r="L4237" t="s">
        <v>12427</v>
      </c>
      <c r="M4237" t="s">
        <v>12428</v>
      </c>
      <c r="N4237">
        <v>2.8180555549999999</v>
      </c>
      <c r="O4237">
        <v>0</v>
      </c>
      <c r="P4237">
        <v>11</v>
      </c>
      <c r="Q4237">
        <v>0</v>
      </c>
      <c r="R4237">
        <v>0</v>
      </c>
      <c r="S4237">
        <v>0</v>
      </c>
      <c r="T4237">
        <v>3</v>
      </c>
      <c r="U4237">
        <v>0</v>
      </c>
      <c r="V4237">
        <v>0</v>
      </c>
      <c r="W4237">
        <v>0</v>
      </c>
      <c r="X4237">
        <v>5.9133100818719999</v>
      </c>
      <c r="Y4237">
        <v>0</v>
      </c>
      <c r="Z4237">
        <v>0</v>
      </c>
      <c r="AA4237">
        <v>0</v>
      </c>
      <c r="AB4237">
        <v>9.9601035266826798</v>
      </c>
      <c r="AC4237">
        <v>0</v>
      </c>
      <c r="AD4237">
        <v>0</v>
      </c>
      <c r="AE4237">
        <v>15.87341360855468</v>
      </c>
    </row>
    <row r="4238" spans="1:31" x14ac:dyDescent="0.25">
      <c r="A4238">
        <v>2278121</v>
      </c>
      <c r="B4238">
        <v>1</v>
      </c>
      <c r="C4238" t="s">
        <v>80</v>
      </c>
      <c r="D4238" t="s">
        <v>82</v>
      </c>
      <c r="E4238" t="s">
        <v>147</v>
      </c>
      <c r="F4238" t="s">
        <v>1676</v>
      </c>
      <c r="G4238" t="s">
        <v>143</v>
      </c>
      <c r="H4238" t="s">
        <v>150</v>
      </c>
      <c r="I4238" t="s">
        <v>136</v>
      </c>
      <c r="J4238" t="s">
        <v>137</v>
      </c>
      <c r="K4238" t="s">
        <v>144</v>
      </c>
      <c r="L4238" t="s">
        <v>12429</v>
      </c>
      <c r="M4238" t="s">
        <v>12430</v>
      </c>
      <c r="N4238">
        <v>0.77305555500000001</v>
      </c>
      <c r="O4238">
        <v>0</v>
      </c>
      <c r="P4238">
        <v>98</v>
      </c>
      <c r="Q4238">
        <v>0</v>
      </c>
      <c r="R4238">
        <v>0</v>
      </c>
      <c r="S4238">
        <v>0</v>
      </c>
      <c r="T4238">
        <v>13</v>
      </c>
      <c r="U4238">
        <v>0</v>
      </c>
      <c r="V4238">
        <v>0</v>
      </c>
      <c r="W4238">
        <v>0</v>
      </c>
      <c r="X4238">
        <v>16.378808539888304</v>
      </c>
      <c r="Y4238">
        <v>0</v>
      </c>
      <c r="Z4238">
        <v>0</v>
      </c>
      <c r="AA4238">
        <v>0</v>
      </c>
      <c r="AB4238">
        <v>6.8507236434582905</v>
      </c>
      <c r="AC4238">
        <v>0</v>
      </c>
      <c r="AD4238">
        <v>0</v>
      </c>
      <c r="AE4238">
        <v>23.229532183346596</v>
      </c>
    </row>
    <row r="4239" spans="1:31" x14ac:dyDescent="0.25">
      <c r="A4239">
        <v>2278453</v>
      </c>
      <c r="B4239">
        <v>1</v>
      </c>
      <c r="C4239" t="s">
        <v>80</v>
      </c>
      <c r="D4239" t="s">
        <v>96</v>
      </c>
      <c r="E4239" t="s">
        <v>132</v>
      </c>
      <c r="F4239" t="s">
        <v>12202</v>
      </c>
      <c r="G4239" t="s">
        <v>442</v>
      </c>
      <c r="H4239" t="s">
        <v>135</v>
      </c>
      <c r="I4239" t="s">
        <v>738</v>
      </c>
      <c r="J4239" t="s">
        <v>137</v>
      </c>
      <c r="K4239" t="s">
        <v>144</v>
      </c>
      <c r="L4239" t="s">
        <v>12431</v>
      </c>
      <c r="M4239" t="s">
        <v>12432</v>
      </c>
      <c r="N4239">
        <v>3.9444444000000002E-2</v>
      </c>
      <c r="O4239">
        <v>0</v>
      </c>
      <c r="P4239">
        <v>34</v>
      </c>
      <c r="Q4239">
        <v>0</v>
      </c>
      <c r="R4239">
        <v>0</v>
      </c>
      <c r="S4239">
        <v>5</v>
      </c>
      <c r="T4239">
        <v>30</v>
      </c>
      <c r="U4239">
        <v>0</v>
      </c>
      <c r="V4239">
        <v>0</v>
      </c>
      <c r="W4239">
        <v>0</v>
      </c>
      <c r="X4239">
        <v>1.2278995186365844</v>
      </c>
      <c r="Y4239">
        <v>0</v>
      </c>
      <c r="Z4239">
        <v>0</v>
      </c>
      <c r="AA4239">
        <v>8.6262780234345016</v>
      </c>
      <c r="AB4239">
        <v>5.1666073410011117</v>
      </c>
      <c r="AC4239">
        <v>0</v>
      </c>
      <c r="AD4239">
        <v>0</v>
      </c>
      <c r="AE4239">
        <v>15.020784883072199</v>
      </c>
    </row>
    <row r="4240" spans="1:31" x14ac:dyDescent="0.25">
      <c r="A4240">
        <v>2277958</v>
      </c>
      <c r="B4240">
        <v>1</v>
      </c>
      <c r="C4240" t="s">
        <v>81</v>
      </c>
      <c r="D4240" t="s">
        <v>112</v>
      </c>
      <c r="E4240" t="s">
        <v>147</v>
      </c>
      <c r="F4240" t="s">
        <v>12433</v>
      </c>
      <c r="G4240" t="s">
        <v>149</v>
      </c>
      <c r="H4240" t="s">
        <v>150</v>
      </c>
      <c r="I4240" t="s">
        <v>136</v>
      </c>
      <c r="J4240" t="s">
        <v>137</v>
      </c>
      <c r="K4240" t="s">
        <v>138</v>
      </c>
      <c r="L4240" t="s">
        <v>12434</v>
      </c>
      <c r="M4240" t="s">
        <v>12435</v>
      </c>
      <c r="N4240">
        <v>0.768055555</v>
      </c>
      <c r="O4240">
        <v>0</v>
      </c>
      <c r="P4240">
        <v>3</v>
      </c>
      <c r="Q4240">
        <v>0</v>
      </c>
      <c r="R4240">
        <v>12</v>
      </c>
      <c r="S4240">
        <v>0</v>
      </c>
      <c r="T4240">
        <v>4</v>
      </c>
      <c r="U4240">
        <v>0</v>
      </c>
      <c r="V4240">
        <v>0</v>
      </c>
      <c r="W4240">
        <v>0</v>
      </c>
      <c r="X4240">
        <v>0.93056205407247494</v>
      </c>
      <c r="Y4240">
        <v>0</v>
      </c>
      <c r="Z4240">
        <v>1.7836546771442088</v>
      </c>
      <c r="AA4240">
        <v>0</v>
      </c>
      <c r="AB4240">
        <v>0.38805512015010002</v>
      </c>
      <c r="AC4240">
        <v>0</v>
      </c>
      <c r="AD4240">
        <v>0</v>
      </c>
      <c r="AE4240">
        <v>3.1022718513667837</v>
      </c>
    </row>
    <row r="4241" spans="1:31" x14ac:dyDescent="0.25">
      <c r="A4241">
        <v>2278622</v>
      </c>
      <c r="B4241">
        <v>1</v>
      </c>
      <c r="C4241" t="s">
        <v>80</v>
      </c>
      <c r="D4241" t="s">
        <v>107</v>
      </c>
      <c r="E4241" t="s">
        <v>165</v>
      </c>
      <c r="F4241" t="s">
        <v>12436</v>
      </c>
      <c r="G4241" t="s">
        <v>167</v>
      </c>
      <c r="H4241" t="s">
        <v>150</v>
      </c>
      <c r="I4241" t="s">
        <v>136</v>
      </c>
      <c r="J4241" t="s">
        <v>137</v>
      </c>
      <c r="K4241" t="s">
        <v>138</v>
      </c>
      <c r="L4241" t="s">
        <v>12437</v>
      </c>
      <c r="M4241" t="s">
        <v>12438</v>
      </c>
      <c r="N4241">
        <v>1.2475000000000001</v>
      </c>
      <c r="O4241">
        <v>0</v>
      </c>
      <c r="P4241">
        <v>8</v>
      </c>
      <c r="Q4241">
        <v>0</v>
      </c>
      <c r="R4241">
        <v>0</v>
      </c>
      <c r="S4241">
        <v>0</v>
      </c>
      <c r="T4241">
        <v>1</v>
      </c>
      <c r="U4241">
        <v>0</v>
      </c>
      <c r="V4241">
        <v>0</v>
      </c>
      <c r="W4241">
        <v>0</v>
      </c>
      <c r="X4241">
        <v>6.2051149567002168</v>
      </c>
      <c r="Y4241">
        <v>0</v>
      </c>
      <c r="Z4241">
        <v>0</v>
      </c>
      <c r="AA4241">
        <v>0</v>
      </c>
      <c r="AB4241">
        <v>7.0389441375000005E-5</v>
      </c>
      <c r="AC4241">
        <v>0</v>
      </c>
      <c r="AD4241">
        <v>0</v>
      </c>
      <c r="AE4241">
        <v>6.205185346141592</v>
      </c>
    </row>
    <row r="4242" spans="1:31" x14ac:dyDescent="0.25">
      <c r="A4242">
        <v>2277981</v>
      </c>
      <c r="B4242">
        <v>1</v>
      </c>
      <c r="C4242" t="s">
        <v>81</v>
      </c>
      <c r="D4242" t="s">
        <v>118</v>
      </c>
      <c r="E4242" t="s">
        <v>157</v>
      </c>
      <c r="F4242" t="s">
        <v>12439</v>
      </c>
      <c r="G4242" t="s">
        <v>134</v>
      </c>
      <c r="H4242" t="s">
        <v>135</v>
      </c>
      <c r="I4242" t="s">
        <v>136</v>
      </c>
      <c r="J4242" t="s">
        <v>137</v>
      </c>
      <c r="K4242" t="s">
        <v>138</v>
      </c>
      <c r="L4242" t="s">
        <v>12440</v>
      </c>
      <c r="M4242" t="s">
        <v>12441</v>
      </c>
      <c r="N4242">
        <v>2.7091666659999998</v>
      </c>
      <c r="O4242">
        <v>0</v>
      </c>
      <c r="P4242">
        <v>317</v>
      </c>
      <c r="Q4242">
        <v>9</v>
      </c>
      <c r="R4242">
        <v>83</v>
      </c>
      <c r="S4242">
        <v>12</v>
      </c>
      <c r="T4242">
        <v>72</v>
      </c>
      <c r="U4242">
        <v>1</v>
      </c>
      <c r="V4242">
        <v>0</v>
      </c>
      <c r="W4242">
        <v>0</v>
      </c>
      <c r="X4242">
        <v>193.97193425305935</v>
      </c>
      <c r="Y4242">
        <v>44.228048862365654</v>
      </c>
      <c r="Z4242">
        <v>245.27870764866717</v>
      </c>
      <c r="AA4242">
        <v>1488.8395736304844</v>
      </c>
      <c r="AB4242">
        <v>180.33510800983069</v>
      </c>
      <c r="AC4242">
        <v>3135.6744892650249</v>
      </c>
      <c r="AD4242">
        <v>0</v>
      </c>
      <c r="AE4242">
        <v>5288.3278616694315</v>
      </c>
    </row>
    <row r="4243" spans="1:31" x14ac:dyDescent="0.25">
      <c r="A4243">
        <v>2278307</v>
      </c>
      <c r="B4243">
        <v>1</v>
      </c>
      <c r="C4243" t="s">
        <v>81</v>
      </c>
      <c r="D4243" t="s">
        <v>123</v>
      </c>
      <c r="E4243" t="s">
        <v>147</v>
      </c>
      <c r="F4243" t="s">
        <v>12442</v>
      </c>
      <c r="G4243" t="s">
        <v>229</v>
      </c>
      <c r="H4243" t="s">
        <v>150</v>
      </c>
      <c r="I4243" t="s">
        <v>136</v>
      </c>
      <c r="J4243" t="s">
        <v>137</v>
      </c>
      <c r="K4243" t="s">
        <v>138</v>
      </c>
      <c r="L4243" t="s">
        <v>12443</v>
      </c>
      <c r="M4243" t="s">
        <v>12444</v>
      </c>
      <c r="N4243">
        <v>1.2222222220000001</v>
      </c>
      <c r="O4243">
        <v>0</v>
      </c>
      <c r="P4243">
        <v>11</v>
      </c>
      <c r="Q4243">
        <v>0</v>
      </c>
      <c r="R4243">
        <v>5</v>
      </c>
      <c r="S4243">
        <v>0</v>
      </c>
      <c r="T4243">
        <v>4</v>
      </c>
      <c r="U4243">
        <v>0</v>
      </c>
      <c r="V4243">
        <v>0</v>
      </c>
      <c r="W4243">
        <v>0</v>
      </c>
      <c r="X4243">
        <v>1.9800870359366254</v>
      </c>
      <c r="Y4243">
        <v>0</v>
      </c>
      <c r="Z4243">
        <v>0.96219571416879179</v>
      </c>
      <c r="AA4243">
        <v>0</v>
      </c>
      <c r="AB4243">
        <v>4.8291115112729495</v>
      </c>
      <c r="AC4243">
        <v>0</v>
      </c>
      <c r="AD4243">
        <v>0</v>
      </c>
      <c r="AE4243">
        <v>7.7713942613783669</v>
      </c>
    </row>
    <row r="4244" spans="1:31" x14ac:dyDescent="0.25">
      <c r="A4244">
        <v>2277912</v>
      </c>
      <c r="B4244">
        <v>1</v>
      </c>
      <c r="C4244" t="s">
        <v>80</v>
      </c>
      <c r="D4244" t="s">
        <v>99</v>
      </c>
      <c r="E4244" t="s">
        <v>157</v>
      </c>
      <c r="F4244" t="s">
        <v>12445</v>
      </c>
      <c r="G4244" t="s">
        <v>134</v>
      </c>
      <c r="H4244" t="s">
        <v>135</v>
      </c>
      <c r="I4244" t="s">
        <v>136</v>
      </c>
      <c r="J4244" t="s">
        <v>137</v>
      </c>
      <c r="K4244" t="s">
        <v>138</v>
      </c>
      <c r="L4244" t="s">
        <v>12211</v>
      </c>
      <c r="M4244" t="s">
        <v>12446</v>
      </c>
      <c r="N4244">
        <v>0.23250000000000001</v>
      </c>
      <c r="O4244">
        <v>19</v>
      </c>
      <c r="P4244">
        <v>12087</v>
      </c>
      <c r="Q4244">
        <v>15</v>
      </c>
      <c r="R4244">
        <v>299</v>
      </c>
      <c r="S4244">
        <v>55</v>
      </c>
      <c r="T4244">
        <v>1408</v>
      </c>
      <c r="U4244">
        <v>2</v>
      </c>
      <c r="V4244">
        <v>17</v>
      </c>
      <c r="W4244">
        <v>28.196260669583776</v>
      </c>
      <c r="X4244">
        <v>710.13008144672983</v>
      </c>
      <c r="Y4244">
        <v>3.2921893055394005</v>
      </c>
      <c r="Z4244">
        <v>14.403639234636454</v>
      </c>
      <c r="AA4244">
        <v>57.756642523002014</v>
      </c>
      <c r="AB4244">
        <v>183.25647737488313</v>
      </c>
      <c r="AC4244">
        <v>3.2033379865702498</v>
      </c>
      <c r="AD4244">
        <v>146.01589868682004</v>
      </c>
      <c r="AE4244">
        <v>1146.2545272277648</v>
      </c>
    </row>
    <row r="4245" spans="1:31" x14ac:dyDescent="0.25">
      <c r="A4245">
        <v>2278499</v>
      </c>
      <c r="B4245">
        <v>1</v>
      </c>
      <c r="C4245" t="s">
        <v>80</v>
      </c>
      <c r="D4245" t="s">
        <v>108</v>
      </c>
      <c r="E4245" t="s">
        <v>141</v>
      </c>
      <c r="F4245" t="s">
        <v>12447</v>
      </c>
      <c r="G4245" t="s">
        <v>268</v>
      </c>
      <c r="H4245" t="s">
        <v>135</v>
      </c>
      <c r="I4245" t="s">
        <v>136</v>
      </c>
      <c r="J4245" t="s">
        <v>137</v>
      </c>
      <c r="K4245" t="s">
        <v>138</v>
      </c>
      <c r="L4245" t="s">
        <v>12448</v>
      </c>
      <c r="M4245" t="s">
        <v>12449</v>
      </c>
      <c r="N4245">
        <v>2.0447222219999999</v>
      </c>
      <c r="O4245">
        <v>0</v>
      </c>
      <c r="P4245">
        <v>18</v>
      </c>
      <c r="Q4245">
        <v>0</v>
      </c>
      <c r="R4245">
        <v>2</v>
      </c>
      <c r="S4245">
        <v>0</v>
      </c>
      <c r="T4245">
        <v>4</v>
      </c>
      <c r="U4245">
        <v>0</v>
      </c>
      <c r="V4245">
        <v>0</v>
      </c>
      <c r="W4245">
        <v>0</v>
      </c>
      <c r="X4245">
        <v>8.6536053247653335</v>
      </c>
      <c r="Y4245">
        <v>0</v>
      </c>
      <c r="Z4245">
        <v>0.45025571585701668</v>
      </c>
      <c r="AA4245">
        <v>0</v>
      </c>
      <c r="AB4245">
        <v>2.6995783337368335</v>
      </c>
      <c r="AC4245">
        <v>0</v>
      </c>
      <c r="AD4245">
        <v>0</v>
      </c>
      <c r="AE4245">
        <v>11.803439374359183</v>
      </c>
    </row>
    <row r="4246" spans="1:31" x14ac:dyDescent="0.25">
      <c r="A4246">
        <v>2278330</v>
      </c>
      <c r="B4246">
        <v>1</v>
      </c>
      <c r="C4246" t="s">
        <v>80</v>
      </c>
      <c r="D4246" t="s">
        <v>96</v>
      </c>
      <c r="E4246" t="s">
        <v>165</v>
      </c>
      <c r="F4246" t="s">
        <v>12450</v>
      </c>
      <c r="G4246" t="s">
        <v>198</v>
      </c>
      <c r="H4246" t="s">
        <v>150</v>
      </c>
      <c r="I4246" t="s">
        <v>136</v>
      </c>
      <c r="J4246" t="s">
        <v>137</v>
      </c>
      <c r="K4246" t="s">
        <v>138</v>
      </c>
      <c r="L4246" t="s">
        <v>12451</v>
      </c>
      <c r="M4246" t="s">
        <v>12452</v>
      </c>
      <c r="N4246">
        <v>5.591111111</v>
      </c>
      <c r="O4246">
        <v>0</v>
      </c>
      <c r="P4246">
        <v>1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0.13366890746691668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0.13366890746691668</v>
      </c>
    </row>
    <row r="4247" spans="1:31" x14ac:dyDescent="0.25">
      <c r="A4247">
        <v>2278127</v>
      </c>
      <c r="B4247">
        <v>1</v>
      </c>
      <c r="C4247" t="s">
        <v>81</v>
      </c>
      <c r="D4247" t="s">
        <v>123</v>
      </c>
      <c r="E4247" t="s">
        <v>157</v>
      </c>
      <c r="F4247" t="s">
        <v>12453</v>
      </c>
      <c r="G4247" t="s">
        <v>134</v>
      </c>
      <c r="H4247" t="s">
        <v>135</v>
      </c>
      <c r="I4247" t="s">
        <v>136</v>
      </c>
      <c r="J4247" t="s">
        <v>137</v>
      </c>
      <c r="K4247" t="s">
        <v>138</v>
      </c>
      <c r="L4247" t="s">
        <v>12454</v>
      </c>
      <c r="M4247" t="s">
        <v>12455</v>
      </c>
      <c r="N4247">
        <v>0.17749999999999999</v>
      </c>
      <c r="O4247">
        <v>7</v>
      </c>
      <c r="P4247">
        <v>590</v>
      </c>
      <c r="Q4247">
        <v>464</v>
      </c>
      <c r="R4247">
        <v>553</v>
      </c>
      <c r="S4247">
        <v>45</v>
      </c>
      <c r="T4247">
        <v>103</v>
      </c>
      <c r="U4247">
        <v>2</v>
      </c>
      <c r="V4247">
        <v>0</v>
      </c>
      <c r="W4247">
        <v>1.9377501844312501</v>
      </c>
      <c r="X4247">
        <v>19.838867753322017</v>
      </c>
      <c r="Y4247">
        <v>78.149775270270084</v>
      </c>
      <c r="Z4247">
        <v>66.34339997371633</v>
      </c>
      <c r="AA4247">
        <v>18.426796284563103</v>
      </c>
      <c r="AB4247">
        <v>16.462812938732124</v>
      </c>
      <c r="AC4247">
        <v>169.43264392540502</v>
      </c>
      <c r="AD4247">
        <v>0</v>
      </c>
      <c r="AE4247">
        <v>370.59204633043987</v>
      </c>
    </row>
    <row r="4248" spans="1:31" x14ac:dyDescent="0.25">
      <c r="A4248">
        <v>2278376</v>
      </c>
      <c r="B4248">
        <v>1</v>
      </c>
      <c r="C4248" t="s">
        <v>81</v>
      </c>
      <c r="D4248" t="s">
        <v>113</v>
      </c>
      <c r="E4248" t="s">
        <v>147</v>
      </c>
      <c r="F4248" t="s">
        <v>12456</v>
      </c>
      <c r="G4248" t="s">
        <v>233</v>
      </c>
      <c r="H4248" t="s">
        <v>150</v>
      </c>
      <c r="I4248" t="s">
        <v>136</v>
      </c>
      <c r="J4248" t="s">
        <v>137</v>
      </c>
      <c r="K4248" t="s">
        <v>138</v>
      </c>
      <c r="L4248" t="s">
        <v>12457</v>
      </c>
      <c r="M4248" t="s">
        <v>12458</v>
      </c>
      <c r="N4248">
        <v>1.2619444440000001</v>
      </c>
      <c r="O4248">
        <v>0</v>
      </c>
      <c r="P4248">
        <v>23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4.3732936167949008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4.3732936167949008</v>
      </c>
    </row>
    <row r="4249" spans="1:31" x14ac:dyDescent="0.25">
      <c r="A4249">
        <v>2278313</v>
      </c>
      <c r="B4249">
        <v>1</v>
      </c>
      <c r="C4249" t="s">
        <v>80</v>
      </c>
      <c r="D4249" t="s">
        <v>97</v>
      </c>
      <c r="E4249" t="s">
        <v>165</v>
      </c>
      <c r="F4249" t="s">
        <v>5073</v>
      </c>
      <c r="G4249" t="s">
        <v>297</v>
      </c>
      <c r="H4249" t="s">
        <v>150</v>
      </c>
      <c r="I4249" t="s">
        <v>136</v>
      </c>
      <c r="J4249" t="s">
        <v>137</v>
      </c>
      <c r="K4249" t="s">
        <v>138</v>
      </c>
      <c r="L4249" t="s">
        <v>12459</v>
      </c>
      <c r="M4249" t="s">
        <v>12460</v>
      </c>
      <c r="N4249">
        <v>4.0258333329999996</v>
      </c>
      <c r="O4249">
        <v>0</v>
      </c>
      <c r="P4249">
        <v>3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6.8573327124698924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6.8573327124698924</v>
      </c>
    </row>
    <row r="4250" spans="1:31" x14ac:dyDescent="0.25">
      <c r="A4250">
        <v>2278021</v>
      </c>
      <c r="B4250">
        <v>1</v>
      </c>
      <c r="C4250" t="s">
        <v>80</v>
      </c>
      <c r="D4250" t="s">
        <v>104</v>
      </c>
      <c r="E4250" t="s">
        <v>165</v>
      </c>
      <c r="F4250" t="s">
        <v>12461</v>
      </c>
      <c r="G4250" t="s">
        <v>261</v>
      </c>
      <c r="H4250" t="s">
        <v>150</v>
      </c>
      <c r="I4250" t="s">
        <v>136</v>
      </c>
      <c r="J4250" t="s">
        <v>137</v>
      </c>
      <c r="K4250" t="s">
        <v>138</v>
      </c>
      <c r="L4250" t="s">
        <v>12462</v>
      </c>
      <c r="M4250" t="s">
        <v>12463</v>
      </c>
      <c r="N4250">
        <v>2.082777777</v>
      </c>
      <c r="O4250">
        <v>0</v>
      </c>
      <c r="P4250">
        <v>4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1.0648201874814833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1.0648201874814833</v>
      </c>
    </row>
    <row r="4251" spans="1:31" x14ac:dyDescent="0.25">
      <c r="A4251">
        <v>2278204</v>
      </c>
      <c r="B4251">
        <v>1</v>
      </c>
      <c r="C4251" t="s">
        <v>81</v>
      </c>
      <c r="D4251" t="s">
        <v>112</v>
      </c>
      <c r="E4251" t="s">
        <v>165</v>
      </c>
      <c r="F4251" t="s">
        <v>11228</v>
      </c>
      <c r="G4251" t="s">
        <v>198</v>
      </c>
      <c r="H4251" t="s">
        <v>150</v>
      </c>
      <c r="I4251" t="s">
        <v>136</v>
      </c>
      <c r="J4251" t="s">
        <v>137</v>
      </c>
      <c r="K4251" t="s">
        <v>138</v>
      </c>
      <c r="L4251" t="s">
        <v>12464</v>
      </c>
      <c r="M4251" t="s">
        <v>12465</v>
      </c>
      <c r="N4251">
        <v>1.6491666659999999</v>
      </c>
      <c r="O4251">
        <v>0</v>
      </c>
      <c r="P4251">
        <v>4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1.4907547366304748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1.4907547366304748</v>
      </c>
    </row>
    <row r="4252" spans="1:31" x14ac:dyDescent="0.25">
      <c r="A4252">
        <v>2278061</v>
      </c>
      <c r="B4252">
        <v>1</v>
      </c>
      <c r="C4252" t="s">
        <v>80</v>
      </c>
      <c r="D4252" t="s">
        <v>97</v>
      </c>
      <c r="E4252" t="s">
        <v>141</v>
      </c>
      <c r="F4252" t="s">
        <v>12466</v>
      </c>
      <c r="G4252" t="s">
        <v>143</v>
      </c>
      <c r="H4252" t="s">
        <v>135</v>
      </c>
      <c r="I4252" t="s">
        <v>136</v>
      </c>
      <c r="J4252" t="s">
        <v>137</v>
      </c>
      <c r="K4252" t="s">
        <v>144</v>
      </c>
      <c r="L4252" t="s">
        <v>12467</v>
      </c>
      <c r="M4252" t="s">
        <v>12468</v>
      </c>
      <c r="N4252">
        <v>8.5569444440000009</v>
      </c>
      <c r="O4252">
        <v>0</v>
      </c>
      <c r="P4252">
        <v>142</v>
      </c>
      <c r="Q4252">
        <v>0</v>
      </c>
      <c r="R4252">
        <v>1</v>
      </c>
      <c r="S4252">
        <v>0</v>
      </c>
      <c r="T4252">
        <v>10</v>
      </c>
      <c r="U4252">
        <v>0</v>
      </c>
      <c r="V4252">
        <v>0</v>
      </c>
      <c r="W4252">
        <v>0</v>
      </c>
      <c r="X4252">
        <v>684.93317875036269</v>
      </c>
      <c r="Y4252">
        <v>0</v>
      </c>
      <c r="Z4252">
        <v>24.955352382544152</v>
      </c>
      <c r="AA4252">
        <v>0</v>
      </c>
      <c r="AB4252">
        <v>102.75340052287983</v>
      </c>
      <c r="AC4252">
        <v>0</v>
      </c>
      <c r="AD4252">
        <v>0</v>
      </c>
      <c r="AE4252">
        <v>812.64193165578661</v>
      </c>
    </row>
    <row r="4253" spans="1:31" x14ac:dyDescent="0.25">
      <c r="A4253">
        <v>2278559</v>
      </c>
      <c r="B4253">
        <v>1</v>
      </c>
      <c r="C4253" t="s">
        <v>81</v>
      </c>
      <c r="D4253" t="s">
        <v>118</v>
      </c>
      <c r="E4253" t="s">
        <v>147</v>
      </c>
      <c r="F4253" t="s">
        <v>12469</v>
      </c>
      <c r="G4253" t="s">
        <v>1689</v>
      </c>
      <c r="H4253" t="s">
        <v>150</v>
      </c>
      <c r="I4253" t="s">
        <v>136</v>
      </c>
      <c r="J4253" t="s">
        <v>137</v>
      </c>
      <c r="K4253" t="s">
        <v>138</v>
      </c>
      <c r="L4253" t="s">
        <v>12470</v>
      </c>
      <c r="M4253" t="s">
        <v>12471</v>
      </c>
      <c r="N4253">
        <v>0.88972222199999995</v>
      </c>
      <c r="O4253">
        <v>0</v>
      </c>
      <c r="P4253">
        <v>22</v>
      </c>
      <c r="Q4253">
        <v>0</v>
      </c>
      <c r="R4253">
        <v>10</v>
      </c>
      <c r="S4253">
        <v>0</v>
      </c>
      <c r="T4253">
        <v>2</v>
      </c>
      <c r="U4253">
        <v>0</v>
      </c>
      <c r="V4253">
        <v>0</v>
      </c>
      <c r="W4253">
        <v>0</v>
      </c>
      <c r="X4253">
        <v>4.2085627367273348</v>
      </c>
      <c r="Y4253">
        <v>0</v>
      </c>
      <c r="Z4253">
        <v>0.54941019330449992</v>
      </c>
      <c r="AA4253">
        <v>0</v>
      </c>
      <c r="AB4253">
        <v>0.12191591711249999</v>
      </c>
      <c r="AC4253">
        <v>0</v>
      </c>
      <c r="AD4253">
        <v>0</v>
      </c>
      <c r="AE4253">
        <v>4.8798888471443354</v>
      </c>
    </row>
    <row r="4254" spans="1:31" x14ac:dyDescent="0.25">
      <c r="A4254">
        <v>2277918</v>
      </c>
      <c r="B4254">
        <v>1</v>
      </c>
      <c r="C4254" t="s">
        <v>80</v>
      </c>
      <c r="D4254" t="s">
        <v>106</v>
      </c>
      <c r="E4254" t="s">
        <v>147</v>
      </c>
      <c r="F4254" t="s">
        <v>12472</v>
      </c>
      <c r="G4254" t="s">
        <v>149</v>
      </c>
      <c r="H4254" t="s">
        <v>150</v>
      </c>
      <c r="I4254" t="s">
        <v>136</v>
      </c>
      <c r="J4254" t="s">
        <v>137</v>
      </c>
      <c r="K4254" t="s">
        <v>138</v>
      </c>
      <c r="L4254" t="s">
        <v>12473</v>
      </c>
      <c r="M4254" t="s">
        <v>12474</v>
      </c>
      <c r="N4254">
        <v>0.71722222199999996</v>
      </c>
      <c r="O4254">
        <v>0</v>
      </c>
      <c r="P4254">
        <v>3</v>
      </c>
      <c r="Q4254">
        <v>0</v>
      </c>
      <c r="R4254">
        <v>3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0.29146143694898335</v>
      </c>
      <c r="Y4254">
        <v>0</v>
      </c>
      <c r="Z4254">
        <v>1.3191223287523501</v>
      </c>
      <c r="AA4254">
        <v>0</v>
      </c>
      <c r="AB4254">
        <v>0</v>
      </c>
      <c r="AC4254">
        <v>0</v>
      </c>
      <c r="AD4254">
        <v>0</v>
      </c>
      <c r="AE4254">
        <v>1.6105837657013335</v>
      </c>
    </row>
    <row r="4255" spans="1:31" x14ac:dyDescent="0.25">
      <c r="A4255">
        <v>2278184</v>
      </c>
      <c r="B4255">
        <v>1</v>
      </c>
      <c r="C4255" t="s">
        <v>80</v>
      </c>
      <c r="D4255" t="s">
        <v>104</v>
      </c>
      <c r="E4255" t="s">
        <v>141</v>
      </c>
      <c r="F4255" t="s">
        <v>3436</v>
      </c>
      <c r="G4255" t="s">
        <v>348</v>
      </c>
      <c r="H4255" t="s">
        <v>135</v>
      </c>
      <c r="I4255" t="s">
        <v>136</v>
      </c>
      <c r="J4255" t="s">
        <v>137</v>
      </c>
      <c r="K4255" t="s">
        <v>138</v>
      </c>
      <c r="L4255" t="s">
        <v>12475</v>
      </c>
      <c r="M4255" t="s">
        <v>12476</v>
      </c>
      <c r="N4255">
        <v>1.2313888879999999</v>
      </c>
      <c r="O4255">
        <v>0</v>
      </c>
      <c r="P4255">
        <v>378</v>
      </c>
      <c r="Q4255">
        <v>0</v>
      </c>
      <c r="R4255">
        <v>6</v>
      </c>
      <c r="S4255">
        <v>0</v>
      </c>
      <c r="T4255">
        <v>48</v>
      </c>
      <c r="U4255">
        <v>0</v>
      </c>
      <c r="V4255">
        <v>0</v>
      </c>
      <c r="W4255">
        <v>0</v>
      </c>
      <c r="X4255">
        <v>153.23153231607114</v>
      </c>
      <c r="Y4255">
        <v>0</v>
      </c>
      <c r="Z4255">
        <v>2.415556437229033</v>
      </c>
      <c r="AA4255">
        <v>0</v>
      </c>
      <c r="AB4255">
        <v>37.870029466833927</v>
      </c>
      <c r="AC4255">
        <v>0</v>
      </c>
      <c r="AD4255">
        <v>0</v>
      </c>
      <c r="AE4255">
        <v>193.51711822013411</v>
      </c>
    </row>
    <row r="4256" spans="1:31" x14ac:dyDescent="0.25">
      <c r="A4256">
        <v>2278084</v>
      </c>
      <c r="B4256">
        <v>1</v>
      </c>
      <c r="C4256" t="s">
        <v>81</v>
      </c>
      <c r="D4256" t="s">
        <v>127</v>
      </c>
      <c r="E4256" t="s">
        <v>141</v>
      </c>
      <c r="F4256" t="s">
        <v>12477</v>
      </c>
      <c r="G4256" t="s">
        <v>143</v>
      </c>
      <c r="H4256" t="s">
        <v>135</v>
      </c>
      <c r="I4256" t="s">
        <v>136</v>
      </c>
      <c r="J4256" t="s">
        <v>137</v>
      </c>
      <c r="K4256" t="s">
        <v>144</v>
      </c>
      <c r="L4256" t="s">
        <v>12478</v>
      </c>
      <c r="M4256" t="s">
        <v>12479</v>
      </c>
      <c r="N4256">
        <v>2.8397222219999998</v>
      </c>
      <c r="O4256">
        <v>0</v>
      </c>
      <c r="P4256">
        <v>839</v>
      </c>
      <c r="Q4256">
        <v>0</v>
      </c>
      <c r="R4256">
        <v>0</v>
      </c>
      <c r="S4256">
        <v>0</v>
      </c>
      <c r="T4256">
        <v>44</v>
      </c>
      <c r="U4256">
        <v>0</v>
      </c>
      <c r="V4256">
        <v>0</v>
      </c>
      <c r="W4256">
        <v>0</v>
      </c>
      <c r="X4256">
        <v>515.77878771290727</v>
      </c>
      <c r="Y4256">
        <v>0</v>
      </c>
      <c r="Z4256">
        <v>0</v>
      </c>
      <c r="AA4256">
        <v>0</v>
      </c>
      <c r="AB4256">
        <v>96.249943140888732</v>
      </c>
      <c r="AC4256">
        <v>0</v>
      </c>
      <c r="AD4256">
        <v>0</v>
      </c>
      <c r="AE4256">
        <v>612.02873085379599</v>
      </c>
    </row>
    <row r="4257" spans="1:31" x14ac:dyDescent="0.25">
      <c r="A4257">
        <v>2278433</v>
      </c>
      <c r="B4257">
        <v>1</v>
      </c>
      <c r="C4257" t="s">
        <v>80</v>
      </c>
      <c r="D4257" t="s">
        <v>103</v>
      </c>
      <c r="E4257" t="s">
        <v>176</v>
      </c>
      <c r="F4257" t="s">
        <v>12480</v>
      </c>
      <c r="G4257" t="s">
        <v>143</v>
      </c>
      <c r="H4257" t="s">
        <v>150</v>
      </c>
      <c r="I4257" t="s">
        <v>136</v>
      </c>
      <c r="J4257" t="s">
        <v>137</v>
      </c>
      <c r="K4257" t="s">
        <v>144</v>
      </c>
      <c r="L4257" t="s">
        <v>12481</v>
      </c>
      <c r="M4257" t="s">
        <v>12482</v>
      </c>
      <c r="N4257">
        <v>1.9141666660000001</v>
      </c>
      <c r="O4257">
        <v>0</v>
      </c>
      <c r="P4257">
        <v>31</v>
      </c>
      <c r="Q4257">
        <v>0</v>
      </c>
      <c r="R4257">
        <v>16</v>
      </c>
      <c r="S4257">
        <v>0</v>
      </c>
      <c r="T4257">
        <v>45</v>
      </c>
      <c r="U4257">
        <v>0</v>
      </c>
      <c r="V4257">
        <v>0</v>
      </c>
      <c r="W4257">
        <v>0</v>
      </c>
      <c r="X4257">
        <v>9.4100948650925389</v>
      </c>
      <c r="Y4257">
        <v>0</v>
      </c>
      <c r="Z4257">
        <v>5.4748629812026737</v>
      </c>
      <c r="AA4257">
        <v>0</v>
      </c>
      <c r="AB4257">
        <v>35.507586758484493</v>
      </c>
      <c r="AC4257">
        <v>0</v>
      </c>
      <c r="AD4257">
        <v>0</v>
      </c>
      <c r="AE4257">
        <v>50.392544604779701</v>
      </c>
    </row>
    <row r="4258" spans="1:31" x14ac:dyDescent="0.25">
      <c r="A4258">
        <v>2278041</v>
      </c>
      <c r="B4258">
        <v>1</v>
      </c>
      <c r="C4258" t="s">
        <v>81</v>
      </c>
      <c r="D4258" t="s">
        <v>120</v>
      </c>
      <c r="E4258" t="s">
        <v>132</v>
      </c>
      <c r="F4258" t="s">
        <v>2141</v>
      </c>
      <c r="G4258" t="s">
        <v>134</v>
      </c>
      <c r="H4258" t="s">
        <v>135</v>
      </c>
      <c r="I4258" t="s">
        <v>136</v>
      </c>
      <c r="J4258" t="s">
        <v>137</v>
      </c>
      <c r="K4258" t="s">
        <v>138</v>
      </c>
      <c r="L4258" t="s">
        <v>12483</v>
      </c>
      <c r="M4258" t="s">
        <v>12484</v>
      </c>
      <c r="N4258">
        <v>0.72611111100000003</v>
      </c>
      <c r="O4258">
        <v>0</v>
      </c>
      <c r="P4258">
        <v>496</v>
      </c>
      <c r="Q4258">
        <v>30</v>
      </c>
      <c r="R4258">
        <v>55</v>
      </c>
      <c r="S4258">
        <v>5</v>
      </c>
      <c r="T4258">
        <v>28</v>
      </c>
      <c r="U4258">
        <v>0</v>
      </c>
      <c r="V4258">
        <v>1</v>
      </c>
      <c r="W4258">
        <v>0</v>
      </c>
      <c r="X4258">
        <v>87.932130160339426</v>
      </c>
      <c r="Y4258">
        <v>474.30966130214773</v>
      </c>
      <c r="Z4258">
        <v>12.795295779764619</v>
      </c>
      <c r="AA4258">
        <v>21.329239651615069</v>
      </c>
      <c r="AB4258">
        <v>11.092875792004117</v>
      </c>
      <c r="AC4258">
        <v>0</v>
      </c>
      <c r="AD4258">
        <v>12.687958149153602</v>
      </c>
      <c r="AE4258">
        <v>620.14716083502458</v>
      </c>
    </row>
    <row r="4259" spans="1:31" x14ac:dyDescent="0.25">
      <c r="A4259">
        <v>2278141</v>
      </c>
      <c r="B4259">
        <v>1</v>
      </c>
      <c r="C4259" t="s">
        <v>80</v>
      </c>
      <c r="D4259" t="s">
        <v>93</v>
      </c>
      <c r="E4259" t="s">
        <v>132</v>
      </c>
      <c r="F4259" t="s">
        <v>12485</v>
      </c>
      <c r="G4259" t="s">
        <v>134</v>
      </c>
      <c r="H4259" t="s">
        <v>135</v>
      </c>
      <c r="I4259" t="s">
        <v>738</v>
      </c>
      <c r="J4259" t="s">
        <v>137</v>
      </c>
      <c r="K4259" t="s">
        <v>138</v>
      </c>
      <c r="L4259" t="s">
        <v>12486</v>
      </c>
      <c r="M4259" t="s">
        <v>12487</v>
      </c>
      <c r="N4259">
        <v>7.4999999999999997E-3</v>
      </c>
      <c r="O4259">
        <v>1</v>
      </c>
      <c r="P4259">
        <v>332</v>
      </c>
      <c r="Q4259">
        <v>22</v>
      </c>
      <c r="R4259">
        <v>68</v>
      </c>
      <c r="S4259">
        <v>6</v>
      </c>
      <c r="T4259">
        <v>72</v>
      </c>
      <c r="U4259">
        <v>0</v>
      </c>
      <c r="V4259">
        <v>0</v>
      </c>
      <c r="W4259">
        <v>2.5571055431249999E-3</v>
      </c>
      <c r="X4259">
        <v>0.66805575343949974</v>
      </c>
      <c r="Y4259">
        <v>0.22637307512452501</v>
      </c>
      <c r="Z4259">
        <v>0.80708518689727526</v>
      </c>
      <c r="AA4259">
        <v>3.1789252600875E-2</v>
      </c>
      <c r="AB4259">
        <v>0.28488982514790001</v>
      </c>
      <c r="AC4259">
        <v>0</v>
      </c>
      <c r="AD4259">
        <v>0</v>
      </c>
      <c r="AE4259">
        <v>2.0207501987532002</v>
      </c>
    </row>
    <row r="4260" spans="1:31" x14ac:dyDescent="0.25">
      <c r="A4260">
        <v>2278147</v>
      </c>
      <c r="B4260">
        <v>1</v>
      </c>
      <c r="C4260" t="s">
        <v>80</v>
      </c>
      <c r="D4260" t="s">
        <v>96</v>
      </c>
      <c r="E4260" t="s">
        <v>165</v>
      </c>
      <c r="F4260" t="s">
        <v>12488</v>
      </c>
      <c r="G4260" t="s">
        <v>198</v>
      </c>
      <c r="H4260" t="s">
        <v>150</v>
      </c>
      <c r="I4260" t="s">
        <v>136</v>
      </c>
      <c r="J4260" t="s">
        <v>137</v>
      </c>
      <c r="K4260" t="s">
        <v>138</v>
      </c>
      <c r="L4260" t="s">
        <v>12489</v>
      </c>
      <c r="M4260" t="s">
        <v>12490</v>
      </c>
      <c r="N4260">
        <v>8.1836111109999994</v>
      </c>
      <c r="O4260">
        <v>0</v>
      </c>
      <c r="P4260">
        <v>0</v>
      </c>
      <c r="Q4260">
        <v>0</v>
      </c>
      <c r="R4260">
        <v>2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3.9498280231052991</v>
      </c>
      <c r="AA4260">
        <v>0</v>
      </c>
      <c r="AB4260">
        <v>0</v>
      </c>
      <c r="AC4260">
        <v>0</v>
      </c>
      <c r="AD4260">
        <v>0</v>
      </c>
      <c r="AE4260">
        <v>3.9498280231052991</v>
      </c>
    </row>
    <row r="4261" spans="1:31" x14ac:dyDescent="0.25">
      <c r="A4261">
        <v>2277898</v>
      </c>
      <c r="B4261">
        <v>1</v>
      </c>
      <c r="C4261" t="s">
        <v>80</v>
      </c>
      <c r="D4261" t="s">
        <v>105</v>
      </c>
      <c r="E4261" t="s">
        <v>157</v>
      </c>
      <c r="F4261" t="s">
        <v>12491</v>
      </c>
      <c r="G4261" t="s">
        <v>143</v>
      </c>
      <c r="H4261" t="s">
        <v>135</v>
      </c>
      <c r="I4261" t="s">
        <v>136</v>
      </c>
      <c r="J4261" t="s">
        <v>137</v>
      </c>
      <c r="K4261" t="s">
        <v>144</v>
      </c>
      <c r="L4261" t="s">
        <v>12237</v>
      </c>
      <c r="M4261" t="s">
        <v>12492</v>
      </c>
      <c r="N4261">
        <v>0.65888888800000001</v>
      </c>
      <c r="O4261">
        <v>0</v>
      </c>
      <c r="P4261">
        <v>162</v>
      </c>
      <c r="Q4261">
        <v>0</v>
      </c>
      <c r="R4261">
        <v>0</v>
      </c>
      <c r="S4261">
        <v>15</v>
      </c>
      <c r="T4261">
        <v>28</v>
      </c>
      <c r="U4261">
        <v>16</v>
      </c>
      <c r="V4261">
        <v>3</v>
      </c>
      <c r="W4261">
        <v>0</v>
      </c>
      <c r="X4261">
        <v>24.913901435540595</v>
      </c>
      <c r="Y4261">
        <v>0</v>
      </c>
      <c r="Z4261">
        <v>0</v>
      </c>
      <c r="AA4261">
        <v>46.006390937341152</v>
      </c>
      <c r="AB4261">
        <v>23.814994099379785</v>
      </c>
      <c r="AC4261">
        <v>533.57026361648093</v>
      </c>
      <c r="AD4261">
        <v>32.008353960938983</v>
      </c>
      <c r="AE4261">
        <v>660.31390404968147</v>
      </c>
    </row>
    <row r="4262" spans="1:31" x14ac:dyDescent="0.25">
      <c r="A4262">
        <v>2277849</v>
      </c>
      <c r="B4262">
        <v>1</v>
      </c>
      <c r="C4262" t="s">
        <v>80</v>
      </c>
      <c r="D4262" t="s">
        <v>96</v>
      </c>
      <c r="E4262" t="s">
        <v>141</v>
      </c>
      <c r="F4262" t="s">
        <v>12493</v>
      </c>
      <c r="G4262" t="s">
        <v>268</v>
      </c>
      <c r="H4262" t="s">
        <v>135</v>
      </c>
      <c r="I4262" t="s">
        <v>136</v>
      </c>
      <c r="J4262" t="s">
        <v>137</v>
      </c>
      <c r="K4262" t="s">
        <v>138</v>
      </c>
      <c r="L4262" t="s">
        <v>12494</v>
      </c>
      <c r="M4262" t="s">
        <v>12495</v>
      </c>
      <c r="N4262">
        <v>7.0622222219999999</v>
      </c>
      <c r="O4262">
        <v>0</v>
      </c>
      <c r="P4262">
        <v>241</v>
      </c>
      <c r="Q4262">
        <v>0</v>
      </c>
      <c r="R4262">
        <v>0</v>
      </c>
      <c r="S4262">
        <v>0</v>
      </c>
      <c r="T4262">
        <v>3</v>
      </c>
      <c r="U4262">
        <v>0</v>
      </c>
      <c r="V4262">
        <v>0</v>
      </c>
      <c r="W4262">
        <v>0</v>
      </c>
      <c r="X4262">
        <v>931.5635133513756</v>
      </c>
      <c r="Y4262">
        <v>0</v>
      </c>
      <c r="Z4262">
        <v>0</v>
      </c>
      <c r="AA4262">
        <v>0</v>
      </c>
      <c r="AB4262">
        <v>11.645860866054692</v>
      </c>
      <c r="AC4262">
        <v>0</v>
      </c>
      <c r="AD4262">
        <v>0</v>
      </c>
      <c r="AE4262">
        <v>943.20937421743031</v>
      </c>
    </row>
    <row r="4263" spans="1:31" x14ac:dyDescent="0.25">
      <c r="A4263">
        <v>2278439</v>
      </c>
      <c r="B4263">
        <v>1</v>
      </c>
      <c r="C4263" t="s">
        <v>80</v>
      </c>
      <c r="D4263" t="s">
        <v>101</v>
      </c>
      <c r="E4263" t="s">
        <v>165</v>
      </c>
      <c r="F4263" t="s">
        <v>12496</v>
      </c>
      <c r="G4263" t="s">
        <v>167</v>
      </c>
      <c r="H4263" t="s">
        <v>150</v>
      </c>
      <c r="I4263" t="s">
        <v>136</v>
      </c>
      <c r="J4263" t="s">
        <v>137</v>
      </c>
      <c r="K4263" t="s">
        <v>138</v>
      </c>
      <c r="L4263" t="s">
        <v>12497</v>
      </c>
      <c r="M4263" t="s">
        <v>12498</v>
      </c>
      <c r="N4263">
        <v>2.8077777770000001</v>
      </c>
      <c r="O4263">
        <v>0</v>
      </c>
      <c r="P4263">
        <v>1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0.52320141320370006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0.52320141320370006</v>
      </c>
    </row>
    <row r="4264" spans="1:31" x14ac:dyDescent="0.25">
      <c r="A4264">
        <v>2278548</v>
      </c>
      <c r="B4264">
        <v>1</v>
      </c>
      <c r="C4264" t="s">
        <v>80</v>
      </c>
      <c r="D4264" t="s">
        <v>105</v>
      </c>
      <c r="E4264" t="s">
        <v>165</v>
      </c>
      <c r="F4264" t="s">
        <v>12347</v>
      </c>
      <c r="G4264" t="s">
        <v>225</v>
      </c>
      <c r="H4264" t="s">
        <v>150</v>
      </c>
      <c r="I4264" t="s">
        <v>136</v>
      </c>
      <c r="J4264" t="s">
        <v>137</v>
      </c>
      <c r="K4264" t="s">
        <v>138</v>
      </c>
      <c r="L4264" t="s">
        <v>12499</v>
      </c>
      <c r="M4264" t="s">
        <v>12500</v>
      </c>
      <c r="N4264">
        <v>3.6380555550000002</v>
      </c>
      <c r="O4264">
        <v>0</v>
      </c>
      <c r="P4264">
        <v>7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7.5870138783133321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7.5870138783133321</v>
      </c>
    </row>
    <row r="4265" spans="1:31" x14ac:dyDescent="0.25">
      <c r="A4265">
        <v>2278007</v>
      </c>
      <c r="B4265">
        <v>1</v>
      </c>
      <c r="C4265" t="s">
        <v>81</v>
      </c>
      <c r="D4265" t="s">
        <v>112</v>
      </c>
      <c r="E4265" t="s">
        <v>147</v>
      </c>
      <c r="F4265" t="s">
        <v>12501</v>
      </c>
      <c r="G4265" t="s">
        <v>233</v>
      </c>
      <c r="H4265" t="s">
        <v>150</v>
      </c>
      <c r="I4265" t="s">
        <v>136</v>
      </c>
      <c r="J4265" t="s">
        <v>137</v>
      </c>
      <c r="K4265" t="s">
        <v>138</v>
      </c>
      <c r="L4265" t="s">
        <v>12502</v>
      </c>
      <c r="M4265" t="s">
        <v>12503</v>
      </c>
      <c r="N4265">
        <v>1.719166666</v>
      </c>
      <c r="O4265">
        <v>0</v>
      </c>
      <c r="P4265">
        <v>32</v>
      </c>
      <c r="Q4265">
        <v>0</v>
      </c>
      <c r="R4265">
        <v>0</v>
      </c>
      <c r="S4265">
        <v>0</v>
      </c>
      <c r="T4265">
        <v>13</v>
      </c>
      <c r="U4265">
        <v>0</v>
      </c>
      <c r="V4265">
        <v>0</v>
      </c>
      <c r="W4265">
        <v>0</v>
      </c>
      <c r="X4265">
        <v>13.526867100910497</v>
      </c>
      <c r="Y4265">
        <v>0</v>
      </c>
      <c r="Z4265">
        <v>0</v>
      </c>
      <c r="AA4265">
        <v>0</v>
      </c>
      <c r="AB4265">
        <v>12.413835881123225</v>
      </c>
      <c r="AC4265">
        <v>0</v>
      </c>
      <c r="AD4265">
        <v>0</v>
      </c>
      <c r="AE4265">
        <v>25.94070298203372</v>
      </c>
    </row>
    <row r="4266" spans="1:31" x14ac:dyDescent="0.25">
      <c r="A4266">
        <v>2277984</v>
      </c>
      <c r="B4266">
        <v>1</v>
      </c>
      <c r="C4266" t="s">
        <v>80</v>
      </c>
      <c r="D4266" t="s">
        <v>105</v>
      </c>
      <c r="E4266" t="s">
        <v>157</v>
      </c>
      <c r="F4266" t="s">
        <v>11018</v>
      </c>
      <c r="G4266" t="s">
        <v>134</v>
      </c>
      <c r="H4266" t="s">
        <v>135</v>
      </c>
      <c r="I4266" t="s">
        <v>136</v>
      </c>
      <c r="J4266" t="s">
        <v>137</v>
      </c>
      <c r="K4266" t="s">
        <v>138</v>
      </c>
      <c r="L4266" t="s">
        <v>12504</v>
      </c>
      <c r="M4266" t="s">
        <v>12505</v>
      </c>
      <c r="N4266">
        <v>3.0327777770000002</v>
      </c>
      <c r="O4266">
        <v>0</v>
      </c>
      <c r="P4266">
        <v>1555</v>
      </c>
      <c r="Q4266">
        <v>0</v>
      </c>
      <c r="R4266">
        <v>0</v>
      </c>
      <c r="S4266">
        <v>0</v>
      </c>
      <c r="T4266">
        <v>63</v>
      </c>
      <c r="U4266">
        <v>0</v>
      </c>
      <c r="V4266">
        <v>0</v>
      </c>
      <c r="W4266">
        <v>0</v>
      </c>
      <c r="X4266">
        <v>1347.6417111342614</v>
      </c>
      <c r="Y4266">
        <v>0</v>
      </c>
      <c r="Z4266">
        <v>0</v>
      </c>
      <c r="AA4266">
        <v>0</v>
      </c>
      <c r="AB4266">
        <v>154.12151108820089</v>
      </c>
      <c r="AC4266">
        <v>0</v>
      </c>
      <c r="AD4266">
        <v>0</v>
      </c>
      <c r="AE4266">
        <v>1501.7632222224622</v>
      </c>
    </row>
    <row r="4267" spans="1:31" x14ac:dyDescent="0.25">
      <c r="A4267">
        <v>2278525</v>
      </c>
      <c r="B4267">
        <v>1</v>
      </c>
      <c r="C4267" t="s">
        <v>81</v>
      </c>
      <c r="D4267" t="s">
        <v>118</v>
      </c>
      <c r="E4267" t="s">
        <v>147</v>
      </c>
      <c r="F4267" t="s">
        <v>12506</v>
      </c>
      <c r="G4267" t="s">
        <v>149</v>
      </c>
      <c r="H4267" t="s">
        <v>150</v>
      </c>
      <c r="I4267" t="s">
        <v>136</v>
      </c>
      <c r="J4267" t="s">
        <v>137</v>
      </c>
      <c r="K4267" t="s">
        <v>138</v>
      </c>
      <c r="L4267" t="s">
        <v>12507</v>
      </c>
      <c r="M4267" t="s">
        <v>12508</v>
      </c>
      <c r="N4267">
        <v>4.2997222219999998</v>
      </c>
      <c r="O4267">
        <v>0</v>
      </c>
      <c r="P4267">
        <v>5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1.8121091890757339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1.8121091890757339</v>
      </c>
    </row>
    <row r="4268" spans="1:31" x14ac:dyDescent="0.25">
      <c r="A4268">
        <v>2277924</v>
      </c>
      <c r="B4268">
        <v>1</v>
      </c>
      <c r="C4268" t="s">
        <v>81</v>
      </c>
      <c r="D4268" t="s">
        <v>113</v>
      </c>
      <c r="E4268" t="s">
        <v>322</v>
      </c>
      <c r="F4268" t="s">
        <v>2481</v>
      </c>
      <c r="G4268" t="s">
        <v>134</v>
      </c>
      <c r="H4268" t="s">
        <v>135</v>
      </c>
      <c r="I4268" t="s">
        <v>136</v>
      </c>
      <c r="J4268" t="s">
        <v>137</v>
      </c>
      <c r="K4268" t="s">
        <v>138</v>
      </c>
      <c r="L4268" t="s">
        <v>12509</v>
      </c>
      <c r="M4268" t="s">
        <v>12510</v>
      </c>
      <c r="N4268">
        <v>0.158611111</v>
      </c>
      <c r="O4268">
        <v>1</v>
      </c>
      <c r="P4268">
        <v>2097</v>
      </c>
      <c r="Q4268">
        <v>136</v>
      </c>
      <c r="R4268">
        <v>419</v>
      </c>
      <c r="S4268">
        <v>7</v>
      </c>
      <c r="T4268">
        <v>259</v>
      </c>
      <c r="U4268">
        <v>0</v>
      </c>
      <c r="V4268">
        <v>0</v>
      </c>
      <c r="W4268">
        <v>3.4256580013555554E-2</v>
      </c>
      <c r="X4268">
        <v>63.368045526484735</v>
      </c>
      <c r="Y4268">
        <v>28.950647366742405</v>
      </c>
      <c r="Z4268">
        <v>82.667392891406607</v>
      </c>
      <c r="AA4268">
        <v>1.3364440247136999</v>
      </c>
      <c r="AB4268">
        <v>11.584412986379505</v>
      </c>
      <c r="AC4268">
        <v>0</v>
      </c>
      <c r="AD4268">
        <v>0</v>
      </c>
      <c r="AE4268">
        <v>187.94119937574052</v>
      </c>
    </row>
    <row r="4269" spans="1:31" x14ac:dyDescent="0.25">
      <c r="A4269">
        <v>2278611</v>
      </c>
      <c r="B4269">
        <v>1</v>
      </c>
      <c r="C4269" t="s">
        <v>80</v>
      </c>
      <c r="D4269" t="s">
        <v>82</v>
      </c>
      <c r="E4269" t="s">
        <v>312</v>
      </c>
      <c r="F4269" t="s">
        <v>12511</v>
      </c>
      <c r="G4269" t="s">
        <v>1032</v>
      </c>
      <c r="H4269" t="s">
        <v>150</v>
      </c>
      <c r="I4269" t="s">
        <v>136</v>
      </c>
      <c r="J4269" t="s">
        <v>137</v>
      </c>
      <c r="K4269" t="s">
        <v>138</v>
      </c>
      <c r="L4269" t="s">
        <v>12512</v>
      </c>
      <c r="M4269" t="s">
        <v>12513</v>
      </c>
      <c r="N4269">
        <v>2.7913888880000002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92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79.797803756331561</v>
      </c>
      <c r="AC4269">
        <v>0</v>
      </c>
      <c r="AD4269">
        <v>0</v>
      </c>
      <c r="AE4269">
        <v>79.797803756331561</v>
      </c>
    </row>
    <row r="4270" spans="1:31" x14ac:dyDescent="0.25">
      <c r="A4270">
        <v>2278299</v>
      </c>
      <c r="B4270">
        <v>1</v>
      </c>
      <c r="C4270" t="s">
        <v>81</v>
      </c>
      <c r="D4270" t="s">
        <v>127</v>
      </c>
      <c r="E4270" t="s">
        <v>141</v>
      </c>
      <c r="F4270" t="s">
        <v>2962</v>
      </c>
      <c r="G4270" t="s">
        <v>348</v>
      </c>
      <c r="H4270" t="s">
        <v>135</v>
      </c>
      <c r="I4270" t="s">
        <v>136</v>
      </c>
      <c r="J4270" t="s">
        <v>137</v>
      </c>
      <c r="K4270" t="s">
        <v>138</v>
      </c>
      <c r="L4270" t="s">
        <v>12514</v>
      </c>
      <c r="M4270" t="s">
        <v>12515</v>
      </c>
      <c r="N4270">
        <v>6.9330555550000001</v>
      </c>
      <c r="O4270">
        <v>0</v>
      </c>
      <c r="P4270">
        <v>1</v>
      </c>
      <c r="Q4270">
        <v>0</v>
      </c>
      <c r="R4270">
        <v>10</v>
      </c>
      <c r="S4270">
        <v>0</v>
      </c>
      <c r="T4270">
        <v>2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33.01519677478997</v>
      </c>
      <c r="AA4270">
        <v>0</v>
      </c>
      <c r="AB4270">
        <v>0</v>
      </c>
      <c r="AC4270">
        <v>0</v>
      </c>
      <c r="AD4270">
        <v>0</v>
      </c>
      <c r="AE4270">
        <v>33.01519677478997</v>
      </c>
    </row>
    <row r="4271" spans="1:31" x14ac:dyDescent="0.25">
      <c r="A4271">
        <v>2278442</v>
      </c>
      <c r="B4271">
        <v>1</v>
      </c>
      <c r="C4271" t="s">
        <v>80</v>
      </c>
      <c r="D4271" t="s">
        <v>108</v>
      </c>
      <c r="E4271" t="s">
        <v>147</v>
      </c>
      <c r="F4271" t="s">
        <v>12516</v>
      </c>
      <c r="G4271" t="s">
        <v>149</v>
      </c>
      <c r="H4271" t="s">
        <v>150</v>
      </c>
      <c r="I4271" t="s">
        <v>136</v>
      </c>
      <c r="J4271" t="s">
        <v>137</v>
      </c>
      <c r="K4271" t="s">
        <v>138</v>
      </c>
      <c r="L4271" t="s">
        <v>12517</v>
      </c>
      <c r="M4271" t="s">
        <v>12518</v>
      </c>
      <c r="N4271">
        <v>1.6033333329999999</v>
      </c>
      <c r="O4271">
        <v>0</v>
      </c>
      <c r="P4271">
        <v>9</v>
      </c>
      <c r="Q4271">
        <v>0</v>
      </c>
      <c r="R4271">
        <v>1</v>
      </c>
      <c r="S4271">
        <v>0</v>
      </c>
      <c r="T4271">
        <v>2</v>
      </c>
      <c r="U4271">
        <v>0</v>
      </c>
      <c r="V4271">
        <v>0</v>
      </c>
      <c r="W4271">
        <v>0</v>
      </c>
      <c r="X4271">
        <v>1.0365179462218499</v>
      </c>
      <c r="Y4271">
        <v>0</v>
      </c>
      <c r="Z4271">
        <v>0.11735956544287499</v>
      </c>
      <c r="AA4271">
        <v>0</v>
      </c>
      <c r="AB4271">
        <v>2.4811789870296366</v>
      </c>
      <c r="AC4271">
        <v>0</v>
      </c>
      <c r="AD4271">
        <v>0</v>
      </c>
      <c r="AE4271">
        <v>3.6350564986943614</v>
      </c>
    </row>
    <row r="4272" spans="1:31" x14ac:dyDescent="0.25">
      <c r="A4272">
        <v>2278322</v>
      </c>
      <c r="B4272">
        <v>1</v>
      </c>
      <c r="C4272" t="s">
        <v>81</v>
      </c>
      <c r="D4272" t="s">
        <v>112</v>
      </c>
      <c r="E4272" t="s">
        <v>157</v>
      </c>
      <c r="F4272" t="s">
        <v>12519</v>
      </c>
      <c r="G4272" t="s">
        <v>442</v>
      </c>
      <c r="H4272" t="s">
        <v>135</v>
      </c>
      <c r="I4272" t="s">
        <v>136</v>
      </c>
      <c r="J4272" t="s">
        <v>137</v>
      </c>
      <c r="K4272" t="s">
        <v>138</v>
      </c>
      <c r="L4272" t="s">
        <v>12520</v>
      </c>
      <c r="M4272" t="s">
        <v>12521</v>
      </c>
      <c r="N4272">
        <v>0.79222222200000003</v>
      </c>
      <c r="O4272">
        <v>13</v>
      </c>
      <c r="P4272">
        <v>6043</v>
      </c>
      <c r="Q4272">
        <v>369</v>
      </c>
      <c r="R4272">
        <v>1331</v>
      </c>
      <c r="S4272">
        <v>74</v>
      </c>
      <c r="T4272">
        <v>483</v>
      </c>
      <c r="U4272">
        <v>8</v>
      </c>
      <c r="V4272">
        <v>3</v>
      </c>
      <c r="W4272">
        <v>1.0248695426438446</v>
      </c>
      <c r="X4272">
        <v>620.04960541702917</v>
      </c>
      <c r="Y4272">
        <v>113.16107064873881</v>
      </c>
      <c r="Z4272">
        <v>182.17576755533455</v>
      </c>
      <c r="AA4272">
        <v>265.98597003084069</v>
      </c>
      <c r="AB4272">
        <v>177.04571185604081</v>
      </c>
      <c r="AC4272">
        <v>344.91197732734406</v>
      </c>
      <c r="AD4272">
        <v>134.3701832878136</v>
      </c>
      <c r="AE4272">
        <v>1838.7251556657857</v>
      </c>
    </row>
    <row r="4273" spans="1:31" x14ac:dyDescent="0.25">
      <c r="A4273">
        <v>2278130</v>
      </c>
      <c r="B4273">
        <v>1</v>
      </c>
      <c r="C4273" t="s">
        <v>80</v>
      </c>
      <c r="D4273" t="s">
        <v>103</v>
      </c>
      <c r="E4273" t="s">
        <v>157</v>
      </c>
      <c r="F4273" t="s">
        <v>12522</v>
      </c>
      <c r="G4273" t="s">
        <v>134</v>
      </c>
      <c r="H4273" t="s">
        <v>135</v>
      </c>
      <c r="I4273" t="s">
        <v>136</v>
      </c>
      <c r="J4273" t="s">
        <v>137</v>
      </c>
      <c r="K4273" t="s">
        <v>138</v>
      </c>
      <c r="L4273" t="s">
        <v>12523</v>
      </c>
      <c r="M4273" t="s">
        <v>12524</v>
      </c>
      <c r="N4273">
        <v>0.22805555499999999</v>
      </c>
      <c r="O4273">
        <v>0</v>
      </c>
      <c r="P4273">
        <v>5030</v>
      </c>
      <c r="Q4273">
        <v>0</v>
      </c>
      <c r="R4273">
        <v>0</v>
      </c>
      <c r="S4273">
        <v>1</v>
      </c>
      <c r="T4273">
        <v>398</v>
      </c>
      <c r="U4273">
        <v>0</v>
      </c>
      <c r="V4273">
        <v>0</v>
      </c>
      <c r="W4273">
        <v>0</v>
      </c>
      <c r="X4273">
        <v>332.31640622869946</v>
      </c>
      <c r="Y4273">
        <v>0</v>
      </c>
      <c r="Z4273">
        <v>0</v>
      </c>
      <c r="AA4273">
        <v>0.33539258494600838</v>
      </c>
      <c r="AB4273">
        <v>102.82309282622403</v>
      </c>
      <c r="AC4273">
        <v>0</v>
      </c>
      <c r="AD4273">
        <v>0</v>
      </c>
      <c r="AE4273">
        <v>435.4748916398695</v>
      </c>
    </row>
    <row r="4274" spans="1:31" x14ac:dyDescent="0.25">
      <c r="A4274">
        <v>2277987</v>
      </c>
      <c r="B4274">
        <v>1</v>
      </c>
      <c r="C4274" t="s">
        <v>81</v>
      </c>
      <c r="D4274" t="s">
        <v>118</v>
      </c>
      <c r="E4274" t="s">
        <v>141</v>
      </c>
      <c r="F4274" t="s">
        <v>7744</v>
      </c>
      <c r="G4274" t="s">
        <v>278</v>
      </c>
      <c r="H4274" t="s">
        <v>135</v>
      </c>
      <c r="I4274" t="s">
        <v>136</v>
      </c>
      <c r="J4274" t="s">
        <v>137</v>
      </c>
      <c r="K4274" t="s">
        <v>138</v>
      </c>
      <c r="L4274" t="s">
        <v>12525</v>
      </c>
      <c r="M4274" t="s">
        <v>12526</v>
      </c>
      <c r="N4274">
        <v>9.0374999999999996</v>
      </c>
      <c r="O4274">
        <v>0</v>
      </c>
      <c r="P4274">
        <v>165</v>
      </c>
      <c r="Q4274">
        <v>60</v>
      </c>
      <c r="R4274">
        <v>23</v>
      </c>
      <c r="S4274">
        <v>5</v>
      </c>
      <c r="T4274">
        <v>12</v>
      </c>
      <c r="U4274">
        <v>0</v>
      </c>
      <c r="V4274">
        <v>0</v>
      </c>
      <c r="W4274">
        <v>0</v>
      </c>
      <c r="X4274">
        <v>270.94232619568601</v>
      </c>
      <c r="Y4274">
        <v>536.62439549646353</v>
      </c>
      <c r="Z4274">
        <v>125.50206094880444</v>
      </c>
      <c r="AA4274">
        <v>100.08767696438335</v>
      </c>
      <c r="AB4274">
        <v>100.89577381432858</v>
      </c>
      <c r="AC4274">
        <v>0</v>
      </c>
      <c r="AD4274">
        <v>0</v>
      </c>
      <c r="AE4274">
        <v>1134.0522334196658</v>
      </c>
    </row>
    <row r="4275" spans="1:31" x14ac:dyDescent="0.25">
      <c r="A4275">
        <v>2278107</v>
      </c>
      <c r="B4275">
        <v>1</v>
      </c>
      <c r="C4275" t="s">
        <v>81</v>
      </c>
      <c r="D4275" t="s">
        <v>112</v>
      </c>
      <c r="E4275" t="s">
        <v>157</v>
      </c>
      <c r="F4275" t="s">
        <v>12527</v>
      </c>
      <c r="G4275" t="s">
        <v>143</v>
      </c>
      <c r="H4275" t="s">
        <v>135</v>
      </c>
      <c r="I4275" t="s">
        <v>136</v>
      </c>
      <c r="J4275" t="s">
        <v>137</v>
      </c>
      <c r="K4275" t="s">
        <v>144</v>
      </c>
      <c r="L4275" t="s">
        <v>12528</v>
      </c>
      <c r="M4275" t="s">
        <v>12529</v>
      </c>
      <c r="N4275">
        <v>8.1463888880000006</v>
      </c>
      <c r="O4275">
        <v>1</v>
      </c>
      <c r="P4275">
        <v>2733</v>
      </c>
      <c r="Q4275">
        <v>56</v>
      </c>
      <c r="R4275">
        <v>583</v>
      </c>
      <c r="S4275">
        <v>16</v>
      </c>
      <c r="T4275">
        <v>379</v>
      </c>
      <c r="U4275">
        <v>4</v>
      </c>
      <c r="V4275">
        <v>3</v>
      </c>
      <c r="W4275">
        <v>2.9848258147672668</v>
      </c>
      <c r="X4275">
        <v>4501.9371178526462</v>
      </c>
      <c r="Y4275">
        <v>250.24411163909664</v>
      </c>
      <c r="Z4275">
        <v>835.76764292748305</v>
      </c>
      <c r="AA4275">
        <v>880.06342134798467</v>
      </c>
      <c r="AB4275">
        <v>1357.0863720836905</v>
      </c>
      <c r="AC4275">
        <v>1335.0064972440343</v>
      </c>
      <c r="AD4275">
        <v>348.29512515719426</v>
      </c>
      <c r="AE4275">
        <v>9511.3851140668976</v>
      </c>
    </row>
    <row r="4276" spans="1:31" x14ac:dyDescent="0.25">
      <c r="A4276">
        <v>2277901</v>
      </c>
      <c r="B4276">
        <v>1</v>
      </c>
      <c r="C4276" t="s">
        <v>80</v>
      </c>
      <c r="D4276" t="s">
        <v>105</v>
      </c>
      <c r="E4276" t="s">
        <v>157</v>
      </c>
      <c r="F4276" t="s">
        <v>12530</v>
      </c>
      <c r="G4276" t="s">
        <v>143</v>
      </c>
      <c r="H4276" t="s">
        <v>135</v>
      </c>
      <c r="I4276" t="s">
        <v>136</v>
      </c>
      <c r="J4276" t="s">
        <v>137</v>
      </c>
      <c r="K4276" t="s">
        <v>144</v>
      </c>
      <c r="L4276" t="s">
        <v>12531</v>
      </c>
      <c r="M4276" t="s">
        <v>12532</v>
      </c>
      <c r="N4276">
        <v>0.51749999999999996</v>
      </c>
      <c r="O4276">
        <v>0</v>
      </c>
      <c r="P4276">
        <v>1101</v>
      </c>
      <c r="Q4276">
        <v>0</v>
      </c>
      <c r="R4276">
        <v>17</v>
      </c>
      <c r="S4276">
        <v>7</v>
      </c>
      <c r="T4276">
        <v>35</v>
      </c>
      <c r="U4276">
        <v>6</v>
      </c>
      <c r="V4276">
        <v>0</v>
      </c>
      <c r="W4276">
        <v>0</v>
      </c>
      <c r="X4276">
        <v>166.71673012283043</v>
      </c>
      <c r="Y4276">
        <v>0</v>
      </c>
      <c r="Z4276">
        <v>1.4953218859628998</v>
      </c>
      <c r="AA4276">
        <v>36.808359864331933</v>
      </c>
      <c r="AB4276">
        <v>8.4232057219817786</v>
      </c>
      <c r="AC4276">
        <v>108.63256298832225</v>
      </c>
      <c r="AD4276">
        <v>0</v>
      </c>
      <c r="AE4276">
        <v>322.07618058342933</v>
      </c>
    </row>
    <row r="4277" spans="1:31" x14ac:dyDescent="0.25">
      <c r="A4277">
        <v>2278236</v>
      </c>
      <c r="B4277">
        <v>1</v>
      </c>
      <c r="C4277" t="s">
        <v>81</v>
      </c>
      <c r="D4277" t="s">
        <v>127</v>
      </c>
      <c r="E4277" t="s">
        <v>141</v>
      </c>
      <c r="F4277" t="s">
        <v>12533</v>
      </c>
      <c r="G4277" t="s">
        <v>143</v>
      </c>
      <c r="H4277" t="s">
        <v>135</v>
      </c>
      <c r="I4277" t="s">
        <v>136</v>
      </c>
      <c r="J4277" t="s">
        <v>137</v>
      </c>
      <c r="K4277" t="s">
        <v>144</v>
      </c>
      <c r="L4277" t="s">
        <v>12534</v>
      </c>
      <c r="M4277" t="s">
        <v>12535</v>
      </c>
      <c r="N4277">
        <v>2.3977777769999999</v>
      </c>
      <c r="O4277">
        <v>0</v>
      </c>
      <c r="P4277">
        <v>490</v>
      </c>
      <c r="Q4277">
        <v>0</v>
      </c>
      <c r="R4277">
        <v>0</v>
      </c>
      <c r="S4277">
        <v>0</v>
      </c>
      <c r="T4277">
        <v>136</v>
      </c>
      <c r="U4277">
        <v>0</v>
      </c>
      <c r="V4277">
        <v>0</v>
      </c>
      <c r="W4277">
        <v>0</v>
      </c>
      <c r="X4277">
        <v>324.47790397874894</v>
      </c>
      <c r="Y4277">
        <v>0</v>
      </c>
      <c r="Z4277">
        <v>0</v>
      </c>
      <c r="AA4277">
        <v>0</v>
      </c>
      <c r="AB4277">
        <v>304.57067804424815</v>
      </c>
      <c r="AC4277">
        <v>0</v>
      </c>
      <c r="AD4277">
        <v>0</v>
      </c>
      <c r="AE4277">
        <v>629.04858202299715</v>
      </c>
    </row>
    <row r="4278" spans="1:31" x14ac:dyDescent="0.25">
      <c r="A4278">
        <v>2278342</v>
      </c>
      <c r="B4278">
        <v>1</v>
      </c>
      <c r="C4278" t="s">
        <v>80</v>
      </c>
      <c r="D4278" t="s">
        <v>88</v>
      </c>
      <c r="E4278" t="s">
        <v>312</v>
      </c>
      <c r="F4278" t="s">
        <v>12536</v>
      </c>
      <c r="G4278" t="s">
        <v>380</v>
      </c>
      <c r="H4278" t="s">
        <v>150</v>
      </c>
      <c r="I4278" t="s">
        <v>136</v>
      </c>
      <c r="J4278" t="s">
        <v>137</v>
      </c>
      <c r="K4278" t="s">
        <v>138</v>
      </c>
      <c r="L4278" t="s">
        <v>12537</v>
      </c>
      <c r="M4278" t="s">
        <v>12538</v>
      </c>
      <c r="N4278">
        <v>7.5405555550000001</v>
      </c>
      <c r="O4278">
        <v>0</v>
      </c>
      <c r="P4278">
        <v>48</v>
      </c>
      <c r="Q4278">
        <v>0</v>
      </c>
      <c r="R4278">
        <v>0</v>
      </c>
      <c r="S4278">
        <v>0</v>
      </c>
      <c r="T4278">
        <v>6</v>
      </c>
      <c r="U4278">
        <v>0</v>
      </c>
      <c r="V4278">
        <v>0</v>
      </c>
      <c r="W4278">
        <v>0</v>
      </c>
      <c r="X4278">
        <v>107.30057737897219</v>
      </c>
      <c r="Y4278">
        <v>0</v>
      </c>
      <c r="Z4278">
        <v>0</v>
      </c>
      <c r="AA4278">
        <v>0</v>
      </c>
      <c r="AB4278">
        <v>41.691511732560926</v>
      </c>
      <c r="AC4278">
        <v>0</v>
      </c>
      <c r="AD4278">
        <v>0</v>
      </c>
      <c r="AE4278">
        <v>148.99208911153312</v>
      </c>
    </row>
    <row r="4279" spans="1:31" x14ac:dyDescent="0.25">
      <c r="A4279">
        <v>2278093</v>
      </c>
      <c r="B4279">
        <v>1</v>
      </c>
      <c r="C4279" t="s">
        <v>80</v>
      </c>
      <c r="D4279" t="s">
        <v>85</v>
      </c>
      <c r="E4279" t="s">
        <v>176</v>
      </c>
      <c r="F4279" t="s">
        <v>12539</v>
      </c>
      <c r="G4279" t="s">
        <v>154</v>
      </c>
      <c r="H4279" t="s">
        <v>150</v>
      </c>
      <c r="I4279" t="s">
        <v>136</v>
      </c>
      <c r="J4279" t="s">
        <v>137</v>
      </c>
      <c r="K4279" t="s">
        <v>144</v>
      </c>
      <c r="L4279" t="s">
        <v>12540</v>
      </c>
      <c r="M4279" t="s">
        <v>12541</v>
      </c>
      <c r="N4279">
        <v>2.068333333</v>
      </c>
      <c r="O4279">
        <v>0</v>
      </c>
      <c r="P4279">
        <v>501</v>
      </c>
      <c r="Q4279">
        <v>0</v>
      </c>
      <c r="R4279">
        <v>0</v>
      </c>
      <c r="S4279">
        <v>0</v>
      </c>
      <c r="T4279">
        <v>70</v>
      </c>
      <c r="U4279">
        <v>0</v>
      </c>
      <c r="V4279">
        <v>0</v>
      </c>
      <c r="W4279">
        <v>0</v>
      </c>
      <c r="X4279">
        <v>265.38011321502938</v>
      </c>
      <c r="Y4279">
        <v>0</v>
      </c>
      <c r="Z4279">
        <v>0</v>
      </c>
      <c r="AA4279">
        <v>0</v>
      </c>
      <c r="AB4279">
        <v>98.045681255435397</v>
      </c>
      <c r="AC4279">
        <v>0</v>
      </c>
      <c r="AD4279">
        <v>0</v>
      </c>
      <c r="AE4279">
        <v>363.42579447046478</v>
      </c>
    </row>
    <row r="4280" spans="1:31" x14ac:dyDescent="0.25">
      <c r="A4280">
        <v>2278050</v>
      </c>
      <c r="B4280">
        <v>1</v>
      </c>
      <c r="C4280" t="s">
        <v>81</v>
      </c>
      <c r="D4280" t="s">
        <v>122</v>
      </c>
      <c r="E4280" t="s">
        <v>141</v>
      </c>
      <c r="F4280" t="s">
        <v>12542</v>
      </c>
      <c r="G4280" t="s">
        <v>134</v>
      </c>
      <c r="H4280" t="s">
        <v>135</v>
      </c>
      <c r="I4280" t="s">
        <v>136</v>
      </c>
      <c r="J4280" t="s">
        <v>137</v>
      </c>
      <c r="K4280" t="s">
        <v>138</v>
      </c>
      <c r="L4280" t="s">
        <v>12543</v>
      </c>
      <c r="M4280" t="s">
        <v>12544</v>
      </c>
      <c r="N4280">
        <v>0.92527777700000002</v>
      </c>
      <c r="O4280">
        <v>0</v>
      </c>
      <c r="P4280">
        <v>1317</v>
      </c>
      <c r="Q4280">
        <v>0</v>
      </c>
      <c r="R4280">
        <v>0</v>
      </c>
      <c r="S4280">
        <v>0</v>
      </c>
      <c r="T4280">
        <v>121</v>
      </c>
      <c r="U4280">
        <v>0</v>
      </c>
      <c r="V4280">
        <v>0</v>
      </c>
      <c r="W4280">
        <v>0</v>
      </c>
      <c r="X4280">
        <v>234.92444920524582</v>
      </c>
      <c r="Y4280">
        <v>0</v>
      </c>
      <c r="Z4280">
        <v>0</v>
      </c>
      <c r="AA4280">
        <v>0</v>
      </c>
      <c r="AB4280">
        <v>29.48503329876074</v>
      </c>
      <c r="AC4280">
        <v>0</v>
      </c>
      <c r="AD4280">
        <v>0</v>
      </c>
      <c r="AE4280">
        <v>264.40948250400658</v>
      </c>
    </row>
    <row r="4281" spans="1:31" x14ac:dyDescent="0.25">
      <c r="A4281">
        <v>2278004</v>
      </c>
      <c r="B4281">
        <v>1</v>
      </c>
      <c r="C4281" t="s">
        <v>81</v>
      </c>
      <c r="D4281" t="s">
        <v>113</v>
      </c>
      <c r="E4281" t="s">
        <v>141</v>
      </c>
      <c r="F4281" t="s">
        <v>12545</v>
      </c>
      <c r="G4281" t="s">
        <v>268</v>
      </c>
      <c r="H4281" t="s">
        <v>135</v>
      </c>
      <c r="I4281" t="s">
        <v>136</v>
      </c>
      <c r="J4281" t="s">
        <v>137</v>
      </c>
      <c r="K4281" t="s">
        <v>138</v>
      </c>
      <c r="L4281" t="s">
        <v>12546</v>
      </c>
      <c r="M4281" t="s">
        <v>12547</v>
      </c>
      <c r="N4281">
        <v>5.3711111110000003</v>
      </c>
      <c r="O4281">
        <v>0</v>
      </c>
      <c r="P4281">
        <v>0</v>
      </c>
      <c r="Q4281">
        <v>5</v>
      </c>
      <c r="R4281">
        <v>45</v>
      </c>
      <c r="S4281">
        <v>0</v>
      </c>
      <c r="T4281">
        <v>1</v>
      </c>
      <c r="U4281">
        <v>0</v>
      </c>
      <c r="V4281">
        <v>0</v>
      </c>
      <c r="W4281">
        <v>0</v>
      </c>
      <c r="X4281">
        <v>0</v>
      </c>
      <c r="Y4281">
        <v>42.169020347314735</v>
      </c>
      <c r="Z4281">
        <v>386.95162051199509</v>
      </c>
      <c r="AA4281">
        <v>0</v>
      </c>
      <c r="AB4281">
        <v>12.857412633795201</v>
      </c>
      <c r="AC4281">
        <v>0</v>
      </c>
      <c r="AD4281">
        <v>0</v>
      </c>
      <c r="AE4281">
        <v>441.97805349310505</v>
      </c>
    </row>
    <row r="4282" spans="1:31" x14ac:dyDescent="0.25">
      <c r="A4282">
        <v>2278027</v>
      </c>
      <c r="B4282">
        <v>1</v>
      </c>
      <c r="C4282" t="s">
        <v>81</v>
      </c>
      <c r="D4282" t="s">
        <v>113</v>
      </c>
      <c r="E4282" t="s">
        <v>176</v>
      </c>
      <c r="F4282" t="s">
        <v>12548</v>
      </c>
      <c r="G4282" t="s">
        <v>178</v>
      </c>
      <c r="H4282" t="s">
        <v>150</v>
      </c>
      <c r="I4282" t="s">
        <v>136</v>
      </c>
      <c r="J4282" t="s">
        <v>137</v>
      </c>
      <c r="K4282" t="s">
        <v>138</v>
      </c>
      <c r="L4282" t="s">
        <v>12549</v>
      </c>
      <c r="M4282" t="s">
        <v>12550</v>
      </c>
      <c r="N4282">
        <v>2.7366666660000001</v>
      </c>
      <c r="O4282">
        <v>0</v>
      </c>
      <c r="P4282">
        <v>126</v>
      </c>
      <c r="Q4282">
        <v>0</v>
      </c>
      <c r="R4282">
        <v>1</v>
      </c>
      <c r="S4282">
        <v>0</v>
      </c>
      <c r="T4282">
        <v>1</v>
      </c>
      <c r="U4282">
        <v>0</v>
      </c>
      <c r="V4282">
        <v>0</v>
      </c>
      <c r="W4282">
        <v>0</v>
      </c>
      <c r="X4282">
        <v>70.836047738358502</v>
      </c>
      <c r="Y4282">
        <v>0</v>
      </c>
      <c r="Z4282">
        <v>0</v>
      </c>
      <c r="AA4282">
        <v>0</v>
      </c>
      <c r="AB4282">
        <v>1.1764525622399999</v>
      </c>
      <c r="AC4282">
        <v>0</v>
      </c>
      <c r="AD4282">
        <v>0</v>
      </c>
      <c r="AE4282">
        <v>72.012500300598504</v>
      </c>
    </row>
    <row r="4283" spans="1:31" x14ac:dyDescent="0.25">
      <c r="A4283">
        <v>2278551</v>
      </c>
      <c r="B4283">
        <v>1</v>
      </c>
      <c r="C4283" t="s">
        <v>80</v>
      </c>
      <c r="D4283" t="s">
        <v>97</v>
      </c>
      <c r="E4283" t="s">
        <v>165</v>
      </c>
      <c r="F4283" t="s">
        <v>12551</v>
      </c>
      <c r="G4283" t="s">
        <v>297</v>
      </c>
      <c r="H4283" t="s">
        <v>150</v>
      </c>
      <c r="I4283" t="s">
        <v>136</v>
      </c>
      <c r="J4283" t="s">
        <v>3</v>
      </c>
      <c r="K4283" t="s">
        <v>138</v>
      </c>
      <c r="L4283" t="s">
        <v>12552</v>
      </c>
      <c r="M4283" t="s">
        <v>12553</v>
      </c>
      <c r="N4283">
        <v>5.4502777770000002</v>
      </c>
      <c r="O4283">
        <v>0</v>
      </c>
      <c r="P4283">
        <v>2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3.7111337443631505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3.7111337443631505</v>
      </c>
    </row>
    <row r="4284" spans="1:31" x14ac:dyDescent="0.25">
      <c r="A4284">
        <v>2277864</v>
      </c>
      <c r="B4284">
        <v>1</v>
      </c>
      <c r="C4284" t="s">
        <v>80</v>
      </c>
      <c r="D4284" t="s">
        <v>96</v>
      </c>
      <c r="E4284" t="s">
        <v>157</v>
      </c>
      <c r="F4284" t="s">
        <v>12554</v>
      </c>
      <c r="G4284" t="s">
        <v>134</v>
      </c>
      <c r="H4284" t="s">
        <v>135</v>
      </c>
      <c r="I4284" t="s">
        <v>136</v>
      </c>
      <c r="J4284" t="s">
        <v>137</v>
      </c>
      <c r="K4284" t="s">
        <v>138</v>
      </c>
      <c r="L4284" t="s">
        <v>12555</v>
      </c>
      <c r="M4284" t="s">
        <v>12556</v>
      </c>
      <c r="N4284">
        <v>0.89138888800000005</v>
      </c>
      <c r="O4284">
        <v>0</v>
      </c>
      <c r="P4284">
        <v>60</v>
      </c>
      <c r="Q4284">
        <v>0</v>
      </c>
      <c r="R4284">
        <v>3</v>
      </c>
      <c r="S4284">
        <v>1</v>
      </c>
      <c r="T4284">
        <v>8</v>
      </c>
      <c r="U4284">
        <v>0</v>
      </c>
      <c r="V4284">
        <v>0</v>
      </c>
      <c r="W4284">
        <v>0</v>
      </c>
      <c r="X4284">
        <v>9.8394767196962931</v>
      </c>
      <c r="Y4284">
        <v>0</v>
      </c>
      <c r="Z4284">
        <v>0.46169512981175009</v>
      </c>
      <c r="AA4284">
        <v>13.0375098214031</v>
      </c>
      <c r="AB4284">
        <v>2.1226210440210007</v>
      </c>
      <c r="AC4284">
        <v>0</v>
      </c>
      <c r="AD4284">
        <v>0</v>
      </c>
      <c r="AE4284">
        <v>25.461302714932145</v>
      </c>
    </row>
    <row r="4285" spans="1:31" x14ac:dyDescent="0.25">
      <c r="A4285">
        <v>2277858</v>
      </c>
      <c r="B4285">
        <v>1</v>
      </c>
      <c r="C4285" t="s">
        <v>80</v>
      </c>
      <c r="D4285" t="s">
        <v>105</v>
      </c>
      <c r="E4285" t="s">
        <v>165</v>
      </c>
      <c r="F4285" t="s">
        <v>12557</v>
      </c>
      <c r="G4285" t="s">
        <v>198</v>
      </c>
      <c r="H4285" t="s">
        <v>150</v>
      </c>
      <c r="I4285" t="s">
        <v>136</v>
      </c>
      <c r="J4285" t="s">
        <v>137</v>
      </c>
      <c r="K4285" t="s">
        <v>138</v>
      </c>
      <c r="L4285" t="s">
        <v>12558</v>
      </c>
      <c r="M4285" t="s">
        <v>12559</v>
      </c>
      <c r="N4285">
        <v>0.61444444399999998</v>
      </c>
      <c r="O4285">
        <v>0</v>
      </c>
      <c r="P4285">
        <v>1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</row>
    <row r="4286" spans="1:31" x14ac:dyDescent="0.25">
      <c r="A4286">
        <v>2278528</v>
      </c>
      <c r="B4286">
        <v>1</v>
      </c>
      <c r="C4286" t="s">
        <v>81</v>
      </c>
      <c r="D4286" t="s">
        <v>119</v>
      </c>
      <c r="E4286" t="s">
        <v>147</v>
      </c>
      <c r="F4286" t="s">
        <v>12560</v>
      </c>
      <c r="G4286" t="s">
        <v>149</v>
      </c>
      <c r="H4286" t="s">
        <v>150</v>
      </c>
      <c r="I4286" t="s">
        <v>136</v>
      </c>
      <c r="J4286" t="s">
        <v>137</v>
      </c>
      <c r="K4286" t="s">
        <v>138</v>
      </c>
      <c r="L4286" t="s">
        <v>12561</v>
      </c>
      <c r="M4286" t="s">
        <v>12562</v>
      </c>
      <c r="N4286">
        <v>1.2547222220000001</v>
      </c>
      <c r="O4286">
        <v>0</v>
      </c>
      <c r="P4286">
        <v>3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0.11343855055260002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0.11343855055260002</v>
      </c>
    </row>
    <row r="4287" spans="1:31" x14ac:dyDescent="0.25">
      <c r="A4287">
        <v>2278067</v>
      </c>
      <c r="B4287">
        <v>1</v>
      </c>
      <c r="C4287" t="s">
        <v>81</v>
      </c>
      <c r="D4287" t="s">
        <v>113</v>
      </c>
      <c r="E4287" t="s">
        <v>176</v>
      </c>
      <c r="F4287" t="s">
        <v>12563</v>
      </c>
      <c r="G4287" t="s">
        <v>154</v>
      </c>
      <c r="H4287" t="s">
        <v>150</v>
      </c>
      <c r="I4287" t="s">
        <v>136</v>
      </c>
      <c r="J4287" t="s">
        <v>137</v>
      </c>
      <c r="K4287" t="s">
        <v>144</v>
      </c>
      <c r="L4287" t="s">
        <v>12564</v>
      </c>
      <c r="M4287" t="s">
        <v>12565</v>
      </c>
      <c r="N4287">
        <v>0.43527777699999998</v>
      </c>
      <c r="O4287">
        <v>0</v>
      </c>
      <c r="P4287">
        <v>24</v>
      </c>
      <c r="Q4287">
        <v>0</v>
      </c>
      <c r="R4287">
        <v>7</v>
      </c>
      <c r="S4287">
        <v>0</v>
      </c>
      <c r="T4287">
        <v>1</v>
      </c>
      <c r="U4287">
        <v>0</v>
      </c>
      <c r="V4287">
        <v>1</v>
      </c>
      <c r="W4287">
        <v>0</v>
      </c>
      <c r="X4287">
        <v>2.1243208981699442</v>
      </c>
      <c r="Y4287">
        <v>0</v>
      </c>
      <c r="Z4287">
        <v>3.9184192410485421</v>
      </c>
      <c r="AA4287">
        <v>0</v>
      </c>
      <c r="AB4287">
        <v>9.2333081094100003E-2</v>
      </c>
      <c r="AC4287">
        <v>0</v>
      </c>
      <c r="AD4287">
        <v>0.39635444113354168</v>
      </c>
      <c r="AE4287">
        <v>6.531427661446128</v>
      </c>
    </row>
    <row r="4288" spans="1:31" x14ac:dyDescent="0.25">
      <c r="A4288">
        <v>2278505</v>
      </c>
      <c r="B4288">
        <v>1</v>
      </c>
      <c r="C4288" t="s">
        <v>81</v>
      </c>
      <c r="D4288" t="s">
        <v>128</v>
      </c>
      <c r="E4288" t="s">
        <v>147</v>
      </c>
      <c r="F4288" t="s">
        <v>12018</v>
      </c>
      <c r="G4288" t="s">
        <v>149</v>
      </c>
      <c r="H4288" t="s">
        <v>150</v>
      </c>
      <c r="I4288" t="s">
        <v>136</v>
      </c>
      <c r="J4288" t="s">
        <v>137</v>
      </c>
      <c r="K4288" t="s">
        <v>138</v>
      </c>
      <c r="L4288" t="s">
        <v>12566</v>
      </c>
      <c r="M4288" t="s">
        <v>12567</v>
      </c>
      <c r="N4288">
        <v>1.480277777</v>
      </c>
      <c r="O4288">
        <v>0</v>
      </c>
      <c r="P4288">
        <v>10</v>
      </c>
      <c r="Q4288">
        <v>0</v>
      </c>
      <c r="R4288">
        <v>0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3.5771296366006671</v>
      </c>
      <c r="Y4288">
        <v>0</v>
      </c>
      <c r="Z4288">
        <v>0</v>
      </c>
      <c r="AA4288">
        <v>0</v>
      </c>
      <c r="AB4288">
        <v>0.35524187323933337</v>
      </c>
      <c r="AC4288">
        <v>0</v>
      </c>
      <c r="AD4288">
        <v>0</v>
      </c>
      <c r="AE4288">
        <v>3.9323715098400003</v>
      </c>
    </row>
    <row r="4289" spans="1:31" x14ac:dyDescent="0.25">
      <c r="A4289">
        <v>2278422</v>
      </c>
      <c r="B4289">
        <v>1</v>
      </c>
      <c r="C4289" t="s">
        <v>80</v>
      </c>
      <c r="D4289" t="s">
        <v>97</v>
      </c>
      <c r="E4289" t="s">
        <v>147</v>
      </c>
      <c r="F4289" t="s">
        <v>12568</v>
      </c>
      <c r="G4289" t="s">
        <v>233</v>
      </c>
      <c r="H4289" t="s">
        <v>150</v>
      </c>
      <c r="I4289" t="s">
        <v>136</v>
      </c>
      <c r="J4289" t="s">
        <v>137</v>
      </c>
      <c r="K4289" t="s">
        <v>138</v>
      </c>
      <c r="L4289" t="s">
        <v>12569</v>
      </c>
      <c r="M4289" t="s">
        <v>12570</v>
      </c>
      <c r="N4289">
        <v>4.5858333330000001</v>
      </c>
      <c r="O4289">
        <v>0</v>
      </c>
      <c r="P4289">
        <v>72</v>
      </c>
      <c r="Q4289">
        <v>0</v>
      </c>
      <c r="R4289">
        <v>0</v>
      </c>
      <c r="S4289">
        <v>0</v>
      </c>
      <c r="T4289">
        <v>3</v>
      </c>
      <c r="U4289">
        <v>0</v>
      </c>
      <c r="V4289">
        <v>0</v>
      </c>
      <c r="W4289">
        <v>0</v>
      </c>
      <c r="X4289">
        <v>123.50374617639221</v>
      </c>
      <c r="Y4289">
        <v>0</v>
      </c>
      <c r="Z4289">
        <v>0</v>
      </c>
      <c r="AA4289">
        <v>0</v>
      </c>
      <c r="AB4289">
        <v>13.371841725949517</v>
      </c>
      <c r="AC4289">
        <v>0</v>
      </c>
      <c r="AD4289">
        <v>0</v>
      </c>
      <c r="AE4289">
        <v>136.87558790234172</v>
      </c>
    </row>
    <row r="4290" spans="1:31" x14ac:dyDescent="0.25">
      <c r="A4290">
        <v>2278568</v>
      </c>
      <c r="B4290">
        <v>1</v>
      </c>
      <c r="C4290" t="s">
        <v>81</v>
      </c>
      <c r="D4290" t="s">
        <v>118</v>
      </c>
      <c r="E4290" t="s">
        <v>141</v>
      </c>
      <c r="F4290" t="s">
        <v>12571</v>
      </c>
      <c r="G4290" t="s">
        <v>268</v>
      </c>
      <c r="H4290" t="s">
        <v>135</v>
      </c>
      <c r="I4290" t="s">
        <v>136</v>
      </c>
      <c r="J4290" t="s">
        <v>137</v>
      </c>
      <c r="K4290" t="s">
        <v>138</v>
      </c>
      <c r="L4290" t="s">
        <v>12572</v>
      </c>
      <c r="M4290" t="s">
        <v>12573</v>
      </c>
      <c r="N4290">
        <v>1.4697222219999999</v>
      </c>
      <c r="O4290">
        <v>0</v>
      </c>
      <c r="P4290">
        <v>4</v>
      </c>
      <c r="Q4290">
        <v>17</v>
      </c>
      <c r="R4290">
        <v>10</v>
      </c>
      <c r="S4290">
        <v>2</v>
      </c>
      <c r="T4290">
        <v>0</v>
      </c>
      <c r="U4290">
        <v>0</v>
      </c>
      <c r="V4290">
        <v>0</v>
      </c>
      <c r="W4290">
        <v>0</v>
      </c>
      <c r="X4290">
        <v>1.8327163340483748</v>
      </c>
      <c r="Y4290">
        <v>28.158552124692257</v>
      </c>
      <c r="Z4290">
        <v>7.4189513138414318</v>
      </c>
      <c r="AA4290">
        <v>8.1794655749794565</v>
      </c>
      <c r="AB4290">
        <v>0</v>
      </c>
      <c r="AC4290">
        <v>0</v>
      </c>
      <c r="AD4290">
        <v>0</v>
      </c>
      <c r="AE4290">
        <v>45.589685347561513</v>
      </c>
    </row>
    <row r="4291" spans="1:31" x14ac:dyDescent="0.25">
      <c r="A4291">
        <v>2278213</v>
      </c>
      <c r="B4291">
        <v>1</v>
      </c>
      <c r="C4291" t="s">
        <v>80</v>
      </c>
      <c r="D4291" t="s">
        <v>84</v>
      </c>
      <c r="E4291" t="s">
        <v>147</v>
      </c>
      <c r="F4291" t="s">
        <v>12574</v>
      </c>
      <c r="G4291" t="s">
        <v>143</v>
      </c>
      <c r="H4291" t="s">
        <v>150</v>
      </c>
      <c r="I4291" t="s">
        <v>136</v>
      </c>
      <c r="J4291" t="s">
        <v>137</v>
      </c>
      <c r="K4291" t="s">
        <v>144</v>
      </c>
      <c r="L4291" t="s">
        <v>12575</v>
      </c>
      <c r="M4291" t="s">
        <v>12576</v>
      </c>
      <c r="N4291">
        <v>2.5277777769999998</v>
      </c>
      <c r="O4291">
        <v>0</v>
      </c>
      <c r="P4291">
        <v>296</v>
      </c>
      <c r="Q4291">
        <v>0</v>
      </c>
      <c r="R4291">
        <v>0</v>
      </c>
      <c r="S4291">
        <v>0</v>
      </c>
      <c r="T4291">
        <v>8</v>
      </c>
      <c r="U4291">
        <v>0</v>
      </c>
      <c r="V4291">
        <v>0</v>
      </c>
      <c r="W4291">
        <v>0</v>
      </c>
      <c r="X4291">
        <v>225.24305039760185</v>
      </c>
      <c r="Y4291">
        <v>0</v>
      </c>
      <c r="Z4291">
        <v>0</v>
      </c>
      <c r="AA4291">
        <v>0</v>
      </c>
      <c r="AB4291">
        <v>10.256573632233053</v>
      </c>
      <c r="AC4291">
        <v>0</v>
      </c>
      <c r="AD4291">
        <v>0</v>
      </c>
      <c r="AE4291">
        <v>235.49962402983491</v>
      </c>
    </row>
    <row r="4292" spans="1:31" x14ac:dyDescent="0.25">
      <c r="A4292">
        <v>2278319</v>
      </c>
      <c r="B4292">
        <v>1</v>
      </c>
      <c r="C4292" t="s">
        <v>80</v>
      </c>
      <c r="D4292" t="s">
        <v>89</v>
      </c>
      <c r="E4292" t="s">
        <v>157</v>
      </c>
      <c r="F4292" t="s">
        <v>9125</v>
      </c>
      <c r="G4292" t="s">
        <v>134</v>
      </c>
      <c r="H4292" t="s">
        <v>135</v>
      </c>
      <c r="I4292" t="s">
        <v>136</v>
      </c>
      <c r="J4292" t="s">
        <v>137</v>
      </c>
      <c r="K4292" t="s">
        <v>138</v>
      </c>
      <c r="L4292" t="s">
        <v>12577</v>
      </c>
      <c r="M4292" t="s">
        <v>12578</v>
      </c>
      <c r="N4292">
        <v>0.96361111099999996</v>
      </c>
      <c r="O4292">
        <v>1</v>
      </c>
      <c r="P4292">
        <v>286</v>
      </c>
      <c r="Q4292">
        <v>1</v>
      </c>
      <c r="R4292">
        <v>58</v>
      </c>
      <c r="S4292">
        <v>2</v>
      </c>
      <c r="T4292">
        <v>169</v>
      </c>
      <c r="U4292">
        <v>0</v>
      </c>
      <c r="V4292">
        <v>0</v>
      </c>
      <c r="W4292">
        <v>1.22937642605745</v>
      </c>
      <c r="X4292">
        <v>150.10459670043591</v>
      </c>
      <c r="Y4292">
        <v>5.1076548784953157</v>
      </c>
      <c r="Z4292">
        <v>12.929440840862169</v>
      </c>
      <c r="AA4292">
        <v>4.3050687620774672</v>
      </c>
      <c r="AB4292">
        <v>157.75029530190031</v>
      </c>
      <c r="AC4292">
        <v>0</v>
      </c>
      <c r="AD4292">
        <v>0</v>
      </c>
      <c r="AE4292">
        <v>331.42643290982858</v>
      </c>
    </row>
    <row r="4293" spans="1:31" x14ac:dyDescent="0.25">
      <c r="A4293">
        <v>2278133</v>
      </c>
      <c r="B4293">
        <v>1</v>
      </c>
      <c r="C4293" t="s">
        <v>80</v>
      </c>
      <c r="D4293" t="s">
        <v>86</v>
      </c>
      <c r="E4293" t="s">
        <v>147</v>
      </c>
      <c r="F4293" t="s">
        <v>12579</v>
      </c>
      <c r="G4293" t="s">
        <v>143</v>
      </c>
      <c r="H4293" t="s">
        <v>150</v>
      </c>
      <c r="I4293" t="s">
        <v>136</v>
      </c>
      <c r="J4293" t="s">
        <v>137</v>
      </c>
      <c r="K4293" t="s">
        <v>144</v>
      </c>
      <c r="L4293" t="s">
        <v>12580</v>
      </c>
      <c r="M4293" t="s">
        <v>12581</v>
      </c>
      <c r="N4293">
        <v>8.7044444439999999</v>
      </c>
      <c r="O4293">
        <v>0</v>
      </c>
      <c r="P4293">
        <v>18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36.9763498979651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36.9763498979651</v>
      </c>
    </row>
    <row r="4294" spans="1:31" x14ac:dyDescent="0.25">
      <c r="A4294">
        <v>2278110</v>
      </c>
      <c r="B4294">
        <v>1</v>
      </c>
      <c r="C4294" t="s">
        <v>80</v>
      </c>
      <c r="D4294" t="s">
        <v>88</v>
      </c>
      <c r="E4294" t="s">
        <v>141</v>
      </c>
      <c r="F4294" t="s">
        <v>12582</v>
      </c>
      <c r="G4294" t="s">
        <v>154</v>
      </c>
      <c r="H4294" t="s">
        <v>135</v>
      </c>
      <c r="I4294" t="s">
        <v>136</v>
      </c>
      <c r="J4294" t="s">
        <v>137</v>
      </c>
      <c r="K4294" t="s">
        <v>144</v>
      </c>
      <c r="L4294" t="s">
        <v>12583</v>
      </c>
      <c r="M4294" t="s">
        <v>12584</v>
      </c>
      <c r="N4294">
        <v>8.7622222220000001</v>
      </c>
      <c r="O4294">
        <v>0</v>
      </c>
      <c r="P4294">
        <v>349</v>
      </c>
      <c r="Q4294">
        <v>0</v>
      </c>
      <c r="R4294">
        <v>0</v>
      </c>
      <c r="S4294">
        <v>0</v>
      </c>
      <c r="T4294">
        <v>11</v>
      </c>
      <c r="U4294">
        <v>0</v>
      </c>
      <c r="V4294">
        <v>0</v>
      </c>
      <c r="W4294">
        <v>0</v>
      </c>
      <c r="X4294">
        <v>739.59294243880504</v>
      </c>
      <c r="Y4294">
        <v>0</v>
      </c>
      <c r="Z4294">
        <v>0</v>
      </c>
      <c r="AA4294">
        <v>0</v>
      </c>
      <c r="AB4294">
        <v>60.867822198566024</v>
      </c>
      <c r="AC4294">
        <v>0</v>
      </c>
      <c r="AD4294">
        <v>0</v>
      </c>
      <c r="AE4294">
        <v>800.46076463737108</v>
      </c>
    </row>
    <row r="4295" spans="1:31" x14ac:dyDescent="0.25">
      <c r="A4295">
        <v>2278608</v>
      </c>
      <c r="B4295">
        <v>1</v>
      </c>
      <c r="C4295" t="s">
        <v>81</v>
      </c>
      <c r="D4295" t="s">
        <v>116</v>
      </c>
      <c r="E4295" t="s">
        <v>165</v>
      </c>
      <c r="F4295" t="s">
        <v>12585</v>
      </c>
      <c r="G4295" t="s">
        <v>198</v>
      </c>
      <c r="H4295" t="s">
        <v>150</v>
      </c>
      <c r="I4295" t="s">
        <v>136</v>
      </c>
      <c r="J4295" t="s">
        <v>137</v>
      </c>
      <c r="K4295" t="s">
        <v>138</v>
      </c>
      <c r="L4295" t="s">
        <v>12586</v>
      </c>
      <c r="M4295" t="s">
        <v>12587</v>
      </c>
      <c r="N4295">
        <v>1.415277777</v>
      </c>
      <c r="O4295">
        <v>0</v>
      </c>
      <c r="P4295">
        <v>13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5.4681724999283325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5.4681724999283325</v>
      </c>
    </row>
    <row r="4296" spans="1:31" x14ac:dyDescent="0.25">
      <c r="A4296">
        <v>2277941</v>
      </c>
      <c r="B4296">
        <v>1</v>
      </c>
      <c r="C4296" t="s">
        <v>81</v>
      </c>
      <c r="D4296" t="s">
        <v>128</v>
      </c>
      <c r="E4296" t="s">
        <v>157</v>
      </c>
      <c r="F4296" t="s">
        <v>12588</v>
      </c>
      <c r="G4296" t="s">
        <v>134</v>
      </c>
      <c r="H4296" t="s">
        <v>135</v>
      </c>
      <c r="I4296" t="s">
        <v>136</v>
      </c>
      <c r="J4296" t="s">
        <v>137</v>
      </c>
      <c r="K4296" t="s">
        <v>138</v>
      </c>
      <c r="L4296" t="s">
        <v>12589</v>
      </c>
      <c r="M4296" t="s">
        <v>12590</v>
      </c>
      <c r="N4296">
        <v>0.65416666599999995</v>
      </c>
      <c r="O4296">
        <v>0</v>
      </c>
      <c r="P4296">
        <v>961</v>
      </c>
      <c r="Q4296">
        <v>2</v>
      </c>
      <c r="R4296">
        <v>9</v>
      </c>
      <c r="S4296">
        <v>14</v>
      </c>
      <c r="T4296">
        <v>122</v>
      </c>
      <c r="U4296">
        <v>0</v>
      </c>
      <c r="V4296">
        <v>0</v>
      </c>
      <c r="W4296">
        <v>0</v>
      </c>
      <c r="X4296">
        <v>81.723862329308787</v>
      </c>
      <c r="Y4296">
        <v>16.746822898498376</v>
      </c>
      <c r="Z4296">
        <v>4.5639130833450006</v>
      </c>
      <c r="AA4296">
        <v>73.241806478640001</v>
      </c>
      <c r="AB4296">
        <v>15.726079810963123</v>
      </c>
      <c r="AC4296">
        <v>0</v>
      </c>
      <c r="AD4296">
        <v>0</v>
      </c>
      <c r="AE4296">
        <v>192.00248460075528</v>
      </c>
    </row>
    <row r="4297" spans="1:31" x14ac:dyDescent="0.25">
      <c r="A4297">
        <v>2278253</v>
      </c>
      <c r="B4297">
        <v>1</v>
      </c>
      <c r="C4297" t="s">
        <v>81</v>
      </c>
      <c r="D4297" t="s">
        <v>125</v>
      </c>
      <c r="E4297" t="s">
        <v>132</v>
      </c>
      <c r="F4297" t="s">
        <v>12591</v>
      </c>
      <c r="G4297" t="s">
        <v>387</v>
      </c>
      <c r="H4297" t="s">
        <v>135</v>
      </c>
      <c r="I4297" t="s">
        <v>136</v>
      </c>
      <c r="J4297" t="s">
        <v>137</v>
      </c>
      <c r="K4297" t="s">
        <v>138</v>
      </c>
      <c r="L4297" t="s">
        <v>12592</v>
      </c>
      <c r="M4297" t="s">
        <v>12593</v>
      </c>
      <c r="N4297">
        <v>0.58194444400000001</v>
      </c>
      <c r="O4297">
        <v>1</v>
      </c>
      <c r="P4297">
        <v>88</v>
      </c>
      <c r="Q4297">
        <v>4</v>
      </c>
      <c r="R4297">
        <v>21</v>
      </c>
      <c r="S4297">
        <v>5</v>
      </c>
      <c r="T4297">
        <v>10</v>
      </c>
      <c r="U4297">
        <v>0</v>
      </c>
      <c r="V4297">
        <v>0</v>
      </c>
      <c r="W4297">
        <v>0.39887396988676665</v>
      </c>
      <c r="X4297">
        <v>7.8120230651513713</v>
      </c>
      <c r="Y4297">
        <v>2.2697272804748003</v>
      </c>
      <c r="Z4297">
        <v>12.323307150687864</v>
      </c>
      <c r="AA4297">
        <v>9.7167874243510202</v>
      </c>
      <c r="AB4297">
        <v>4.7262788329651642</v>
      </c>
      <c r="AC4297">
        <v>0</v>
      </c>
      <c r="AD4297">
        <v>0</v>
      </c>
      <c r="AE4297">
        <v>37.246997723516984</v>
      </c>
    </row>
    <row r="4298" spans="1:31" x14ac:dyDescent="0.25">
      <c r="A4298">
        <v>2278090</v>
      </c>
      <c r="B4298">
        <v>1</v>
      </c>
      <c r="C4298" t="s">
        <v>81</v>
      </c>
      <c r="D4298" t="s">
        <v>123</v>
      </c>
      <c r="E4298" t="s">
        <v>176</v>
      </c>
      <c r="F4298" t="s">
        <v>12594</v>
      </c>
      <c r="G4298" t="s">
        <v>154</v>
      </c>
      <c r="H4298" t="s">
        <v>150</v>
      </c>
      <c r="I4298" t="s">
        <v>136</v>
      </c>
      <c r="J4298" t="s">
        <v>137</v>
      </c>
      <c r="K4298" t="s">
        <v>144</v>
      </c>
      <c r="L4298" t="s">
        <v>12595</v>
      </c>
      <c r="M4298" t="s">
        <v>12596</v>
      </c>
      <c r="N4298">
        <v>4.9791666660000002</v>
      </c>
      <c r="O4298">
        <v>0</v>
      </c>
      <c r="P4298">
        <v>783</v>
      </c>
      <c r="Q4298">
        <v>0</v>
      </c>
      <c r="R4298">
        <v>0</v>
      </c>
      <c r="S4298">
        <v>0</v>
      </c>
      <c r="T4298">
        <v>24</v>
      </c>
      <c r="U4298">
        <v>0</v>
      </c>
      <c r="V4298">
        <v>0</v>
      </c>
      <c r="W4298">
        <v>0</v>
      </c>
      <c r="X4298">
        <v>826.75502881392583</v>
      </c>
      <c r="Y4298">
        <v>0</v>
      </c>
      <c r="Z4298">
        <v>0</v>
      </c>
      <c r="AA4298">
        <v>0</v>
      </c>
      <c r="AB4298">
        <v>121.2649432102922</v>
      </c>
      <c r="AC4298">
        <v>0</v>
      </c>
      <c r="AD4298">
        <v>0</v>
      </c>
      <c r="AE4298">
        <v>948.01997202421808</v>
      </c>
    </row>
    <row r="4299" spans="1:31" x14ac:dyDescent="0.25">
      <c r="A4299">
        <v>2278445</v>
      </c>
      <c r="B4299">
        <v>1</v>
      </c>
      <c r="C4299" t="s">
        <v>81</v>
      </c>
      <c r="D4299" t="s">
        <v>123</v>
      </c>
      <c r="E4299" t="s">
        <v>147</v>
      </c>
      <c r="F4299" t="s">
        <v>12597</v>
      </c>
      <c r="G4299" t="s">
        <v>149</v>
      </c>
      <c r="H4299" t="s">
        <v>150</v>
      </c>
      <c r="I4299" t="s">
        <v>136</v>
      </c>
      <c r="J4299" t="s">
        <v>137</v>
      </c>
      <c r="K4299" t="s">
        <v>138</v>
      </c>
      <c r="L4299" t="s">
        <v>12598</v>
      </c>
      <c r="M4299" t="s">
        <v>12599</v>
      </c>
      <c r="N4299">
        <v>3.6375000000000002</v>
      </c>
      <c r="O4299">
        <v>0</v>
      </c>
      <c r="P4299">
        <v>0</v>
      </c>
      <c r="Q4299">
        <v>0</v>
      </c>
      <c r="R4299">
        <v>1</v>
      </c>
      <c r="S4299">
        <v>0</v>
      </c>
      <c r="T4299">
        <v>7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0.46611924367900004</v>
      </c>
      <c r="AA4299">
        <v>0</v>
      </c>
      <c r="AB4299">
        <v>53.757269417881254</v>
      </c>
      <c r="AC4299">
        <v>0</v>
      </c>
      <c r="AD4299">
        <v>0</v>
      </c>
      <c r="AE4299">
        <v>54.223388661560257</v>
      </c>
    </row>
    <row r="4300" spans="1:31" x14ac:dyDescent="0.25">
      <c r="A4300">
        <v>2277904</v>
      </c>
      <c r="B4300">
        <v>1</v>
      </c>
      <c r="C4300" t="s">
        <v>80</v>
      </c>
      <c r="D4300" t="s">
        <v>108</v>
      </c>
      <c r="E4300" t="s">
        <v>147</v>
      </c>
      <c r="F4300" t="s">
        <v>9540</v>
      </c>
      <c r="G4300" t="s">
        <v>233</v>
      </c>
      <c r="H4300" t="s">
        <v>150</v>
      </c>
      <c r="I4300" t="s">
        <v>136</v>
      </c>
      <c r="J4300" t="s">
        <v>137</v>
      </c>
      <c r="K4300" t="s">
        <v>138</v>
      </c>
      <c r="L4300" t="s">
        <v>12600</v>
      </c>
      <c r="M4300" t="s">
        <v>12601</v>
      </c>
      <c r="N4300">
        <v>1.231666666</v>
      </c>
      <c r="O4300">
        <v>0</v>
      </c>
      <c r="P4300">
        <v>24</v>
      </c>
      <c r="Q4300">
        <v>0</v>
      </c>
      <c r="R4300">
        <v>9</v>
      </c>
      <c r="S4300">
        <v>0</v>
      </c>
      <c r="T4300">
        <v>3</v>
      </c>
      <c r="U4300">
        <v>0</v>
      </c>
      <c r="V4300">
        <v>0</v>
      </c>
      <c r="W4300">
        <v>0</v>
      </c>
      <c r="X4300">
        <v>3.3195312637379666</v>
      </c>
      <c r="Y4300">
        <v>0</v>
      </c>
      <c r="Z4300">
        <v>0.74996062941300012</v>
      </c>
      <c r="AA4300">
        <v>0</v>
      </c>
      <c r="AB4300">
        <v>0.20417945865265</v>
      </c>
      <c r="AC4300">
        <v>0</v>
      </c>
      <c r="AD4300">
        <v>0</v>
      </c>
      <c r="AE4300">
        <v>4.2736713518036167</v>
      </c>
    </row>
    <row r="4301" spans="1:31" x14ac:dyDescent="0.25">
      <c r="A4301">
        <v>2277947</v>
      </c>
      <c r="B4301">
        <v>1</v>
      </c>
      <c r="C4301" t="s">
        <v>80</v>
      </c>
      <c r="D4301" t="s">
        <v>108</v>
      </c>
      <c r="E4301" t="s">
        <v>132</v>
      </c>
      <c r="F4301" t="s">
        <v>3433</v>
      </c>
      <c r="G4301" t="s">
        <v>134</v>
      </c>
      <c r="H4301" t="s">
        <v>135</v>
      </c>
      <c r="I4301" t="s">
        <v>136</v>
      </c>
      <c r="J4301" t="s">
        <v>137</v>
      </c>
      <c r="K4301" t="s">
        <v>138</v>
      </c>
      <c r="L4301" t="s">
        <v>12602</v>
      </c>
      <c r="M4301" t="s">
        <v>12603</v>
      </c>
      <c r="N4301">
        <v>0.19277777700000001</v>
      </c>
      <c r="O4301">
        <v>0</v>
      </c>
      <c r="P4301">
        <v>325</v>
      </c>
      <c r="Q4301">
        <v>0</v>
      </c>
      <c r="R4301">
        <v>138</v>
      </c>
      <c r="S4301">
        <v>3</v>
      </c>
      <c r="T4301">
        <v>76</v>
      </c>
      <c r="U4301">
        <v>0</v>
      </c>
      <c r="V4301">
        <v>0</v>
      </c>
      <c r="W4301">
        <v>0</v>
      </c>
      <c r="X4301">
        <v>7.2304256731218555</v>
      </c>
      <c r="Y4301">
        <v>0</v>
      </c>
      <c r="Z4301">
        <v>3.6341770894826833</v>
      </c>
      <c r="AA4301">
        <v>0.40294798778739993</v>
      </c>
      <c r="AB4301">
        <v>3.9354091039128987</v>
      </c>
      <c r="AC4301">
        <v>0</v>
      </c>
      <c r="AD4301">
        <v>0</v>
      </c>
      <c r="AE4301">
        <v>15.202959854304837</v>
      </c>
    </row>
    <row r="4302" spans="1:31" x14ac:dyDescent="0.25">
      <c r="A4302">
        <v>2278122</v>
      </c>
      <c r="B4302">
        <v>1</v>
      </c>
      <c r="C4302" t="s">
        <v>80</v>
      </c>
      <c r="D4302" t="s">
        <v>104</v>
      </c>
      <c r="E4302" t="s">
        <v>165</v>
      </c>
      <c r="F4302" t="s">
        <v>12604</v>
      </c>
      <c r="G4302" t="s">
        <v>198</v>
      </c>
      <c r="H4302" t="s">
        <v>150</v>
      </c>
      <c r="I4302" t="s">
        <v>136</v>
      </c>
      <c r="J4302" t="s">
        <v>137</v>
      </c>
      <c r="K4302" t="s">
        <v>138</v>
      </c>
      <c r="L4302" t="s">
        <v>12605</v>
      </c>
      <c r="M4302" t="s">
        <v>12606</v>
      </c>
      <c r="N4302">
        <v>5.9227777770000003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4.1155788341457331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4.1155788341457331</v>
      </c>
    </row>
    <row r="4303" spans="1:31" x14ac:dyDescent="0.25">
      <c r="A4303">
        <v>2278454</v>
      </c>
      <c r="B4303">
        <v>1</v>
      </c>
      <c r="C4303" t="s">
        <v>80</v>
      </c>
      <c r="D4303" t="s">
        <v>105</v>
      </c>
      <c r="E4303" t="s">
        <v>165</v>
      </c>
      <c r="F4303" t="s">
        <v>12607</v>
      </c>
      <c r="G4303" t="s">
        <v>198</v>
      </c>
      <c r="H4303" t="s">
        <v>150</v>
      </c>
      <c r="I4303" t="s">
        <v>136</v>
      </c>
      <c r="J4303" t="s">
        <v>137</v>
      </c>
      <c r="K4303" t="s">
        <v>138</v>
      </c>
      <c r="L4303" t="s">
        <v>12608</v>
      </c>
      <c r="M4303" t="s">
        <v>12609</v>
      </c>
      <c r="N4303">
        <v>2.7308333330000001</v>
      </c>
      <c r="O4303">
        <v>0</v>
      </c>
      <c r="P4303">
        <v>1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2.1359398801075997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2.1359398801075997</v>
      </c>
    </row>
    <row r="4304" spans="1:31" x14ac:dyDescent="0.25">
      <c r="A4304">
        <v>2278099</v>
      </c>
      <c r="B4304">
        <v>1</v>
      </c>
      <c r="C4304" t="s">
        <v>80</v>
      </c>
      <c r="D4304" t="s">
        <v>89</v>
      </c>
      <c r="E4304" t="s">
        <v>176</v>
      </c>
      <c r="F4304" t="s">
        <v>12610</v>
      </c>
      <c r="G4304" t="s">
        <v>154</v>
      </c>
      <c r="H4304" t="s">
        <v>150</v>
      </c>
      <c r="I4304" t="s">
        <v>136</v>
      </c>
      <c r="J4304" t="s">
        <v>137</v>
      </c>
      <c r="K4304" t="s">
        <v>144</v>
      </c>
      <c r="L4304" t="s">
        <v>12611</v>
      </c>
      <c r="M4304" t="s">
        <v>12612</v>
      </c>
      <c r="N4304">
        <v>6.9177777770000004</v>
      </c>
      <c r="O4304">
        <v>0</v>
      </c>
      <c r="P4304">
        <v>316</v>
      </c>
      <c r="Q4304">
        <v>0</v>
      </c>
      <c r="R4304">
        <v>0</v>
      </c>
      <c r="S4304">
        <v>0</v>
      </c>
      <c r="T4304">
        <v>110</v>
      </c>
      <c r="U4304">
        <v>0</v>
      </c>
      <c r="V4304">
        <v>0</v>
      </c>
      <c r="W4304">
        <v>0</v>
      </c>
      <c r="X4304">
        <v>1008.2893404701169</v>
      </c>
      <c r="Y4304">
        <v>0</v>
      </c>
      <c r="Z4304">
        <v>0</v>
      </c>
      <c r="AA4304">
        <v>0</v>
      </c>
      <c r="AB4304">
        <v>549.498402059711</v>
      </c>
      <c r="AC4304">
        <v>0</v>
      </c>
      <c r="AD4304">
        <v>0</v>
      </c>
      <c r="AE4304">
        <v>1557.7877425298279</v>
      </c>
    </row>
    <row r="4305" spans="1:31" x14ac:dyDescent="0.25">
      <c r="A4305">
        <v>2278594</v>
      </c>
      <c r="B4305">
        <v>1</v>
      </c>
      <c r="C4305" t="s">
        <v>81</v>
      </c>
      <c r="D4305" t="s">
        <v>116</v>
      </c>
      <c r="E4305" t="s">
        <v>141</v>
      </c>
      <c r="F4305" t="s">
        <v>12613</v>
      </c>
      <c r="G4305" t="s">
        <v>268</v>
      </c>
      <c r="H4305" t="s">
        <v>135</v>
      </c>
      <c r="I4305" t="s">
        <v>136</v>
      </c>
      <c r="J4305" t="s">
        <v>137</v>
      </c>
      <c r="K4305" t="s">
        <v>138</v>
      </c>
      <c r="L4305" t="s">
        <v>12614</v>
      </c>
      <c r="M4305" t="s">
        <v>12615</v>
      </c>
      <c r="N4305">
        <v>0.97138888800000001</v>
      </c>
      <c r="O4305">
        <v>0</v>
      </c>
      <c r="P4305">
        <v>122</v>
      </c>
      <c r="Q4305">
        <v>0</v>
      </c>
      <c r="R4305">
        <v>0</v>
      </c>
      <c r="S4305">
        <v>0</v>
      </c>
      <c r="T4305">
        <v>4</v>
      </c>
      <c r="U4305">
        <v>0</v>
      </c>
      <c r="V4305">
        <v>0</v>
      </c>
      <c r="W4305">
        <v>0</v>
      </c>
      <c r="X4305">
        <v>14.336113459644899</v>
      </c>
      <c r="Y4305">
        <v>0</v>
      </c>
      <c r="Z4305">
        <v>0</v>
      </c>
      <c r="AA4305">
        <v>0</v>
      </c>
      <c r="AB4305">
        <v>0.30043270500285008</v>
      </c>
      <c r="AC4305">
        <v>0</v>
      </c>
      <c r="AD4305">
        <v>0</v>
      </c>
      <c r="AE4305">
        <v>14.636546164647749</v>
      </c>
    </row>
    <row r="4306" spans="1:31" x14ac:dyDescent="0.25">
      <c r="A4306">
        <v>2277953</v>
      </c>
      <c r="B4306">
        <v>1</v>
      </c>
      <c r="C4306" t="s">
        <v>81</v>
      </c>
      <c r="D4306" t="s">
        <v>123</v>
      </c>
      <c r="E4306" t="s">
        <v>132</v>
      </c>
      <c r="F4306" t="s">
        <v>12616</v>
      </c>
      <c r="G4306" t="s">
        <v>134</v>
      </c>
      <c r="H4306" t="s">
        <v>135</v>
      </c>
      <c r="I4306" t="s">
        <v>136</v>
      </c>
      <c r="J4306" t="s">
        <v>137</v>
      </c>
      <c r="K4306" t="s">
        <v>138</v>
      </c>
      <c r="L4306" t="s">
        <v>12617</v>
      </c>
      <c r="M4306" t="s">
        <v>12618</v>
      </c>
      <c r="N4306">
        <v>1.558611111</v>
      </c>
      <c r="O4306">
        <v>1</v>
      </c>
      <c r="P4306">
        <v>8</v>
      </c>
      <c r="Q4306">
        <v>34</v>
      </c>
      <c r="R4306">
        <v>79</v>
      </c>
      <c r="S4306">
        <v>6</v>
      </c>
      <c r="T4306">
        <v>5</v>
      </c>
      <c r="U4306">
        <v>1</v>
      </c>
      <c r="V4306">
        <v>0</v>
      </c>
      <c r="W4306">
        <v>2.9720973565999998E-2</v>
      </c>
      <c r="X4306">
        <v>2.8433732759178669</v>
      </c>
      <c r="Y4306">
        <v>66.850558355727429</v>
      </c>
      <c r="Z4306">
        <v>96.835091017003052</v>
      </c>
      <c r="AA4306">
        <v>50.375656624387666</v>
      </c>
      <c r="AB4306">
        <v>2.8368148588679247</v>
      </c>
      <c r="AC4306">
        <v>28.788937991991332</v>
      </c>
      <c r="AD4306">
        <v>0</v>
      </c>
      <c r="AE4306">
        <v>248.56015309746127</v>
      </c>
    </row>
    <row r="4307" spans="1:31" x14ac:dyDescent="0.25">
      <c r="A4307">
        <v>2278408</v>
      </c>
      <c r="B4307">
        <v>1</v>
      </c>
      <c r="C4307" t="s">
        <v>80</v>
      </c>
      <c r="D4307" t="s">
        <v>91</v>
      </c>
      <c r="E4307" t="s">
        <v>165</v>
      </c>
      <c r="F4307" t="s">
        <v>12619</v>
      </c>
      <c r="G4307" t="s">
        <v>167</v>
      </c>
      <c r="H4307" t="s">
        <v>150</v>
      </c>
      <c r="I4307" t="s">
        <v>136</v>
      </c>
      <c r="J4307" t="s">
        <v>137</v>
      </c>
      <c r="K4307" t="s">
        <v>138</v>
      </c>
      <c r="L4307" t="s">
        <v>12620</v>
      </c>
      <c r="M4307" t="s">
        <v>12621</v>
      </c>
      <c r="N4307">
        <v>1.9011111110000001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6.6254743866666667E-4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6.6254743866666667E-4</v>
      </c>
    </row>
    <row r="4308" spans="1:31" x14ac:dyDescent="0.25">
      <c r="A4308">
        <v>2278617</v>
      </c>
      <c r="B4308">
        <v>1</v>
      </c>
      <c r="C4308" t="s">
        <v>80</v>
      </c>
      <c r="D4308" t="s">
        <v>86</v>
      </c>
      <c r="E4308" t="s">
        <v>165</v>
      </c>
      <c r="F4308" t="s">
        <v>12622</v>
      </c>
      <c r="G4308" t="s">
        <v>194</v>
      </c>
      <c r="H4308" t="s">
        <v>150</v>
      </c>
      <c r="I4308" t="s">
        <v>136</v>
      </c>
      <c r="J4308" t="s">
        <v>137</v>
      </c>
      <c r="K4308" t="s">
        <v>138</v>
      </c>
      <c r="L4308" t="s">
        <v>12623</v>
      </c>
      <c r="M4308" t="s">
        <v>12624</v>
      </c>
      <c r="N4308">
        <v>3.4175</v>
      </c>
      <c r="O4308">
        <v>0</v>
      </c>
      <c r="P4308">
        <v>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2.137396342190625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2.137396342190625</v>
      </c>
    </row>
    <row r="4309" spans="1:31" x14ac:dyDescent="0.25">
      <c r="A4309">
        <v>2278600</v>
      </c>
      <c r="B4309">
        <v>1</v>
      </c>
      <c r="C4309" t="s">
        <v>81</v>
      </c>
      <c r="D4309" t="s">
        <v>118</v>
      </c>
      <c r="E4309" t="s">
        <v>147</v>
      </c>
      <c r="F4309" t="s">
        <v>12625</v>
      </c>
      <c r="G4309" t="s">
        <v>725</v>
      </c>
      <c r="H4309" t="s">
        <v>150</v>
      </c>
      <c r="I4309" t="s">
        <v>136</v>
      </c>
      <c r="J4309" t="s">
        <v>137</v>
      </c>
      <c r="K4309" t="s">
        <v>138</v>
      </c>
      <c r="L4309" t="s">
        <v>12626</v>
      </c>
      <c r="M4309" t="s">
        <v>12627</v>
      </c>
      <c r="N4309">
        <v>1.250555555</v>
      </c>
      <c r="O4309">
        <v>0</v>
      </c>
      <c r="P4309">
        <v>62</v>
      </c>
      <c r="Q4309">
        <v>0</v>
      </c>
      <c r="R4309">
        <v>0</v>
      </c>
      <c r="S4309">
        <v>0</v>
      </c>
      <c r="T4309">
        <v>57</v>
      </c>
      <c r="U4309">
        <v>0</v>
      </c>
      <c r="V4309">
        <v>0</v>
      </c>
      <c r="W4309">
        <v>0</v>
      </c>
      <c r="X4309">
        <v>20.336531739795692</v>
      </c>
      <c r="Y4309">
        <v>0</v>
      </c>
      <c r="Z4309">
        <v>0</v>
      </c>
      <c r="AA4309">
        <v>0</v>
      </c>
      <c r="AB4309">
        <v>17.260666162534754</v>
      </c>
      <c r="AC4309">
        <v>0</v>
      </c>
      <c r="AD4309">
        <v>0</v>
      </c>
      <c r="AE4309">
        <v>37.59719790233045</v>
      </c>
    </row>
    <row r="4310" spans="1:31" x14ac:dyDescent="0.25">
      <c r="A4310">
        <v>2278554</v>
      </c>
      <c r="B4310">
        <v>1</v>
      </c>
      <c r="C4310" t="s">
        <v>80</v>
      </c>
      <c r="D4310" t="s">
        <v>96</v>
      </c>
      <c r="E4310" t="s">
        <v>165</v>
      </c>
      <c r="F4310" t="s">
        <v>12628</v>
      </c>
      <c r="G4310" t="s">
        <v>198</v>
      </c>
      <c r="H4310" t="s">
        <v>150</v>
      </c>
      <c r="I4310" t="s">
        <v>136</v>
      </c>
      <c r="J4310" t="s">
        <v>137</v>
      </c>
      <c r="K4310" t="s">
        <v>138</v>
      </c>
      <c r="L4310" t="s">
        <v>12629</v>
      </c>
      <c r="M4310" t="s">
        <v>12630</v>
      </c>
      <c r="N4310">
        <v>0.83083333299999995</v>
      </c>
      <c r="O4310">
        <v>0</v>
      </c>
      <c r="P4310">
        <v>2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7.1026292119883344E-2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7.1026292119883344E-2</v>
      </c>
    </row>
    <row r="4311" spans="1:31" x14ac:dyDescent="0.25">
      <c r="A4311">
        <v>2278116</v>
      </c>
      <c r="B4311">
        <v>1</v>
      </c>
      <c r="C4311" t="s">
        <v>80</v>
      </c>
      <c r="D4311" t="s">
        <v>100</v>
      </c>
      <c r="E4311" t="s">
        <v>132</v>
      </c>
      <c r="F4311" t="s">
        <v>12631</v>
      </c>
      <c r="G4311" t="s">
        <v>134</v>
      </c>
      <c r="H4311" t="s">
        <v>135</v>
      </c>
      <c r="I4311" t="s">
        <v>136</v>
      </c>
      <c r="J4311" t="s">
        <v>137</v>
      </c>
      <c r="K4311" t="s">
        <v>138</v>
      </c>
      <c r="L4311" t="s">
        <v>12632</v>
      </c>
      <c r="M4311" t="s">
        <v>12633</v>
      </c>
      <c r="N4311">
        <v>1.869444444</v>
      </c>
      <c r="O4311">
        <v>0</v>
      </c>
      <c r="P4311">
        <v>3</v>
      </c>
      <c r="Q4311">
        <v>57</v>
      </c>
      <c r="R4311">
        <v>56</v>
      </c>
      <c r="S4311">
        <v>3</v>
      </c>
      <c r="T4311">
        <v>4</v>
      </c>
      <c r="U4311">
        <v>0</v>
      </c>
      <c r="V4311">
        <v>0</v>
      </c>
      <c r="W4311">
        <v>0</v>
      </c>
      <c r="X4311">
        <v>1.7181400914304472</v>
      </c>
      <c r="Y4311">
        <v>263.30998508417696</v>
      </c>
      <c r="Z4311">
        <v>151.9456788703246</v>
      </c>
      <c r="AA4311">
        <v>8.2039003888753523</v>
      </c>
      <c r="AB4311">
        <v>7.2650485996089218</v>
      </c>
      <c r="AC4311">
        <v>0</v>
      </c>
      <c r="AD4311">
        <v>0</v>
      </c>
      <c r="AE4311">
        <v>432.44275303441623</v>
      </c>
    </row>
    <row r="4312" spans="1:31" x14ac:dyDescent="0.25">
      <c r="A4312">
        <v>2278162</v>
      </c>
      <c r="B4312">
        <v>1</v>
      </c>
      <c r="C4312" t="s">
        <v>80</v>
      </c>
      <c r="D4312" t="s">
        <v>101</v>
      </c>
      <c r="E4312" t="s">
        <v>176</v>
      </c>
      <c r="F4312" t="s">
        <v>12634</v>
      </c>
      <c r="G4312" t="s">
        <v>143</v>
      </c>
      <c r="H4312" t="s">
        <v>150</v>
      </c>
      <c r="I4312" t="s">
        <v>136</v>
      </c>
      <c r="J4312" t="s">
        <v>137</v>
      </c>
      <c r="K4312" t="s">
        <v>144</v>
      </c>
      <c r="L4312" t="s">
        <v>12635</v>
      </c>
      <c r="M4312" t="s">
        <v>12636</v>
      </c>
      <c r="N4312">
        <v>6.7430555549999998</v>
      </c>
      <c r="O4312">
        <v>0</v>
      </c>
      <c r="P4312">
        <v>202</v>
      </c>
      <c r="Q4312">
        <v>0</v>
      </c>
      <c r="R4312">
        <v>0</v>
      </c>
      <c r="S4312">
        <v>0</v>
      </c>
      <c r="T4312">
        <v>46</v>
      </c>
      <c r="U4312">
        <v>0</v>
      </c>
      <c r="V4312">
        <v>0</v>
      </c>
      <c r="W4312">
        <v>0</v>
      </c>
      <c r="X4312">
        <v>622.93851904563849</v>
      </c>
      <c r="Y4312">
        <v>0</v>
      </c>
      <c r="Z4312">
        <v>0</v>
      </c>
      <c r="AA4312">
        <v>0</v>
      </c>
      <c r="AB4312">
        <v>478.20958614201459</v>
      </c>
      <c r="AC4312">
        <v>0</v>
      </c>
      <c r="AD4312">
        <v>0</v>
      </c>
      <c r="AE4312">
        <v>1101.1481051876531</v>
      </c>
    </row>
    <row r="4313" spans="1:31" x14ac:dyDescent="0.25">
      <c r="A4313">
        <v>2277867</v>
      </c>
      <c r="B4313">
        <v>1</v>
      </c>
      <c r="C4313" t="s">
        <v>80</v>
      </c>
      <c r="D4313" t="s">
        <v>105</v>
      </c>
      <c r="E4313" t="s">
        <v>157</v>
      </c>
      <c r="F4313" t="s">
        <v>12637</v>
      </c>
      <c r="G4313" t="s">
        <v>143</v>
      </c>
      <c r="H4313" t="s">
        <v>135</v>
      </c>
      <c r="I4313" t="s">
        <v>136</v>
      </c>
      <c r="J4313" t="s">
        <v>137</v>
      </c>
      <c r="K4313" t="s">
        <v>144</v>
      </c>
      <c r="L4313" t="s">
        <v>12638</v>
      </c>
      <c r="M4313" t="s">
        <v>12639</v>
      </c>
      <c r="N4313">
        <v>2.5869444439999998</v>
      </c>
      <c r="O4313">
        <v>1</v>
      </c>
      <c r="P4313">
        <v>8971</v>
      </c>
      <c r="Q4313">
        <v>0</v>
      </c>
      <c r="R4313">
        <v>38</v>
      </c>
      <c r="S4313">
        <v>3</v>
      </c>
      <c r="T4313">
        <v>1531</v>
      </c>
      <c r="U4313">
        <v>2</v>
      </c>
      <c r="V4313">
        <v>3</v>
      </c>
      <c r="W4313">
        <v>3.6498486744677083</v>
      </c>
      <c r="X4313">
        <v>5534.5550722566531</v>
      </c>
      <c r="Y4313">
        <v>0</v>
      </c>
      <c r="Z4313">
        <v>44.000019470250521</v>
      </c>
      <c r="AA4313">
        <v>188.62319366087169</v>
      </c>
      <c r="AB4313">
        <v>2290.9326411140619</v>
      </c>
      <c r="AC4313">
        <v>472.18065188919911</v>
      </c>
      <c r="AD4313">
        <v>12.271622651947332</v>
      </c>
      <c r="AE4313">
        <v>8546.213049717453</v>
      </c>
    </row>
    <row r="4314" spans="1:31" x14ac:dyDescent="0.25">
      <c r="A4314">
        <v>2277970</v>
      </c>
      <c r="B4314">
        <v>1</v>
      </c>
      <c r="C4314" t="s">
        <v>81</v>
      </c>
      <c r="D4314" t="s">
        <v>118</v>
      </c>
      <c r="E4314" t="s">
        <v>322</v>
      </c>
      <c r="F4314" t="s">
        <v>12640</v>
      </c>
      <c r="G4314" t="s">
        <v>134</v>
      </c>
      <c r="H4314" t="s">
        <v>135</v>
      </c>
      <c r="I4314" t="s">
        <v>136</v>
      </c>
      <c r="J4314" t="s">
        <v>137</v>
      </c>
      <c r="K4314" t="s">
        <v>138</v>
      </c>
      <c r="L4314" t="s">
        <v>12641</v>
      </c>
      <c r="M4314" t="s">
        <v>12642</v>
      </c>
      <c r="N4314">
        <v>0.185277777</v>
      </c>
      <c r="O4314">
        <v>8</v>
      </c>
      <c r="P4314">
        <v>2916</v>
      </c>
      <c r="Q4314">
        <v>504</v>
      </c>
      <c r="R4314">
        <v>633</v>
      </c>
      <c r="S4314">
        <v>67</v>
      </c>
      <c r="T4314">
        <v>347</v>
      </c>
      <c r="U4314">
        <v>3</v>
      </c>
      <c r="V4314">
        <v>1</v>
      </c>
      <c r="W4314">
        <v>0.78835723199740837</v>
      </c>
      <c r="X4314">
        <v>70.413321715205825</v>
      </c>
      <c r="Y4314">
        <v>111.90695595192959</v>
      </c>
      <c r="Z4314">
        <v>59.582123380103354</v>
      </c>
      <c r="AA4314">
        <v>46.148624340529871</v>
      </c>
      <c r="AB4314">
        <v>25.141067511213159</v>
      </c>
      <c r="AC4314">
        <v>27.007568870133774</v>
      </c>
      <c r="AD4314">
        <v>0.57916448874783344</v>
      </c>
      <c r="AE4314">
        <v>341.56718348986084</v>
      </c>
    </row>
    <row r="4315" spans="1:31" x14ac:dyDescent="0.25">
      <c r="A4315">
        <v>2277976</v>
      </c>
      <c r="B4315">
        <v>1</v>
      </c>
      <c r="C4315" t="s">
        <v>80</v>
      </c>
      <c r="D4315" t="s">
        <v>94</v>
      </c>
      <c r="E4315" t="s">
        <v>157</v>
      </c>
      <c r="F4315" t="s">
        <v>12643</v>
      </c>
      <c r="G4315" t="s">
        <v>134</v>
      </c>
      <c r="H4315" t="s">
        <v>135</v>
      </c>
      <c r="I4315" t="s">
        <v>136</v>
      </c>
      <c r="J4315" t="s">
        <v>137</v>
      </c>
      <c r="K4315" t="s">
        <v>138</v>
      </c>
      <c r="L4315" t="s">
        <v>12644</v>
      </c>
      <c r="M4315" t="s">
        <v>12645</v>
      </c>
      <c r="N4315">
        <v>0.223611111</v>
      </c>
      <c r="O4315">
        <v>0</v>
      </c>
      <c r="P4315">
        <v>2551</v>
      </c>
      <c r="Q4315">
        <v>0</v>
      </c>
      <c r="R4315">
        <v>173</v>
      </c>
      <c r="S4315">
        <v>1</v>
      </c>
      <c r="T4315">
        <v>189</v>
      </c>
      <c r="U4315">
        <v>0</v>
      </c>
      <c r="V4315">
        <v>0</v>
      </c>
      <c r="W4315">
        <v>0</v>
      </c>
      <c r="X4315">
        <v>151.81198734939491</v>
      </c>
      <c r="Y4315">
        <v>0</v>
      </c>
      <c r="Z4315">
        <v>8.6528908830912012</v>
      </c>
      <c r="AA4315">
        <v>0.23109319224111946</v>
      </c>
      <c r="AB4315">
        <v>20.553514951365113</v>
      </c>
      <c r="AC4315">
        <v>0</v>
      </c>
      <c r="AD4315">
        <v>0</v>
      </c>
      <c r="AE4315">
        <v>181.24948637609236</v>
      </c>
    </row>
    <row r="4316" spans="1:31" x14ac:dyDescent="0.25">
      <c r="A4316">
        <v>2278368</v>
      </c>
      <c r="B4316">
        <v>1</v>
      </c>
      <c r="C4316" t="s">
        <v>81</v>
      </c>
      <c r="D4316" t="s">
        <v>127</v>
      </c>
      <c r="E4316" t="s">
        <v>141</v>
      </c>
      <c r="F4316" t="s">
        <v>12646</v>
      </c>
      <c r="G4316" t="s">
        <v>278</v>
      </c>
      <c r="H4316" t="s">
        <v>135</v>
      </c>
      <c r="I4316" t="s">
        <v>136</v>
      </c>
      <c r="J4316" t="s">
        <v>137</v>
      </c>
      <c r="K4316" t="s">
        <v>138</v>
      </c>
      <c r="L4316" t="s">
        <v>12647</v>
      </c>
      <c r="M4316" t="s">
        <v>12648</v>
      </c>
      <c r="N4316">
        <v>6.3347222219999999</v>
      </c>
      <c r="O4316">
        <v>1</v>
      </c>
      <c r="P4316">
        <v>0</v>
      </c>
      <c r="Q4316">
        <v>37</v>
      </c>
      <c r="R4316">
        <v>0</v>
      </c>
      <c r="S4316">
        <v>2</v>
      </c>
      <c r="T4316">
        <v>0</v>
      </c>
      <c r="U4316">
        <v>0</v>
      </c>
      <c r="V4316">
        <v>0</v>
      </c>
      <c r="W4316">
        <v>1.7960929645101111</v>
      </c>
      <c r="X4316">
        <v>0</v>
      </c>
      <c r="Y4316">
        <v>50.116476914622496</v>
      </c>
      <c r="Z4316">
        <v>0</v>
      </c>
      <c r="AA4316">
        <v>18.003307504931151</v>
      </c>
      <c r="AB4316">
        <v>0</v>
      </c>
      <c r="AC4316">
        <v>0</v>
      </c>
      <c r="AD4316">
        <v>0</v>
      </c>
      <c r="AE4316">
        <v>69.915877384063748</v>
      </c>
    </row>
    <row r="4317" spans="1:31" x14ac:dyDescent="0.25">
      <c r="A4317">
        <v>2278036</v>
      </c>
      <c r="B4317">
        <v>1</v>
      </c>
      <c r="C4317" t="s">
        <v>81</v>
      </c>
      <c r="D4317" t="s">
        <v>128</v>
      </c>
      <c r="E4317" t="s">
        <v>147</v>
      </c>
      <c r="F4317" t="s">
        <v>12649</v>
      </c>
      <c r="G4317" t="s">
        <v>149</v>
      </c>
      <c r="H4317" t="s">
        <v>150</v>
      </c>
      <c r="I4317" t="s">
        <v>136</v>
      </c>
      <c r="J4317" t="s">
        <v>137</v>
      </c>
      <c r="K4317" t="s">
        <v>138</v>
      </c>
      <c r="L4317" t="s">
        <v>12650</v>
      </c>
      <c r="M4317" t="s">
        <v>12651</v>
      </c>
      <c r="N4317">
        <v>1.5733333329999999</v>
      </c>
      <c r="O4317">
        <v>0</v>
      </c>
      <c r="P4317">
        <v>8</v>
      </c>
      <c r="Q4317">
        <v>0</v>
      </c>
      <c r="R4317">
        <v>3</v>
      </c>
      <c r="S4317">
        <v>0</v>
      </c>
      <c r="T4317">
        <v>1</v>
      </c>
      <c r="U4317">
        <v>0</v>
      </c>
      <c r="V4317">
        <v>0</v>
      </c>
      <c r="W4317">
        <v>0</v>
      </c>
      <c r="X4317">
        <v>8.7973928964859009</v>
      </c>
      <c r="Y4317">
        <v>0</v>
      </c>
      <c r="Z4317">
        <v>1.6166322307266001</v>
      </c>
      <c r="AA4317">
        <v>0</v>
      </c>
      <c r="AB4317">
        <v>0</v>
      </c>
      <c r="AC4317">
        <v>0</v>
      </c>
      <c r="AD4317">
        <v>0</v>
      </c>
      <c r="AE4317">
        <v>10.414025127212501</v>
      </c>
    </row>
    <row r="4318" spans="1:31" x14ac:dyDescent="0.25">
      <c r="A4318">
        <v>2278156</v>
      </c>
      <c r="B4318">
        <v>1</v>
      </c>
      <c r="C4318" t="s">
        <v>80</v>
      </c>
      <c r="D4318" t="s">
        <v>105</v>
      </c>
      <c r="E4318" t="s">
        <v>157</v>
      </c>
      <c r="F4318" t="s">
        <v>12652</v>
      </c>
      <c r="G4318" t="s">
        <v>268</v>
      </c>
      <c r="H4318" t="s">
        <v>135</v>
      </c>
      <c r="I4318" t="s">
        <v>136</v>
      </c>
      <c r="J4318" t="s">
        <v>137</v>
      </c>
      <c r="K4318" t="s">
        <v>138</v>
      </c>
      <c r="L4318" t="s">
        <v>12653</v>
      </c>
      <c r="M4318" t="s">
        <v>12654</v>
      </c>
      <c r="N4318">
        <v>4.0252777770000003</v>
      </c>
      <c r="O4318">
        <v>1</v>
      </c>
      <c r="P4318">
        <v>263</v>
      </c>
      <c r="Q4318">
        <v>2</v>
      </c>
      <c r="R4318">
        <v>18</v>
      </c>
      <c r="S4318">
        <v>14</v>
      </c>
      <c r="T4318">
        <v>58</v>
      </c>
      <c r="U4318">
        <v>4</v>
      </c>
      <c r="V4318">
        <v>0</v>
      </c>
      <c r="W4318">
        <v>1.1043839702054443</v>
      </c>
      <c r="X4318">
        <v>328.82161855992433</v>
      </c>
      <c r="Y4318">
        <v>7.2384400404999676</v>
      </c>
      <c r="Z4318">
        <v>20.286691063917363</v>
      </c>
      <c r="AA4318">
        <v>654.06053375555007</v>
      </c>
      <c r="AB4318">
        <v>218.87456193252149</v>
      </c>
      <c r="AC4318">
        <v>786.92079311757971</v>
      </c>
      <c r="AD4318">
        <v>0</v>
      </c>
      <c r="AE4318">
        <v>2017.3070224401986</v>
      </c>
    </row>
    <row r="4319" spans="1:31" x14ac:dyDescent="0.25">
      <c r="A4319">
        <v>2278577</v>
      </c>
      <c r="B4319">
        <v>1</v>
      </c>
      <c r="C4319" t="s">
        <v>80</v>
      </c>
      <c r="D4319" t="s">
        <v>102</v>
      </c>
      <c r="E4319" t="s">
        <v>147</v>
      </c>
      <c r="F4319" t="s">
        <v>12655</v>
      </c>
      <c r="G4319" t="s">
        <v>233</v>
      </c>
      <c r="H4319" t="s">
        <v>150</v>
      </c>
      <c r="I4319" t="s">
        <v>136</v>
      </c>
      <c r="J4319" t="s">
        <v>137</v>
      </c>
      <c r="K4319" t="s">
        <v>138</v>
      </c>
      <c r="L4319" t="s">
        <v>12656</v>
      </c>
      <c r="M4319" t="s">
        <v>12657</v>
      </c>
      <c r="N4319">
        <v>1.2791666660000001</v>
      </c>
      <c r="O4319">
        <v>0</v>
      </c>
      <c r="P4319">
        <v>40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12.025633470288472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12.025633470288472</v>
      </c>
    </row>
    <row r="4320" spans="1:31" x14ac:dyDescent="0.25">
      <c r="A4320">
        <v>2277950</v>
      </c>
      <c r="B4320">
        <v>1</v>
      </c>
      <c r="C4320" t="s">
        <v>81</v>
      </c>
      <c r="D4320" t="s">
        <v>119</v>
      </c>
      <c r="E4320" t="s">
        <v>157</v>
      </c>
      <c r="F4320" t="s">
        <v>3997</v>
      </c>
      <c r="G4320" t="s">
        <v>134</v>
      </c>
      <c r="H4320" t="s">
        <v>135</v>
      </c>
      <c r="I4320" t="s">
        <v>136</v>
      </c>
      <c r="J4320" t="s">
        <v>137</v>
      </c>
      <c r="K4320" t="s">
        <v>138</v>
      </c>
      <c r="L4320" t="s">
        <v>12658</v>
      </c>
      <c r="M4320" t="s">
        <v>12659</v>
      </c>
      <c r="N4320">
        <v>0.36472222199999998</v>
      </c>
      <c r="O4320">
        <v>0</v>
      </c>
      <c r="P4320">
        <v>2601</v>
      </c>
      <c r="Q4320">
        <v>153</v>
      </c>
      <c r="R4320">
        <v>332</v>
      </c>
      <c r="S4320">
        <v>9</v>
      </c>
      <c r="T4320">
        <v>193</v>
      </c>
      <c r="U4320">
        <v>0</v>
      </c>
      <c r="V4320">
        <v>2</v>
      </c>
      <c r="W4320">
        <v>0</v>
      </c>
      <c r="X4320">
        <v>149.80424857586542</v>
      </c>
      <c r="Y4320">
        <v>123.37027892057255</v>
      </c>
      <c r="Z4320">
        <v>156.22675916947119</v>
      </c>
      <c r="AA4320">
        <v>12.910719287172256</v>
      </c>
      <c r="AB4320">
        <v>21.98913961032914</v>
      </c>
      <c r="AC4320">
        <v>0</v>
      </c>
      <c r="AD4320">
        <v>5.4574430726757006</v>
      </c>
      <c r="AE4320">
        <v>469.75858863608624</v>
      </c>
    </row>
    <row r="4321" spans="1:31" x14ac:dyDescent="0.25">
      <c r="A4321">
        <v>2278448</v>
      </c>
      <c r="B4321">
        <v>1</v>
      </c>
      <c r="C4321" t="s">
        <v>80</v>
      </c>
      <c r="D4321" t="s">
        <v>106</v>
      </c>
      <c r="E4321" t="s">
        <v>147</v>
      </c>
      <c r="F4321" t="s">
        <v>8817</v>
      </c>
      <c r="G4321" t="s">
        <v>149</v>
      </c>
      <c r="H4321" t="s">
        <v>150</v>
      </c>
      <c r="I4321" t="s">
        <v>136</v>
      </c>
      <c r="J4321" t="s">
        <v>137</v>
      </c>
      <c r="K4321" t="s">
        <v>138</v>
      </c>
      <c r="L4321" t="s">
        <v>12660</v>
      </c>
      <c r="M4321" t="s">
        <v>12661</v>
      </c>
      <c r="N4321">
        <v>0.80305555500000003</v>
      </c>
      <c r="O4321">
        <v>0</v>
      </c>
      <c r="P4321">
        <v>144</v>
      </c>
      <c r="Q4321">
        <v>0</v>
      </c>
      <c r="R4321">
        <v>0</v>
      </c>
      <c r="S4321">
        <v>0</v>
      </c>
      <c r="T4321">
        <v>13</v>
      </c>
      <c r="U4321">
        <v>0</v>
      </c>
      <c r="V4321">
        <v>0</v>
      </c>
      <c r="W4321">
        <v>0</v>
      </c>
      <c r="X4321">
        <v>26.452258977746553</v>
      </c>
      <c r="Y4321">
        <v>0</v>
      </c>
      <c r="Z4321">
        <v>0</v>
      </c>
      <c r="AA4321">
        <v>0</v>
      </c>
      <c r="AB4321">
        <v>3.3557657313692104</v>
      </c>
      <c r="AC4321">
        <v>0</v>
      </c>
      <c r="AD4321">
        <v>0</v>
      </c>
      <c r="AE4321">
        <v>29.808024709115763</v>
      </c>
    </row>
    <row r="4322" spans="1:31" x14ac:dyDescent="0.25">
      <c r="A4322">
        <v>2278385</v>
      </c>
      <c r="B4322">
        <v>1</v>
      </c>
      <c r="C4322" t="s">
        <v>80</v>
      </c>
      <c r="D4322" t="s">
        <v>85</v>
      </c>
      <c r="E4322" t="s">
        <v>176</v>
      </c>
      <c r="F4322" t="s">
        <v>12539</v>
      </c>
      <c r="G4322" t="s">
        <v>533</v>
      </c>
      <c r="H4322" t="s">
        <v>150</v>
      </c>
      <c r="I4322" t="s">
        <v>136</v>
      </c>
      <c r="J4322" t="s">
        <v>137</v>
      </c>
      <c r="K4322" t="s">
        <v>138</v>
      </c>
      <c r="L4322" t="s">
        <v>12662</v>
      </c>
      <c r="M4322" t="s">
        <v>12663</v>
      </c>
      <c r="N4322">
        <v>2.9847222219999998</v>
      </c>
      <c r="O4322">
        <v>0</v>
      </c>
      <c r="P4322">
        <v>501</v>
      </c>
      <c r="Q4322">
        <v>0</v>
      </c>
      <c r="R4322">
        <v>0</v>
      </c>
      <c r="S4322">
        <v>0</v>
      </c>
      <c r="T4322">
        <v>70</v>
      </c>
      <c r="U4322">
        <v>0</v>
      </c>
      <c r="V4322">
        <v>0</v>
      </c>
      <c r="W4322">
        <v>0</v>
      </c>
      <c r="X4322">
        <v>370.79324652536212</v>
      </c>
      <c r="Y4322">
        <v>0</v>
      </c>
      <c r="Z4322">
        <v>0</v>
      </c>
      <c r="AA4322">
        <v>0</v>
      </c>
      <c r="AB4322">
        <v>134.05054534196722</v>
      </c>
      <c r="AC4322">
        <v>0</v>
      </c>
      <c r="AD4322">
        <v>0</v>
      </c>
      <c r="AE4322">
        <v>504.84379186732934</v>
      </c>
    </row>
    <row r="4323" spans="1:31" x14ac:dyDescent="0.25">
      <c r="A4323">
        <v>2278534</v>
      </c>
      <c r="B4323">
        <v>1</v>
      </c>
      <c r="C4323" t="s">
        <v>80</v>
      </c>
      <c r="D4323" t="s">
        <v>96</v>
      </c>
      <c r="E4323" t="s">
        <v>132</v>
      </c>
      <c r="F4323" t="s">
        <v>12664</v>
      </c>
      <c r="G4323" t="s">
        <v>134</v>
      </c>
      <c r="H4323" t="s">
        <v>135</v>
      </c>
      <c r="I4323" t="s">
        <v>136</v>
      </c>
      <c r="J4323" t="s">
        <v>137</v>
      </c>
      <c r="K4323" t="s">
        <v>138</v>
      </c>
      <c r="L4323" t="s">
        <v>12665</v>
      </c>
      <c r="M4323" t="s">
        <v>12666</v>
      </c>
      <c r="N4323">
        <v>0.64583333300000001</v>
      </c>
      <c r="O4323">
        <v>0</v>
      </c>
      <c r="P4323">
        <v>278</v>
      </c>
      <c r="Q4323">
        <v>10</v>
      </c>
      <c r="R4323">
        <v>26</v>
      </c>
      <c r="S4323">
        <v>7</v>
      </c>
      <c r="T4323">
        <v>43</v>
      </c>
      <c r="U4323">
        <v>2</v>
      </c>
      <c r="V4323">
        <v>0</v>
      </c>
      <c r="W4323">
        <v>0</v>
      </c>
      <c r="X4323">
        <v>74.401740440039575</v>
      </c>
      <c r="Y4323">
        <v>3.2579867486300005</v>
      </c>
      <c r="Z4323">
        <v>9.0876817642275025</v>
      </c>
      <c r="AA4323">
        <v>9.4364795888962494</v>
      </c>
      <c r="AB4323">
        <v>17.127213777955831</v>
      </c>
      <c r="AC4323">
        <v>57.039279763050011</v>
      </c>
      <c r="AD4323">
        <v>0</v>
      </c>
      <c r="AE4323">
        <v>170.35038208279917</v>
      </c>
    </row>
    <row r="4324" spans="1:31" x14ac:dyDescent="0.25">
      <c r="A4324">
        <v>2277993</v>
      </c>
      <c r="B4324">
        <v>1</v>
      </c>
      <c r="C4324" t="s">
        <v>80</v>
      </c>
      <c r="D4324" t="s">
        <v>82</v>
      </c>
      <c r="E4324" t="s">
        <v>165</v>
      </c>
      <c r="F4324" t="s">
        <v>12667</v>
      </c>
      <c r="G4324" t="s">
        <v>198</v>
      </c>
      <c r="H4324" t="s">
        <v>150</v>
      </c>
      <c r="I4324" t="s">
        <v>136</v>
      </c>
      <c r="J4324" t="s">
        <v>137</v>
      </c>
      <c r="K4324" t="s">
        <v>138</v>
      </c>
      <c r="L4324" t="s">
        <v>12668</v>
      </c>
      <c r="M4324" t="s">
        <v>12669</v>
      </c>
      <c r="N4324">
        <v>1.179444444</v>
      </c>
      <c r="O4324">
        <v>0</v>
      </c>
      <c r="P4324">
        <v>12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2.5920141168277779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2.5920141168277779</v>
      </c>
    </row>
    <row r="4325" spans="1:31" x14ac:dyDescent="0.25">
      <c r="A4325">
        <v>2278491</v>
      </c>
      <c r="B4325">
        <v>1</v>
      </c>
      <c r="C4325" t="s">
        <v>80</v>
      </c>
      <c r="D4325" t="s">
        <v>82</v>
      </c>
      <c r="E4325" t="s">
        <v>165</v>
      </c>
      <c r="F4325" t="s">
        <v>12670</v>
      </c>
      <c r="G4325" t="s">
        <v>198</v>
      </c>
      <c r="H4325" t="s">
        <v>150</v>
      </c>
      <c r="I4325" t="s">
        <v>136</v>
      </c>
      <c r="J4325" t="s">
        <v>137</v>
      </c>
      <c r="K4325" t="s">
        <v>138</v>
      </c>
      <c r="L4325" t="s">
        <v>12671</v>
      </c>
      <c r="M4325" t="s">
        <v>12672</v>
      </c>
      <c r="N4325">
        <v>0.57361111099999995</v>
      </c>
      <c r="O4325">
        <v>0</v>
      </c>
      <c r="P4325">
        <v>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0.31377894141700835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0.31377894141700835</v>
      </c>
    </row>
    <row r="4326" spans="1:31" x14ac:dyDescent="0.25">
      <c r="A4326">
        <v>2277850</v>
      </c>
      <c r="B4326">
        <v>1</v>
      </c>
      <c r="C4326" t="s">
        <v>80</v>
      </c>
      <c r="D4326" t="s">
        <v>106</v>
      </c>
      <c r="E4326" t="s">
        <v>147</v>
      </c>
      <c r="F4326" t="s">
        <v>11261</v>
      </c>
      <c r="G4326" t="s">
        <v>1214</v>
      </c>
      <c r="H4326" t="s">
        <v>150</v>
      </c>
      <c r="I4326" t="s">
        <v>136</v>
      </c>
      <c r="J4326" t="s">
        <v>137</v>
      </c>
      <c r="K4326" t="s">
        <v>138</v>
      </c>
      <c r="L4326" t="s">
        <v>12673</v>
      </c>
      <c r="M4326" t="s">
        <v>12674</v>
      </c>
      <c r="N4326">
        <v>1.6997222219999999</v>
      </c>
      <c r="O4326">
        <v>0</v>
      </c>
      <c r="P4326">
        <v>3</v>
      </c>
      <c r="Q4326">
        <v>0</v>
      </c>
      <c r="R4326">
        <v>1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1.6644035700516251</v>
      </c>
      <c r="Y4326">
        <v>0</v>
      </c>
      <c r="Z4326">
        <v>0.92421879388694994</v>
      </c>
      <c r="AA4326">
        <v>0</v>
      </c>
      <c r="AB4326">
        <v>0</v>
      </c>
      <c r="AC4326">
        <v>0</v>
      </c>
      <c r="AD4326">
        <v>0</v>
      </c>
      <c r="AE4326">
        <v>2.5886223639385753</v>
      </c>
    </row>
    <row r="4327" spans="1:31" x14ac:dyDescent="0.25">
      <c r="A4327">
        <v>2278620</v>
      </c>
      <c r="B4327">
        <v>1</v>
      </c>
      <c r="C4327" t="s">
        <v>80</v>
      </c>
      <c r="D4327" t="s">
        <v>103</v>
      </c>
      <c r="E4327" t="s">
        <v>132</v>
      </c>
      <c r="F4327" t="s">
        <v>12675</v>
      </c>
      <c r="G4327" t="s">
        <v>134</v>
      </c>
      <c r="H4327" t="s">
        <v>135</v>
      </c>
      <c r="I4327" t="s">
        <v>136</v>
      </c>
      <c r="J4327" t="s">
        <v>137</v>
      </c>
      <c r="K4327" t="s">
        <v>138</v>
      </c>
      <c r="L4327" t="s">
        <v>12676</v>
      </c>
      <c r="M4327" t="s">
        <v>12677</v>
      </c>
      <c r="N4327">
        <v>0.54916666599999997</v>
      </c>
      <c r="O4327">
        <v>0</v>
      </c>
      <c r="P4327">
        <v>0</v>
      </c>
      <c r="Q4327">
        <v>5</v>
      </c>
      <c r="R4327">
        <v>6</v>
      </c>
      <c r="S4327">
        <v>0</v>
      </c>
      <c r="T4327">
        <v>1</v>
      </c>
      <c r="U4327">
        <v>1</v>
      </c>
      <c r="V4327">
        <v>0</v>
      </c>
      <c r="W4327">
        <v>0</v>
      </c>
      <c r="X4327">
        <v>0</v>
      </c>
      <c r="Y4327">
        <v>7.8147494889575011</v>
      </c>
      <c r="Z4327">
        <v>2.0353367655715502</v>
      </c>
      <c r="AA4327">
        <v>0</v>
      </c>
      <c r="AB4327">
        <v>0.19313956596572504</v>
      </c>
      <c r="AC4327">
        <v>22.644947593195248</v>
      </c>
      <c r="AD4327">
        <v>0</v>
      </c>
      <c r="AE4327">
        <v>32.688173413690023</v>
      </c>
    </row>
    <row r="4328" spans="1:31" x14ac:dyDescent="0.25">
      <c r="A4328">
        <v>2278073</v>
      </c>
      <c r="B4328">
        <v>1</v>
      </c>
      <c r="C4328" t="s">
        <v>80</v>
      </c>
      <c r="D4328" t="s">
        <v>97</v>
      </c>
      <c r="E4328" t="s">
        <v>141</v>
      </c>
      <c r="F4328" t="s">
        <v>12678</v>
      </c>
      <c r="G4328" t="s">
        <v>143</v>
      </c>
      <c r="H4328" t="s">
        <v>135</v>
      </c>
      <c r="I4328" t="s">
        <v>136</v>
      </c>
      <c r="J4328" t="s">
        <v>137</v>
      </c>
      <c r="K4328" t="s">
        <v>144</v>
      </c>
      <c r="L4328" t="s">
        <v>12679</v>
      </c>
      <c r="M4328" t="s">
        <v>12680</v>
      </c>
      <c r="N4328">
        <v>8.2533333330000005</v>
      </c>
      <c r="O4328">
        <v>0</v>
      </c>
      <c r="P4328">
        <v>134</v>
      </c>
      <c r="Q4328">
        <v>0</v>
      </c>
      <c r="R4328">
        <v>0</v>
      </c>
      <c r="S4328">
        <v>0</v>
      </c>
      <c r="T4328">
        <v>4</v>
      </c>
      <c r="U4328">
        <v>0</v>
      </c>
      <c r="V4328">
        <v>0</v>
      </c>
      <c r="W4328">
        <v>0</v>
      </c>
      <c r="X4328">
        <v>794.11567726784051</v>
      </c>
      <c r="Y4328">
        <v>0</v>
      </c>
      <c r="Z4328">
        <v>0</v>
      </c>
      <c r="AA4328">
        <v>0</v>
      </c>
      <c r="AB4328">
        <v>28.825403989213996</v>
      </c>
      <c r="AC4328">
        <v>0</v>
      </c>
      <c r="AD4328">
        <v>0</v>
      </c>
      <c r="AE4328">
        <v>822.94108125705452</v>
      </c>
    </row>
    <row r="4329" spans="1:31" x14ac:dyDescent="0.25">
      <c r="A4329">
        <v>2277887</v>
      </c>
      <c r="B4329">
        <v>1</v>
      </c>
      <c r="C4329" t="s">
        <v>80</v>
      </c>
      <c r="D4329" t="s">
        <v>90</v>
      </c>
      <c r="E4329" t="s">
        <v>322</v>
      </c>
      <c r="F4329" t="s">
        <v>12681</v>
      </c>
      <c r="G4329" t="s">
        <v>442</v>
      </c>
      <c r="H4329" t="s">
        <v>3358</v>
      </c>
      <c r="I4329" t="s">
        <v>136</v>
      </c>
      <c r="J4329" t="s">
        <v>137</v>
      </c>
      <c r="K4329" t="s">
        <v>144</v>
      </c>
      <c r="L4329" t="s">
        <v>12682</v>
      </c>
      <c r="M4329" t="s">
        <v>12683</v>
      </c>
      <c r="N4329">
        <v>0.21444444400000001</v>
      </c>
      <c r="O4329">
        <v>0</v>
      </c>
      <c r="P4329">
        <v>0</v>
      </c>
      <c r="Q4329">
        <v>0</v>
      </c>
      <c r="R4329">
        <v>0</v>
      </c>
      <c r="S4329">
        <v>1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35.670563854053327</v>
      </c>
      <c r="AB4329">
        <v>0</v>
      </c>
      <c r="AC4329">
        <v>0</v>
      </c>
      <c r="AD4329">
        <v>0</v>
      </c>
      <c r="AE4329">
        <v>35.670563854053327</v>
      </c>
    </row>
    <row r="4330" spans="1:31" x14ac:dyDescent="0.25">
      <c r="A4330">
        <v>2277933</v>
      </c>
      <c r="B4330">
        <v>1</v>
      </c>
      <c r="C4330" t="s">
        <v>80</v>
      </c>
      <c r="D4330" t="s">
        <v>103</v>
      </c>
      <c r="E4330" t="s">
        <v>157</v>
      </c>
      <c r="F4330" t="s">
        <v>12684</v>
      </c>
      <c r="G4330" t="s">
        <v>134</v>
      </c>
      <c r="H4330" t="s">
        <v>135</v>
      </c>
      <c r="I4330" t="s">
        <v>136</v>
      </c>
      <c r="J4330" t="s">
        <v>137</v>
      </c>
      <c r="K4330" t="s">
        <v>138</v>
      </c>
      <c r="L4330" t="s">
        <v>12589</v>
      </c>
      <c r="M4330" t="s">
        <v>12685</v>
      </c>
      <c r="N4330">
        <v>1.078333333</v>
      </c>
      <c r="O4330">
        <v>5</v>
      </c>
      <c r="P4330">
        <v>1862</v>
      </c>
      <c r="Q4330">
        <v>100</v>
      </c>
      <c r="R4330">
        <v>299</v>
      </c>
      <c r="S4330">
        <v>37</v>
      </c>
      <c r="T4330">
        <v>188</v>
      </c>
      <c r="U4330">
        <v>3</v>
      </c>
      <c r="V4330">
        <v>0</v>
      </c>
      <c r="W4330">
        <v>3.6683349385697084</v>
      </c>
      <c r="X4330">
        <v>498.87237688599566</v>
      </c>
      <c r="Y4330">
        <v>139.15149480423199</v>
      </c>
      <c r="Z4330">
        <v>235.68097222225086</v>
      </c>
      <c r="AA4330">
        <v>143.03050902750181</v>
      </c>
      <c r="AB4330">
        <v>99.648121224103562</v>
      </c>
      <c r="AC4330">
        <v>186.53112185663471</v>
      </c>
      <c r="AD4330">
        <v>0</v>
      </c>
      <c r="AE4330">
        <v>1306.5829309592882</v>
      </c>
    </row>
    <row r="4331" spans="1:31" x14ac:dyDescent="0.25">
      <c r="A4331">
        <v>2277910</v>
      </c>
      <c r="B4331">
        <v>1</v>
      </c>
      <c r="C4331" t="s">
        <v>80</v>
      </c>
      <c r="D4331" t="s">
        <v>96</v>
      </c>
      <c r="E4331" t="s">
        <v>157</v>
      </c>
      <c r="F4331" t="s">
        <v>12686</v>
      </c>
      <c r="G4331" t="s">
        <v>134</v>
      </c>
      <c r="H4331" t="s">
        <v>135</v>
      </c>
      <c r="I4331" t="s">
        <v>136</v>
      </c>
      <c r="J4331" t="s">
        <v>137</v>
      </c>
      <c r="K4331" t="s">
        <v>138</v>
      </c>
      <c r="L4331" t="s">
        <v>12687</v>
      </c>
      <c r="M4331" t="s">
        <v>12688</v>
      </c>
      <c r="N4331">
        <v>1.099444444</v>
      </c>
      <c r="O4331">
        <v>0</v>
      </c>
      <c r="P4331">
        <v>825</v>
      </c>
      <c r="Q4331">
        <v>0</v>
      </c>
      <c r="R4331">
        <v>2</v>
      </c>
      <c r="S4331">
        <v>0</v>
      </c>
      <c r="T4331">
        <v>93</v>
      </c>
      <c r="U4331">
        <v>0</v>
      </c>
      <c r="V4331">
        <v>0</v>
      </c>
      <c r="W4331">
        <v>0</v>
      </c>
      <c r="X4331">
        <v>421.64815508819964</v>
      </c>
      <c r="Y4331">
        <v>0</v>
      </c>
      <c r="Z4331">
        <v>4.6008772860800004E-2</v>
      </c>
      <c r="AA4331">
        <v>0</v>
      </c>
      <c r="AB4331">
        <v>57.768837101211446</v>
      </c>
      <c r="AC4331">
        <v>0</v>
      </c>
      <c r="AD4331">
        <v>0</v>
      </c>
      <c r="AE4331">
        <v>479.46300096227185</v>
      </c>
    </row>
    <row r="4332" spans="1:31" x14ac:dyDescent="0.25">
      <c r="A4332">
        <v>2278451</v>
      </c>
      <c r="B4332">
        <v>1</v>
      </c>
      <c r="C4332" t="s">
        <v>80</v>
      </c>
      <c r="D4332" t="s">
        <v>99</v>
      </c>
      <c r="E4332" t="s">
        <v>165</v>
      </c>
      <c r="F4332" t="s">
        <v>12689</v>
      </c>
      <c r="G4332" t="s">
        <v>198</v>
      </c>
      <c r="H4332" t="s">
        <v>150</v>
      </c>
      <c r="I4332" t="s">
        <v>136</v>
      </c>
      <c r="J4332" t="s">
        <v>137</v>
      </c>
      <c r="K4332" t="s">
        <v>138</v>
      </c>
      <c r="L4332" t="s">
        <v>12690</v>
      </c>
      <c r="M4332" t="s">
        <v>12691</v>
      </c>
      <c r="N4332">
        <v>2.5530555549999998</v>
      </c>
      <c r="O4332">
        <v>0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5.0837194503000005E-2</v>
      </c>
      <c r="AA4332">
        <v>0</v>
      </c>
      <c r="AB4332">
        <v>0</v>
      </c>
      <c r="AC4332">
        <v>0</v>
      </c>
      <c r="AD4332">
        <v>0</v>
      </c>
      <c r="AE4332">
        <v>5.0837194503000005E-2</v>
      </c>
    </row>
    <row r="4333" spans="1:31" x14ac:dyDescent="0.25">
      <c r="A4333">
        <v>2278305</v>
      </c>
      <c r="B4333">
        <v>1</v>
      </c>
      <c r="C4333" t="s">
        <v>80</v>
      </c>
      <c r="D4333" t="s">
        <v>98</v>
      </c>
      <c r="E4333" t="s">
        <v>147</v>
      </c>
      <c r="F4333" t="s">
        <v>12692</v>
      </c>
      <c r="G4333" t="s">
        <v>149</v>
      </c>
      <c r="H4333" t="s">
        <v>150</v>
      </c>
      <c r="I4333" t="s">
        <v>136</v>
      </c>
      <c r="J4333" t="s">
        <v>137</v>
      </c>
      <c r="K4333" t="s">
        <v>138</v>
      </c>
      <c r="L4333" t="s">
        <v>12693</v>
      </c>
      <c r="M4333" t="s">
        <v>12694</v>
      </c>
      <c r="N4333">
        <v>2.3333333330000001</v>
      </c>
      <c r="O4333">
        <v>0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0.35565355422409994</v>
      </c>
      <c r="AA4333">
        <v>0</v>
      </c>
      <c r="AB4333">
        <v>0</v>
      </c>
      <c r="AC4333">
        <v>0</v>
      </c>
      <c r="AD4333">
        <v>0</v>
      </c>
      <c r="AE4333">
        <v>0.35565355422409994</v>
      </c>
    </row>
    <row r="4334" spans="1:31" x14ac:dyDescent="0.25">
      <c r="A4334">
        <v>2278079</v>
      </c>
      <c r="B4334">
        <v>1</v>
      </c>
      <c r="C4334" t="s">
        <v>81</v>
      </c>
      <c r="D4334" t="s">
        <v>114</v>
      </c>
      <c r="E4334" t="s">
        <v>147</v>
      </c>
      <c r="F4334" t="s">
        <v>10626</v>
      </c>
      <c r="G4334" t="s">
        <v>154</v>
      </c>
      <c r="H4334" t="s">
        <v>150</v>
      </c>
      <c r="I4334" t="s">
        <v>136</v>
      </c>
      <c r="J4334" t="s">
        <v>137</v>
      </c>
      <c r="K4334" t="s">
        <v>144</v>
      </c>
      <c r="L4334" t="s">
        <v>12695</v>
      </c>
      <c r="M4334" t="s">
        <v>12696</v>
      </c>
      <c r="N4334">
        <v>7.8483333330000002</v>
      </c>
      <c r="O4334">
        <v>0</v>
      </c>
      <c r="P4334">
        <v>71</v>
      </c>
      <c r="Q4334">
        <v>0</v>
      </c>
      <c r="R4334">
        <v>0</v>
      </c>
      <c r="S4334">
        <v>0</v>
      </c>
      <c r="T4334">
        <v>7</v>
      </c>
      <c r="U4334">
        <v>0</v>
      </c>
      <c r="V4334">
        <v>0</v>
      </c>
      <c r="W4334">
        <v>0</v>
      </c>
      <c r="X4334">
        <v>40.983450710947551</v>
      </c>
      <c r="Y4334">
        <v>0</v>
      </c>
      <c r="Z4334">
        <v>0</v>
      </c>
      <c r="AA4334">
        <v>0</v>
      </c>
      <c r="AB4334">
        <v>5.3499453267743995</v>
      </c>
      <c r="AC4334">
        <v>0</v>
      </c>
      <c r="AD4334">
        <v>0</v>
      </c>
      <c r="AE4334">
        <v>46.333396037721954</v>
      </c>
    </row>
    <row r="4335" spans="1:31" x14ac:dyDescent="0.25">
      <c r="A4335">
        <v>2278411</v>
      </c>
      <c r="B4335">
        <v>1</v>
      </c>
      <c r="C4335" t="s">
        <v>80</v>
      </c>
      <c r="D4335" t="s">
        <v>98</v>
      </c>
      <c r="E4335" t="s">
        <v>165</v>
      </c>
      <c r="F4335" t="s">
        <v>12697</v>
      </c>
      <c r="G4335" t="s">
        <v>198</v>
      </c>
      <c r="H4335" t="s">
        <v>150</v>
      </c>
      <c r="I4335" t="s">
        <v>136</v>
      </c>
      <c r="J4335" t="s">
        <v>137</v>
      </c>
      <c r="K4335" t="s">
        <v>138</v>
      </c>
      <c r="L4335" t="s">
        <v>12698</v>
      </c>
      <c r="M4335" t="s">
        <v>12699</v>
      </c>
      <c r="N4335">
        <v>3.2</v>
      </c>
      <c r="O4335">
        <v>0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0.36126278274341672</v>
      </c>
      <c r="AA4335">
        <v>0</v>
      </c>
      <c r="AB4335">
        <v>0</v>
      </c>
      <c r="AC4335">
        <v>0</v>
      </c>
      <c r="AD4335">
        <v>0</v>
      </c>
      <c r="AE4335">
        <v>0.36126278274341672</v>
      </c>
    </row>
    <row r="4336" spans="1:31" x14ac:dyDescent="0.25">
      <c r="A4336">
        <v>2277927</v>
      </c>
      <c r="B4336">
        <v>1</v>
      </c>
      <c r="C4336" t="s">
        <v>81</v>
      </c>
      <c r="D4336" t="s">
        <v>127</v>
      </c>
      <c r="E4336" t="s">
        <v>141</v>
      </c>
      <c r="F4336" t="s">
        <v>12700</v>
      </c>
      <c r="G4336" t="s">
        <v>134</v>
      </c>
      <c r="H4336" t="s">
        <v>135</v>
      </c>
      <c r="I4336" t="s">
        <v>136</v>
      </c>
      <c r="J4336" t="s">
        <v>137</v>
      </c>
      <c r="K4336" t="s">
        <v>138</v>
      </c>
      <c r="L4336" t="s">
        <v>12701</v>
      </c>
      <c r="M4336" t="s">
        <v>12702</v>
      </c>
      <c r="N4336">
        <v>1.8177777770000001</v>
      </c>
      <c r="O4336">
        <v>0</v>
      </c>
      <c r="P4336">
        <v>898</v>
      </c>
      <c r="Q4336">
        <v>9</v>
      </c>
      <c r="R4336">
        <v>26</v>
      </c>
      <c r="S4336">
        <v>2</v>
      </c>
      <c r="T4336">
        <v>109</v>
      </c>
      <c r="U4336">
        <v>0</v>
      </c>
      <c r="V4336">
        <v>1</v>
      </c>
      <c r="W4336">
        <v>0</v>
      </c>
      <c r="X4336">
        <v>500.15021947077162</v>
      </c>
      <c r="Y4336">
        <v>2.6080949647888003</v>
      </c>
      <c r="Z4336">
        <v>6.0091403873588005</v>
      </c>
      <c r="AA4336">
        <v>12.890905632715734</v>
      </c>
      <c r="AB4336">
        <v>71.103677912412721</v>
      </c>
      <c r="AC4336">
        <v>0</v>
      </c>
      <c r="AD4336">
        <v>9.2890607232986646</v>
      </c>
      <c r="AE4336">
        <v>602.05109909134637</v>
      </c>
    </row>
    <row r="4337" spans="1:31" x14ac:dyDescent="0.25">
      <c r="A4337">
        <v>2278557</v>
      </c>
      <c r="B4337">
        <v>1</v>
      </c>
      <c r="C4337" t="s">
        <v>81</v>
      </c>
      <c r="D4337" t="s">
        <v>120</v>
      </c>
      <c r="E4337" t="s">
        <v>165</v>
      </c>
      <c r="F4337" t="s">
        <v>12703</v>
      </c>
      <c r="G4337" t="s">
        <v>198</v>
      </c>
      <c r="H4337" t="s">
        <v>150</v>
      </c>
      <c r="I4337" t="s">
        <v>136</v>
      </c>
      <c r="J4337" t="s">
        <v>137</v>
      </c>
      <c r="K4337" t="s">
        <v>138</v>
      </c>
      <c r="L4337" t="s">
        <v>12704</v>
      </c>
      <c r="M4337" t="s">
        <v>12705</v>
      </c>
      <c r="N4337">
        <v>1.553055555</v>
      </c>
      <c r="O4337">
        <v>0</v>
      </c>
      <c r="P4337">
        <v>4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1.3930576645950001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1.3930576645950001</v>
      </c>
    </row>
    <row r="4338" spans="1:31" x14ac:dyDescent="0.25">
      <c r="A4338">
        <v>2277870</v>
      </c>
      <c r="B4338">
        <v>1</v>
      </c>
      <c r="C4338" t="s">
        <v>80</v>
      </c>
      <c r="D4338" t="s">
        <v>84</v>
      </c>
      <c r="E4338" t="s">
        <v>157</v>
      </c>
      <c r="F4338" t="s">
        <v>12706</v>
      </c>
      <c r="G4338" t="s">
        <v>442</v>
      </c>
      <c r="H4338" t="s">
        <v>135</v>
      </c>
      <c r="I4338" t="s">
        <v>136</v>
      </c>
      <c r="J4338" t="s">
        <v>137</v>
      </c>
      <c r="K4338" t="s">
        <v>144</v>
      </c>
      <c r="L4338" t="s">
        <v>11192</v>
      </c>
      <c r="M4338" t="s">
        <v>12707</v>
      </c>
      <c r="N4338">
        <v>0.14972222199999999</v>
      </c>
      <c r="O4338">
        <v>0</v>
      </c>
      <c r="P4338">
        <v>3620</v>
      </c>
      <c r="Q4338">
        <v>0</v>
      </c>
      <c r="R4338">
        <v>0</v>
      </c>
      <c r="S4338">
        <v>0</v>
      </c>
      <c r="T4338">
        <v>324</v>
      </c>
      <c r="U4338">
        <v>0</v>
      </c>
      <c r="V4338">
        <v>0</v>
      </c>
      <c r="W4338">
        <v>0</v>
      </c>
      <c r="X4338">
        <v>124.4154720582233</v>
      </c>
      <c r="Y4338">
        <v>0</v>
      </c>
      <c r="Z4338">
        <v>0</v>
      </c>
      <c r="AA4338">
        <v>0</v>
      </c>
      <c r="AB4338">
        <v>17.661768263092807</v>
      </c>
      <c r="AC4338">
        <v>0</v>
      </c>
      <c r="AD4338">
        <v>0</v>
      </c>
      <c r="AE4338">
        <v>142.07724032131611</v>
      </c>
    </row>
    <row r="4339" spans="1:31" x14ac:dyDescent="0.25">
      <c r="A4339">
        <v>2278514</v>
      </c>
      <c r="B4339">
        <v>1</v>
      </c>
      <c r="C4339" t="s">
        <v>80</v>
      </c>
      <c r="D4339" t="s">
        <v>100</v>
      </c>
      <c r="E4339" t="s">
        <v>157</v>
      </c>
      <c r="F4339" t="s">
        <v>12708</v>
      </c>
      <c r="G4339" t="s">
        <v>134</v>
      </c>
      <c r="H4339" t="s">
        <v>135</v>
      </c>
      <c r="I4339" t="s">
        <v>738</v>
      </c>
      <c r="J4339" t="s">
        <v>137</v>
      </c>
      <c r="K4339" t="s">
        <v>138</v>
      </c>
      <c r="L4339" t="s">
        <v>12709</v>
      </c>
      <c r="M4339" t="s">
        <v>12710</v>
      </c>
      <c r="N4339">
        <v>1.1111111E-2</v>
      </c>
      <c r="O4339">
        <v>1</v>
      </c>
      <c r="P4339">
        <v>1336</v>
      </c>
      <c r="Q4339">
        <v>18</v>
      </c>
      <c r="R4339">
        <v>432</v>
      </c>
      <c r="S4339">
        <v>13</v>
      </c>
      <c r="T4339">
        <v>301</v>
      </c>
      <c r="U4339">
        <v>0</v>
      </c>
      <c r="V4339">
        <v>1</v>
      </c>
      <c r="W4339">
        <v>1.1710273489E-2</v>
      </c>
      <c r="X4339">
        <v>4.5069353952777842</v>
      </c>
      <c r="Y4339">
        <v>1.7771712003906666</v>
      </c>
      <c r="Z4339">
        <v>2.7456122711470021</v>
      </c>
      <c r="AA4339">
        <v>0.94901175585377806</v>
      </c>
      <c r="AB4339">
        <v>2.3407274079425595</v>
      </c>
      <c r="AC4339">
        <v>0</v>
      </c>
      <c r="AD4339">
        <v>3.8390528775000009E-2</v>
      </c>
      <c r="AE4339">
        <v>12.369558832875791</v>
      </c>
    </row>
    <row r="4340" spans="1:31" x14ac:dyDescent="0.25">
      <c r="A4340">
        <v>2278511</v>
      </c>
      <c r="B4340">
        <v>1</v>
      </c>
      <c r="C4340" t="s">
        <v>80</v>
      </c>
      <c r="D4340" t="s">
        <v>93</v>
      </c>
      <c r="E4340" t="s">
        <v>176</v>
      </c>
      <c r="F4340" t="s">
        <v>3962</v>
      </c>
      <c r="G4340" t="s">
        <v>261</v>
      </c>
      <c r="H4340" t="s">
        <v>150</v>
      </c>
      <c r="I4340" t="s">
        <v>136</v>
      </c>
      <c r="J4340" t="s">
        <v>137</v>
      </c>
      <c r="K4340" t="s">
        <v>138</v>
      </c>
      <c r="L4340" t="s">
        <v>12711</v>
      </c>
      <c r="M4340" t="s">
        <v>12712</v>
      </c>
      <c r="N4340">
        <v>0.54</v>
      </c>
      <c r="O4340">
        <v>0</v>
      </c>
      <c r="P4340">
        <v>1069</v>
      </c>
      <c r="Q4340">
        <v>0</v>
      </c>
      <c r="R4340">
        <v>2</v>
      </c>
      <c r="S4340">
        <v>0</v>
      </c>
      <c r="T4340">
        <v>43</v>
      </c>
      <c r="U4340">
        <v>0</v>
      </c>
      <c r="V4340">
        <v>0</v>
      </c>
      <c r="W4340">
        <v>0</v>
      </c>
      <c r="X4340">
        <v>151.28538329460991</v>
      </c>
      <c r="Y4340">
        <v>0</v>
      </c>
      <c r="Z4340">
        <v>2.5513458667200003E-2</v>
      </c>
      <c r="AA4340">
        <v>0</v>
      </c>
      <c r="AB4340">
        <v>32.512500173397605</v>
      </c>
      <c r="AC4340">
        <v>0</v>
      </c>
      <c r="AD4340">
        <v>0</v>
      </c>
      <c r="AE4340">
        <v>183.82339692667472</v>
      </c>
    </row>
    <row r="4341" spans="1:31" x14ac:dyDescent="0.25">
      <c r="A4341">
        <v>2278016</v>
      </c>
      <c r="B4341">
        <v>1</v>
      </c>
      <c r="C4341" t="s">
        <v>81</v>
      </c>
      <c r="D4341" t="s">
        <v>127</v>
      </c>
      <c r="E4341" t="s">
        <v>157</v>
      </c>
      <c r="F4341" t="s">
        <v>12713</v>
      </c>
      <c r="G4341" t="s">
        <v>134</v>
      </c>
      <c r="H4341" t="s">
        <v>135</v>
      </c>
      <c r="I4341" t="s">
        <v>136</v>
      </c>
      <c r="J4341" t="s">
        <v>137</v>
      </c>
      <c r="K4341" t="s">
        <v>138</v>
      </c>
      <c r="L4341" t="s">
        <v>12714</v>
      </c>
      <c r="M4341" t="s">
        <v>12715</v>
      </c>
      <c r="N4341">
        <v>1.3325</v>
      </c>
      <c r="O4341">
        <v>0</v>
      </c>
      <c r="P4341">
        <v>292</v>
      </c>
      <c r="Q4341">
        <v>0</v>
      </c>
      <c r="R4341">
        <v>0</v>
      </c>
      <c r="S4341">
        <v>0</v>
      </c>
      <c r="T4341">
        <v>277</v>
      </c>
      <c r="U4341">
        <v>0</v>
      </c>
      <c r="V4341">
        <v>1</v>
      </c>
      <c r="W4341">
        <v>0</v>
      </c>
      <c r="X4341">
        <v>85.484954115285021</v>
      </c>
      <c r="Y4341">
        <v>0</v>
      </c>
      <c r="Z4341">
        <v>0</v>
      </c>
      <c r="AA4341">
        <v>0</v>
      </c>
      <c r="AB4341">
        <v>291.99763001133493</v>
      </c>
      <c r="AC4341">
        <v>0</v>
      </c>
      <c r="AD4341">
        <v>209.69497852144741</v>
      </c>
      <c r="AE4341">
        <v>587.17756264806735</v>
      </c>
    </row>
    <row r="4342" spans="1:31" x14ac:dyDescent="0.25">
      <c r="A4342">
        <v>2278345</v>
      </c>
      <c r="B4342">
        <v>1</v>
      </c>
      <c r="C4342" t="s">
        <v>81</v>
      </c>
      <c r="D4342" t="s">
        <v>118</v>
      </c>
      <c r="E4342" t="s">
        <v>141</v>
      </c>
      <c r="F4342" t="s">
        <v>12716</v>
      </c>
      <c r="G4342" t="s">
        <v>268</v>
      </c>
      <c r="H4342" t="s">
        <v>135</v>
      </c>
      <c r="I4342" t="s">
        <v>136</v>
      </c>
      <c r="J4342" t="s">
        <v>137</v>
      </c>
      <c r="K4342" t="s">
        <v>138</v>
      </c>
      <c r="L4342" t="s">
        <v>12717</v>
      </c>
      <c r="M4342" t="s">
        <v>12718</v>
      </c>
      <c r="N4342">
        <v>5.0555555549999998</v>
      </c>
      <c r="O4342">
        <v>0</v>
      </c>
      <c r="P4342">
        <v>0</v>
      </c>
      <c r="Q4342">
        <v>6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10.628823081769333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10.628823081769333</v>
      </c>
    </row>
    <row r="4343" spans="1:31" x14ac:dyDescent="0.25">
      <c r="A4343">
        <v>2278225</v>
      </c>
      <c r="B4343">
        <v>1</v>
      </c>
      <c r="C4343" t="s">
        <v>80</v>
      </c>
      <c r="D4343" t="s">
        <v>94</v>
      </c>
      <c r="E4343" t="s">
        <v>132</v>
      </c>
      <c r="F4343" t="s">
        <v>12719</v>
      </c>
      <c r="G4343" t="s">
        <v>134</v>
      </c>
      <c r="H4343" t="s">
        <v>135</v>
      </c>
      <c r="I4343" t="s">
        <v>738</v>
      </c>
      <c r="J4343" t="s">
        <v>137</v>
      </c>
      <c r="K4343" t="s">
        <v>138</v>
      </c>
      <c r="L4343" t="s">
        <v>12720</v>
      </c>
      <c r="M4343" t="s">
        <v>12721</v>
      </c>
      <c r="N4343">
        <v>1.1111111E-2</v>
      </c>
      <c r="O4343">
        <v>0</v>
      </c>
      <c r="P4343">
        <v>325</v>
      </c>
      <c r="Q4343">
        <v>0</v>
      </c>
      <c r="R4343">
        <v>1</v>
      </c>
      <c r="S4343">
        <v>4</v>
      </c>
      <c r="T4343">
        <v>13</v>
      </c>
      <c r="U4343">
        <v>1</v>
      </c>
      <c r="V4343">
        <v>0</v>
      </c>
      <c r="W4343">
        <v>0</v>
      </c>
      <c r="X4343">
        <v>0.32350560910800014</v>
      </c>
      <c r="Y4343">
        <v>0</v>
      </c>
      <c r="Z4343">
        <v>9.2521440000000008E-5</v>
      </c>
      <c r="AA4343">
        <v>6.6621009747555568E-2</v>
      </c>
      <c r="AB4343">
        <v>1.8168627403333339E-2</v>
      </c>
      <c r="AC4343">
        <v>1.0526841075200002</v>
      </c>
      <c r="AD4343">
        <v>0</v>
      </c>
      <c r="AE4343">
        <v>1.4610718752188894</v>
      </c>
    </row>
    <row r="4344" spans="1:31" x14ac:dyDescent="0.25">
      <c r="A4344">
        <v>2278325</v>
      </c>
      <c r="B4344">
        <v>1</v>
      </c>
      <c r="C4344" t="s">
        <v>81</v>
      </c>
      <c r="D4344" t="s">
        <v>118</v>
      </c>
      <c r="E4344" t="s">
        <v>157</v>
      </c>
      <c r="F4344" t="s">
        <v>12722</v>
      </c>
      <c r="G4344" t="s">
        <v>134</v>
      </c>
      <c r="H4344" t="s">
        <v>135</v>
      </c>
      <c r="I4344" t="s">
        <v>136</v>
      </c>
      <c r="J4344" t="s">
        <v>137</v>
      </c>
      <c r="K4344" t="s">
        <v>138</v>
      </c>
      <c r="L4344" t="s">
        <v>12723</v>
      </c>
      <c r="M4344" t="s">
        <v>12724</v>
      </c>
      <c r="N4344">
        <v>0.17138888799999999</v>
      </c>
      <c r="O4344">
        <v>31</v>
      </c>
      <c r="P4344">
        <v>1043</v>
      </c>
      <c r="Q4344">
        <v>208</v>
      </c>
      <c r="R4344">
        <v>285</v>
      </c>
      <c r="S4344">
        <v>71</v>
      </c>
      <c r="T4344">
        <v>177</v>
      </c>
      <c r="U4344">
        <v>3</v>
      </c>
      <c r="V4344">
        <v>2</v>
      </c>
      <c r="W4344">
        <v>3.6231191958262547</v>
      </c>
      <c r="X4344">
        <v>41.862158582074358</v>
      </c>
      <c r="Y4344">
        <v>30.736245809599588</v>
      </c>
      <c r="Z4344">
        <v>40.908952589798254</v>
      </c>
      <c r="AA4344">
        <v>132.91724750611533</v>
      </c>
      <c r="AB4344">
        <v>35.958646461300177</v>
      </c>
      <c r="AC4344">
        <v>273.69296925421781</v>
      </c>
      <c r="AD4344">
        <v>6.0379699298485345</v>
      </c>
      <c r="AE4344">
        <v>565.73730932878027</v>
      </c>
    </row>
    <row r="4345" spans="1:31" x14ac:dyDescent="0.25">
      <c r="A4345">
        <v>2278351</v>
      </c>
      <c r="B4345">
        <v>1</v>
      </c>
      <c r="C4345" t="s">
        <v>80</v>
      </c>
      <c r="D4345" t="s">
        <v>85</v>
      </c>
      <c r="E4345" t="s">
        <v>165</v>
      </c>
      <c r="F4345" t="s">
        <v>12725</v>
      </c>
      <c r="G4345" t="s">
        <v>261</v>
      </c>
      <c r="H4345" t="s">
        <v>150</v>
      </c>
      <c r="I4345" t="s">
        <v>136</v>
      </c>
      <c r="J4345" t="s">
        <v>137</v>
      </c>
      <c r="K4345" t="s">
        <v>138</v>
      </c>
      <c r="L4345" t="s">
        <v>12726</v>
      </c>
      <c r="M4345" t="s">
        <v>12727</v>
      </c>
      <c r="N4345">
        <v>2.1344444440000001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</row>
    <row r="4346" spans="1:31" x14ac:dyDescent="0.25">
      <c r="A4346">
        <v>2278182</v>
      </c>
      <c r="B4346">
        <v>1</v>
      </c>
      <c r="C4346" t="s">
        <v>80</v>
      </c>
      <c r="D4346" t="s">
        <v>97</v>
      </c>
      <c r="E4346" t="s">
        <v>132</v>
      </c>
      <c r="F4346" t="s">
        <v>12728</v>
      </c>
      <c r="G4346" t="s">
        <v>143</v>
      </c>
      <c r="H4346" t="s">
        <v>135</v>
      </c>
      <c r="I4346" t="s">
        <v>136</v>
      </c>
      <c r="J4346" t="s">
        <v>137</v>
      </c>
      <c r="K4346" t="s">
        <v>144</v>
      </c>
      <c r="L4346" t="s">
        <v>12729</v>
      </c>
      <c r="M4346" t="s">
        <v>12730</v>
      </c>
      <c r="N4346">
        <v>0.98083333299999997</v>
      </c>
      <c r="O4346">
        <v>0</v>
      </c>
      <c r="P4346">
        <v>0</v>
      </c>
      <c r="Q4346">
        <v>0</v>
      </c>
      <c r="R4346">
        <v>0</v>
      </c>
      <c r="S4346">
        <v>1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1.4655094714053472</v>
      </c>
      <c r="AB4346">
        <v>0</v>
      </c>
      <c r="AC4346">
        <v>0</v>
      </c>
      <c r="AD4346">
        <v>0</v>
      </c>
      <c r="AE4346">
        <v>1.4655094714053472</v>
      </c>
    </row>
    <row r="4347" spans="1:31" x14ac:dyDescent="0.25">
      <c r="A4347">
        <v>2277890</v>
      </c>
      <c r="B4347">
        <v>1</v>
      </c>
      <c r="C4347" t="s">
        <v>80</v>
      </c>
      <c r="D4347" t="s">
        <v>96</v>
      </c>
      <c r="E4347" t="s">
        <v>157</v>
      </c>
      <c r="F4347" t="s">
        <v>12731</v>
      </c>
      <c r="G4347" t="s">
        <v>134</v>
      </c>
      <c r="H4347" t="s">
        <v>135</v>
      </c>
      <c r="I4347" t="s">
        <v>136</v>
      </c>
      <c r="J4347" t="s">
        <v>137</v>
      </c>
      <c r="K4347" t="s">
        <v>138</v>
      </c>
      <c r="L4347" t="s">
        <v>12732</v>
      </c>
      <c r="M4347" t="s">
        <v>12733</v>
      </c>
      <c r="N4347">
        <v>0.226944444</v>
      </c>
      <c r="O4347">
        <v>3</v>
      </c>
      <c r="P4347">
        <v>1526</v>
      </c>
      <c r="Q4347">
        <v>0</v>
      </c>
      <c r="R4347">
        <v>1</v>
      </c>
      <c r="S4347">
        <v>4</v>
      </c>
      <c r="T4347">
        <v>98</v>
      </c>
      <c r="U4347">
        <v>0</v>
      </c>
      <c r="V4347">
        <v>0</v>
      </c>
      <c r="W4347">
        <v>11.19485556682905</v>
      </c>
      <c r="X4347">
        <v>89.508498237590956</v>
      </c>
      <c r="Y4347">
        <v>0</v>
      </c>
      <c r="Z4347">
        <v>1.6529506567783334E-2</v>
      </c>
      <c r="AA4347">
        <v>6.4087969829422837</v>
      </c>
      <c r="AB4347">
        <v>9.8361022616521865</v>
      </c>
      <c r="AC4347">
        <v>0</v>
      </c>
      <c r="AD4347">
        <v>0</v>
      </c>
      <c r="AE4347">
        <v>116.96478255558225</v>
      </c>
    </row>
    <row r="4348" spans="1:31" x14ac:dyDescent="0.25">
      <c r="A4348">
        <v>2278245</v>
      </c>
      <c r="B4348">
        <v>1</v>
      </c>
      <c r="C4348" t="s">
        <v>80</v>
      </c>
      <c r="D4348" t="s">
        <v>96</v>
      </c>
      <c r="E4348" t="s">
        <v>165</v>
      </c>
      <c r="F4348" t="s">
        <v>12734</v>
      </c>
      <c r="G4348" t="s">
        <v>167</v>
      </c>
      <c r="H4348" t="s">
        <v>150</v>
      </c>
      <c r="I4348" t="s">
        <v>136</v>
      </c>
      <c r="J4348" t="s">
        <v>137</v>
      </c>
      <c r="K4348" t="s">
        <v>138</v>
      </c>
      <c r="L4348" t="s">
        <v>12735</v>
      </c>
      <c r="M4348" t="s">
        <v>12736</v>
      </c>
      <c r="N4348">
        <v>1.593611111</v>
      </c>
      <c r="O4348">
        <v>0</v>
      </c>
      <c r="P4348">
        <v>9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3.1295748756618891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3.1295748756618891</v>
      </c>
    </row>
    <row r="4349" spans="1:31" x14ac:dyDescent="0.25">
      <c r="A4349">
        <v>2278282</v>
      </c>
      <c r="B4349">
        <v>1</v>
      </c>
      <c r="C4349" t="s">
        <v>80</v>
      </c>
      <c r="D4349" t="s">
        <v>108</v>
      </c>
      <c r="E4349" t="s">
        <v>165</v>
      </c>
      <c r="F4349" t="s">
        <v>12737</v>
      </c>
      <c r="G4349" t="s">
        <v>198</v>
      </c>
      <c r="H4349" t="s">
        <v>150</v>
      </c>
      <c r="I4349" t="s">
        <v>136</v>
      </c>
      <c r="J4349" t="s">
        <v>137</v>
      </c>
      <c r="K4349" t="s">
        <v>138</v>
      </c>
      <c r="L4349" t="s">
        <v>12738</v>
      </c>
      <c r="M4349" t="s">
        <v>12739</v>
      </c>
      <c r="N4349">
        <v>2.5041666660000002</v>
      </c>
      <c r="O4349">
        <v>0</v>
      </c>
      <c r="P4349">
        <v>1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</row>
    <row r="4350" spans="1:31" x14ac:dyDescent="0.25">
      <c r="A4350">
        <v>2278494</v>
      </c>
      <c r="B4350">
        <v>1</v>
      </c>
      <c r="C4350" t="s">
        <v>80</v>
      </c>
      <c r="D4350" t="s">
        <v>104</v>
      </c>
      <c r="E4350" t="s">
        <v>322</v>
      </c>
      <c r="F4350" t="s">
        <v>12740</v>
      </c>
      <c r="G4350" t="s">
        <v>134</v>
      </c>
      <c r="H4350" t="s">
        <v>135</v>
      </c>
      <c r="I4350" t="s">
        <v>136</v>
      </c>
      <c r="J4350" t="s">
        <v>137</v>
      </c>
      <c r="K4350" t="s">
        <v>138</v>
      </c>
      <c r="L4350" t="s">
        <v>12741</v>
      </c>
      <c r="M4350" t="s">
        <v>12742</v>
      </c>
      <c r="N4350">
        <v>0.696111111</v>
      </c>
      <c r="O4350">
        <v>1</v>
      </c>
      <c r="P4350">
        <v>464</v>
      </c>
      <c r="Q4350">
        <v>23</v>
      </c>
      <c r="R4350">
        <v>28</v>
      </c>
      <c r="S4350">
        <v>31</v>
      </c>
      <c r="T4350">
        <v>73</v>
      </c>
      <c r="U4350">
        <v>2</v>
      </c>
      <c r="V4350">
        <v>0</v>
      </c>
      <c r="W4350">
        <v>1.8424568389690834</v>
      </c>
      <c r="X4350">
        <v>79.101705732324916</v>
      </c>
      <c r="Y4350">
        <v>17.580418698070172</v>
      </c>
      <c r="Z4350">
        <v>5.6506513107610186</v>
      </c>
      <c r="AA4350">
        <v>288.1789363399659</v>
      </c>
      <c r="AB4350">
        <v>47.030336954789995</v>
      </c>
      <c r="AC4350">
        <v>49.78834855345</v>
      </c>
      <c r="AD4350">
        <v>0</v>
      </c>
      <c r="AE4350">
        <v>489.17285442833111</v>
      </c>
    </row>
    <row r="4351" spans="1:31" x14ac:dyDescent="0.25">
      <c r="A4351">
        <v>2278096</v>
      </c>
      <c r="B4351">
        <v>1</v>
      </c>
      <c r="C4351" t="s">
        <v>81</v>
      </c>
      <c r="D4351" t="s">
        <v>123</v>
      </c>
      <c r="E4351" t="s">
        <v>141</v>
      </c>
      <c r="F4351" t="s">
        <v>12743</v>
      </c>
      <c r="G4351" t="s">
        <v>154</v>
      </c>
      <c r="H4351" t="s">
        <v>135</v>
      </c>
      <c r="I4351" t="s">
        <v>136</v>
      </c>
      <c r="J4351" t="s">
        <v>137</v>
      </c>
      <c r="K4351" t="s">
        <v>144</v>
      </c>
      <c r="L4351" t="s">
        <v>12744</v>
      </c>
      <c r="M4351" t="s">
        <v>12745</v>
      </c>
      <c r="N4351">
        <v>4.9216666660000001</v>
      </c>
      <c r="O4351">
        <v>0</v>
      </c>
      <c r="P4351">
        <v>1158</v>
      </c>
      <c r="Q4351">
        <v>0</v>
      </c>
      <c r="R4351">
        <v>0</v>
      </c>
      <c r="S4351">
        <v>0</v>
      </c>
      <c r="T4351">
        <v>92</v>
      </c>
      <c r="U4351">
        <v>0</v>
      </c>
      <c r="V4351">
        <v>0</v>
      </c>
      <c r="W4351">
        <v>0</v>
      </c>
      <c r="X4351">
        <v>1217.2803875967165</v>
      </c>
      <c r="Y4351">
        <v>0</v>
      </c>
      <c r="Z4351">
        <v>0</v>
      </c>
      <c r="AA4351">
        <v>0</v>
      </c>
      <c r="AB4351">
        <v>309.44856885382541</v>
      </c>
      <c r="AC4351">
        <v>0</v>
      </c>
      <c r="AD4351">
        <v>0</v>
      </c>
      <c r="AE4351">
        <v>1526.728956450542</v>
      </c>
    </row>
    <row r="4352" spans="1:31" x14ac:dyDescent="0.25">
      <c r="A4352">
        <v>2278537</v>
      </c>
      <c r="B4352">
        <v>1</v>
      </c>
      <c r="C4352" t="s">
        <v>80</v>
      </c>
      <c r="D4352" t="s">
        <v>99</v>
      </c>
      <c r="E4352" t="s">
        <v>165</v>
      </c>
      <c r="F4352" t="s">
        <v>12746</v>
      </c>
      <c r="G4352" t="s">
        <v>167</v>
      </c>
      <c r="H4352" t="s">
        <v>150</v>
      </c>
      <c r="I4352" t="s">
        <v>136</v>
      </c>
      <c r="J4352" t="s">
        <v>137</v>
      </c>
      <c r="K4352" t="s">
        <v>138</v>
      </c>
      <c r="L4352" t="s">
        <v>12747</v>
      </c>
      <c r="M4352" t="s">
        <v>12748</v>
      </c>
      <c r="N4352">
        <v>4.7850000000000001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0.56579889032550001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0.56579889032550001</v>
      </c>
    </row>
    <row r="4353" spans="1:31" x14ac:dyDescent="0.25">
      <c r="A4353">
        <v>2277996</v>
      </c>
      <c r="B4353">
        <v>1</v>
      </c>
      <c r="C4353" t="s">
        <v>80</v>
      </c>
      <c r="D4353" t="s">
        <v>94</v>
      </c>
      <c r="E4353" t="s">
        <v>141</v>
      </c>
      <c r="F4353" t="s">
        <v>12749</v>
      </c>
      <c r="G4353" t="s">
        <v>134</v>
      </c>
      <c r="H4353" t="s">
        <v>135</v>
      </c>
      <c r="I4353" t="s">
        <v>136</v>
      </c>
      <c r="J4353" t="s">
        <v>137</v>
      </c>
      <c r="K4353" t="s">
        <v>138</v>
      </c>
      <c r="L4353" t="s">
        <v>12750</v>
      </c>
      <c r="M4353" t="s">
        <v>12751</v>
      </c>
      <c r="N4353">
        <v>1.3516666660000001</v>
      </c>
      <c r="O4353">
        <v>0</v>
      </c>
      <c r="P4353">
        <v>809</v>
      </c>
      <c r="Q4353">
        <v>0</v>
      </c>
      <c r="R4353">
        <v>3</v>
      </c>
      <c r="S4353">
        <v>0</v>
      </c>
      <c r="T4353">
        <v>51</v>
      </c>
      <c r="U4353">
        <v>0</v>
      </c>
      <c r="V4353">
        <v>0</v>
      </c>
      <c r="W4353">
        <v>0</v>
      </c>
      <c r="X4353">
        <v>311.19332512427837</v>
      </c>
      <c r="Y4353">
        <v>0</v>
      </c>
      <c r="Z4353">
        <v>0.15846475221341669</v>
      </c>
      <c r="AA4353">
        <v>0</v>
      </c>
      <c r="AB4353">
        <v>39.20557532408629</v>
      </c>
      <c r="AC4353">
        <v>0</v>
      </c>
      <c r="AD4353">
        <v>0</v>
      </c>
      <c r="AE4353">
        <v>350.55736520057809</v>
      </c>
    </row>
    <row r="4354" spans="1:31" x14ac:dyDescent="0.25">
      <c r="A4354">
        <v>2278005</v>
      </c>
      <c r="B4354">
        <v>1</v>
      </c>
      <c r="C4354" t="s">
        <v>80</v>
      </c>
      <c r="D4354" t="s">
        <v>103</v>
      </c>
      <c r="E4354" t="s">
        <v>147</v>
      </c>
      <c r="F4354" t="s">
        <v>12752</v>
      </c>
      <c r="G4354" t="s">
        <v>149</v>
      </c>
      <c r="H4354" t="s">
        <v>150</v>
      </c>
      <c r="I4354" t="s">
        <v>136</v>
      </c>
      <c r="J4354" t="s">
        <v>137</v>
      </c>
      <c r="K4354" t="s">
        <v>138</v>
      </c>
      <c r="L4354" t="s">
        <v>12753</v>
      </c>
      <c r="M4354" t="s">
        <v>12754</v>
      </c>
      <c r="N4354">
        <v>2.0988888879999998</v>
      </c>
      <c r="O4354">
        <v>0</v>
      </c>
      <c r="P4354">
        <v>9</v>
      </c>
      <c r="Q4354">
        <v>0</v>
      </c>
      <c r="R4354">
        <v>3</v>
      </c>
      <c r="S4354">
        <v>0</v>
      </c>
      <c r="T4354">
        <v>5</v>
      </c>
      <c r="U4354">
        <v>0</v>
      </c>
      <c r="V4354">
        <v>0</v>
      </c>
      <c r="W4354">
        <v>0</v>
      </c>
      <c r="X4354">
        <v>0.90653980201819995</v>
      </c>
      <c r="Y4354">
        <v>0</v>
      </c>
      <c r="Z4354">
        <v>20.975007477886937</v>
      </c>
      <c r="AA4354">
        <v>0</v>
      </c>
      <c r="AB4354">
        <v>23.442318573472217</v>
      </c>
      <c r="AC4354">
        <v>0</v>
      </c>
      <c r="AD4354">
        <v>0</v>
      </c>
      <c r="AE4354">
        <v>45.323865853377356</v>
      </c>
    </row>
    <row r="4355" spans="1:31" x14ac:dyDescent="0.25">
      <c r="A4355">
        <v>2277936</v>
      </c>
      <c r="B4355">
        <v>1</v>
      </c>
      <c r="C4355" t="s">
        <v>80</v>
      </c>
      <c r="D4355" t="s">
        <v>100</v>
      </c>
      <c r="E4355" t="s">
        <v>165</v>
      </c>
      <c r="F4355" t="s">
        <v>12755</v>
      </c>
      <c r="G4355" t="s">
        <v>198</v>
      </c>
      <c r="H4355" t="s">
        <v>150</v>
      </c>
      <c r="I4355" t="s">
        <v>136</v>
      </c>
      <c r="J4355" t="s">
        <v>137</v>
      </c>
      <c r="K4355" t="s">
        <v>138</v>
      </c>
      <c r="L4355" t="s">
        <v>12756</v>
      </c>
      <c r="M4355" t="s">
        <v>12757</v>
      </c>
      <c r="N4355">
        <v>2.2847222220000001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7.5342979633541668E-2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7.5342979633541668E-2</v>
      </c>
    </row>
    <row r="4356" spans="1:31" x14ac:dyDescent="0.25">
      <c r="A4356">
        <v>2277859</v>
      </c>
      <c r="B4356">
        <v>1</v>
      </c>
      <c r="C4356" t="s">
        <v>80</v>
      </c>
      <c r="D4356" t="s">
        <v>105</v>
      </c>
      <c r="E4356" t="s">
        <v>157</v>
      </c>
      <c r="F4356" t="s">
        <v>12758</v>
      </c>
      <c r="G4356" t="s">
        <v>143</v>
      </c>
      <c r="H4356" t="s">
        <v>135</v>
      </c>
      <c r="I4356" t="s">
        <v>136</v>
      </c>
      <c r="J4356" t="s">
        <v>137</v>
      </c>
      <c r="K4356" t="s">
        <v>144</v>
      </c>
      <c r="L4356" t="s">
        <v>12759</v>
      </c>
      <c r="M4356" t="s">
        <v>12760</v>
      </c>
      <c r="N4356">
        <v>0.56583333300000005</v>
      </c>
      <c r="O4356">
        <v>0</v>
      </c>
      <c r="P4356">
        <v>4097</v>
      </c>
      <c r="Q4356">
        <v>0</v>
      </c>
      <c r="R4356">
        <v>1</v>
      </c>
      <c r="S4356">
        <v>1</v>
      </c>
      <c r="T4356">
        <v>253</v>
      </c>
      <c r="U4356">
        <v>0</v>
      </c>
      <c r="V4356">
        <v>2</v>
      </c>
      <c r="W4356">
        <v>0</v>
      </c>
      <c r="X4356">
        <v>540.09250311776145</v>
      </c>
      <c r="Y4356">
        <v>0</v>
      </c>
      <c r="Z4356">
        <v>8.8087862961000012E-3</v>
      </c>
      <c r="AA4356">
        <v>6.7493551971810009</v>
      </c>
      <c r="AB4356">
        <v>86.995491629784269</v>
      </c>
      <c r="AC4356">
        <v>0</v>
      </c>
      <c r="AD4356">
        <v>4.7517422937665001</v>
      </c>
      <c r="AE4356">
        <v>638.59790102478928</v>
      </c>
    </row>
    <row r="4357" spans="1:31" x14ac:dyDescent="0.25">
      <c r="A4357">
        <v>2278128</v>
      </c>
      <c r="B4357">
        <v>1</v>
      </c>
      <c r="C4357" t="s">
        <v>81</v>
      </c>
      <c r="D4357" t="s">
        <v>118</v>
      </c>
      <c r="E4357" t="s">
        <v>132</v>
      </c>
      <c r="F4357" t="s">
        <v>12761</v>
      </c>
      <c r="G4357" t="s">
        <v>134</v>
      </c>
      <c r="H4357" t="s">
        <v>135</v>
      </c>
      <c r="I4357" t="s">
        <v>136</v>
      </c>
      <c r="J4357" t="s">
        <v>137</v>
      </c>
      <c r="K4357" t="s">
        <v>138</v>
      </c>
      <c r="L4357" t="s">
        <v>12762</v>
      </c>
      <c r="M4357" t="s">
        <v>12763</v>
      </c>
      <c r="N4357">
        <v>6.1405555549999997</v>
      </c>
      <c r="O4357">
        <v>0</v>
      </c>
      <c r="P4357">
        <v>0</v>
      </c>
      <c r="Q4357">
        <v>19</v>
      </c>
      <c r="R4357">
        <v>8</v>
      </c>
      <c r="S4357">
        <v>12</v>
      </c>
      <c r="T4357">
        <v>0</v>
      </c>
      <c r="U4357">
        <v>11</v>
      </c>
      <c r="V4357">
        <v>0</v>
      </c>
      <c r="W4357">
        <v>0</v>
      </c>
      <c r="X4357">
        <v>0</v>
      </c>
      <c r="Y4357">
        <v>243.07528988539443</v>
      </c>
      <c r="Z4357">
        <v>56.494456352177295</v>
      </c>
      <c r="AA4357">
        <v>552.34603979584324</v>
      </c>
      <c r="AB4357">
        <v>0</v>
      </c>
      <c r="AC4357">
        <v>11698.167740337676</v>
      </c>
      <c r="AD4357">
        <v>0</v>
      </c>
      <c r="AE4357">
        <v>12550.083526371091</v>
      </c>
    </row>
    <row r="4358" spans="1:31" x14ac:dyDescent="0.25">
      <c r="A4358">
        <v>2278563</v>
      </c>
      <c r="B4358">
        <v>1</v>
      </c>
      <c r="C4358" t="s">
        <v>80</v>
      </c>
      <c r="D4358" t="s">
        <v>104</v>
      </c>
      <c r="E4358" t="s">
        <v>312</v>
      </c>
      <c r="F4358" t="s">
        <v>12764</v>
      </c>
      <c r="G4358" t="s">
        <v>1032</v>
      </c>
      <c r="H4358" t="s">
        <v>150</v>
      </c>
      <c r="I4358" t="s">
        <v>136</v>
      </c>
      <c r="J4358" t="s">
        <v>137</v>
      </c>
      <c r="K4358" t="s">
        <v>138</v>
      </c>
      <c r="L4358" t="s">
        <v>12765</v>
      </c>
      <c r="M4358" t="s">
        <v>12766</v>
      </c>
      <c r="N4358">
        <v>3.219166666</v>
      </c>
      <c r="O4358">
        <v>0</v>
      </c>
      <c r="P4358">
        <v>53</v>
      </c>
      <c r="Q4358">
        <v>0</v>
      </c>
      <c r="R4358">
        <v>1</v>
      </c>
      <c r="S4358">
        <v>0</v>
      </c>
      <c r="T4358">
        <v>9</v>
      </c>
      <c r="U4358">
        <v>0</v>
      </c>
      <c r="V4358">
        <v>0</v>
      </c>
      <c r="W4358">
        <v>0</v>
      </c>
      <c r="X4358">
        <v>57.752958201819091</v>
      </c>
      <c r="Y4358">
        <v>0</v>
      </c>
      <c r="Z4358">
        <v>0.63159633449820007</v>
      </c>
      <c r="AA4358">
        <v>0</v>
      </c>
      <c r="AB4358">
        <v>39.391321696543919</v>
      </c>
      <c r="AC4358">
        <v>0</v>
      </c>
      <c r="AD4358">
        <v>0</v>
      </c>
      <c r="AE4358">
        <v>97.775876232861208</v>
      </c>
    </row>
    <row r="4359" spans="1:31" x14ac:dyDescent="0.25">
      <c r="A4359">
        <v>2277876</v>
      </c>
      <c r="B4359">
        <v>1</v>
      </c>
      <c r="C4359" t="s">
        <v>80</v>
      </c>
      <c r="D4359" t="s">
        <v>96</v>
      </c>
      <c r="E4359" t="s">
        <v>322</v>
      </c>
      <c r="F4359" t="s">
        <v>12767</v>
      </c>
      <c r="G4359" t="s">
        <v>134</v>
      </c>
      <c r="H4359" t="s">
        <v>135</v>
      </c>
      <c r="I4359" t="s">
        <v>136</v>
      </c>
      <c r="J4359" t="s">
        <v>137</v>
      </c>
      <c r="K4359" t="s">
        <v>138</v>
      </c>
      <c r="L4359" t="s">
        <v>12768</v>
      </c>
      <c r="M4359" t="s">
        <v>12769</v>
      </c>
      <c r="N4359">
        <v>4.6017194440000004</v>
      </c>
      <c r="O4359">
        <v>0</v>
      </c>
      <c r="P4359">
        <v>278</v>
      </c>
      <c r="Q4359">
        <v>13</v>
      </c>
      <c r="R4359">
        <v>26</v>
      </c>
      <c r="S4359">
        <v>20</v>
      </c>
      <c r="T4359">
        <v>43</v>
      </c>
      <c r="U4359">
        <v>5</v>
      </c>
      <c r="V4359">
        <v>0</v>
      </c>
      <c r="W4359">
        <v>0</v>
      </c>
      <c r="X4359">
        <v>482.51635042848807</v>
      </c>
      <c r="Y4359">
        <v>46.320077777729423</v>
      </c>
      <c r="Z4359">
        <v>43.423715387303119</v>
      </c>
      <c r="AA4359">
        <v>635.94280754503234</v>
      </c>
      <c r="AB4359">
        <v>87.063816994891496</v>
      </c>
      <c r="AC4359">
        <v>770.76352789055773</v>
      </c>
      <c r="AD4359">
        <v>0</v>
      </c>
      <c r="AE4359">
        <v>2066.0302960240024</v>
      </c>
    </row>
    <row r="4360" spans="1:31" x14ac:dyDescent="0.25">
      <c r="A4360">
        <v>2278268</v>
      </c>
      <c r="B4360">
        <v>1</v>
      </c>
      <c r="C4360" t="s">
        <v>81</v>
      </c>
      <c r="D4360" t="s">
        <v>118</v>
      </c>
      <c r="E4360" t="s">
        <v>176</v>
      </c>
      <c r="F4360" t="s">
        <v>12770</v>
      </c>
      <c r="G4360" t="s">
        <v>178</v>
      </c>
      <c r="H4360" t="s">
        <v>150</v>
      </c>
      <c r="I4360" t="s">
        <v>136</v>
      </c>
      <c r="J4360" t="s">
        <v>137</v>
      </c>
      <c r="K4360" t="s">
        <v>138</v>
      </c>
      <c r="L4360" t="s">
        <v>12771</v>
      </c>
      <c r="M4360" t="s">
        <v>12772</v>
      </c>
      <c r="N4360">
        <v>1.561111111</v>
      </c>
      <c r="O4360">
        <v>0</v>
      </c>
      <c r="P4360">
        <v>4</v>
      </c>
      <c r="Q4360">
        <v>0</v>
      </c>
      <c r="R4360">
        <v>0</v>
      </c>
      <c r="S4360">
        <v>0</v>
      </c>
      <c r="T4360">
        <v>4</v>
      </c>
      <c r="U4360">
        <v>0</v>
      </c>
      <c r="V4360">
        <v>0</v>
      </c>
      <c r="W4360">
        <v>0</v>
      </c>
      <c r="X4360">
        <v>0.95950877005750013</v>
      </c>
      <c r="Y4360">
        <v>0</v>
      </c>
      <c r="Z4360">
        <v>0</v>
      </c>
      <c r="AA4360">
        <v>0</v>
      </c>
      <c r="AB4360">
        <v>11.907894379148001</v>
      </c>
      <c r="AC4360">
        <v>0</v>
      </c>
      <c r="AD4360">
        <v>0</v>
      </c>
      <c r="AE4360">
        <v>12.867403149205501</v>
      </c>
    </row>
    <row r="4361" spans="1:31" x14ac:dyDescent="0.25">
      <c r="A4361">
        <v>2278414</v>
      </c>
      <c r="B4361">
        <v>1</v>
      </c>
      <c r="C4361" t="s">
        <v>81</v>
      </c>
      <c r="D4361" t="s">
        <v>112</v>
      </c>
      <c r="E4361" t="s">
        <v>165</v>
      </c>
      <c r="F4361" t="s">
        <v>12773</v>
      </c>
      <c r="G4361" t="s">
        <v>198</v>
      </c>
      <c r="H4361" t="s">
        <v>150</v>
      </c>
      <c r="I4361" t="s">
        <v>136</v>
      </c>
      <c r="J4361" t="s">
        <v>137</v>
      </c>
      <c r="K4361" t="s">
        <v>138</v>
      </c>
      <c r="L4361" t="s">
        <v>12774</v>
      </c>
      <c r="M4361" t="s">
        <v>12775</v>
      </c>
      <c r="N4361">
        <v>3.2952777769999999</v>
      </c>
      <c r="O4361">
        <v>0</v>
      </c>
      <c r="P4361">
        <v>1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1.6272501748249998E-2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1.6272501748249998E-2</v>
      </c>
    </row>
    <row r="4362" spans="1:31" x14ac:dyDescent="0.25">
      <c r="A4362">
        <v>2278168</v>
      </c>
      <c r="B4362">
        <v>1</v>
      </c>
      <c r="C4362" t="s">
        <v>80</v>
      </c>
      <c r="D4362" t="s">
        <v>94</v>
      </c>
      <c r="E4362" t="s">
        <v>141</v>
      </c>
      <c r="F4362" t="s">
        <v>12749</v>
      </c>
      <c r="G4362" t="s">
        <v>134</v>
      </c>
      <c r="H4362" t="s">
        <v>135</v>
      </c>
      <c r="I4362" t="s">
        <v>136</v>
      </c>
      <c r="J4362" t="s">
        <v>137</v>
      </c>
      <c r="K4362" t="s">
        <v>138</v>
      </c>
      <c r="L4362" t="s">
        <v>12776</v>
      </c>
      <c r="M4362" t="s">
        <v>12777</v>
      </c>
      <c r="N4362">
        <v>0.73250000000000004</v>
      </c>
      <c r="O4362">
        <v>0</v>
      </c>
      <c r="P4362">
        <v>809</v>
      </c>
      <c r="Q4362">
        <v>0</v>
      </c>
      <c r="R4362">
        <v>3</v>
      </c>
      <c r="S4362">
        <v>0</v>
      </c>
      <c r="T4362">
        <v>51</v>
      </c>
      <c r="U4362">
        <v>0</v>
      </c>
      <c r="V4362">
        <v>0</v>
      </c>
      <c r="W4362">
        <v>0</v>
      </c>
      <c r="X4362">
        <v>185.14718628671599</v>
      </c>
      <c r="Y4362">
        <v>0</v>
      </c>
      <c r="Z4362">
        <v>9.4117504096500021E-2</v>
      </c>
      <c r="AA4362">
        <v>0</v>
      </c>
      <c r="AB4362">
        <v>30.604195905647558</v>
      </c>
      <c r="AC4362">
        <v>0</v>
      </c>
      <c r="AD4362">
        <v>0</v>
      </c>
      <c r="AE4362">
        <v>215.84549969646002</v>
      </c>
    </row>
    <row r="4363" spans="1:31" x14ac:dyDescent="0.25">
      <c r="A4363">
        <v>2278560</v>
      </c>
      <c r="B4363">
        <v>1</v>
      </c>
      <c r="C4363" t="s">
        <v>81</v>
      </c>
      <c r="D4363" t="s">
        <v>118</v>
      </c>
      <c r="E4363" t="s">
        <v>147</v>
      </c>
      <c r="F4363" t="s">
        <v>12778</v>
      </c>
      <c r="G4363" t="s">
        <v>149</v>
      </c>
      <c r="H4363" t="s">
        <v>150</v>
      </c>
      <c r="I4363" t="s">
        <v>136</v>
      </c>
      <c r="J4363" t="s">
        <v>137</v>
      </c>
      <c r="K4363" t="s">
        <v>138</v>
      </c>
      <c r="L4363" t="s">
        <v>12779</v>
      </c>
      <c r="M4363" t="s">
        <v>12780</v>
      </c>
      <c r="N4363">
        <v>2.4444444440000002</v>
      </c>
      <c r="O4363">
        <v>0</v>
      </c>
      <c r="P4363">
        <v>2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1.0810296686622336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1.0810296686622336</v>
      </c>
    </row>
    <row r="4364" spans="1:31" x14ac:dyDescent="0.25">
      <c r="A4364">
        <v>2278228</v>
      </c>
      <c r="B4364">
        <v>1</v>
      </c>
      <c r="C4364" t="s">
        <v>80</v>
      </c>
      <c r="D4364" t="s">
        <v>97</v>
      </c>
      <c r="E4364" t="s">
        <v>147</v>
      </c>
      <c r="F4364" t="s">
        <v>12781</v>
      </c>
      <c r="G4364" t="s">
        <v>1296</v>
      </c>
      <c r="H4364" t="s">
        <v>150</v>
      </c>
      <c r="I4364" t="s">
        <v>136</v>
      </c>
      <c r="J4364" t="s">
        <v>137</v>
      </c>
      <c r="K4364" t="s">
        <v>138</v>
      </c>
      <c r="L4364" t="s">
        <v>12782</v>
      </c>
      <c r="M4364" t="s">
        <v>12783</v>
      </c>
      <c r="N4364">
        <v>4.8797222219999998</v>
      </c>
      <c r="O4364">
        <v>0</v>
      </c>
      <c r="P4364">
        <v>35</v>
      </c>
      <c r="Q4364">
        <v>0</v>
      </c>
      <c r="R4364">
        <v>1</v>
      </c>
      <c r="S4364">
        <v>0</v>
      </c>
      <c r="T4364">
        <v>9</v>
      </c>
      <c r="U4364">
        <v>0</v>
      </c>
      <c r="V4364">
        <v>0</v>
      </c>
      <c r="W4364">
        <v>0</v>
      </c>
      <c r="X4364">
        <v>79.279158277957919</v>
      </c>
      <c r="Y4364">
        <v>0</v>
      </c>
      <c r="Z4364">
        <v>0.23650701283530001</v>
      </c>
      <c r="AA4364">
        <v>0</v>
      </c>
      <c r="AB4364">
        <v>33.271020727376438</v>
      </c>
      <c r="AC4364">
        <v>0</v>
      </c>
      <c r="AD4364">
        <v>0</v>
      </c>
      <c r="AE4364">
        <v>112.78668601816966</v>
      </c>
    </row>
    <row r="4365" spans="1:31" x14ac:dyDescent="0.25">
      <c r="A4365">
        <v>2278062</v>
      </c>
      <c r="B4365">
        <v>1</v>
      </c>
      <c r="C4365" t="s">
        <v>80</v>
      </c>
      <c r="D4365" t="s">
        <v>96</v>
      </c>
      <c r="E4365" t="s">
        <v>141</v>
      </c>
      <c r="F4365" t="s">
        <v>12784</v>
      </c>
      <c r="G4365" t="s">
        <v>143</v>
      </c>
      <c r="H4365" t="s">
        <v>135</v>
      </c>
      <c r="I4365" t="s">
        <v>136</v>
      </c>
      <c r="J4365" t="s">
        <v>137</v>
      </c>
      <c r="K4365" t="s">
        <v>144</v>
      </c>
      <c r="L4365" t="s">
        <v>12785</v>
      </c>
      <c r="M4365" t="s">
        <v>12786</v>
      </c>
      <c r="N4365">
        <v>8.3338888880000006</v>
      </c>
      <c r="O4365">
        <v>1</v>
      </c>
      <c r="P4365">
        <v>15</v>
      </c>
      <c r="Q4365">
        <v>2</v>
      </c>
      <c r="R4365">
        <v>16</v>
      </c>
      <c r="S4365">
        <v>4</v>
      </c>
      <c r="T4365">
        <v>15</v>
      </c>
      <c r="U4365">
        <v>0</v>
      </c>
      <c r="V4365">
        <v>0</v>
      </c>
      <c r="W4365">
        <v>1.8883938628166668E-3</v>
      </c>
      <c r="X4365">
        <v>80.556608859882203</v>
      </c>
      <c r="Y4365">
        <v>2266.3546995262263</v>
      </c>
      <c r="Z4365">
        <v>217.02529824530833</v>
      </c>
      <c r="AA4365">
        <v>137.85768069337365</v>
      </c>
      <c r="AB4365">
        <v>229.54886954488026</v>
      </c>
      <c r="AC4365">
        <v>0</v>
      </c>
      <c r="AD4365">
        <v>0</v>
      </c>
      <c r="AE4365">
        <v>2931.3450452635338</v>
      </c>
    </row>
    <row r="4366" spans="1:31" x14ac:dyDescent="0.25">
      <c r="A4366">
        <v>2277919</v>
      </c>
      <c r="B4366">
        <v>1</v>
      </c>
      <c r="C4366" t="s">
        <v>81</v>
      </c>
      <c r="D4366" t="s">
        <v>112</v>
      </c>
      <c r="E4366" t="s">
        <v>141</v>
      </c>
      <c r="F4366" t="s">
        <v>12787</v>
      </c>
      <c r="G4366" t="s">
        <v>134</v>
      </c>
      <c r="H4366" t="s">
        <v>135</v>
      </c>
      <c r="I4366" t="s">
        <v>738</v>
      </c>
      <c r="J4366" t="s">
        <v>137</v>
      </c>
      <c r="K4366" t="s">
        <v>138</v>
      </c>
      <c r="L4366" t="s">
        <v>12788</v>
      </c>
      <c r="M4366" t="s">
        <v>12789</v>
      </c>
      <c r="N4366">
        <v>1.1111111E-2</v>
      </c>
      <c r="O4366">
        <v>0</v>
      </c>
      <c r="P4366">
        <v>1435</v>
      </c>
      <c r="Q4366">
        <v>179</v>
      </c>
      <c r="R4366">
        <v>61</v>
      </c>
      <c r="S4366">
        <v>19</v>
      </c>
      <c r="T4366">
        <v>140</v>
      </c>
      <c r="U4366">
        <v>3</v>
      </c>
      <c r="V4366">
        <v>2</v>
      </c>
      <c r="W4366">
        <v>0</v>
      </c>
      <c r="X4366">
        <v>1.8204587107956671</v>
      </c>
      <c r="Y4366">
        <v>0.14759977229199997</v>
      </c>
      <c r="Z4366">
        <v>9.6040330042666641E-2</v>
      </c>
      <c r="AA4366">
        <v>0.17446686549900003</v>
      </c>
      <c r="AB4366">
        <v>0.25645729069433337</v>
      </c>
      <c r="AC4366">
        <v>0.72815205840000008</v>
      </c>
      <c r="AD4366">
        <v>0.76704849485866666</v>
      </c>
      <c r="AE4366">
        <v>3.9902235225823333</v>
      </c>
    </row>
    <row r="4367" spans="1:31" x14ac:dyDescent="0.25">
      <c r="A4367">
        <v>2278085</v>
      </c>
      <c r="B4367">
        <v>1</v>
      </c>
      <c r="C4367" t="s">
        <v>81</v>
      </c>
      <c r="D4367" t="s">
        <v>112</v>
      </c>
      <c r="E4367" t="s">
        <v>147</v>
      </c>
      <c r="F4367" t="s">
        <v>12790</v>
      </c>
      <c r="G4367" t="s">
        <v>149</v>
      </c>
      <c r="H4367" t="s">
        <v>150</v>
      </c>
      <c r="I4367" t="s">
        <v>136</v>
      </c>
      <c r="J4367" t="s">
        <v>137</v>
      </c>
      <c r="K4367" t="s">
        <v>138</v>
      </c>
      <c r="L4367" t="s">
        <v>12791</v>
      </c>
      <c r="M4367" t="s">
        <v>12792</v>
      </c>
      <c r="N4367">
        <v>2.0133333329999998</v>
      </c>
      <c r="O4367">
        <v>0</v>
      </c>
      <c r="P4367">
        <v>1</v>
      </c>
      <c r="Q4367">
        <v>0</v>
      </c>
      <c r="R4367">
        <v>0</v>
      </c>
      <c r="S4367">
        <v>0</v>
      </c>
      <c r="T4367">
        <v>9</v>
      </c>
      <c r="U4367">
        <v>0</v>
      </c>
      <c r="V4367">
        <v>0</v>
      </c>
      <c r="W4367">
        <v>0</v>
      </c>
      <c r="X4367">
        <v>2.2350313137825082</v>
      </c>
      <c r="Y4367">
        <v>0</v>
      </c>
      <c r="Z4367">
        <v>0</v>
      </c>
      <c r="AA4367">
        <v>0</v>
      </c>
      <c r="AB4367">
        <v>6.6942774504637503</v>
      </c>
      <c r="AC4367">
        <v>0</v>
      </c>
      <c r="AD4367">
        <v>0</v>
      </c>
      <c r="AE4367">
        <v>8.9293087642462581</v>
      </c>
    </row>
    <row r="4368" spans="1:31" x14ac:dyDescent="0.25">
      <c r="A4368">
        <v>2277942</v>
      </c>
      <c r="B4368">
        <v>1</v>
      </c>
      <c r="C4368" t="s">
        <v>81</v>
      </c>
      <c r="D4368" t="s">
        <v>113</v>
      </c>
      <c r="E4368" t="s">
        <v>157</v>
      </c>
      <c r="F4368" t="s">
        <v>12793</v>
      </c>
      <c r="G4368" t="s">
        <v>134</v>
      </c>
      <c r="H4368" t="s">
        <v>135</v>
      </c>
      <c r="I4368" t="s">
        <v>136</v>
      </c>
      <c r="J4368" t="s">
        <v>137</v>
      </c>
      <c r="K4368" t="s">
        <v>138</v>
      </c>
      <c r="L4368" t="s">
        <v>12794</v>
      </c>
      <c r="M4368" t="s">
        <v>12795</v>
      </c>
      <c r="N4368">
        <v>1.782777777</v>
      </c>
      <c r="O4368">
        <v>2</v>
      </c>
      <c r="P4368">
        <v>117</v>
      </c>
      <c r="Q4368">
        <v>4</v>
      </c>
      <c r="R4368">
        <v>23</v>
      </c>
      <c r="S4368">
        <v>9</v>
      </c>
      <c r="T4368">
        <v>20</v>
      </c>
      <c r="U4368">
        <v>5</v>
      </c>
      <c r="V4368">
        <v>1</v>
      </c>
      <c r="W4368">
        <v>0.73033871505274173</v>
      </c>
      <c r="X4368">
        <v>40.564649908105402</v>
      </c>
      <c r="Y4368">
        <v>12.411942768054933</v>
      </c>
      <c r="Z4368">
        <v>5.5294192165124576</v>
      </c>
      <c r="AA4368">
        <v>384.13053870953144</v>
      </c>
      <c r="AB4368">
        <v>33.228986801493299</v>
      </c>
      <c r="AC4368">
        <v>893.10692907170551</v>
      </c>
      <c r="AD4368">
        <v>6.4813841518331996</v>
      </c>
      <c r="AE4368">
        <v>1376.1841893422891</v>
      </c>
    </row>
    <row r="4369" spans="1:31" x14ac:dyDescent="0.25">
      <c r="A4369">
        <v>2278397</v>
      </c>
      <c r="B4369">
        <v>1</v>
      </c>
      <c r="C4369" t="s">
        <v>80</v>
      </c>
      <c r="D4369" t="s">
        <v>103</v>
      </c>
      <c r="E4369" t="s">
        <v>157</v>
      </c>
      <c r="F4369" t="s">
        <v>12796</v>
      </c>
      <c r="G4369" t="s">
        <v>134</v>
      </c>
      <c r="H4369" t="s">
        <v>135</v>
      </c>
      <c r="I4369" t="s">
        <v>136</v>
      </c>
      <c r="J4369" t="s">
        <v>137</v>
      </c>
      <c r="K4369" t="s">
        <v>138</v>
      </c>
      <c r="L4369" t="s">
        <v>12797</v>
      </c>
      <c r="M4369" t="s">
        <v>12798</v>
      </c>
      <c r="N4369">
        <v>5.8333333000000001E-2</v>
      </c>
      <c r="O4369">
        <v>0</v>
      </c>
      <c r="P4369">
        <v>1804</v>
      </c>
      <c r="Q4369">
        <v>0</v>
      </c>
      <c r="R4369">
        <v>20</v>
      </c>
      <c r="S4369">
        <v>11</v>
      </c>
      <c r="T4369">
        <v>196</v>
      </c>
      <c r="U4369">
        <v>11</v>
      </c>
      <c r="V4369">
        <v>4</v>
      </c>
      <c r="W4369">
        <v>0</v>
      </c>
      <c r="X4369">
        <v>33.521681708124078</v>
      </c>
      <c r="Y4369">
        <v>0</v>
      </c>
      <c r="Z4369">
        <v>0.37384343513650004</v>
      </c>
      <c r="AA4369">
        <v>15.101666731689999</v>
      </c>
      <c r="AB4369">
        <v>8.7208973447714975</v>
      </c>
      <c r="AC4369">
        <v>166.36113235684948</v>
      </c>
      <c r="AD4369">
        <v>13.344036431610499</v>
      </c>
      <c r="AE4369">
        <v>237.42325800818207</v>
      </c>
    </row>
    <row r="4370" spans="1:31" x14ac:dyDescent="0.25">
      <c r="A4370">
        <v>2278185</v>
      </c>
      <c r="B4370">
        <v>1</v>
      </c>
      <c r="C4370" t="s">
        <v>80</v>
      </c>
      <c r="D4370" t="s">
        <v>90</v>
      </c>
      <c r="E4370" t="s">
        <v>147</v>
      </c>
      <c r="F4370" t="s">
        <v>12799</v>
      </c>
      <c r="G4370" t="s">
        <v>149</v>
      </c>
      <c r="H4370" t="s">
        <v>150</v>
      </c>
      <c r="I4370" t="s">
        <v>136</v>
      </c>
      <c r="J4370" t="s">
        <v>137</v>
      </c>
      <c r="K4370" t="s">
        <v>138</v>
      </c>
      <c r="L4370" t="s">
        <v>12800</v>
      </c>
      <c r="M4370" t="s">
        <v>12801</v>
      </c>
      <c r="N4370">
        <v>3.0055555549999999</v>
      </c>
      <c r="O4370">
        <v>0</v>
      </c>
      <c r="P4370">
        <v>67</v>
      </c>
      <c r="Q4370">
        <v>0</v>
      </c>
      <c r="R4370">
        <v>0</v>
      </c>
      <c r="S4370">
        <v>0</v>
      </c>
      <c r="T4370">
        <v>58</v>
      </c>
      <c r="U4370">
        <v>0</v>
      </c>
      <c r="V4370">
        <v>0</v>
      </c>
      <c r="W4370">
        <v>0</v>
      </c>
      <c r="X4370">
        <v>67.511772051418873</v>
      </c>
      <c r="Y4370">
        <v>0</v>
      </c>
      <c r="Z4370">
        <v>0</v>
      </c>
      <c r="AA4370">
        <v>0</v>
      </c>
      <c r="AB4370">
        <v>129.32934009296901</v>
      </c>
      <c r="AC4370">
        <v>0</v>
      </c>
      <c r="AD4370">
        <v>0</v>
      </c>
      <c r="AE4370">
        <v>196.84111214438786</v>
      </c>
    </row>
    <row r="4371" spans="1:31" x14ac:dyDescent="0.25">
      <c r="A4371">
        <v>2277856</v>
      </c>
      <c r="B4371">
        <v>1</v>
      </c>
      <c r="C4371" t="s">
        <v>81</v>
      </c>
      <c r="D4371" t="s">
        <v>118</v>
      </c>
      <c r="E4371" t="s">
        <v>147</v>
      </c>
      <c r="F4371" t="s">
        <v>5079</v>
      </c>
      <c r="G4371" t="s">
        <v>149</v>
      </c>
      <c r="H4371" t="s">
        <v>150</v>
      </c>
      <c r="I4371" t="s">
        <v>136</v>
      </c>
      <c r="J4371" t="s">
        <v>137</v>
      </c>
      <c r="K4371" t="s">
        <v>138</v>
      </c>
      <c r="L4371" t="s">
        <v>12802</v>
      </c>
      <c r="M4371" t="s">
        <v>12803</v>
      </c>
      <c r="N4371">
        <v>0.84194444400000001</v>
      </c>
      <c r="O4371">
        <v>0</v>
      </c>
      <c r="P4371">
        <v>228</v>
      </c>
      <c r="Q4371">
        <v>0</v>
      </c>
      <c r="R4371">
        <v>1</v>
      </c>
      <c r="S4371">
        <v>0</v>
      </c>
      <c r="T4371">
        <v>9</v>
      </c>
      <c r="U4371">
        <v>0</v>
      </c>
      <c r="V4371">
        <v>0</v>
      </c>
      <c r="W4371">
        <v>0</v>
      </c>
      <c r="X4371">
        <v>47.949334754905763</v>
      </c>
      <c r="Y4371">
        <v>0</v>
      </c>
      <c r="Z4371">
        <v>0</v>
      </c>
      <c r="AA4371">
        <v>0</v>
      </c>
      <c r="AB4371">
        <v>6.0231201869434994</v>
      </c>
      <c r="AC4371">
        <v>0</v>
      </c>
      <c r="AD4371">
        <v>0</v>
      </c>
      <c r="AE4371">
        <v>53.972454941849264</v>
      </c>
    </row>
    <row r="4372" spans="1:31" x14ac:dyDescent="0.25">
      <c r="A4372">
        <v>2278248</v>
      </c>
      <c r="B4372">
        <v>1</v>
      </c>
      <c r="C4372" t="s">
        <v>80</v>
      </c>
      <c r="D4372" t="s">
        <v>86</v>
      </c>
      <c r="E4372" t="s">
        <v>141</v>
      </c>
      <c r="F4372" t="s">
        <v>12804</v>
      </c>
      <c r="G4372" t="s">
        <v>143</v>
      </c>
      <c r="H4372" t="s">
        <v>135</v>
      </c>
      <c r="I4372" t="s">
        <v>136</v>
      </c>
      <c r="J4372" t="s">
        <v>137</v>
      </c>
      <c r="K4372" t="s">
        <v>144</v>
      </c>
      <c r="L4372" t="s">
        <v>12805</v>
      </c>
      <c r="M4372" t="s">
        <v>12806</v>
      </c>
      <c r="N4372">
        <v>1.4127777770000001</v>
      </c>
      <c r="O4372">
        <v>0</v>
      </c>
      <c r="P4372">
        <v>280</v>
      </c>
      <c r="Q4372">
        <v>0</v>
      </c>
      <c r="R4372">
        <v>0</v>
      </c>
      <c r="S4372">
        <v>0</v>
      </c>
      <c r="T4372">
        <v>20</v>
      </c>
      <c r="U4372">
        <v>0</v>
      </c>
      <c r="V4372">
        <v>0</v>
      </c>
      <c r="W4372">
        <v>0</v>
      </c>
      <c r="X4372">
        <v>136.7478480133793</v>
      </c>
      <c r="Y4372">
        <v>0</v>
      </c>
      <c r="Z4372">
        <v>0</v>
      </c>
      <c r="AA4372">
        <v>0</v>
      </c>
      <c r="AB4372">
        <v>9.9577216577956218</v>
      </c>
      <c r="AC4372">
        <v>0</v>
      </c>
      <c r="AD4372">
        <v>0</v>
      </c>
      <c r="AE4372">
        <v>146.70556967117491</v>
      </c>
    </row>
    <row r="4373" spans="1:31" x14ac:dyDescent="0.25">
      <c r="A4373">
        <v>2277899</v>
      </c>
      <c r="B4373">
        <v>1</v>
      </c>
      <c r="C4373" t="s">
        <v>80</v>
      </c>
      <c r="D4373" t="s">
        <v>105</v>
      </c>
      <c r="E4373" t="s">
        <v>157</v>
      </c>
      <c r="F4373" t="s">
        <v>12807</v>
      </c>
      <c r="G4373" t="s">
        <v>143</v>
      </c>
      <c r="H4373" t="s">
        <v>135</v>
      </c>
      <c r="I4373" t="s">
        <v>136</v>
      </c>
      <c r="J4373" t="s">
        <v>137</v>
      </c>
      <c r="K4373" t="s">
        <v>144</v>
      </c>
      <c r="L4373" t="s">
        <v>12808</v>
      </c>
      <c r="M4373" t="s">
        <v>12809</v>
      </c>
      <c r="N4373">
        <v>0.60777777700000002</v>
      </c>
      <c r="O4373">
        <v>0</v>
      </c>
      <c r="P4373">
        <v>3050</v>
      </c>
      <c r="Q4373">
        <v>0</v>
      </c>
      <c r="R4373">
        <v>0</v>
      </c>
      <c r="S4373">
        <v>0</v>
      </c>
      <c r="T4373">
        <v>156</v>
      </c>
      <c r="U4373">
        <v>0</v>
      </c>
      <c r="V4373">
        <v>0</v>
      </c>
      <c r="W4373">
        <v>0</v>
      </c>
      <c r="X4373">
        <v>424.77589141348756</v>
      </c>
      <c r="Y4373">
        <v>0</v>
      </c>
      <c r="Z4373">
        <v>0</v>
      </c>
      <c r="AA4373">
        <v>0</v>
      </c>
      <c r="AB4373">
        <v>60.30317035875089</v>
      </c>
      <c r="AC4373">
        <v>0</v>
      </c>
      <c r="AD4373">
        <v>0</v>
      </c>
      <c r="AE4373">
        <v>485.07906177223845</v>
      </c>
    </row>
    <row r="4374" spans="1:31" x14ac:dyDescent="0.25">
      <c r="A4374">
        <v>2278148</v>
      </c>
      <c r="B4374">
        <v>1</v>
      </c>
      <c r="C4374" t="s">
        <v>80</v>
      </c>
      <c r="D4374" t="s">
        <v>105</v>
      </c>
      <c r="E4374" t="s">
        <v>165</v>
      </c>
      <c r="F4374" t="s">
        <v>12810</v>
      </c>
      <c r="G4374" t="s">
        <v>198</v>
      </c>
      <c r="H4374" t="s">
        <v>150</v>
      </c>
      <c r="I4374" t="s">
        <v>136</v>
      </c>
      <c r="J4374" t="s">
        <v>137</v>
      </c>
      <c r="K4374" t="s">
        <v>138</v>
      </c>
      <c r="L4374" t="s">
        <v>12811</v>
      </c>
      <c r="M4374" t="s">
        <v>12812</v>
      </c>
      <c r="N4374">
        <v>2.0625</v>
      </c>
      <c r="O4374">
        <v>0</v>
      </c>
      <c r="P4374">
        <v>1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0.59823373824750004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0.59823373824750004</v>
      </c>
    </row>
    <row r="4375" spans="1:31" x14ac:dyDescent="0.25">
      <c r="A4375">
        <v>2278440</v>
      </c>
      <c r="B4375">
        <v>1</v>
      </c>
      <c r="C4375" t="s">
        <v>80</v>
      </c>
      <c r="D4375" t="s">
        <v>86</v>
      </c>
      <c r="E4375" t="s">
        <v>141</v>
      </c>
      <c r="F4375" t="s">
        <v>12813</v>
      </c>
      <c r="G4375" t="s">
        <v>134</v>
      </c>
      <c r="H4375" t="s">
        <v>135</v>
      </c>
      <c r="I4375" t="s">
        <v>136</v>
      </c>
      <c r="J4375" t="s">
        <v>137</v>
      </c>
      <c r="K4375" t="s">
        <v>138</v>
      </c>
      <c r="L4375" t="s">
        <v>12814</v>
      </c>
      <c r="M4375" t="s">
        <v>12815</v>
      </c>
      <c r="N4375">
        <v>0.52638888800000005</v>
      </c>
      <c r="O4375">
        <v>0</v>
      </c>
      <c r="P4375">
        <v>79</v>
      </c>
      <c r="Q4375">
        <v>0</v>
      </c>
      <c r="R4375">
        <v>0</v>
      </c>
      <c r="S4375">
        <v>4</v>
      </c>
      <c r="T4375">
        <v>6</v>
      </c>
      <c r="U4375">
        <v>0</v>
      </c>
      <c r="V4375">
        <v>0</v>
      </c>
      <c r="W4375">
        <v>0</v>
      </c>
      <c r="X4375">
        <v>13.102104124777895</v>
      </c>
      <c r="Y4375">
        <v>0</v>
      </c>
      <c r="Z4375">
        <v>0</v>
      </c>
      <c r="AA4375">
        <v>146.83493132425423</v>
      </c>
      <c r="AB4375">
        <v>6.0755438516427089</v>
      </c>
      <c r="AC4375">
        <v>0</v>
      </c>
      <c r="AD4375">
        <v>0</v>
      </c>
      <c r="AE4375">
        <v>166.01257930067484</v>
      </c>
    </row>
    <row r="4376" spans="1:31" x14ac:dyDescent="0.25">
      <c r="A4376">
        <v>2278191</v>
      </c>
      <c r="B4376">
        <v>1</v>
      </c>
      <c r="C4376" t="s">
        <v>80</v>
      </c>
      <c r="D4376" t="s">
        <v>90</v>
      </c>
      <c r="E4376" t="s">
        <v>141</v>
      </c>
      <c r="F4376" t="s">
        <v>12816</v>
      </c>
      <c r="G4376" t="s">
        <v>787</v>
      </c>
      <c r="H4376" t="s">
        <v>135</v>
      </c>
      <c r="I4376" t="s">
        <v>136</v>
      </c>
      <c r="J4376" t="s">
        <v>137</v>
      </c>
      <c r="K4376" t="s">
        <v>138</v>
      </c>
      <c r="L4376" t="s">
        <v>12817</v>
      </c>
      <c r="M4376" t="s">
        <v>12818</v>
      </c>
      <c r="N4376">
        <v>2.4816666660000002</v>
      </c>
      <c r="O4376">
        <v>0</v>
      </c>
      <c r="P4376">
        <v>407</v>
      </c>
      <c r="Q4376">
        <v>0</v>
      </c>
      <c r="R4376">
        <v>0</v>
      </c>
      <c r="S4376">
        <v>0</v>
      </c>
      <c r="T4376">
        <v>34</v>
      </c>
      <c r="U4376">
        <v>0</v>
      </c>
      <c r="V4376">
        <v>1</v>
      </c>
      <c r="W4376">
        <v>0</v>
      </c>
      <c r="X4376">
        <v>422.1252661068259</v>
      </c>
      <c r="Y4376">
        <v>0</v>
      </c>
      <c r="Z4376">
        <v>0</v>
      </c>
      <c r="AA4376">
        <v>0</v>
      </c>
      <c r="AB4376">
        <v>72.87304675933683</v>
      </c>
      <c r="AC4376">
        <v>0</v>
      </c>
      <c r="AD4376">
        <v>20.240903755222</v>
      </c>
      <c r="AE4376">
        <v>515.23921662138468</v>
      </c>
    </row>
    <row r="4377" spans="1:31" x14ac:dyDescent="0.25">
      <c r="A4377">
        <v>2278291</v>
      </c>
      <c r="B4377">
        <v>1</v>
      </c>
      <c r="C4377" t="s">
        <v>80</v>
      </c>
      <c r="D4377" t="s">
        <v>96</v>
      </c>
      <c r="E4377" t="s">
        <v>165</v>
      </c>
      <c r="F4377" t="s">
        <v>12819</v>
      </c>
      <c r="G4377" t="s">
        <v>167</v>
      </c>
      <c r="H4377" t="s">
        <v>150</v>
      </c>
      <c r="I4377" t="s">
        <v>136</v>
      </c>
      <c r="J4377" t="s">
        <v>137</v>
      </c>
      <c r="K4377" t="s">
        <v>138</v>
      </c>
      <c r="L4377" t="s">
        <v>12820</v>
      </c>
      <c r="M4377" t="s">
        <v>12821</v>
      </c>
      <c r="N4377">
        <v>5.7069444440000003</v>
      </c>
      <c r="O4377">
        <v>0</v>
      </c>
      <c r="P4377">
        <v>2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3.1281461154577777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3.1281461154577777</v>
      </c>
    </row>
    <row r="4378" spans="1:31" x14ac:dyDescent="0.25">
      <c r="A4378">
        <v>2277956</v>
      </c>
      <c r="B4378">
        <v>1</v>
      </c>
      <c r="C4378" t="s">
        <v>80</v>
      </c>
      <c r="D4378" t="s">
        <v>85</v>
      </c>
      <c r="E4378" t="s">
        <v>165</v>
      </c>
      <c r="F4378" t="s">
        <v>12822</v>
      </c>
      <c r="G4378" t="s">
        <v>198</v>
      </c>
      <c r="H4378" t="s">
        <v>150</v>
      </c>
      <c r="I4378" t="s">
        <v>136</v>
      </c>
      <c r="J4378" t="s">
        <v>137</v>
      </c>
      <c r="K4378" t="s">
        <v>138</v>
      </c>
      <c r="L4378" t="s">
        <v>12823</v>
      </c>
      <c r="M4378" t="s">
        <v>12824</v>
      </c>
      <c r="N4378">
        <v>3.2061111109999998</v>
      </c>
      <c r="O4378">
        <v>0</v>
      </c>
      <c r="P4378">
        <v>2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1.4490556639118333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1.4490556639118333</v>
      </c>
    </row>
    <row r="4379" spans="1:31" x14ac:dyDescent="0.25">
      <c r="A4379">
        <v>2278025</v>
      </c>
      <c r="B4379">
        <v>1</v>
      </c>
      <c r="C4379" t="s">
        <v>81</v>
      </c>
      <c r="D4379" t="s">
        <v>127</v>
      </c>
      <c r="E4379" t="s">
        <v>176</v>
      </c>
      <c r="F4379" t="s">
        <v>12825</v>
      </c>
      <c r="G4379" t="s">
        <v>178</v>
      </c>
      <c r="H4379" t="s">
        <v>150</v>
      </c>
      <c r="I4379" t="s">
        <v>136</v>
      </c>
      <c r="J4379" t="s">
        <v>137</v>
      </c>
      <c r="K4379" t="s">
        <v>138</v>
      </c>
      <c r="L4379" t="s">
        <v>12826</v>
      </c>
      <c r="M4379" t="s">
        <v>12827</v>
      </c>
      <c r="N4379">
        <v>4.011666666</v>
      </c>
      <c r="O4379">
        <v>0</v>
      </c>
      <c r="P4379">
        <v>46</v>
      </c>
      <c r="Q4379">
        <v>0</v>
      </c>
      <c r="R4379">
        <v>24</v>
      </c>
      <c r="S4379">
        <v>0</v>
      </c>
      <c r="T4379">
        <v>6</v>
      </c>
      <c r="U4379">
        <v>0</v>
      </c>
      <c r="V4379">
        <v>0</v>
      </c>
      <c r="W4379">
        <v>0</v>
      </c>
      <c r="X4379">
        <v>76.097287157771646</v>
      </c>
      <c r="Y4379">
        <v>0</v>
      </c>
      <c r="Z4379">
        <v>41.321351315749425</v>
      </c>
      <c r="AA4379">
        <v>0</v>
      </c>
      <c r="AB4379">
        <v>20.76420903216939</v>
      </c>
      <c r="AC4379">
        <v>0</v>
      </c>
      <c r="AD4379">
        <v>0</v>
      </c>
      <c r="AE4379">
        <v>138.18284750569046</v>
      </c>
    </row>
    <row r="4380" spans="1:31" x14ac:dyDescent="0.25">
      <c r="A4380">
        <v>2278497</v>
      </c>
      <c r="B4380">
        <v>1</v>
      </c>
      <c r="C4380" t="s">
        <v>80</v>
      </c>
      <c r="D4380" t="s">
        <v>107</v>
      </c>
      <c r="E4380" t="s">
        <v>132</v>
      </c>
      <c r="F4380" t="s">
        <v>12828</v>
      </c>
      <c r="G4380" t="s">
        <v>348</v>
      </c>
      <c r="H4380" t="s">
        <v>135</v>
      </c>
      <c r="I4380" t="s">
        <v>136</v>
      </c>
      <c r="J4380" t="s">
        <v>137</v>
      </c>
      <c r="K4380" t="s">
        <v>138</v>
      </c>
      <c r="L4380" t="s">
        <v>12829</v>
      </c>
      <c r="M4380" t="s">
        <v>12830</v>
      </c>
      <c r="N4380">
        <v>1.8763888879999999</v>
      </c>
      <c r="O4380">
        <v>9</v>
      </c>
      <c r="P4380">
        <v>1273</v>
      </c>
      <c r="Q4380">
        <v>21</v>
      </c>
      <c r="R4380">
        <v>57</v>
      </c>
      <c r="S4380">
        <v>9</v>
      </c>
      <c r="T4380">
        <v>116</v>
      </c>
      <c r="U4380">
        <v>1</v>
      </c>
      <c r="V4380">
        <v>0</v>
      </c>
      <c r="W4380">
        <v>9.2789192943743082</v>
      </c>
      <c r="X4380">
        <v>525.35835840140919</v>
      </c>
      <c r="Y4380">
        <v>90.228848632253118</v>
      </c>
      <c r="Z4380">
        <v>21.790691874141153</v>
      </c>
      <c r="AA4380">
        <v>34.011078272942704</v>
      </c>
      <c r="AB4380">
        <v>140.78387383297232</v>
      </c>
      <c r="AC4380">
        <v>179.67421852327425</v>
      </c>
      <c r="AD4380">
        <v>0</v>
      </c>
      <c r="AE4380">
        <v>1001.1259888313671</v>
      </c>
    </row>
    <row r="4381" spans="1:31" x14ac:dyDescent="0.25">
      <c r="A4381">
        <v>2278317</v>
      </c>
      <c r="B4381">
        <v>1</v>
      </c>
      <c r="C4381" t="s">
        <v>80</v>
      </c>
      <c r="D4381" t="s">
        <v>97</v>
      </c>
      <c r="E4381" t="s">
        <v>141</v>
      </c>
      <c r="F4381" t="s">
        <v>8651</v>
      </c>
      <c r="G4381" t="s">
        <v>134</v>
      </c>
      <c r="H4381" t="s">
        <v>135</v>
      </c>
      <c r="I4381" t="s">
        <v>136</v>
      </c>
      <c r="J4381" t="s">
        <v>137</v>
      </c>
      <c r="K4381" t="s">
        <v>138</v>
      </c>
      <c r="L4381" t="s">
        <v>12831</v>
      </c>
      <c r="M4381" t="s">
        <v>12832</v>
      </c>
      <c r="N4381">
        <v>0.85555555500000002</v>
      </c>
      <c r="O4381">
        <v>0</v>
      </c>
      <c r="P4381">
        <v>2284</v>
      </c>
      <c r="Q4381">
        <v>0</v>
      </c>
      <c r="R4381">
        <v>9</v>
      </c>
      <c r="S4381">
        <v>1</v>
      </c>
      <c r="T4381">
        <v>263</v>
      </c>
      <c r="U4381">
        <v>0</v>
      </c>
      <c r="V4381">
        <v>0</v>
      </c>
      <c r="W4381">
        <v>0</v>
      </c>
      <c r="X4381">
        <v>772.50112396418365</v>
      </c>
      <c r="Y4381">
        <v>0</v>
      </c>
      <c r="Z4381">
        <v>0.39715819117333334</v>
      </c>
      <c r="AA4381">
        <v>1.2206625127448887</v>
      </c>
      <c r="AB4381">
        <v>273.15491834793562</v>
      </c>
      <c r="AC4381">
        <v>0</v>
      </c>
      <c r="AD4381">
        <v>0</v>
      </c>
      <c r="AE4381">
        <v>1047.2738630160375</v>
      </c>
    </row>
    <row r="4382" spans="1:31" x14ac:dyDescent="0.25">
      <c r="A4382">
        <v>2278520</v>
      </c>
      <c r="B4382">
        <v>1</v>
      </c>
      <c r="C4382" t="s">
        <v>80</v>
      </c>
      <c r="D4382" t="s">
        <v>92</v>
      </c>
      <c r="E4382" t="s">
        <v>132</v>
      </c>
      <c r="F4382" t="s">
        <v>11888</v>
      </c>
      <c r="G4382" t="s">
        <v>134</v>
      </c>
      <c r="H4382" t="s">
        <v>135</v>
      </c>
      <c r="I4382" t="s">
        <v>136</v>
      </c>
      <c r="J4382" t="s">
        <v>137</v>
      </c>
      <c r="K4382" t="s">
        <v>138</v>
      </c>
      <c r="L4382" t="s">
        <v>12833</v>
      </c>
      <c r="M4382" t="s">
        <v>12834</v>
      </c>
      <c r="N4382">
        <v>0.56194444399999999</v>
      </c>
      <c r="O4382">
        <v>17</v>
      </c>
      <c r="P4382">
        <v>2343</v>
      </c>
      <c r="Q4382">
        <v>3</v>
      </c>
      <c r="R4382">
        <v>26</v>
      </c>
      <c r="S4382">
        <v>15</v>
      </c>
      <c r="T4382">
        <v>208</v>
      </c>
      <c r="U4382">
        <v>1</v>
      </c>
      <c r="V4382">
        <v>1</v>
      </c>
      <c r="W4382">
        <v>116.29304239023351</v>
      </c>
      <c r="X4382">
        <v>339.94288966703783</v>
      </c>
      <c r="Y4382">
        <v>12.258517624025052</v>
      </c>
      <c r="Z4382">
        <v>3.90580656528675</v>
      </c>
      <c r="AA4382">
        <v>30.660856835938652</v>
      </c>
      <c r="AB4382">
        <v>70.48973421135581</v>
      </c>
      <c r="AC4382">
        <v>0.42400986831527498</v>
      </c>
      <c r="AD4382">
        <v>0</v>
      </c>
      <c r="AE4382">
        <v>573.97485716219285</v>
      </c>
    </row>
    <row r="4383" spans="1:31" x14ac:dyDescent="0.25">
      <c r="A4383">
        <v>2278125</v>
      </c>
      <c r="B4383">
        <v>1</v>
      </c>
      <c r="C4383" t="s">
        <v>81</v>
      </c>
      <c r="D4383" t="s">
        <v>118</v>
      </c>
      <c r="E4383" t="s">
        <v>157</v>
      </c>
      <c r="F4383" t="s">
        <v>2153</v>
      </c>
      <c r="G4383" t="s">
        <v>134</v>
      </c>
      <c r="H4383" t="s">
        <v>135</v>
      </c>
      <c r="I4383" t="s">
        <v>136</v>
      </c>
      <c r="J4383" t="s">
        <v>137</v>
      </c>
      <c r="K4383" t="s">
        <v>138</v>
      </c>
      <c r="L4383" t="s">
        <v>12835</v>
      </c>
      <c r="M4383" t="s">
        <v>12836</v>
      </c>
      <c r="N4383">
        <v>4.7347222220000003</v>
      </c>
      <c r="O4383">
        <v>0</v>
      </c>
      <c r="P4383">
        <v>317</v>
      </c>
      <c r="Q4383">
        <v>9</v>
      </c>
      <c r="R4383">
        <v>83</v>
      </c>
      <c r="S4383">
        <v>12</v>
      </c>
      <c r="T4383">
        <v>72</v>
      </c>
      <c r="U4383">
        <v>1</v>
      </c>
      <c r="V4383">
        <v>0</v>
      </c>
      <c r="W4383">
        <v>0</v>
      </c>
      <c r="X4383">
        <v>357.52558115692386</v>
      </c>
      <c r="Y4383">
        <v>79.833782485634117</v>
      </c>
      <c r="Z4383">
        <v>460.64774110120231</v>
      </c>
      <c r="AA4383">
        <v>2979.6568563997721</v>
      </c>
      <c r="AB4383">
        <v>397.6134245964991</v>
      </c>
      <c r="AC4383">
        <v>6686.3633471490948</v>
      </c>
      <c r="AD4383">
        <v>0</v>
      </c>
      <c r="AE4383">
        <v>10961.640732889126</v>
      </c>
    </row>
    <row r="4384" spans="1:31" x14ac:dyDescent="0.25">
      <c r="A4384">
        <v>2277916</v>
      </c>
      <c r="B4384">
        <v>1</v>
      </c>
      <c r="C4384" t="s">
        <v>80</v>
      </c>
      <c r="D4384" t="s">
        <v>110</v>
      </c>
      <c r="E4384" t="s">
        <v>165</v>
      </c>
      <c r="F4384" t="s">
        <v>12837</v>
      </c>
      <c r="G4384" t="s">
        <v>225</v>
      </c>
      <c r="H4384" t="s">
        <v>150</v>
      </c>
      <c r="I4384" t="s">
        <v>136</v>
      </c>
      <c r="J4384" t="s">
        <v>137</v>
      </c>
      <c r="K4384" t="s">
        <v>138</v>
      </c>
      <c r="L4384" t="s">
        <v>12838</v>
      </c>
      <c r="M4384" t="s">
        <v>12839</v>
      </c>
      <c r="N4384">
        <v>2.3208333329999999</v>
      </c>
      <c r="O4384">
        <v>0</v>
      </c>
      <c r="P4384">
        <v>4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2.1869749245527501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2.1869749245527501</v>
      </c>
    </row>
    <row r="4385" spans="1:31" x14ac:dyDescent="0.25">
      <c r="A4385">
        <v>2278211</v>
      </c>
      <c r="B4385">
        <v>1</v>
      </c>
      <c r="C4385" t="s">
        <v>80</v>
      </c>
      <c r="D4385" t="s">
        <v>94</v>
      </c>
      <c r="E4385" t="s">
        <v>147</v>
      </c>
      <c r="F4385" t="s">
        <v>12840</v>
      </c>
      <c r="G4385" t="s">
        <v>149</v>
      </c>
      <c r="H4385" t="s">
        <v>150</v>
      </c>
      <c r="I4385" t="s">
        <v>136</v>
      </c>
      <c r="J4385" t="s">
        <v>137</v>
      </c>
      <c r="K4385" t="s">
        <v>138</v>
      </c>
      <c r="L4385" t="s">
        <v>12841</v>
      </c>
      <c r="M4385" t="s">
        <v>12842</v>
      </c>
      <c r="N4385">
        <v>4.0152777769999997</v>
      </c>
      <c r="O4385">
        <v>0</v>
      </c>
      <c r="P4385">
        <v>47</v>
      </c>
      <c r="Q4385">
        <v>0</v>
      </c>
      <c r="R4385">
        <v>0</v>
      </c>
      <c r="S4385">
        <v>0</v>
      </c>
      <c r="T4385">
        <v>2</v>
      </c>
      <c r="U4385">
        <v>0</v>
      </c>
      <c r="V4385">
        <v>0</v>
      </c>
      <c r="W4385">
        <v>0</v>
      </c>
      <c r="X4385">
        <v>12.003884926690876</v>
      </c>
      <c r="Y4385">
        <v>0</v>
      </c>
      <c r="Z4385">
        <v>0</v>
      </c>
      <c r="AA4385">
        <v>0</v>
      </c>
      <c r="AB4385">
        <v>1.172595490395E-2</v>
      </c>
      <c r="AC4385">
        <v>0</v>
      </c>
      <c r="AD4385">
        <v>0</v>
      </c>
      <c r="AE4385">
        <v>12.015610881594826</v>
      </c>
    </row>
    <row r="4386" spans="1:31" x14ac:dyDescent="0.25">
      <c r="A4386">
        <v>2278065</v>
      </c>
      <c r="B4386">
        <v>1</v>
      </c>
      <c r="C4386" t="s">
        <v>80</v>
      </c>
      <c r="D4386" t="s">
        <v>103</v>
      </c>
      <c r="E4386" t="s">
        <v>157</v>
      </c>
      <c r="F4386" t="s">
        <v>12522</v>
      </c>
      <c r="G4386" t="s">
        <v>134</v>
      </c>
      <c r="H4386" t="s">
        <v>135</v>
      </c>
      <c r="I4386" t="s">
        <v>136</v>
      </c>
      <c r="J4386" t="s">
        <v>137</v>
      </c>
      <c r="K4386" t="s">
        <v>138</v>
      </c>
      <c r="L4386" t="s">
        <v>12843</v>
      </c>
      <c r="M4386" t="s">
        <v>12844</v>
      </c>
      <c r="N4386">
        <v>0.39388888799999999</v>
      </c>
      <c r="O4386">
        <v>0</v>
      </c>
      <c r="P4386">
        <v>5030</v>
      </c>
      <c r="Q4386">
        <v>0</v>
      </c>
      <c r="R4386">
        <v>0</v>
      </c>
      <c r="S4386">
        <v>1</v>
      </c>
      <c r="T4386">
        <v>398</v>
      </c>
      <c r="U4386">
        <v>0</v>
      </c>
      <c r="V4386">
        <v>0</v>
      </c>
      <c r="W4386">
        <v>0</v>
      </c>
      <c r="X4386">
        <v>573.96426800523545</v>
      </c>
      <c r="Y4386">
        <v>0</v>
      </c>
      <c r="Z4386">
        <v>0</v>
      </c>
      <c r="AA4386">
        <v>0.57927732698348333</v>
      </c>
      <c r="AB4386">
        <v>177.59213840144366</v>
      </c>
      <c r="AC4386">
        <v>0</v>
      </c>
      <c r="AD4386">
        <v>0</v>
      </c>
      <c r="AE4386">
        <v>752.13568373366263</v>
      </c>
    </row>
    <row r="4387" spans="1:31" x14ac:dyDescent="0.25">
      <c r="A4387">
        <v>2278165</v>
      </c>
      <c r="B4387">
        <v>1</v>
      </c>
      <c r="C4387" t="s">
        <v>80</v>
      </c>
      <c r="D4387" t="s">
        <v>94</v>
      </c>
      <c r="E4387" t="s">
        <v>141</v>
      </c>
      <c r="F4387" t="s">
        <v>12845</v>
      </c>
      <c r="G4387" t="s">
        <v>268</v>
      </c>
      <c r="H4387" t="s">
        <v>135</v>
      </c>
      <c r="I4387" t="s">
        <v>136</v>
      </c>
      <c r="J4387" t="s">
        <v>137</v>
      </c>
      <c r="K4387" t="s">
        <v>138</v>
      </c>
      <c r="L4387" t="s">
        <v>12846</v>
      </c>
      <c r="M4387" t="s">
        <v>12847</v>
      </c>
      <c r="N4387">
        <v>7.8125</v>
      </c>
      <c r="O4387">
        <v>0</v>
      </c>
      <c r="P4387">
        <v>132</v>
      </c>
      <c r="Q4387">
        <v>0</v>
      </c>
      <c r="R4387">
        <v>7</v>
      </c>
      <c r="S4387">
        <v>2</v>
      </c>
      <c r="T4387">
        <v>22</v>
      </c>
      <c r="U4387">
        <v>1</v>
      </c>
      <c r="V4387">
        <v>0</v>
      </c>
      <c r="W4387">
        <v>0</v>
      </c>
      <c r="X4387">
        <v>200.51267098377707</v>
      </c>
      <c r="Y4387">
        <v>0</v>
      </c>
      <c r="Z4387">
        <v>22.815712330620293</v>
      </c>
      <c r="AA4387">
        <v>193.34665699894148</v>
      </c>
      <c r="AB4387">
        <v>138.02801898924534</v>
      </c>
      <c r="AC4387">
        <v>632.8854265912687</v>
      </c>
      <c r="AD4387">
        <v>0</v>
      </c>
      <c r="AE4387">
        <v>1187.588485893853</v>
      </c>
    </row>
    <row r="4388" spans="1:31" x14ac:dyDescent="0.25">
      <c r="A4388">
        <v>2278417</v>
      </c>
      <c r="B4388">
        <v>1</v>
      </c>
      <c r="C4388" t="s">
        <v>80</v>
      </c>
      <c r="D4388" t="s">
        <v>106</v>
      </c>
      <c r="E4388" t="s">
        <v>147</v>
      </c>
      <c r="F4388" t="s">
        <v>6643</v>
      </c>
      <c r="G4388" t="s">
        <v>149</v>
      </c>
      <c r="H4388" t="s">
        <v>150</v>
      </c>
      <c r="I4388" t="s">
        <v>136</v>
      </c>
      <c r="J4388" t="s">
        <v>137</v>
      </c>
      <c r="K4388" t="s">
        <v>138</v>
      </c>
      <c r="L4388" t="s">
        <v>12848</v>
      </c>
      <c r="M4388" t="s">
        <v>12849</v>
      </c>
      <c r="N4388">
        <v>3.0841666659999998</v>
      </c>
      <c r="O4388">
        <v>0</v>
      </c>
      <c r="P4388">
        <v>13</v>
      </c>
      <c r="Q4388">
        <v>0</v>
      </c>
      <c r="R4388">
        <v>1</v>
      </c>
      <c r="S4388">
        <v>0</v>
      </c>
      <c r="T4388">
        <v>1</v>
      </c>
      <c r="U4388">
        <v>0</v>
      </c>
      <c r="V4388">
        <v>0</v>
      </c>
      <c r="W4388">
        <v>0</v>
      </c>
      <c r="X4388">
        <v>3.9991447472076</v>
      </c>
      <c r="Y4388">
        <v>0</v>
      </c>
      <c r="Z4388">
        <v>0.32647316410733335</v>
      </c>
      <c r="AA4388">
        <v>0</v>
      </c>
      <c r="AB4388">
        <v>4.6739816588530561</v>
      </c>
      <c r="AC4388">
        <v>0</v>
      </c>
      <c r="AD4388">
        <v>0</v>
      </c>
      <c r="AE4388">
        <v>8.9995995701679892</v>
      </c>
    </row>
    <row r="4389" spans="1:31" x14ac:dyDescent="0.25">
      <c r="A4389">
        <v>2278606</v>
      </c>
      <c r="B4389">
        <v>1</v>
      </c>
      <c r="C4389" t="s">
        <v>80</v>
      </c>
      <c r="D4389" t="s">
        <v>105</v>
      </c>
      <c r="E4389" t="s">
        <v>132</v>
      </c>
      <c r="F4389" t="s">
        <v>12850</v>
      </c>
      <c r="G4389" t="s">
        <v>134</v>
      </c>
      <c r="H4389" t="s">
        <v>135</v>
      </c>
      <c r="I4389" t="s">
        <v>136</v>
      </c>
      <c r="J4389" t="s">
        <v>137</v>
      </c>
      <c r="K4389" t="s">
        <v>138</v>
      </c>
      <c r="L4389" t="s">
        <v>12851</v>
      </c>
      <c r="M4389" t="s">
        <v>12852</v>
      </c>
      <c r="N4389">
        <v>0.52138888800000005</v>
      </c>
      <c r="O4389">
        <v>0</v>
      </c>
      <c r="P4389">
        <v>398</v>
      </c>
      <c r="Q4389">
        <v>0</v>
      </c>
      <c r="R4389">
        <v>0</v>
      </c>
      <c r="S4389">
        <v>4</v>
      </c>
      <c r="T4389">
        <v>8</v>
      </c>
      <c r="U4389">
        <v>0</v>
      </c>
      <c r="V4389">
        <v>0</v>
      </c>
      <c r="W4389">
        <v>0</v>
      </c>
      <c r="X4389">
        <v>72.665591221299096</v>
      </c>
      <c r="Y4389">
        <v>0</v>
      </c>
      <c r="Z4389">
        <v>0</v>
      </c>
      <c r="AA4389">
        <v>7.6960967817919999</v>
      </c>
      <c r="AB4389">
        <v>0.76126876962617773</v>
      </c>
      <c r="AC4389">
        <v>0</v>
      </c>
      <c r="AD4389">
        <v>0</v>
      </c>
      <c r="AE4389">
        <v>81.122956772717274</v>
      </c>
    </row>
    <row r="4390" spans="1:31" x14ac:dyDescent="0.25">
      <c r="A4390">
        <v>2278088</v>
      </c>
      <c r="B4390">
        <v>1</v>
      </c>
      <c r="C4390" t="s">
        <v>81</v>
      </c>
      <c r="D4390" t="s">
        <v>116</v>
      </c>
      <c r="E4390" t="s">
        <v>141</v>
      </c>
      <c r="F4390" t="s">
        <v>12853</v>
      </c>
      <c r="G4390" t="s">
        <v>143</v>
      </c>
      <c r="H4390" t="s">
        <v>135</v>
      </c>
      <c r="I4390" t="s">
        <v>136</v>
      </c>
      <c r="J4390" t="s">
        <v>137</v>
      </c>
      <c r="K4390" t="s">
        <v>144</v>
      </c>
      <c r="L4390" t="s">
        <v>12854</v>
      </c>
      <c r="M4390" t="s">
        <v>12855</v>
      </c>
      <c r="N4390">
        <v>7.94</v>
      </c>
      <c r="O4390">
        <v>0</v>
      </c>
      <c r="P4390">
        <v>71</v>
      </c>
      <c r="Q4390">
        <v>0</v>
      </c>
      <c r="R4390">
        <v>5</v>
      </c>
      <c r="S4390">
        <v>0</v>
      </c>
      <c r="T4390">
        <v>8</v>
      </c>
      <c r="U4390">
        <v>0</v>
      </c>
      <c r="V4390">
        <v>0</v>
      </c>
      <c r="W4390">
        <v>0</v>
      </c>
      <c r="X4390">
        <v>97.625082412457999</v>
      </c>
      <c r="Y4390">
        <v>0</v>
      </c>
      <c r="Z4390">
        <v>4.4573671398858021</v>
      </c>
      <c r="AA4390">
        <v>0</v>
      </c>
      <c r="AB4390">
        <v>7.5977337190656007</v>
      </c>
      <c r="AC4390">
        <v>0</v>
      </c>
      <c r="AD4390">
        <v>0</v>
      </c>
      <c r="AE4390">
        <v>109.6801832714094</v>
      </c>
    </row>
    <row r="4391" spans="1:31" x14ac:dyDescent="0.25">
      <c r="A4391">
        <v>2278208</v>
      </c>
      <c r="B4391">
        <v>1</v>
      </c>
      <c r="C4391" t="s">
        <v>81</v>
      </c>
      <c r="D4391" t="s">
        <v>127</v>
      </c>
      <c r="E4391" t="s">
        <v>165</v>
      </c>
      <c r="F4391" t="s">
        <v>12856</v>
      </c>
      <c r="G4391" t="s">
        <v>198</v>
      </c>
      <c r="H4391" t="s">
        <v>150</v>
      </c>
      <c r="I4391" t="s">
        <v>136</v>
      </c>
      <c r="J4391" t="s">
        <v>137</v>
      </c>
      <c r="K4391" t="s">
        <v>138</v>
      </c>
      <c r="L4391" t="s">
        <v>12857</v>
      </c>
      <c r="M4391" t="s">
        <v>12858</v>
      </c>
      <c r="N4391">
        <v>1.268611111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1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</row>
    <row r="4392" spans="1:31" x14ac:dyDescent="0.25">
      <c r="A4392">
        <v>2278400</v>
      </c>
      <c r="B4392">
        <v>1</v>
      </c>
      <c r="C4392" t="s">
        <v>81</v>
      </c>
      <c r="D4392" t="s">
        <v>118</v>
      </c>
      <c r="E4392" t="s">
        <v>141</v>
      </c>
      <c r="F4392" t="s">
        <v>12859</v>
      </c>
      <c r="G4392" t="s">
        <v>268</v>
      </c>
      <c r="H4392" t="s">
        <v>135</v>
      </c>
      <c r="I4392" t="s">
        <v>136</v>
      </c>
      <c r="J4392" t="s">
        <v>137</v>
      </c>
      <c r="K4392" t="s">
        <v>138</v>
      </c>
      <c r="L4392" t="s">
        <v>12860</v>
      </c>
      <c r="M4392" t="s">
        <v>12861</v>
      </c>
      <c r="N4392">
        <v>0.70444444399999995</v>
      </c>
      <c r="O4392">
        <v>0</v>
      </c>
      <c r="P4392">
        <v>1</v>
      </c>
      <c r="Q4392">
        <v>0</v>
      </c>
      <c r="R4392">
        <v>4</v>
      </c>
      <c r="S4392">
        <v>0</v>
      </c>
      <c r="T4392">
        <v>2</v>
      </c>
      <c r="U4392">
        <v>0</v>
      </c>
      <c r="V4392">
        <v>0</v>
      </c>
      <c r="W4392">
        <v>0</v>
      </c>
      <c r="X4392">
        <v>1.0277934771999999E-3</v>
      </c>
      <c r="Y4392">
        <v>0</v>
      </c>
      <c r="Z4392">
        <v>4.8397517868038333</v>
      </c>
      <c r="AA4392">
        <v>0</v>
      </c>
      <c r="AB4392">
        <v>0.30251707751387502</v>
      </c>
      <c r="AC4392">
        <v>0</v>
      </c>
      <c r="AD4392">
        <v>0</v>
      </c>
      <c r="AE4392">
        <v>5.1432966577949086</v>
      </c>
    </row>
    <row r="4393" spans="1:31" x14ac:dyDescent="0.25">
      <c r="A4393">
        <v>2278188</v>
      </c>
      <c r="B4393">
        <v>1</v>
      </c>
      <c r="C4393" t="s">
        <v>81</v>
      </c>
      <c r="D4393" t="s">
        <v>113</v>
      </c>
      <c r="E4393" t="s">
        <v>176</v>
      </c>
      <c r="F4393" t="s">
        <v>12862</v>
      </c>
      <c r="G4393" t="s">
        <v>178</v>
      </c>
      <c r="H4393" t="s">
        <v>150</v>
      </c>
      <c r="I4393" t="s">
        <v>136</v>
      </c>
      <c r="J4393" t="s">
        <v>137</v>
      </c>
      <c r="K4393" t="s">
        <v>138</v>
      </c>
      <c r="L4393" t="s">
        <v>12863</v>
      </c>
      <c r="M4393" t="s">
        <v>12864</v>
      </c>
      <c r="N4393">
        <v>3.0891666660000001</v>
      </c>
      <c r="O4393">
        <v>0</v>
      </c>
      <c r="P4393">
        <v>1</v>
      </c>
      <c r="Q4393">
        <v>0</v>
      </c>
      <c r="R4393">
        <v>7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1.294741470225E-2</v>
      </c>
      <c r="Y4393">
        <v>0</v>
      </c>
      <c r="Z4393">
        <v>17.747612973033952</v>
      </c>
      <c r="AA4393">
        <v>0</v>
      </c>
      <c r="AB4393">
        <v>0</v>
      </c>
      <c r="AC4393">
        <v>0</v>
      </c>
      <c r="AD4393">
        <v>0</v>
      </c>
      <c r="AE4393">
        <v>17.760560387736202</v>
      </c>
    </row>
    <row r="4394" spans="1:31" x14ac:dyDescent="0.25">
      <c r="A4394">
        <v>2277853</v>
      </c>
      <c r="B4394">
        <v>1</v>
      </c>
      <c r="C4394" t="s">
        <v>80</v>
      </c>
      <c r="D4394" t="s">
        <v>93</v>
      </c>
      <c r="E4394" t="s">
        <v>176</v>
      </c>
      <c r="F4394" t="s">
        <v>12865</v>
      </c>
      <c r="G4394" t="s">
        <v>178</v>
      </c>
      <c r="H4394" t="s">
        <v>150</v>
      </c>
      <c r="I4394" t="s">
        <v>136</v>
      </c>
      <c r="J4394" t="s">
        <v>137</v>
      </c>
      <c r="K4394" t="s">
        <v>138</v>
      </c>
      <c r="L4394" t="s">
        <v>12866</v>
      </c>
      <c r="M4394" t="s">
        <v>12867</v>
      </c>
      <c r="N4394">
        <v>1.841111111</v>
      </c>
      <c r="O4394">
        <v>0</v>
      </c>
      <c r="P4394">
        <v>3</v>
      </c>
      <c r="Q4394">
        <v>0</v>
      </c>
      <c r="R4394">
        <v>37</v>
      </c>
      <c r="S4394">
        <v>0</v>
      </c>
      <c r="T4394">
        <v>12</v>
      </c>
      <c r="U4394">
        <v>0</v>
      </c>
      <c r="V4394">
        <v>0</v>
      </c>
      <c r="W4394">
        <v>0</v>
      </c>
      <c r="X4394">
        <v>1.0144747416904112</v>
      </c>
      <c r="Y4394">
        <v>0</v>
      </c>
      <c r="Z4394">
        <v>18.991239746604794</v>
      </c>
      <c r="AA4394">
        <v>0</v>
      </c>
      <c r="AB4394">
        <v>5.3181069620420001</v>
      </c>
      <c r="AC4394">
        <v>0</v>
      </c>
      <c r="AD4394">
        <v>0</v>
      </c>
      <c r="AE4394">
        <v>25.323821450337206</v>
      </c>
    </row>
    <row r="4395" spans="1:31" x14ac:dyDescent="0.25">
      <c r="A4395">
        <v>2278102</v>
      </c>
      <c r="B4395">
        <v>1</v>
      </c>
      <c r="C4395" t="s">
        <v>81</v>
      </c>
      <c r="D4395" t="s">
        <v>112</v>
      </c>
      <c r="E4395" t="s">
        <v>141</v>
      </c>
      <c r="F4395" t="s">
        <v>4506</v>
      </c>
      <c r="G4395" t="s">
        <v>143</v>
      </c>
      <c r="H4395" t="s">
        <v>135</v>
      </c>
      <c r="I4395" t="s">
        <v>136</v>
      </c>
      <c r="J4395" t="s">
        <v>137</v>
      </c>
      <c r="K4395" t="s">
        <v>144</v>
      </c>
      <c r="L4395" t="s">
        <v>12868</v>
      </c>
      <c r="M4395" t="s">
        <v>12869</v>
      </c>
      <c r="N4395">
        <v>2.2886111109999998</v>
      </c>
      <c r="O4395">
        <v>0</v>
      </c>
      <c r="P4395">
        <v>48</v>
      </c>
      <c r="Q4395">
        <v>0</v>
      </c>
      <c r="R4395">
        <v>24</v>
      </c>
      <c r="S4395">
        <v>1</v>
      </c>
      <c r="T4395">
        <v>2</v>
      </c>
      <c r="U4395">
        <v>0</v>
      </c>
      <c r="V4395">
        <v>0</v>
      </c>
      <c r="W4395">
        <v>0</v>
      </c>
      <c r="X4395">
        <v>7.3937222294311997</v>
      </c>
      <c r="Y4395">
        <v>0</v>
      </c>
      <c r="Z4395">
        <v>1.2756577206080089</v>
      </c>
      <c r="AA4395">
        <v>24.979279836262506</v>
      </c>
      <c r="AB4395">
        <v>5.0276252556778225</v>
      </c>
      <c r="AC4395">
        <v>0</v>
      </c>
      <c r="AD4395">
        <v>0</v>
      </c>
      <c r="AE4395">
        <v>38.67628504197954</v>
      </c>
    </row>
    <row r="4396" spans="1:31" x14ac:dyDescent="0.25">
      <c r="A4396">
        <v>2277939</v>
      </c>
      <c r="B4396">
        <v>1</v>
      </c>
      <c r="C4396" t="s">
        <v>80</v>
      </c>
      <c r="D4396" t="s">
        <v>93</v>
      </c>
      <c r="E4396" t="s">
        <v>141</v>
      </c>
      <c r="F4396" t="s">
        <v>12870</v>
      </c>
      <c r="G4396" t="s">
        <v>268</v>
      </c>
      <c r="H4396" t="s">
        <v>135</v>
      </c>
      <c r="I4396" t="s">
        <v>136</v>
      </c>
      <c r="J4396" t="s">
        <v>137</v>
      </c>
      <c r="K4396" t="s">
        <v>138</v>
      </c>
      <c r="L4396" t="s">
        <v>12871</v>
      </c>
      <c r="M4396" t="s">
        <v>12872</v>
      </c>
      <c r="N4396">
        <v>3.0141666659999999</v>
      </c>
      <c r="O4396">
        <v>0</v>
      </c>
      <c r="P4396">
        <v>71</v>
      </c>
      <c r="Q4396">
        <v>0</v>
      </c>
      <c r="R4396">
        <v>4</v>
      </c>
      <c r="S4396">
        <v>0</v>
      </c>
      <c r="T4396">
        <v>29</v>
      </c>
      <c r="U4396">
        <v>0</v>
      </c>
      <c r="V4396">
        <v>0</v>
      </c>
      <c r="W4396">
        <v>0</v>
      </c>
      <c r="X4396">
        <v>45.921851076624328</v>
      </c>
      <c r="Y4396">
        <v>0</v>
      </c>
      <c r="Z4396">
        <v>2.7580729555501495</v>
      </c>
      <c r="AA4396">
        <v>0</v>
      </c>
      <c r="AB4396">
        <v>44.745125659070581</v>
      </c>
      <c r="AC4396">
        <v>0</v>
      </c>
      <c r="AD4396">
        <v>0</v>
      </c>
      <c r="AE4396">
        <v>93.42504969124505</v>
      </c>
    </row>
    <row r="4397" spans="1:31" x14ac:dyDescent="0.25">
      <c r="A4397">
        <v>2278337</v>
      </c>
      <c r="B4397">
        <v>1</v>
      </c>
      <c r="C4397" t="s">
        <v>80</v>
      </c>
      <c r="D4397" t="s">
        <v>96</v>
      </c>
      <c r="E4397" t="s">
        <v>322</v>
      </c>
      <c r="F4397" t="s">
        <v>12767</v>
      </c>
      <c r="G4397" t="s">
        <v>442</v>
      </c>
      <c r="H4397" t="s">
        <v>135</v>
      </c>
      <c r="I4397" t="s">
        <v>136</v>
      </c>
      <c r="J4397" t="s">
        <v>137</v>
      </c>
      <c r="K4397" t="s">
        <v>138</v>
      </c>
      <c r="L4397" t="s">
        <v>12873</v>
      </c>
      <c r="M4397" t="s">
        <v>12874</v>
      </c>
      <c r="N4397">
        <v>0.226013888</v>
      </c>
      <c r="O4397">
        <v>0</v>
      </c>
      <c r="P4397">
        <v>278</v>
      </c>
      <c r="Q4397">
        <v>13</v>
      </c>
      <c r="R4397">
        <v>26</v>
      </c>
      <c r="S4397">
        <v>16</v>
      </c>
      <c r="T4397">
        <v>43</v>
      </c>
      <c r="U4397">
        <v>5</v>
      </c>
      <c r="V4397">
        <v>0</v>
      </c>
      <c r="W4397">
        <v>0</v>
      </c>
      <c r="X4397">
        <v>26.189400077476925</v>
      </c>
      <c r="Y4397">
        <v>2.9781480587229487</v>
      </c>
      <c r="Z4397">
        <v>3.2388834280369507</v>
      </c>
      <c r="AA4397">
        <v>31.785502303171466</v>
      </c>
      <c r="AB4397">
        <v>7.8194547811155841</v>
      </c>
      <c r="AC4397">
        <v>72.198305134423876</v>
      </c>
      <c r="AD4397">
        <v>0</v>
      </c>
      <c r="AE4397">
        <v>144.20969378294774</v>
      </c>
    </row>
    <row r="4398" spans="1:31" x14ac:dyDescent="0.25">
      <c r="A4398">
        <v>2278586</v>
      </c>
      <c r="B4398">
        <v>1</v>
      </c>
      <c r="C4398" t="s">
        <v>81</v>
      </c>
      <c r="D4398" t="s">
        <v>113</v>
      </c>
      <c r="E4398" t="s">
        <v>165</v>
      </c>
      <c r="F4398" t="s">
        <v>12875</v>
      </c>
      <c r="G4398" t="s">
        <v>198</v>
      </c>
      <c r="H4398" t="s">
        <v>150</v>
      </c>
      <c r="I4398" t="s">
        <v>136</v>
      </c>
      <c r="J4398" t="s">
        <v>137</v>
      </c>
      <c r="K4398" t="s">
        <v>138</v>
      </c>
      <c r="L4398" t="s">
        <v>12876</v>
      </c>
      <c r="M4398" t="s">
        <v>12877</v>
      </c>
      <c r="N4398">
        <v>2.3811111110000001</v>
      </c>
      <c r="O4398">
        <v>0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0.21469403852550001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0.21469403852550001</v>
      </c>
    </row>
    <row r="4399" spans="1:31" x14ac:dyDescent="0.25">
      <c r="A4399">
        <v>2278074</v>
      </c>
      <c r="B4399">
        <v>1</v>
      </c>
      <c r="C4399" t="s">
        <v>80</v>
      </c>
      <c r="D4399" t="s">
        <v>110</v>
      </c>
      <c r="E4399" t="s">
        <v>165</v>
      </c>
      <c r="F4399" t="s">
        <v>12878</v>
      </c>
      <c r="G4399" t="s">
        <v>167</v>
      </c>
      <c r="H4399" t="s">
        <v>150</v>
      </c>
      <c r="I4399" t="s">
        <v>136</v>
      </c>
      <c r="J4399" t="s">
        <v>137</v>
      </c>
      <c r="K4399" t="s">
        <v>138</v>
      </c>
      <c r="L4399" t="s">
        <v>12879</v>
      </c>
      <c r="M4399" t="s">
        <v>12880</v>
      </c>
      <c r="N4399">
        <v>7.0486111109999996</v>
      </c>
      <c r="O4399">
        <v>0</v>
      </c>
      <c r="P4399">
        <v>4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7.0065945428194443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7.0065945428194443</v>
      </c>
    </row>
    <row r="4400" spans="1:31" x14ac:dyDescent="0.25">
      <c r="A4400">
        <v>2278028</v>
      </c>
      <c r="B4400">
        <v>1</v>
      </c>
      <c r="C4400" t="s">
        <v>81</v>
      </c>
      <c r="D4400" t="s">
        <v>127</v>
      </c>
      <c r="E4400" t="s">
        <v>147</v>
      </c>
      <c r="F4400" t="s">
        <v>12881</v>
      </c>
      <c r="G4400" t="s">
        <v>229</v>
      </c>
      <c r="H4400" t="s">
        <v>150</v>
      </c>
      <c r="I4400" t="s">
        <v>136</v>
      </c>
      <c r="J4400" t="s">
        <v>137</v>
      </c>
      <c r="K4400" t="s">
        <v>138</v>
      </c>
      <c r="L4400" t="s">
        <v>12882</v>
      </c>
      <c r="M4400" t="s">
        <v>12883</v>
      </c>
      <c r="N4400">
        <v>9.6738888880000005</v>
      </c>
      <c r="O4400">
        <v>0</v>
      </c>
      <c r="P4400">
        <v>17</v>
      </c>
      <c r="Q4400">
        <v>0</v>
      </c>
      <c r="R4400">
        <v>5</v>
      </c>
      <c r="S4400">
        <v>0</v>
      </c>
      <c r="T4400">
        <v>1</v>
      </c>
      <c r="U4400">
        <v>0</v>
      </c>
      <c r="V4400">
        <v>0</v>
      </c>
      <c r="W4400">
        <v>0</v>
      </c>
      <c r="X4400">
        <v>27.493934657214997</v>
      </c>
      <c r="Y4400">
        <v>0</v>
      </c>
      <c r="Z4400">
        <v>8.2318813045667998</v>
      </c>
      <c r="AA4400">
        <v>0</v>
      </c>
      <c r="AB4400">
        <v>0.26009191394590003</v>
      </c>
      <c r="AC4400">
        <v>0</v>
      </c>
      <c r="AD4400">
        <v>0</v>
      </c>
      <c r="AE4400">
        <v>35.985907875727698</v>
      </c>
    </row>
    <row r="4401" spans="1:31" x14ac:dyDescent="0.25">
      <c r="A4401">
        <v>2278360</v>
      </c>
      <c r="B4401">
        <v>1</v>
      </c>
      <c r="C4401" t="s">
        <v>80</v>
      </c>
      <c r="D4401" t="s">
        <v>93</v>
      </c>
      <c r="E4401" t="s">
        <v>165</v>
      </c>
      <c r="F4401" t="s">
        <v>12884</v>
      </c>
      <c r="G4401" t="s">
        <v>198</v>
      </c>
      <c r="H4401" t="s">
        <v>150</v>
      </c>
      <c r="I4401" t="s">
        <v>136</v>
      </c>
      <c r="J4401" t="s">
        <v>137</v>
      </c>
      <c r="K4401" t="s">
        <v>138</v>
      </c>
      <c r="L4401" t="s">
        <v>12885</v>
      </c>
      <c r="M4401" t="s">
        <v>12886</v>
      </c>
      <c r="N4401">
        <v>3.2519444439999998</v>
      </c>
      <c r="O4401">
        <v>0</v>
      </c>
      <c r="P4401">
        <v>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2.2744079450799998E-2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2.2744079450799998E-2</v>
      </c>
    </row>
    <row r="4402" spans="1:31" x14ac:dyDescent="0.25">
      <c r="A4402">
        <v>2278569</v>
      </c>
      <c r="B4402">
        <v>1</v>
      </c>
      <c r="C4402" t="s">
        <v>80</v>
      </c>
      <c r="D4402" t="s">
        <v>92</v>
      </c>
      <c r="E4402" t="s">
        <v>165</v>
      </c>
      <c r="F4402" t="s">
        <v>12887</v>
      </c>
      <c r="G4402" t="s">
        <v>167</v>
      </c>
      <c r="H4402" t="s">
        <v>150</v>
      </c>
      <c r="I4402" t="s">
        <v>136</v>
      </c>
      <c r="J4402" t="s">
        <v>137</v>
      </c>
      <c r="K4402" t="s">
        <v>138</v>
      </c>
      <c r="L4402" t="s">
        <v>12888</v>
      </c>
      <c r="M4402" t="s">
        <v>12889</v>
      </c>
      <c r="N4402">
        <v>2.9786111110000002</v>
      </c>
      <c r="O4402">
        <v>0</v>
      </c>
      <c r="P4402">
        <v>9</v>
      </c>
      <c r="Q4402">
        <v>0</v>
      </c>
      <c r="R4402">
        <v>0</v>
      </c>
      <c r="S4402">
        <v>0</v>
      </c>
      <c r="T4402">
        <v>1</v>
      </c>
      <c r="U4402">
        <v>0</v>
      </c>
      <c r="V4402">
        <v>0</v>
      </c>
      <c r="W4402">
        <v>0</v>
      </c>
      <c r="X4402">
        <v>11.3978532754856</v>
      </c>
      <c r="Y4402">
        <v>0</v>
      </c>
      <c r="Z4402">
        <v>0</v>
      </c>
      <c r="AA4402">
        <v>0</v>
      </c>
      <c r="AB4402">
        <v>1.3553978468030001</v>
      </c>
      <c r="AC4402">
        <v>0</v>
      </c>
      <c r="AD4402">
        <v>0</v>
      </c>
      <c r="AE4402">
        <v>12.753251122288599</v>
      </c>
    </row>
    <row r="4403" spans="1:31" x14ac:dyDescent="0.25">
      <c r="A4403">
        <v>2277865</v>
      </c>
      <c r="B4403">
        <v>1</v>
      </c>
      <c r="C4403" t="s">
        <v>80</v>
      </c>
      <c r="D4403" t="s">
        <v>84</v>
      </c>
      <c r="E4403" t="s">
        <v>147</v>
      </c>
      <c r="F4403" t="s">
        <v>12890</v>
      </c>
      <c r="G4403" t="s">
        <v>3476</v>
      </c>
      <c r="H4403" t="s">
        <v>150</v>
      </c>
      <c r="I4403" t="s">
        <v>136</v>
      </c>
      <c r="J4403" t="s">
        <v>5</v>
      </c>
      <c r="K4403" t="s">
        <v>138</v>
      </c>
      <c r="L4403" t="s">
        <v>12891</v>
      </c>
      <c r="M4403" t="s">
        <v>12892</v>
      </c>
      <c r="N4403">
        <v>2.8258333329999998</v>
      </c>
      <c r="O4403">
        <v>0</v>
      </c>
      <c r="P4403">
        <v>3</v>
      </c>
      <c r="Q4403">
        <v>0</v>
      </c>
      <c r="R4403">
        <v>0</v>
      </c>
      <c r="S4403">
        <v>0</v>
      </c>
      <c r="T4403">
        <v>48</v>
      </c>
      <c r="U4403">
        <v>0</v>
      </c>
      <c r="V4403">
        <v>0</v>
      </c>
      <c r="W4403">
        <v>0</v>
      </c>
      <c r="X4403">
        <v>1.518499511837575</v>
      </c>
      <c r="Y4403">
        <v>0</v>
      </c>
      <c r="Z4403">
        <v>0</v>
      </c>
      <c r="AA4403">
        <v>0</v>
      </c>
      <c r="AB4403">
        <v>45.428095210524376</v>
      </c>
      <c r="AC4403">
        <v>0</v>
      </c>
      <c r="AD4403">
        <v>0</v>
      </c>
      <c r="AE4403">
        <v>46.946594722361951</v>
      </c>
    </row>
    <row r="4404" spans="1:31" x14ac:dyDescent="0.25">
      <c r="A4404">
        <v>2278114</v>
      </c>
      <c r="B4404">
        <v>1</v>
      </c>
      <c r="C4404" t="s">
        <v>80</v>
      </c>
      <c r="D4404" t="s">
        <v>101</v>
      </c>
      <c r="E4404" t="s">
        <v>176</v>
      </c>
      <c r="F4404" t="s">
        <v>12893</v>
      </c>
      <c r="G4404" t="s">
        <v>143</v>
      </c>
      <c r="H4404" t="s">
        <v>150</v>
      </c>
      <c r="I4404" t="s">
        <v>136</v>
      </c>
      <c r="J4404" t="s">
        <v>137</v>
      </c>
      <c r="K4404" t="s">
        <v>144</v>
      </c>
      <c r="L4404" t="s">
        <v>12894</v>
      </c>
      <c r="M4404" t="s">
        <v>12895</v>
      </c>
      <c r="N4404">
        <v>7.7052777770000001</v>
      </c>
      <c r="O4404">
        <v>0</v>
      </c>
      <c r="P4404">
        <v>238</v>
      </c>
      <c r="Q4404">
        <v>0</v>
      </c>
      <c r="R4404">
        <v>0</v>
      </c>
      <c r="S4404">
        <v>0</v>
      </c>
      <c r="T4404">
        <v>6</v>
      </c>
      <c r="U4404">
        <v>0</v>
      </c>
      <c r="V4404">
        <v>0</v>
      </c>
      <c r="W4404">
        <v>0</v>
      </c>
      <c r="X4404">
        <v>656.16485720256651</v>
      </c>
      <c r="Y4404">
        <v>0</v>
      </c>
      <c r="Z4404">
        <v>0</v>
      </c>
      <c r="AA4404">
        <v>0</v>
      </c>
      <c r="AB4404">
        <v>52.76372757081603</v>
      </c>
      <c r="AC4404">
        <v>0</v>
      </c>
      <c r="AD4404">
        <v>0</v>
      </c>
      <c r="AE4404">
        <v>708.92858477338257</v>
      </c>
    </row>
    <row r="4405" spans="1:31" x14ac:dyDescent="0.25">
      <c r="A4405">
        <v>2277928</v>
      </c>
      <c r="B4405">
        <v>1</v>
      </c>
      <c r="C4405" t="s">
        <v>81</v>
      </c>
      <c r="D4405" t="s">
        <v>113</v>
      </c>
      <c r="E4405" t="s">
        <v>157</v>
      </c>
      <c r="F4405" t="s">
        <v>12896</v>
      </c>
      <c r="G4405" t="s">
        <v>134</v>
      </c>
      <c r="H4405" t="s">
        <v>135</v>
      </c>
      <c r="I4405" t="s">
        <v>136</v>
      </c>
      <c r="J4405" t="s">
        <v>137</v>
      </c>
      <c r="K4405" t="s">
        <v>138</v>
      </c>
      <c r="L4405" t="s">
        <v>12897</v>
      </c>
      <c r="M4405" t="s">
        <v>12898</v>
      </c>
      <c r="N4405">
        <v>0.19555555499999999</v>
      </c>
      <c r="O4405">
        <v>0</v>
      </c>
      <c r="P4405">
        <v>662</v>
      </c>
      <c r="Q4405">
        <v>66</v>
      </c>
      <c r="R4405">
        <v>371</v>
      </c>
      <c r="S4405">
        <v>12</v>
      </c>
      <c r="T4405">
        <v>53</v>
      </c>
      <c r="U4405">
        <v>1</v>
      </c>
      <c r="V4405">
        <v>0</v>
      </c>
      <c r="W4405">
        <v>0</v>
      </c>
      <c r="X4405">
        <v>20.4879862472723</v>
      </c>
      <c r="Y4405">
        <v>16.5051583444566</v>
      </c>
      <c r="Z4405">
        <v>39.268488490661547</v>
      </c>
      <c r="AA4405">
        <v>5.2859965887680671</v>
      </c>
      <c r="AB4405">
        <v>5.1119602129727832</v>
      </c>
      <c r="AC4405">
        <v>4.5078689060399997</v>
      </c>
      <c r="AD4405">
        <v>0</v>
      </c>
      <c r="AE4405">
        <v>91.16745879017131</v>
      </c>
    </row>
    <row r="4406" spans="1:31" x14ac:dyDescent="0.25">
      <c r="A4406">
        <v>2278506</v>
      </c>
      <c r="B4406">
        <v>1</v>
      </c>
      <c r="C4406" t="s">
        <v>80</v>
      </c>
      <c r="D4406" t="s">
        <v>88</v>
      </c>
      <c r="E4406" t="s">
        <v>141</v>
      </c>
      <c r="F4406" t="s">
        <v>12899</v>
      </c>
      <c r="G4406" t="s">
        <v>134</v>
      </c>
      <c r="H4406" t="s">
        <v>135</v>
      </c>
      <c r="I4406" t="s">
        <v>136</v>
      </c>
      <c r="J4406" t="s">
        <v>137</v>
      </c>
      <c r="K4406" t="s">
        <v>138</v>
      </c>
      <c r="L4406" t="s">
        <v>12900</v>
      </c>
      <c r="M4406" t="s">
        <v>12901</v>
      </c>
      <c r="N4406">
        <v>1.3186111110000001</v>
      </c>
      <c r="O4406">
        <v>0</v>
      </c>
      <c r="P4406">
        <v>3525</v>
      </c>
      <c r="Q4406">
        <v>0</v>
      </c>
      <c r="R4406">
        <v>0</v>
      </c>
      <c r="S4406">
        <v>0</v>
      </c>
      <c r="T4406">
        <v>88</v>
      </c>
      <c r="U4406">
        <v>0</v>
      </c>
      <c r="V4406">
        <v>0</v>
      </c>
      <c r="W4406">
        <v>0</v>
      </c>
      <c r="X4406">
        <v>1342.3967427787579</v>
      </c>
      <c r="Y4406">
        <v>0</v>
      </c>
      <c r="Z4406">
        <v>0</v>
      </c>
      <c r="AA4406">
        <v>0</v>
      </c>
      <c r="AB4406">
        <v>169.25827904376092</v>
      </c>
      <c r="AC4406">
        <v>0</v>
      </c>
      <c r="AD4406">
        <v>0</v>
      </c>
      <c r="AE4406">
        <v>1511.6550218225188</v>
      </c>
    </row>
    <row r="4407" spans="1:31" x14ac:dyDescent="0.25">
      <c r="A4407">
        <v>2278469</v>
      </c>
      <c r="B4407">
        <v>1</v>
      </c>
      <c r="C4407" t="s">
        <v>80</v>
      </c>
      <c r="D4407" t="s">
        <v>93</v>
      </c>
      <c r="E4407" t="s">
        <v>176</v>
      </c>
      <c r="F4407" t="s">
        <v>7267</v>
      </c>
      <c r="G4407" t="s">
        <v>261</v>
      </c>
      <c r="H4407" t="s">
        <v>150</v>
      </c>
      <c r="I4407" t="s">
        <v>136</v>
      </c>
      <c r="J4407" t="s">
        <v>137</v>
      </c>
      <c r="K4407" t="s">
        <v>138</v>
      </c>
      <c r="L4407" t="s">
        <v>12902</v>
      </c>
      <c r="M4407" t="s">
        <v>12903</v>
      </c>
      <c r="N4407">
        <v>0.90777777699999995</v>
      </c>
      <c r="O4407">
        <v>0</v>
      </c>
      <c r="P4407">
        <v>671</v>
      </c>
      <c r="Q4407">
        <v>0</v>
      </c>
      <c r="R4407">
        <v>0</v>
      </c>
      <c r="S4407">
        <v>0</v>
      </c>
      <c r="T4407">
        <v>19</v>
      </c>
      <c r="U4407">
        <v>0</v>
      </c>
      <c r="V4407">
        <v>0</v>
      </c>
      <c r="W4407">
        <v>0</v>
      </c>
      <c r="X4407">
        <v>149.68230158950897</v>
      </c>
      <c r="Y4407">
        <v>0</v>
      </c>
      <c r="Z4407">
        <v>0</v>
      </c>
      <c r="AA4407">
        <v>0</v>
      </c>
      <c r="AB4407">
        <v>16.454990958849113</v>
      </c>
      <c r="AC4407">
        <v>0</v>
      </c>
      <c r="AD4407">
        <v>0</v>
      </c>
      <c r="AE4407">
        <v>166.13729254835809</v>
      </c>
    </row>
    <row r="4408" spans="1:31" x14ac:dyDescent="0.25">
      <c r="A4408">
        <v>2278609</v>
      </c>
      <c r="B4408">
        <v>1</v>
      </c>
      <c r="C4408" t="s">
        <v>80</v>
      </c>
      <c r="D4408" t="s">
        <v>82</v>
      </c>
      <c r="E4408" t="s">
        <v>165</v>
      </c>
      <c r="F4408" t="s">
        <v>12904</v>
      </c>
      <c r="G4408" t="s">
        <v>198</v>
      </c>
      <c r="H4408" t="s">
        <v>150</v>
      </c>
      <c r="I4408" t="s">
        <v>136</v>
      </c>
      <c r="J4408" t="s">
        <v>137</v>
      </c>
      <c r="K4408" t="s">
        <v>138</v>
      </c>
      <c r="L4408" t="s">
        <v>12905</v>
      </c>
      <c r="M4408" t="s">
        <v>12906</v>
      </c>
      <c r="N4408">
        <v>1.845</v>
      </c>
      <c r="O4408">
        <v>0</v>
      </c>
      <c r="P4408">
        <v>1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1.1530031992612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1.1530031992612</v>
      </c>
    </row>
    <row r="4409" spans="1:31" x14ac:dyDescent="0.25">
      <c r="A4409">
        <v>2277922</v>
      </c>
      <c r="B4409">
        <v>1</v>
      </c>
      <c r="C4409" t="s">
        <v>80</v>
      </c>
      <c r="D4409" t="s">
        <v>105</v>
      </c>
      <c r="E4409" t="s">
        <v>322</v>
      </c>
      <c r="F4409" t="s">
        <v>1309</v>
      </c>
      <c r="G4409" t="s">
        <v>134</v>
      </c>
      <c r="H4409" t="s">
        <v>135</v>
      </c>
      <c r="I4409" t="s">
        <v>136</v>
      </c>
      <c r="J4409" t="s">
        <v>137</v>
      </c>
      <c r="K4409" t="s">
        <v>138</v>
      </c>
      <c r="L4409" t="s">
        <v>12907</v>
      </c>
      <c r="M4409" t="s">
        <v>12908</v>
      </c>
      <c r="N4409">
        <v>0.505833333</v>
      </c>
      <c r="O4409">
        <v>4</v>
      </c>
      <c r="P4409">
        <v>2538</v>
      </c>
      <c r="Q4409">
        <v>6</v>
      </c>
      <c r="R4409">
        <v>4</v>
      </c>
      <c r="S4409">
        <v>38</v>
      </c>
      <c r="T4409">
        <v>337</v>
      </c>
      <c r="U4409">
        <v>21</v>
      </c>
      <c r="V4409">
        <v>37</v>
      </c>
      <c r="W4409">
        <v>8.0370047472436177</v>
      </c>
      <c r="X4409">
        <v>359.12941438733719</v>
      </c>
      <c r="Y4409">
        <v>1.6623983750834999</v>
      </c>
      <c r="Z4409">
        <v>4.2439423236242089</v>
      </c>
      <c r="AA4409">
        <v>101.57411313232838</v>
      </c>
      <c r="AB4409">
        <v>221.14783875585394</v>
      </c>
      <c r="AC4409">
        <v>730.268834757778</v>
      </c>
      <c r="AD4409">
        <v>628.8107248604797</v>
      </c>
      <c r="AE4409">
        <v>2054.8742713397287</v>
      </c>
    </row>
    <row r="4410" spans="1:31" x14ac:dyDescent="0.25">
      <c r="A4410">
        <v>2278489</v>
      </c>
      <c r="B4410">
        <v>1</v>
      </c>
      <c r="C4410" t="s">
        <v>81</v>
      </c>
      <c r="D4410" t="s">
        <v>120</v>
      </c>
      <c r="E4410" t="s">
        <v>176</v>
      </c>
      <c r="F4410" t="s">
        <v>12909</v>
      </c>
      <c r="G4410" t="s">
        <v>178</v>
      </c>
      <c r="H4410" t="s">
        <v>150</v>
      </c>
      <c r="I4410" t="s">
        <v>136</v>
      </c>
      <c r="J4410" t="s">
        <v>137</v>
      </c>
      <c r="K4410" t="s">
        <v>138</v>
      </c>
      <c r="L4410" t="s">
        <v>12910</v>
      </c>
      <c r="M4410" t="s">
        <v>12911</v>
      </c>
      <c r="N4410">
        <v>2.914722222</v>
      </c>
      <c r="O4410">
        <v>0</v>
      </c>
      <c r="P4410">
        <v>0</v>
      </c>
      <c r="Q4410">
        <v>0</v>
      </c>
      <c r="R4410">
        <v>6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37.37648337545064</v>
      </c>
      <c r="AA4410">
        <v>0</v>
      </c>
      <c r="AB4410">
        <v>0</v>
      </c>
      <c r="AC4410">
        <v>0</v>
      </c>
      <c r="AD4410">
        <v>0</v>
      </c>
      <c r="AE4410">
        <v>37.37648337545064</v>
      </c>
    </row>
    <row r="4411" spans="1:31" x14ac:dyDescent="0.25">
      <c r="A4411">
        <v>2277968</v>
      </c>
      <c r="B4411">
        <v>1</v>
      </c>
      <c r="C4411" t="s">
        <v>80</v>
      </c>
      <c r="D4411" t="s">
        <v>105</v>
      </c>
      <c r="E4411" t="s">
        <v>322</v>
      </c>
      <c r="F4411" t="s">
        <v>4427</v>
      </c>
      <c r="G4411" t="s">
        <v>134</v>
      </c>
      <c r="H4411" t="s">
        <v>135</v>
      </c>
      <c r="I4411" t="s">
        <v>136</v>
      </c>
      <c r="J4411" t="s">
        <v>137</v>
      </c>
      <c r="K4411" t="s">
        <v>138</v>
      </c>
      <c r="L4411" t="s">
        <v>12912</v>
      </c>
      <c r="M4411" t="s">
        <v>12913</v>
      </c>
      <c r="N4411">
        <v>0.16955000000000001</v>
      </c>
      <c r="O4411">
        <v>0</v>
      </c>
      <c r="P4411">
        <v>8461</v>
      </c>
      <c r="Q4411">
        <v>0</v>
      </c>
      <c r="R4411">
        <v>1</v>
      </c>
      <c r="S4411">
        <v>0</v>
      </c>
      <c r="T4411">
        <v>522</v>
      </c>
      <c r="U4411">
        <v>0</v>
      </c>
      <c r="V4411">
        <v>0</v>
      </c>
      <c r="W4411">
        <v>0</v>
      </c>
      <c r="X4411">
        <v>404.3420300879153</v>
      </c>
      <c r="Y4411">
        <v>0</v>
      </c>
      <c r="Z4411">
        <v>0.14732907117500002</v>
      </c>
      <c r="AA4411">
        <v>0</v>
      </c>
      <c r="AB4411">
        <v>57.648240051391426</v>
      </c>
      <c r="AC4411">
        <v>0</v>
      </c>
      <c r="AD4411">
        <v>0</v>
      </c>
      <c r="AE4411">
        <v>462.13759921048177</v>
      </c>
    </row>
    <row r="4412" spans="1:31" x14ac:dyDescent="0.25">
      <c r="A4412">
        <v>2278111</v>
      </c>
      <c r="B4412">
        <v>1</v>
      </c>
      <c r="C4412" t="s">
        <v>80</v>
      </c>
      <c r="D4412" t="s">
        <v>96</v>
      </c>
      <c r="E4412" t="s">
        <v>132</v>
      </c>
      <c r="F4412" t="s">
        <v>12202</v>
      </c>
      <c r="G4412" t="s">
        <v>442</v>
      </c>
      <c r="H4412" t="s">
        <v>135</v>
      </c>
      <c r="I4412" t="s">
        <v>136</v>
      </c>
      <c r="J4412" t="s">
        <v>137</v>
      </c>
      <c r="K4412" t="s">
        <v>144</v>
      </c>
      <c r="L4412" t="s">
        <v>12914</v>
      </c>
      <c r="M4412" t="s">
        <v>12915</v>
      </c>
      <c r="N4412">
        <v>0.49416666599999998</v>
      </c>
      <c r="O4412">
        <v>0</v>
      </c>
      <c r="P4412">
        <v>34</v>
      </c>
      <c r="Q4412">
        <v>0</v>
      </c>
      <c r="R4412">
        <v>0</v>
      </c>
      <c r="S4412">
        <v>5</v>
      </c>
      <c r="T4412">
        <v>30</v>
      </c>
      <c r="U4412">
        <v>0</v>
      </c>
      <c r="V4412">
        <v>0</v>
      </c>
      <c r="W4412">
        <v>0</v>
      </c>
      <c r="X4412">
        <v>15.854492938077779</v>
      </c>
      <c r="Y4412">
        <v>0</v>
      </c>
      <c r="Z4412">
        <v>0</v>
      </c>
      <c r="AA4412">
        <v>117.64215222912625</v>
      </c>
      <c r="AB4412">
        <v>68.554831442018056</v>
      </c>
      <c r="AC4412">
        <v>0</v>
      </c>
      <c r="AD4412">
        <v>0</v>
      </c>
      <c r="AE4412">
        <v>202.05147660922211</v>
      </c>
    </row>
    <row r="4413" spans="1:31" x14ac:dyDescent="0.25">
      <c r="A4413">
        <v>2278297</v>
      </c>
      <c r="B4413">
        <v>1</v>
      </c>
      <c r="C4413" t="s">
        <v>80</v>
      </c>
      <c r="D4413" t="s">
        <v>107</v>
      </c>
      <c r="E4413" t="s">
        <v>165</v>
      </c>
      <c r="F4413" t="s">
        <v>11473</v>
      </c>
      <c r="G4413" t="s">
        <v>198</v>
      </c>
      <c r="H4413" t="s">
        <v>150</v>
      </c>
      <c r="I4413" t="s">
        <v>136</v>
      </c>
      <c r="J4413" t="s">
        <v>137</v>
      </c>
      <c r="K4413" t="s">
        <v>138</v>
      </c>
      <c r="L4413" t="s">
        <v>12916</v>
      </c>
      <c r="M4413" t="s">
        <v>12917</v>
      </c>
      <c r="N4413">
        <v>1.227777777</v>
      </c>
      <c r="O4413">
        <v>0</v>
      </c>
      <c r="P4413">
        <v>1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</row>
    <row r="4414" spans="1:31" x14ac:dyDescent="0.25">
      <c r="A4414">
        <v>2278154</v>
      </c>
      <c r="B4414">
        <v>1</v>
      </c>
      <c r="C4414" t="s">
        <v>80</v>
      </c>
      <c r="D4414" t="s">
        <v>97</v>
      </c>
      <c r="E4414" t="s">
        <v>165</v>
      </c>
      <c r="F4414" t="s">
        <v>12918</v>
      </c>
      <c r="G4414" t="s">
        <v>198</v>
      </c>
      <c r="H4414" t="s">
        <v>150</v>
      </c>
      <c r="I4414" t="s">
        <v>136</v>
      </c>
      <c r="J4414" t="s">
        <v>137</v>
      </c>
      <c r="K4414" t="s">
        <v>138</v>
      </c>
      <c r="L4414" t="s">
        <v>12919</v>
      </c>
      <c r="M4414" t="s">
        <v>12920</v>
      </c>
      <c r="N4414">
        <v>1.220555555</v>
      </c>
      <c r="O4414">
        <v>0</v>
      </c>
      <c r="P4414">
        <v>2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0.68648829191777772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0.68648829191777772</v>
      </c>
    </row>
    <row r="4415" spans="1:31" x14ac:dyDescent="0.25">
      <c r="A4415">
        <v>2278011</v>
      </c>
      <c r="B4415">
        <v>1</v>
      </c>
      <c r="C4415" t="s">
        <v>81</v>
      </c>
      <c r="D4415" t="s">
        <v>120</v>
      </c>
      <c r="E4415" t="s">
        <v>141</v>
      </c>
      <c r="F4415" t="s">
        <v>12921</v>
      </c>
      <c r="G4415" t="s">
        <v>134</v>
      </c>
      <c r="H4415" t="s">
        <v>135</v>
      </c>
      <c r="I4415" t="s">
        <v>136</v>
      </c>
      <c r="J4415" t="s">
        <v>137</v>
      </c>
      <c r="K4415" t="s">
        <v>138</v>
      </c>
      <c r="L4415" t="s">
        <v>12922</v>
      </c>
      <c r="M4415" t="s">
        <v>12923</v>
      </c>
      <c r="N4415">
        <v>0.52500000000000002</v>
      </c>
      <c r="O4415">
        <v>0</v>
      </c>
      <c r="P4415">
        <v>0</v>
      </c>
      <c r="Q4415">
        <v>23</v>
      </c>
      <c r="R4415">
        <v>9</v>
      </c>
      <c r="S4415">
        <v>10</v>
      </c>
      <c r="T4415">
        <v>0</v>
      </c>
      <c r="U4415">
        <v>2</v>
      </c>
      <c r="V4415">
        <v>0</v>
      </c>
      <c r="W4415">
        <v>0</v>
      </c>
      <c r="X4415">
        <v>0</v>
      </c>
      <c r="Y4415">
        <v>8.7530099745799017</v>
      </c>
      <c r="Z4415">
        <v>0.68202097950399998</v>
      </c>
      <c r="AA4415">
        <v>4.7405825083741666</v>
      </c>
      <c r="AB4415">
        <v>0</v>
      </c>
      <c r="AC4415">
        <v>73.9980746123355</v>
      </c>
      <c r="AD4415">
        <v>0</v>
      </c>
      <c r="AE4415">
        <v>88.173688074793574</v>
      </c>
    </row>
    <row r="4416" spans="1:31" x14ac:dyDescent="0.25">
      <c r="A4416">
        <v>2278303</v>
      </c>
      <c r="B4416">
        <v>1</v>
      </c>
      <c r="C4416" t="s">
        <v>81</v>
      </c>
      <c r="D4416" t="s">
        <v>113</v>
      </c>
      <c r="E4416" t="s">
        <v>165</v>
      </c>
      <c r="F4416" t="s">
        <v>12924</v>
      </c>
      <c r="G4416" t="s">
        <v>198</v>
      </c>
      <c r="H4416" t="s">
        <v>150</v>
      </c>
      <c r="I4416" t="s">
        <v>136</v>
      </c>
      <c r="J4416" t="s">
        <v>137</v>
      </c>
      <c r="K4416" t="s">
        <v>138</v>
      </c>
      <c r="L4416" t="s">
        <v>12925</v>
      </c>
      <c r="M4416" t="s">
        <v>12926</v>
      </c>
      <c r="N4416">
        <v>3.0138888879999999</v>
      </c>
      <c r="O4416">
        <v>0</v>
      </c>
      <c r="P4416">
        <v>1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0.12748101860041666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0.12748101860041666</v>
      </c>
    </row>
    <row r="4417" spans="1:31" x14ac:dyDescent="0.25">
      <c r="A4417">
        <v>2277985</v>
      </c>
      <c r="B4417">
        <v>1</v>
      </c>
      <c r="C4417" t="s">
        <v>81</v>
      </c>
      <c r="D4417" t="s">
        <v>118</v>
      </c>
      <c r="E4417" t="s">
        <v>176</v>
      </c>
      <c r="F4417" t="s">
        <v>12927</v>
      </c>
      <c r="G4417" t="s">
        <v>178</v>
      </c>
      <c r="H4417" t="s">
        <v>150</v>
      </c>
      <c r="I4417" t="s">
        <v>136</v>
      </c>
      <c r="J4417" t="s">
        <v>137</v>
      </c>
      <c r="K4417" t="s">
        <v>138</v>
      </c>
      <c r="L4417" t="s">
        <v>12928</v>
      </c>
      <c r="M4417" t="s">
        <v>12929</v>
      </c>
      <c r="N4417">
        <v>6.9747222219999996</v>
      </c>
      <c r="O4417">
        <v>0</v>
      </c>
      <c r="P4417">
        <v>4</v>
      </c>
      <c r="Q4417">
        <v>0</v>
      </c>
      <c r="R4417">
        <v>0</v>
      </c>
      <c r="S4417">
        <v>0</v>
      </c>
      <c r="T4417">
        <v>1</v>
      </c>
      <c r="U4417">
        <v>0</v>
      </c>
      <c r="V4417">
        <v>0</v>
      </c>
      <c r="W4417">
        <v>0</v>
      </c>
      <c r="X4417">
        <v>8.3334641964293183</v>
      </c>
      <c r="Y4417">
        <v>0</v>
      </c>
      <c r="Z4417">
        <v>0</v>
      </c>
      <c r="AA4417">
        <v>0</v>
      </c>
      <c r="AB4417">
        <v>5.8296581050531247</v>
      </c>
      <c r="AC4417">
        <v>0</v>
      </c>
      <c r="AD4417">
        <v>0</v>
      </c>
      <c r="AE4417">
        <v>14.163122301482442</v>
      </c>
    </row>
    <row r="4418" spans="1:31" x14ac:dyDescent="0.25">
      <c r="A4418">
        <v>2278589</v>
      </c>
      <c r="B4418">
        <v>1</v>
      </c>
      <c r="C4418" t="s">
        <v>81</v>
      </c>
      <c r="D4418" t="s">
        <v>119</v>
      </c>
      <c r="E4418" t="s">
        <v>165</v>
      </c>
      <c r="F4418" t="s">
        <v>12930</v>
      </c>
      <c r="G4418" t="s">
        <v>198</v>
      </c>
      <c r="H4418" t="s">
        <v>150</v>
      </c>
      <c r="I4418" t="s">
        <v>136</v>
      </c>
      <c r="J4418" t="s">
        <v>137</v>
      </c>
      <c r="K4418" t="s">
        <v>138</v>
      </c>
      <c r="L4418" t="s">
        <v>12931</v>
      </c>
      <c r="M4418" t="s">
        <v>12932</v>
      </c>
      <c r="N4418">
        <v>1.994444444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0.28479035040311668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0.28479035040311668</v>
      </c>
    </row>
    <row r="4419" spans="1:31" x14ac:dyDescent="0.25">
      <c r="A4419">
        <v>2278446</v>
      </c>
      <c r="B4419">
        <v>1</v>
      </c>
      <c r="C4419" t="s">
        <v>80</v>
      </c>
      <c r="D4419" t="s">
        <v>93</v>
      </c>
      <c r="E4419" t="s">
        <v>147</v>
      </c>
      <c r="F4419" t="s">
        <v>12933</v>
      </c>
      <c r="G4419" t="s">
        <v>149</v>
      </c>
      <c r="H4419" t="s">
        <v>150</v>
      </c>
      <c r="I4419" t="s">
        <v>136</v>
      </c>
      <c r="J4419" t="s">
        <v>137</v>
      </c>
      <c r="K4419" t="s">
        <v>138</v>
      </c>
      <c r="L4419" t="s">
        <v>12934</v>
      </c>
      <c r="M4419" t="s">
        <v>12935</v>
      </c>
      <c r="N4419">
        <v>1.7861111110000001</v>
      </c>
      <c r="O4419">
        <v>0</v>
      </c>
      <c r="P4419">
        <v>3</v>
      </c>
      <c r="Q4419">
        <v>0</v>
      </c>
      <c r="R4419">
        <v>7</v>
      </c>
      <c r="S4419">
        <v>0</v>
      </c>
      <c r="T4419">
        <v>5</v>
      </c>
      <c r="U4419">
        <v>0</v>
      </c>
      <c r="V4419">
        <v>0</v>
      </c>
      <c r="W4419">
        <v>0</v>
      </c>
      <c r="X4419">
        <v>0.87972464538847772</v>
      </c>
      <c r="Y4419">
        <v>0</v>
      </c>
      <c r="Z4419">
        <v>22.003105571660377</v>
      </c>
      <c r="AA4419">
        <v>0</v>
      </c>
      <c r="AB4419">
        <v>15.806278785055653</v>
      </c>
      <c r="AC4419">
        <v>0</v>
      </c>
      <c r="AD4419">
        <v>0</v>
      </c>
      <c r="AE4419">
        <v>38.689109002104509</v>
      </c>
    </row>
    <row r="4420" spans="1:31" x14ac:dyDescent="0.25">
      <c r="A4420">
        <v>2278048</v>
      </c>
      <c r="B4420">
        <v>1</v>
      </c>
      <c r="C4420" t="s">
        <v>80</v>
      </c>
      <c r="D4420" t="s">
        <v>105</v>
      </c>
      <c r="E4420" t="s">
        <v>141</v>
      </c>
      <c r="F4420" t="s">
        <v>12936</v>
      </c>
      <c r="G4420" t="s">
        <v>268</v>
      </c>
      <c r="H4420" t="s">
        <v>135</v>
      </c>
      <c r="I4420" t="s">
        <v>136</v>
      </c>
      <c r="J4420" t="s">
        <v>137</v>
      </c>
      <c r="K4420" t="s">
        <v>138</v>
      </c>
      <c r="L4420" t="s">
        <v>12937</v>
      </c>
      <c r="M4420" t="s">
        <v>12938</v>
      </c>
      <c r="N4420">
        <v>2.1372222220000001</v>
      </c>
      <c r="O4420">
        <v>0</v>
      </c>
      <c r="P4420">
        <v>1</v>
      </c>
      <c r="Q4420">
        <v>0</v>
      </c>
      <c r="R4420">
        <v>1</v>
      </c>
      <c r="S4420">
        <v>3</v>
      </c>
      <c r="T4420">
        <v>0</v>
      </c>
      <c r="U4420">
        <v>1</v>
      </c>
      <c r="V4420">
        <v>0</v>
      </c>
      <c r="W4420">
        <v>0</v>
      </c>
      <c r="X4420">
        <v>3.4681815468050257</v>
      </c>
      <c r="Y4420">
        <v>0</v>
      </c>
      <c r="Z4420">
        <v>0.44017286079850004</v>
      </c>
      <c r="AA4420">
        <v>14.12176039515075</v>
      </c>
      <c r="AB4420">
        <v>0</v>
      </c>
      <c r="AC4420">
        <v>767.40513343963607</v>
      </c>
      <c r="AD4420">
        <v>0</v>
      </c>
      <c r="AE4420">
        <v>785.43524824239034</v>
      </c>
    </row>
    <row r="4421" spans="1:31" x14ac:dyDescent="0.25">
      <c r="A4421">
        <v>2278340</v>
      </c>
      <c r="B4421">
        <v>1</v>
      </c>
      <c r="C4421" t="s">
        <v>80</v>
      </c>
      <c r="D4421" t="s">
        <v>97</v>
      </c>
      <c r="E4421" t="s">
        <v>165</v>
      </c>
      <c r="F4421" t="s">
        <v>12939</v>
      </c>
      <c r="G4421" t="s">
        <v>198</v>
      </c>
      <c r="H4421" t="s">
        <v>150</v>
      </c>
      <c r="I4421" t="s">
        <v>136</v>
      </c>
      <c r="J4421" t="s">
        <v>137</v>
      </c>
      <c r="K4421" t="s">
        <v>138</v>
      </c>
      <c r="L4421" t="s">
        <v>12940</v>
      </c>
      <c r="M4421" t="s">
        <v>12941</v>
      </c>
      <c r="N4421">
        <v>2.6955555549999999</v>
      </c>
      <c r="O4421">
        <v>0</v>
      </c>
      <c r="P4421">
        <v>1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1.0571239644170334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1.0571239644170334</v>
      </c>
    </row>
    <row r="4422" spans="1:31" x14ac:dyDescent="0.25">
      <c r="A4422">
        <v>2278595</v>
      </c>
      <c r="B4422">
        <v>1</v>
      </c>
      <c r="C4422" t="s">
        <v>80</v>
      </c>
      <c r="D4422" t="s">
        <v>96</v>
      </c>
      <c r="E4422" t="s">
        <v>165</v>
      </c>
      <c r="F4422" t="s">
        <v>12942</v>
      </c>
      <c r="G4422" t="s">
        <v>194</v>
      </c>
      <c r="H4422" t="s">
        <v>150</v>
      </c>
      <c r="I4422" t="s">
        <v>136</v>
      </c>
      <c r="J4422" t="s">
        <v>137</v>
      </c>
      <c r="K4422" t="s">
        <v>138</v>
      </c>
      <c r="L4422" t="s">
        <v>12943</v>
      </c>
      <c r="M4422" t="s">
        <v>12944</v>
      </c>
      <c r="N4422">
        <v>7.1294444439999998</v>
      </c>
      <c r="O4422">
        <v>0</v>
      </c>
      <c r="P4422">
        <v>1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0.45538431907736665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0.45538431907736665</v>
      </c>
    </row>
    <row r="4423" spans="1:31" x14ac:dyDescent="0.25">
      <c r="A4423">
        <v>2278403</v>
      </c>
      <c r="B4423">
        <v>1</v>
      </c>
      <c r="C4423" t="s">
        <v>80</v>
      </c>
      <c r="D4423" t="s">
        <v>98</v>
      </c>
      <c r="E4423" t="s">
        <v>147</v>
      </c>
      <c r="F4423" t="s">
        <v>12945</v>
      </c>
      <c r="G4423" t="s">
        <v>149</v>
      </c>
      <c r="H4423" t="s">
        <v>150</v>
      </c>
      <c r="I4423" t="s">
        <v>136</v>
      </c>
      <c r="J4423" t="s">
        <v>137</v>
      </c>
      <c r="K4423" t="s">
        <v>138</v>
      </c>
      <c r="L4423" t="s">
        <v>12028</v>
      </c>
      <c r="M4423" t="s">
        <v>12946</v>
      </c>
      <c r="N4423">
        <v>1.266388888</v>
      </c>
      <c r="O4423">
        <v>0</v>
      </c>
      <c r="P4423">
        <v>0</v>
      </c>
      <c r="Q4423">
        <v>0</v>
      </c>
      <c r="R4423">
        <v>3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0.91907709326381659</v>
      </c>
      <c r="AA4423">
        <v>0</v>
      </c>
      <c r="AB4423">
        <v>0</v>
      </c>
      <c r="AC4423">
        <v>0</v>
      </c>
      <c r="AD4423">
        <v>0</v>
      </c>
      <c r="AE4423">
        <v>0.91907709326381659</v>
      </c>
    </row>
    <row r="4424" spans="1:31" x14ac:dyDescent="0.25">
      <c r="A4424">
        <v>2278380</v>
      </c>
      <c r="B4424">
        <v>1</v>
      </c>
      <c r="C4424" t="s">
        <v>81</v>
      </c>
      <c r="D4424" t="s">
        <v>118</v>
      </c>
      <c r="E4424" t="s">
        <v>165</v>
      </c>
      <c r="F4424" t="s">
        <v>12947</v>
      </c>
      <c r="G4424" t="s">
        <v>198</v>
      </c>
      <c r="H4424" t="s">
        <v>150</v>
      </c>
      <c r="I4424" t="s">
        <v>136</v>
      </c>
      <c r="J4424" t="s">
        <v>137</v>
      </c>
      <c r="K4424" t="s">
        <v>138</v>
      </c>
      <c r="L4424" t="s">
        <v>12948</v>
      </c>
      <c r="M4424" t="s">
        <v>12949</v>
      </c>
      <c r="N4424">
        <v>3.5477777769999999</v>
      </c>
      <c r="O4424">
        <v>0</v>
      </c>
      <c r="P4424">
        <v>1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7.6490042921966678E-2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7.6490042921966678E-2</v>
      </c>
    </row>
    <row r="4425" spans="1:31" x14ac:dyDescent="0.25">
      <c r="A4425">
        <v>2278449</v>
      </c>
      <c r="B4425">
        <v>1</v>
      </c>
      <c r="C4425" t="s">
        <v>81</v>
      </c>
      <c r="D4425" t="s">
        <v>123</v>
      </c>
      <c r="E4425" t="s">
        <v>165</v>
      </c>
      <c r="F4425" t="s">
        <v>12306</v>
      </c>
      <c r="G4425" t="s">
        <v>198</v>
      </c>
      <c r="H4425" t="s">
        <v>150</v>
      </c>
      <c r="I4425" t="s">
        <v>136</v>
      </c>
      <c r="J4425" t="s">
        <v>137</v>
      </c>
      <c r="K4425" t="s">
        <v>138</v>
      </c>
      <c r="L4425" t="s">
        <v>12950</v>
      </c>
      <c r="M4425" t="s">
        <v>12951</v>
      </c>
      <c r="N4425">
        <v>0.97111111100000003</v>
      </c>
      <c r="O4425">
        <v>0</v>
      </c>
      <c r="P4425">
        <v>3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0.47120687801583333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0.47120687801583333</v>
      </c>
    </row>
    <row r="4426" spans="1:31" x14ac:dyDescent="0.25">
      <c r="A4426">
        <v>2278031</v>
      </c>
      <c r="B4426">
        <v>1</v>
      </c>
      <c r="C4426" t="s">
        <v>81</v>
      </c>
      <c r="D4426" t="s">
        <v>118</v>
      </c>
      <c r="E4426" t="s">
        <v>147</v>
      </c>
      <c r="F4426" t="s">
        <v>12952</v>
      </c>
      <c r="G4426" t="s">
        <v>149</v>
      </c>
      <c r="H4426" t="s">
        <v>150</v>
      </c>
      <c r="I4426" t="s">
        <v>136</v>
      </c>
      <c r="J4426" t="s">
        <v>137</v>
      </c>
      <c r="K4426" t="s">
        <v>138</v>
      </c>
      <c r="L4426" t="s">
        <v>12953</v>
      </c>
      <c r="M4426" t="s">
        <v>12954</v>
      </c>
      <c r="N4426">
        <v>6.3258333330000003</v>
      </c>
      <c r="O4426">
        <v>0</v>
      </c>
      <c r="P4426">
        <v>2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1.5380783787793502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1.5380783787793502</v>
      </c>
    </row>
    <row r="4427" spans="1:31" x14ac:dyDescent="0.25">
      <c r="A4427">
        <v>2278426</v>
      </c>
      <c r="B4427">
        <v>1</v>
      </c>
      <c r="C4427" t="s">
        <v>80</v>
      </c>
      <c r="D4427" t="s">
        <v>100</v>
      </c>
      <c r="E4427" t="s">
        <v>165</v>
      </c>
      <c r="F4427" t="s">
        <v>12955</v>
      </c>
      <c r="G4427" t="s">
        <v>198</v>
      </c>
      <c r="H4427" t="s">
        <v>150</v>
      </c>
      <c r="I4427" t="s">
        <v>136</v>
      </c>
      <c r="J4427" t="s">
        <v>137</v>
      </c>
      <c r="K4427" t="s">
        <v>138</v>
      </c>
      <c r="L4427" t="s">
        <v>12956</v>
      </c>
      <c r="M4427" t="s">
        <v>12957</v>
      </c>
      <c r="N4427">
        <v>3.81</v>
      </c>
      <c r="O4427">
        <v>0</v>
      </c>
      <c r="P4427">
        <v>1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0.54410723950124995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0.54410723950124995</v>
      </c>
    </row>
    <row r="4428" spans="1:31" x14ac:dyDescent="0.25">
      <c r="A4428">
        <v>2277925</v>
      </c>
      <c r="B4428">
        <v>1</v>
      </c>
      <c r="C4428" t="s">
        <v>81</v>
      </c>
      <c r="D4428" t="s">
        <v>127</v>
      </c>
      <c r="E4428" t="s">
        <v>141</v>
      </c>
      <c r="F4428" t="s">
        <v>12958</v>
      </c>
      <c r="G4428" t="s">
        <v>134</v>
      </c>
      <c r="H4428" t="s">
        <v>135</v>
      </c>
      <c r="I4428" t="s">
        <v>136</v>
      </c>
      <c r="J4428" t="s">
        <v>137</v>
      </c>
      <c r="K4428" t="s">
        <v>138</v>
      </c>
      <c r="L4428" t="s">
        <v>12959</v>
      </c>
      <c r="M4428" t="s">
        <v>12960</v>
      </c>
      <c r="N4428">
        <v>1.7963888880000001</v>
      </c>
      <c r="O4428">
        <v>1</v>
      </c>
      <c r="P4428">
        <v>444</v>
      </c>
      <c r="Q4428">
        <v>141</v>
      </c>
      <c r="R4428">
        <v>82</v>
      </c>
      <c r="S4428">
        <v>10</v>
      </c>
      <c r="T4428">
        <v>60</v>
      </c>
      <c r="U4428">
        <v>0</v>
      </c>
      <c r="V4428">
        <v>1</v>
      </c>
      <c r="W4428">
        <v>0.38484776715633329</v>
      </c>
      <c r="X4428">
        <v>169.54324108564509</v>
      </c>
      <c r="Y4428">
        <v>275.46373018995621</v>
      </c>
      <c r="Z4428">
        <v>30.271700845440932</v>
      </c>
      <c r="AA4428">
        <v>63.896153725815402</v>
      </c>
      <c r="AB4428">
        <v>30.278342516520322</v>
      </c>
      <c r="AC4428">
        <v>0</v>
      </c>
      <c r="AD4428">
        <v>4.3274792442739995</v>
      </c>
      <c r="AE4428">
        <v>574.1654953748083</v>
      </c>
    </row>
    <row r="4429" spans="1:31" x14ac:dyDescent="0.25">
      <c r="A4429">
        <v>2278257</v>
      </c>
      <c r="B4429">
        <v>1</v>
      </c>
      <c r="C4429" t="s">
        <v>80</v>
      </c>
      <c r="D4429" t="s">
        <v>92</v>
      </c>
      <c r="E4429" t="s">
        <v>165</v>
      </c>
      <c r="F4429" t="s">
        <v>12961</v>
      </c>
      <c r="G4429" t="s">
        <v>167</v>
      </c>
      <c r="H4429" t="s">
        <v>150</v>
      </c>
      <c r="I4429" t="s">
        <v>136</v>
      </c>
      <c r="J4429" t="s">
        <v>137</v>
      </c>
      <c r="K4429" t="s">
        <v>138</v>
      </c>
      <c r="L4429" t="s">
        <v>12962</v>
      </c>
      <c r="M4429" t="s">
        <v>12963</v>
      </c>
      <c r="N4429">
        <v>6.5538888880000004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2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20.792981957468832</v>
      </c>
      <c r="AC4429">
        <v>0</v>
      </c>
      <c r="AD4429">
        <v>0</v>
      </c>
      <c r="AE4429">
        <v>20.792981957468832</v>
      </c>
    </row>
    <row r="4430" spans="1:31" x14ac:dyDescent="0.25">
      <c r="A4430">
        <v>2277971</v>
      </c>
      <c r="B4430">
        <v>1</v>
      </c>
      <c r="C4430" t="s">
        <v>80</v>
      </c>
      <c r="D4430" t="s">
        <v>93</v>
      </c>
      <c r="E4430" t="s">
        <v>157</v>
      </c>
      <c r="F4430" t="s">
        <v>12964</v>
      </c>
      <c r="G4430" t="s">
        <v>134</v>
      </c>
      <c r="H4430" t="s">
        <v>135</v>
      </c>
      <c r="I4430" t="s">
        <v>136</v>
      </c>
      <c r="J4430" t="s">
        <v>137</v>
      </c>
      <c r="K4430" t="s">
        <v>138</v>
      </c>
      <c r="L4430" t="s">
        <v>12965</v>
      </c>
      <c r="M4430" t="s">
        <v>12966</v>
      </c>
      <c r="N4430">
        <v>0.45472222200000001</v>
      </c>
      <c r="O4430">
        <v>0</v>
      </c>
      <c r="P4430">
        <v>2386</v>
      </c>
      <c r="Q4430">
        <v>0</v>
      </c>
      <c r="R4430">
        <v>77</v>
      </c>
      <c r="S4430">
        <v>4</v>
      </c>
      <c r="T4430">
        <v>214</v>
      </c>
      <c r="U4430">
        <v>0</v>
      </c>
      <c r="V4430">
        <v>2</v>
      </c>
      <c r="W4430">
        <v>0</v>
      </c>
      <c r="X4430">
        <v>224.8311249976955</v>
      </c>
      <c r="Y4430">
        <v>0</v>
      </c>
      <c r="Z4430">
        <v>29.411870244093173</v>
      </c>
      <c r="AA4430">
        <v>1.8598862989979663</v>
      </c>
      <c r="AB4430">
        <v>52.106034420173089</v>
      </c>
      <c r="AC4430">
        <v>0</v>
      </c>
      <c r="AD4430">
        <v>8.1873010994478665</v>
      </c>
      <c r="AE4430">
        <v>316.39621706040765</v>
      </c>
    </row>
    <row r="4431" spans="1:31" x14ac:dyDescent="0.25">
      <c r="A4431">
        <v>2278217</v>
      </c>
      <c r="B4431">
        <v>1</v>
      </c>
      <c r="C4431" t="s">
        <v>80</v>
      </c>
      <c r="D4431" t="s">
        <v>92</v>
      </c>
      <c r="E4431" t="s">
        <v>157</v>
      </c>
      <c r="F4431" t="s">
        <v>12967</v>
      </c>
      <c r="G4431" t="s">
        <v>154</v>
      </c>
      <c r="H4431" t="s">
        <v>135</v>
      </c>
      <c r="I4431" t="s">
        <v>136</v>
      </c>
      <c r="J4431" t="s">
        <v>137</v>
      </c>
      <c r="K4431" t="s">
        <v>144</v>
      </c>
      <c r="L4431" t="s">
        <v>12968</v>
      </c>
      <c r="M4431" t="s">
        <v>12969</v>
      </c>
      <c r="N4431">
        <v>1.088055555</v>
      </c>
      <c r="O4431">
        <v>3</v>
      </c>
      <c r="P4431">
        <v>186</v>
      </c>
      <c r="Q4431">
        <v>5</v>
      </c>
      <c r="R4431">
        <v>3</v>
      </c>
      <c r="S4431">
        <v>6</v>
      </c>
      <c r="T4431">
        <v>25</v>
      </c>
      <c r="U4431">
        <v>0</v>
      </c>
      <c r="V4431">
        <v>0</v>
      </c>
      <c r="W4431">
        <v>3.0110625746362669</v>
      </c>
      <c r="X4431">
        <v>24.105226758512075</v>
      </c>
      <c r="Y4431">
        <v>11.562553788925801</v>
      </c>
      <c r="Z4431">
        <v>7.5542250111424999E-2</v>
      </c>
      <c r="AA4431">
        <v>15.083841762446651</v>
      </c>
      <c r="AB4431">
        <v>21.896626430218799</v>
      </c>
      <c r="AC4431">
        <v>0</v>
      </c>
      <c r="AD4431">
        <v>0</v>
      </c>
      <c r="AE4431">
        <v>75.734853564851022</v>
      </c>
    </row>
    <row r="4432" spans="1:31" x14ac:dyDescent="0.25">
      <c r="A4432">
        <v>2278463</v>
      </c>
      <c r="B4432">
        <v>1</v>
      </c>
      <c r="C4432" t="s">
        <v>80</v>
      </c>
      <c r="D4432" t="s">
        <v>97</v>
      </c>
      <c r="E4432" t="s">
        <v>165</v>
      </c>
      <c r="F4432" t="s">
        <v>12970</v>
      </c>
      <c r="G4432" t="s">
        <v>198</v>
      </c>
      <c r="H4432" t="s">
        <v>150</v>
      </c>
      <c r="I4432" t="s">
        <v>136</v>
      </c>
      <c r="J4432" t="s">
        <v>137</v>
      </c>
      <c r="K4432" t="s">
        <v>138</v>
      </c>
      <c r="L4432" t="s">
        <v>12971</v>
      </c>
      <c r="M4432" t="s">
        <v>12972</v>
      </c>
      <c r="N4432">
        <v>1.113611111</v>
      </c>
      <c r="O4432">
        <v>0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0.14553295871604169</v>
      </c>
      <c r="AA4432">
        <v>0</v>
      </c>
      <c r="AB4432">
        <v>0</v>
      </c>
      <c r="AC4432">
        <v>0</v>
      </c>
      <c r="AD4432">
        <v>0</v>
      </c>
      <c r="AE4432">
        <v>0.14553295871604169</v>
      </c>
    </row>
    <row r="4433" spans="1:31" x14ac:dyDescent="0.25">
      <c r="A4433">
        <v>2278157</v>
      </c>
      <c r="B4433">
        <v>1</v>
      </c>
      <c r="C4433" t="s">
        <v>81</v>
      </c>
      <c r="D4433" t="s">
        <v>112</v>
      </c>
      <c r="E4433" t="s">
        <v>165</v>
      </c>
      <c r="F4433" t="s">
        <v>12973</v>
      </c>
      <c r="G4433" t="s">
        <v>198</v>
      </c>
      <c r="H4433" t="s">
        <v>150</v>
      </c>
      <c r="I4433" t="s">
        <v>136</v>
      </c>
      <c r="J4433" t="s">
        <v>137</v>
      </c>
      <c r="K4433" t="s">
        <v>138</v>
      </c>
      <c r="L4433" t="s">
        <v>12974</v>
      </c>
      <c r="M4433" t="s">
        <v>12975</v>
      </c>
      <c r="N4433">
        <v>1.406111111</v>
      </c>
      <c r="O4433">
        <v>0</v>
      </c>
      <c r="P4433">
        <v>5</v>
      </c>
      <c r="Q4433">
        <v>0</v>
      </c>
      <c r="R4433">
        <v>0</v>
      </c>
      <c r="S4433">
        <v>0</v>
      </c>
      <c r="T4433">
        <v>2</v>
      </c>
      <c r="U4433">
        <v>0</v>
      </c>
      <c r="V4433">
        <v>0</v>
      </c>
      <c r="W4433">
        <v>0</v>
      </c>
      <c r="X4433">
        <v>2.5648520157826802</v>
      </c>
      <c r="Y4433">
        <v>0</v>
      </c>
      <c r="Z4433">
        <v>0</v>
      </c>
      <c r="AA4433">
        <v>0</v>
      </c>
      <c r="AB4433">
        <v>1.1503215879493252</v>
      </c>
      <c r="AC4433">
        <v>0</v>
      </c>
      <c r="AD4433">
        <v>0</v>
      </c>
      <c r="AE4433">
        <v>3.7151736037320053</v>
      </c>
    </row>
    <row r="4434" spans="1:31" x14ac:dyDescent="0.25">
      <c r="A4434">
        <v>2278466</v>
      </c>
      <c r="B4434">
        <v>1</v>
      </c>
      <c r="C4434" t="s">
        <v>80</v>
      </c>
      <c r="D4434" t="s">
        <v>85</v>
      </c>
      <c r="E4434" t="s">
        <v>141</v>
      </c>
      <c r="F4434" t="s">
        <v>12976</v>
      </c>
      <c r="G4434" t="s">
        <v>134</v>
      </c>
      <c r="H4434" t="s">
        <v>135</v>
      </c>
      <c r="I4434" t="s">
        <v>136</v>
      </c>
      <c r="J4434" t="s">
        <v>137</v>
      </c>
      <c r="K4434" t="s">
        <v>138</v>
      </c>
      <c r="L4434" t="s">
        <v>12977</v>
      </c>
      <c r="M4434" t="s">
        <v>12978</v>
      </c>
      <c r="N4434">
        <v>0.68583333300000004</v>
      </c>
      <c r="O4434">
        <v>0</v>
      </c>
      <c r="P4434">
        <v>2855</v>
      </c>
      <c r="Q4434">
        <v>0</v>
      </c>
      <c r="R4434">
        <v>0</v>
      </c>
      <c r="S4434">
        <v>1</v>
      </c>
      <c r="T4434">
        <v>48</v>
      </c>
      <c r="U4434">
        <v>0</v>
      </c>
      <c r="V4434">
        <v>0</v>
      </c>
      <c r="W4434">
        <v>0</v>
      </c>
      <c r="X4434">
        <v>724.98222439764436</v>
      </c>
      <c r="Y4434">
        <v>0</v>
      </c>
      <c r="Z4434">
        <v>0</v>
      </c>
      <c r="AA4434">
        <v>17.099494053875997</v>
      </c>
      <c r="AB4434">
        <v>33.033500169767329</v>
      </c>
      <c r="AC4434">
        <v>0</v>
      </c>
      <c r="AD4434">
        <v>0</v>
      </c>
      <c r="AE4434">
        <v>775.11521862128768</v>
      </c>
    </row>
    <row r="4435" spans="1:31" x14ac:dyDescent="0.25">
      <c r="A4435">
        <v>2278237</v>
      </c>
      <c r="B4435">
        <v>1</v>
      </c>
      <c r="C4435" t="s">
        <v>81</v>
      </c>
      <c r="D4435" t="s">
        <v>123</v>
      </c>
      <c r="E4435" t="s">
        <v>141</v>
      </c>
      <c r="F4435" t="s">
        <v>12979</v>
      </c>
      <c r="G4435" t="s">
        <v>278</v>
      </c>
      <c r="H4435" t="s">
        <v>135</v>
      </c>
      <c r="I4435" t="s">
        <v>136</v>
      </c>
      <c r="J4435" t="s">
        <v>137</v>
      </c>
      <c r="K4435" t="s">
        <v>138</v>
      </c>
      <c r="L4435" t="s">
        <v>12980</v>
      </c>
      <c r="M4435" t="s">
        <v>12981</v>
      </c>
      <c r="N4435">
        <v>1.76</v>
      </c>
      <c r="O4435">
        <v>0</v>
      </c>
      <c r="P4435">
        <v>0</v>
      </c>
      <c r="Q4435">
        <v>9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5.2738730173115993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5.2738730173115993</v>
      </c>
    </row>
    <row r="4436" spans="1:31" x14ac:dyDescent="0.25">
      <c r="A4436">
        <v>2278486</v>
      </c>
      <c r="B4436">
        <v>1</v>
      </c>
      <c r="C4436" t="s">
        <v>80</v>
      </c>
      <c r="D4436" t="s">
        <v>84</v>
      </c>
      <c r="E4436" t="s">
        <v>147</v>
      </c>
      <c r="F4436" t="s">
        <v>12982</v>
      </c>
      <c r="G4436" t="s">
        <v>2685</v>
      </c>
      <c r="H4436" t="s">
        <v>150</v>
      </c>
      <c r="I4436" t="s">
        <v>136</v>
      </c>
      <c r="J4436" t="s">
        <v>3</v>
      </c>
      <c r="K4436" t="s">
        <v>138</v>
      </c>
      <c r="L4436" t="s">
        <v>12983</v>
      </c>
      <c r="M4436" t="s">
        <v>12984</v>
      </c>
      <c r="N4436">
        <v>2.4344444439999999</v>
      </c>
      <c r="O4436">
        <v>0</v>
      </c>
      <c r="P4436">
        <v>175</v>
      </c>
      <c r="Q4436">
        <v>0</v>
      </c>
      <c r="R4436">
        <v>0</v>
      </c>
      <c r="S4436">
        <v>0</v>
      </c>
      <c r="T4436">
        <v>13</v>
      </c>
      <c r="U4436">
        <v>0</v>
      </c>
      <c r="V4436">
        <v>0</v>
      </c>
      <c r="W4436">
        <v>0</v>
      </c>
      <c r="X4436">
        <v>122.72434377528958</v>
      </c>
      <c r="Y4436">
        <v>0</v>
      </c>
      <c r="Z4436">
        <v>0</v>
      </c>
      <c r="AA4436">
        <v>0</v>
      </c>
      <c r="AB4436">
        <v>9.3637946815728359</v>
      </c>
      <c r="AC4436">
        <v>0</v>
      </c>
      <c r="AD4436">
        <v>0</v>
      </c>
      <c r="AE4436">
        <v>132.08813845686242</v>
      </c>
    </row>
    <row r="4437" spans="1:31" x14ac:dyDescent="0.25">
      <c r="A4437">
        <v>2278976</v>
      </c>
      <c r="B4437">
        <v>1</v>
      </c>
      <c r="C4437" t="s">
        <v>81</v>
      </c>
      <c r="D4437" t="s">
        <v>115</v>
      </c>
      <c r="E4437" t="s">
        <v>157</v>
      </c>
      <c r="F4437" t="s">
        <v>12985</v>
      </c>
      <c r="G4437" t="s">
        <v>134</v>
      </c>
      <c r="H4437" t="s">
        <v>135</v>
      </c>
      <c r="I4437" t="s">
        <v>738</v>
      </c>
      <c r="J4437" t="s">
        <v>137</v>
      </c>
      <c r="K4437" t="s">
        <v>138</v>
      </c>
      <c r="L4437" t="s">
        <v>12986</v>
      </c>
      <c r="M4437" t="s">
        <v>12987</v>
      </c>
      <c r="N4437">
        <v>2.7222222000000001E-2</v>
      </c>
      <c r="O4437">
        <v>0</v>
      </c>
      <c r="P4437">
        <v>698</v>
      </c>
      <c r="Q4437">
        <v>3</v>
      </c>
      <c r="R4437">
        <v>76</v>
      </c>
      <c r="S4437">
        <v>4</v>
      </c>
      <c r="T4437">
        <v>33</v>
      </c>
      <c r="U4437">
        <v>0</v>
      </c>
      <c r="V4437">
        <v>0</v>
      </c>
      <c r="W4437">
        <v>0</v>
      </c>
      <c r="X4437">
        <v>1.3738869100755551</v>
      </c>
      <c r="Y4437">
        <v>0.13571231871750003</v>
      </c>
      <c r="Z4437">
        <v>0.3890870598694332</v>
      </c>
      <c r="AA4437">
        <v>0.38436439016383334</v>
      </c>
      <c r="AB4437">
        <v>0.46404637116405556</v>
      </c>
      <c r="AC4437">
        <v>0</v>
      </c>
      <c r="AD4437">
        <v>0</v>
      </c>
      <c r="AE4437">
        <v>2.7470970499903773</v>
      </c>
    </row>
    <row r="4438" spans="1:31" x14ac:dyDescent="0.25">
      <c r="A4438">
        <v>2278644</v>
      </c>
      <c r="B4438">
        <v>1</v>
      </c>
      <c r="C4438" t="s">
        <v>80</v>
      </c>
      <c r="D4438" t="s">
        <v>105</v>
      </c>
      <c r="E4438" t="s">
        <v>165</v>
      </c>
      <c r="F4438" t="s">
        <v>12988</v>
      </c>
      <c r="G4438" t="s">
        <v>198</v>
      </c>
      <c r="H4438" t="s">
        <v>150</v>
      </c>
      <c r="I4438" t="s">
        <v>136</v>
      </c>
      <c r="J4438" t="s">
        <v>137</v>
      </c>
      <c r="K4438" t="s">
        <v>138</v>
      </c>
      <c r="L4438" t="s">
        <v>12989</v>
      </c>
      <c r="M4438" t="s">
        <v>12990</v>
      </c>
      <c r="N4438">
        <v>0.91111111099999997</v>
      </c>
      <c r="O4438">
        <v>0</v>
      </c>
      <c r="P4438">
        <v>1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0.41231132430020834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0.41231132430020834</v>
      </c>
    </row>
    <row r="4439" spans="1:31" x14ac:dyDescent="0.25">
      <c r="A4439">
        <v>2279139</v>
      </c>
      <c r="B4439">
        <v>1</v>
      </c>
      <c r="C4439" t="s">
        <v>80</v>
      </c>
      <c r="D4439" t="s">
        <v>99</v>
      </c>
      <c r="E4439" t="s">
        <v>165</v>
      </c>
      <c r="F4439" t="s">
        <v>12991</v>
      </c>
      <c r="G4439" t="s">
        <v>261</v>
      </c>
      <c r="H4439" t="s">
        <v>150</v>
      </c>
      <c r="I4439" t="s">
        <v>136</v>
      </c>
      <c r="J4439" t="s">
        <v>137</v>
      </c>
      <c r="K4439" t="s">
        <v>138</v>
      </c>
      <c r="L4439" t="s">
        <v>12992</v>
      </c>
      <c r="M4439" t="s">
        <v>12993</v>
      </c>
      <c r="N4439">
        <v>5.2119444440000002</v>
      </c>
      <c r="O4439">
        <v>0</v>
      </c>
      <c r="P4439">
        <v>1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</row>
    <row r="4440" spans="1:31" x14ac:dyDescent="0.25">
      <c r="A4440">
        <v>2279116</v>
      </c>
      <c r="B4440">
        <v>1</v>
      </c>
      <c r="C4440" t="s">
        <v>80</v>
      </c>
      <c r="D4440" t="s">
        <v>106</v>
      </c>
      <c r="E4440" t="s">
        <v>157</v>
      </c>
      <c r="F4440" t="s">
        <v>11718</v>
      </c>
      <c r="G4440" t="s">
        <v>442</v>
      </c>
      <c r="H4440" t="s">
        <v>135</v>
      </c>
      <c r="I4440" t="s">
        <v>136</v>
      </c>
      <c r="J4440" t="s">
        <v>137</v>
      </c>
      <c r="K4440" t="s">
        <v>138</v>
      </c>
      <c r="L4440" t="s">
        <v>12994</v>
      </c>
      <c r="M4440" t="s">
        <v>12995</v>
      </c>
      <c r="N4440">
        <v>0.22083333299999999</v>
      </c>
      <c r="O4440">
        <v>0</v>
      </c>
      <c r="P4440">
        <v>0</v>
      </c>
      <c r="Q4440">
        <v>6</v>
      </c>
      <c r="R4440">
        <v>128</v>
      </c>
      <c r="S4440">
        <v>2</v>
      </c>
      <c r="T4440">
        <v>36</v>
      </c>
      <c r="U4440">
        <v>0</v>
      </c>
      <c r="V4440">
        <v>0</v>
      </c>
      <c r="W4440">
        <v>0</v>
      </c>
      <c r="X4440">
        <v>0</v>
      </c>
      <c r="Y4440">
        <v>0.51654861144800002</v>
      </c>
      <c r="Z4440">
        <v>64.759537837915502</v>
      </c>
      <c r="AA4440">
        <v>7.0801214621160824</v>
      </c>
      <c r="AB4440">
        <v>5.0667063259251259</v>
      </c>
      <c r="AC4440">
        <v>0</v>
      </c>
      <c r="AD4440">
        <v>0</v>
      </c>
      <c r="AE4440">
        <v>77.422914237404711</v>
      </c>
    </row>
    <row r="4441" spans="1:31" x14ac:dyDescent="0.25">
      <c r="A4441">
        <v>2279016</v>
      </c>
      <c r="B4441">
        <v>1</v>
      </c>
      <c r="C4441" t="s">
        <v>80</v>
      </c>
      <c r="D4441" t="s">
        <v>97</v>
      </c>
      <c r="E4441" t="s">
        <v>147</v>
      </c>
      <c r="F4441" t="s">
        <v>9712</v>
      </c>
      <c r="G4441" t="s">
        <v>233</v>
      </c>
      <c r="H4441" t="s">
        <v>150</v>
      </c>
      <c r="I4441" t="s">
        <v>136</v>
      </c>
      <c r="J4441" t="s">
        <v>137</v>
      </c>
      <c r="K4441" t="s">
        <v>138</v>
      </c>
      <c r="L4441" t="s">
        <v>12996</v>
      </c>
      <c r="M4441" t="s">
        <v>12997</v>
      </c>
      <c r="N4441">
        <v>2.8233333329999999</v>
      </c>
      <c r="O4441">
        <v>0</v>
      </c>
      <c r="P4441">
        <v>6</v>
      </c>
      <c r="Q4441">
        <v>0</v>
      </c>
      <c r="R4441">
        <v>2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12.011548217009297</v>
      </c>
      <c r="Y4441">
        <v>0</v>
      </c>
      <c r="Z4441">
        <v>4.1936699716036001</v>
      </c>
      <c r="AA4441">
        <v>0</v>
      </c>
      <c r="AB4441">
        <v>0</v>
      </c>
      <c r="AC4441">
        <v>0</v>
      </c>
      <c r="AD4441">
        <v>0</v>
      </c>
      <c r="AE4441">
        <v>16.205218188612896</v>
      </c>
    </row>
    <row r="4442" spans="1:31" x14ac:dyDescent="0.25">
      <c r="A4442">
        <v>2278767</v>
      </c>
      <c r="B4442">
        <v>1</v>
      </c>
      <c r="C4442" t="s">
        <v>80</v>
      </c>
      <c r="D4442" t="s">
        <v>103</v>
      </c>
      <c r="E4442" t="s">
        <v>176</v>
      </c>
      <c r="F4442" t="s">
        <v>12998</v>
      </c>
      <c r="G4442" t="s">
        <v>143</v>
      </c>
      <c r="H4442" t="s">
        <v>150</v>
      </c>
      <c r="I4442" t="s">
        <v>136</v>
      </c>
      <c r="J4442" t="s">
        <v>137</v>
      </c>
      <c r="K4442" t="s">
        <v>144</v>
      </c>
      <c r="L4442" t="s">
        <v>12999</v>
      </c>
      <c r="M4442" t="s">
        <v>13000</v>
      </c>
      <c r="N4442">
        <v>9.4813888879999997</v>
      </c>
      <c r="O4442">
        <v>0</v>
      </c>
      <c r="P4442">
        <v>34</v>
      </c>
      <c r="Q4442">
        <v>0</v>
      </c>
      <c r="R4442">
        <v>35</v>
      </c>
      <c r="S4442">
        <v>0</v>
      </c>
      <c r="T4442">
        <v>21</v>
      </c>
      <c r="U4442">
        <v>0</v>
      </c>
      <c r="V4442">
        <v>0</v>
      </c>
      <c r="W4442">
        <v>0</v>
      </c>
      <c r="X4442">
        <v>69.02856118926799</v>
      </c>
      <c r="Y4442">
        <v>0</v>
      </c>
      <c r="Z4442">
        <v>68.974941600722801</v>
      </c>
      <c r="AA4442">
        <v>0</v>
      </c>
      <c r="AB4442">
        <v>65.088017578595554</v>
      </c>
      <c r="AC4442">
        <v>0</v>
      </c>
      <c r="AD4442">
        <v>0</v>
      </c>
      <c r="AE4442">
        <v>203.09152036858634</v>
      </c>
    </row>
    <row r="4443" spans="1:31" x14ac:dyDescent="0.25">
      <c r="A4443">
        <v>2279099</v>
      </c>
      <c r="B4443">
        <v>1</v>
      </c>
      <c r="C4443" t="s">
        <v>80</v>
      </c>
      <c r="D4443" t="s">
        <v>87</v>
      </c>
      <c r="E4443" t="s">
        <v>147</v>
      </c>
      <c r="F4443" t="s">
        <v>13001</v>
      </c>
      <c r="G4443" t="s">
        <v>149</v>
      </c>
      <c r="H4443" t="s">
        <v>150</v>
      </c>
      <c r="I4443" t="s">
        <v>136</v>
      </c>
      <c r="J4443" t="s">
        <v>137</v>
      </c>
      <c r="K4443" t="s">
        <v>138</v>
      </c>
      <c r="L4443" t="s">
        <v>13002</v>
      </c>
      <c r="M4443" t="s">
        <v>13003</v>
      </c>
      <c r="N4443">
        <v>1.641388888</v>
      </c>
      <c r="O4443">
        <v>0</v>
      </c>
      <c r="P4443">
        <v>62</v>
      </c>
      <c r="Q4443">
        <v>0</v>
      </c>
      <c r="R4443">
        <v>0</v>
      </c>
      <c r="S4443">
        <v>0</v>
      </c>
      <c r="T4443">
        <v>3</v>
      </c>
      <c r="U4443">
        <v>0</v>
      </c>
      <c r="V4443">
        <v>0</v>
      </c>
      <c r="W4443">
        <v>0</v>
      </c>
      <c r="X4443">
        <v>42.08785953930618</v>
      </c>
      <c r="Y4443">
        <v>0</v>
      </c>
      <c r="Z4443">
        <v>0</v>
      </c>
      <c r="AA4443">
        <v>0</v>
      </c>
      <c r="AB4443">
        <v>3.0721381229916589</v>
      </c>
      <c r="AC4443">
        <v>0</v>
      </c>
      <c r="AD4443">
        <v>0</v>
      </c>
      <c r="AE4443">
        <v>45.15999766229784</v>
      </c>
    </row>
    <row r="4444" spans="1:31" x14ac:dyDescent="0.25">
      <c r="A4444">
        <v>2278707</v>
      </c>
      <c r="B4444">
        <v>1</v>
      </c>
      <c r="C4444" t="s">
        <v>81</v>
      </c>
      <c r="D4444" t="s">
        <v>114</v>
      </c>
      <c r="E4444" t="s">
        <v>132</v>
      </c>
      <c r="F4444" t="s">
        <v>13004</v>
      </c>
      <c r="G4444" t="s">
        <v>134</v>
      </c>
      <c r="H4444" t="s">
        <v>135</v>
      </c>
      <c r="I4444" t="s">
        <v>738</v>
      </c>
      <c r="J4444" t="s">
        <v>137</v>
      </c>
      <c r="K4444" t="s">
        <v>138</v>
      </c>
      <c r="L4444" t="s">
        <v>13005</v>
      </c>
      <c r="M4444" t="s">
        <v>13006</v>
      </c>
      <c r="N4444">
        <v>6.1111109999999998E-3</v>
      </c>
      <c r="O4444">
        <v>0</v>
      </c>
      <c r="P4444">
        <v>534</v>
      </c>
      <c r="Q4444">
        <v>2</v>
      </c>
      <c r="R4444">
        <v>1</v>
      </c>
      <c r="S4444">
        <v>6</v>
      </c>
      <c r="T4444">
        <v>42</v>
      </c>
      <c r="U4444">
        <v>0</v>
      </c>
      <c r="V4444">
        <v>0</v>
      </c>
      <c r="W4444">
        <v>0</v>
      </c>
      <c r="X4444">
        <v>0.2675807963720831</v>
      </c>
      <c r="Y4444">
        <v>2.3340889263999999E-3</v>
      </c>
      <c r="Z4444">
        <v>1.5210384933333335E-4</v>
      </c>
      <c r="AA4444">
        <v>0.15448318200015557</v>
      </c>
      <c r="AB4444">
        <v>5.6810927087199994E-2</v>
      </c>
      <c r="AC4444">
        <v>0</v>
      </c>
      <c r="AD4444">
        <v>0</v>
      </c>
      <c r="AE4444">
        <v>0.48136109823517198</v>
      </c>
    </row>
    <row r="4445" spans="1:31" x14ac:dyDescent="0.25">
      <c r="A4445">
        <v>2278853</v>
      </c>
      <c r="B4445">
        <v>1</v>
      </c>
      <c r="C4445" t="s">
        <v>80</v>
      </c>
      <c r="D4445" t="s">
        <v>94</v>
      </c>
      <c r="E4445" t="s">
        <v>312</v>
      </c>
      <c r="F4445" t="s">
        <v>13007</v>
      </c>
      <c r="G4445" t="s">
        <v>1433</v>
      </c>
      <c r="H4445" t="s">
        <v>150</v>
      </c>
      <c r="I4445" t="s">
        <v>136</v>
      </c>
      <c r="J4445" t="s">
        <v>137</v>
      </c>
      <c r="K4445" t="s">
        <v>138</v>
      </c>
      <c r="L4445" t="s">
        <v>13008</v>
      </c>
      <c r="M4445" t="s">
        <v>13009</v>
      </c>
      <c r="N4445">
        <v>0.30611111099999999</v>
      </c>
      <c r="O4445">
        <v>0</v>
      </c>
      <c r="P4445">
        <v>50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5.9500248596467005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5.9500248596467005</v>
      </c>
    </row>
    <row r="4446" spans="1:31" x14ac:dyDescent="0.25">
      <c r="A4446">
        <v>2278807</v>
      </c>
      <c r="B4446">
        <v>1</v>
      </c>
      <c r="C4446" t="s">
        <v>81</v>
      </c>
      <c r="D4446" t="s">
        <v>127</v>
      </c>
      <c r="E4446" t="s">
        <v>157</v>
      </c>
      <c r="F4446" t="s">
        <v>13010</v>
      </c>
      <c r="G4446" t="s">
        <v>143</v>
      </c>
      <c r="H4446" t="s">
        <v>135</v>
      </c>
      <c r="I4446" t="s">
        <v>136</v>
      </c>
      <c r="J4446" t="s">
        <v>137</v>
      </c>
      <c r="K4446" t="s">
        <v>144</v>
      </c>
      <c r="L4446" t="s">
        <v>13011</v>
      </c>
      <c r="M4446" t="s">
        <v>13012</v>
      </c>
      <c r="N4446">
        <v>0.63749999999999996</v>
      </c>
      <c r="O4446">
        <v>0</v>
      </c>
      <c r="P4446">
        <v>85</v>
      </c>
      <c r="Q4446">
        <v>0</v>
      </c>
      <c r="R4446">
        <v>0</v>
      </c>
      <c r="S4446">
        <v>0</v>
      </c>
      <c r="T4446">
        <v>20</v>
      </c>
      <c r="U4446">
        <v>0</v>
      </c>
      <c r="V4446">
        <v>0</v>
      </c>
      <c r="W4446">
        <v>0</v>
      </c>
      <c r="X4446">
        <v>11.427640897104665</v>
      </c>
      <c r="Y4446">
        <v>0</v>
      </c>
      <c r="Z4446">
        <v>0</v>
      </c>
      <c r="AA4446">
        <v>0</v>
      </c>
      <c r="AB4446">
        <v>11.416723007154758</v>
      </c>
      <c r="AC4446">
        <v>0</v>
      </c>
      <c r="AD4446">
        <v>0</v>
      </c>
      <c r="AE4446">
        <v>22.844363904259424</v>
      </c>
    </row>
    <row r="4447" spans="1:31" x14ac:dyDescent="0.25">
      <c r="A4447">
        <v>2278867</v>
      </c>
      <c r="B4447">
        <v>1</v>
      </c>
      <c r="C4447" t="s">
        <v>80</v>
      </c>
      <c r="D4447" t="s">
        <v>92</v>
      </c>
      <c r="E4447" t="s">
        <v>157</v>
      </c>
      <c r="F4447" t="s">
        <v>4406</v>
      </c>
      <c r="G4447" t="s">
        <v>3476</v>
      </c>
      <c r="H4447" t="s">
        <v>135</v>
      </c>
      <c r="I4447" t="s">
        <v>136</v>
      </c>
      <c r="J4447" t="s">
        <v>5</v>
      </c>
      <c r="K4447" t="s">
        <v>138</v>
      </c>
      <c r="L4447" t="s">
        <v>13013</v>
      </c>
      <c r="M4447" t="s">
        <v>13014</v>
      </c>
      <c r="N4447">
        <v>2.6872222219999999</v>
      </c>
      <c r="O4447">
        <v>1</v>
      </c>
      <c r="P4447">
        <v>3525</v>
      </c>
      <c r="Q4447">
        <v>0</v>
      </c>
      <c r="R4447">
        <v>7</v>
      </c>
      <c r="S4447">
        <v>6</v>
      </c>
      <c r="T4447">
        <v>208</v>
      </c>
      <c r="U4447">
        <v>0</v>
      </c>
      <c r="V4447">
        <v>0</v>
      </c>
      <c r="W4447">
        <v>34.882479008849103</v>
      </c>
      <c r="X4447">
        <v>1868.7241198010354</v>
      </c>
      <c r="Y4447">
        <v>0</v>
      </c>
      <c r="Z4447">
        <v>2.1629346977653419</v>
      </c>
      <c r="AA4447">
        <v>123.26781783404726</v>
      </c>
      <c r="AB4447">
        <v>337.51381368697452</v>
      </c>
      <c r="AC4447">
        <v>0</v>
      </c>
      <c r="AD4447">
        <v>0</v>
      </c>
      <c r="AE4447">
        <v>2366.5511650286717</v>
      </c>
    </row>
    <row r="4448" spans="1:31" x14ac:dyDescent="0.25">
      <c r="A4448">
        <v>2278724</v>
      </c>
      <c r="B4448">
        <v>1</v>
      </c>
      <c r="C4448" t="s">
        <v>80</v>
      </c>
      <c r="D4448" t="s">
        <v>92</v>
      </c>
      <c r="E4448" t="s">
        <v>132</v>
      </c>
      <c r="F4448" t="s">
        <v>11888</v>
      </c>
      <c r="G4448" t="s">
        <v>134</v>
      </c>
      <c r="H4448" t="s">
        <v>135</v>
      </c>
      <c r="I4448" t="s">
        <v>136</v>
      </c>
      <c r="J4448" t="s">
        <v>137</v>
      </c>
      <c r="K4448" t="s">
        <v>138</v>
      </c>
      <c r="L4448" t="s">
        <v>13015</v>
      </c>
      <c r="M4448" t="s">
        <v>13016</v>
      </c>
      <c r="N4448">
        <v>0.885833333</v>
      </c>
      <c r="O4448">
        <v>17</v>
      </c>
      <c r="P4448">
        <v>2343</v>
      </c>
      <c r="Q4448">
        <v>3</v>
      </c>
      <c r="R4448">
        <v>26</v>
      </c>
      <c r="S4448">
        <v>15</v>
      </c>
      <c r="T4448">
        <v>208</v>
      </c>
      <c r="U4448">
        <v>1</v>
      </c>
      <c r="V4448">
        <v>1</v>
      </c>
      <c r="W4448">
        <v>169.61134358533533</v>
      </c>
      <c r="X4448">
        <v>475.30332039066803</v>
      </c>
      <c r="Y4448">
        <v>19.693285251835828</v>
      </c>
      <c r="Z4448">
        <v>5.423460533016625</v>
      </c>
      <c r="AA4448">
        <v>41.754117870982803</v>
      </c>
      <c r="AB4448">
        <v>85.614862416294244</v>
      </c>
      <c r="AC4448">
        <v>0.5980622906989751</v>
      </c>
      <c r="AD4448">
        <v>0</v>
      </c>
      <c r="AE4448">
        <v>797.99845233883184</v>
      </c>
    </row>
    <row r="4449" spans="1:31" x14ac:dyDescent="0.25">
      <c r="A4449">
        <v>2278744</v>
      </c>
      <c r="B4449">
        <v>1</v>
      </c>
      <c r="C4449" t="s">
        <v>80</v>
      </c>
      <c r="D4449" t="s">
        <v>97</v>
      </c>
      <c r="E4449" t="s">
        <v>141</v>
      </c>
      <c r="F4449" t="s">
        <v>13017</v>
      </c>
      <c r="G4449" t="s">
        <v>1121</v>
      </c>
      <c r="H4449" t="s">
        <v>135</v>
      </c>
      <c r="I4449" t="s">
        <v>136</v>
      </c>
      <c r="J4449" t="s">
        <v>137</v>
      </c>
      <c r="K4449" t="s">
        <v>138</v>
      </c>
      <c r="L4449" t="s">
        <v>13018</v>
      </c>
      <c r="M4449" t="s">
        <v>13019</v>
      </c>
      <c r="N4449">
        <v>3.713333333</v>
      </c>
      <c r="O4449">
        <v>0</v>
      </c>
      <c r="P4449">
        <v>39</v>
      </c>
      <c r="Q4449">
        <v>0</v>
      </c>
      <c r="R4449">
        <v>21</v>
      </c>
      <c r="S4449">
        <v>0</v>
      </c>
      <c r="T4449">
        <v>10</v>
      </c>
      <c r="U4449">
        <v>0</v>
      </c>
      <c r="V4449">
        <v>0</v>
      </c>
      <c r="W4449">
        <v>0</v>
      </c>
      <c r="X4449">
        <v>78.525333808340022</v>
      </c>
      <c r="Y4449">
        <v>0</v>
      </c>
      <c r="Z4449">
        <v>46.911929103394414</v>
      </c>
      <c r="AA4449">
        <v>0</v>
      </c>
      <c r="AB4449">
        <v>22.039360934861289</v>
      </c>
      <c r="AC4449">
        <v>0</v>
      </c>
      <c r="AD4449">
        <v>0</v>
      </c>
      <c r="AE4449">
        <v>147.47662384659571</v>
      </c>
    </row>
    <row r="4450" spans="1:31" x14ac:dyDescent="0.25">
      <c r="A4450">
        <v>2278887</v>
      </c>
      <c r="B4450">
        <v>1</v>
      </c>
      <c r="C4450" t="s">
        <v>81</v>
      </c>
      <c r="D4450" t="s">
        <v>115</v>
      </c>
      <c r="E4450" t="s">
        <v>165</v>
      </c>
      <c r="F4450" t="s">
        <v>13020</v>
      </c>
      <c r="G4450" t="s">
        <v>198</v>
      </c>
      <c r="H4450" t="s">
        <v>150</v>
      </c>
      <c r="I4450" t="s">
        <v>136</v>
      </c>
      <c r="J4450" t="s">
        <v>137</v>
      </c>
      <c r="K4450" t="s">
        <v>138</v>
      </c>
      <c r="L4450" t="s">
        <v>13021</v>
      </c>
      <c r="M4450" t="s">
        <v>13022</v>
      </c>
      <c r="N4450">
        <v>1.648055555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1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1.8811568109999999E-3</v>
      </c>
      <c r="AC4450">
        <v>0</v>
      </c>
      <c r="AD4450">
        <v>0</v>
      </c>
      <c r="AE4450">
        <v>1.8811568109999999E-3</v>
      </c>
    </row>
    <row r="4451" spans="1:31" x14ac:dyDescent="0.25">
      <c r="A4451">
        <v>2279122</v>
      </c>
      <c r="B4451">
        <v>1</v>
      </c>
      <c r="C4451" t="s">
        <v>80</v>
      </c>
      <c r="D4451" t="s">
        <v>100</v>
      </c>
      <c r="E4451" t="s">
        <v>157</v>
      </c>
      <c r="F4451" t="s">
        <v>13023</v>
      </c>
      <c r="G4451" t="s">
        <v>442</v>
      </c>
      <c r="H4451" t="s">
        <v>135</v>
      </c>
      <c r="I4451" t="s">
        <v>136</v>
      </c>
      <c r="J4451" t="s">
        <v>137</v>
      </c>
      <c r="K4451" t="s">
        <v>138</v>
      </c>
      <c r="L4451" t="s">
        <v>13024</v>
      </c>
      <c r="M4451" t="s">
        <v>13025</v>
      </c>
      <c r="N4451">
        <v>0.20111111100000001</v>
      </c>
      <c r="O4451">
        <v>2</v>
      </c>
      <c r="P4451">
        <v>1313</v>
      </c>
      <c r="Q4451">
        <v>15</v>
      </c>
      <c r="R4451">
        <v>136</v>
      </c>
      <c r="S4451">
        <v>30</v>
      </c>
      <c r="T4451">
        <v>109</v>
      </c>
      <c r="U4451">
        <v>2</v>
      </c>
      <c r="V4451">
        <v>0</v>
      </c>
      <c r="W4451">
        <v>8.6130799442399986E-2</v>
      </c>
      <c r="X4451">
        <v>91.232431736660445</v>
      </c>
      <c r="Y4451">
        <v>8.9359375686613323</v>
      </c>
      <c r="Z4451">
        <v>14.524336605581993</v>
      </c>
      <c r="AA4451">
        <v>38.676843403579326</v>
      </c>
      <c r="AB4451">
        <v>12.920231176069459</v>
      </c>
      <c r="AC4451">
        <v>9.1099705404326663</v>
      </c>
      <c r="AD4451">
        <v>0</v>
      </c>
      <c r="AE4451">
        <v>175.48588183042762</v>
      </c>
    </row>
    <row r="4452" spans="1:31" x14ac:dyDescent="0.25">
      <c r="A4452">
        <v>2278930</v>
      </c>
      <c r="B4452">
        <v>1</v>
      </c>
      <c r="C4452" t="s">
        <v>80</v>
      </c>
      <c r="D4452" t="s">
        <v>96</v>
      </c>
      <c r="E4452" t="s">
        <v>141</v>
      </c>
      <c r="F4452" t="s">
        <v>13026</v>
      </c>
      <c r="G4452" t="s">
        <v>268</v>
      </c>
      <c r="H4452" t="s">
        <v>135</v>
      </c>
      <c r="I4452" t="s">
        <v>136</v>
      </c>
      <c r="J4452" t="s">
        <v>137</v>
      </c>
      <c r="K4452" t="s">
        <v>138</v>
      </c>
      <c r="L4452" t="s">
        <v>13027</v>
      </c>
      <c r="M4452" t="s">
        <v>13028</v>
      </c>
      <c r="N4452">
        <v>9.6247222220000008</v>
      </c>
      <c r="O4452">
        <v>0</v>
      </c>
      <c r="P4452">
        <v>63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161.20437203214354</v>
      </c>
      <c r="Y4452">
        <v>0</v>
      </c>
      <c r="Z4452">
        <v>0</v>
      </c>
      <c r="AA4452">
        <v>0</v>
      </c>
      <c r="AB4452">
        <v>10.079144888398179</v>
      </c>
      <c r="AC4452">
        <v>0</v>
      </c>
      <c r="AD4452">
        <v>0</v>
      </c>
      <c r="AE4452">
        <v>171.28351692054173</v>
      </c>
    </row>
    <row r="4453" spans="1:31" x14ac:dyDescent="0.25">
      <c r="A4453">
        <v>2278638</v>
      </c>
      <c r="B4453">
        <v>1</v>
      </c>
      <c r="C4453" t="s">
        <v>80</v>
      </c>
      <c r="D4453" t="s">
        <v>88</v>
      </c>
      <c r="E4453" t="s">
        <v>322</v>
      </c>
      <c r="F4453" t="s">
        <v>10219</v>
      </c>
      <c r="G4453" t="s">
        <v>442</v>
      </c>
      <c r="H4453" t="s">
        <v>135</v>
      </c>
      <c r="I4453" t="s">
        <v>136</v>
      </c>
      <c r="J4453" t="s">
        <v>137</v>
      </c>
      <c r="K4453" t="s">
        <v>144</v>
      </c>
      <c r="L4453" t="s">
        <v>13029</v>
      </c>
      <c r="M4453" t="s">
        <v>13030</v>
      </c>
      <c r="N4453">
        <v>0.20472222200000001</v>
      </c>
      <c r="O4453">
        <v>0</v>
      </c>
      <c r="P4453">
        <v>4205</v>
      </c>
      <c r="Q4453">
        <v>0</v>
      </c>
      <c r="R4453">
        <v>0</v>
      </c>
      <c r="S4453">
        <v>4</v>
      </c>
      <c r="T4453">
        <v>445</v>
      </c>
      <c r="U4453">
        <v>0</v>
      </c>
      <c r="V4453">
        <v>2</v>
      </c>
      <c r="W4453">
        <v>0</v>
      </c>
      <c r="X4453">
        <v>212.08900002168775</v>
      </c>
      <c r="Y4453">
        <v>0</v>
      </c>
      <c r="Z4453">
        <v>0</v>
      </c>
      <c r="AA4453">
        <v>0.82253132211909996</v>
      </c>
      <c r="AB4453">
        <v>39.636074813955048</v>
      </c>
      <c r="AC4453">
        <v>0</v>
      </c>
      <c r="AD4453">
        <v>7.3382916705136498</v>
      </c>
      <c r="AE4453">
        <v>259.88589782827552</v>
      </c>
    </row>
    <row r="4454" spans="1:31" x14ac:dyDescent="0.25">
      <c r="A4454">
        <v>2279079</v>
      </c>
      <c r="B4454">
        <v>1</v>
      </c>
      <c r="C4454" t="s">
        <v>81</v>
      </c>
      <c r="D4454" t="s">
        <v>112</v>
      </c>
      <c r="E4454" t="s">
        <v>147</v>
      </c>
      <c r="F4454" t="s">
        <v>13031</v>
      </c>
      <c r="G4454" t="s">
        <v>149</v>
      </c>
      <c r="H4454" t="s">
        <v>150</v>
      </c>
      <c r="I4454" t="s">
        <v>136</v>
      </c>
      <c r="J4454" t="s">
        <v>137</v>
      </c>
      <c r="K4454" t="s">
        <v>138</v>
      </c>
      <c r="L4454" t="s">
        <v>13032</v>
      </c>
      <c r="M4454" t="s">
        <v>13033</v>
      </c>
      <c r="N4454">
        <v>2.8680555550000002</v>
      </c>
      <c r="O4454">
        <v>0</v>
      </c>
      <c r="P4454">
        <v>11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4.5707493298241237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4.5707493298241237</v>
      </c>
    </row>
    <row r="4455" spans="1:31" x14ac:dyDescent="0.25">
      <c r="A4455">
        <v>2278973</v>
      </c>
      <c r="B4455">
        <v>1</v>
      </c>
      <c r="C4455" t="s">
        <v>81</v>
      </c>
      <c r="D4455" t="s">
        <v>128</v>
      </c>
      <c r="E4455" t="s">
        <v>147</v>
      </c>
      <c r="F4455" t="s">
        <v>13034</v>
      </c>
      <c r="G4455" t="s">
        <v>297</v>
      </c>
      <c r="H4455" t="s">
        <v>150</v>
      </c>
      <c r="I4455" t="s">
        <v>136</v>
      </c>
      <c r="J4455" t="s">
        <v>137</v>
      </c>
      <c r="K4455" t="s">
        <v>138</v>
      </c>
      <c r="L4455" t="s">
        <v>13035</v>
      </c>
      <c r="M4455" t="s">
        <v>13036</v>
      </c>
      <c r="N4455">
        <v>1.353888888</v>
      </c>
      <c r="O4455">
        <v>0</v>
      </c>
      <c r="P4455">
        <v>122</v>
      </c>
      <c r="Q4455">
        <v>0</v>
      </c>
      <c r="R4455">
        <v>6</v>
      </c>
      <c r="S4455">
        <v>0</v>
      </c>
      <c r="T4455">
        <v>8</v>
      </c>
      <c r="U4455">
        <v>0</v>
      </c>
      <c r="V4455">
        <v>0</v>
      </c>
      <c r="W4455">
        <v>0</v>
      </c>
      <c r="X4455">
        <v>28.781149955751594</v>
      </c>
      <c r="Y4455">
        <v>0</v>
      </c>
      <c r="Z4455">
        <v>3.2603346133704254</v>
      </c>
      <c r="AA4455">
        <v>0</v>
      </c>
      <c r="AB4455">
        <v>6.0175539498211368</v>
      </c>
      <c r="AC4455">
        <v>0</v>
      </c>
      <c r="AD4455">
        <v>0</v>
      </c>
      <c r="AE4455">
        <v>38.059038518943154</v>
      </c>
    </row>
    <row r="4456" spans="1:31" x14ac:dyDescent="0.25">
      <c r="A4456">
        <v>2279019</v>
      </c>
      <c r="B4456">
        <v>1</v>
      </c>
      <c r="C4456" t="s">
        <v>80</v>
      </c>
      <c r="D4456" t="s">
        <v>98</v>
      </c>
      <c r="E4456" t="s">
        <v>165</v>
      </c>
      <c r="F4456" t="s">
        <v>13037</v>
      </c>
      <c r="G4456" t="s">
        <v>198</v>
      </c>
      <c r="H4456" t="s">
        <v>150</v>
      </c>
      <c r="I4456" t="s">
        <v>136</v>
      </c>
      <c r="J4456" t="s">
        <v>137</v>
      </c>
      <c r="K4456" t="s">
        <v>138</v>
      </c>
      <c r="L4456" t="s">
        <v>13038</v>
      </c>
      <c r="M4456" t="s">
        <v>13039</v>
      </c>
      <c r="N4456">
        <v>2.0505555549999999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1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</row>
    <row r="4457" spans="1:31" x14ac:dyDescent="0.25">
      <c r="A4457">
        <v>2279142</v>
      </c>
      <c r="B4457">
        <v>1</v>
      </c>
      <c r="C4457" t="s">
        <v>81</v>
      </c>
      <c r="D4457" t="s">
        <v>113</v>
      </c>
      <c r="E4457" t="s">
        <v>147</v>
      </c>
      <c r="F4457" t="s">
        <v>13040</v>
      </c>
      <c r="G4457" t="s">
        <v>149</v>
      </c>
      <c r="H4457" t="s">
        <v>150</v>
      </c>
      <c r="I4457" t="s">
        <v>136</v>
      </c>
      <c r="J4457" t="s">
        <v>137</v>
      </c>
      <c r="K4457" t="s">
        <v>138</v>
      </c>
      <c r="L4457" t="s">
        <v>13041</v>
      </c>
      <c r="M4457" t="s">
        <v>13042</v>
      </c>
      <c r="N4457">
        <v>1.535555555</v>
      </c>
      <c r="O4457">
        <v>0</v>
      </c>
      <c r="P4457">
        <v>7</v>
      </c>
      <c r="Q4457">
        <v>0</v>
      </c>
      <c r="R4457">
        <v>3</v>
      </c>
      <c r="S4457">
        <v>0</v>
      </c>
      <c r="T4457">
        <v>2</v>
      </c>
      <c r="U4457">
        <v>0</v>
      </c>
      <c r="V4457">
        <v>0</v>
      </c>
      <c r="W4457">
        <v>0</v>
      </c>
      <c r="X4457">
        <v>0.96193704451646678</v>
      </c>
      <c r="Y4457">
        <v>0</v>
      </c>
      <c r="Z4457">
        <v>0</v>
      </c>
      <c r="AA4457">
        <v>0</v>
      </c>
      <c r="AB4457">
        <v>0.30052550799286665</v>
      </c>
      <c r="AC4457">
        <v>0</v>
      </c>
      <c r="AD4457">
        <v>0</v>
      </c>
      <c r="AE4457">
        <v>1.2624625525093334</v>
      </c>
    </row>
    <row r="4458" spans="1:31" x14ac:dyDescent="0.25">
      <c r="A4458">
        <v>2278910</v>
      </c>
      <c r="B4458">
        <v>1</v>
      </c>
      <c r="C4458" t="s">
        <v>80</v>
      </c>
      <c r="D4458" t="s">
        <v>93</v>
      </c>
      <c r="E4458" t="s">
        <v>157</v>
      </c>
      <c r="F4458" t="s">
        <v>13043</v>
      </c>
      <c r="G4458" t="s">
        <v>134</v>
      </c>
      <c r="H4458" t="s">
        <v>135</v>
      </c>
      <c r="I4458" t="s">
        <v>136</v>
      </c>
      <c r="J4458" t="s">
        <v>137</v>
      </c>
      <c r="K4458" t="s">
        <v>138</v>
      </c>
      <c r="L4458" t="s">
        <v>13044</v>
      </c>
      <c r="M4458" t="s">
        <v>13045</v>
      </c>
      <c r="N4458">
        <v>0.93277777699999997</v>
      </c>
      <c r="O4458">
        <v>0</v>
      </c>
      <c r="P4458">
        <v>1625</v>
      </c>
      <c r="Q4458">
        <v>35</v>
      </c>
      <c r="R4458">
        <v>154</v>
      </c>
      <c r="S4458">
        <v>14</v>
      </c>
      <c r="T4458">
        <v>239</v>
      </c>
      <c r="U4458">
        <v>1</v>
      </c>
      <c r="V4458">
        <v>1</v>
      </c>
      <c r="W4458">
        <v>0</v>
      </c>
      <c r="X4458">
        <v>339.51548327763635</v>
      </c>
      <c r="Y4458">
        <v>96.818576427942347</v>
      </c>
      <c r="Z4458">
        <v>110.65769404035119</v>
      </c>
      <c r="AA4458">
        <v>80.334263055569608</v>
      </c>
      <c r="AB4458">
        <v>115.6764637503062</v>
      </c>
      <c r="AC4458">
        <v>229.69689745612376</v>
      </c>
      <c r="AD4458">
        <v>17.455659562629677</v>
      </c>
      <c r="AE4458">
        <v>990.1550375705591</v>
      </c>
    </row>
    <row r="4459" spans="1:31" x14ac:dyDescent="0.25">
      <c r="A4459">
        <v>2278804</v>
      </c>
      <c r="B4459">
        <v>1</v>
      </c>
      <c r="C4459" t="s">
        <v>80</v>
      </c>
      <c r="D4459" t="s">
        <v>108</v>
      </c>
      <c r="E4459" t="s">
        <v>176</v>
      </c>
      <c r="F4459" t="s">
        <v>13046</v>
      </c>
      <c r="G4459" t="s">
        <v>154</v>
      </c>
      <c r="H4459" t="s">
        <v>150</v>
      </c>
      <c r="I4459" t="s">
        <v>136</v>
      </c>
      <c r="J4459" t="s">
        <v>137</v>
      </c>
      <c r="K4459" t="s">
        <v>144</v>
      </c>
      <c r="L4459" t="s">
        <v>13047</v>
      </c>
      <c r="M4459" t="s">
        <v>13048</v>
      </c>
      <c r="N4459">
        <v>8.1155555550000003</v>
      </c>
      <c r="O4459">
        <v>0</v>
      </c>
      <c r="P4459">
        <v>329</v>
      </c>
      <c r="Q4459">
        <v>0</v>
      </c>
      <c r="R4459">
        <v>4</v>
      </c>
      <c r="S4459">
        <v>0</v>
      </c>
      <c r="T4459">
        <v>43</v>
      </c>
      <c r="U4459">
        <v>0</v>
      </c>
      <c r="V4459">
        <v>0</v>
      </c>
      <c r="W4459">
        <v>0</v>
      </c>
      <c r="X4459">
        <v>617.87798207998253</v>
      </c>
      <c r="Y4459">
        <v>0</v>
      </c>
      <c r="Z4459">
        <v>1.9356174382852496</v>
      </c>
      <c r="AA4459">
        <v>0</v>
      </c>
      <c r="AB4459">
        <v>262.47020341832899</v>
      </c>
      <c r="AC4459">
        <v>0</v>
      </c>
      <c r="AD4459">
        <v>0</v>
      </c>
      <c r="AE4459">
        <v>882.28380293659677</v>
      </c>
    </row>
    <row r="4460" spans="1:31" x14ac:dyDescent="0.25">
      <c r="A4460">
        <v>2279159</v>
      </c>
      <c r="B4460">
        <v>1</v>
      </c>
      <c r="C4460" t="s">
        <v>80</v>
      </c>
      <c r="D4460" t="s">
        <v>96</v>
      </c>
      <c r="E4460" t="s">
        <v>157</v>
      </c>
      <c r="F4460" t="s">
        <v>13049</v>
      </c>
      <c r="G4460" t="s">
        <v>134</v>
      </c>
      <c r="H4460" t="s">
        <v>135</v>
      </c>
      <c r="I4460" t="s">
        <v>136</v>
      </c>
      <c r="J4460" t="s">
        <v>137</v>
      </c>
      <c r="K4460" t="s">
        <v>138</v>
      </c>
      <c r="L4460" t="s">
        <v>13050</v>
      </c>
      <c r="M4460" t="s">
        <v>13051</v>
      </c>
      <c r="N4460">
        <v>0.63138888800000004</v>
      </c>
      <c r="O4460">
        <v>3</v>
      </c>
      <c r="P4460">
        <v>0</v>
      </c>
      <c r="Q4460">
        <v>5</v>
      </c>
      <c r="R4460">
        <v>0</v>
      </c>
      <c r="S4460">
        <v>4</v>
      </c>
      <c r="T4460">
        <v>0</v>
      </c>
      <c r="U4460">
        <v>0</v>
      </c>
      <c r="V4460">
        <v>0</v>
      </c>
      <c r="W4460">
        <v>7.2233860898351061</v>
      </c>
      <c r="X4460">
        <v>0</v>
      </c>
      <c r="Y4460">
        <v>2.0106915305616253</v>
      </c>
      <c r="Z4460">
        <v>0</v>
      </c>
      <c r="AA4460">
        <v>3.8203652720029306</v>
      </c>
      <c r="AB4460">
        <v>0</v>
      </c>
      <c r="AC4460">
        <v>0</v>
      </c>
      <c r="AD4460">
        <v>0</v>
      </c>
      <c r="AE4460">
        <v>13.054442892399663</v>
      </c>
    </row>
    <row r="4461" spans="1:31" x14ac:dyDescent="0.25">
      <c r="A4461">
        <v>2278764</v>
      </c>
      <c r="B4461">
        <v>1</v>
      </c>
      <c r="C4461" t="s">
        <v>80</v>
      </c>
      <c r="D4461" t="s">
        <v>107</v>
      </c>
      <c r="E4461" t="s">
        <v>141</v>
      </c>
      <c r="F4461" t="s">
        <v>13052</v>
      </c>
      <c r="G4461" t="s">
        <v>278</v>
      </c>
      <c r="H4461" t="s">
        <v>135</v>
      </c>
      <c r="I4461" t="s">
        <v>136</v>
      </c>
      <c r="J4461" t="s">
        <v>137</v>
      </c>
      <c r="K4461" t="s">
        <v>138</v>
      </c>
      <c r="L4461" t="s">
        <v>13053</v>
      </c>
      <c r="M4461" t="s">
        <v>13054</v>
      </c>
      <c r="N4461">
        <v>9.1952777769999994</v>
      </c>
      <c r="O4461">
        <v>0</v>
      </c>
      <c r="P4461">
        <v>0</v>
      </c>
      <c r="Q4461">
        <v>0</v>
      </c>
      <c r="R4461">
        <v>4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101.760326217581</v>
      </c>
      <c r="AA4461">
        <v>0</v>
      </c>
      <c r="AB4461">
        <v>0</v>
      </c>
      <c r="AC4461">
        <v>0</v>
      </c>
      <c r="AD4461">
        <v>0</v>
      </c>
      <c r="AE4461">
        <v>101.760326217581</v>
      </c>
    </row>
    <row r="4462" spans="1:31" x14ac:dyDescent="0.25">
      <c r="A4462">
        <v>2278658</v>
      </c>
      <c r="B4462">
        <v>1</v>
      </c>
      <c r="C4462" t="s">
        <v>81</v>
      </c>
      <c r="D4462" t="s">
        <v>117</v>
      </c>
      <c r="E4462" t="s">
        <v>141</v>
      </c>
      <c r="F4462" t="s">
        <v>13055</v>
      </c>
      <c r="G4462" t="s">
        <v>268</v>
      </c>
      <c r="H4462" t="s">
        <v>135</v>
      </c>
      <c r="I4462" t="s">
        <v>136</v>
      </c>
      <c r="J4462" t="s">
        <v>137</v>
      </c>
      <c r="K4462" t="s">
        <v>138</v>
      </c>
      <c r="L4462" t="s">
        <v>13056</v>
      </c>
      <c r="M4462" t="s">
        <v>13057</v>
      </c>
      <c r="N4462">
        <v>1.1316666660000001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93.170038524621347</v>
      </c>
      <c r="AD4462">
        <v>0</v>
      </c>
      <c r="AE4462">
        <v>93.170038524621347</v>
      </c>
    </row>
    <row r="4463" spans="1:31" x14ac:dyDescent="0.25">
      <c r="A4463">
        <v>2279056</v>
      </c>
      <c r="B4463">
        <v>1</v>
      </c>
      <c r="C4463" t="s">
        <v>80</v>
      </c>
      <c r="D4463" t="s">
        <v>83</v>
      </c>
      <c r="E4463" t="s">
        <v>141</v>
      </c>
      <c r="F4463" t="s">
        <v>13058</v>
      </c>
      <c r="G4463" t="s">
        <v>442</v>
      </c>
      <c r="H4463" t="s">
        <v>135</v>
      </c>
      <c r="I4463" t="s">
        <v>136</v>
      </c>
      <c r="J4463" t="s">
        <v>137</v>
      </c>
      <c r="K4463" t="s">
        <v>144</v>
      </c>
      <c r="L4463" t="s">
        <v>13059</v>
      </c>
      <c r="M4463" t="s">
        <v>13060</v>
      </c>
      <c r="N4463">
        <v>0.209166666</v>
      </c>
      <c r="O4463">
        <v>0</v>
      </c>
      <c r="P4463">
        <v>132</v>
      </c>
      <c r="Q4463">
        <v>0</v>
      </c>
      <c r="R4463">
        <v>1</v>
      </c>
      <c r="S4463">
        <v>16</v>
      </c>
      <c r="T4463">
        <v>18</v>
      </c>
      <c r="U4463">
        <v>10</v>
      </c>
      <c r="V4463">
        <v>3</v>
      </c>
      <c r="W4463">
        <v>0</v>
      </c>
      <c r="X4463">
        <v>8.4340917827934661</v>
      </c>
      <c r="Y4463">
        <v>0</v>
      </c>
      <c r="Z4463">
        <v>0.10078196245650001</v>
      </c>
      <c r="AA4463">
        <v>58.083656790037921</v>
      </c>
      <c r="AB4463">
        <v>3.2706398380453572</v>
      </c>
      <c r="AC4463">
        <v>85.704071143819206</v>
      </c>
      <c r="AD4463">
        <v>25.735154506302674</v>
      </c>
      <c r="AE4463">
        <v>181.32839602345513</v>
      </c>
    </row>
    <row r="4464" spans="1:31" x14ac:dyDescent="0.25">
      <c r="A4464">
        <v>2278956</v>
      </c>
      <c r="B4464">
        <v>1</v>
      </c>
      <c r="C4464" t="s">
        <v>80</v>
      </c>
      <c r="D4464" t="s">
        <v>93</v>
      </c>
      <c r="E4464" t="s">
        <v>147</v>
      </c>
      <c r="F4464" t="s">
        <v>13061</v>
      </c>
      <c r="G4464" t="s">
        <v>233</v>
      </c>
      <c r="H4464" t="s">
        <v>150</v>
      </c>
      <c r="I4464" t="s">
        <v>136</v>
      </c>
      <c r="J4464" t="s">
        <v>137</v>
      </c>
      <c r="K4464" t="s">
        <v>138</v>
      </c>
      <c r="L4464" t="s">
        <v>13062</v>
      </c>
      <c r="M4464" t="s">
        <v>13063</v>
      </c>
      <c r="N4464">
        <v>4.9474999999999998</v>
      </c>
      <c r="O4464">
        <v>0</v>
      </c>
      <c r="P4464">
        <v>1</v>
      </c>
      <c r="Q4464">
        <v>0</v>
      </c>
      <c r="R4464">
        <v>4</v>
      </c>
      <c r="S4464">
        <v>0</v>
      </c>
      <c r="T4464">
        <v>5</v>
      </c>
      <c r="U4464">
        <v>0</v>
      </c>
      <c r="V4464">
        <v>0</v>
      </c>
      <c r="W4464">
        <v>0</v>
      </c>
      <c r="X4464">
        <v>1.1559107791360002</v>
      </c>
      <c r="Y4464">
        <v>0</v>
      </c>
      <c r="Z4464">
        <v>17.937949074221134</v>
      </c>
      <c r="AA4464">
        <v>0</v>
      </c>
      <c r="AB4464">
        <v>6.0747473276746673</v>
      </c>
      <c r="AC4464">
        <v>0</v>
      </c>
      <c r="AD4464">
        <v>0</v>
      </c>
      <c r="AE4464">
        <v>25.168607181031803</v>
      </c>
    </row>
    <row r="4465" spans="1:31" x14ac:dyDescent="0.25">
      <c r="A4465">
        <v>2279033</v>
      </c>
      <c r="B4465">
        <v>1</v>
      </c>
      <c r="C4465" t="s">
        <v>80</v>
      </c>
      <c r="D4465" t="s">
        <v>83</v>
      </c>
      <c r="E4465" t="s">
        <v>165</v>
      </c>
      <c r="F4465" t="s">
        <v>13064</v>
      </c>
      <c r="G4465" t="s">
        <v>198</v>
      </c>
      <c r="H4465" t="s">
        <v>150</v>
      </c>
      <c r="I4465" t="s">
        <v>136</v>
      </c>
      <c r="J4465" t="s">
        <v>137</v>
      </c>
      <c r="K4465" t="s">
        <v>138</v>
      </c>
      <c r="L4465" t="s">
        <v>13065</v>
      </c>
      <c r="M4465" t="s">
        <v>13066</v>
      </c>
      <c r="N4465">
        <v>1.2127777769999999</v>
      </c>
      <c r="O4465">
        <v>0</v>
      </c>
      <c r="P4465">
        <v>1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0.46240102350163331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0.46240102350163331</v>
      </c>
    </row>
    <row r="4466" spans="1:31" x14ac:dyDescent="0.25">
      <c r="A4466">
        <v>2278727</v>
      </c>
      <c r="B4466">
        <v>1</v>
      </c>
      <c r="C4466" t="s">
        <v>81</v>
      </c>
      <c r="D4466" t="s">
        <v>127</v>
      </c>
      <c r="E4466" t="s">
        <v>147</v>
      </c>
      <c r="F4466" t="s">
        <v>13067</v>
      </c>
      <c r="G4466" t="s">
        <v>149</v>
      </c>
      <c r="H4466" t="s">
        <v>150</v>
      </c>
      <c r="I4466" t="s">
        <v>136</v>
      </c>
      <c r="J4466" t="s">
        <v>137</v>
      </c>
      <c r="K4466" t="s">
        <v>138</v>
      </c>
      <c r="L4466" t="s">
        <v>13068</v>
      </c>
      <c r="M4466" t="s">
        <v>13069</v>
      </c>
      <c r="N4466">
        <v>1.1086111110000001</v>
      </c>
      <c r="O4466">
        <v>0</v>
      </c>
      <c r="P4466">
        <v>22</v>
      </c>
      <c r="Q4466">
        <v>0</v>
      </c>
      <c r="R4466">
        <v>3</v>
      </c>
      <c r="S4466">
        <v>0</v>
      </c>
      <c r="T4466">
        <v>2</v>
      </c>
      <c r="U4466">
        <v>0</v>
      </c>
      <c r="V4466">
        <v>0</v>
      </c>
      <c r="W4466">
        <v>0</v>
      </c>
      <c r="X4466">
        <v>11.455361266515833</v>
      </c>
      <c r="Y4466">
        <v>0</v>
      </c>
      <c r="Z4466">
        <v>1.2642559544765084</v>
      </c>
      <c r="AA4466">
        <v>0</v>
      </c>
      <c r="AB4466">
        <v>1.0477185914687002</v>
      </c>
      <c r="AC4466">
        <v>0</v>
      </c>
      <c r="AD4466">
        <v>0</v>
      </c>
      <c r="AE4466">
        <v>13.767335812461042</v>
      </c>
    </row>
    <row r="4467" spans="1:31" x14ac:dyDescent="0.25">
      <c r="A4467">
        <v>2278890</v>
      </c>
      <c r="B4467">
        <v>1</v>
      </c>
      <c r="C4467" t="s">
        <v>81</v>
      </c>
      <c r="D4467" t="s">
        <v>127</v>
      </c>
      <c r="E4467" t="s">
        <v>176</v>
      </c>
      <c r="F4467" t="s">
        <v>13070</v>
      </c>
      <c r="G4467" t="s">
        <v>143</v>
      </c>
      <c r="H4467" t="s">
        <v>150</v>
      </c>
      <c r="I4467" t="s">
        <v>136</v>
      </c>
      <c r="J4467" t="s">
        <v>137</v>
      </c>
      <c r="K4467" t="s">
        <v>144</v>
      </c>
      <c r="L4467" t="s">
        <v>13071</v>
      </c>
      <c r="M4467" t="s">
        <v>13072</v>
      </c>
      <c r="N4467">
        <v>2.8255555550000002</v>
      </c>
      <c r="O4467">
        <v>0</v>
      </c>
      <c r="P4467">
        <v>678</v>
      </c>
      <c r="Q4467">
        <v>0</v>
      </c>
      <c r="R4467">
        <v>0</v>
      </c>
      <c r="S4467">
        <v>0</v>
      </c>
      <c r="T4467">
        <v>14</v>
      </c>
      <c r="U4467">
        <v>0</v>
      </c>
      <c r="V4467">
        <v>0</v>
      </c>
      <c r="W4467">
        <v>0</v>
      </c>
      <c r="X4467">
        <v>430.18050405431848</v>
      </c>
      <c r="Y4467">
        <v>0</v>
      </c>
      <c r="Z4467">
        <v>0</v>
      </c>
      <c r="AA4467">
        <v>0</v>
      </c>
      <c r="AB4467">
        <v>60.527832178561219</v>
      </c>
      <c r="AC4467">
        <v>0</v>
      </c>
      <c r="AD4467">
        <v>0</v>
      </c>
      <c r="AE4467">
        <v>490.70833623287967</v>
      </c>
    </row>
    <row r="4468" spans="1:31" x14ac:dyDescent="0.25">
      <c r="A4468">
        <v>2279013</v>
      </c>
      <c r="B4468">
        <v>1</v>
      </c>
      <c r="C4468" t="s">
        <v>81</v>
      </c>
      <c r="D4468" t="s">
        <v>113</v>
      </c>
      <c r="E4468" t="s">
        <v>165</v>
      </c>
      <c r="F4468" t="s">
        <v>13073</v>
      </c>
      <c r="G4468" t="s">
        <v>198</v>
      </c>
      <c r="H4468" t="s">
        <v>150</v>
      </c>
      <c r="I4468" t="s">
        <v>136</v>
      </c>
      <c r="J4468" t="s">
        <v>137</v>
      </c>
      <c r="K4468" t="s">
        <v>138</v>
      </c>
      <c r="L4468" t="s">
        <v>13074</v>
      </c>
      <c r="M4468" t="s">
        <v>13075</v>
      </c>
      <c r="N4468">
        <v>1.5036111109999999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0.1403533070147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0.1403533070147</v>
      </c>
    </row>
    <row r="4469" spans="1:31" x14ac:dyDescent="0.25">
      <c r="A4469">
        <v>2278847</v>
      </c>
      <c r="B4469">
        <v>1</v>
      </c>
      <c r="C4469" t="s">
        <v>80</v>
      </c>
      <c r="D4469" t="s">
        <v>88</v>
      </c>
      <c r="E4469" t="s">
        <v>165</v>
      </c>
      <c r="F4469" t="s">
        <v>13076</v>
      </c>
      <c r="G4469" t="s">
        <v>198</v>
      </c>
      <c r="H4469" t="s">
        <v>150</v>
      </c>
      <c r="I4469" t="s">
        <v>136</v>
      </c>
      <c r="J4469" t="s">
        <v>137</v>
      </c>
      <c r="K4469" t="s">
        <v>138</v>
      </c>
      <c r="L4469" t="s">
        <v>13077</v>
      </c>
      <c r="M4469" t="s">
        <v>13078</v>
      </c>
      <c r="N4469">
        <v>1.7836111109999999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30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28.992306017975103</v>
      </c>
      <c r="AC4469">
        <v>0</v>
      </c>
      <c r="AD4469">
        <v>0</v>
      </c>
      <c r="AE4469">
        <v>28.992306017975103</v>
      </c>
    </row>
    <row r="4470" spans="1:31" x14ac:dyDescent="0.25">
      <c r="A4470">
        <v>2278721</v>
      </c>
      <c r="B4470">
        <v>1</v>
      </c>
      <c r="C4470" t="s">
        <v>81</v>
      </c>
      <c r="D4470" t="s">
        <v>122</v>
      </c>
      <c r="E4470" t="s">
        <v>157</v>
      </c>
      <c r="F4470" t="s">
        <v>13079</v>
      </c>
      <c r="G4470" t="s">
        <v>134</v>
      </c>
      <c r="H4470" t="s">
        <v>135</v>
      </c>
      <c r="I4470" t="s">
        <v>136</v>
      </c>
      <c r="J4470" t="s">
        <v>137</v>
      </c>
      <c r="K4470" t="s">
        <v>138</v>
      </c>
      <c r="L4470" t="s">
        <v>13080</v>
      </c>
      <c r="M4470" t="s">
        <v>13081</v>
      </c>
      <c r="N4470">
        <v>0.44666666599999999</v>
      </c>
      <c r="O4470">
        <v>0</v>
      </c>
      <c r="P4470">
        <v>705</v>
      </c>
      <c r="Q4470">
        <v>211</v>
      </c>
      <c r="R4470">
        <v>21</v>
      </c>
      <c r="S4470">
        <v>24</v>
      </c>
      <c r="T4470">
        <v>92</v>
      </c>
      <c r="U4470">
        <v>0</v>
      </c>
      <c r="V4470">
        <v>1</v>
      </c>
      <c r="W4470">
        <v>0</v>
      </c>
      <c r="X4470">
        <v>39.987118919430827</v>
      </c>
      <c r="Y4470">
        <v>22.24656511664103</v>
      </c>
      <c r="Z4470">
        <v>3.8078218310591998</v>
      </c>
      <c r="AA4470">
        <v>75.147462736010993</v>
      </c>
      <c r="AB4470">
        <v>8.0009090492892661</v>
      </c>
      <c r="AC4470">
        <v>0</v>
      </c>
      <c r="AD4470">
        <v>0.37136717319660001</v>
      </c>
      <c r="AE4470">
        <v>149.56124482562791</v>
      </c>
    </row>
    <row r="4471" spans="1:31" x14ac:dyDescent="0.25">
      <c r="A4471">
        <v>2278747</v>
      </c>
      <c r="B4471">
        <v>1</v>
      </c>
      <c r="C4471" t="s">
        <v>80</v>
      </c>
      <c r="D4471" t="s">
        <v>107</v>
      </c>
      <c r="E4471" t="s">
        <v>147</v>
      </c>
      <c r="F4471" t="s">
        <v>13082</v>
      </c>
      <c r="G4471" t="s">
        <v>1433</v>
      </c>
      <c r="H4471" t="s">
        <v>150</v>
      </c>
      <c r="I4471" t="s">
        <v>136</v>
      </c>
      <c r="J4471" t="s">
        <v>137</v>
      </c>
      <c r="K4471" t="s">
        <v>138</v>
      </c>
      <c r="L4471" t="s">
        <v>13083</v>
      </c>
      <c r="M4471" t="s">
        <v>13084</v>
      </c>
      <c r="N4471">
        <v>1.1072222220000001</v>
      </c>
      <c r="O4471">
        <v>0</v>
      </c>
      <c r="P4471">
        <v>29</v>
      </c>
      <c r="Q4471">
        <v>0</v>
      </c>
      <c r="R4471">
        <v>0</v>
      </c>
      <c r="S4471">
        <v>0</v>
      </c>
      <c r="T4471">
        <v>5</v>
      </c>
      <c r="U4471">
        <v>0</v>
      </c>
      <c r="V4471">
        <v>0</v>
      </c>
      <c r="W4471">
        <v>0</v>
      </c>
      <c r="X4471">
        <v>2.9347677705835618</v>
      </c>
      <c r="Y4471">
        <v>0</v>
      </c>
      <c r="Z4471">
        <v>0</v>
      </c>
      <c r="AA4471">
        <v>0</v>
      </c>
      <c r="AB4471">
        <v>1.1236643955429753</v>
      </c>
      <c r="AC4471">
        <v>0</v>
      </c>
      <c r="AD4471">
        <v>0</v>
      </c>
      <c r="AE4471">
        <v>4.0584321661265372</v>
      </c>
    </row>
    <row r="4472" spans="1:31" x14ac:dyDescent="0.25">
      <c r="A4472">
        <v>2278870</v>
      </c>
      <c r="B4472">
        <v>1</v>
      </c>
      <c r="C4472" t="s">
        <v>80</v>
      </c>
      <c r="D4472" t="s">
        <v>106</v>
      </c>
      <c r="E4472" t="s">
        <v>147</v>
      </c>
      <c r="F4472" t="s">
        <v>11847</v>
      </c>
      <c r="G4472" t="s">
        <v>154</v>
      </c>
      <c r="H4472" t="s">
        <v>150</v>
      </c>
      <c r="I4472" t="s">
        <v>136</v>
      </c>
      <c r="J4472" t="s">
        <v>137</v>
      </c>
      <c r="K4472" t="s">
        <v>144</v>
      </c>
      <c r="L4472" t="s">
        <v>13085</v>
      </c>
      <c r="M4472" t="s">
        <v>13086</v>
      </c>
      <c r="N4472">
        <v>3.4591666659999998</v>
      </c>
      <c r="O4472">
        <v>0</v>
      </c>
      <c r="P4472">
        <v>244</v>
      </c>
      <c r="Q4472">
        <v>0</v>
      </c>
      <c r="R4472">
        <v>0</v>
      </c>
      <c r="S4472">
        <v>0</v>
      </c>
      <c r="T4472">
        <v>6</v>
      </c>
      <c r="U4472">
        <v>0</v>
      </c>
      <c r="V4472">
        <v>0</v>
      </c>
      <c r="W4472">
        <v>0</v>
      </c>
      <c r="X4472">
        <v>184.02323889872321</v>
      </c>
      <c r="Y4472">
        <v>0</v>
      </c>
      <c r="Z4472">
        <v>0</v>
      </c>
      <c r="AA4472">
        <v>0</v>
      </c>
      <c r="AB4472">
        <v>10.498055849496156</v>
      </c>
      <c r="AC4472">
        <v>0</v>
      </c>
      <c r="AD4472">
        <v>0</v>
      </c>
      <c r="AE4472">
        <v>194.52129474821936</v>
      </c>
    </row>
    <row r="4473" spans="1:31" x14ac:dyDescent="0.25">
      <c r="A4473">
        <v>2279076</v>
      </c>
      <c r="B4473">
        <v>1</v>
      </c>
      <c r="C4473" t="s">
        <v>80</v>
      </c>
      <c r="D4473" t="s">
        <v>107</v>
      </c>
      <c r="E4473" t="s">
        <v>165</v>
      </c>
      <c r="F4473" t="s">
        <v>13087</v>
      </c>
      <c r="G4473" t="s">
        <v>198</v>
      </c>
      <c r="H4473" t="s">
        <v>150</v>
      </c>
      <c r="I4473" t="s">
        <v>136</v>
      </c>
      <c r="J4473" t="s">
        <v>137</v>
      </c>
      <c r="K4473" t="s">
        <v>138</v>
      </c>
      <c r="L4473" t="s">
        <v>13088</v>
      </c>
      <c r="M4473" t="s">
        <v>13089</v>
      </c>
      <c r="N4473">
        <v>2.7777777769999998</v>
      </c>
      <c r="O4473">
        <v>0</v>
      </c>
      <c r="P4473">
        <v>1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0.11335245673058333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0.11335245673058333</v>
      </c>
    </row>
    <row r="4474" spans="1:31" x14ac:dyDescent="0.25">
      <c r="A4474">
        <v>2278790</v>
      </c>
      <c r="B4474">
        <v>1</v>
      </c>
      <c r="C4474" t="s">
        <v>81</v>
      </c>
      <c r="D4474" t="s">
        <v>125</v>
      </c>
      <c r="E4474" t="s">
        <v>141</v>
      </c>
      <c r="F4474" t="s">
        <v>13090</v>
      </c>
      <c r="G4474" t="s">
        <v>143</v>
      </c>
      <c r="H4474" t="s">
        <v>135</v>
      </c>
      <c r="I4474" t="s">
        <v>136</v>
      </c>
      <c r="J4474" t="s">
        <v>137</v>
      </c>
      <c r="K4474" t="s">
        <v>144</v>
      </c>
      <c r="L4474" t="s">
        <v>13091</v>
      </c>
      <c r="M4474" t="s">
        <v>13092</v>
      </c>
      <c r="N4474">
        <v>5.7405555550000003</v>
      </c>
      <c r="O4474">
        <v>0</v>
      </c>
      <c r="P4474">
        <v>131</v>
      </c>
      <c r="Q4474">
        <v>0</v>
      </c>
      <c r="R4474">
        <v>4</v>
      </c>
      <c r="S4474">
        <v>0</v>
      </c>
      <c r="T4474">
        <v>7</v>
      </c>
      <c r="U4474">
        <v>0</v>
      </c>
      <c r="V4474">
        <v>0</v>
      </c>
      <c r="W4474">
        <v>0</v>
      </c>
      <c r="X4474">
        <v>149.18779331048674</v>
      </c>
      <c r="Y4474">
        <v>0</v>
      </c>
      <c r="Z4474">
        <v>0</v>
      </c>
      <c r="AA4474">
        <v>0</v>
      </c>
      <c r="AB4474">
        <v>19.681798771825711</v>
      </c>
      <c r="AC4474">
        <v>0</v>
      </c>
      <c r="AD4474">
        <v>0</v>
      </c>
      <c r="AE4474">
        <v>168.86959208231247</v>
      </c>
    </row>
    <row r="4475" spans="1:31" x14ac:dyDescent="0.25">
      <c r="A4475">
        <v>2278827</v>
      </c>
      <c r="B4475">
        <v>1</v>
      </c>
      <c r="C4475" t="s">
        <v>80</v>
      </c>
      <c r="D4475" t="s">
        <v>94</v>
      </c>
      <c r="E4475" t="s">
        <v>141</v>
      </c>
      <c r="F4475" t="s">
        <v>13093</v>
      </c>
      <c r="G4475" t="s">
        <v>154</v>
      </c>
      <c r="H4475" t="s">
        <v>135</v>
      </c>
      <c r="I4475" t="s">
        <v>136</v>
      </c>
      <c r="J4475" t="s">
        <v>137</v>
      </c>
      <c r="K4475" t="s">
        <v>144</v>
      </c>
      <c r="L4475" t="s">
        <v>13094</v>
      </c>
      <c r="M4475" t="s">
        <v>13095</v>
      </c>
      <c r="N4475">
        <v>7.8586111110000001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35</v>
      </c>
      <c r="U4475">
        <v>0</v>
      </c>
      <c r="V4475">
        <v>4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531.38625880319842</v>
      </c>
      <c r="AC4475">
        <v>0</v>
      </c>
      <c r="AD4475">
        <v>126.56717105564566</v>
      </c>
      <c r="AE4475">
        <v>657.95342985884406</v>
      </c>
    </row>
    <row r="4476" spans="1:31" x14ac:dyDescent="0.25">
      <c r="A4476">
        <v>2278784</v>
      </c>
      <c r="B4476">
        <v>1</v>
      </c>
      <c r="C4476" t="s">
        <v>80</v>
      </c>
      <c r="D4476" t="s">
        <v>97</v>
      </c>
      <c r="E4476" t="s">
        <v>141</v>
      </c>
      <c r="F4476" t="s">
        <v>13096</v>
      </c>
      <c r="G4476" t="s">
        <v>143</v>
      </c>
      <c r="H4476" t="s">
        <v>135</v>
      </c>
      <c r="I4476" t="s">
        <v>136</v>
      </c>
      <c r="J4476" t="s">
        <v>137</v>
      </c>
      <c r="K4476" t="s">
        <v>144</v>
      </c>
      <c r="L4476" t="s">
        <v>13097</v>
      </c>
      <c r="M4476" t="s">
        <v>13098</v>
      </c>
      <c r="N4476">
        <v>8.1577777769999997</v>
      </c>
      <c r="O4476">
        <v>0</v>
      </c>
      <c r="P4476">
        <v>83</v>
      </c>
      <c r="Q4476">
        <v>0</v>
      </c>
      <c r="R4476">
        <v>8</v>
      </c>
      <c r="S4476">
        <v>0</v>
      </c>
      <c r="T4476">
        <v>7</v>
      </c>
      <c r="U4476">
        <v>0</v>
      </c>
      <c r="V4476">
        <v>0</v>
      </c>
      <c r="W4476">
        <v>0</v>
      </c>
      <c r="X4476">
        <v>159.29958292205956</v>
      </c>
      <c r="Y4476">
        <v>0</v>
      </c>
      <c r="Z4476">
        <v>4.1680899350580356</v>
      </c>
      <c r="AA4476">
        <v>0</v>
      </c>
      <c r="AB4476">
        <v>263.99784237343641</v>
      </c>
      <c r="AC4476">
        <v>0</v>
      </c>
      <c r="AD4476">
        <v>0</v>
      </c>
      <c r="AE4476">
        <v>427.46551523055405</v>
      </c>
    </row>
    <row r="4477" spans="1:31" x14ac:dyDescent="0.25">
      <c r="A4477">
        <v>2278690</v>
      </c>
      <c r="B4477">
        <v>1</v>
      </c>
      <c r="C4477" t="s">
        <v>80</v>
      </c>
      <c r="D4477" t="s">
        <v>110</v>
      </c>
      <c r="E4477" t="s">
        <v>157</v>
      </c>
      <c r="F4477" t="s">
        <v>13099</v>
      </c>
      <c r="G4477" t="s">
        <v>134</v>
      </c>
      <c r="H4477" t="s">
        <v>135</v>
      </c>
      <c r="I4477" t="s">
        <v>136</v>
      </c>
      <c r="J4477" t="s">
        <v>137</v>
      </c>
      <c r="K4477" t="s">
        <v>138</v>
      </c>
      <c r="L4477" t="s">
        <v>13100</v>
      </c>
      <c r="M4477" t="s">
        <v>13101</v>
      </c>
      <c r="N4477">
        <v>0.64694444399999995</v>
      </c>
      <c r="O4477">
        <v>0</v>
      </c>
      <c r="P4477">
        <v>10764</v>
      </c>
      <c r="Q4477">
        <v>0</v>
      </c>
      <c r="R4477">
        <v>0</v>
      </c>
      <c r="S4477">
        <v>0</v>
      </c>
      <c r="T4477">
        <v>787</v>
      </c>
      <c r="U4477">
        <v>0</v>
      </c>
      <c r="V4477">
        <v>2</v>
      </c>
      <c r="W4477">
        <v>0</v>
      </c>
      <c r="X4477">
        <v>2183.4796424231217</v>
      </c>
      <c r="Y4477">
        <v>0</v>
      </c>
      <c r="Z4477">
        <v>0</v>
      </c>
      <c r="AA4477">
        <v>0</v>
      </c>
      <c r="AB4477">
        <v>228.40587037360959</v>
      </c>
      <c r="AC4477">
        <v>0</v>
      </c>
      <c r="AD4477">
        <v>6.5266857359387087</v>
      </c>
      <c r="AE4477">
        <v>2418.4121985326701</v>
      </c>
    </row>
    <row r="4478" spans="1:31" x14ac:dyDescent="0.25">
      <c r="A4478">
        <v>2279022</v>
      </c>
      <c r="B4478">
        <v>1</v>
      </c>
      <c r="C4478" t="s">
        <v>81</v>
      </c>
      <c r="D4478" t="s">
        <v>118</v>
      </c>
      <c r="E4478" t="s">
        <v>176</v>
      </c>
      <c r="F4478" t="s">
        <v>13102</v>
      </c>
      <c r="G4478" t="s">
        <v>178</v>
      </c>
      <c r="H4478" t="s">
        <v>150</v>
      </c>
      <c r="I4478" t="s">
        <v>136</v>
      </c>
      <c r="J4478" t="s">
        <v>137</v>
      </c>
      <c r="K4478" t="s">
        <v>138</v>
      </c>
      <c r="L4478" t="s">
        <v>13103</v>
      </c>
      <c r="M4478" t="s">
        <v>13104</v>
      </c>
      <c r="N4478">
        <v>2.864166666</v>
      </c>
      <c r="O4478">
        <v>0</v>
      </c>
      <c r="P4478">
        <v>0</v>
      </c>
      <c r="Q4478">
        <v>0</v>
      </c>
      <c r="R4478">
        <v>7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30.685352283136123</v>
      </c>
      <c r="AA4478">
        <v>0</v>
      </c>
      <c r="AB4478">
        <v>0</v>
      </c>
      <c r="AC4478">
        <v>0</v>
      </c>
      <c r="AD4478">
        <v>0</v>
      </c>
      <c r="AE4478">
        <v>30.685352283136123</v>
      </c>
    </row>
    <row r="4479" spans="1:31" x14ac:dyDescent="0.25">
      <c r="A4479">
        <v>2278713</v>
      </c>
      <c r="B4479">
        <v>1</v>
      </c>
      <c r="C4479" t="s">
        <v>80</v>
      </c>
      <c r="D4479" t="s">
        <v>97</v>
      </c>
      <c r="E4479" t="s">
        <v>157</v>
      </c>
      <c r="F4479" t="s">
        <v>13105</v>
      </c>
      <c r="G4479" t="s">
        <v>134</v>
      </c>
      <c r="H4479" t="s">
        <v>135</v>
      </c>
      <c r="I4479" t="s">
        <v>136</v>
      </c>
      <c r="J4479" t="s">
        <v>137</v>
      </c>
      <c r="K4479" t="s">
        <v>138</v>
      </c>
      <c r="L4479" t="s">
        <v>13106</v>
      </c>
      <c r="M4479" t="s">
        <v>13107</v>
      </c>
      <c r="N4479">
        <v>4.3433333330000004</v>
      </c>
      <c r="O4479">
        <v>6</v>
      </c>
      <c r="P4479">
        <v>588</v>
      </c>
      <c r="Q4479">
        <v>10</v>
      </c>
      <c r="R4479">
        <v>342</v>
      </c>
      <c r="S4479">
        <v>15</v>
      </c>
      <c r="T4479">
        <v>167</v>
      </c>
      <c r="U4479">
        <v>1</v>
      </c>
      <c r="V4479">
        <v>0</v>
      </c>
      <c r="W4479">
        <v>290.92861312830195</v>
      </c>
      <c r="X4479">
        <v>1340.6836400844782</v>
      </c>
      <c r="Y4479">
        <v>250.77463566734716</v>
      </c>
      <c r="Z4479">
        <v>909.54629361397951</v>
      </c>
      <c r="AA4479">
        <v>760.74718512851882</v>
      </c>
      <c r="AB4479">
        <v>670.18838608297415</v>
      </c>
      <c r="AC4479">
        <v>66.794324382143998</v>
      </c>
      <c r="AD4479">
        <v>0</v>
      </c>
      <c r="AE4479">
        <v>4289.6630780877431</v>
      </c>
    </row>
    <row r="4480" spans="1:31" x14ac:dyDescent="0.25">
      <c r="A4480">
        <v>2279045</v>
      </c>
      <c r="B4480">
        <v>1</v>
      </c>
      <c r="C4480" t="s">
        <v>80</v>
      </c>
      <c r="D4480" t="s">
        <v>84</v>
      </c>
      <c r="E4480" t="s">
        <v>165</v>
      </c>
      <c r="F4480" t="s">
        <v>13108</v>
      </c>
      <c r="G4480" t="s">
        <v>198</v>
      </c>
      <c r="H4480" t="s">
        <v>150</v>
      </c>
      <c r="I4480" t="s">
        <v>136</v>
      </c>
      <c r="J4480" t="s">
        <v>137</v>
      </c>
      <c r="K4480" t="s">
        <v>138</v>
      </c>
      <c r="L4480" t="s">
        <v>13109</v>
      </c>
      <c r="M4480" t="s">
        <v>13110</v>
      </c>
      <c r="N4480">
        <v>1.9330555549999999</v>
      </c>
      <c r="O4480">
        <v>0</v>
      </c>
      <c r="P4480">
        <v>1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0.49507997827111105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0.49507997827111105</v>
      </c>
    </row>
    <row r="4481" spans="1:31" x14ac:dyDescent="0.25">
      <c r="A4481">
        <v>2278999</v>
      </c>
      <c r="B4481">
        <v>1</v>
      </c>
      <c r="C4481" t="s">
        <v>81</v>
      </c>
      <c r="D4481" t="s">
        <v>128</v>
      </c>
      <c r="E4481" t="s">
        <v>157</v>
      </c>
      <c r="F4481" t="s">
        <v>13111</v>
      </c>
      <c r="G4481" t="s">
        <v>143</v>
      </c>
      <c r="H4481" t="s">
        <v>135</v>
      </c>
      <c r="I4481" t="s">
        <v>136</v>
      </c>
      <c r="J4481" t="s">
        <v>137</v>
      </c>
      <c r="K4481" t="s">
        <v>144</v>
      </c>
      <c r="L4481" t="s">
        <v>13112</v>
      </c>
      <c r="M4481" t="s">
        <v>13113</v>
      </c>
      <c r="N4481">
        <v>2.0924999999999998</v>
      </c>
      <c r="O4481">
        <v>0</v>
      </c>
      <c r="P4481">
        <v>25</v>
      </c>
      <c r="Q4481">
        <v>0</v>
      </c>
      <c r="R4481">
        <v>0</v>
      </c>
      <c r="S4481">
        <v>0</v>
      </c>
      <c r="T4481">
        <v>5</v>
      </c>
      <c r="U4481">
        <v>0</v>
      </c>
      <c r="V4481">
        <v>1</v>
      </c>
      <c r="W4481">
        <v>0</v>
      </c>
      <c r="X4481">
        <v>6.9719611379977984</v>
      </c>
      <c r="Y4481">
        <v>0</v>
      </c>
      <c r="Z4481">
        <v>0</v>
      </c>
      <c r="AA4481">
        <v>0</v>
      </c>
      <c r="AB4481">
        <v>36.450855925440798</v>
      </c>
      <c r="AC4481">
        <v>0</v>
      </c>
      <c r="AD4481">
        <v>6.70123747933925</v>
      </c>
      <c r="AE4481">
        <v>50.124054542777849</v>
      </c>
    </row>
    <row r="4482" spans="1:31" x14ac:dyDescent="0.25">
      <c r="A4482">
        <v>2278667</v>
      </c>
      <c r="B4482">
        <v>1</v>
      </c>
      <c r="C4482" t="s">
        <v>80</v>
      </c>
      <c r="D4482" t="s">
        <v>110</v>
      </c>
      <c r="E4482" t="s">
        <v>322</v>
      </c>
      <c r="F4482" t="s">
        <v>13114</v>
      </c>
      <c r="G4482" t="s">
        <v>1871</v>
      </c>
      <c r="H4482" t="s">
        <v>135</v>
      </c>
      <c r="I4482" t="s">
        <v>136</v>
      </c>
      <c r="J4482" t="s">
        <v>137</v>
      </c>
      <c r="K4482" t="s">
        <v>138</v>
      </c>
      <c r="L4482" t="s">
        <v>13115</v>
      </c>
      <c r="M4482" t="s">
        <v>13116</v>
      </c>
      <c r="N4482">
        <v>0.69638888799999998</v>
      </c>
      <c r="O4482">
        <v>33</v>
      </c>
      <c r="P4482">
        <v>4920</v>
      </c>
      <c r="Q4482">
        <v>0</v>
      </c>
      <c r="R4482">
        <v>0</v>
      </c>
      <c r="S4482">
        <v>0</v>
      </c>
      <c r="T4482">
        <v>310</v>
      </c>
      <c r="U4482">
        <v>0</v>
      </c>
      <c r="V4482">
        <v>1</v>
      </c>
      <c r="W4482">
        <v>6.2284468385201048</v>
      </c>
      <c r="X4482">
        <v>1109.1805331927605</v>
      </c>
      <c r="Y4482">
        <v>0</v>
      </c>
      <c r="Z4482">
        <v>0</v>
      </c>
      <c r="AA4482">
        <v>0</v>
      </c>
      <c r="AB4482">
        <v>100.83260045934823</v>
      </c>
      <c r="AC4482">
        <v>0</v>
      </c>
      <c r="AD4482">
        <v>1.5911954948967999</v>
      </c>
      <c r="AE4482">
        <v>1217.8327759855256</v>
      </c>
    </row>
    <row r="4483" spans="1:31" x14ac:dyDescent="0.25">
      <c r="A4483">
        <v>2279191</v>
      </c>
      <c r="B4483">
        <v>1</v>
      </c>
      <c r="C4483" t="s">
        <v>80</v>
      </c>
      <c r="D4483" t="s">
        <v>96</v>
      </c>
      <c r="E4483" t="s">
        <v>165</v>
      </c>
      <c r="F4483" t="s">
        <v>13117</v>
      </c>
      <c r="G4483" t="s">
        <v>167</v>
      </c>
      <c r="H4483" t="s">
        <v>150</v>
      </c>
      <c r="I4483" t="s">
        <v>136</v>
      </c>
      <c r="J4483" t="s">
        <v>137</v>
      </c>
      <c r="K4483" t="s">
        <v>138</v>
      </c>
      <c r="L4483" t="s">
        <v>13118</v>
      </c>
      <c r="M4483" t="s">
        <v>13119</v>
      </c>
      <c r="N4483">
        <v>6.2186111110000004</v>
      </c>
      <c r="O4483">
        <v>0</v>
      </c>
      <c r="P4483">
        <v>2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0.96187873944119973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0.96187873944119973</v>
      </c>
    </row>
    <row r="4484" spans="1:31" x14ac:dyDescent="0.25">
      <c r="A4484">
        <v>2279068</v>
      </c>
      <c r="B4484">
        <v>1</v>
      </c>
      <c r="C4484" t="s">
        <v>80</v>
      </c>
      <c r="D4484" t="s">
        <v>97</v>
      </c>
      <c r="E4484" t="s">
        <v>165</v>
      </c>
      <c r="F4484" t="s">
        <v>13120</v>
      </c>
      <c r="G4484" t="s">
        <v>261</v>
      </c>
      <c r="H4484" t="s">
        <v>150</v>
      </c>
      <c r="I4484" t="s">
        <v>136</v>
      </c>
      <c r="J4484" t="s">
        <v>137</v>
      </c>
      <c r="K4484" t="s">
        <v>138</v>
      </c>
      <c r="L4484" t="s">
        <v>13121</v>
      </c>
      <c r="M4484" t="s">
        <v>13122</v>
      </c>
      <c r="N4484">
        <v>1.9602777769999999</v>
      </c>
      <c r="O4484">
        <v>0</v>
      </c>
      <c r="P4484">
        <v>1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0.21250133115993336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0.21250133115993336</v>
      </c>
    </row>
    <row r="4485" spans="1:31" x14ac:dyDescent="0.25">
      <c r="A4485">
        <v>2279062</v>
      </c>
      <c r="B4485">
        <v>1</v>
      </c>
      <c r="C4485" t="s">
        <v>80</v>
      </c>
      <c r="D4485" t="s">
        <v>103</v>
      </c>
      <c r="E4485" t="s">
        <v>176</v>
      </c>
      <c r="F4485" t="s">
        <v>13123</v>
      </c>
      <c r="G4485" t="s">
        <v>178</v>
      </c>
      <c r="H4485" t="s">
        <v>150</v>
      </c>
      <c r="I4485" t="s">
        <v>136</v>
      </c>
      <c r="J4485" t="s">
        <v>137</v>
      </c>
      <c r="K4485" t="s">
        <v>138</v>
      </c>
      <c r="L4485" t="s">
        <v>13124</v>
      </c>
      <c r="M4485" t="s">
        <v>13125</v>
      </c>
      <c r="N4485">
        <v>1.790277777</v>
      </c>
      <c r="O4485">
        <v>0</v>
      </c>
      <c r="P4485">
        <v>362</v>
      </c>
      <c r="Q4485">
        <v>0</v>
      </c>
      <c r="R4485">
        <v>1</v>
      </c>
      <c r="S4485">
        <v>0</v>
      </c>
      <c r="T4485">
        <v>45</v>
      </c>
      <c r="U4485">
        <v>0</v>
      </c>
      <c r="V4485">
        <v>0</v>
      </c>
      <c r="W4485">
        <v>0</v>
      </c>
      <c r="X4485">
        <v>160.41134081130673</v>
      </c>
      <c r="Y4485">
        <v>0</v>
      </c>
      <c r="Z4485">
        <v>0.24015089529179998</v>
      </c>
      <c r="AA4485">
        <v>0</v>
      </c>
      <c r="AB4485">
        <v>44.236377177229556</v>
      </c>
      <c r="AC4485">
        <v>0</v>
      </c>
      <c r="AD4485">
        <v>0</v>
      </c>
      <c r="AE4485">
        <v>204.88786888382811</v>
      </c>
    </row>
    <row r="4486" spans="1:31" x14ac:dyDescent="0.25">
      <c r="A4486">
        <v>2278899</v>
      </c>
      <c r="B4486">
        <v>1</v>
      </c>
      <c r="C4486" t="s">
        <v>81</v>
      </c>
      <c r="D4486" t="s">
        <v>123</v>
      </c>
      <c r="E4486" t="s">
        <v>165</v>
      </c>
      <c r="F4486" t="s">
        <v>13126</v>
      </c>
      <c r="G4486" t="s">
        <v>297</v>
      </c>
      <c r="H4486" t="s">
        <v>150</v>
      </c>
      <c r="I4486" t="s">
        <v>136</v>
      </c>
      <c r="J4486" t="s">
        <v>137</v>
      </c>
      <c r="K4486" t="s">
        <v>138</v>
      </c>
      <c r="L4486" t="s">
        <v>13127</v>
      </c>
      <c r="M4486" t="s">
        <v>13128</v>
      </c>
      <c r="N4486">
        <v>2.1097222219999998</v>
      </c>
      <c r="O4486">
        <v>0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1.5135468721527083</v>
      </c>
      <c r="AA4486">
        <v>0</v>
      </c>
      <c r="AB4486">
        <v>0</v>
      </c>
      <c r="AC4486">
        <v>0</v>
      </c>
      <c r="AD4486">
        <v>0</v>
      </c>
      <c r="AE4486">
        <v>1.5135468721527083</v>
      </c>
    </row>
    <row r="4487" spans="1:31" x14ac:dyDescent="0.25">
      <c r="A4487">
        <v>2278813</v>
      </c>
      <c r="B4487">
        <v>1</v>
      </c>
      <c r="C4487" t="s">
        <v>81</v>
      </c>
      <c r="D4487" t="s">
        <v>112</v>
      </c>
      <c r="E4487" t="s">
        <v>165</v>
      </c>
      <c r="F4487" t="s">
        <v>13129</v>
      </c>
      <c r="G4487" t="s">
        <v>198</v>
      </c>
      <c r="H4487" t="s">
        <v>150</v>
      </c>
      <c r="I4487" t="s">
        <v>136</v>
      </c>
      <c r="J4487" t="s">
        <v>137</v>
      </c>
      <c r="K4487" t="s">
        <v>138</v>
      </c>
      <c r="L4487" t="s">
        <v>13130</v>
      </c>
      <c r="M4487" t="s">
        <v>13131</v>
      </c>
      <c r="N4487">
        <v>2.4824999999999999</v>
      </c>
      <c r="O4487">
        <v>0</v>
      </c>
      <c r="P4487">
        <v>1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0.34117012256580004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0.34117012256580004</v>
      </c>
    </row>
    <row r="4488" spans="1:31" x14ac:dyDescent="0.25">
      <c r="A4488">
        <v>2278753</v>
      </c>
      <c r="B4488">
        <v>1</v>
      </c>
      <c r="C4488" t="s">
        <v>80</v>
      </c>
      <c r="D4488" t="s">
        <v>84</v>
      </c>
      <c r="E4488" t="s">
        <v>141</v>
      </c>
      <c r="F4488" t="s">
        <v>13132</v>
      </c>
      <c r="G4488" t="s">
        <v>143</v>
      </c>
      <c r="H4488" t="s">
        <v>135</v>
      </c>
      <c r="I4488" t="s">
        <v>136</v>
      </c>
      <c r="J4488" t="s">
        <v>137</v>
      </c>
      <c r="K4488" t="s">
        <v>144</v>
      </c>
      <c r="L4488" t="s">
        <v>13133</v>
      </c>
      <c r="M4488" t="s">
        <v>13134</v>
      </c>
      <c r="N4488">
        <v>8.9988888879999998</v>
      </c>
      <c r="O4488">
        <v>0</v>
      </c>
      <c r="P4488">
        <v>1027</v>
      </c>
      <c r="Q4488">
        <v>0</v>
      </c>
      <c r="R4488">
        <v>0</v>
      </c>
      <c r="S4488">
        <v>2</v>
      </c>
      <c r="T4488">
        <v>138</v>
      </c>
      <c r="U4488">
        <v>0</v>
      </c>
      <c r="V4488">
        <v>1</v>
      </c>
      <c r="W4488">
        <v>0</v>
      </c>
      <c r="X4488">
        <v>2340.2748999979931</v>
      </c>
      <c r="Y4488">
        <v>0</v>
      </c>
      <c r="Z4488">
        <v>0</v>
      </c>
      <c r="AA4488">
        <v>1276.9267092736943</v>
      </c>
      <c r="AB4488">
        <v>1096.1029323670139</v>
      </c>
      <c r="AC4488">
        <v>0</v>
      </c>
      <c r="AD4488">
        <v>18.470029126607997</v>
      </c>
      <c r="AE4488">
        <v>4731.7745707653094</v>
      </c>
    </row>
    <row r="4489" spans="1:31" x14ac:dyDescent="0.25">
      <c r="A4489">
        <v>2279208</v>
      </c>
      <c r="B4489">
        <v>1</v>
      </c>
      <c r="C4489" t="s">
        <v>80</v>
      </c>
      <c r="D4489" t="s">
        <v>82</v>
      </c>
      <c r="E4489" t="s">
        <v>312</v>
      </c>
      <c r="F4489" t="s">
        <v>13135</v>
      </c>
      <c r="G4489" t="s">
        <v>1032</v>
      </c>
      <c r="H4489" t="s">
        <v>150</v>
      </c>
      <c r="I4489" t="s">
        <v>136</v>
      </c>
      <c r="J4489" t="s">
        <v>137</v>
      </c>
      <c r="K4489" t="s">
        <v>138</v>
      </c>
      <c r="L4489" t="s">
        <v>13136</v>
      </c>
      <c r="M4489" t="s">
        <v>13137</v>
      </c>
      <c r="N4489">
        <v>1.5136111109999999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61</v>
      </c>
      <c r="U4489">
        <v>0</v>
      </c>
      <c r="V4489">
        <v>0</v>
      </c>
      <c r="W4489">
        <v>0</v>
      </c>
      <c r="X4489">
        <v>1.3136369955056333</v>
      </c>
      <c r="Y4489">
        <v>0</v>
      </c>
      <c r="Z4489">
        <v>0</v>
      </c>
      <c r="AA4489">
        <v>0</v>
      </c>
      <c r="AB4489">
        <v>34.346632297186794</v>
      </c>
      <c r="AC4489">
        <v>0</v>
      </c>
      <c r="AD4489">
        <v>0</v>
      </c>
      <c r="AE4489">
        <v>35.660269292692426</v>
      </c>
    </row>
    <row r="4490" spans="1:31" x14ac:dyDescent="0.25">
      <c r="A4490">
        <v>2279108</v>
      </c>
      <c r="B4490">
        <v>1</v>
      </c>
      <c r="C4490" t="s">
        <v>81</v>
      </c>
      <c r="D4490" t="s">
        <v>118</v>
      </c>
      <c r="E4490" t="s">
        <v>141</v>
      </c>
      <c r="F4490" t="s">
        <v>13138</v>
      </c>
      <c r="G4490" t="s">
        <v>268</v>
      </c>
      <c r="H4490" t="s">
        <v>135</v>
      </c>
      <c r="I4490" t="s">
        <v>136</v>
      </c>
      <c r="J4490" t="s">
        <v>137</v>
      </c>
      <c r="K4490" t="s">
        <v>138</v>
      </c>
      <c r="L4490" t="s">
        <v>13139</v>
      </c>
      <c r="M4490" t="s">
        <v>13140</v>
      </c>
      <c r="N4490">
        <v>2.2113888880000001</v>
      </c>
      <c r="O4490">
        <v>0</v>
      </c>
      <c r="P4490">
        <v>0</v>
      </c>
      <c r="Q4490">
        <v>11</v>
      </c>
      <c r="R4490">
        <v>35</v>
      </c>
      <c r="S4490">
        <v>0</v>
      </c>
      <c r="T4490">
        <v>4</v>
      </c>
      <c r="U4490">
        <v>0</v>
      </c>
      <c r="V4490">
        <v>0</v>
      </c>
      <c r="W4490">
        <v>0</v>
      </c>
      <c r="X4490">
        <v>0</v>
      </c>
      <c r="Y4490">
        <v>14.313271480635134</v>
      </c>
      <c r="Z4490">
        <v>51.506717361630606</v>
      </c>
      <c r="AA4490">
        <v>0</v>
      </c>
      <c r="AB4490">
        <v>9.9247928912002905</v>
      </c>
      <c r="AC4490">
        <v>0</v>
      </c>
      <c r="AD4490">
        <v>0</v>
      </c>
      <c r="AE4490">
        <v>75.744781733466027</v>
      </c>
    </row>
    <row r="4491" spans="1:31" x14ac:dyDescent="0.25">
      <c r="A4491">
        <v>2278859</v>
      </c>
      <c r="B4491">
        <v>1</v>
      </c>
      <c r="C4491" t="s">
        <v>80</v>
      </c>
      <c r="D4491" t="s">
        <v>105</v>
      </c>
      <c r="E4491" t="s">
        <v>157</v>
      </c>
      <c r="F4491" t="s">
        <v>13141</v>
      </c>
      <c r="G4491" t="s">
        <v>154</v>
      </c>
      <c r="H4491" t="s">
        <v>135</v>
      </c>
      <c r="I4491" t="s">
        <v>136</v>
      </c>
      <c r="J4491" t="s">
        <v>137</v>
      </c>
      <c r="K4491" t="s">
        <v>144</v>
      </c>
      <c r="L4491" t="s">
        <v>13142</v>
      </c>
      <c r="M4491" t="s">
        <v>13143</v>
      </c>
      <c r="N4491">
        <v>1.2022222220000001</v>
      </c>
      <c r="O4491">
        <v>0</v>
      </c>
      <c r="P4491">
        <v>1028</v>
      </c>
      <c r="Q4491">
        <v>0</v>
      </c>
      <c r="R4491">
        <v>17</v>
      </c>
      <c r="S4491">
        <v>2</v>
      </c>
      <c r="T4491">
        <v>86</v>
      </c>
      <c r="U4491">
        <v>1</v>
      </c>
      <c r="V4491">
        <v>0</v>
      </c>
      <c r="W4491">
        <v>0</v>
      </c>
      <c r="X4491">
        <v>424.00041309757688</v>
      </c>
      <c r="Y4491">
        <v>0</v>
      </c>
      <c r="Z4491">
        <v>5.4216787350213336</v>
      </c>
      <c r="AA4491">
        <v>35.361490792595376</v>
      </c>
      <c r="AB4491">
        <v>60.954478550997422</v>
      </c>
      <c r="AC4491">
        <v>145.25220587978103</v>
      </c>
      <c r="AD4491">
        <v>0</v>
      </c>
      <c r="AE4491">
        <v>670.99026705597203</v>
      </c>
    </row>
    <row r="4492" spans="1:31" x14ac:dyDescent="0.25">
      <c r="A4492">
        <v>2279005</v>
      </c>
      <c r="B4492">
        <v>1</v>
      </c>
      <c r="C4492" t="s">
        <v>81</v>
      </c>
      <c r="D4492" t="s">
        <v>128</v>
      </c>
      <c r="E4492" t="s">
        <v>157</v>
      </c>
      <c r="F4492" t="s">
        <v>13144</v>
      </c>
      <c r="G4492" t="s">
        <v>442</v>
      </c>
      <c r="H4492" t="s">
        <v>135</v>
      </c>
      <c r="I4492" t="s">
        <v>136</v>
      </c>
      <c r="J4492" t="s">
        <v>137</v>
      </c>
      <c r="K4492" t="s">
        <v>144</v>
      </c>
      <c r="L4492" t="s">
        <v>13145</v>
      </c>
      <c r="M4492" t="s">
        <v>13146</v>
      </c>
      <c r="N4492">
        <v>0.12472222199999999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1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0.96038053535000001</v>
      </c>
      <c r="AC4492">
        <v>0</v>
      </c>
      <c r="AD4492">
        <v>0</v>
      </c>
      <c r="AE4492">
        <v>0.96038053535000001</v>
      </c>
    </row>
    <row r="4493" spans="1:31" x14ac:dyDescent="0.25">
      <c r="A4493">
        <v>2278773</v>
      </c>
      <c r="B4493">
        <v>1</v>
      </c>
      <c r="C4493" t="s">
        <v>80</v>
      </c>
      <c r="D4493" t="s">
        <v>106</v>
      </c>
      <c r="E4493" t="s">
        <v>157</v>
      </c>
      <c r="F4493" t="s">
        <v>5841</v>
      </c>
      <c r="G4493" t="s">
        <v>442</v>
      </c>
      <c r="H4493" t="s">
        <v>135</v>
      </c>
      <c r="I4493" t="s">
        <v>136</v>
      </c>
      <c r="J4493" t="s">
        <v>137</v>
      </c>
      <c r="K4493" t="s">
        <v>144</v>
      </c>
      <c r="L4493" t="s">
        <v>13147</v>
      </c>
      <c r="M4493" t="s">
        <v>13148</v>
      </c>
      <c r="N4493">
        <v>0.328055555</v>
      </c>
      <c r="O4493">
        <v>0</v>
      </c>
      <c r="P4493">
        <v>4968</v>
      </c>
      <c r="Q4493">
        <v>0</v>
      </c>
      <c r="R4493">
        <v>18</v>
      </c>
      <c r="S4493">
        <v>1</v>
      </c>
      <c r="T4493">
        <v>753</v>
      </c>
      <c r="U4493">
        <v>0</v>
      </c>
      <c r="V4493">
        <v>4</v>
      </c>
      <c r="W4493">
        <v>0</v>
      </c>
      <c r="X4493">
        <v>342.37736053154828</v>
      </c>
      <c r="Y4493">
        <v>0</v>
      </c>
      <c r="Z4493">
        <v>1.5778070952501584</v>
      </c>
      <c r="AA4493">
        <v>6.2762976901250003E-2</v>
      </c>
      <c r="AB4493">
        <v>139.48253688457498</v>
      </c>
      <c r="AC4493">
        <v>0</v>
      </c>
      <c r="AD4493">
        <v>39.024951137788051</v>
      </c>
      <c r="AE4493">
        <v>522.52541862606267</v>
      </c>
    </row>
    <row r="4494" spans="1:31" x14ac:dyDescent="0.25">
      <c r="A4494">
        <v>2278750</v>
      </c>
      <c r="B4494">
        <v>1</v>
      </c>
      <c r="C4494" t="s">
        <v>80</v>
      </c>
      <c r="D4494" t="s">
        <v>106</v>
      </c>
      <c r="E4494" t="s">
        <v>147</v>
      </c>
      <c r="F4494" t="s">
        <v>11847</v>
      </c>
      <c r="G4494" t="s">
        <v>154</v>
      </c>
      <c r="H4494" t="s">
        <v>150</v>
      </c>
      <c r="I4494" t="s">
        <v>136</v>
      </c>
      <c r="J4494" t="s">
        <v>137</v>
      </c>
      <c r="K4494" t="s">
        <v>144</v>
      </c>
      <c r="L4494" t="s">
        <v>13149</v>
      </c>
      <c r="M4494" t="s">
        <v>13150</v>
      </c>
      <c r="N4494">
        <v>0.56499999999999995</v>
      </c>
      <c r="O4494">
        <v>0</v>
      </c>
      <c r="P4494">
        <v>244</v>
      </c>
      <c r="Q4494">
        <v>0</v>
      </c>
      <c r="R4494">
        <v>0</v>
      </c>
      <c r="S4494">
        <v>0</v>
      </c>
      <c r="T4494">
        <v>6</v>
      </c>
      <c r="U4494">
        <v>0</v>
      </c>
      <c r="V4494">
        <v>0</v>
      </c>
      <c r="W4494">
        <v>0</v>
      </c>
      <c r="X4494">
        <v>29.356757039201828</v>
      </c>
      <c r="Y4494">
        <v>0</v>
      </c>
      <c r="Z4494">
        <v>0</v>
      </c>
      <c r="AA4494">
        <v>0</v>
      </c>
      <c r="AB4494">
        <v>1.6502740772689053</v>
      </c>
      <c r="AC4494">
        <v>0</v>
      </c>
      <c r="AD4494">
        <v>0</v>
      </c>
      <c r="AE4494">
        <v>31.007031116470731</v>
      </c>
    </row>
    <row r="4495" spans="1:31" x14ac:dyDescent="0.25">
      <c r="A4495">
        <v>2278985</v>
      </c>
      <c r="B4495">
        <v>1</v>
      </c>
      <c r="C4495" t="s">
        <v>80</v>
      </c>
      <c r="D4495" t="s">
        <v>90</v>
      </c>
      <c r="E4495" t="s">
        <v>312</v>
      </c>
      <c r="F4495" t="s">
        <v>13151</v>
      </c>
      <c r="G4495" t="s">
        <v>149</v>
      </c>
      <c r="H4495" t="s">
        <v>150</v>
      </c>
      <c r="I4495" t="s">
        <v>136</v>
      </c>
      <c r="J4495" t="s">
        <v>137</v>
      </c>
      <c r="K4495" t="s">
        <v>138</v>
      </c>
      <c r="L4495" t="s">
        <v>13152</v>
      </c>
      <c r="M4495" t="s">
        <v>13153</v>
      </c>
      <c r="N4495">
        <v>2.5733333329999999</v>
      </c>
      <c r="O4495">
        <v>0</v>
      </c>
      <c r="P4495">
        <v>64</v>
      </c>
      <c r="Q4495">
        <v>0</v>
      </c>
      <c r="R4495">
        <v>0</v>
      </c>
      <c r="S4495">
        <v>0</v>
      </c>
      <c r="T4495">
        <v>5</v>
      </c>
      <c r="U4495">
        <v>0</v>
      </c>
      <c r="V4495">
        <v>0</v>
      </c>
      <c r="W4495">
        <v>0</v>
      </c>
      <c r="X4495">
        <v>35.347523160928233</v>
      </c>
      <c r="Y4495">
        <v>0</v>
      </c>
      <c r="Z4495">
        <v>0</v>
      </c>
      <c r="AA4495">
        <v>0</v>
      </c>
      <c r="AB4495">
        <v>14.673003219397973</v>
      </c>
      <c r="AC4495">
        <v>0</v>
      </c>
      <c r="AD4495">
        <v>0</v>
      </c>
      <c r="AE4495">
        <v>50.020526380326203</v>
      </c>
    </row>
    <row r="4496" spans="1:31" x14ac:dyDescent="0.25">
      <c r="A4496">
        <v>2278793</v>
      </c>
      <c r="B4496">
        <v>1</v>
      </c>
      <c r="C4496" t="s">
        <v>80</v>
      </c>
      <c r="D4496" t="s">
        <v>89</v>
      </c>
      <c r="E4496" t="s">
        <v>147</v>
      </c>
      <c r="F4496" t="s">
        <v>4209</v>
      </c>
      <c r="G4496" t="s">
        <v>154</v>
      </c>
      <c r="H4496" t="s">
        <v>150</v>
      </c>
      <c r="I4496" t="s">
        <v>136</v>
      </c>
      <c r="J4496" t="s">
        <v>137</v>
      </c>
      <c r="K4496" t="s">
        <v>144</v>
      </c>
      <c r="L4496" t="s">
        <v>13154</v>
      </c>
      <c r="M4496" t="s">
        <v>13155</v>
      </c>
      <c r="N4496">
        <v>9.0858333330000001</v>
      </c>
      <c r="O4496">
        <v>0</v>
      </c>
      <c r="P4496">
        <v>167</v>
      </c>
      <c r="Q4496">
        <v>0</v>
      </c>
      <c r="R4496">
        <v>0</v>
      </c>
      <c r="S4496">
        <v>0</v>
      </c>
      <c r="T4496">
        <v>9</v>
      </c>
      <c r="U4496">
        <v>0</v>
      </c>
      <c r="V4496">
        <v>0</v>
      </c>
      <c r="W4496">
        <v>0</v>
      </c>
      <c r="X4496">
        <v>712.45198344801008</v>
      </c>
      <c r="Y4496">
        <v>0</v>
      </c>
      <c r="Z4496">
        <v>0</v>
      </c>
      <c r="AA4496">
        <v>0</v>
      </c>
      <c r="AB4496">
        <v>25.926418696994268</v>
      </c>
      <c r="AC4496">
        <v>0</v>
      </c>
      <c r="AD4496">
        <v>0</v>
      </c>
      <c r="AE4496">
        <v>738.37840214500432</v>
      </c>
    </row>
    <row r="4497" spans="1:31" x14ac:dyDescent="0.25">
      <c r="A4497">
        <v>2278922</v>
      </c>
      <c r="B4497">
        <v>1</v>
      </c>
      <c r="C4497" t="s">
        <v>80</v>
      </c>
      <c r="D4497" t="s">
        <v>106</v>
      </c>
      <c r="E4497" t="s">
        <v>132</v>
      </c>
      <c r="F4497" t="s">
        <v>13156</v>
      </c>
      <c r="G4497" t="s">
        <v>134</v>
      </c>
      <c r="H4497" t="s">
        <v>135</v>
      </c>
      <c r="I4497" t="s">
        <v>136</v>
      </c>
      <c r="J4497" t="s">
        <v>137</v>
      </c>
      <c r="K4497" t="s">
        <v>138</v>
      </c>
      <c r="L4497" t="s">
        <v>13157</v>
      </c>
      <c r="M4497" t="s">
        <v>13158</v>
      </c>
      <c r="N4497">
        <v>1.149444444</v>
      </c>
      <c r="O4497">
        <v>1</v>
      </c>
      <c r="P4497">
        <v>93</v>
      </c>
      <c r="Q4497">
        <v>7</v>
      </c>
      <c r="R4497">
        <v>52</v>
      </c>
      <c r="S4497">
        <v>9</v>
      </c>
      <c r="T4497">
        <v>31</v>
      </c>
      <c r="U4497">
        <v>0</v>
      </c>
      <c r="V4497">
        <v>0</v>
      </c>
      <c r="W4497">
        <v>0.53357760946933341</v>
      </c>
      <c r="X4497">
        <v>22.898952986540181</v>
      </c>
      <c r="Y4497">
        <v>48.578702799621453</v>
      </c>
      <c r="Z4497">
        <v>34.18208826544209</v>
      </c>
      <c r="AA4497">
        <v>21.335257119300302</v>
      </c>
      <c r="AB4497">
        <v>21.019657802185716</v>
      </c>
      <c r="AC4497">
        <v>0</v>
      </c>
      <c r="AD4497">
        <v>0</v>
      </c>
      <c r="AE4497">
        <v>148.54823658255907</v>
      </c>
    </row>
    <row r="4498" spans="1:31" x14ac:dyDescent="0.25">
      <c r="A4498">
        <v>2279171</v>
      </c>
      <c r="B4498">
        <v>1</v>
      </c>
      <c r="C4498" t="s">
        <v>80</v>
      </c>
      <c r="D4498" t="s">
        <v>93</v>
      </c>
      <c r="E4498" t="s">
        <v>165</v>
      </c>
      <c r="F4498" t="s">
        <v>13159</v>
      </c>
      <c r="G4498" t="s">
        <v>167</v>
      </c>
      <c r="H4498" t="s">
        <v>150</v>
      </c>
      <c r="I4498" t="s">
        <v>136</v>
      </c>
      <c r="J4498" t="s">
        <v>137</v>
      </c>
      <c r="K4498" t="s">
        <v>138</v>
      </c>
      <c r="L4498" t="s">
        <v>13160</v>
      </c>
      <c r="M4498" t="s">
        <v>13161</v>
      </c>
      <c r="N4498">
        <v>1.311666666</v>
      </c>
      <c r="O4498">
        <v>0</v>
      </c>
      <c r="P4498">
        <v>9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3.4499473714099995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3.4499473714099995</v>
      </c>
    </row>
    <row r="4499" spans="1:31" x14ac:dyDescent="0.25">
      <c r="A4499">
        <v>2278836</v>
      </c>
      <c r="B4499">
        <v>1</v>
      </c>
      <c r="C4499" t="s">
        <v>80</v>
      </c>
      <c r="D4499" t="s">
        <v>94</v>
      </c>
      <c r="E4499" t="s">
        <v>157</v>
      </c>
      <c r="F4499" t="s">
        <v>13162</v>
      </c>
      <c r="G4499" t="s">
        <v>701</v>
      </c>
      <c r="H4499" t="s">
        <v>135</v>
      </c>
      <c r="I4499" t="s">
        <v>136</v>
      </c>
      <c r="J4499" t="s">
        <v>137</v>
      </c>
      <c r="K4499" t="s">
        <v>138</v>
      </c>
      <c r="L4499" t="s">
        <v>13163</v>
      </c>
      <c r="M4499" t="s">
        <v>13164</v>
      </c>
      <c r="N4499">
        <v>2.503055555</v>
      </c>
      <c r="O4499">
        <v>0</v>
      </c>
      <c r="P4499">
        <v>0</v>
      </c>
      <c r="Q4499">
        <v>21</v>
      </c>
      <c r="R4499">
        <v>48</v>
      </c>
      <c r="S4499">
        <v>1</v>
      </c>
      <c r="T4499">
        <v>3</v>
      </c>
      <c r="U4499">
        <v>1</v>
      </c>
      <c r="V4499">
        <v>0</v>
      </c>
      <c r="W4499">
        <v>0</v>
      </c>
      <c r="X4499">
        <v>0</v>
      </c>
      <c r="Y4499">
        <v>71.63999563398103</v>
      </c>
      <c r="Z4499">
        <v>178.09249856756151</v>
      </c>
      <c r="AA4499">
        <v>46.729169984523601</v>
      </c>
      <c r="AB4499">
        <v>20.615795652190648</v>
      </c>
      <c r="AC4499">
        <v>21.037080660606687</v>
      </c>
      <c r="AD4499">
        <v>0</v>
      </c>
      <c r="AE4499">
        <v>338.11454049886345</v>
      </c>
    </row>
    <row r="4500" spans="1:31" x14ac:dyDescent="0.25">
      <c r="A4500">
        <v>2278979</v>
      </c>
      <c r="B4500">
        <v>1</v>
      </c>
      <c r="C4500" t="s">
        <v>81</v>
      </c>
      <c r="D4500" t="s">
        <v>113</v>
      </c>
      <c r="E4500" t="s">
        <v>165</v>
      </c>
      <c r="F4500" t="s">
        <v>13165</v>
      </c>
      <c r="G4500" t="s">
        <v>198</v>
      </c>
      <c r="H4500" t="s">
        <v>150</v>
      </c>
      <c r="I4500" t="s">
        <v>136</v>
      </c>
      <c r="J4500" t="s">
        <v>137</v>
      </c>
      <c r="K4500" t="s">
        <v>138</v>
      </c>
      <c r="L4500" t="s">
        <v>13166</v>
      </c>
      <c r="M4500" t="s">
        <v>13167</v>
      </c>
      <c r="N4500">
        <v>6.2225000000000001</v>
      </c>
      <c r="O4500">
        <v>0</v>
      </c>
      <c r="P4500">
        <v>1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</row>
    <row r="4501" spans="1:31" x14ac:dyDescent="0.25">
      <c r="A4501">
        <v>2279128</v>
      </c>
      <c r="B4501">
        <v>1</v>
      </c>
      <c r="C4501" t="s">
        <v>81</v>
      </c>
      <c r="D4501" t="s">
        <v>112</v>
      </c>
      <c r="E4501" t="s">
        <v>157</v>
      </c>
      <c r="F4501" t="s">
        <v>13168</v>
      </c>
      <c r="G4501" t="s">
        <v>533</v>
      </c>
      <c r="H4501" t="s">
        <v>135</v>
      </c>
      <c r="I4501" t="s">
        <v>136</v>
      </c>
      <c r="J4501" t="s">
        <v>137</v>
      </c>
      <c r="K4501" t="s">
        <v>138</v>
      </c>
      <c r="L4501" t="s">
        <v>13169</v>
      </c>
      <c r="M4501" t="s">
        <v>13170</v>
      </c>
      <c r="N4501">
        <v>0.97611111100000003</v>
      </c>
      <c r="O4501">
        <v>0</v>
      </c>
      <c r="P4501">
        <v>1620</v>
      </c>
      <c r="Q4501">
        <v>207</v>
      </c>
      <c r="R4501">
        <v>135</v>
      </c>
      <c r="S4501">
        <v>20</v>
      </c>
      <c r="T4501">
        <v>438</v>
      </c>
      <c r="U4501">
        <v>2</v>
      </c>
      <c r="V4501">
        <v>6</v>
      </c>
      <c r="W4501">
        <v>0</v>
      </c>
      <c r="X4501">
        <v>270.70662929486286</v>
      </c>
      <c r="Y4501">
        <v>38.088083008467464</v>
      </c>
      <c r="Z4501">
        <v>14.99275996874727</v>
      </c>
      <c r="AA4501">
        <v>37.987748523910057</v>
      </c>
      <c r="AB4501">
        <v>125.1498253309597</v>
      </c>
      <c r="AC4501">
        <v>14.668129526516299</v>
      </c>
      <c r="AD4501">
        <v>66.47437859614196</v>
      </c>
      <c r="AE4501">
        <v>568.06755424960568</v>
      </c>
    </row>
    <row r="4502" spans="1:31" x14ac:dyDescent="0.25">
      <c r="A4502">
        <v>2278856</v>
      </c>
      <c r="B4502">
        <v>1</v>
      </c>
      <c r="C4502" t="s">
        <v>80</v>
      </c>
      <c r="D4502" t="s">
        <v>102</v>
      </c>
      <c r="E4502" t="s">
        <v>165</v>
      </c>
      <c r="F4502" t="s">
        <v>13171</v>
      </c>
      <c r="G4502" t="s">
        <v>198</v>
      </c>
      <c r="H4502" t="s">
        <v>150</v>
      </c>
      <c r="I4502" t="s">
        <v>136</v>
      </c>
      <c r="J4502" t="s">
        <v>137</v>
      </c>
      <c r="K4502" t="s">
        <v>138</v>
      </c>
      <c r="L4502" t="s">
        <v>13172</v>
      </c>
      <c r="M4502" t="s">
        <v>13173</v>
      </c>
      <c r="N4502">
        <v>2.204722222</v>
      </c>
      <c r="O4502">
        <v>0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0.33826100644707502</v>
      </c>
      <c r="AA4502">
        <v>0</v>
      </c>
      <c r="AB4502">
        <v>0</v>
      </c>
      <c r="AC4502">
        <v>0</v>
      </c>
      <c r="AD4502">
        <v>0</v>
      </c>
      <c r="AE4502">
        <v>0.33826100644707502</v>
      </c>
    </row>
    <row r="4503" spans="1:31" x14ac:dyDescent="0.25">
      <c r="A4503">
        <v>2278879</v>
      </c>
      <c r="B4503">
        <v>1</v>
      </c>
      <c r="C4503" t="s">
        <v>81</v>
      </c>
      <c r="D4503" t="s">
        <v>125</v>
      </c>
      <c r="E4503" t="s">
        <v>147</v>
      </c>
      <c r="F4503" t="s">
        <v>13174</v>
      </c>
      <c r="G4503" t="s">
        <v>149</v>
      </c>
      <c r="H4503" t="s">
        <v>150</v>
      </c>
      <c r="I4503" t="s">
        <v>136</v>
      </c>
      <c r="J4503" t="s">
        <v>137</v>
      </c>
      <c r="K4503" t="s">
        <v>138</v>
      </c>
      <c r="L4503" t="s">
        <v>13175</v>
      </c>
      <c r="M4503" t="s">
        <v>13176</v>
      </c>
      <c r="N4503">
        <v>1.7475000000000001</v>
      </c>
      <c r="O4503">
        <v>0</v>
      </c>
      <c r="P4503">
        <v>1</v>
      </c>
      <c r="Q4503">
        <v>0</v>
      </c>
      <c r="R4503">
        <v>2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2.8897908883000003</v>
      </c>
      <c r="Y4503">
        <v>0</v>
      </c>
      <c r="Z4503">
        <v>0.64371775184220004</v>
      </c>
      <c r="AA4503">
        <v>0</v>
      </c>
      <c r="AB4503">
        <v>0</v>
      </c>
      <c r="AC4503">
        <v>0</v>
      </c>
      <c r="AD4503">
        <v>0</v>
      </c>
      <c r="AE4503">
        <v>3.5335086401422005</v>
      </c>
    </row>
    <row r="4504" spans="1:31" x14ac:dyDescent="0.25">
      <c r="A4504">
        <v>2278902</v>
      </c>
      <c r="B4504">
        <v>1</v>
      </c>
      <c r="C4504" t="s">
        <v>80</v>
      </c>
      <c r="D4504" t="s">
        <v>84</v>
      </c>
      <c r="E4504" t="s">
        <v>176</v>
      </c>
      <c r="F4504" t="s">
        <v>13177</v>
      </c>
      <c r="G4504" t="s">
        <v>1689</v>
      </c>
      <c r="H4504" t="s">
        <v>150</v>
      </c>
      <c r="I4504" t="s">
        <v>136</v>
      </c>
      <c r="J4504" t="s">
        <v>137</v>
      </c>
      <c r="K4504" t="s">
        <v>138</v>
      </c>
      <c r="L4504" t="s">
        <v>13178</v>
      </c>
      <c r="M4504" t="s">
        <v>13179</v>
      </c>
      <c r="N4504">
        <v>2.426666666</v>
      </c>
      <c r="O4504">
        <v>0</v>
      </c>
      <c r="P4504">
        <v>735</v>
      </c>
      <c r="Q4504">
        <v>0</v>
      </c>
      <c r="R4504">
        <v>0</v>
      </c>
      <c r="S4504">
        <v>0</v>
      </c>
      <c r="T4504">
        <v>38</v>
      </c>
      <c r="U4504">
        <v>0</v>
      </c>
      <c r="V4504">
        <v>0</v>
      </c>
      <c r="W4504">
        <v>0</v>
      </c>
      <c r="X4504">
        <v>460.80939548825455</v>
      </c>
      <c r="Y4504">
        <v>0</v>
      </c>
      <c r="Z4504">
        <v>0</v>
      </c>
      <c r="AA4504">
        <v>0</v>
      </c>
      <c r="AB4504">
        <v>61.321988187836951</v>
      </c>
      <c r="AC4504">
        <v>0</v>
      </c>
      <c r="AD4504">
        <v>0</v>
      </c>
      <c r="AE4504">
        <v>522.13138367609145</v>
      </c>
    </row>
    <row r="4505" spans="1:31" x14ac:dyDescent="0.25">
      <c r="A4505">
        <v>2279065</v>
      </c>
      <c r="B4505">
        <v>1</v>
      </c>
      <c r="C4505" t="s">
        <v>81</v>
      </c>
      <c r="D4505" t="s">
        <v>120</v>
      </c>
      <c r="E4505" t="s">
        <v>157</v>
      </c>
      <c r="F4505" t="s">
        <v>13180</v>
      </c>
      <c r="G4505" t="s">
        <v>134</v>
      </c>
      <c r="H4505" t="s">
        <v>135</v>
      </c>
      <c r="I4505" t="s">
        <v>136</v>
      </c>
      <c r="J4505" t="s">
        <v>137</v>
      </c>
      <c r="K4505" t="s">
        <v>138</v>
      </c>
      <c r="L4505" t="s">
        <v>13181</v>
      </c>
      <c r="M4505" t="s">
        <v>13182</v>
      </c>
      <c r="N4505">
        <v>0.76111111099999995</v>
      </c>
      <c r="O4505">
        <v>0</v>
      </c>
      <c r="P4505">
        <v>344</v>
      </c>
      <c r="Q4505">
        <v>108</v>
      </c>
      <c r="R4505">
        <v>45</v>
      </c>
      <c r="S4505">
        <v>11</v>
      </c>
      <c r="T4505">
        <v>53</v>
      </c>
      <c r="U4505">
        <v>4</v>
      </c>
      <c r="V4505">
        <v>0</v>
      </c>
      <c r="W4505">
        <v>0</v>
      </c>
      <c r="X4505">
        <v>50.176389368946147</v>
      </c>
      <c r="Y4505">
        <v>173.82350208653378</v>
      </c>
      <c r="Z4505">
        <v>30.782459921274945</v>
      </c>
      <c r="AA4505">
        <v>16.706735809827858</v>
      </c>
      <c r="AB4505">
        <v>11.018897074450516</v>
      </c>
      <c r="AC4505">
        <v>95.911778892205092</v>
      </c>
      <c r="AD4505">
        <v>0</v>
      </c>
      <c r="AE4505">
        <v>378.41976315323836</v>
      </c>
    </row>
    <row r="4506" spans="1:31" x14ac:dyDescent="0.25">
      <c r="A4506">
        <v>2279042</v>
      </c>
      <c r="B4506">
        <v>1</v>
      </c>
      <c r="C4506" t="s">
        <v>81</v>
      </c>
      <c r="D4506" t="s">
        <v>127</v>
      </c>
      <c r="E4506" t="s">
        <v>176</v>
      </c>
      <c r="F4506" t="s">
        <v>13183</v>
      </c>
      <c r="G4506" t="s">
        <v>143</v>
      </c>
      <c r="H4506" t="s">
        <v>150</v>
      </c>
      <c r="I4506" t="s">
        <v>136</v>
      </c>
      <c r="J4506" t="s">
        <v>137</v>
      </c>
      <c r="K4506" t="s">
        <v>144</v>
      </c>
      <c r="L4506" t="s">
        <v>13184</v>
      </c>
      <c r="M4506" t="s">
        <v>13185</v>
      </c>
      <c r="N4506">
        <v>1.1086111110000001</v>
      </c>
      <c r="O4506">
        <v>0</v>
      </c>
      <c r="P4506">
        <v>333</v>
      </c>
      <c r="Q4506">
        <v>0</v>
      </c>
      <c r="R4506">
        <v>0</v>
      </c>
      <c r="S4506">
        <v>0</v>
      </c>
      <c r="T4506">
        <v>50</v>
      </c>
      <c r="U4506">
        <v>0</v>
      </c>
      <c r="V4506">
        <v>0</v>
      </c>
      <c r="W4506">
        <v>0</v>
      </c>
      <c r="X4506">
        <v>80.605893708557076</v>
      </c>
      <c r="Y4506">
        <v>0</v>
      </c>
      <c r="Z4506">
        <v>0</v>
      </c>
      <c r="AA4506">
        <v>0</v>
      </c>
      <c r="AB4506">
        <v>74.664653978801297</v>
      </c>
      <c r="AC4506">
        <v>0</v>
      </c>
      <c r="AD4506">
        <v>0</v>
      </c>
      <c r="AE4506">
        <v>155.27054768735837</v>
      </c>
    </row>
    <row r="4507" spans="1:31" x14ac:dyDescent="0.25">
      <c r="A4507">
        <v>2278816</v>
      </c>
      <c r="B4507">
        <v>1</v>
      </c>
      <c r="C4507" t="s">
        <v>80</v>
      </c>
      <c r="D4507" t="s">
        <v>106</v>
      </c>
      <c r="E4507" t="s">
        <v>165</v>
      </c>
      <c r="F4507" t="s">
        <v>13186</v>
      </c>
      <c r="G4507" t="s">
        <v>198</v>
      </c>
      <c r="H4507" t="s">
        <v>150</v>
      </c>
      <c r="I4507" t="s">
        <v>136</v>
      </c>
      <c r="J4507" t="s">
        <v>137</v>
      </c>
      <c r="K4507" t="s">
        <v>138</v>
      </c>
      <c r="L4507" t="s">
        <v>13187</v>
      </c>
      <c r="M4507" t="s">
        <v>13188</v>
      </c>
      <c r="N4507">
        <v>5.926666666</v>
      </c>
      <c r="O4507">
        <v>0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8.9149660837999998E-3</v>
      </c>
      <c r="AA4507">
        <v>0</v>
      </c>
      <c r="AB4507">
        <v>0</v>
      </c>
      <c r="AC4507">
        <v>0</v>
      </c>
      <c r="AD4507">
        <v>0</v>
      </c>
      <c r="AE4507">
        <v>8.9149660837999998E-3</v>
      </c>
    </row>
    <row r="4508" spans="1:31" x14ac:dyDescent="0.25">
      <c r="A4508">
        <v>2279002</v>
      </c>
      <c r="B4508">
        <v>1</v>
      </c>
      <c r="C4508" t="s">
        <v>80</v>
      </c>
      <c r="D4508" t="s">
        <v>90</v>
      </c>
      <c r="E4508" t="s">
        <v>165</v>
      </c>
      <c r="F4508" t="s">
        <v>13189</v>
      </c>
      <c r="G4508" t="s">
        <v>198</v>
      </c>
      <c r="H4508" t="s">
        <v>150</v>
      </c>
      <c r="I4508" t="s">
        <v>136</v>
      </c>
      <c r="J4508" t="s">
        <v>137</v>
      </c>
      <c r="K4508" t="s">
        <v>138</v>
      </c>
      <c r="L4508" t="s">
        <v>13190</v>
      </c>
      <c r="M4508" t="s">
        <v>13191</v>
      </c>
      <c r="N4508">
        <v>3.2727777769999999</v>
      </c>
      <c r="O4508">
        <v>0</v>
      </c>
      <c r="P4508">
        <v>3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3.1712007349122668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3.1712007349122668</v>
      </c>
    </row>
    <row r="4509" spans="1:31" x14ac:dyDescent="0.25">
      <c r="A4509">
        <v>2278710</v>
      </c>
      <c r="B4509">
        <v>1</v>
      </c>
      <c r="C4509" t="s">
        <v>80</v>
      </c>
      <c r="D4509" t="s">
        <v>94</v>
      </c>
      <c r="E4509" t="s">
        <v>157</v>
      </c>
      <c r="F4509" t="s">
        <v>13192</v>
      </c>
      <c r="G4509" t="s">
        <v>134</v>
      </c>
      <c r="H4509" t="s">
        <v>135</v>
      </c>
      <c r="I4509" t="s">
        <v>136</v>
      </c>
      <c r="J4509" t="s">
        <v>137</v>
      </c>
      <c r="K4509" t="s">
        <v>138</v>
      </c>
      <c r="L4509" t="s">
        <v>13193</v>
      </c>
      <c r="M4509" t="s">
        <v>13194</v>
      </c>
      <c r="N4509">
        <v>8.4722222E-2</v>
      </c>
      <c r="O4509">
        <v>0</v>
      </c>
      <c r="P4509">
        <v>7363</v>
      </c>
      <c r="Q4509">
        <v>0</v>
      </c>
      <c r="R4509">
        <v>0</v>
      </c>
      <c r="S4509">
        <v>0</v>
      </c>
      <c r="T4509">
        <v>600</v>
      </c>
      <c r="U4509">
        <v>0</v>
      </c>
      <c r="V4509">
        <v>0</v>
      </c>
      <c r="W4509">
        <v>0</v>
      </c>
      <c r="X4509">
        <v>144.64027948736933</v>
      </c>
      <c r="Y4509">
        <v>0</v>
      </c>
      <c r="Z4509">
        <v>0</v>
      </c>
      <c r="AA4509">
        <v>0</v>
      </c>
      <c r="AB4509">
        <v>30.508440562715585</v>
      </c>
      <c r="AC4509">
        <v>0</v>
      </c>
      <c r="AD4509">
        <v>0</v>
      </c>
      <c r="AE4509">
        <v>175.1487200500849</v>
      </c>
    </row>
    <row r="4510" spans="1:31" x14ac:dyDescent="0.25">
      <c r="A4510">
        <v>2279105</v>
      </c>
      <c r="B4510">
        <v>1</v>
      </c>
      <c r="C4510" t="s">
        <v>81</v>
      </c>
      <c r="D4510" t="s">
        <v>123</v>
      </c>
      <c r="E4510" t="s">
        <v>165</v>
      </c>
      <c r="F4510" t="s">
        <v>13195</v>
      </c>
      <c r="G4510" t="s">
        <v>198</v>
      </c>
      <c r="H4510" t="s">
        <v>150</v>
      </c>
      <c r="I4510" t="s">
        <v>136</v>
      </c>
      <c r="J4510" t="s">
        <v>137</v>
      </c>
      <c r="K4510" t="s">
        <v>138</v>
      </c>
      <c r="L4510" t="s">
        <v>13196</v>
      </c>
      <c r="M4510" t="s">
        <v>13197</v>
      </c>
      <c r="N4510">
        <v>1.0725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1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2.8332316793916669E-3</v>
      </c>
      <c r="AC4510">
        <v>0</v>
      </c>
      <c r="AD4510">
        <v>0</v>
      </c>
      <c r="AE4510">
        <v>2.8332316793916669E-3</v>
      </c>
    </row>
    <row r="4511" spans="1:31" x14ac:dyDescent="0.25">
      <c r="A4511">
        <v>2278939</v>
      </c>
      <c r="B4511">
        <v>1</v>
      </c>
      <c r="C4511" t="s">
        <v>81</v>
      </c>
      <c r="D4511" t="s">
        <v>113</v>
      </c>
      <c r="E4511" t="s">
        <v>147</v>
      </c>
      <c r="F4511" t="s">
        <v>13198</v>
      </c>
      <c r="G4511" t="s">
        <v>233</v>
      </c>
      <c r="H4511" t="s">
        <v>150</v>
      </c>
      <c r="I4511" t="s">
        <v>136</v>
      </c>
      <c r="J4511" t="s">
        <v>137</v>
      </c>
      <c r="K4511" t="s">
        <v>138</v>
      </c>
      <c r="L4511" t="s">
        <v>13199</v>
      </c>
      <c r="M4511" t="s">
        <v>13200</v>
      </c>
      <c r="N4511">
        <v>4.494444444</v>
      </c>
      <c r="O4511">
        <v>0</v>
      </c>
      <c r="P4511">
        <v>9</v>
      </c>
      <c r="Q4511">
        <v>0</v>
      </c>
      <c r="R4511">
        <v>4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1.0201432642785</v>
      </c>
      <c r="Y4511">
        <v>0</v>
      </c>
      <c r="Z4511">
        <v>0.17274876228004998</v>
      </c>
      <c r="AA4511">
        <v>0</v>
      </c>
      <c r="AB4511">
        <v>0</v>
      </c>
      <c r="AC4511">
        <v>0</v>
      </c>
      <c r="AD4511">
        <v>0</v>
      </c>
      <c r="AE4511">
        <v>1.1928920265585501</v>
      </c>
    </row>
    <row r="4512" spans="1:31" x14ac:dyDescent="0.25">
      <c r="A4512">
        <v>2278770</v>
      </c>
      <c r="B4512">
        <v>1</v>
      </c>
      <c r="C4512" t="s">
        <v>80</v>
      </c>
      <c r="D4512" t="s">
        <v>101</v>
      </c>
      <c r="E4512" t="s">
        <v>147</v>
      </c>
      <c r="F4512" t="s">
        <v>5826</v>
      </c>
      <c r="G4512" t="s">
        <v>143</v>
      </c>
      <c r="H4512" t="s">
        <v>150</v>
      </c>
      <c r="I4512" t="s">
        <v>136</v>
      </c>
      <c r="J4512" t="s">
        <v>137</v>
      </c>
      <c r="K4512" t="s">
        <v>144</v>
      </c>
      <c r="L4512" t="s">
        <v>13201</v>
      </c>
      <c r="M4512" t="s">
        <v>13202</v>
      </c>
      <c r="N4512">
        <v>4.1363888879999999</v>
      </c>
      <c r="O4512">
        <v>0</v>
      </c>
      <c r="P4512">
        <v>9</v>
      </c>
      <c r="Q4512">
        <v>0</v>
      </c>
      <c r="R4512">
        <v>0</v>
      </c>
      <c r="S4512">
        <v>0</v>
      </c>
      <c r="T4512">
        <v>2</v>
      </c>
      <c r="U4512">
        <v>0</v>
      </c>
      <c r="V4512">
        <v>0</v>
      </c>
      <c r="W4512">
        <v>0</v>
      </c>
      <c r="X4512">
        <v>12.028804275012249</v>
      </c>
      <c r="Y4512">
        <v>0</v>
      </c>
      <c r="Z4512">
        <v>0</v>
      </c>
      <c r="AA4512">
        <v>0</v>
      </c>
      <c r="AB4512">
        <v>7.9336676341978674</v>
      </c>
      <c r="AC4512">
        <v>0</v>
      </c>
      <c r="AD4512">
        <v>0</v>
      </c>
      <c r="AE4512">
        <v>19.962471909210116</v>
      </c>
    </row>
    <row r="4513" spans="1:31" x14ac:dyDescent="0.25">
      <c r="A4513">
        <v>2278819</v>
      </c>
      <c r="B4513">
        <v>1</v>
      </c>
      <c r="C4513" t="s">
        <v>80</v>
      </c>
      <c r="D4513" t="s">
        <v>85</v>
      </c>
      <c r="E4513" t="s">
        <v>165</v>
      </c>
      <c r="F4513" t="s">
        <v>13203</v>
      </c>
      <c r="G4513" t="s">
        <v>297</v>
      </c>
      <c r="H4513" t="s">
        <v>150</v>
      </c>
      <c r="I4513" t="s">
        <v>136</v>
      </c>
      <c r="J4513" t="s">
        <v>3</v>
      </c>
      <c r="K4513" t="s">
        <v>138</v>
      </c>
      <c r="L4513" t="s">
        <v>13204</v>
      </c>
      <c r="M4513" t="s">
        <v>13205</v>
      </c>
      <c r="N4513">
        <v>1.0349999999999999</v>
      </c>
      <c r="O4513">
        <v>0</v>
      </c>
      <c r="P4513">
        <v>45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16.278913464962166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16.278913464962166</v>
      </c>
    </row>
    <row r="4514" spans="1:31" x14ac:dyDescent="0.25">
      <c r="A4514">
        <v>2278839</v>
      </c>
      <c r="B4514">
        <v>1</v>
      </c>
      <c r="C4514" t="s">
        <v>80</v>
      </c>
      <c r="D4514" t="s">
        <v>101</v>
      </c>
      <c r="E4514" t="s">
        <v>141</v>
      </c>
      <c r="F4514" t="s">
        <v>13206</v>
      </c>
      <c r="G4514" t="s">
        <v>143</v>
      </c>
      <c r="H4514" t="s">
        <v>135</v>
      </c>
      <c r="I4514" t="s">
        <v>136</v>
      </c>
      <c r="J4514" t="s">
        <v>137</v>
      </c>
      <c r="K4514" t="s">
        <v>144</v>
      </c>
      <c r="L4514" t="s">
        <v>13207</v>
      </c>
      <c r="M4514" t="s">
        <v>13208</v>
      </c>
      <c r="N4514">
        <v>7.1438888880000002</v>
      </c>
      <c r="O4514">
        <v>0</v>
      </c>
      <c r="P4514">
        <v>246</v>
      </c>
      <c r="Q4514">
        <v>0</v>
      </c>
      <c r="R4514">
        <v>0</v>
      </c>
      <c r="S4514">
        <v>0</v>
      </c>
      <c r="T4514">
        <v>17</v>
      </c>
      <c r="U4514">
        <v>0</v>
      </c>
      <c r="V4514">
        <v>0</v>
      </c>
      <c r="W4514">
        <v>0</v>
      </c>
      <c r="X4514">
        <v>367.00129671826085</v>
      </c>
      <c r="Y4514">
        <v>0</v>
      </c>
      <c r="Z4514">
        <v>0</v>
      </c>
      <c r="AA4514">
        <v>0</v>
      </c>
      <c r="AB4514">
        <v>135.30078926608692</v>
      </c>
      <c r="AC4514">
        <v>0</v>
      </c>
      <c r="AD4514">
        <v>0</v>
      </c>
      <c r="AE4514">
        <v>502.30208598434774</v>
      </c>
    </row>
    <row r="4515" spans="1:31" x14ac:dyDescent="0.25">
      <c r="A4515">
        <v>2278876</v>
      </c>
      <c r="B4515">
        <v>1</v>
      </c>
      <c r="C4515" t="s">
        <v>81</v>
      </c>
      <c r="D4515" t="s">
        <v>113</v>
      </c>
      <c r="E4515" t="s">
        <v>147</v>
      </c>
      <c r="F4515" t="s">
        <v>13209</v>
      </c>
      <c r="G4515" t="s">
        <v>149</v>
      </c>
      <c r="H4515" t="s">
        <v>150</v>
      </c>
      <c r="I4515" t="s">
        <v>136</v>
      </c>
      <c r="J4515" t="s">
        <v>137</v>
      </c>
      <c r="K4515" t="s">
        <v>138</v>
      </c>
      <c r="L4515" t="s">
        <v>13210</v>
      </c>
      <c r="M4515" t="s">
        <v>13211</v>
      </c>
      <c r="N4515">
        <v>7.1436111110000002</v>
      </c>
      <c r="O4515">
        <v>0</v>
      </c>
      <c r="P4515">
        <v>22</v>
      </c>
      <c r="Q4515">
        <v>0</v>
      </c>
      <c r="R4515">
        <v>2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9.8322136181972191</v>
      </c>
      <c r="Y4515">
        <v>0</v>
      </c>
      <c r="Z4515">
        <v>1.1468164883411998</v>
      </c>
      <c r="AA4515">
        <v>0</v>
      </c>
      <c r="AB4515">
        <v>0</v>
      </c>
      <c r="AC4515">
        <v>0</v>
      </c>
      <c r="AD4515">
        <v>0</v>
      </c>
      <c r="AE4515">
        <v>10.979030106538419</v>
      </c>
    </row>
    <row r="4516" spans="1:31" x14ac:dyDescent="0.25">
      <c r="A4516">
        <v>2279131</v>
      </c>
      <c r="B4516">
        <v>1</v>
      </c>
      <c r="C4516" t="s">
        <v>80</v>
      </c>
      <c r="D4516" t="s">
        <v>93</v>
      </c>
      <c r="E4516" t="s">
        <v>147</v>
      </c>
      <c r="F4516" t="s">
        <v>13212</v>
      </c>
      <c r="G4516" t="s">
        <v>149</v>
      </c>
      <c r="H4516" t="s">
        <v>150</v>
      </c>
      <c r="I4516" t="s">
        <v>136</v>
      </c>
      <c r="J4516" t="s">
        <v>137</v>
      </c>
      <c r="K4516" t="s">
        <v>138</v>
      </c>
      <c r="L4516" t="s">
        <v>13213</v>
      </c>
      <c r="M4516" t="s">
        <v>13214</v>
      </c>
      <c r="N4516">
        <v>3.7686111109999998</v>
      </c>
      <c r="O4516">
        <v>0</v>
      </c>
      <c r="P4516">
        <v>0</v>
      </c>
      <c r="Q4516">
        <v>0</v>
      </c>
      <c r="R4516">
        <v>5</v>
      </c>
      <c r="S4516">
        <v>0</v>
      </c>
      <c r="T4516">
        <v>1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9.5164086812262187</v>
      </c>
      <c r="AA4516">
        <v>0</v>
      </c>
      <c r="AB4516">
        <v>3.5143103695888414</v>
      </c>
      <c r="AC4516">
        <v>0</v>
      </c>
      <c r="AD4516">
        <v>0</v>
      </c>
      <c r="AE4516">
        <v>13.03071905081506</v>
      </c>
    </row>
    <row r="4517" spans="1:31" x14ac:dyDescent="0.25">
      <c r="A4517">
        <v>2278733</v>
      </c>
      <c r="B4517">
        <v>1</v>
      </c>
      <c r="C4517" t="s">
        <v>80</v>
      </c>
      <c r="D4517" t="s">
        <v>105</v>
      </c>
      <c r="E4517" t="s">
        <v>312</v>
      </c>
      <c r="F4517" t="s">
        <v>3391</v>
      </c>
      <c r="G4517" t="s">
        <v>380</v>
      </c>
      <c r="H4517" t="s">
        <v>150</v>
      </c>
      <c r="I4517" t="s">
        <v>136</v>
      </c>
      <c r="J4517" t="s">
        <v>137</v>
      </c>
      <c r="K4517" t="s">
        <v>138</v>
      </c>
      <c r="L4517" t="s">
        <v>13215</v>
      </c>
      <c r="M4517" t="s">
        <v>13216</v>
      </c>
      <c r="N4517">
        <v>3.5605555550000001</v>
      </c>
      <c r="O4517">
        <v>0</v>
      </c>
      <c r="P4517">
        <v>80</v>
      </c>
      <c r="Q4517">
        <v>0</v>
      </c>
      <c r="R4517">
        <v>0</v>
      </c>
      <c r="S4517">
        <v>0</v>
      </c>
      <c r="T4517">
        <v>3</v>
      </c>
      <c r="U4517">
        <v>0</v>
      </c>
      <c r="V4517">
        <v>0</v>
      </c>
      <c r="W4517">
        <v>0</v>
      </c>
      <c r="X4517">
        <v>67.35165268482163</v>
      </c>
      <c r="Y4517">
        <v>0</v>
      </c>
      <c r="Z4517">
        <v>0</v>
      </c>
      <c r="AA4517">
        <v>0</v>
      </c>
      <c r="AB4517">
        <v>8.4264964608804735</v>
      </c>
      <c r="AC4517">
        <v>0</v>
      </c>
      <c r="AD4517">
        <v>0</v>
      </c>
      <c r="AE4517">
        <v>75.778149145702102</v>
      </c>
    </row>
    <row r="4518" spans="1:31" x14ac:dyDescent="0.25">
      <c r="A4518">
        <v>2278982</v>
      </c>
      <c r="B4518">
        <v>1</v>
      </c>
      <c r="C4518" t="s">
        <v>80</v>
      </c>
      <c r="D4518" t="s">
        <v>99</v>
      </c>
      <c r="E4518" t="s">
        <v>147</v>
      </c>
      <c r="F4518" t="s">
        <v>5595</v>
      </c>
      <c r="G4518" t="s">
        <v>233</v>
      </c>
      <c r="H4518" t="s">
        <v>150</v>
      </c>
      <c r="I4518" t="s">
        <v>136</v>
      </c>
      <c r="J4518" t="s">
        <v>137</v>
      </c>
      <c r="K4518" t="s">
        <v>138</v>
      </c>
      <c r="L4518" t="s">
        <v>13217</v>
      </c>
      <c r="M4518" t="s">
        <v>13218</v>
      </c>
      <c r="N4518">
        <v>4.5244444440000002</v>
      </c>
      <c r="O4518">
        <v>0</v>
      </c>
      <c r="P4518">
        <v>9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2.7530923927011108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2.7530923927011108</v>
      </c>
    </row>
    <row r="4519" spans="1:31" x14ac:dyDescent="0.25">
      <c r="A4519">
        <v>2279137</v>
      </c>
      <c r="B4519">
        <v>1</v>
      </c>
      <c r="C4519" t="s">
        <v>81</v>
      </c>
      <c r="D4519" t="s">
        <v>128</v>
      </c>
      <c r="E4519" t="s">
        <v>165</v>
      </c>
      <c r="F4519" t="s">
        <v>13219</v>
      </c>
      <c r="G4519" t="s">
        <v>297</v>
      </c>
      <c r="H4519" t="s">
        <v>150</v>
      </c>
      <c r="I4519" t="s">
        <v>136</v>
      </c>
      <c r="J4519" t="s">
        <v>137</v>
      </c>
      <c r="K4519" t="s">
        <v>138</v>
      </c>
      <c r="L4519" t="s">
        <v>13220</v>
      </c>
      <c r="M4519" t="s">
        <v>13221</v>
      </c>
      <c r="N4519">
        <v>2.4788888880000002</v>
      </c>
      <c r="O4519">
        <v>0</v>
      </c>
      <c r="P4519">
        <v>6</v>
      </c>
      <c r="Q4519">
        <v>0</v>
      </c>
      <c r="R4519">
        <v>0</v>
      </c>
      <c r="S4519">
        <v>0</v>
      </c>
      <c r="T4519">
        <v>1</v>
      </c>
      <c r="U4519">
        <v>0</v>
      </c>
      <c r="V4519">
        <v>0</v>
      </c>
      <c r="W4519">
        <v>0</v>
      </c>
      <c r="X4519">
        <v>4.6456581442489497</v>
      </c>
      <c r="Y4519">
        <v>0</v>
      </c>
      <c r="Z4519">
        <v>0</v>
      </c>
      <c r="AA4519">
        <v>0</v>
      </c>
      <c r="AB4519">
        <v>1.2517076036075001E-2</v>
      </c>
      <c r="AC4519">
        <v>0</v>
      </c>
      <c r="AD4519">
        <v>0</v>
      </c>
      <c r="AE4519">
        <v>4.6581752202850248</v>
      </c>
    </row>
    <row r="4520" spans="1:31" x14ac:dyDescent="0.25">
      <c r="A4520">
        <v>2279091</v>
      </c>
      <c r="B4520">
        <v>1</v>
      </c>
      <c r="C4520" t="s">
        <v>80</v>
      </c>
      <c r="D4520" t="s">
        <v>108</v>
      </c>
      <c r="E4520" t="s">
        <v>147</v>
      </c>
      <c r="F4520" t="s">
        <v>13222</v>
      </c>
      <c r="G4520" t="s">
        <v>233</v>
      </c>
      <c r="H4520" t="s">
        <v>150</v>
      </c>
      <c r="I4520" t="s">
        <v>136</v>
      </c>
      <c r="J4520" t="s">
        <v>137</v>
      </c>
      <c r="K4520" t="s">
        <v>138</v>
      </c>
      <c r="L4520" t="s">
        <v>13223</v>
      </c>
      <c r="M4520" t="s">
        <v>13224</v>
      </c>
      <c r="N4520">
        <v>2.9108333329999998</v>
      </c>
      <c r="O4520">
        <v>0</v>
      </c>
      <c r="P4520">
        <v>12</v>
      </c>
      <c r="Q4520">
        <v>0</v>
      </c>
      <c r="R4520">
        <v>4</v>
      </c>
      <c r="S4520">
        <v>0</v>
      </c>
      <c r="T4520">
        <v>2</v>
      </c>
      <c r="U4520">
        <v>0</v>
      </c>
      <c r="V4520">
        <v>0</v>
      </c>
      <c r="W4520">
        <v>0</v>
      </c>
      <c r="X4520">
        <v>2.3685759530810504</v>
      </c>
      <c r="Y4520">
        <v>0</v>
      </c>
      <c r="Z4520">
        <v>6.8379526924450014</v>
      </c>
      <c r="AA4520">
        <v>0</v>
      </c>
      <c r="AB4520">
        <v>2.9949379630456225</v>
      </c>
      <c r="AC4520">
        <v>0</v>
      </c>
      <c r="AD4520">
        <v>0</v>
      </c>
      <c r="AE4520">
        <v>12.201466608571675</v>
      </c>
    </row>
    <row r="4521" spans="1:31" x14ac:dyDescent="0.25">
      <c r="A4521">
        <v>2278945</v>
      </c>
      <c r="B4521">
        <v>1</v>
      </c>
      <c r="C4521" t="s">
        <v>80</v>
      </c>
      <c r="D4521" t="s">
        <v>93</v>
      </c>
      <c r="E4521" t="s">
        <v>176</v>
      </c>
      <c r="F4521" t="s">
        <v>9208</v>
      </c>
      <c r="G4521" t="s">
        <v>355</v>
      </c>
      <c r="H4521" t="s">
        <v>150</v>
      </c>
      <c r="I4521" t="s">
        <v>136</v>
      </c>
      <c r="J4521" t="s">
        <v>137</v>
      </c>
      <c r="K4521" t="s">
        <v>138</v>
      </c>
      <c r="L4521" t="s">
        <v>13225</v>
      </c>
      <c r="M4521" t="s">
        <v>13226</v>
      </c>
      <c r="N4521">
        <v>1.176388888</v>
      </c>
      <c r="O4521">
        <v>0</v>
      </c>
      <c r="P4521">
        <v>6</v>
      </c>
      <c r="Q4521">
        <v>0</v>
      </c>
      <c r="R4521">
        <v>10</v>
      </c>
      <c r="S4521">
        <v>0</v>
      </c>
      <c r="T4521">
        <v>5</v>
      </c>
      <c r="U4521">
        <v>0</v>
      </c>
      <c r="V4521">
        <v>0</v>
      </c>
      <c r="W4521">
        <v>0</v>
      </c>
      <c r="X4521">
        <v>1.9902535348561248</v>
      </c>
      <c r="Y4521">
        <v>0</v>
      </c>
      <c r="Z4521">
        <v>19.190872894307859</v>
      </c>
      <c r="AA4521">
        <v>0</v>
      </c>
      <c r="AB4521">
        <v>4.1667244756639645</v>
      </c>
      <c r="AC4521">
        <v>0</v>
      </c>
      <c r="AD4521">
        <v>0</v>
      </c>
      <c r="AE4521">
        <v>25.347850904827947</v>
      </c>
    </row>
    <row r="4522" spans="1:31" x14ac:dyDescent="0.25">
      <c r="A4522">
        <v>2278719</v>
      </c>
      <c r="B4522">
        <v>1</v>
      </c>
      <c r="C4522" t="s">
        <v>80</v>
      </c>
      <c r="D4522" t="s">
        <v>100</v>
      </c>
      <c r="E4522" t="s">
        <v>157</v>
      </c>
      <c r="F4522" t="s">
        <v>2697</v>
      </c>
      <c r="G4522" t="s">
        <v>134</v>
      </c>
      <c r="H4522" t="s">
        <v>135</v>
      </c>
      <c r="I4522" t="s">
        <v>136</v>
      </c>
      <c r="J4522" t="s">
        <v>137</v>
      </c>
      <c r="K4522" t="s">
        <v>138</v>
      </c>
      <c r="L4522" t="s">
        <v>13227</v>
      </c>
      <c r="M4522" t="s">
        <v>13228</v>
      </c>
      <c r="N4522">
        <v>9.1944444E-2</v>
      </c>
      <c r="O4522">
        <v>4</v>
      </c>
      <c r="P4522">
        <v>910</v>
      </c>
      <c r="Q4522">
        <v>27</v>
      </c>
      <c r="R4522">
        <v>381</v>
      </c>
      <c r="S4522">
        <v>12</v>
      </c>
      <c r="T4522">
        <v>185</v>
      </c>
      <c r="U4522">
        <v>2</v>
      </c>
      <c r="V4522">
        <v>0</v>
      </c>
      <c r="W4522">
        <v>0.17531984251090002</v>
      </c>
      <c r="X4522">
        <v>17.122955384258212</v>
      </c>
      <c r="Y4522">
        <v>1.3762248152880083</v>
      </c>
      <c r="Z4522">
        <v>8.8747683400831594</v>
      </c>
      <c r="AA4522">
        <v>17.261685549409371</v>
      </c>
      <c r="AB4522">
        <v>7.5943400393619021</v>
      </c>
      <c r="AC4522">
        <v>1.637800089072325</v>
      </c>
      <c r="AD4522">
        <v>0</v>
      </c>
      <c r="AE4522">
        <v>54.043094059983872</v>
      </c>
    </row>
    <row r="4523" spans="1:31" x14ac:dyDescent="0.25">
      <c r="A4523">
        <v>2279097</v>
      </c>
      <c r="B4523">
        <v>1</v>
      </c>
      <c r="C4523" t="s">
        <v>80</v>
      </c>
      <c r="D4523" t="s">
        <v>82</v>
      </c>
      <c r="E4523" t="s">
        <v>176</v>
      </c>
      <c r="F4523" t="s">
        <v>13229</v>
      </c>
      <c r="G4523" t="s">
        <v>1433</v>
      </c>
      <c r="H4523" t="s">
        <v>150</v>
      </c>
      <c r="I4523" t="s">
        <v>136</v>
      </c>
      <c r="J4523" t="s">
        <v>137</v>
      </c>
      <c r="K4523" t="s">
        <v>138</v>
      </c>
      <c r="L4523" t="s">
        <v>13230</v>
      </c>
      <c r="M4523" t="s">
        <v>13231</v>
      </c>
      <c r="N4523">
        <v>0.52749999999999997</v>
      </c>
      <c r="O4523">
        <v>0</v>
      </c>
      <c r="P4523">
        <v>453</v>
      </c>
      <c r="Q4523">
        <v>0</v>
      </c>
      <c r="R4523">
        <v>0</v>
      </c>
      <c r="S4523">
        <v>0</v>
      </c>
      <c r="T4523">
        <v>27</v>
      </c>
      <c r="U4523">
        <v>0</v>
      </c>
      <c r="V4523">
        <v>0</v>
      </c>
      <c r="W4523">
        <v>0</v>
      </c>
      <c r="X4523">
        <v>66.639974601199768</v>
      </c>
      <c r="Y4523">
        <v>0</v>
      </c>
      <c r="Z4523">
        <v>0</v>
      </c>
      <c r="AA4523">
        <v>0</v>
      </c>
      <c r="AB4523">
        <v>4.0062947502099995</v>
      </c>
      <c r="AC4523">
        <v>0</v>
      </c>
      <c r="AD4523">
        <v>0</v>
      </c>
      <c r="AE4523">
        <v>70.646269351409771</v>
      </c>
    </row>
    <row r="4524" spans="1:31" x14ac:dyDescent="0.25">
      <c r="A4524">
        <v>2278805</v>
      </c>
      <c r="B4524">
        <v>1</v>
      </c>
      <c r="C4524" t="s">
        <v>81</v>
      </c>
      <c r="D4524" t="s">
        <v>117</v>
      </c>
      <c r="E4524" t="s">
        <v>141</v>
      </c>
      <c r="F4524" t="s">
        <v>13232</v>
      </c>
      <c r="G4524" t="s">
        <v>154</v>
      </c>
      <c r="H4524" t="s">
        <v>135</v>
      </c>
      <c r="I4524" t="s">
        <v>136</v>
      </c>
      <c r="J4524" t="s">
        <v>137</v>
      </c>
      <c r="K4524" t="s">
        <v>144</v>
      </c>
      <c r="L4524" t="s">
        <v>13233</v>
      </c>
      <c r="M4524" t="s">
        <v>13234</v>
      </c>
      <c r="N4524">
        <v>7.1916666659999997</v>
      </c>
      <c r="O4524">
        <v>0</v>
      </c>
      <c r="P4524">
        <v>28</v>
      </c>
      <c r="Q4524">
        <v>0</v>
      </c>
      <c r="R4524">
        <v>2</v>
      </c>
      <c r="S4524">
        <v>0</v>
      </c>
      <c r="T4524">
        <v>1</v>
      </c>
      <c r="U4524">
        <v>0</v>
      </c>
      <c r="V4524">
        <v>0</v>
      </c>
      <c r="W4524">
        <v>0</v>
      </c>
      <c r="X4524">
        <v>22.676362346627911</v>
      </c>
      <c r="Y4524">
        <v>0</v>
      </c>
      <c r="Z4524">
        <v>8.6203875692254588</v>
      </c>
      <c r="AA4524">
        <v>0</v>
      </c>
      <c r="AB4524">
        <v>0.2446251640029167</v>
      </c>
      <c r="AC4524">
        <v>0</v>
      </c>
      <c r="AD4524">
        <v>0</v>
      </c>
      <c r="AE4524">
        <v>31.541375079856284</v>
      </c>
    </row>
    <row r="4525" spans="1:31" x14ac:dyDescent="0.25">
      <c r="A4525">
        <v>2279034</v>
      </c>
      <c r="B4525">
        <v>1</v>
      </c>
      <c r="C4525" t="s">
        <v>80</v>
      </c>
      <c r="D4525" t="s">
        <v>83</v>
      </c>
      <c r="E4525" t="s">
        <v>165</v>
      </c>
      <c r="F4525" t="s">
        <v>13235</v>
      </c>
      <c r="G4525" t="s">
        <v>225</v>
      </c>
      <c r="H4525" t="s">
        <v>150</v>
      </c>
      <c r="I4525" t="s">
        <v>136</v>
      </c>
      <c r="J4525" t="s">
        <v>137</v>
      </c>
      <c r="K4525" t="s">
        <v>138</v>
      </c>
      <c r="L4525" t="s">
        <v>13236</v>
      </c>
      <c r="M4525" t="s">
        <v>13237</v>
      </c>
      <c r="N4525">
        <v>0.86416666600000003</v>
      </c>
      <c r="O4525">
        <v>0</v>
      </c>
      <c r="P4525">
        <v>17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4.4924891691989934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4.4924891691989934</v>
      </c>
    </row>
    <row r="4526" spans="1:31" x14ac:dyDescent="0.25">
      <c r="A4526">
        <v>2278656</v>
      </c>
      <c r="B4526">
        <v>1</v>
      </c>
      <c r="C4526" t="s">
        <v>80</v>
      </c>
      <c r="D4526" t="s">
        <v>103</v>
      </c>
      <c r="E4526" t="s">
        <v>312</v>
      </c>
      <c r="F4526" t="s">
        <v>4860</v>
      </c>
      <c r="G4526" t="s">
        <v>9519</v>
      </c>
      <c r="H4526" t="s">
        <v>150</v>
      </c>
      <c r="I4526" t="s">
        <v>136</v>
      </c>
      <c r="J4526" t="s">
        <v>137</v>
      </c>
      <c r="K4526" t="s">
        <v>138</v>
      </c>
      <c r="L4526" t="s">
        <v>13238</v>
      </c>
      <c r="M4526" t="s">
        <v>13239</v>
      </c>
      <c r="N4526">
        <v>1.210555555</v>
      </c>
      <c r="O4526">
        <v>0</v>
      </c>
      <c r="P4526">
        <v>43</v>
      </c>
      <c r="Q4526">
        <v>0</v>
      </c>
      <c r="R4526">
        <v>0</v>
      </c>
      <c r="S4526">
        <v>0</v>
      </c>
      <c r="T4526">
        <v>10</v>
      </c>
      <c r="U4526">
        <v>0</v>
      </c>
      <c r="V4526">
        <v>0</v>
      </c>
      <c r="W4526">
        <v>0</v>
      </c>
      <c r="X4526">
        <v>15.305091670457044</v>
      </c>
      <c r="Y4526">
        <v>0</v>
      </c>
      <c r="Z4526">
        <v>0</v>
      </c>
      <c r="AA4526">
        <v>0</v>
      </c>
      <c r="AB4526">
        <v>2.4569736235913053</v>
      </c>
      <c r="AC4526">
        <v>0</v>
      </c>
      <c r="AD4526">
        <v>0</v>
      </c>
      <c r="AE4526">
        <v>17.762065294048348</v>
      </c>
    </row>
    <row r="4527" spans="1:31" x14ac:dyDescent="0.25">
      <c r="A4527">
        <v>2278865</v>
      </c>
      <c r="B4527">
        <v>1</v>
      </c>
      <c r="C4527" t="s">
        <v>80</v>
      </c>
      <c r="D4527" t="s">
        <v>92</v>
      </c>
      <c r="E4527" t="s">
        <v>147</v>
      </c>
      <c r="F4527" t="s">
        <v>13240</v>
      </c>
      <c r="G4527" t="s">
        <v>233</v>
      </c>
      <c r="H4527" t="s">
        <v>150</v>
      </c>
      <c r="I4527" t="s">
        <v>136</v>
      </c>
      <c r="J4527" t="s">
        <v>137</v>
      </c>
      <c r="K4527" t="s">
        <v>138</v>
      </c>
      <c r="L4527" t="s">
        <v>13241</v>
      </c>
      <c r="M4527" t="s">
        <v>13242</v>
      </c>
      <c r="N4527">
        <v>1.903333333</v>
      </c>
      <c r="O4527">
        <v>0</v>
      </c>
      <c r="P4527">
        <v>1</v>
      </c>
      <c r="Q4527">
        <v>0</v>
      </c>
      <c r="R4527">
        <v>7</v>
      </c>
      <c r="S4527">
        <v>0</v>
      </c>
      <c r="T4527">
        <v>1</v>
      </c>
      <c r="U4527">
        <v>0</v>
      </c>
      <c r="V4527">
        <v>0</v>
      </c>
      <c r="W4527">
        <v>0</v>
      </c>
      <c r="X4527">
        <v>2.7284608280845335</v>
      </c>
      <c r="Y4527">
        <v>0</v>
      </c>
      <c r="Z4527">
        <v>8.0132569808450002E-2</v>
      </c>
      <c r="AA4527">
        <v>0</v>
      </c>
      <c r="AB4527">
        <v>0.89201365784200004</v>
      </c>
      <c r="AC4527">
        <v>0</v>
      </c>
      <c r="AD4527">
        <v>0</v>
      </c>
      <c r="AE4527">
        <v>3.7006070557349835</v>
      </c>
    </row>
    <row r="4528" spans="1:31" x14ac:dyDescent="0.25">
      <c r="A4528">
        <v>2278799</v>
      </c>
      <c r="B4528">
        <v>1</v>
      </c>
      <c r="C4528" t="s">
        <v>81</v>
      </c>
      <c r="D4528" t="s">
        <v>112</v>
      </c>
      <c r="E4528" t="s">
        <v>157</v>
      </c>
      <c r="F4528" t="s">
        <v>13243</v>
      </c>
      <c r="G4528" t="s">
        <v>143</v>
      </c>
      <c r="H4528" t="s">
        <v>135</v>
      </c>
      <c r="I4528" t="s">
        <v>136</v>
      </c>
      <c r="J4528" t="s">
        <v>137</v>
      </c>
      <c r="K4528" t="s">
        <v>144</v>
      </c>
      <c r="L4528" t="s">
        <v>13244</v>
      </c>
      <c r="M4528" t="s">
        <v>13245</v>
      </c>
      <c r="N4528">
        <v>8.6050000000000004</v>
      </c>
      <c r="O4528">
        <v>0</v>
      </c>
      <c r="P4528">
        <v>1620</v>
      </c>
      <c r="Q4528">
        <v>207</v>
      </c>
      <c r="R4528">
        <v>135</v>
      </c>
      <c r="S4528">
        <v>20</v>
      </c>
      <c r="T4528">
        <v>438</v>
      </c>
      <c r="U4528">
        <v>2</v>
      </c>
      <c r="V4528">
        <v>6</v>
      </c>
      <c r="W4528">
        <v>0</v>
      </c>
      <c r="X4528">
        <v>2333.6303718382424</v>
      </c>
      <c r="Y4528">
        <v>360.19883403231898</v>
      </c>
      <c r="Z4528">
        <v>131.34660359270066</v>
      </c>
      <c r="AA4528">
        <v>355.48985594088606</v>
      </c>
      <c r="AB4528">
        <v>1354.0814051576108</v>
      </c>
      <c r="AC4528">
        <v>208.32018849328531</v>
      </c>
      <c r="AD4528">
        <v>1099.4037851637734</v>
      </c>
      <c r="AE4528">
        <v>5842.471044218818</v>
      </c>
    </row>
    <row r="4529" spans="1:31" x14ac:dyDescent="0.25">
      <c r="A4529">
        <v>2278842</v>
      </c>
      <c r="B4529">
        <v>1</v>
      </c>
      <c r="C4529" t="s">
        <v>80</v>
      </c>
      <c r="D4529" t="s">
        <v>85</v>
      </c>
      <c r="E4529" t="s">
        <v>147</v>
      </c>
      <c r="F4529" t="s">
        <v>13246</v>
      </c>
      <c r="G4529" t="s">
        <v>297</v>
      </c>
      <c r="H4529" t="s">
        <v>150</v>
      </c>
      <c r="I4529" t="s">
        <v>136</v>
      </c>
      <c r="J4529" t="s">
        <v>3</v>
      </c>
      <c r="K4529" t="s">
        <v>138</v>
      </c>
      <c r="L4529" t="s">
        <v>13247</v>
      </c>
      <c r="M4529" t="s">
        <v>13248</v>
      </c>
      <c r="N4529">
        <v>9.6180555549999998</v>
      </c>
      <c r="O4529">
        <v>0</v>
      </c>
      <c r="P4529">
        <v>76</v>
      </c>
      <c r="Q4529">
        <v>0</v>
      </c>
      <c r="R4529">
        <v>0</v>
      </c>
      <c r="S4529">
        <v>0</v>
      </c>
      <c r="T4529">
        <v>8</v>
      </c>
      <c r="U4529">
        <v>0</v>
      </c>
      <c r="V4529">
        <v>0</v>
      </c>
      <c r="W4529">
        <v>0</v>
      </c>
      <c r="X4529">
        <v>191.8374186405739</v>
      </c>
      <c r="Y4529">
        <v>0</v>
      </c>
      <c r="Z4529">
        <v>0</v>
      </c>
      <c r="AA4529">
        <v>0</v>
      </c>
      <c r="AB4529">
        <v>69.250288071493699</v>
      </c>
      <c r="AC4529">
        <v>0</v>
      </c>
      <c r="AD4529">
        <v>0</v>
      </c>
      <c r="AE4529">
        <v>261.08770671206759</v>
      </c>
    </row>
    <row r="4530" spans="1:31" x14ac:dyDescent="0.25">
      <c r="A4530">
        <v>2278965</v>
      </c>
      <c r="B4530">
        <v>1</v>
      </c>
      <c r="C4530" t="s">
        <v>80</v>
      </c>
      <c r="D4530" t="s">
        <v>99</v>
      </c>
      <c r="E4530" t="s">
        <v>165</v>
      </c>
      <c r="F4530" t="s">
        <v>1715</v>
      </c>
      <c r="G4530" t="s">
        <v>261</v>
      </c>
      <c r="H4530" t="s">
        <v>150</v>
      </c>
      <c r="I4530" t="s">
        <v>136</v>
      </c>
      <c r="J4530" t="s">
        <v>137</v>
      </c>
      <c r="K4530" t="s">
        <v>138</v>
      </c>
      <c r="L4530" t="s">
        <v>13249</v>
      </c>
      <c r="M4530" t="s">
        <v>13250</v>
      </c>
      <c r="N4530">
        <v>8.3322222220000004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3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22.221384746303851</v>
      </c>
      <c r="AC4530">
        <v>0</v>
      </c>
      <c r="AD4530">
        <v>0</v>
      </c>
      <c r="AE4530">
        <v>22.221384746303851</v>
      </c>
    </row>
    <row r="4531" spans="1:31" x14ac:dyDescent="0.25">
      <c r="A4531">
        <v>2278822</v>
      </c>
      <c r="B4531">
        <v>1</v>
      </c>
      <c r="C4531" t="s">
        <v>80</v>
      </c>
      <c r="D4531" t="s">
        <v>89</v>
      </c>
      <c r="E4531" t="s">
        <v>176</v>
      </c>
      <c r="F4531" t="s">
        <v>13251</v>
      </c>
      <c r="G4531" t="s">
        <v>154</v>
      </c>
      <c r="H4531" t="s">
        <v>150</v>
      </c>
      <c r="I4531" t="s">
        <v>136</v>
      </c>
      <c r="J4531" t="s">
        <v>137</v>
      </c>
      <c r="K4531" t="s">
        <v>144</v>
      </c>
      <c r="L4531" t="s">
        <v>13252</v>
      </c>
      <c r="M4531" t="s">
        <v>13253</v>
      </c>
      <c r="N4531">
        <v>2.0708333329999999</v>
      </c>
      <c r="O4531">
        <v>0</v>
      </c>
      <c r="P4531">
        <v>154</v>
      </c>
      <c r="Q4531">
        <v>0</v>
      </c>
      <c r="R4531">
        <v>0</v>
      </c>
      <c r="S4531">
        <v>0</v>
      </c>
      <c r="T4531">
        <v>11</v>
      </c>
      <c r="U4531">
        <v>0</v>
      </c>
      <c r="V4531">
        <v>0</v>
      </c>
      <c r="W4531">
        <v>0</v>
      </c>
      <c r="X4531">
        <v>179.03168312960224</v>
      </c>
      <c r="Y4531">
        <v>0</v>
      </c>
      <c r="Z4531">
        <v>0</v>
      </c>
      <c r="AA4531">
        <v>0</v>
      </c>
      <c r="AB4531">
        <v>130.05798348095081</v>
      </c>
      <c r="AC4531">
        <v>0</v>
      </c>
      <c r="AD4531">
        <v>0</v>
      </c>
      <c r="AE4531">
        <v>309.08966661055308</v>
      </c>
    </row>
    <row r="4532" spans="1:31" x14ac:dyDescent="0.25">
      <c r="A4532">
        <v>2278991</v>
      </c>
      <c r="B4532">
        <v>1</v>
      </c>
      <c r="C4532" t="s">
        <v>80</v>
      </c>
      <c r="D4532" t="s">
        <v>85</v>
      </c>
      <c r="E4532" t="s">
        <v>165</v>
      </c>
      <c r="F4532" t="s">
        <v>13254</v>
      </c>
      <c r="G4532" t="s">
        <v>225</v>
      </c>
      <c r="H4532" t="s">
        <v>150</v>
      </c>
      <c r="I4532" t="s">
        <v>136</v>
      </c>
      <c r="J4532" t="s">
        <v>137</v>
      </c>
      <c r="K4532" t="s">
        <v>138</v>
      </c>
      <c r="L4532" t="s">
        <v>13255</v>
      </c>
      <c r="M4532" t="s">
        <v>13256</v>
      </c>
      <c r="N4532">
        <v>2.1124999999999998</v>
      </c>
      <c r="O4532">
        <v>0</v>
      </c>
      <c r="P4532">
        <v>1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</row>
    <row r="4533" spans="1:31" x14ac:dyDescent="0.25">
      <c r="A4533">
        <v>2279028</v>
      </c>
      <c r="B4533">
        <v>1</v>
      </c>
      <c r="C4533" t="s">
        <v>81</v>
      </c>
      <c r="D4533" t="s">
        <v>128</v>
      </c>
      <c r="E4533" t="s">
        <v>157</v>
      </c>
      <c r="F4533" t="s">
        <v>13257</v>
      </c>
      <c r="G4533" t="s">
        <v>143</v>
      </c>
      <c r="H4533" t="s">
        <v>135</v>
      </c>
      <c r="I4533" t="s">
        <v>136</v>
      </c>
      <c r="J4533" t="s">
        <v>137</v>
      </c>
      <c r="K4533" t="s">
        <v>144</v>
      </c>
      <c r="L4533" t="s">
        <v>13258</v>
      </c>
      <c r="M4533" t="s">
        <v>13259</v>
      </c>
      <c r="N4533">
        <v>0.42916666599999997</v>
      </c>
      <c r="O4533">
        <v>0</v>
      </c>
      <c r="P4533">
        <v>1</v>
      </c>
      <c r="Q4533">
        <v>0</v>
      </c>
      <c r="R4533">
        <v>0</v>
      </c>
      <c r="S4533">
        <v>0</v>
      </c>
      <c r="T4533">
        <v>52</v>
      </c>
      <c r="U4533">
        <v>0</v>
      </c>
      <c r="V4533">
        <v>0</v>
      </c>
      <c r="W4533">
        <v>0</v>
      </c>
      <c r="X4533">
        <v>0.22163283455325</v>
      </c>
      <c r="Y4533">
        <v>0</v>
      </c>
      <c r="Z4533">
        <v>0</v>
      </c>
      <c r="AA4533">
        <v>0</v>
      </c>
      <c r="AB4533">
        <v>14.070646385041499</v>
      </c>
      <c r="AC4533">
        <v>0</v>
      </c>
      <c r="AD4533">
        <v>0</v>
      </c>
      <c r="AE4533">
        <v>14.292279219594748</v>
      </c>
    </row>
    <row r="4534" spans="1:31" x14ac:dyDescent="0.25">
      <c r="A4534">
        <v>2278885</v>
      </c>
      <c r="B4534">
        <v>1</v>
      </c>
      <c r="C4534" t="s">
        <v>80</v>
      </c>
      <c r="D4534" t="s">
        <v>92</v>
      </c>
      <c r="E4534" t="s">
        <v>165</v>
      </c>
      <c r="F4534" t="s">
        <v>13260</v>
      </c>
      <c r="G4534" t="s">
        <v>167</v>
      </c>
      <c r="H4534" t="s">
        <v>150</v>
      </c>
      <c r="I4534" t="s">
        <v>136</v>
      </c>
      <c r="J4534" t="s">
        <v>137</v>
      </c>
      <c r="K4534" t="s">
        <v>138</v>
      </c>
      <c r="L4534" t="s">
        <v>13261</v>
      </c>
      <c r="M4534" t="s">
        <v>13262</v>
      </c>
      <c r="N4534">
        <v>4.2491666659999998</v>
      </c>
      <c r="O4534">
        <v>0</v>
      </c>
      <c r="P4534">
        <v>4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3.1967296529969111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3.1967296529969111</v>
      </c>
    </row>
    <row r="4535" spans="1:31" x14ac:dyDescent="0.25">
      <c r="A4535">
        <v>2279134</v>
      </c>
      <c r="B4535">
        <v>1</v>
      </c>
      <c r="C4535" t="s">
        <v>80</v>
      </c>
      <c r="D4535" t="s">
        <v>90</v>
      </c>
      <c r="E4535" t="s">
        <v>147</v>
      </c>
      <c r="F4535" t="s">
        <v>13263</v>
      </c>
      <c r="G4535" t="s">
        <v>1433</v>
      </c>
      <c r="H4535" t="s">
        <v>150</v>
      </c>
      <c r="I4535" t="s">
        <v>136</v>
      </c>
      <c r="J4535" t="s">
        <v>137</v>
      </c>
      <c r="K4535" t="s">
        <v>138</v>
      </c>
      <c r="L4535" t="s">
        <v>13264</v>
      </c>
      <c r="M4535" t="s">
        <v>13003</v>
      </c>
      <c r="N4535">
        <v>0.19</v>
      </c>
      <c r="O4535">
        <v>0</v>
      </c>
      <c r="P4535">
        <v>163</v>
      </c>
      <c r="Q4535">
        <v>0</v>
      </c>
      <c r="R4535">
        <v>0</v>
      </c>
      <c r="S4535">
        <v>0</v>
      </c>
      <c r="T4535">
        <v>21</v>
      </c>
      <c r="U4535">
        <v>0</v>
      </c>
      <c r="V4535">
        <v>0</v>
      </c>
      <c r="W4535">
        <v>0</v>
      </c>
      <c r="X4535">
        <v>10.339224316030297</v>
      </c>
      <c r="Y4535">
        <v>0</v>
      </c>
      <c r="Z4535">
        <v>0</v>
      </c>
      <c r="AA4535">
        <v>0</v>
      </c>
      <c r="AB4535">
        <v>1.8333440218142001</v>
      </c>
      <c r="AC4535">
        <v>0</v>
      </c>
      <c r="AD4535">
        <v>0</v>
      </c>
      <c r="AE4535">
        <v>12.172568337844497</v>
      </c>
    </row>
    <row r="4536" spans="1:31" x14ac:dyDescent="0.25">
      <c r="A4536">
        <v>2279220</v>
      </c>
      <c r="B4536">
        <v>1</v>
      </c>
      <c r="C4536" t="s">
        <v>80</v>
      </c>
      <c r="D4536" t="s">
        <v>103</v>
      </c>
      <c r="E4536" t="s">
        <v>165</v>
      </c>
      <c r="F4536" t="s">
        <v>8536</v>
      </c>
      <c r="G4536" t="s">
        <v>225</v>
      </c>
      <c r="H4536" t="s">
        <v>150</v>
      </c>
      <c r="I4536" t="s">
        <v>136</v>
      </c>
      <c r="J4536" t="s">
        <v>137</v>
      </c>
      <c r="K4536" t="s">
        <v>138</v>
      </c>
      <c r="L4536" t="s">
        <v>13265</v>
      </c>
      <c r="M4536" t="s">
        <v>13266</v>
      </c>
      <c r="N4536">
        <v>0.41833333299999997</v>
      </c>
      <c r="O4536">
        <v>0</v>
      </c>
      <c r="P4536">
        <v>5</v>
      </c>
      <c r="Q4536">
        <v>0</v>
      </c>
      <c r="R4536">
        <v>0</v>
      </c>
      <c r="S4536">
        <v>0</v>
      </c>
      <c r="T4536">
        <v>2</v>
      </c>
      <c r="U4536">
        <v>0</v>
      </c>
      <c r="V4536">
        <v>0</v>
      </c>
      <c r="W4536">
        <v>0</v>
      </c>
      <c r="X4536">
        <v>0.563840226153</v>
      </c>
      <c r="Y4536">
        <v>0</v>
      </c>
      <c r="Z4536">
        <v>0</v>
      </c>
      <c r="AA4536">
        <v>0</v>
      </c>
      <c r="AB4536">
        <v>0.21039372507475004</v>
      </c>
      <c r="AC4536">
        <v>0</v>
      </c>
      <c r="AD4536">
        <v>0</v>
      </c>
      <c r="AE4536">
        <v>0.77423395122775007</v>
      </c>
    </row>
    <row r="4537" spans="1:31" x14ac:dyDescent="0.25">
      <c r="A4537">
        <v>2279117</v>
      </c>
      <c r="B4537">
        <v>1</v>
      </c>
      <c r="C4537" t="s">
        <v>80</v>
      </c>
      <c r="D4537" t="s">
        <v>103</v>
      </c>
      <c r="E4537" t="s">
        <v>147</v>
      </c>
      <c r="F4537" t="s">
        <v>13267</v>
      </c>
      <c r="G4537" t="s">
        <v>149</v>
      </c>
      <c r="H4537" t="s">
        <v>150</v>
      </c>
      <c r="I4537" t="s">
        <v>136</v>
      </c>
      <c r="J4537" t="s">
        <v>137</v>
      </c>
      <c r="K4537" t="s">
        <v>138</v>
      </c>
      <c r="L4537" t="s">
        <v>13268</v>
      </c>
      <c r="M4537" t="s">
        <v>13269</v>
      </c>
      <c r="N4537">
        <v>0.38250000000000001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1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1.8572322441375001E-2</v>
      </c>
      <c r="AC4537">
        <v>0</v>
      </c>
      <c r="AD4537">
        <v>0</v>
      </c>
      <c r="AE4537">
        <v>1.8572322441375001E-2</v>
      </c>
    </row>
    <row r="4538" spans="1:31" x14ac:dyDescent="0.25">
      <c r="A4538">
        <v>2278762</v>
      </c>
      <c r="B4538">
        <v>1</v>
      </c>
      <c r="C4538" t="s">
        <v>80</v>
      </c>
      <c r="D4538" t="s">
        <v>98</v>
      </c>
      <c r="E4538" t="s">
        <v>141</v>
      </c>
      <c r="F4538" t="s">
        <v>1423</v>
      </c>
      <c r="G4538" t="s">
        <v>154</v>
      </c>
      <c r="H4538" t="s">
        <v>135</v>
      </c>
      <c r="I4538" t="s">
        <v>136</v>
      </c>
      <c r="J4538" t="s">
        <v>137</v>
      </c>
      <c r="K4538" t="s">
        <v>144</v>
      </c>
      <c r="L4538" t="s">
        <v>13270</v>
      </c>
      <c r="M4538" t="s">
        <v>13271</v>
      </c>
      <c r="N4538">
        <v>7.0388888879999998</v>
      </c>
      <c r="O4538">
        <v>0</v>
      </c>
      <c r="P4538">
        <v>360</v>
      </c>
      <c r="Q4538">
        <v>0</v>
      </c>
      <c r="R4538">
        <v>0</v>
      </c>
      <c r="S4538">
        <v>0</v>
      </c>
      <c r="T4538">
        <v>32</v>
      </c>
      <c r="U4538">
        <v>0</v>
      </c>
      <c r="V4538">
        <v>0</v>
      </c>
      <c r="W4538">
        <v>0</v>
      </c>
      <c r="X4538">
        <v>626.52384998922116</v>
      </c>
      <c r="Y4538">
        <v>0</v>
      </c>
      <c r="Z4538">
        <v>0</v>
      </c>
      <c r="AA4538">
        <v>0</v>
      </c>
      <c r="AB4538">
        <v>237.84006899075405</v>
      </c>
      <c r="AC4538">
        <v>0</v>
      </c>
      <c r="AD4538">
        <v>0</v>
      </c>
      <c r="AE4538">
        <v>864.36391897997521</v>
      </c>
    </row>
    <row r="4539" spans="1:31" x14ac:dyDescent="0.25">
      <c r="A4539">
        <v>2279094</v>
      </c>
      <c r="B4539">
        <v>1</v>
      </c>
      <c r="C4539" t="s">
        <v>81</v>
      </c>
      <c r="D4539" t="s">
        <v>112</v>
      </c>
      <c r="E4539" t="s">
        <v>147</v>
      </c>
      <c r="F4539" t="s">
        <v>13272</v>
      </c>
      <c r="G4539" t="s">
        <v>149</v>
      </c>
      <c r="H4539" t="s">
        <v>150</v>
      </c>
      <c r="I4539" t="s">
        <v>136</v>
      </c>
      <c r="J4539" t="s">
        <v>137</v>
      </c>
      <c r="K4539" t="s">
        <v>138</v>
      </c>
      <c r="L4539" t="s">
        <v>13273</v>
      </c>
      <c r="M4539" t="s">
        <v>13274</v>
      </c>
      <c r="N4539">
        <v>0.75805555499999999</v>
      </c>
      <c r="O4539">
        <v>0</v>
      </c>
      <c r="P4539">
        <v>5</v>
      </c>
      <c r="Q4539">
        <v>0</v>
      </c>
      <c r="R4539">
        <v>2</v>
      </c>
      <c r="S4539">
        <v>0</v>
      </c>
      <c r="T4539">
        <v>2</v>
      </c>
      <c r="U4539">
        <v>0</v>
      </c>
      <c r="V4539">
        <v>0</v>
      </c>
      <c r="W4539">
        <v>0</v>
      </c>
      <c r="X4539">
        <v>0.55477979812226663</v>
      </c>
      <c r="Y4539">
        <v>0</v>
      </c>
      <c r="Z4539">
        <v>0.11078901320189999</v>
      </c>
      <c r="AA4539">
        <v>0</v>
      </c>
      <c r="AB4539">
        <v>0.28594229136707505</v>
      </c>
      <c r="AC4539">
        <v>0</v>
      </c>
      <c r="AD4539">
        <v>0</v>
      </c>
      <c r="AE4539">
        <v>0.95151110269124173</v>
      </c>
    </row>
    <row r="4540" spans="1:31" x14ac:dyDescent="0.25">
      <c r="A4540">
        <v>2279071</v>
      </c>
      <c r="B4540">
        <v>1</v>
      </c>
      <c r="C4540" t="s">
        <v>81</v>
      </c>
      <c r="D4540" t="s">
        <v>114</v>
      </c>
      <c r="E4540" t="s">
        <v>165</v>
      </c>
      <c r="F4540" t="s">
        <v>13275</v>
      </c>
      <c r="G4540" t="s">
        <v>198</v>
      </c>
      <c r="H4540" t="s">
        <v>150</v>
      </c>
      <c r="I4540" t="s">
        <v>136</v>
      </c>
      <c r="J4540" t="s">
        <v>137</v>
      </c>
      <c r="K4540" t="s">
        <v>138</v>
      </c>
      <c r="L4540" t="s">
        <v>13276</v>
      </c>
      <c r="M4540" t="s">
        <v>13277</v>
      </c>
      <c r="N4540">
        <v>2.7736111110000001</v>
      </c>
      <c r="O4540">
        <v>0</v>
      </c>
      <c r="P4540">
        <v>1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0.27327175307583335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0.27327175307583335</v>
      </c>
    </row>
    <row r="4541" spans="1:31" x14ac:dyDescent="0.25">
      <c r="A4541">
        <v>2278716</v>
      </c>
      <c r="B4541">
        <v>1</v>
      </c>
      <c r="C4541" t="s">
        <v>80</v>
      </c>
      <c r="D4541" t="s">
        <v>85</v>
      </c>
      <c r="E4541" t="s">
        <v>165</v>
      </c>
      <c r="F4541" t="s">
        <v>13278</v>
      </c>
      <c r="G4541" t="s">
        <v>225</v>
      </c>
      <c r="H4541" t="s">
        <v>150</v>
      </c>
      <c r="I4541" t="s">
        <v>136</v>
      </c>
      <c r="J4541" t="s">
        <v>137</v>
      </c>
      <c r="K4541" t="s">
        <v>138</v>
      </c>
      <c r="L4541" t="s">
        <v>13279</v>
      </c>
      <c r="M4541" t="s">
        <v>13280</v>
      </c>
      <c r="N4541">
        <v>2.2058333330000002</v>
      </c>
      <c r="O4541">
        <v>0</v>
      </c>
      <c r="P4541">
        <v>6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3.94751977431795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3.94751977431795</v>
      </c>
    </row>
    <row r="4542" spans="1:31" x14ac:dyDescent="0.25">
      <c r="A4542">
        <v>2278948</v>
      </c>
      <c r="B4542">
        <v>1</v>
      </c>
      <c r="C4542" t="s">
        <v>80</v>
      </c>
      <c r="D4542" t="s">
        <v>96</v>
      </c>
      <c r="E4542" t="s">
        <v>165</v>
      </c>
      <c r="F4542" t="s">
        <v>2032</v>
      </c>
      <c r="G4542" t="s">
        <v>225</v>
      </c>
      <c r="H4542" t="s">
        <v>150</v>
      </c>
      <c r="I4542" t="s">
        <v>136</v>
      </c>
      <c r="J4542" t="s">
        <v>137</v>
      </c>
      <c r="K4542" t="s">
        <v>138</v>
      </c>
      <c r="L4542" t="s">
        <v>13281</v>
      </c>
      <c r="M4542" t="s">
        <v>13282</v>
      </c>
      <c r="N4542">
        <v>10.006388888</v>
      </c>
      <c r="O4542">
        <v>0</v>
      </c>
      <c r="P4542">
        <v>1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2.6723807224388891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2.6723807224388891</v>
      </c>
    </row>
    <row r="4543" spans="1:31" x14ac:dyDescent="0.25">
      <c r="A4543">
        <v>2278862</v>
      </c>
      <c r="B4543">
        <v>1</v>
      </c>
      <c r="C4543" t="s">
        <v>80</v>
      </c>
      <c r="D4543" t="s">
        <v>93</v>
      </c>
      <c r="E4543" t="s">
        <v>157</v>
      </c>
      <c r="F4543" t="s">
        <v>13283</v>
      </c>
      <c r="G4543" t="s">
        <v>134</v>
      </c>
      <c r="H4543" t="s">
        <v>135</v>
      </c>
      <c r="I4543" t="s">
        <v>136</v>
      </c>
      <c r="J4543" t="s">
        <v>137</v>
      </c>
      <c r="K4543" t="s">
        <v>138</v>
      </c>
      <c r="L4543" t="s">
        <v>13284</v>
      </c>
      <c r="M4543" t="s">
        <v>13285</v>
      </c>
      <c r="N4543">
        <v>0.623611111</v>
      </c>
      <c r="O4543">
        <v>0</v>
      </c>
      <c r="P4543">
        <v>1625</v>
      </c>
      <c r="Q4543">
        <v>35</v>
      </c>
      <c r="R4543">
        <v>154</v>
      </c>
      <c r="S4543">
        <v>14</v>
      </c>
      <c r="T4543">
        <v>239</v>
      </c>
      <c r="U4543">
        <v>1</v>
      </c>
      <c r="V4543">
        <v>1</v>
      </c>
      <c r="W4543">
        <v>0</v>
      </c>
      <c r="X4543">
        <v>229.25426067797676</v>
      </c>
      <c r="Y4543">
        <v>68.002456926570773</v>
      </c>
      <c r="Z4543">
        <v>76.61581538136808</v>
      </c>
      <c r="AA4543">
        <v>55.856783806852881</v>
      </c>
      <c r="AB4543">
        <v>79.588989072943335</v>
      </c>
      <c r="AC4543">
        <v>184.35476366491332</v>
      </c>
      <c r="AD4543">
        <v>13.1644909119565</v>
      </c>
      <c r="AE4543">
        <v>706.83756044258155</v>
      </c>
    </row>
    <row r="4544" spans="1:31" x14ac:dyDescent="0.25">
      <c r="A4544">
        <v>2279194</v>
      </c>
      <c r="B4544">
        <v>1</v>
      </c>
      <c r="C4544" t="s">
        <v>80</v>
      </c>
      <c r="D4544" t="s">
        <v>88</v>
      </c>
      <c r="E4544" t="s">
        <v>141</v>
      </c>
      <c r="F4544" t="s">
        <v>13286</v>
      </c>
      <c r="G4544" t="s">
        <v>1121</v>
      </c>
      <c r="H4544" t="s">
        <v>135</v>
      </c>
      <c r="I4544" t="s">
        <v>136</v>
      </c>
      <c r="J4544" t="s">
        <v>137</v>
      </c>
      <c r="K4544" t="s">
        <v>138</v>
      </c>
      <c r="L4544" t="s">
        <v>13287</v>
      </c>
      <c r="M4544" t="s">
        <v>13288</v>
      </c>
      <c r="N4544">
        <v>3.7519444439999998</v>
      </c>
      <c r="O4544">
        <v>0</v>
      </c>
      <c r="P4544">
        <v>598</v>
      </c>
      <c r="Q4544">
        <v>0</v>
      </c>
      <c r="R4544">
        <v>0</v>
      </c>
      <c r="S4544">
        <v>0</v>
      </c>
      <c r="T4544">
        <v>20</v>
      </c>
      <c r="U4544">
        <v>0</v>
      </c>
      <c r="V4544">
        <v>0</v>
      </c>
      <c r="W4544">
        <v>0</v>
      </c>
      <c r="X4544">
        <v>485.96902483589486</v>
      </c>
      <c r="Y4544">
        <v>0</v>
      </c>
      <c r="Z4544">
        <v>0</v>
      </c>
      <c r="AA4544">
        <v>0</v>
      </c>
      <c r="AB4544">
        <v>12.873960232624654</v>
      </c>
      <c r="AC4544">
        <v>0</v>
      </c>
      <c r="AD4544">
        <v>0</v>
      </c>
      <c r="AE4544">
        <v>498.84298506851951</v>
      </c>
    </row>
    <row r="4545" spans="1:31" x14ac:dyDescent="0.25">
      <c r="A4545">
        <v>2279157</v>
      </c>
      <c r="B4545">
        <v>1</v>
      </c>
      <c r="C4545" t="s">
        <v>81</v>
      </c>
      <c r="D4545" t="s">
        <v>123</v>
      </c>
      <c r="E4545" t="s">
        <v>165</v>
      </c>
      <c r="F4545" t="s">
        <v>13289</v>
      </c>
      <c r="G4545" t="s">
        <v>198</v>
      </c>
      <c r="H4545" t="s">
        <v>150</v>
      </c>
      <c r="I4545" t="s">
        <v>136</v>
      </c>
      <c r="J4545" t="s">
        <v>137</v>
      </c>
      <c r="K4545" t="s">
        <v>138</v>
      </c>
      <c r="L4545" t="s">
        <v>13290</v>
      </c>
      <c r="M4545" t="s">
        <v>13291</v>
      </c>
      <c r="N4545">
        <v>1.4994444440000001</v>
      </c>
      <c r="O4545">
        <v>0</v>
      </c>
      <c r="P4545">
        <v>1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0.16302928761800003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0.16302928761800003</v>
      </c>
    </row>
    <row r="4546" spans="1:31" x14ac:dyDescent="0.25">
      <c r="A4546">
        <v>2278802</v>
      </c>
      <c r="B4546">
        <v>1</v>
      </c>
      <c r="C4546" t="s">
        <v>81</v>
      </c>
      <c r="D4546" t="s">
        <v>128</v>
      </c>
      <c r="E4546" t="s">
        <v>141</v>
      </c>
      <c r="F4546" t="s">
        <v>13292</v>
      </c>
      <c r="G4546" t="s">
        <v>134</v>
      </c>
      <c r="H4546" t="s">
        <v>135</v>
      </c>
      <c r="I4546" t="s">
        <v>738</v>
      </c>
      <c r="J4546" t="s">
        <v>137</v>
      </c>
      <c r="K4546" t="s">
        <v>138</v>
      </c>
      <c r="L4546" t="s">
        <v>13293</v>
      </c>
      <c r="M4546" t="s">
        <v>13294</v>
      </c>
      <c r="N4546">
        <v>8.3333330000000001E-3</v>
      </c>
      <c r="O4546">
        <v>0</v>
      </c>
      <c r="P4546">
        <v>540</v>
      </c>
      <c r="Q4546">
        <v>3</v>
      </c>
      <c r="R4546">
        <v>28</v>
      </c>
      <c r="S4546">
        <v>3</v>
      </c>
      <c r="T4546">
        <v>67</v>
      </c>
      <c r="U4546">
        <v>0</v>
      </c>
      <c r="V4546">
        <v>0</v>
      </c>
      <c r="W4546">
        <v>0</v>
      </c>
      <c r="X4546">
        <v>0.78924882559424947</v>
      </c>
      <c r="Y4546">
        <v>1.6620621325000001E-2</v>
      </c>
      <c r="Z4546">
        <v>8.0838354100000009E-2</v>
      </c>
      <c r="AA4546">
        <v>2.0130042991666666E-2</v>
      </c>
      <c r="AB4546">
        <v>0.25566303190508333</v>
      </c>
      <c r="AC4546">
        <v>0</v>
      </c>
      <c r="AD4546">
        <v>0</v>
      </c>
      <c r="AE4546">
        <v>1.1625008759159994</v>
      </c>
    </row>
    <row r="4547" spans="1:31" x14ac:dyDescent="0.25">
      <c r="A4547">
        <v>2279008</v>
      </c>
      <c r="B4547">
        <v>1</v>
      </c>
      <c r="C4547" t="s">
        <v>81</v>
      </c>
      <c r="D4547" t="s">
        <v>128</v>
      </c>
      <c r="E4547" t="s">
        <v>132</v>
      </c>
      <c r="F4547" t="s">
        <v>13295</v>
      </c>
      <c r="G4547" t="s">
        <v>134</v>
      </c>
      <c r="H4547" t="s">
        <v>135</v>
      </c>
      <c r="I4547" t="s">
        <v>136</v>
      </c>
      <c r="J4547" t="s">
        <v>137</v>
      </c>
      <c r="K4547" t="s">
        <v>138</v>
      </c>
      <c r="L4547" t="s">
        <v>13296</v>
      </c>
      <c r="M4547" t="s">
        <v>13297</v>
      </c>
      <c r="N4547">
        <v>2.0727777770000002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275.687058518355</v>
      </c>
      <c r="AD4547">
        <v>0</v>
      </c>
      <c r="AE4547">
        <v>275.687058518355</v>
      </c>
    </row>
    <row r="4548" spans="1:31" x14ac:dyDescent="0.25">
      <c r="A4548">
        <v>2278908</v>
      </c>
      <c r="B4548">
        <v>1</v>
      </c>
      <c r="C4548" t="s">
        <v>80</v>
      </c>
      <c r="D4548" t="s">
        <v>100</v>
      </c>
      <c r="E4548" t="s">
        <v>176</v>
      </c>
      <c r="F4548" t="s">
        <v>13298</v>
      </c>
      <c r="G4548" t="s">
        <v>261</v>
      </c>
      <c r="H4548" t="s">
        <v>150</v>
      </c>
      <c r="I4548" t="s">
        <v>136</v>
      </c>
      <c r="J4548" t="s">
        <v>137</v>
      </c>
      <c r="K4548" t="s">
        <v>138</v>
      </c>
      <c r="L4548" t="s">
        <v>13299</v>
      </c>
      <c r="M4548" t="s">
        <v>13300</v>
      </c>
      <c r="N4548">
        <v>1.6627777770000001</v>
      </c>
      <c r="O4548">
        <v>0</v>
      </c>
      <c r="P4548">
        <v>0</v>
      </c>
      <c r="Q4548">
        <v>0</v>
      </c>
      <c r="R4548">
        <v>0</v>
      </c>
      <c r="S4548">
        <v>1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7.4188830607100007</v>
      </c>
      <c r="AB4548">
        <v>0</v>
      </c>
      <c r="AC4548">
        <v>0</v>
      </c>
      <c r="AD4548">
        <v>0</v>
      </c>
      <c r="AE4548">
        <v>7.4188830607100007</v>
      </c>
    </row>
    <row r="4549" spans="1:31" x14ac:dyDescent="0.25">
      <c r="A4549">
        <v>2279054</v>
      </c>
      <c r="B4549">
        <v>1</v>
      </c>
      <c r="C4549" t="s">
        <v>80</v>
      </c>
      <c r="D4549" t="s">
        <v>110</v>
      </c>
      <c r="E4549" t="s">
        <v>147</v>
      </c>
      <c r="F4549" t="s">
        <v>13301</v>
      </c>
      <c r="G4549" t="s">
        <v>143</v>
      </c>
      <c r="H4549" t="s">
        <v>150</v>
      </c>
      <c r="I4549" t="s">
        <v>136</v>
      </c>
      <c r="J4549" t="s">
        <v>137</v>
      </c>
      <c r="K4549" t="s">
        <v>144</v>
      </c>
      <c r="L4549" t="s">
        <v>13302</v>
      </c>
      <c r="M4549" t="s">
        <v>13303</v>
      </c>
      <c r="N4549">
        <v>0.95027777700000005</v>
      </c>
      <c r="O4549">
        <v>0</v>
      </c>
      <c r="P4549">
        <v>127</v>
      </c>
      <c r="Q4549">
        <v>0</v>
      </c>
      <c r="R4549">
        <v>0</v>
      </c>
      <c r="S4549">
        <v>0</v>
      </c>
      <c r="T4549">
        <v>2</v>
      </c>
      <c r="U4549">
        <v>0</v>
      </c>
      <c r="V4549">
        <v>0</v>
      </c>
      <c r="W4549">
        <v>0</v>
      </c>
      <c r="X4549">
        <v>40.331814596539026</v>
      </c>
      <c r="Y4549">
        <v>0</v>
      </c>
      <c r="Z4549">
        <v>0</v>
      </c>
      <c r="AA4549">
        <v>0</v>
      </c>
      <c r="AB4549">
        <v>0.29135675822289997</v>
      </c>
      <c r="AC4549">
        <v>0</v>
      </c>
      <c r="AD4549">
        <v>0</v>
      </c>
      <c r="AE4549">
        <v>40.623171354761922</v>
      </c>
    </row>
    <row r="4550" spans="1:31" x14ac:dyDescent="0.25">
      <c r="A4550">
        <v>2279200</v>
      </c>
      <c r="B4550">
        <v>1</v>
      </c>
      <c r="C4550" t="s">
        <v>80</v>
      </c>
      <c r="D4550" t="s">
        <v>88</v>
      </c>
      <c r="E4550" t="s">
        <v>141</v>
      </c>
      <c r="F4550" t="s">
        <v>3554</v>
      </c>
      <c r="G4550" t="s">
        <v>134</v>
      </c>
      <c r="H4550" t="s">
        <v>135</v>
      </c>
      <c r="I4550" t="s">
        <v>136</v>
      </c>
      <c r="J4550" t="s">
        <v>137</v>
      </c>
      <c r="K4550" t="s">
        <v>138</v>
      </c>
      <c r="L4550" t="s">
        <v>13304</v>
      </c>
      <c r="M4550" t="s">
        <v>13305</v>
      </c>
      <c r="N4550">
        <v>0.341388888</v>
      </c>
      <c r="O4550">
        <v>1</v>
      </c>
      <c r="P4550">
        <v>495</v>
      </c>
      <c r="Q4550">
        <v>0</v>
      </c>
      <c r="R4550">
        <v>0</v>
      </c>
      <c r="S4550">
        <v>8</v>
      </c>
      <c r="T4550">
        <v>106</v>
      </c>
      <c r="U4550">
        <v>4</v>
      </c>
      <c r="V4550">
        <v>3</v>
      </c>
      <c r="W4550">
        <v>4.5386241936405751</v>
      </c>
      <c r="X4550">
        <v>63.315312427886418</v>
      </c>
      <c r="Y4550">
        <v>0</v>
      </c>
      <c r="Z4550">
        <v>0</v>
      </c>
      <c r="AA4550">
        <v>24.343932509479917</v>
      </c>
      <c r="AB4550">
        <v>32.982904119185342</v>
      </c>
      <c r="AC4550">
        <v>28.867665347326998</v>
      </c>
      <c r="AD4550">
        <v>3.4855949217120838</v>
      </c>
      <c r="AE4550">
        <v>157.53403351923134</v>
      </c>
    </row>
    <row r="4551" spans="1:31" x14ac:dyDescent="0.25">
      <c r="A4551">
        <v>2278868</v>
      </c>
      <c r="B4551">
        <v>1</v>
      </c>
      <c r="C4551" t="s">
        <v>81</v>
      </c>
      <c r="D4551" t="s">
        <v>118</v>
      </c>
      <c r="E4551" t="s">
        <v>165</v>
      </c>
      <c r="F4551" t="s">
        <v>13306</v>
      </c>
      <c r="G4551" t="s">
        <v>198</v>
      </c>
      <c r="H4551" t="s">
        <v>150</v>
      </c>
      <c r="I4551" t="s">
        <v>136</v>
      </c>
      <c r="J4551" t="s">
        <v>137</v>
      </c>
      <c r="K4551" t="s">
        <v>138</v>
      </c>
      <c r="L4551" t="s">
        <v>13307</v>
      </c>
      <c r="M4551" t="s">
        <v>13308</v>
      </c>
      <c r="N4551">
        <v>0.85750000000000004</v>
      </c>
      <c r="O4551">
        <v>0</v>
      </c>
      <c r="P4551">
        <v>2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0.32119044732939167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0.32119044732939167</v>
      </c>
    </row>
    <row r="4552" spans="1:31" x14ac:dyDescent="0.25">
      <c r="A4552">
        <v>2278653</v>
      </c>
      <c r="B4552">
        <v>1</v>
      </c>
      <c r="C4552" t="s">
        <v>80</v>
      </c>
      <c r="D4552" t="s">
        <v>84</v>
      </c>
      <c r="E4552" t="s">
        <v>322</v>
      </c>
      <c r="F4552" t="s">
        <v>13309</v>
      </c>
      <c r="G4552" t="s">
        <v>442</v>
      </c>
      <c r="H4552" t="s">
        <v>135</v>
      </c>
      <c r="I4552" t="s">
        <v>136</v>
      </c>
      <c r="J4552" t="s">
        <v>137</v>
      </c>
      <c r="K4552" t="s">
        <v>144</v>
      </c>
      <c r="L4552" t="s">
        <v>13310</v>
      </c>
      <c r="M4552" t="s">
        <v>13311</v>
      </c>
      <c r="N4552">
        <v>0.147777777</v>
      </c>
      <c r="O4552">
        <v>0</v>
      </c>
      <c r="P4552">
        <v>6340</v>
      </c>
      <c r="Q4552">
        <v>0</v>
      </c>
      <c r="R4552">
        <v>0</v>
      </c>
      <c r="S4552">
        <v>3</v>
      </c>
      <c r="T4552">
        <v>462</v>
      </c>
      <c r="U4552">
        <v>0</v>
      </c>
      <c r="V4552">
        <v>1</v>
      </c>
      <c r="W4552">
        <v>0</v>
      </c>
      <c r="X4552">
        <v>215.53717153905163</v>
      </c>
      <c r="Y4552">
        <v>0</v>
      </c>
      <c r="Z4552">
        <v>0</v>
      </c>
      <c r="AA4552">
        <v>16.049359574328577</v>
      </c>
      <c r="AB4552">
        <v>37.896362943456118</v>
      </c>
      <c r="AC4552">
        <v>0</v>
      </c>
      <c r="AD4552">
        <v>0.20081540262933334</v>
      </c>
      <c r="AE4552">
        <v>269.68370945946566</v>
      </c>
    </row>
    <row r="4553" spans="1:31" x14ac:dyDescent="0.25">
      <c r="A4553">
        <v>2278988</v>
      </c>
      <c r="B4553">
        <v>1</v>
      </c>
      <c r="C4553" t="s">
        <v>80</v>
      </c>
      <c r="D4553" t="s">
        <v>96</v>
      </c>
      <c r="E4553" t="s">
        <v>165</v>
      </c>
      <c r="F4553" t="s">
        <v>13312</v>
      </c>
      <c r="G4553" t="s">
        <v>225</v>
      </c>
      <c r="H4553" t="s">
        <v>150</v>
      </c>
      <c r="I4553" t="s">
        <v>136</v>
      </c>
      <c r="J4553" t="s">
        <v>137</v>
      </c>
      <c r="K4553" t="s">
        <v>138</v>
      </c>
      <c r="L4553" t="s">
        <v>13313</v>
      </c>
      <c r="M4553" t="s">
        <v>13314</v>
      </c>
      <c r="N4553">
        <v>9.5627777770000009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2.5621989389866662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2.5621989389866662</v>
      </c>
    </row>
    <row r="4554" spans="1:31" x14ac:dyDescent="0.25">
      <c r="A4554">
        <v>2279011</v>
      </c>
      <c r="B4554">
        <v>1</v>
      </c>
      <c r="C4554" t="s">
        <v>80</v>
      </c>
      <c r="D4554" t="s">
        <v>85</v>
      </c>
      <c r="E4554" t="s">
        <v>165</v>
      </c>
      <c r="F4554" t="s">
        <v>13315</v>
      </c>
      <c r="G4554" t="s">
        <v>225</v>
      </c>
      <c r="H4554" t="s">
        <v>150</v>
      </c>
      <c r="I4554" t="s">
        <v>136</v>
      </c>
      <c r="J4554" t="s">
        <v>137</v>
      </c>
      <c r="K4554" t="s">
        <v>138</v>
      </c>
      <c r="L4554" t="s">
        <v>13316</v>
      </c>
      <c r="M4554" t="s">
        <v>13317</v>
      </c>
      <c r="N4554">
        <v>6.2452777770000001</v>
      </c>
      <c r="O4554">
        <v>0</v>
      </c>
      <c r="P4554">
        <v>12</v>
      </c>
      <c r="Q4554">
        <v>0</v>
      </c>
      <c r="R4554">
        <v>0</v>
      </c>
      <c r="S4554">
        <v>0</v>
      </c>
      <c r="T4554">
        <v>5</v>
      </c>
      <c r="U4554">
        <v>0</v>
      </c>
      <c r="V4554">
        <v>0</v>
      </c>
      <c r="W4554">
        <v>0</v>
      </c>
      <c r="X4554">
        <v>14.851877903323771</v>
      </c>
      <c r="Y4554">
        <v>0</v>
      </c>
      <c r="Z4554">
        <v>0</v>
      </c>
      <c r="AA4554">
        <v>0</v>
      </c>
      <c r="AB4554">
        <v>49.541953286903833</v>
      </c>
      <c r="AC4554">
        <v>0</v>
      </c>
      <c r="AD4554">
        <v>0</v>
      </c>
      <c r="AE4554">
        <v>64.393831190227601</v>
      </c>
    </row>
    <row r="4555" spans="1:31" x14ac:dyDescent="0.25">
      <c r="A4555">
        <v>2278968</v>
      </c>
      <c r="B4555">
        <v>1</v>
      </c>
      <c r="C4555" t="s">
        <v>80</v>
      </c>
      <c r="D4555" t="s">
        <v>94</v>
      </c>
      <c r="E4555" t="s">
        <v>141</v>
      </c>
      <c r="F4555" t="s">
        <v>13318</v>
      </c>
      <c r="G4555" t="s">
        <v>701</v>
      </c>
      <c r="H4555" t="s">
        <v>135</v>
      </c>
      <c r="I4555" t="s">
        <v>136</v>
      </c>
      <c r="J4555" t="s">
        <v>137</v>
      </c>
      <c r="K4555" t="s">
        <v>138</v>
      </c>
      <c r="L4555" t="s">
        <v>13319</v>
      </c>
      <c r="M4555" t="s">
        <v>13320</v>
      </c>
      <c r="N4555">
        <v>1.0069444439999999</v>
      </c>
      <c r="O4555">
        <v>0</v>
      </c>
      <c r="P4555">
        <v>0</v>
      </c>
      <c r="Q4555">
        <v>0</v>
      </c>
      <c r="R4555">
        <v>19</v>
      </c>
      <c r="S4555">
        <v>0</v>
      </c>
      <c r="T4555">
        <v>1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29.202058590439812</v>
      </c>
      <c r="AA4555">
        <v>0</v>
      </c>
      <c r="AB4555">
        <v>1.1941976654261417</v>
      </c>
      <c r="AC4555">
        <v>0</v>
      </c>
      <c r="AD4555">
        <v>0</v>
      </c>
      <c r="AE4555">
        <v>30.396256255865953</v>
      </c>
    </row>
    <row r="4556" spans="1:31" x14ac:dyDescent="0.25">
      <c r="A4556">
        <v>2278845</v>
      </c>
      <c r="B4556">
        <v>1</v>
      </c>
      <c r="C4556" t="s">
        <v>80</v>
      </c>
      <c r="D4556" t="s">
        <v>85</v>
      </c>
      <c r="E4556" t="s">
        <v>165</v>
      </c>
      <c r="F4556" t="s">
        <v>13321</v>
      </c>
      <c r="G4556" t="s">
        <v>297</v>
      </c>
      <c r="H4556" t="s">
        <v>150</v>
      </c>
      <c r="I4556" t="s">
        <v>136</v>
      </c>
      <c r="J4556" t="s">
        <v>3</v>
      </c>
      <c r="K4556" t="s">
        <v>138</v>
      </c>
      <c r="L4556" t="s">
        <v>13322</v>
      </c>
      <c r="M4556" t="s">
        <v>13323</v>
      </c>
      <c r="N4556">
        <v>6.4177777770000004</v>
      </c>
      <c r="O4556">
        <v>0</v>
      </c>
      <c r="P4556">
        <v>5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5.5201857563037233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5.5201857563037233</v>
      </c>
    </row>
    <row r="4557" spans="1:31" x14ac:dyDescent="0.25">
      <c r="A4557">
        <v>2279217</v>
      </c>
      <c r="B4557">
        <v>1</v>
      </c>
      <c r="C4557" t="s">
        <v>80</v>
      </c>
      <c r="D4557" t="s">
        <v>84</v>
      </c>
      <c r="E4557" t="s">
        <v>165</v>
      </c>
      <c r="F4557" t="s">
        <v>13324</v>
      </c>
      <c r="G4557" t="s">
        <v>198</v>
      </c>
      <c r="H4557" t="s">
        <v>150</v>
      </c>
      <c r="I4557" t="s">
        <v>136</v>
      </c>
      <c r="J4557" t="s">
        <v>137</v>
      </c>
      <c r="K4557" t="s">
        <v>138</v>
      </c>
      <c r="L4557" t="s">
        <v>13325</v>
      </c>
      <c r="M4557" t="s">
        <v>13326</v>
      </c>
      <c r="N4557">
        <v>2.3366666660000002</v>
      </c>
      <c r="O4557">
        <v>0</v>
      </c>
      <c r="P4557">
        <v>4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1.72508664297555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1.72508664297555</v>
      </c>
    </row>
    <row r="4558" spans="1:31" x14ac:dyDescent="0.25">
      <c r="A4558">
        <v>2279074</v>
      </c>
      <c r="B4558">
        <v>1</v>
      </c>
      <c r="C4558" t="s">
        <v>81</v>
      </c>
      <c r="D4558" t="s">
        <v>128</v>
      </c>
      <c r="E4558" t="s">
        <v>141</v>
      </c>
      <c r="F4558" t="s">
        <v>13327</v>
      </c>
      <c r="G4558" t="s">
        <v>278</v>
      </c>
      <c r="H4558" t="s">
        <v>135</v>
      </c>
      <c r="I4558" t="s">
        <v>136</v>
      </c>
      <c r="J4558" t="s">
        <v>137</v>
      </c>
      <c r="K4558" t="s">
        <v>138</v>
      </c>
      <c r="L4558" t="s">
        <v>13328</v>
      </c>
      <c r="M4558" t="s">
        <v>13329</v>
      </c>
      <c r="N4558">
        <v>5.239166666</v>
      </c>
      <c r="O4558">
        <v>0</v>
      </c>
      <c r="P4558">
        <v>0</v>
      </c>
      <c r="Q4558">
        <v>15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25.652413710248325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25.652413710248325</v>
      </c>
    </row>
    <row r="4559" spans="1:31" x14ac:dyDescent="0.25">
      <c r="A4559">
        <v>2278782</v>
      </c>
      <c r="B4559">
        <v>1</v>
      </c>
      <c r="C4559" t="s">
        <v>80</v>
      </c>
      <c r="D4559" t="s">
        <v>96</v>
      </c>
      <c r="E4559" t="s">
        <v>165</v>
      </c>
      <c r="F4559" t="s">
        <v>13330</v>
      </c>
      <c r="G4559" t="s">
        <v>167</v>
      </c>
      <c r="H4559" t="s">
        <v>150</v>
      </c>
      <c r="I4559" t="s">
        <v>136</v>
      </c>
      <c r="J4559" t="s">
        <v>137</v>
      </c>
      <c r="K4559" t="s">
        <v>138</v>
      </c>
      <c r="L4559" t="s">
        <v>13331</v>
      </c>
      <c r="M4559" t="s">
        <v>13332</v>
      </c>
      <c r="N4559">
        <v>8.1633333330000006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4.2646800838015917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4.2646800838015917</v>
      </c>
    </row>
    <row r="4560" spans="1:31" x14ac:dyDescent="0.25">
      <c r="A4560">
        <v>2279031</v>
      </c>
      <c r="B4560">
        <v>1</v>
      </c>
      <c r="C4560" t="s">
        <v>80</v>
      </c>
      <c r="D4560" t="s">
        <v>107</v>
      </c>
      <c r="E4560" t="s">
        <v>165</v>
      </c>
      <c r="F4560" t="s">
        <v>13333</v>
      </c>
      <c r="G4560" t="s">
        <v>225</v>
      </c>
      <c r="H4560" t="s">
        <v>150</v>
      </c>
      <c r="I4560" t="s">
        <v>136</v>
      </c>
      <c r="J4560" t="s">
        <v>137</v>
      </c>
      <c r="K4560" t="s">
        <v>138</v>
      </c>
      <c r="L4560" t="s">
        <v>13334</v>
      </c>
      <c r="M4560" t="s">
        <v>13335</v>
      </c>
      <c r="N4560">
        <v>3.2555555549999999</v>
      </c>
      <c r="O4560">
        <v>0</v>
      </c>
      <c r="P4560">
        <v>1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0.51633741746475004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0.51633741746475004</v>
      </c>
    </row>
    <row r="4561" spans="1:31" x14ac:dyDescent="0.25">
      <c r="A4561">
        <v>2278633</v>
      </c>
      <c r="B4561">
        <v>1</v>
      </c>
      <c r="C4561" t="s">
        <v>80</v>
      </c>
      <c r="D4561" t="s">
        <v>99</v>
      </c>
      <c r="E4561" t="s">
        <v>157</v>
      </c>
      <c r="F4561" t="s">
        <v>4095</v>
      </c>
      <c r="G4561" t="s">
        <v>442</v>
      </c>
      <c r="H4561" t="s">
        <v>135</v>
      </c>
      <c r="I4561" t="s">
        <v>136</v>
      </c>
      <c r="J4561" t="s">
        <v>137</v>
      </c>
      <c r="K4561" t="s">
        <v>144</v>
      </c>
      <c r="L4561" t="s">
        <v>13336</v>
      </c>
      <c r="M4561" t="s">
        <v>13337</v>
      </c>
      <c r="N4561">
        <v>0.30277777700000003</v>
      </c>
      <c r="O4561">
        <v>19</v>
      </c>
      <c r="P4561">
        <v>12087</v>
      </c>
      <c r="Q4561">
        <v>15</v>
      </c>
      <c r="R4561">
        <v>299</v>
      </c>
      <c r="S4561">
        <v>55</v>
      </c>
      <c r="T4561">
        <v>1408</v>
      </c>
      <c r="U4561">
        <v>2</v>
      </c>
      <c r="V4561">
        <v>17</v>
      </c>
      <c r="W4561">
        <v>50.576618001196749</v>
      </c>
      <c r="X4561">
        <v>979.45075726206449</v>
      </c>
      <c r="Y4561">
        <v>4.4471668347335003</v>
      </c>
      <c r="Z4561">
        <v>16.801425239912504</v>
      </c>
      <c r="AA4561">
        <v>78.208140478659033</v>
      </c>
      <c r="AB4561">
        <v>237.27961776462686</v>
      </c>
      <c r="AC4561">
        <v>4.3255072826679992</v>
      </c>
      <c r="AD4561">
        <v>178.49847800584999</v>
      </c>
      <c r="AE4561">
        <v>1549.5877108697114</v>
      </c>
    </row>
    <row r="4562" spans="1:31" x14ac:dyDescent="0.25">
      <c r="A4562">
        <v>2278931</v>
      </c>
      <c r="B4562">
        <v>1</v>
      </c>
      <c r="C4562" t="s">
        <v>81</v>
      </c>
      <c r="D4562" t="s">
        <v>124</v>
      </c>
      <c r="E4562" t="s">
        <v>147</v>
      </c>
      <c r="F4562" t="s">
        <v>13338</v>
      </c>
      <c r="G4562" t="s">
        <v>149</v>
      </c>
      <c r="H4562" t="s">
        <v>150</v>
      </c>
      <c r="I4562" t="s">
        <v>136</v>
      </c>
      <c r="J4562" t="s">
        <v>137</v>
      </c>
      <c r="K4562" t="s">
        <v>138</v>
      </c>
      <c r="L4562" t="s">
        <v>13339</v>
      </c>
      <c r="M4562" t="s">
        <v>13035</v>
      </c>
      <c r="N4562">
        <v>0.81166666600000004</v>
      </c>
      <c r="O4562">
        <v>0</v>
      </c>
      <c r="P4562">
        <v>11</v>
      </c>
      <c r="Q4562">
        <v>0</v>
      </c>
      <c r="R4562">
        <v>0</v>
      </c>
      <c r="S4562">
        <v>0</v>
      </c>
      <c r="T4562">
        <v>2</v>
      </c>
      <c r="U4562">
        <v>0</v>
      </c>
      <c r="V4562">
        <v>0</v>
      </c>
      <c r="W4562">
        <v>0</v>
      </c>
      <c r="X4562">
        <v>1.3247593349355</v>
      </c>
      <c r="Y4562">
        <v>0</v>
      </c>
      <c r="Z4562">
        <v>0</v>
      </c>
      <c r="AA4562">
        <v>0</v>
      </c>
      <c r="AB4562">
        <v>8.7828081570603906</v>
      </c>
      <c r="AC4562">
        <v>0</v>
      </c>
      <c r="AD4562">
        <v>0</v>
      </c>
      <c r="AE4562">
        <v>10.107567491995891</v>
      </c>
    </row>
    <row r="4563" spans="1:31" x14ac:dyDescent="0.25">
      <c r="A4563">
        <v>2278974</v>
      </c>
      <c r="B4563">
        <v>1</v>
      </c>
      <c r="C4563" t="s">
        <v>80</v>
      </c>
      <c r="D4563" t="s">
        <v>92</v>
      </c>
      <c r="E4563" t="s">
        <v>165</v>
      </c>
      <c r="F4563" t="s">
        <v>13340</v>
      </c>
      <c r="G4563" t="s">
        <v>261</v>
      </c>
      <c r="H4563" t="s">
        <v>150</v>
      </c>
      <c r="I4563" t="s">
        <v>136</v>
      </c>
      <c r="J4563" t="s">
        <v>137</v>
      </c>
      <c r="K4563" t="s">
        <v>138</v>
      </c>
      <c r="L4563" t="s">
        <v>13341</v>
      </c>
      <c r="M4563" t="s">
        <v>13342</v>
      </c>
      <c r="N4563">
        <v>1.6419444439999999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1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0.24286188345995002</v>
      </c>
      <c r="AC4563">
        <v>0</v>
      </c>
      <c r="AD4563">
        <v>0</v>
      </c>
      <c r="AE4563">
        <v>0.24286188345995002</v>
      </c>
    </row>
    <row r="4564" spans="1:31" x14ac:dyDescent="0.25">
      <c r="A4564">
        <v>2279143</v>
      </c>
      <c r="B4564">
        <v>1</v>
      </c>
      <c r="C4564" t="s">
        <v>81</v>
      </c>
      <c r="D4564" t="s">
        <v>128</v>
      </c>
      <c r="E4564" t="s">
        <v>165</v>
      </c>
      <c r="F4564" t="s">
        <v>13343</v>
      </c>
      <c r="G4564" t="s">
        <v>167</v>
      </c>
      <c r="H4564" t="s">
        <v>150</v>
      </c>
      <c r="I4564" t="s">
        <v>136</v>
      </c>
      <c r="J4564" t="s">
        <v>137</v>
      </c>
      <c r="K4564" t="s">
        <v>138</v>
      </c>
      <c r="L4564" t="s">
        <v>13344</v>
      </c>
      <c r="M4564" t="s">
        <v>13345</v>
      </c>
      <c r="N4564">
        <v>0.47805555500000002</v>
      </c>
      <c r="O4564">
        <v>0</v>
      </c>
      <c r="P4564">
        <v>7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0.89473642471620007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0.89473642471620007</v>
      </c>
    </row>
    <row r="4565" spans="1:31" x14ac:dyDescent="0.25">
      <c r="A4565">
        <v>2278957</v>
      </c>
      <c r="B4565">
        <v>1</v>
      </c>
      <c r="C4565" t="s">
        <v>81</v>
      </c>
      <c r="D4565" t="s">
        <v>113</v>
      </c>
      <c r="E4565" t="s">
        <v>141</v>
      </c>
      <c r="F4565" t="s">
        <v>13346</v>
      </c>
      <c r="G4565" t="s">
        <v>134</v>
      </c>
      <c r="H4565" t="s">
        <v>135</v>
      </c>
      <c r="I4565" t="s">
        <v>136</v>
      </c>
      <c r="J4565" t="s">
        <v>137</v>
      </c>
      <c r="K4565" t="s">
        <v>138</v>
      </c>
      <c r="L4565" t="s">
        <v>13347</v>
      </c>
      <c r="M4565" t="s">
        <v>13348</v>
      </c>
      <c r="N4565">
        <v>1.9311111110000001</v>
      </c>
      <c r="O4565">
        <v>0</v>
      </c>
      <c r="P4565">
        <v>476</v>
      </c>
      <c r="Q4565">
        <v>0</v>
      </c>
      <c r="R4565">
        <v>31</v>
      </c>
      <c r="S4565">
        <v>4</v>
      </c>
      <c r="T4565">
        <v>42</v>
      </c>
      <c r="U4565">
        <v>2</v>
      </c>
      <c r="V4565">
        <v>0</v>
      </c>
      <c r="W4565">
        <v>0</v>
      </c>
      <c r="X4565">
        <v>210.52642408444115</v>
      </c>
      <c r="Y4565">
        <v>0</v>
      </c>
      <c r="Z4565">
        <v>19.453533642289788</v>
      </c>
      <c r="AA4565">
        <v>17.0670157359115</v>
      </c>
      <c r="AB4565">
        <v>106.38024594352547</v>
      </c>
      <c r="AC4565">
        <v>270.66759140574339</v>
      </c>
      <c r="AD4565">
        <v>0</v>
      </c>
      <c r="AE4565">
        <v>624.0948108119112</v>
      </c>
    </row>
    <row r="4566" spans="1:31" x14ac:dyDescent="0.25">
      <c r="A4566">
        <v>2278765</v>
      </c>
      <c r="B4566">
        <v>1</v>
      </c>
      <c r="C4566" t="s">
        <v>81</v>
      </c>
      <c r="D4566" t="s">
        <v>114</v>
      </c>
      <c r="E4566" t="s">
        <v>147</v>
      </c>
      <c r="F4566" t="s">
        <v>11809</v>
      </c>
      <c r="G4566" t="s">
        <v>154</v>
      </c>
      <c r="H4566" t="s">
        <v>150</v>
      </c>
      <c r="I4566" t="s">
        <v>136</v>
      </c>
      <c r="J4566" t="s">
        <v>137</v>
      </c>
      <c r="K4566" t="s">
        <v>144</v>
      </c>
      <c r="L4566" t="s">
        <v>13349</v>
      </c>
      <c r="M4566" t="s">
        <v>13350</v>
      </c>
      <c r="N4566">
        <v>8.0319444440000005</v>
      </c>
      <c r="O4566">
        <v>0</v>
      </c>
      <c r="P4566">
        <v>62</v>
      </c>
      <c r="Q4566">
        <v>0</v>
      </c>
      <c r="R4566">
        <v>0</v>
      </c>
      <c r="S4566">
        <v>0</v>
      </c>
      <c r="T4566">
        <v>4</v>
      </c>
      <c r="U4566">
        <v>0</v>
      </c>
      <c r="V4566">
        <v>0</v>
      </c>
      <c r="W4566">
        <v>0</v>
      </c>
      <c r="X4566">
        <v>48.177561406068172</v>
      </c>
      <c r="Y4566">
        <v>0</v>
      </c>
      <c r="Z4566">
        <v>0</v>
      </c>
      <c r="AA4566">
        <v>0</v>
      </c>
      <c r="AB4566">
        <v>0.28385704956703339</v>
      </c>
      <c r="AC4566">
        <v>0</v>
      </c>
      <c r="AD4566">
        <v>0</v>
      </c>
      <c r="AE4566">
        <v>48.461418455635204</v>
      </c>
    </row>
    <row r="4567" spans="1:31" x14ac:dyDescent="0.25">
      <c r="A4567">
        <v>2278705</v>
      </c>
      <c r="B4567">
        <v>1</v>
      </c>
      <c r="C4567" t="s">
        <v>80</v>
      </c>
      <c r="D4567" t="s">
        <v>110</v>
      </c>
      <c r="E4567" t="s">
        <v>141</v>
      </c>
      <c r="F4567" t="s">
        <v>13351</v>
      </c>
      <c r="G4567" t="s">
        <v>134</v>
      </c>
      <c r="H4567" t="s">
        <v>135</v>
      </c>
      <c r="I4567" t="s">
        <v>136</v>
      </c>
      <c r="J4567" t="s">
        <v>137</v>
      </c>
      <c r="K4567" t="s">
        <v>138</v>
      </c>
      <c r="L4567" t="s">
        <v>13352</v>
      </c>
      <c r="M4567" t="s">
        <v>13353</v>
      </c>
      <c r="N4567">
        <v>0.75472222200000005</v>
      </c>
      <c r="O4567">
        <v>0</v>
      </c>
      <c r="P4567">
        <v>2957</v>
      </c>
      <c r="Q4567">
        <v>0</v>
      </c>
      <c r="R4567">
        <v>0</v>
      </c>
      <c r="S4567">
        <v>0</v>
      </c>
      <c r="T4567">
        <v>140</v>
      </c>
      <c r="U4567">
        <v>0</v>
      </c>
      <c r="V4567">
        <v>0</v>
      </c>
      <c r="W4567">
        <v>0</v>
      </c>
      <c r="X4567">
        <v>748.16773464481582</v>
      </c>
      <c r="Y4567">
        <v>0</v>
      </c>
      <c r="Z4567">
        <v>0</v>
      </c>
      <c r="AA4567">
        <v>0</v>
      </c>
      <c r="AB4567">
        <v>46.762991771601371</v>
      </c>
      <c r="AC4567">
        <v>0</v>
      </c>
      <c r="AD4567">
        <v>0</v>
      </c>
      <c r="AE4567">
        <v>794.9307264164172</v>
      </c>
    </row>
    <row r="4568" spans="1:31" x14ac:dyDescent="0.25">
      <c r="A4568">
        <v>2279083</v>
      </c>
      <c r="B4568">
        <v>1</v>
      </c>
      <c r="C4568" t="s">
        <v>80</v>
      </c>
      <c r="D4568" t="s">
        <v>104</v>
      </c>
      <c r="E4568" t="s">
        <v>165</v>
      </c>
      <c r="F4568" t="s">
        <v>13354</v>
      </c>
      <c r="G4568" t="s">
        <v>198</v>
      </c>
      <c r="H4568" t="s">
        <v>150</v>
      </c>
      <c r="I4568" t="s">
        <v>136</v>
      </c>
      <c r="J4568" t="s">
        <v>137</v>
      </c>
      <c r="K4568" t="s">
        <v>138</v>
      </c>
      <c r="L4568" t="s">
        <v>13355</v>
      </c>
      <c r="M4568" t="s">
        <v>13356</v>
      </c>
      <c r="N4568">
        <v>2.2461111109999998</v>
      </c>
      <c r="O4568">
        <v>0</v>
      </c>
      <c r="P4568">
        <v>4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1.6366775635466253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1.6366775635466253</v>
      </c>
    </row>
    <row r="4569" spans="1:31" x14ac:dyDescent="0.25">
      <c r="A4569">
        <v>2278728</v>
      </c>
      <c r="B4569">
        <v>1</v>
      </c>
      <c r="C4569" t="s">
        <v>80</v>
      </c>
      <c r="D4569" t="s">
        <v>103</v>
      </c>
      <c r="E4569" t="s">
        <v>165</v>
      </c>
      <c r="F4569" t="s">
        <v>13357</v>
      </c>
      <c r="G4569" t="s">
        <v>198</v>
      </c>
      <c r="H4569" t="s">
        <v>150</v>
      </c>
      <c r="I4569" t="s">
        <v>136</v>
      </c>
      <c r="J4569" t="s">
        <v>137</v>
      </c>
      <c r="K4569" t="s">
        <v>138</v>
      </c>
      <c r="L4569" t="s">
        <v>13358</v>
      </c>
      <c r="M4569" t="s">
        <v>13359</v>
      </c>
      <c r="N4569">
        <v>0.95138888799999999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1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1.46154563925E-2</v>
      </c>
      <c r="AC4569">
        <v>0</v>
      </c>
      <c r="AD4569">
        <v>0</v>
      </c>
      <c r="AE4569">
        <v>1.46154563925E-2</v>
      </c>
    </row>
    <row r="4570" spans="1:31" x14ac:dyDescent="0.25">
      <c r="A4570">
        <v>2278871</v>
      </c>
      <c r="B4570">
        <v>1</v>
      </c>
      <c r="C4570" t="s">
        <v>80</v>
      </c>
      <c r="D4570" t="s">
        <v>82</v>
      </c>
      <c r="E4570" t="s">
        <v>147</v>
      </c>
      <c r="F4570" t="s">
        <v>13360</v>
      </c>
      <c r="G4570" t="s">
        <v>297</v>
      </c>
      <c r="H4570" t="s">
        <v>150</v>
      </c>
      <c r="I4570" t="s">
        <v>136</v>
      </c>
      <c r="J4570" t="s">
        <v>137</v>
      </c>
      <c r="K4570" t="s">
        <v>138</v>
      </c>
      <c r="L4570" t="s">
        <v>13361</v>
      </c>
      <c r="M4570" t="s">
        <v>13362</v>
      </c>
      <c r="N4570">
        <v>1.415277777</v>
      </c>
      <c r="O4570">
        <v>0</v>
      </c>
      <c r="P4570">
        <v>23</v>
      </c>
      <c r="Q4570">
        <v>0</v>
      </c>
      <c r="R4570">
        <v>0</v>
      </c>
      <c r="S4570">
        <v>0</v>
      </c>
      <c r="T4570">
        <v>34</v>
      </c>
      <c r="U4570">
        <v>0</v>
      </c>
      <c r="V4570">
        <v>0</v>
      </c>
      <c r="W4570">
        <v>0</v>
      </c>
      <c r="X4570">
        <v>6.8344996147361394</v>
      </c>
      <c r="Y4570">
        <v>0</v>
      </c>
      <c r="Z4570">
        <v>0</v>
      </c>
      <c r="AA4570">
        <v>0</v>
      </c>
      <c r="AB4570">
        <v>44.298091884267144</v>
      </c>
      <c r="AC4570">
        <v>0</v>
      </c>
      <c r="AD4570">
        <v>0</v>
      </c>
      <c r="AE4570">
        <v>51.132591499003283</v>
      </c>
    </row>
    <row r="4571" spans="1:31" x14ac:dyDescent="0.25">
      <c r="A4571">
        <v>2278848</v>
      </c>
      <c r="B4571">
        <v>1</v>
      </c>
      <c r="C4571" t="s">
        <v>80</v>
      </c>
      <c r="D4571" t="s">
        <v>107</v>
      </c>
      <c r="E4571" t="s">
        <v>157</v>
      </c>
      <c r="F4571" t="s">
        <v>13363</v>
      </c>
      <c r="G4571" t="s">
        <v>154</v>
      </c>
      <c r="H4571" t="s">
        <v>135</v>
      </c>
      <c r="I4571" t="s">
        <v>136</v>
      </c>
      <c r="J4571" t="s">
        <v>137</v>
      </c>
      <c r="K4571" t="s">
        <v>144</v>
      </c>
      <c r="L4571" t="s">
        <v>13364</v>
      </c>
      <c r="M4571" t="s">
        <v>13365</v>
      </c>
      <c r="N4571">
        <v>2.85</v>
      </c>
      <c r="O4571">
        <v>4</v>
      </c>
      <c r="P4571">
        <v>1435</v>
      </c>
      <c r="Q4571">
        <v>3</v>
      </c>
      <c r="R4571">
        <v>13</v>
      </c>
      <c r="S4571">
        <v>12</v>
      </c>
      <c r="T4571">
        <v>202</v>
      </c>
      <c r="U4571">
        <v>0</v>
      </c>
      <c r="V4571">
        <v>1</v>
      </c>
      <c r="W4571">
        <v>166.91847725121968</v>
      </c>
      <c r="X4571">
        <v>939.58364403866631</v>
      </c>
      <c r="Y4571">
        <v>1307.8285373028275</v>
      </c>
      <c r="Z4571">
        <v>11.833548812266457</v>
      </c>
      <c r="AA4571">
        <v>1481.323222331326</v>
      </c>
      <c r="AB4571">
        <v>312.57426403698327</v>
      </c>
      <c r="AC4571">
        <v>0</v>
      </c>
      <c r="AD4571">
        <v>28.817386925724001</v>
      </c>
      <c r="AE4571">
        <v>4248.8790806990137</v>
      </c>
    </row>
    <row r="4572" spans="1:31" x14ac:dyDescent="0.25">
      <c r="A4572">
        <v>2278748</v>
      </c>
      <c r="B4572">
        <v>1</v>
      </c>
      <c r="C4572" t="s">
        <v>80</v>
      </c>
      <c r="D4572" t="s">
        <v>100</v>
      </c>
      <c r="E4572" t="s">
        <v>157</v>
      </c>
      <c r="F4572" t="s">
        <v>7313</v>
      </c>
      <c r="G4572" t="s">
        <v>442</v>
      </c>
      <c r="H4572" t="s">
        <v>135</v>
      </c>
      <c r="I4572" t="s">
        <v>136</v>
      </c>
      <c r="J4572" t="s">
        <v>137</v>
      </c>
      <c r="K4572" t="s">
        <v>138</v>
      </c>
      <c r="L4572" t="s">
        <v>13366</v>
      </c>
      <c r="M4572" t="s">
        <v>13367</v>
      </c>
      <c r="N4572">
        <v>0.72555555500000002</v>
      </c>
      <c r="O4572">
        <v>4</v>
      </c>
      <c r="P4572">
        <v>908</v>
      </c>
      <c r="Q4572">
        <v>27</v>
      </c>
      <c r="R4572">
        <v>380</v>
      </c>
      <c r="S4572">
        <v>12</v>
      </c>
      <c r="T4572">
        <v>182</v>
      </c>
      <c r="U4572">
        <v>2</v>
      </c>
      <c r="V4572">
        <v>0</v>
      </c>
      <c r="W4572">
        <v>1.6382033631812001</v>
      </c>
      <c r="X4572">
        <v>142.2280081115876</v>
      </c>
      <c r="Y4572">
        <v>11.572778658092517</v>
      </c>
      <c r="Z4572">
        <v>78.1759705930086</v>
      </c>
      <c r="AA4572">
        <v>149.10870529108126</v>
      </c>
      <c r="AB4572">
        <v>70.383451064902161</v>
      </c>
      <c r="AC4572">
        <v>16.939786645962496</v>
      </c>
      <c r="AD4572">
        <v>0</v>
      </c>
      <c r="AE4572">
        <v>470.04690372781579</v>
      </c>
    </row>
    <row r="4573" spans="1:31" x14ac:dyDescent="0.25">
      <c r="A4573">
        <v>2278771</v>
      </c>
      <c r="B4573">
        <v>1</v>
      </c>
      <c r="C4573" t="s">
        <v>81</v>
      </c>
      <c r="D4573" t="s">
        <v>121</v>
      </c>
      <c r="E4573" t="s">
        <v>176</v>
      </c>
      <c r="F4573" t="s">
        <v>13368</v>
      </c>
      <c r="G4573" t="s">
        <v>154</v>
      </c>
      <c r="H4573" t="s">
        <v>150</v>
      </c>
      <c r="I4573" t="s">
        <v>136</v>
      </c>
      <c r="J4573" t="s">
        <v>137</v>
      </c>
      <c r="K4573" t="s">
        <v>144</v>
      </c>
      <c r="L4573" t="s">
        <v>13369</v>
      </c>
      <c r="M4573" t="s">
        <v>13370</v>
      </c>
      <c r="N4573">
        <v>8.4447222219999993</v>
      </c>
      <c r="O4573">
        <v>0</v>
      </c>
      <c r="P4573">
        <v>96</v>
      </c>
      <c r="Q4573">
        <v>0</v>
      </c>
      <c r="R4573">
        <v>39</v>
      </c>
      <c r="S4573">
        <v>0</v>
      </c>
      <c r="T4573">
        <v>5</v>
      </c>
      <c r="U4573">
        <v>0</v>
      </c>
      <c r="V4573">
        <v>0</v>
      </c>
      <c r="W4573">
        <v>0</v>
      </c>
      <c r="X4573">
        <v>179.49965421319777</v>
      </c>
      <c r="Y4573">
        <v>0</v>
      </c>
      <c r="Z4573">
        <v>25.339373782680148</v>
      </c>
      <c r="AA4573">
        <v>0</v>
      </c>
      <c r="AB4573">
        <v>12.283059171891729</v>
      </c>
      <c r="AC4573">
        <v>0</v>
      </c>
      <c r="AD4573">
        <v>0</v>
      </c>
      <c r="AE4573">
        <v>217.12208716776965</v>
      </c>
    </row>
    <row r="4574" spans="1:31" x14ac:dyDescent="0.25">
      <c r="A4574">
        <v>2279040</v>
      </c>
      <c r="B4574">
        <v>1</v>
      </c>
      <c r="C4574" t="s">
        <v>80</v>
      </c>
      <c r="D4574" t="s">
        <v>99</v>
      </c>
      <c r="E4574" t="s">
        <v>165</v>
      </c>
      <c r="F4574" t="s">
        <v>13371</v>
      </c>
      <c r="G4574" t="s">
        <v>261</v>
      </c>
      <c r="H4574" t="s">
        <v>150</v>
      </c>
      <c r="I4574" t="s">
        <v>136</v>
      </c>
      <c r="J4574" t="s">
        <v>137</v>
      </c>
      <c r="K4574" t="s">
        <v>138</v>
      </c>
      <c r="L4574" t="s">
        <v>13372</v>
      </c>
      <c r="M4574" t="s">
        <v>13373</v>
      </c>
      <c r="N4574">
        <v>8.1808333330000007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2.9577127248575668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2.9577127248575668</v>
      </c>
    </row>
    <row r="4575" spans="1:31" x14ac:dyDescent="0.25">
      <c r="A4575">
        <v>2278934</v>
      </c>
      <c r="B4575">
        <v>1</v>
      </c>
      <c r="C4575" t="s">
        <v>81</v>
      </c>
      <c r="D4575" t="s">
        <v>112</v>
      </c>
      <c r="E4575" t="s">
        <v>141</v>
      </c>
      <c r="F4575" t="s">
        <v>13374</v>
      </c>
      <c r="G4575" t="s">
        <v>134</v>
      </c>
      <c r="H4575" t="s">
        <v>135</v>
      </c>
      <c r="I4575" t="s">
        <v>738</v>
      </c>
      <c r="J4575" t="s">
        <v>137</v>
      </c>
      <c r="K4575" t="s">
        <v>138</v>
      </c>
      <c r="L4575" t="s">
        <v>13375</v>
      </c>
      <c r="M4575" t="s">
        <v>13376</v>
      </c>
      <c r="N4575">
        <v>1.3888888E-2</v>
      </c>
      <c r="O4575">
        <v>0</v>
      </c>
      <c r="P4575">
        <v>870</v>
      </c>
      <c r="Q4575">
        <v>113</v>
      </c>
      <c r="R4575">
        <v>64</v>
      </c>
      <c r="S4575">
        <v>16</v>
      </c>
      <c r="T4575">
        <v>112</v>
      </c>
      <c r="U4575">
        <v>7</v>
      </c>
      <c r="V4575">
        <v>0</v>
      </c>
      <c r="W4575">
        <v>0</v>
      </c>
      <c r="X4575">
        <v>1.8911401163111141</v>
      </c>
      <c r="Y4575">
        <v>1.9155840895124996</v>
      </c>
      <c r="Z4575">
        <v>0.49379999211791659</v>
      </c>
      <c r="AA4575">
        <v>1.4704224358340277</v>
      </c>
      <c r="AB4575">
        <v>0.42436295299194454</v>
      </c>
      <c r="AC4575">
        <v>7.3665286754924999</v>
      </c>
      <c r="AD4575">
        <v>0</v>
      </c>
      <c r="AE4575">
        <v>13.561838262260002</v>
      </c>
    </row>
    <row r="4576" spans="1:31" x14ac:dyDescent="0.25">
      <c r="A4576">
        <v>2279183</v>
      </c>
      <c r="B4576">
        <v>1</v>
      </c>
      <c r="C4576" t="s">
        <v>80</v>
      </c>
      <c r="D4576" t="s">
        <v>85</v>
      </c>
      <c r="E4576" t="s">
        <v>165</v>
      </c>
      <c r="F4576" t="s">
        <v>13377</v>
      </c>
      <c r="G4576" t="s">
        <v>225</v>
      </c>
      <c r="H4576" t="s">
        <v>150</v>
      </c>
      <c r="I4576" t="s">
        <v>136</v>
      </c>
      <c r="J4576" t="s">
        <v>137</v>
      </c>
      <c r="K4576" t="s">
        <v>138</v>
      </c>
      <c r="L4576" t="s">
        <v>13378</v>
      </c>
      <c r="M4576" t="s">
        <v>13379</v>
      </c>
      <c r="N4576">
        <v>1.66</v>
      </c>
      <c r="O4576">
        <v>0</v>
      </c>
      <c r="P4576">
        <v>17</v>
      </c>
      <c r="Q4576">
        <v>0</v>
      </c>
      <c r="R4576">
        <v>0</v>
      </c>
      <c r="S4576">
        <v>0</v>
      </c>
      <c r="T4576">
        <v>2</v>
      </c>
      <c r="U4576">
        <v>0</v>
      </c>
      <c r="V4576">
        <v>0</v>
      </c>
      <c r="W4576">
        <v>0</v>
      </c>
      <c r="X4576">
        <v>10.042563137285406</v>
      </c>
      <c r="Y4576">
        <v>0</v>
      </c>
      <c r="Z4576">
        <v>0</v>
      </c>
      <c r="AA4576">
        <v>0</v>
      </c>
      <c r="AB4576">
        <v>0.52671364993903325</v>
      </c>
      <c r="AC4576">
        <v>0</v>
      </c>
      <c r="AD4576">
        <v>0</v>
      </c>
      <c r="AE4576">
        <v>10.569276787224439</v>
      </c>
    </row>
    <row r="4577" spans="1:31" x14ac:dyDescent="0.25">
      <c r="A4577">
        <v>2278834</v>
      </c>
      <c r="B4577">
        <v>1</v>
      </c>
      <c r="C4577" t="s">
        <v>80</v>
      </c>
      <c r="D4577" t="s">
        <v>107</v>
      </c>
      <c r="E4577" t="s">
        <v>165</v>
      </c>
      <c r="F4577" t="s">
        <v>13380</v>
      </c>
      <c r="G4577" t="s">
        <v>167</v>
      </c>
      <c r="H4577" t="s">
        <v>150</v>
      </c>
      <c r="I4577" t="s">
        <v>136</v>
      </c>
      <c r="J4577" t="s">
        <v>137</v>
      </c>
      <c r="K4577" t="s">
        <v>138</v>
      </c>
      <c r="L4577" t="s">
        <v>13381</v>
      </c>
      <c r="M4577" t="s">
        <v>13382</v>
      </c>
      <c r="N4577">
        <v>0.73472222200000004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1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1.3026300987500003E-3</v>
      </c>
      <c r="AC4577">
        <v>0</v>
      </c>
      <c r="AD4577">
        <v>0</v>
      </c>
      <c r="AE4577">
        <v>1.3026300987500003E-3</v>
      </c>
    </row>
    <row r="4578" spans="1:31" x14ac:dyDescent="0.25">
      <c r="A4578">
        <v>2279000</v>
      </c>
      <c r="B4578">
        <v>1</v>
      </c>
      <c r="C4578" t="s">
        <v>80</v>
      </c>
      <c r="D4578" t="s">
        <v>89</v>
      </c>
      <c r="E4578" t="s">
        <v>147</v>
      </c>
      <c r="F4578" t="s">
        <v>13383</v>
      </c>
      <c r="G4578" t="s">
        <v>1433</v>
      </c>
      <c r="H4578" t="s">
        <v>150</v>
      </c>
      <c r="I4578" t="s">
        <v>136</v>
      </c>
      <c r="J4578" t="s">
        <v>137</v>
      </c>
      <c r="K4578" t="s">
        <v>138</v>
      </c>
      <c r="L4578" t="s">
        <v>13384</v>
      </c>
      <c r="M4578" t="s">
        <v>13385</v>
      </c>
      <c r="N4578">
        <v>0.24083333300000001</v>
      </c>
      <c r="O4578">
        <v>0</v>
      </c>
      <c r="P4578">
        <v>129</v>
      </c>
      <c r="Q4578">
        <v>0</v>
      </c>
      <c r="R4578">
        <v>0</v>
      </c>
      <c r="S4578">
        <v>0</v>
      </c>
      <c r="T4578">
        <v>4</v>
      </c>
      <c r="U4578">
        <v>0</v>
      </c>
      <c r="V4578">
        <v>0</v>
      </c>
      <c r="W4578">
        <v>0</v>
      </c>
      <c r="X4578">
        <v>10.174520054001551</v>
      </c>
      <c r="Y4578">
        <v>0</v>
      </c>
      <c r="Z4578">
        <v>0</v>
      </c>
      <c r="AA4578">
        <v>0</v>
      </c>
      <c r="AB4578">
        <v>2.1904615032965</v>
      </c>
      <c r="AC4578">
        <v>0</v>
      </c>
      <c r="AD4578">
        <v>0</v>
      </c>
      <c r="AE4578">
        <v>12.364981557298051</v>
      </c>
    </row>
    <row r="4579" spans="1:31" x14ac:dyDescent="0.25">
      <c r="A4579">
        <v>2279209</v>
      </c>
      <c r="B4579">
        <v>1</v>
      </c>
      <c r="C4579" t="s">
        <v>81</v>
      </c>
      <c r="D4579" t="s">
        <v>112</v>
      </c>
      <c r="E4579" t="s">
        <v>132</v>
      </c>
      <c r="F4579" t="s">
        <v>13386</v>
      </c>
      <c r="G4579" t="s">
        <v>134</v>
      </c>
      <c r="H4579" t="s">
        <v>135</v>
      </c>
      <c r="I4579" t="s">
        <v>738</v>
      </c>
      <c r="J4579" t="s">
        <v>137</v>
      </c>
      <c r="K4579" t="s">
        <v>138</v>
      </c>
      <c r="L4579" t="s">
        <v>13387</v>
      </c>
      <c r="M4579" t="s">
        <v>13388</v>
      </c>
      <c r="N4579">
        <v>1.3888888E-2</v>
      </c>
      <c r="O4579">
        <v>0</v>
      </c>
      <c r="P4579">
        <v>1620</v>
      </c>
      <c r="Q4579">
        <v>207</v>
      </c>
      <c r="R4579">
        <v>135</v>
      </c>
      <c r="S4579">
        <v>20</v>
      </c>
      <c r="T4579">
        <v>438</v>
      </c>
      <c r="U4579">
        <v>2</v>
      </c>
      <c r="V4579">
        <v>6</v>
      </c>
      <c r="W4579">
        <v>0</v>
      </c>
      <c r="X4579">
        <v>4.032009957811673</v>
      </c>
      <c r="Y4579">
        <v>0.47945048960375042</v>
      </c>
      <c r="Z4579">
        <v>0.16621621451624999</v>
      </c>
      <c r="AA4579">
        <v>0.55099192759722215</v>
      </c>
      <c r="AB4579">
        <v>1.6626038251174988</v>
      </c>
      <c r="AC4579">
        <v>0.20157537044999999</v>
      </c>
      <c r="AD4579">
        <v>0.88747239137874989</v>
      </c>
      <c r="AE4579">
        <v>7.9803201764751428</v>
      </c>
    </row>
    <row r="4580" spans="1:31" x14ac:dyDescent="0.25">
      <c r="A4580">
        <v>2278708</v>
      </c>
      <c r="B4580">
        <v>1</v>
      </c>
      <c r="C4580" t="s">
        <v>80</v>
      </c>
      <c r="D4580" t="s">
        <v>93</v>
      </c>
      <c r="E4580" t="s">
        <v>147</v>
      </c>
      <c r="F4580" t="s">
        <v>13389</v>
      </c>
      <c r="G4580" t="s">
        <v>149</v>
      </c>
      <c r="H4580" t="s">
        <v>150</v>
      </c>
      <c r="I4580" t="s">
        <v>136</v>
      </c>
      <c r="J4580" t="s">
        <v>137</v>
      </c>
      <c r="K4580" t="s">
        <v>138</v>
      </c>
      <c r="L4580" t="s">
        <v>13390</v>
      </c>
      <c r="M4580" t="s">
        <v>13391</v>
      </c>
      <c r="N4580">
        <v>2.565833333</v>
      </c>
      <c r="O4580">
        <v>0</v>
      </c>
      <c r="P4580">
        <v>7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18.57473380479825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18.57473380479825</v>
      </c>
    </row>
    <row r="4581" spans="1:31" x14ac:dyDescent="0.25">
      <c r="A4581">
        <v>2279100</v>
      </c>
      <c r="B4581">
        <v>1</v>
      </c>
      <c r="C4581" t="s">
        <v>80</v>
      </c>
      <c r="D4581" t="s">
        <v>100</v>
      </c>
      <c r="E4581" t="s">
        <v>141</v>
      </c>
      <c r="F4581" t="s">
        <v>13392</v>
      </c>
      <c r="G4581" t="s">
        <v>268</v>
      </c>
      <c r="H4581" t="s">
        <v>135</v>
      </c>
      <c r="I4581" t="s">
        <v>136</v>
      </c>
      <c r="J4581" t="s">
        <v>137</v>
      </c>
      <c r="K4581" t="s">
        <v>138</v>
      </c>
      <c r="L4581" t="s">
        <v>13393</v>
      </c>
      <c r="M4581" t="s">
        <v>13394</v>
      </c>
      <c r="N4581">
        <v>1.0777777770000001</v>
      </c>
      <c r="O4581">
        <v>0</v>
      </c>
      <c r="P4581">
        <v>28</v>
      </c>
      <c r="Q4581">
        <v>0</v>
      </c>
      <c r="R4581">
        <v>12</v>
      </c>
      <c r="S4581">
        <v>0</v>
      </c>
      <c r="T4581">
        <v>7</v>
      </c>
      <c r="U4581">
        <v>0</v>
      </c>
      <c r="V4581">
        <v>0</v>
      </c>
      <c r="W4581">
        <v>0</v>
      </c>
      <c r="X4581">
        <v>8.6877020852083788</v>
      </c>
      <c r="Y4581">
        <v>0</v>
      </c>
      <c r="Z4581">
        <v>9.6394655648532996</v>
      </c>
      <c r="AA4581">
        <v>0</v>
      </c>
      <c r="AB4581">
        <v>7.1652988733956766</v>
      </c>
      <c r="AC4581">
        <v>0</v>
      </c>
      <c r="AD4581">
        <v>0</v>
      </c>
      <c r="AE4581">
        <v>25.492466523457356</v>
      </c>
    </row>
    <row r="4582" spans="1:31" x14ac:dyDescent="0.25">
      <c r="A4582">
        <v>2278768</v>
      </c>
      <c r="B4582">
        <v>1</v>
      </c>
      <c r="C4582" t="s">
        <v>80</v>
      </c>
      <c r="D4582" t="s">
        <v>87</v>
      </c>
      <c r="E4582" t="s">
        <v>176</v>
      </c>
      <c r="F4582" t="s">
        <v>13395</v>
      </c>
      <c r="G4582" t="s">
        <v>143</v>
      </c>
      <c r="H4582" t="s">
        <v>150</v>
      </c>
      <c r="I4582" t="s">
        <v>136</v>
      </c>
      <c r="J4582" t="s">
        <v>137</v>
      </c>
      <c r="K4582" t="s">
        <v>144</v>
      </c>
      <c r="L4582" t="s">
        <v>13396</v>
      </c>
      <c r="M4582" t="s">
        <v>13397</v>
      </c>
      <c r="N4582">
        <v>8.1177777770000006</v>
      </c>
      <c r="O4582">
        <v>0</v>
      </c>
      <c r="P4582">
        <v>29</v>
      </c>
      <c r="Q4582">
        <v>0</v>
      </c>
      <c r="R4582">
        <v>0</v>
      </c>
      <c r="S4582">
        <v>0</v>
      </c>
      <c r="T4582">
        <v>17</v>
      </c>
      <c r="U4582">
        <v>0</v>
      </c>
      <c r="V4582">
        <v>3</v>
      </c>
      <c r="W4582">
        <v>0</v>
      </c>
      <c r="X4582">
        <v>95.757758019817857</v>
      </c>
      <c r="Y4582">
        <v>0</v>
      </c>
      <c r="Z4582">
        <v>0</v>
      </c>
      <c r="AA4582">
        <v>0</v>
      </c>
      <c r="AB4582">
        <v>241.48319573148109</v>
      </c>
      <c r="AC4582">
        <v>0</v>
      </c>
      <c r="AD4582">
        <v>835.62667127606278</v>
      </c>
      <c r="AE4582">
        <v>1172.8676250273618</v>
      </c>
    </row>
    <row r="4583" spans="1:31" x14ac:dyDescent="0.25">
      <c r="A4583">
        <v>2279146</v>
      </c>
      <c r="B4583">
        <v>1</v>
      </c>
      <c r="C4583" t="s">
        <v>81</v>
      </c>
      <c r="D4583" t="s">
        <v>123</v>
      </c>
      <c r="E4583" t="s">
        <v>157</v>
      </c>
      <c r="F4583" t="s">
        <v>13398</v>
      </c>
      <c r="G4583" t="s">
        <v>134</v>
      </c>
      <c r="H4583" t="s">
        <v>135</v>
      </c>
      <c r="I4583" t="s">
        <v>136</v>
      </c>
      <c r="J4583" t="s">
        <v>137</v>
      </c>
      <c r="K4583" t="s">
        <v>138</v>
      </c>
      <c r="L4583" t="s">
        <v>13399</v>
      </c>
      <c r="M4583" t="s">
        <v>13400</v>
      </c>
      <c r="N4583">
        <v>0.63666666599999999</v>
      </c>
      <c r="O4583">
        <v>0</v>
      </c>
      <c r="P4583">
        <v>11</v>
      </c>
      <c r="Q4583">
        <v>0</v>
      </c>
      <c r="R4583">
        <v>39</v>
      </c>
      <c r="S4583">
        <v>12</v>
      </c>
      <c r="T4583">
        <v>411</v>
      </c>
      <c r="U4583">
        <v>15</v>
      </c>
      <c r="V4583">
        <v>13</v>
      </c>
      <c r="W4583">
        <v>0</v>
      </c>
      <c r="X4583">
        <v>1.5789150206869498</v>
      </c>
      <c r="Y4583">
        <v>0</v>
      </c>
      <c r="Z4583">
        <v>9.3857550481181669</v>
      </c>
      <c r="AA4583">
        <v>74.472785786992446</v>
      </c>
      <c r="AB4583">
        <v>226.19259911426153</v>
      </c>
      <c r="AC4583">
        <v>878.48804032208591</v>
      </c>
      <c r="AD4583">
        <v>36.685609731684252</v>
      </c>
      <c r="AE4583">
        <v>1226.8037050238293</v>
      </c>
    </row>
    <row r="4584" spans="1:31" x14ac:dyDescent="0.25">
      <c r="A4584">
        <v>2278814</v>
      </c>
      <c r="B4584">
        <v>1</v>
      </c>
      <c r="C4584" t="s">
        <v>80</v>
      </c>
      <c r="D4584" t="s">
        <v>106</v>
      </c>
      <c r="E4584" t="s">
        <v>176</v>
      </c>
      <c r="F4584" t="s">
        <v>13401</v>
      </c>
      <c r="G4584" t="s">
        <v>387</v>
      </c>
      <c r="H4584" t="s">
        <v>150</v>
      </c>
      <c r="I4584" t="s">
        <v>136</v>
      </c>
      <c r="J4584" t="s">
        <v>137</v>
      </c>
      <c r="K4584" t="s">
        <v>138</v>
      </c>
      <c r="L4584" t="s">
        <v>13402</v>
      </c>
      <c r="M4584" t="s">
        <v>13403</v>
      </c>
      <c r="N4584">
        <v>2.2949999999999999</v>
      </c>
      <c r="O4584">
        <v>0</v>
      </c>
      <c r="P4584">
        <v>0</v>
      </c>
      <c r="Q4584">
        <v>0</v>
      </c>
      <c r="R4584">
        <v>12</v>
      </c>
      <c r="S4584">
        <v>0</v>
      </c>
      <c r="T4584">
        <v>1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9.8227353042478338</v>
      </c>
      <c r="AA4584">
        <v>0</v>
      </c>
      <c r="AB4584">
        <v>2.8435612801595527</v>
      </c>
      <c r="AC4584">
        <v>0</v>
      </c>
      <c r="AD4584">
        <v>0</v>
      </c>
      <c r="AE4584">
        <v>12.666296584407387</v>
      </c>
    </row>
    <row r="4585" spans="1:31" x14ac:dyDescent="0.25">
      <c r="A4585">
        <v>2278954</v>
      </c>
      <c r="B4585">
        <v>1</v>
      </c>
      <c r="C4585" t="s">
        <v>80</v>
      </c>
      <c r="D4585" t="s">
        <v>100</v>
      </c>
      <c r="E4585" t="s">
        <v>147</v>
      </c>
      <c r="F4585" t="s">
        <v>13404</v>
      </c>
      <c r="G4585" t="s">
        <v>149</v>
      </c>
      <c r="H4585" t="s">
        <v>150</v>
      </c>
      <c r="I4585" t="s">
        <v>136</v>
      </c>
      <c r="J4585" t="s">
        <v>137</v>
      </c>
      <c r="K4585" t="s">
        <v>138</v>
      </c>
      <c r="L4585" t="s">
        <v>13405</v>
      </c>
      <c r="M4585" t="s">
        <v>13406</v>
      </c>
      <c r="N4585">
        <v>0.89583333300000001</v>
      </c>
      <c r="O4585">
        <v>0</v>
      </c>
      <c r="P4585">
        <v>52</v>
      </c>
      <c r="Q4585">
        <v>0</v>
      </c>
      <c r="R4585">
        <v>0</v>
      </c>
      <c r="S4585">
        <v>0</v>
      </c>
      <c r="T4585">
        <v>2</v>
      </c>
      <c r="U4585">
        <v>0</v>
      </c>
      <c r="V4585">
        <v>0</v>
      </c>
      <c r="W4585">
        <v>0</v>
      </c>
      <c r="X4585">
        <v>12.666912909674165</v>
      </c>
      <c r="Y4585">
        <v>0</v>
      </c>
      <c r="Z4585">
        <v>0</v>
      </c>
      <c r="AA4585">
        <v>0</v>
      </c>
      <c r="AB4585">
        <v>0.48006708878625004</v>
      </c>
      <c r="AC4585">
        <v>0</v>
      </c>
      <c r="AD4585">
        <v>0</v>
      </c>
      <c r="AE4585">
        <v>13.146979998460415</v>
      </c>
    </row>
    <row r="4586" spans="1:31" x14ac:dyDescent="0.25">
      <c r="A4586">
        <v>2278854</v>
      </c>
      <c r="B4586">
        <v>1</v>
      </c>
      <c r="C4586" t="s">
        <v>80</v>
      </c>
      <c r="D4586" t="s">
        <v>104</v>
      </c>
      <c r="E4586" t="s">
        <v>165</v>
      </c>
      <c r="F4586" t="s">
        <v>12604</v>
      </c>
      <c r="G4586" t="s">
        <v>198</v>
      </c>
      <c r="H4586" t="s">
        <v>150</v>
      </c>
      <c r="I4586" t="s">
        <v>136</v>
      </c>
      <c r="J4586" t="s">
        <v>137</v>
      </c>
      <c r="K4586" t="s">
        <v>138</v>
      </c>
      <c r="L4586" t="s">
        <v>13407</v>
      </c>
      <c r="M4586" t="s">
        <v>13408</v>
      </c>
      <c r="N4586">
        <v>1.9797222219999999</v>
      </c>
      <c r="O4586">
        <v>0</v>
      </c>
      <c r="P4586">
        <v>1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1.2921286042362334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1.2921286042362334</v>
      </c>
    </row>
    <row r="4587" spans="1:31" x14ac:dyDescent="0.25">
      <c r="A4587">
        <v>2278808</v>
      </c>
      <c r="B4587">
        <v>1</v>
      </c>
      <c r="C4587" t="s">
        <v>81</v>
      </c>
      <c r="D4587" t="s">
        <v>128</v>
      </c>
      <c r="E4587" t="s">
        <v>165</v>
      </c>
      <c r="F4587" t="s">
        <v>13409</v>
      </c>
      <c r="G4587" t="s">
        <v>167</v>
      </c>
      <c r="H4587" t="s">
        <v>150</v>
      </c>
      <c r="I4587" t="s">
        <v>136</v>
      </c>
      <c r="J4587" t="s">
        <v>137</v>
      </c>
      <c r="K4587" t="s">
        <v>138</v>
      </c>
      <c r="L4587" t="s">
        <v>13011</v>
      </c>
      <c r="M4587" t="s">
        <v>13410</v>
      </c>
      <c r="N4587">
        <v>1.842222222</v>
      </c>
      <c r="O4587">
        <v>0</v>
      </c>
      <c r="P4587">
        <v>8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2.6830376473577169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2.6830376473577169</v>
      </c>
    </row>
    <row r="4588" spans="1:31" x14ac:dyDescent="0.25">
      <c r="A4588">
        <v>2278725</v>
      </c>
      <c r="B4588">
        <v>1</v>
      </c>
      <c r="C4588" t="s">
        <v>80</v>
      </c>
      <c r="D4588" t="s">
        <v>94</v>
      </c>
      <c r="E4588" t="s">
        <v>157</v>
      </c>
      <c r="F4588" t="s">
        <v>13411</v>
      </c>
      <c r="G4588" t="s">
        <v>134</v>
      </c>
      <c r="H4588" t="s">
        <v>135</v>
      </c>
      <c r="I4588" t="s">
        <v>738</v>
      </c>
      <c r="J4588" t="s">
        <v>137</v>
      </c>
      <c r="K4588" t="s">
        <v>138</v>
      </c>
      <c r="L4588" t="s">
        <v>13412</v>
      </c>
      <c r="M4588" t="s">
        <v>13413</v>
      </c>
      <c r="N4588">
        <v>1.1111111E-2</v>
      </c>
      <c r="O4588">
        <v>0</v>
      </c>
      <c r="P4588">
        <v>3435</v>
      </c>
      <c r="Q4588">
        <v>95</v>
      </c>
      <c r="R4588">
        <v>666</v>
      </c>
      <c r="S4588">
        <v>20</v>
      </c>
      <c r="T4588">
        <v>442</v>
      </c>
      <c r="U4588">
        <v>4</v>
      </c>
      <c r="V4588">
        <v>2</v>
      </c>
      <c r="W4588">
        <v>0</v>
      </c>
      <c r="X4588">
        <v>5.6116829355940077</v>
      </c>
      <c r="Y4588">
        <v>0.55024518569500036</v>
      </c>
      <c r="Z4588">
        <v>4.2762611059640001</v>
      </c>
      <c r="AA4588">
        <v>0.53581811280500002</v>
      </c>
      <c r="AB4588">
        <v>1.9618366891202235</v>
      </c>
      <c r="AC4588">
        <v>0.94400485502866671</v>
      </c>
      <c r="AD4588">
        <v>1.5140256849666668E-2</v>
      </c>
      <c r="AE4588">
        <v>13.894989141056566</v>
      </c>
    </row>
    <row r="4589" spans="1:31" x14ac:dyDescent="0.25">
      <c r="A4589">
        <v>2279223</v>
      </c>
      <c r="B4589">
        <v>1</v>
      </c>
      <c r="C4589" t="s">
        <v>80</v>
      </c>
      <c r="D4589" t="s">
        <v>92</v>
      </c>
      <c r="E4589" t="s">
        <v>165</v>
      </c>
      <c r="F4589" t="s">
        <v>13414</v>
      </c>
      <c r="G4589" t="s">
        <v>198</v>
      </c>
      <c r="H4589" t="s">
        <v>150</v>
      </c>
      <c r="I4589" t="s">
        <v>136</v>
      </c>
      <c r="J4589" t="s">
        <v>137</v>
      </c>
      <c r="K4589" t="s">
        <v>138</v>
      </c>
      <c r="L4589" t="s">
        <v>13415</v>
      </c>
      <c r="M4589" t="s">
        <v>13416</v>
      </c>
      <c r="N4589">
        <v>1.5052777770000001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1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2.2785089243069496</v>
      </c>
      <c r="AC4589">
        <v>0</v>
      </c>
      <c r="AD4589">
        <v>0</v>
      </c>
      <c r="AE4589">
        <v>2.2785089243069496</v>
      </c>
    </row>
    <row r="4590" spans="1:31" x14ac:dyDescent="0.25">
      <c r="A4590">
        <v>2278751</v>
      </c>
      <c r="B4590">
        <v>1</v>
      </c>
      <c r="C4590" t="s">
        <v>81</v>
      </c>
      <c r="D4590" t="s">
        <v>128</v>
      </c>
      <c r="E4590" t="s">
        <v>176</v>
      </c>
      <c r="F4590" t="s">
        <v>13417</v>
      </c>
      <c r="G4590" t="s">
        <v>178</v>
      </c>
      <c r="H4590" t="s">
        <v>150</v>
      </c>
      <c r="I4590" t="s">
        <v>136</v>
      </c>
      <c r="J4590" t="s">
        <v>137</v>
      </c>
      <c r="K4590" t="s">
        <v>138</v>
      </c>
      <c r="L4590" t="s">
        <v>13418</v>
      </c>
      <c r="M4590" t="s">
        <v>13419</v>
      </c>
      <c r="N4590">
        <v>2.2322222219999999</v>
      </c>
      <c r="O4590">
        <v>0</v>
      </c>
      <c r="P4590">
        <v>17</v>
      </c>
      <c r="Q4590">
        <v>0</v>
      </c>
      <c r="R4590">
        <v>3</v>
      </c>
      <c r="S4590">
        <v>0</v>
      </c>
      <c r="T4590">
        <v>1</v>
      </c>
      <c r="U4590">
        <v>0</v>
      </c>
      <c r="V4590">
        <v>0</v>
      </c>
      <c r="W4590">
        <v>0</v>
      </c>
      <c r="X4590">
        <v>9.4011811798086953</v>
      </c>
      <c r="Y4590">
        <v>0</v>
      </c>
      <c r="Z4590">
        <v>1.8090461721799334</v>
      </c>
      <c r="AA4590">
        <v>0</v>
      </c>
      <c r="AB4590">
        <v>0.7797465811776001</v>
      </c>
      <c r="AC4590">
        <v>0</v>
      </c>
      <c r="AD4590">
        <v>0</v>
      </c>
      <c r="AE4590">
        <v>11.989973933166228</v>
      </c>
    </row>
    <row r="4591" spans="1:31" x14ac:dyDescent="0.25">
      <c r="A4591">
        <v>2278937</v>
      </c>
      <c r="B4591">
        <v>1</v>
      </c>
      <c r="C4591" t="s">
        <v>80</v>
      </c>
      <c r="D4591" t="s">
        <v>111</v>
      </c>
      <c r="E4591" t="s">
        <v>165</v>
      </c>
      <c r="F4591" t="s">
        <v>13420</v>
      </c>
      <c r="G4591" t="s">
        <v>225</v>
      </c>
      <c r="H4591" t="s">
        <v>150</v>
      </c>
      <c r="I4591" t="s">
        <v>136</v>
      </c>
      <c r="J4591" t="s">
        <v>137</v>
      </c>
      <c r="K4591" t="s">
        <v>138</v>
      </c>
      <c r="L4591" t="s">
        <v>13421</v>
      </c>
      <c r="M4591" t="s">
        <v>13422</v>
      </c>
      <c r="N4591">
        <v>1.3222222219999999</v>
      </c>
      <c r="O4591">
        <v>0</v>
      </c>
      <c r="P4591">
        <v>4</v>
      </c>
      <c r="Q4591">
        <v>0</v>
      </c>
      <c r="R4591">
        <v>0</v>
      </c>
      <c r="S4591">
        <v>0</v>
      </c>
      <c r="T4591">
        <v>2</v>
      </c>
      <c r="U4591">
        <v>0</v>
      </c>
      <c r="V4591">
        <v>0</v>
      </c>
      <c r="W4591">
        <v>0</v>
      </c>
      <c r="X4591">
        <v>1.8649238877766665</v>
      </c>
      <c r="Y4591">
        <v>0</v>
      </c>
      <c r="Z4591">
        <v>0</v>
      </c>
      <c r="AA4591">
        <v>0</v>
      </c>
      <c r="AB4591">
        <v>1.5756429100872225</v>
      </c>
      <c r="AC4591">
        <v>0</v>
      </c>
      <c r="AD4591">
        <v>0</v>
      </c>
      <c r="AE4591">
        <v>3.4405667978638892</v>
      </c>
    </row>
    <row r="4592" spans="1:31" x14ac:dyDescent="0.25">
      <c r="A4592">
        <v>2279060</v>
      </c>
      <c r="B4592">
        <v>1</v>
      </c>
      <c r="C4592" t="s">
        <v>80</v>
      </c>
      <c r="D4592" t="s">
        <v>105</v>
      </c>
      <c r="E4592" t="s">
        <v>141</v>
      </c>
      <c r="F4592" t="s">
        <v>13423</v>
      </c>
      <c r="G4592" t="s">
        <v>268</v>
      </c>
      <c r="H4592" t="s">
        <v>135</v>
      </c>
      <c r="I4592" t="s">
        <v>136</v>
      </c>
      <c r="J4592" t="s">
        <v>137</v>
      </c>
      <c r="K4592" t="s">
        <v>138</v>
      </c>
      <c r="L4592" t="s">
        <v>13424</v>
      </c>
      <c r="M4592" t="s">
        <v>13425</v>
      </c>
      <c r="N4592">
        <v>1.977777777</v>
      </c>
      <c r="O4592">
        <v>0</v>
      </c>
      <c r="P4592">
        <v>110</v>
      </c>
      <c r="Q4592">
        <v>0</v>
      </c>
      <c r="R4592">
        <v>1</v>
      </c>
      <c r="S4592">
        <v>0</v>
      </c>
      <c r="T4592">
        <v>35</v>
      </c>
      <c r="U4592">
        <v>0</v>
      </c>
      <c r="V4592">
        <v>0</v>
      </c>
      <c r="W4592">
        <v>0</v>
      </c>
      <c r="X4592">
        <v>96.722661046653826</v>
      </c>
      <c r="Y4592">
        <v>0</v>
      </c>
      <c r="Z4592">
        <v>0.19566433400540001</v>
      </c>
      <c r="AA4592">
        <v>0</v>
      </c>
      <c r="AB4592">
        <v>62.492204751254846</v>
      </c>
      <c r="AC4592">
        <v>0</v>
      </c>
      <c r="AD4592">
        <v>0</v>
      </c>
      <c r="AE4592">
        <v>159.41053013191407</v>
      </c>
    </row>
    <row r="4593" spans="1:31" x14ac:dyDescent="0.25">
      <c r="A4593">
        <v>2279123</v>
      </c>
      <c r="B4593">
        <v>1</v>
      </c>
      <c r="C4593" t="s">
        <v>80</v>
      </c>
      <c r="D4593" t="s">
        <v>109</v>
      </c>
      <c r="E4593" t="s">
        <v>147</v>
      </c>
      <c r="F4593" t="s">
        <v>11386</v>
      </c>
      <c r="G4593" t="s">
        <v>149</v>
      </c>
      <c r="H4593" t="s">
        <v>150</v>
      </c>
      <c r="I4593" t="s">
        <v>136</v>
      </c>
      <c r="J4593" t="s">
        <v>137</v>
      </c>
      <c r="K4593" t="s">
        <v>138</v>
      </c>
      <c r="L4593" t="s">
        <v>13426</v>
      </c>
      <c r="M4593" t="s">
        <v>13427</v>
      </c>
      <c r="N4593">
        <v>2.7891666659999999</v>
      </c>
      <c r="O4593">
        <v>0</v>
      </c>
      <c r="P4593">
        <v>11</v>
      </c>
      <c r="Q4593">
        <v>0</v>
      </c>
      <c r="R4593">
        <v>0</v>
      </c>
      <c r="S4593">
        <v>0</v>
      </c>
      <c r="T4593">
        <v>1</v>
      </c>
      <c r="U4593">
        <v>0</v>
      </c>
      <c r="V4593">
        <v>0</v>
      </c>
      <c r="W4593">
        <v>0</v>
      </c>
      <c r="X4593">
        <v>2.889754509039475</v>
      </c>
      <c r="Y4593">
        <v>0</v>
      </c>
      <c r="Z4593">
        <v>0</v>
      </c>
      <c r="AA4593">
        <v>0</v>
      </c>
      <c r="AB4593">
        <v>9.6472250158200004E-2</v>
      </c>
      <c r="AC4593">
        <v>0</v>
      </c>
      <c r="AD4593">
        <v>0</v>
      </c>
      <c r="AE4593">
        <v>2.9862267591976748</v>
      </c>
    </row>
    <row r="4594" spans="1:31" x14ac:dyDescent="0.25">
      <c r="A4594">
        <v>2278874</v>
      </c>
      <c r="B4594">
        <v>1</v>
      </c>
      <c r="C4594" t="s">
        <v>80</v>
      </c>
      <c r="D4594" t="s">
        <v>98</v>
      </c>
      <c r="E4594" t="s">
        <v>165</v>
      </c>
      <c r="F4594" t="s">
        <v>13428</v>
      </c>
      <c r="G4594" t="s">
        <v>198</v>
      </c>
      <c r="H4594" t="s">
        <v>150</v>
      </c>
      <c r="I4594" t="s">
        <v>136</v>
      </c>
      <c r="J4594" t="s">
        <v>137</v>
      </c>
      <c r="K4594" t="s">
        <v>138</v>
      </c>
      <c r="L4594" t="s">
        <v>13429</v>
      </c>
      <c r="M4594" t="s">
        <v>13430</v>
      </c>
      <c r="N4594">
        <v>6.1427777770000001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1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1.8503992039700499</v>
      </c>
      <c r="AC4594">
        <v>0</v>
      </c>
      <c r="AD4594">
        <v>0</v>
      </c>
      <c r="AE4594">
        <v>1.8503992039700499</v>
      </c>
    </row>
    <row r="4595" spans="1:31" x14ac:dyDescent="0.25">
      <c r="A4595">
        <v>2278788</v>
      </c>
      <c r="B4595">
        <v>1</v>
      </c>
      <c r="C4595" t="s">
        <v>80</v>
      </c>
      <c r="D4595" t="s">
        <v>104</v>
      </c>
      <c r="E4595" t="s">
        <v>176</v>
      </c>
      <c r="F4595" t="s">
        <v>13431</v>
      </c>
      <c r="G4595" t="s">
        <v>154</v>
      </c>
      <c r="H4595" t="s">
        <v>150</v>
      </c>
      <c r="I4595" t="s">
        <v>136</v>
      </c>
      <c r="J4595" t="s">
        <v>137</v>
      </c>
      <c r="K4595" t="s">
        <v>144</v>
      </c>
      <c r="L4595" t="s">
        <v>13432</v>
      </c>
      <c r="M4595" t="s">
        <v>13433</v>
      </c>
      <c r="N4595">
        <v>8.4138888880000007</v>
      </c>
      <c r="O4595">
        <v>0</v>
      </c>
      <c r="P4595">
        <v>282</v>
      </c>
      <c r="Q4595">
        <v>0</v>
      </c>
      <c r="R4595">
        <v>3</v>
      </c>
      <c r="S4595">
        <v>0</v>
      </c>
      <c r="T4595">
        <v>14</v>
      </c>
      <c r="U4595">
        <v>0</v>
      </c>
      <c r="V4595">
        <v>0</v>
      </c>
      <c r="W4595">
        <v>0</v>
      </c>
      <c r="X4595">
        <v>659.39082471281768</v>
      </c>
      <c r="Y4595">
        <v>0</v>
      </c>
      <c r="Z4595">
        <v>11.59643226874695</v>
      </c>
      <c r="AA4595">
        <v>0</v>
      </c>
      <c r="AB4595">
        <v>91.669325869237227</v>
      </c>
      <c r="AC4595">
        <v>0</v>
      </c>
      <c r="AD4595">
        <v>0</v>
      </c>
      <c r="AE4595">
        <v>762.6565828508019</v>
      </c>
    </row>
    <row r="4596" spans="1:31" x14ac:dyDescent="0.25">
      <c r="A4596">
        <v>2278831</v>
      </c>
      <c r="B4596">
        <v>1</v>
      </c>
      <c r="C4596" t="s">
        <v>80</v>
      </c>
      <c r="D4596" t="s">
        <v>94</v>
      </c>
      <c r="E4596" t="s">
        <v>165</v>
      </c>
      <c r="F4596" t="s">
        <v>13434</v>
      </c>
      <c r="G4596" t="s">
        <v>167</v>
      </c>
      <c r="H4596" t="s">
        <v>150</v>
      </c>
      <c r="I4596" t="s">
        <v>136</v>
      </c>
      <c r="J4596" t="s">
        <v>137</v>
      </c>
      <c r="K4596" t="s">
        <v>138</v>
      </c>
      <c r="L4596" t="s">
        <v>13435</v>
      </c>
      <c r="M4596" t="s">
        <v>13436</v>
      </c>
      <c r="N4596">
        <v>9.3369444440000002</v>
      </c>
      <c r="O4596">
        <v>0</v>
      </c>
      <c r="P4596">
        <v>9</v>
      </c>
      <c r="Q4596">
        <v>0</v>
      </c>
      <c r="R4596">
        <v>0</v>
      </c>
      <c r="S4596">
        <v>0</v>
      </c>
      <c r="T4596">
        <v>1</v>
      </c>
      <c r="U4596">
        <v>0</v>
      </c>
      <c r="V4596">
        <v>0</v>
      </c>
      <c r="W4596">
        <v>0</v>
      </c>
      <c r="X4596">
        <v>38.336691159008339</v>
      </c>
      <c r="Y4596">
        <v>0</v>
      </c>
      <c r="Z4596">
        <v>0</v>
      </c>
      <c r="AA4596">
        <v>0</v>
      </c>
      <c r="AB4596">
        <v>3.6380290954003001</v>
      </c>
      <c r="AC4596">
        <v>0</v>
      </c>
      <c r="AD4596">
        <v>0</v>
      </c>
      <c r="AE4596">
        <v>41.974720254408638</v>
      </c>
    </row>
    <row r="4597" spans="1:31" x14ac:dyDescent="0.25">
      <c r="A4597">
        <v>2279212</v>
      </c>
      <c r="B4597">
        <v>1</v>
      </c>
      <c r="C4597" t="s">
        <v>80</v>
      </c>
      <c r="D4597" t="s">
        <v>104</v>
      </c>
      <c r="E4597" t="s">
        <v>147</v>
      </c>
      <c r="F4597" t="s">
        <v>7125</v>
      </c>
      <c r="G4597" t="s">
        <v>725</v>
      </c>
      <c r="H4597" t="s">
        <v>150</v>
      </c>
      <c r="I4597" t="s">
        <v>136</v>
      </c>
      <c r="J4597" t="s">
        <v>137</v>
      </c>
      <c r="K4597" t="s">
        <v>138</v>
      </c>
      <c r="L4597" t="s">
        <v>13437</v>
      </c>
      <c r="M4597" t="s">
        <v>13438</v>
      </c>
      <c r="N4597">
        <v>2.2583333329999999</v>
      </c>
      <c r="O4597">
        <v>0</v>
      </c>
      <c r="P4597">
        <v>23</v>
      </c>
      <c r="Q4597">
        <v>0</v>
      </c>
      <c r="R4597">
        <v>0</v>
      </c>
      <c r="S4597">
        <v>0</v>
      </c>
      <c r="T4597">
        <v>4</v>
      </c>
      <c r="U4597">
        <v>0</v>
      </c>
      <c r="V4597">
        <v>0</v>
      </c>
      <c r="W4597">
        <v>0</v>
      </c>
      <c r="X4597">
        <v>10.993043583543511</v>
      </c>
      <c r="Y4597">
        <v>0</v>
      </c>
      <c r="Z4597">
        <v>0</v>
      </c>
      <c r="AA4597">
        <v>0</v>
      </c>
      <c r="AB4597">
        <v>1.2159400204112998</v>
      </c>
      <c r="AC4597">
        <v>0</v>
      </c>
      <c r="AD4597">
        <v>0</v>
      </c>
      <c r="AE4597">
        <v>12.20898360395481</v>
      </c>
    </row>
    <row r="4598" spans="1:31" x14ac:dyDescent="0.25">
      <c r="A4598">
        <v>2278903</v>
      </c>
      <c r="B4598">
        <v>1</v>
      </c>
      <c r="C4598" t="s">
        <v>81</v>
      </c>
      <c r="D4598" t="s">
        <v>118</v>
      </c>
      <c r="E4598" t="s">
        <v>165</v>
      </c>
      <c r="F4598" t="s">
        <v>13439</v>
      </c>
      <c r="G4598" t="s">
        <v>198</v>
      </c>
      <c r="H4598" t="s">
        <v>150</v>
      </c>
      <c r="I4598" t="s">
        <v>136</v>
      </c>
      <c r="J4598" t="s">
        <v>137</v>
      </c>
      <c r="K4598" t="s">
        <v>138</v>
      </c>
      <c r="L4598" t="s">
        <v>13440</v>
      </c>
      <c r="M4598" t="s">
        <v>13441</v>
      </c>
      <c r="N4598">
        <v>2.3113888880000002</v>
      </c>
      <c r="O4598">
        <v>0</v>
      </c>
      <c r="P4598">
        <v>1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0.29715338900794996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0.29715338900794996</v>
      </c>
    </row>
    <row r="4599" spans="1:31" x14ac:dyDescent="0.25">
      <c r="A4599">
        <v>2279043</v>
      </c>
      <c r="B4599">
        <v>1</v>
      </c>
      <c r="C4599" t="s">
        <v>80</v>
      </c>
      <c r="D4599" t="s">
        <v>109</v>
      </c>
      <c r="E4599" t="s">
        <v>165</v>
      </c>
      <c r="F4599" t="s">
        <v>13442</v>
      </c>
      <c r="G4599" t="s">
        <v>261</v>
      </c>
      <c r="H4599" t="s">
        <v>150</v>
      </c>
      <c r="I4599" t="s">
        <v>136</v>
      </c>
      <c r="J4599" t="s">
        <v>137</v>
      </c>
      <c r="K4599" t="s">
        <v>138</v>
      </c>
      <c r="L4599" t="s">
        <v>13443</v>
      </c>
      <c r="M4599" t="s">
        <v>13444</v>
      </c>
      <c r="N4599">
        <v>3.0758333329999998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1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0.45256556539687498</v>
      </c>
      <c r="AC4599">
        <v>0</v>
      </c>
      <c r="AD4599">
        <v>0</v>
      </c>
      <c r="AE4599">
        <v>0.45256556539687498</v>
      </c>
    </row>
    <row r="4600" spans="1:31" x14ac:dyDescent="0.25">
      <c r="A4600">
        <v>2279066</v>
      </c>
      <c r="B4600">
        <v>1</v>
      </c>
      <c r="C4600" t="s">
        <v>80</v>
      </c>
      <c r="D4600" t="s">
        <v>85</v>
      </c>
      <c r="E4600" t="s">
        <v>165</v>
      </c>
      <c r="F4600" t="s">
        <v>13445</v>
      </c>
      <c r="G4600" t="s">
        <v>167</v>
      </c>
      <c r="H4600" t="s">
        <v>150</v>
      </c>
      <c r="I4600" t="s">
        <v>136</v>
      </c>
      <c r="J4600" t="s">
        <v>137</v>
      </c>
      <c r="K4600" t="s">
        <v>138</v>
      </c>
      <c r="L4600" t="s">
        <v>13446</v>
      </c>
      <c r="M4600" t="s">
        <v>13447</v>
      </c>
      <c r="N4600">
        <v>3.1297222219999998</v>
      </c>
      <c r="O4600">
        <v>0</v>
      </c>
      <c r="P4600">
        <v>6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3.9788891064749321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3.9788891064749321</v>
      </c>
    </row>
    <row r="4601" spans="1:31" x14ac:dyDescent="0.25">
      <c r="A4601">
        <v>2279112</v>
      </c>
      <c r="B4601">
        <v>1</v>
      </c>
      <c r="C4601" t="s">
        <v>80</v>
      </c>
      <c r="D4601" t="s">
        <v>101</v>
      </c>
      <c r="E4601" t="s">
        <v>141</v>
      </c>
      <c r="F4601" t="s">
        <v>13448</v>
      </c>
      <c r="G4601" t="s">
        <v>268</v>
      </c>
      <c r="H4601" t="s">
        <v>135</v>
      </c>
      <c r="I4601" t="s">
        <v>136</v>
      </c>
      <c r="J4601" t="s">
        <v>137</v>
      </c>
      <c r="K4601" t="s">
        <v>138</v>
      </c>
      <c r="L4601" t="s">
        <v>13449</v>
      </c>
      <c r="M4601" t="s">
        <v>13450</v>
      </c>
      <c r="N4601">
        <v>1.663611111</v>
      </c>
      <c r="O4601">
        <v>7</v>
      </c>
      <c r="P4601">
        <v>226</v>
      </c>
      <c r="Q4601">
        <v>3</v>
      </c>
      <c r="R4601">
        <v>60</v>
      </c>
      <c r="S4601">
        <v>14</v>
      </c>
      <c r="T4601">
        <v>60</v>
      </c>
      <c r="U4601">
        <v>1</v>
      </c>
      <c r="V4601">
        <v>1</v>
      </c>
      <c r="W4601">
        <v>8.8624309509684096</v>
      </c>
      <c r="X4601">
        <v>150.90259452219627</v>
      </c>
      <c r="Y4601">
        <v>10.76400958395625</v>
      </c>
      <c r="Z4601">
        <v>31.983237044431561</v>
      </c>
      <c r="AA4601">
        <v>80.728073818837544</v>
      </c>
      <c r="AB4601">
        <v>115.79753861466338</v>
      </c>
      <c r="AC4601">
        <v>17.038048452491918</v>
      </c>
      <c r="AD4601">
        <v>1.0010548123745251</v>
      </c>
      <c r="AE4601">
        <v>417.07698779991989</v>
      </c>
    </row>
    <row r="4602" spans="1:31" x14ac:dyDescent="0.25">
      <c r="A4602">
        <v>2279149</v>
      </c>
      <c r="B4602">
        <v>1</v>
      </c>
      <c r="C4602" t="s">
        <v>81</v>
      </c>
      <c r="D4602" t="s">
        <v>115</v>
      </c>
      <c r="E4602" t="s">
        <v>147</v>
      </c>
      <c r="F4602" t="s">
        <v>13451</v>
      </c>
      <c r="G4602" t="s">
        <v>229</v>
      </c>
      <c r="H4602" t="s">
        <v>150</v>
      </c>
      <c r="I4602" t="s">
        <v>136</v>
      </c>
      <c r="J4602" t="s">
        <v>137</v>
      </c>
      <c r="K4602" t="s">
        <v>138</v>
      </c>
      <c r="L4602" t="s">
        <v>13452</v>
      </c>
      <c r="M4602" t="s">
        <v>13453</v>
      </c>
      <c r="N4602">
        <v>2.9897222220000002</v>
      </c>
      <c r="O4602">
        <v>0</v>
      </c>
      <c r="P4602">
        <v>4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0.80624317150227509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0.80624317150227509</v>
      </c>
    </row>
    <row r="4603" spans="1:31" x14ac:dyDescent="0.25">
      <c r="A4603">
        <v>2279003</v>
      </c>
      <c r="B4603">
        <v>1</v>
      </c>
      <c r="C4603" t="s">
        <v>81</v>
      </c>
      <c r="D4603" t="s">
        <v>113</v>
      </c>
      <c r="E4603" t="s">
        <v>132</v>
      </c>
      <c r="F4603" t="s">
        <v>13454</v>
      </c>
      <c r="G4603" t="s">
        <v>134</v>
      </c>
      <c r="H4603" t="s">
        <v>135</v>
      </c>
      <c r="I4603" t="s">
        <v>136</v>
      </c>
      <c r="J4603" t="s">
        <v>137</v>
      </c>
      <c r="K4603" t="s">
        <v>138</v>
      </c>
      <c r="L4603" t="s">
        <v>13455</v>
      </c>
      <c r="M4603" t="s">
        <v>13456</v>
      </c>
      <c r="N4603">
        <v>2.0419444439999999</v>
      </c>
      <c r="O4603">
        <v>0</v>
      </c>
      <c r="P4603">
        <v>240</v>
      </c>
      <c r="Q4603">
        <v>28</v>
      </c>
      <c r="R4603">
        <v>59</v>
      </c>
      <c r="S4603">
        <v>0</v>
      </c>
      <c r="T4603">
        <v>12</v>
      </c>
      <c r="U4603">
        <v>0</v>
      </c>
      <c r="V4603">
        <v>0</v>
      </c>
      <c r="W4603">
        <v>0</v>
      </c>
      <c r="X4603">
        <v>102.31875908105597</v>
      </c>
      <c r="Y4603">
        <v>154.59442512572539</v>
      </c>
      <c r="Z4603">
        <v>246.04658597723423</v>
      </c>
      <c r="AA4603">
        <v>0</v>
      </c>
      <c r="AB4603">
        <v>8.3938989784848523</v>
      </c>
      <c r="AC4603">
        <v>0</v>
      </c>
      <c r="AD4603">
        <v>0</v>
      </c>
      <c r="AE4603">
        <v>511.35366916250047</v>
      </c>
    </row>
    <row r="4604" spans="1:31" x14ac:dyDescent="0.25">
      <c r="A4604">
        <v>2278857</v>
      </c>
      <c r="B4604">
        <v>1</v>
      </c>
      <c r="C4604" t="s">
        <v>81</v>
      </c>
      <c r="D4604" t="s">
        <v>113</v>
      </c>
      <c r="E4604" t="s">
        <v>147</v>
      </c>
      <c r="F4604" t="s">
        <v>13457</v>
      </c>
      <c r="G4604" t="s">
        <v>149</v>
      </c>
      <c r="H4604" t="s">
        <v>150</v>
      </c>
      <c r="I4604" t="s">
        <v>136</v>
      </c>
      <c r="J4604" t="s">
        <v>137</v>
      </c>
      <c r="K4604" t="s">
        <v>138</v>
      </c>
      <c r="L4604" t="s">
        <v>13458</v>
      </c>
      <c r="M4604" t="s">
        <v>13459</v>
      </c>
      <c r="N4604">
        <v>4.1519444439999997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1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9.7183689417566246</v>
      </c>
      <c r="AC4604">
        <v>0</v>
      </c>
      <c r="AD4604">
        <v>0</v>
      </c>
      <c r="AE4604">
        <v>9.7183689417566246</v>
      </c>
    </row>
    <row r="4605" spans="1:31" x14ac:dyDescent="0.25">
      <c r="A4605">
        <v>2278797</v>
      </c>
      <c r="B4605">
        <v>1</v>
      </c>
      <c r="C4605" t="s">
        <v>81</v>
      </c>
      <c r="D4605" t="s">
        <v>121</v>
      </c>
      <c r="E4605" t="s">
        <v>176</v>
      </c>
      <c r="F4605" t="s">
        <v>3699</v>
      </c>
      <c r="G4605" t="s">
        <v>154</v>
      </c>
      <c r="H4605" t="s">
        <v>150</v>
      </c>
      <c r="I4605" t="s">
        <v>136</v>
      </c>
      <c r="J4605" t="s">
        <v>137</v>
      </c>
      <c r="K4605" t="s">
        <v>144</v>
      </c>
      <c r="L4605" t="s">
        <v>13460</v>
      </c>
      <c r="M4605" t="s">
        <v>13461</v>
      </c>
      <c r="N4605">
        <v>0.39361111100000001</v>
      </c>
      <c r="O4605">
        <v>0</v>
      </c>
      <c r="P4605">
        <v>148</v>
      </c>
      <c r="Q4605">
        <v>0</v>
      </c>
      <c r="R4605">
        <v>0</v>
      </c>
      <c r="S4605">
        <v>0</v>
      </c>
      <c r="T4605">
        <v>8</v>
      </c>
      <c r="U4605">
        <v>0</v>
      </c>
      <c r="V4605">
        <v>0</v>
      </c>
      <c r="W4605">
        <v>0</v>
      </c>
      <c r="X4605">
        <v>5.8203620711394191</v>
      </c>
      <c r="Y4605">
        <v>0</v>
      </c>
      <c r="Z4605">
        <v>0</v>
      </c>
      <c r="AA4605">
        <v>0</v>
      </c>
      <c r="AB4605">
        <v>1.1449316854199973</v>
      </c>
      <c r="AC4605">
        <v>0</v>
      </c>
      <c r="AD4605">
        <v>0</v>
      </c>
      <c r="AE4605">
        <v>6.9652937565594168</v>
      </c>
    </row>
    <row r="4606" spans="1:31" x14ac:dyDescent="0.25">
      <c r="A4606">
        <v>2278654</v>
      </c>
      <c r="B4606">
        <v>1</v>
      </c>
      <c r="C4606" t="s">
        <v>80</v>
      </c>
      <c r="D4606" t="s">
        <v>99</v>
      </c>
      <c r="E4606" t="s">
        <v>147</v>
      </c>
      <c r="F4606" t="s">
        <v>13462</v>
      </c>
      <c r="G4606" t="s">
        <v>233</v>
      </c>
      <c r="H4606" t="s">
        <v>150</v>
      </c>
      <c r="I4606" t="s">
        <v>136</v>
      </c>
      <c r="J4606" t="s">
        <v>137</v>
      </c>
      <c r="K4606" t="s">
        <v>138</v>
      </c>
      <c r="L4606" t="s">
        <v>13463</v>
      </c>
      <c r="M4606" t="s">
        <v>13464</v>
      </c>
      <c r="N4606">
        <v>0.45888888799999999</v>
      </c>
      <c r="O4606">
        <v>0</v>
      </c>
      <c r="P4606">
        <v>56</v>
      </c>
      <c r="Q4606">
        <v>0</v>
      </c>
      <c r="R4606">
        <v>0</v>
      </c>
      <c r="S4606">
        <v>0</v>
      </c>
      <c r="T4606">
        <v>2</v>
      </c>
      <c r="U4606">
        <v>0</v>
      </c>
      <c r="V4606">
        <v>0</v>
      </c>
      <c r="W4606">
        <v>0</v>
      </c>
      <c r="X4606">
        <v>8.0270292224387987</v>
      </c>
      <c r="Y4606">
        <v>0</v>
      </c>
      <c r="Z4606">
        <v>0</v>
      </c>
      <c r="AA4606">
        <v>0</v>
      </c>
      <c r="AB4606">
        <v>4.7538541681400003E-2</v>
      </c>
      <c r="AC4606">
        <v>0</v>
      </c>
      <c r="AD4606">
        <v>0</v>
      </c>
      <c r="AE4606">
        <v>8.0745677641201983</v>
      </c>
    </row>
    <row r="4607" spans="1:31" x14ac:dyDescent="0.25">
      <c r="A4607">
        <v>2278820</v>
      </c>
      <c r="B4607">
        <v>1</v>
      </c>
      <c r="C4607" t="s">
        <v>81</v>
      </c>
      <c r="D4607" t="s">
        <v>112</v>
      </c>
      <c r="E4607" t="s">
        <v>147</v>
      </c>
      <c r="F4607" t="s">
        <v>13465</v>
      </c>
      <c r="G4607" t="s">
        <v>154</v>
      </c>
      <c r="H4607" t="s">
        <v>150</v>
      </c>
      <c r="I4607" t="s">
        <v>136</v>
      </c>
      <c r="J4607" t="s">
        <v>137</v>
      </c>
      <c r="K4607" t="s">
        <v>144</v>
      </c>
      <c r="L4607" t="s">
        <v>13466</v>
      </c>
      <c r="M4607" t="s">
        <v>13467</v>
      </c>
      <c r="N4607">
        <v>6.65</v>
      </c>
      <c r="O4607">
        <v>0</v>
      </c>
      <c r="P4607">
        <v>6</v>
      </c>
      <c r="Q4607">
        <v>0</v>
      </c>
      <c r="R4607">
        <v>8</v>
      </c>
      <c r="S4607">
        <v>0</v>
      </c>
      <c r="T4607">
        <v>3</v>
      </c>
      <c r="U4607">
        <v>0</v>
      </c>
      <c r="V4607">
        <v>0</v>
      </c>
      <c r="W4607">
        <v>0</v>
      </c>
      <c r="X4607">
        <v>2.4695766769060001</v>
      </c>
      <c r="Y4607">
        <v>0</v>
      </c>
      <c r="Z4607">
        <v>1.6935855586125002</v>
      </c>
      <c r="AA4607">
        <v>0</v>
      </c>
      <c r="AB4607">
        <v>22.6012419740395</v>
      </c>
      <c r="AC4607">
        <v>0</v>
      </c>
      <c r="AD4607">
        <v>0</v>
      </c>
      <c r="AE4607">
        <v>26.764404209558002</v>
      </c>
    </row>
    <row r="4608" spans="1:31" x14ac:dyDescent="0.25">
      <c r="A4608">
        <v>2278840</v>
      </c>
      <c r="B4608">
        <v>1</v>
      </c>
      <c r="C4608" t="s">
        <v>80</v>
      </c>
      <c r="D4608" t="s">
        <v>107</v>
      </c>
      <c r="E4608" t="s">
        <v>176</v>
      </c>
      <c r="F4608" t="s">
        <v>13468</v>
      </c>
      <c r="G4608" t="s">
        <v>154</v>
      </c>
      <c r="H4608" t="s">
        <v>150</v>
      </c>
      <c r="I4608" t="s">
        <v>136</v>
      </c>
      <c r="J4608" t="s">
        <v>137</v>
      </c>
      <c r="K4608" t="s">
        <v>144</v>
      </c>
      <c r="L4608" t="s">
        <v>13469</v>
      </c>
      <c r="M4608" t="s">
        <v>13470</v>
      </c>
      <c r="N4608">
        <v>5.9847222220000003</v>
      </c>
      <c r="O4608">
        <v>0</v>
      </c>
      <c r="P4608">
        <v>54</v>
      </c>
      <c r="Q4608">
        <v>0</v>
      </c>
      <c r="R4608">
        <v>0</v>
      </c>
      <c r="S4608">
        <v>0</v>
      </c>
      <c r="T4608">
        <v>18</v>
      </c>
      <c r="U4608">
        <v>0</v>
      </c>
      <c r="V4608">
        <v>0</v>
      </c>
      <c r="W4608">
        <v>0</v>
      </c>
      <c r="X4608">
        <v>64.197834442585958</v>
      </c>
      <c r="Y4608">
        <v>0</v>
      </c>
      <c r="Z4608">
        <v>0</v>
      </c>
      <c r="AA4608">
        <v>0</v>
      </c>
      <c r="AB4608">
        <v>60.433737919002624</v>
      </c>
      <c r="AC4608">
        <v>0</v>
      </c>
      <c r="AD4608">
        <v>0</v>
      </c>
      <c r="AE4608">
        <v>124.63157236158858</v>
      </c>
    </row>
    <row r="4609" spans="1:31" x14ac:dyDescent="0.25">
      <c r="A4609">
        <v>2279169</v>
      </c>
      <c r="B4609">
        <v>1</v>
      </c>
      <c r="C4609" t="s">
        <v>80</v>
      </c>
      <c r="D4609" t="s">
        <v>92</v>
      </c>
      <c r="E4609" t="s">
        <v>165</v>
      </c>
      <c r="F4609" t="s">
        <v>13471</v>
      </c>
      <c r="G4609" t="s">
        <v>167</v>
      </c>
      <c r="H4609" t="s">
        <v>150</v>
      </c>
      <c r="I4609" t="s">
        <v>136</v>
      </c>
      <c r="J4609" t="s">
        <v>137</v>
      </c>
      <c r="K4609" t="s">
        <v>138</v>
      </c>
      <c r="L4609" t="s">
        <v>13472</v>
      </c>
      <c r="M4609" t="s">
        <v>13473</v>
      </c>
      <c r="N4609">
        <v>1.3958333329999999</v>
      </c>
      <c r="O4609">
        <v>0</v>
      </c>
      <c r="P4609">
        <v>1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0.42268481364410004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0.42268481364410004</v>
      </c>
    </row>
    <row r="4610" spans="1:31" x14ac:dyDescent="0.25">
      <c r="A4610">
        <v>2279167</v>
      </c>
      <c r="B4610">
        <v>1</v>
      </c>
      <c r="C4610" t="s">
        <v>81</v>
      </c>
      <c r="D4610" t="s">
        <v>112</v>
      </c>
      <c r="E4610" t="s">
        <v>132</v>
      </c>
      <c r="F4610" t="s">
        <v>13474</v>
      </c>
      <c r="G4610" t="s">
        <v>134</v>
      </c>
      <c r="H4610" t="s">
        <v>135</v>
      </c>
      <c r="I4610" t="s">
        <v>136</v>
      </c>
      <c r="J4610" t="s">
        <v>137</v>
      </c>
      <c r="K4610" t="s">
        <v>138</v>
      </c>
      <c r="L4610" t="s">
        <v>13475</v>
      </c>
      <c r="M4610" t="s">
        <v>13476</v>
      </c>
      <c r="N4610">
        <v>0.68166666600000003</v>
      </c>
      <c r="O4610">
        <v>0</v>
      </c>
      <c r="P4610">
        <v>584</v>
      </c>
      <c r="Q4610">
        <v>28</v>
      </c>
      <c r="R4610">
        <v>19</v>
      </c>
      <c r="S4610">
        <v>1</v>
      </c>
      <c r="T4610">
        <v>210</v>
      </c>
      <c r="U4610">
        <v>0</v>
      </c>
      <c r="V4610">
        <v>1</v>
      </c>
      <c r="W4610">
        <v>0</v>
      </c>
      <c r="X4610">
        <v>81.443666154276087</v>
      </c>
      <c r="Y4610">
        <v>2.8207374495817996</v>
      </c>
      <c r="Z4610">
        <v>1.0875312988436001</v>
      </c>
      <c r="AA4610">
        <v>3.3608649195900002E-2</v>
      </c>
      <c r="AB4610">
        <v>35.867334478309118</v>
      </c>
      <c r="AC4610">
        <v>0</v>
      </c>
      <c r="AD4610">
        <v>0.492450449623</v>
      </c>
      <c r="AE4610">
        <v>121.74532847982951</v>
      </c>
    </row>
    <row r="4611" spans="1:31" x14ac:dyDescent="0.25">
      <c r="A4611">
        <v>2278958</v>
      </c>
      <c r="B4611">
        <v>1</v>
      </c>
      <c r="C4611" t="s">
        <v>80</v>
      </c>
      <c r="D4611" t="s">
        <v>94</v>
      </c>
      <c r="E4611" t="s">
        <v>141</v>
      </c>
      <c r="F4611" t="s">
        <v>13477</v>
      </c>
      <c r="G4611" t="s">
        <v>268</v>
      </c>
      <c r="H4611" t="s">
        <v>135</v>
      </c>
      <c r="I4611" t="s">
        <v>136</v>
      </c>
      <c r="J4611" t="s">
        <v>137</v>
      </c>
      <c r="K4611" t="s">
        <v>138</v>
      </c>
      <c r="L4611" t="s">
        <v>13478</v>
      </c>
      <c r="M4611" t="s">
        <v>13479</v>
      </c>
      <c r="N4611">
        <v>8.6008333330000006</v>
      </c>
      <c r="O4611">
        <v>0</v>
      </c>
      <c r="P4611">
        <v>136</v>
      </c>
      <c r="Q4611">
        <v>0</v>
      </c>
      <c r="R4611">
        <v>0</v>
      </c>
      <c r="S4611">
        <v>1</v>
      </c>
      <c r="T4611">
        <v>53</v>
      </c>
      <c r="U4611">
        <v>0</v>
      </c>
      <c r="V4611">
        <v>0</v>
      </c>
      <c r="W4611">
        <v>0</v>
      </c>
      <c r="X4611">
        <v>227.44090279011297</v>
      </c>
      <c r="Y4611">
        <v>0</v>
      </c>
      <c r="Z4611">
        <v>0</v>
      </c>
      <c r="AA4611">
        <v>156.75712864742684</v>
      </c>
      <c r="AB4611">
        <v>78.227112482366053</v>
      </c>
      <c r="AC4611">
        <v>0</v>
      </c>
      <c r="AD4611">
        <v>0</v>
      </c>
      <c r="AE4611">
        <v>462.42514391990591</v>
      </c>
    </row>
    <row r="4612" spans="1:31" x14ac:dyDescent="0.25">
      <c r="A4612">
        <v>2278852</v>
      </c>
      <c r="B4612">
        <v>1</v>
      </c>
      <c r="C4612" t="s">
        <v>81</v>
      </c>
      <c r="D4612" t="s">
        <v>113</v>
      </c>
      <c r="E4612" t="s">
        <v>176</v>
      </c>
      <c r="F4612" t="s">
        <v>13480</v>
      </c>
      <c r="G4612" t="s">
        <v>178</v>
      </c>
      <c r="H4612" t="s">
        <v>150</v>
      </c>
      <c r="I4612" t="s">
        <v>136</v>
      </c>
      <c r="J4612" t="s">
        <v>137</v>
      </c>
      <c r="K4612" t="s">
        <v>138</v>
      </c>
      <c r="L4612" t="s">
        <v>13481</v>
      </c>
      <c r="M4612" t="s">
        <v>13482</v>
      </c>
      <c r="N4612">
        <v>2.9616666660000002</v>
      </c>
      <c r="O4612">
        <v>0</v>
      </c>
      <c r="P4612">
        <v>53</v>
      </c>
      <c r="Q4612">
        <v>0</v>
      </c>
      <c r="R4612">
        <v>11</v>
      </c>
      <c r="S4612">
        <v>0</v>
      </c>
      <c r="T4612">
        <v>2</v>
      </c>
      <c r="U4612">
        <v>0</v>
      </c>
      <c r="V4612">
        <v>0</v>
      </c>
      <c r="W4612">
        <v>0</v>
      </c>
      <c r="X4612">
        <v>24.684389981699141</v>
      </c>
      <c r="Y4612">
        <v>0</v>
      </c>
      <c r="Z4612">
        <v>40.190862542969462</v>
      </c>
      <c r="AA4612">
        <v>0</v>
      </c>
      <c r="AB4612">
        <v>1.7524690364225415</v>
      </c>
      <c r="AC4612">
        <v>0</v>
      </c>
      <c r="AD4612">
        <v>0</v>
      </c>
      <c r="AE4612">
        <v>66.62772156109115</v>
      </c>
    </row>
    <row r="4613" spans="1:31" x14ac:dyDescent="0.25">
      <c r="A4613">
        <v>2279207</v>
      </c>
      <c r="B4613">
        <v>1</v>
      </c>
      <c r="C4613" t="s">
        <v>80</v>
      </c>
      <c r="D4613" t="s">
        <v>94</v>
      </c>
      <c r="E4613" t="s">
        <v>165</v>
      </c>
      <c r="F4613" t="s">
        <v>13483</v>
      </c>
      <c r="G4613" t="s">
        <v>198</v>
      </c>
      <c r="H4613" t="s">
        <v>150</v>
      </c>
      <c r="I4613" t="s">
        <v>136</v>
      </c>
      <c r="J4613" t="s">
        <v>137</v>
      </c>
      <c r="K4613" t="s">
        <v>138</v>
      </c>
      <c r="L4613" t="s">
        <v>13484</v>
      </c>
      <c r="M4613" t="s">
        <v>13485</v>
      </c>
      <c r="N4613">
        <v>2.5474999999999999</v>
      </c>
      <c r="O4613">
        <v>0</v>
      </c>
      <c r="P4613">
        <v>1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0.15581274965670833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0.15581274965670833</v>
      </c>
    </row>
    <row r="4614" spans="1:31" x14ac:dyDescent="0.25">
      <c r="A4614">
        <v>2278858</v>
      </c>
      <c r="B4614">
        <v>1</v>
      </c>
      <c r="C4614" t="s">
        <v>81</v>
      </c>
      <c r="D4614" t="s">
        <v>113</v>
      </c>
      <c r="E4614" t="s">
        <v>132</v>
      </c>
      <c r="F4614" t="s">
        <v>13486</v>
      </c>
      <c r="G4614" t="s">
        <v>348</v>
      </c>
      <c r="H4614" t="s">
        <v>135</v>
      </c>
      <c r="I4614" t="s">
        <v>136</v>
      </c>
      <c r="J4614" t="s">
        <v>137</v>
      </c>
      <c r="K4614" t="s">
        <v>138</v>
      </c>
      <c r="L4614" t="s">
        <v>13487</v>
      </c>
      <c r="M4614" t="s">
        <v>13488</v>
      </c>
      <c r="N4614">
        <v>4.2780555549999999</v>
      </c>
      <c r="O4614">
        <v>0</v>
      </c>
      <c r="P4614">
        <v>384</v>
      </c>
      <c r="Q4614">
        <v>32</v>
      </c>
      <c r="R4614">
        <v>276</v>
      </c>
      <c r="S4614">
        <v>11</v>
      </c>
      <c r="T4614">
        <v>39</v>
      </c>
      <c r="U4614">
        <v>1</v>
      </c>
      <c r="V4614">
        <v>0</v>
      </c>
      <c r="W4614">
        <v>0</v>
      </c>
      <c r="X4614">
        <v>272.21382711668866</v>
      </c>
      <c r="Y4614">
        <v>205.80369299731234</v>
      </c>
      <c r="Z4614">
        <v>903.21617046213873</v>
      </c>
      <c r="AA4614">
        <v>120.24776595485228</v>
      </c>
      <c r="AB4614">
        <v>220.58686709272047</v>
      </c>
      <c r="AC4614">
        <v>149.654691404744</v>
      </c>
      <c r="AD4614">
        <v>0</v>
      </c>
      <c r="AE4614">
        <v>1871.7230150284563</v>
      </c>
    </row>
    <row r="4615" spans="1:31" x14ac:dyDescent="0.25">
      <c r="A4615">
        <v>2278915</v>
      </c>
      <c r="B4615">
        <v>1</v>
      </c>
      <c r="C4615" t="s">
        <v>80</v>
      </c>
      <c r="D4615" t="s">
        <v>92</v>
      </c>
      <c r="E4615" t="s">
        <v>165</v>
      </c>
      <c r="F4615" t="s">
        <v>13489</v>
      </c>
      <c r="G4615" t="s">
        <v>225</v>
      </c>
      <c r="H4615" t="s">
        <v>150</v>
      </c>
      <c r="I4615" t="s">
        <v>136</v>
      </c>
      <c r="J4615" t="s">
        <v>137</v>
      </c>
      <c r="K4615" t="s">
        <v>138</v>
      </c>
      <c r="L4615" t="s">
        <v>13490</v>
      </c>
      <c r="M4615" t="s">
        <v>13491</v>
      </c>
      <c r="N4615">
        <v>1.9613888880000001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2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2.6396249447624722</v>
      </c>
      <c r="AC4615">
        <v>0</v>
      </c>
      <c r="AD4615">
        <v>0</v>
      </c>
      <c r="AE4615">
        <v>2.6396249447624722</v>
      </c>
    </row>
    <row r="4616" spans="1:31" x14ac:dyDescent="0.25">
      <c r="A4616">
        <v>2278749</v>
      </c>
      <c r="B4616">
        <v>1</v>
      </c>
      <c r="C4616" t="s">
        <v>80</v>
      </c>
      <c r="D4616" t="s">
        <v>100</v>
      </c>
      <c r="E4616" t="s">
        <v>176</v>
      </c>
      <c r="F4616" t="s">
        <v>13492</v>
      </c>
      <c r="G4616" t="s">
        <v>149</v>
      </c>
      <c r="H4616" t="s">
        <v>150</v>
      </c>
      <c r="I4616" t="s">
        <v>136</v>
      </c>
      <c r="J4616" t="s">
        <v>137</v>
      </c>
      <c r="K4616" t="s">
        <v>138</v>
      </c>
      <c r="L4616" t="s">
        <v>13493</v>
      </c>
      <c r="M4616" t="s">
        <v>13494</v>
      </c>
      <c r="N4616">
        <v>2.5188888880000002</v>
      </c>
      <c r="O4616">
        <v>0</v>
      </c>
      <c r="P4616">
        <v>0</v>
      </c>
      <c r="Q4616">
        <v>0</v>
      </c>
      <c r="R4616">
        <v>11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70.408983882879085</v>
      </c>
      <c r="AA4616">
        <v>0</v>
      </c>
      <c r="AB4616">
        <v>0</v>
      </c>
      <c r="AC4616">
        <v>0</v>
      </c>
      <c r="AD4616">
        <v>0</v>
      </c>
      <c r="AE4616">
        <v>70.408983882879085</v>
      </c>
    </row>
    <row r="4617" spans="1:31" x14ac:dyDescent="0.25">
      <c r="A4617">
        <v>2279107</v>
      </c>
      <c r="B4617">
        <v>1</v>
      </c>
      <c r="C4617" t="s">
        <v>80</v>
      </c>
      <c r="D4617" t="s">
        <v>106</v>
      </c>
      <c r="E4617" t="s">
        <v>165</v>
      </c>
      <c r="F4617" t="s">
        <v>13495</v>
      </c>
      <c r="G4617" t="s">
        <v>225</v>
      </c>
      <c r="H4617" t="s">
        <v>150</v>
      </c>
      <c r="I4617" t="s">
        <v>136</v>
      </c>
      <c r="J4617" t="s">
        <v>137</v>
      </c>
      <c r="K4617" t="s">
        <v>138</v>
      </c>
      <c r="L4617" t="s">
        <v>13496</v>
      </c>
      <c r="M4617" t="s">
        <v>13497</v>
      </c>
      <c r="N4617">
        <v>1.120833333</v>
      </c>
      <c r="O4617">
        <v>0</v>
      </c>
      <c r="P4617">
        <v>2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1.1755267514639998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1.1755267514639998</v>
      </c>
    </row>
    <row r="4618" spans="1:31" x14ac:dyDescent="0.25">
      <c r="A4618">
        <v>2278872</v>
      </c>
      <c r="B4618">
        <v>1</v>
      </c>
      <c r="C4618" t="s">
        <v>81</v>
      </c>
      <c r="D4618" t="s">
        <v>113</v>
      </c>
      <c r="E4618" t="s">
        <v>147</v>
      </c>
      <c r="F4618" t="s">
        <v>12335</v>
      </c>
      <c r="G4618" t="s">
        <v>149</v>
      </c>
      <c r="H4618" t="s">
        <v>150</v>
      </c>
      <c r="I4618" t="s">
        <v>136</v>
      </c>
      <c r="J4618" t="s">
        <v>137</v>
      </c>
      <c r="K4618" t="s">
        <v>138</v>
      </c>
      <c r="L4618" t="s">
        <v>13498</v>
      </c>
      <c r="M4618" t="s">
        <v>13499</v>
      </c>
      <c r="N4618">
        <v>6.7424999999999997</v>
      </c>
      <c r="O4618">
        <v>0</v>
      </c>
      <c r="P4618">
        <v>14</v>
      </c>
      <c r="Q4618">
        <v>0</v>
      </c>
      <c r="R4618">
        <v>3</v>
      </c>
      <c r="S4618">
        <v>0</v>
      </c>
      <c r="T4618">
        <v>2</v>
      </c>
      <c r="U4618">
        <v>0</v>
      </c>
      <c r="V4618">
        <v>0</v>
      </c>
      <c r="W4618">
        <v>0</v>
      </c>
      <c r="X4618">
        <v>10.370178040168121</v>
      </c>
      <c r="Y4618">
        <v>0</v>
      </c>
      <c r="Z4618">
        <v>0.33876958016960007</v>
      </c>
      <c r="AA4618">
        <v>0</v>
      </c>
      <c r="AB4618">
        <v>18.510025988340168</v>
      </c>
      <c r="AC4618">
        <v>0</v>
      </c>
      <c r="AD4618">
        <v>0</v>
      </c>
      <c r="AE4618">
        <v>29.218973608677889</v>
      </c>
    </row>
    <row r="4619" spans="1:31" x14ac:dyDescent="0.25">
      <c r="A4619">
        <v>2278941</v>
      </c>
      <c r="B4619">
        <v>1</v>
      </c>
      <c r="C4619" t="s">
        <v>80</v>
      </c>
      <c r="D4619" t="s">
        <v>93</v>
      </c>
      <c r="E4619" t="s">
        <v>157</v>
      </c>
      <c r="F4619" t="s">
        <v>13500</v>
      </c>
      <c r="G4619" t="s">
        <v>134</v>
      </c>
      <c r="H4619" t="s">
        <v>135</v>
      </c>
      <c r="I4619" t="s">
        <v>136</v>
      </c>
      <c r="J4619" t="s">
        <v>137</v>
      </c>
      <c r="K4619" t="s">
        <v>138</v>
      </c>
      <c r="L4619" t="s">
        <v>13501</v>
      </c>
      <c r="M4619" t="s">
        <v>13502</v>
      </c>
      <c r="N4619">
        <v>0.193333333</v>
      </c>
      <c r="O4619">
        <v>0</v>
      </c>
      <c r="P4619">
        <v>7</v>
      </c>
      <c r="Q4619">
        <v>6</v>
      </c>
      <c r="R4619">
        <v>48</v>
      </c>
      <c r="S4619">
        <v>0</v>
      </c>
      <c r="T4619">
        <v>26</v>
      </c>
      <c r="U4619">
        <v>0</v>
      </c>
      <c r="V4619">
        <v>0</v>
      </c>
      <c r="W4619">
        <v>0</v>
      </c>
      <c r="X4619">
        <v>0.34751047987575007</v>
      </c>
      <c r="Y4619">
        <v>0.33739087801591666</v>
      </c>
      <c r="Z4619">
        <v>4.7454792488740498</v>
      </c>
      <c r="AA4619">
        <v>0</v>
      </c>
      <c r="AB4619">
        <v>1.7178303417391614</v>
      </c>
      <c r="AC4619">
        <v>0</v>
      </c>
      <c r="AD4619">
        <v>0</v>
      </c>
      <c r="AE4619">
        <v>7.1482109485048779</v>
      </c>
    </row>
    <row r="4620" spans="1:31" x14ac:dyDescent="0.25">
      <c r="A4620">
        <v>2278772</v>
      </c>
      <c r="B4620">
        <v>1</v>
      </c>
      <c r="C4620" t="s">
        <v>81</v>
      </c>
      <c r="D4620" t="s">
        <v>119</v>
      </c>
      <c r="E4620" t="s">
        <v>147</v>
      </c>
      <c r="F4620" t="s">
        <v>13503</v>
      </c>
      <c r="G4620" t="s">
        <v>149</v>
      </c>
      <c r="H4620" t="s">
        <v>150</v>
      </c>
      <c r="I4620" t="s">
        <v>136</v>
      </c>
      <c r="J4620" t="s">
        <v>137</v>
      </c>
      <c r="K4620" t="s">
        <v>138</v>
      </c>
      <c r="L4620" t="s">
        <v>13504</v>
      </c>
      <c r="M4620" t="s">
        <v>13505</v>
      </c>
      <c r="N4620">
        <v>1.44</v>
      </c>
      <c r="O4620">
        <v>0</v>
      </c>
      <c r="P4620">
        <v>7</v>
      </c>
      <c r="Q4620">
        <v>0</v>
      </c>
      <c r="R4620">
        <v>1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0.16794389776061669</v>
      </c>
      <c r="Y4620">
        <v>0</v>
      </c>
      <c r="Z4620">
        <v>0.25752317120580004</v>
      </c>
      <c r="AA4620">
        <v>0</v>
      </c>
      <c r="AB4620">
        <v>0</v>
      </c>
      <c r="AC4620">
        <v>0</v>
      </c>
      <c r="AD4620">
        <v>0</v>
      </c>
      <c r="AE4620">
        <v>0.42546706896641673</v>
      </c>
    </row>
    <row r="4621" spans="1:31" x14ac:dyDescent="0.25">
      <c r="A4621">
        <v>2278792</v>
      </c>
      <c r="B4621">
        <v>1</v>
      </c>
      <c r="C4621" t="s">
        <v>80</v>
      </c>
      <c r="D4621" t="s">
        <v>97</v>
      </c>
      <c r="E4621" t="s">
        <v>322</v>
      </c>
      <c r="F4621" t="s">
        <v>5913</v>
      </c>
      <c r="G4621" t="s">
        <v>143</v>
      </c>
      <c r="H4621" t="s">
        <v>135</v>
      </c>
      <c r="I4621" t="s">
        <v>136</v>
      </c>
      <c r="J4621" t="s">
        <v>137</v>
      </c>
      <c r="K4621" t="s">
        <v>144</v>
      </c>
      <c r="L4621" t="s">
        <v>13506</v>
      </c>
      <c r="M4621" t="s">
        <v>13507</v>
      </c>
      <c r="N4621">
        <v>1.6163888879999999</v>
      </c>
      <c r="O4621">
        <v>32</v>
      </c>
      <c r="P4621">
        <v>17438</v>
      </c>
      <c r="Q4621">
        <v>34</v>
      </c>
      <c r="R4621">
        <v>599</v>
      </c>
      <c r="S4621">
        <v>96</v>
      </c>
      <c r="T4621">
        <v>2065</v>
      </c>
      <c r="U4621">
        <v>5</v>
      </c>
      <c r="V4621">
        <v>18</v>
      </c>
      <c r="W4621">
        <v>300.2576377370159</v>
      </c>
      <c r="X4621">
        <v>7794.2476929844788</v>
      </c>
      <c r="Y4621">
        <v>57.268223273045002</v>
      </c>
      <c r="Z4621">
        <v>397.4346639933089</v>
      </c>
      <c r="AA4621">
        <v>789.05963185688813</v>
      </c>
      <c r="AB4621">
        <v>2493.7661594500109</v>
      </c>
      <c r="AC4621">
        <v>515.24783576691163</v>
      </c>
      <c r="AD4621">
        <v>1717.3943314037504</v>
      </c>
      <c r="AE4621">
        <v>14064.676176465409</v>
      </c>
    </row>
    <row r="4622" spans="1:31" x14ac:dyDescent="0.25">
      <c r="A4622">
        <v>2279184</v>
      </c>
      <c r="B4622">
        <v>1</v>
      </c>
      <c r="C4622" t="s">
        <v>81</v>
      </c>
      <c r="D4622" t="s">
        <v>119</v>
      </c>
      <c r="E4622" t="s">
        <v>147</v>
      </c>
      <c r="F4622" t="s">
        <v>13508</v>
      </c>
      <c r="G4622" t="s">
        <v>149</v>
      </c>
      <c r="H4622" t="s">
        <v>150</v>
      </c>
      <c r="I4622" t="s">
        <v>136</v>
      </c>
      <c r="J4622" t="s">
        <v>137</v>
      </c>
      <c r="K4622" t="s">
        <v>138</v>
      </c>
      <c r="L4622" t="s">
        <v>13509</v>
      </c>
      <c r="M4622" t="s">
        <v>13510</v>
      </c>
      <c r="N4622">
        <v>1.8505555549999999</v>
      </c>
      <c r="O4622">
        <v>0</v>
      </c>
      <c r="P4622">
        <v>33</v>
      </c>
      <c r="Q4622">
        <v>0</v>
      </c>
      <c r="R4622">
        <v>2</v>
      </c>
      <c r="S4622">
        <v>0</v>
      </c>
      <c r="T4622">
        <v>1</v>
      </c>
      <c r="U4622">
        <v>0</v>
      </c>
      <c r="V4622">
        <v>0</v>
      </c>
      <c r="W4622">
        <v>0</v>
      </c>
      <c r="X4622">
        <v>15.668743711670249</v>
      </c>
      <c r="Y4622">
        <v>0</v>
      </c>
      <c r="Z4622">
        <v>0.45818473790559999</v>
      </c>
      <c r="AA4622">
        <v>0</v>
      </c>
      <c r="AB4622">
        <v>0</v>
      </c>
      <c r="AC4622">
        <v>0</v>
      </c>
      <c r="AD4622">
        <v>0</v>
      </c>
      <c r="AE4622">
        <v>16.12692844957585</v>
      </c>
    </row>
    <row r="4623" spans="1:31" x14ac:dyDescent="0.25">
      <c r="A4623">
        <v>2278935</v>
      </c>
      <c r="B4623">
        <v>1</v>
      </c>
      <c r="C4623" t="s">
        <v>80</v>
      </c>
      <c r="D4623" t="s">
        <v>99</v>
      </c>
      <c r="E4623" t="s">
        <v>165</v>
      </c>
      <c r="F4623" t="s">
        <v>13511</v>
      </c>
      <c r="G4623" t="s">
        <v>198</v>
      </c>
      <c r="H4623" t="s">
        <v>150</v>
      </c>
      <c r="I4623" t="s">
        <v>136</v>
      </c>
      <c r="J4623" t="s">
        <v>137</v>
      </c>
      <c r="K4623" t="s">
        <v>138</v>
      </c>
      <c r="L4623" t="s">
        <v>13512</v>
      </c>
      <c r="M4623" t="s">
        <v>13513</v>
      </c>
      <c r="N4623">
        <v>1.1716666659999999</v>
      </c>
      <c r="O4623">
        <v>0</v>
      </c>
      <c r="P4623">
        <v>3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0.73637587599858334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0.73637587599858334</v>
      </c>
    </row>
    <row r="4624" spans="1:31" x14ac:dyDescent="0.25">
      <c r="A4624">
        <v>2279121</v>
      </c>
      <c r="B4624">
        <v>1</v>
      </c>
      <c r="C4624" t="s">
        <v>80</v>
      </c>
      <c r="D4624" t="s">
        <v>89</v>
      </c>
      <c r="E4624" t="s">
        <v>165</v>
      </c>
      <c r="F4624" t="s">
        <v>13514</v>
      </c>
      <c r="G4624" t="s">
        <v>167</v>
      </c>
      <c r="H4624" t="s">
        <v>150</v>
      </c>
      <c r="I4624" t="s">
        <v>136</v>
      </c>
      <c r="J4624" t="s">
        <v>137</v>
      </c>
      <c r="K4624" t="s">
        <v>138</v>
      </c>
      <c r="L4624" t="s">
        <v>13515</v>
      </c>
      <c r="M4624" t="s">
        <v>13516</v>
      </c>
      <c r="N4624">
        <v>1.2224999999999999</v>
      </c>
      <c r="O4624">
        <v>0</v>
      </c>
      <c r="P4624">
        <v>3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0.51351543125013344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0.51351543125013344</v>
      </c>
    </row>
    <row r="4625" spans="1:31" x14ac:dyDescent="0.25">
      <c r="A4625">
        <v>2279170</v>
      </c>
      <c r="B4625">
        <v>1</v>
      </c>
      <c r="C4625" t="s">
        <v>80</v>
      </c>
      <c r="D4625" t="s">
        <v>102</v>
      </c>
      <c r="E4625" t="s">
        <v>157</v>
      </c>
      <c r="F4625" t="s">
        <v>13517</v>
      </c>
      <c r="G4625" t="s">
        <v>268</v>
      </c>
      <c r="H4625" t="s">
        <v>135</v>
      </c>
      <c r="I4625" t="s">
        <v>136</v>
      </c>
      <c r="J4625" t="s">
        <v>137</v>
      </c>
      <c r="K4625" t="s">
        <v>138</v>
      </c>
      <c r="L4625" t="s">
        <v>13518</v>
      </c>
      <c r="M4625" t="s">
        <v>13519</v>
      </c>
      <c r="N4625">
        <v>2.7174999999999998</v>
      </c>
      <c r="O4625">
        <v>1</v>
      </c>
      <c r="P4625">
        <v>1037</v>
      </c>
      <c r="Q4625">
        <v>2</v>
      </c>
      <c r="R4625">
        <v>13</v>
      </c>
      <c r="S4625">
        <v>5</v>
      </c>
      <c r="T4625">
        <v>72</v>
      </c>
      <c r="U4625">
        <v>0</v>
      </c>
      <c r="V4625">
        <v>0</v>
      </c>
      <c r="W4625">
        <v>2.3233677019451497</v>
      </c>
      <c r="X4625">
        <v>394.38754320655755</v>
      </c>
      <c r="Y4625">
        <v>1.6381206594820001</v>
      </c>
      <c r="Z4625">
        <v>2.35778086063485</v>
      </c>
      <c r="AA4625">
        <v>14.774452571150412</v>
      </c>
      <c r="AB4625">
        <v>154.79563925645826</v>
      </c>
      <c r="AC4625">
        <v>0</v>
      </c>
      <c r="AD4625">
        <v>0</v>
      </c>
      <c r="AE4625">
        <v>570.27690425622825</v>
      </c>
    </row>
    <row r="4626" spans="1:31" x14ac:dyDescent="0.25">
      <c r="A4626">
        <v>2278729</v>
      </c>
      <c r="B4626">
        <v>1</v>
      </c>
      <c r="C4626" t="s">
        <v>80</v>
      </c>
      <c r="D4626" t="s">
        <v>100</v>
      </c>
      <c r="E4626" t="s">
        <v>141</v>
      </c>
      <c r="F4626" t="s">
        <v>13520</v>
      </c>
      <c r="G4626" t="s">
        <v>2821</v>
      </c>
      <c r="H4626" t="s">
        <v>135</v>
      </c>
      <c r="I4626" t="s">
        <v>136</v>
      </c>
      <c r="J4626" t="s">
        <v>137</v>
      </c>
      <c r="K4626" t="s">
        <v>138</v>
      </c>
      <c r="L4626" t="s">
        <v>13521</v>
      </c>
      <c r="M4626" t="s">
        <v>13522</v>
      </c>
      <c r="N4626">
        <v>0.77444444400000001</v>
      </c>
      <c r="O4626">
        <v>0</v>
      </c>
      <c r="P4626">
        <v>23</v>
      </c>
      <c r="Q4626">
        <v>0</v>
      </c>
      <c r="R4626">
        <v>12</v>
      </c>
      <c r="S4626">
        <v>0</v>
      </c>
      <c r="T4626">
        <v>8</v>
      </c>
      <c r="U4626">
        <v>0</v>
      </c>
      <c r="V4626">
        <v>0</v>
      </c>
      <c r="W4626">
        <v>0</v>
      </c>
      <c r="X4626">
        <v>1.869596365656667</v>
      </c>
      <c r="Y4626">
        <v>0</v>
      </c>
      <c r="Z4626">
        <v>0.85263680321776658</v>
      </c>
      <c r="AA4626">
        <v>0</v>
      </c>
      <c r="AB4626">
        <v>1.3111888681411221</v>
      </c>
      <c r="AC4626">
        <v>0</v>
      </c>
      <c r="AD4626">
        <v>0</v>
      </c>
      <c r="AE4626">
        <v>4.0334220370155558</v>
      </c>
    </row>
    <row r="4627" spans="1:31" x14ac:dyDescent="0.25">
      <c r="A4627">
        <v>2278878</v>
      </c>
      <c r="B4627">
        <v>1</v>
      </c>
      <c r="C4627" t="s">
        <v>80</v>
      </c>
      <c r="D4627" t="s">
        <v>91</v>
      </c>
      <c r="E4627" t="s">
        <v>157</v>
      </c>
      <c r="F4627" t="s">
        <v>13523</v>
      </c>
      <c r="G4627" t="s">
        <v>134</v>
      </c>
      <c r="H4627" t="s">
        <v>135</v>
      </c>
      <c r="I4627" t="s">
        <v>136</v>
      </c>
      <c r="J4627" t="s">
        <v>137</v>
      </c>
      <c r="K4627" t="s">
        <v>138</v>
      </c>
      <c r="L4627" t="s">
        <v>13524</v>
      </c>
      <c r="M4627" t="s">
        <v>13525</v>
      </c>
      <c r="N4627">
        <v>0.824722222</v>
      </c>
      <c r="O4627">
        <v>2</v>
      </c>
      <c r="P4627">
        <v>0</v>
      </c>
      <c r="Q4627">
        <v>15</v>
      </c>
      <c r="R4627">
        <v>23</v>
      </c>
      <c r="S4627">
        <v>10</v>
      </c>
      <c r="T4627">
        <v>4</v>
      </c>
      <c r="U4627">
        <v>0</v>
      </c>
      <c r="V4627">
        <v>0</v>
      </c>
      <c r="W4627">
        <v>3.7289167794076499</v>
      </c>
      <c r="X4627">
        <v>0</v>
      </c>
      <c r="Y4627">
        <v>19.867978452702108</v>
      </c>
      <c r="Z4627">
        <v>3.4328060698681653</v>
      </c>
      <c r="AA4627">
        <v>67.263122732729144</v>
      </c>
      <c r="AB4627">
        <v>9.588516877328976</v>
      </c>
      <c r="AC4627">
        <v>0</v>
      </c>
      <c r="AD4627">
        <v>0</v>
      </c>
      <c r="AE4627">
        <v>103.88134091203604</v>
      </c>
    </row>
    <row r="4628" spans="1:31" x14ac:dyDescent="0.25">
      <c r="A4628">
        <v>2278835</v>
      </c>
      <c r="B4628">
        <v>1</v>
      </c>
      <c r="C4628" t="s">
        <v>81</v>
      </c>
      <c r="D4628" t="s">
        <v>123</v>
      </c>
      <c r="E4628" t="s">
        <v>165</v>
      </c>
      <c r="F4628" t="s">
        <v>13526</v>
      </c>
      <c r="G4628" t="s">
        <v>198</v>
      </c>
      <c r="H4628" t="s">
        <v>150</v>
      </c>
      <c r="I4628" t="s">
        <v>136</v>
      </c>
      <c r="J4628" t="s">
        <v>137</v>
      </c>
      <c r="K4628" t="s">
        <v>138</v>
      </c>
      <c r="L4628" t="s">
        <v>3753</v>
      </c>
      <c r="M4628" t="s">
        <v>13527</v>
      </c>
      <c r="N4628">
        <v>1.1130555550000001</v>
      </c>
      <c r="O4628">
        <v>0</v>
      </c>
      <c r="P4628">
        <v>1</v>
      </c>
      <c r="Q4628">
        <v>0</v>
      </c>
      <c r="R4628">
        <v>0</v>
      </c>
      <c r="S4628">
        <v>0</v>
      </c>
      <c r="T4628">
        <v>1</v>
      </c>
      <c r="U4628">
        <v>0</v>
      </c>
      <c r="V4628">
        <v>0</v>
      </c>
      <c r="W4628">
        <v>0</v>
      </c>
      <c r="X4628">
        <v>0.18242060787375003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0.18242060787375003</v>
      </c>
    </row>
    <row r="4629" spans="1:31" x14ac:dyDescent="0.25">
      <c r="A4629">
        <v>2279070</v>
      </c>
      <c r="B4629">
        <v>1</v>
      </c>
      <c r="C4629" t="s">
        <v>80</v>
      </c>
      <c r="D4629" t="s">
        <v>92</v>
      </c>
      <c r="E4629" t="s">
        <v>165</v>
      </c>
      <c r="F4629" t="s">
        <v>13528</v>
      </c>
      <c r="G4629" t="s">
        <v>198</v>
      </c>
      <c r="H4629" t="s">
        <v>150</v>
      </c>
      <c r="I4629" t="s">
        <v>136</v>
      </c>
      <c r="J4629" t="s">
        <v>137</v>
      </c>
      <c r="K4629" t="s">
        <v>138</v>
      </c>
      <c r="L4629" t="s">
        <v>13529</v>
      </c>
      <c r="M4629" t="s">
        <v>13530</v>
      </c>
      <c r="N4629">
        <v>0.98333333300000003</v>
      </c>
      <c r="O4629">
        <v>0</v>
      </c>
      <c r="P4629">
        <v>1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3.9241689624000001E-2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3.9241689624000001E-2</v>
      </c>
    </row>
    <row r="4630" spans="1:31" x14ac:dyDescent="0.25">
      <c r="A4630">
        <v>2279093</v>
      </c>
      <c r="B4630">
        <v>1</v>
      </c>
      <c r="C4630" t="s">
        <v>80</v>
      </c>
      <c r="D4630" t="s">
        <v>92</v>
      </c>
      <c r="E4630" t="s">
        <v>165</v>
      </c>
      <c r="F4630" t="s">
        <v>12887</v>
      </c>
      <c r="G4630" t="s">
        <v>167</v>
      </c>
      <c r="H4630" t="s">
        <v>150</v>
      </c>
      <c r="I4630" t="s">
        <v>136</v>
      </c>
      <c r="J4630" t="s">
        <v>137</v>
      </c>
      <c r="K4630" t="s">
        <v>138</v>
      </c>
      <c r="L4630" t="s">
        <v>13531</v>
      </c>
      <c r="M4630" t="s">
        <v>13532</v>
      </c>
      <c r="N4630">
        <v>2.1433333330000002</v>
      </c>
      <c r="O4630">
        <v>0</v>
      </c>
      <c r="P4630">
        <v>9</v>
      </c>
      <c r="Q4630">
        <v>0</v>
      </c>
      <c r="R4630">
        <v>0</v>
      </c>
      <c r="S4630">
        <v>0</v>
      </c>
      <c r="T4630">
        <v>1</v>
      </c>
      <c r="U4630">
        <v>0</v>
      </c>
      <c r="V4630">
        <v>0</v>
      </c>
      <c r="W4630">
        <v>0</v>
      </c>
      <c r="X4630">
        <v>7.038049013897794</v>
      </c>
      <c r="Y4630">
        <v>0</v>
      </c>
      <c r="Z4630">
        <v>0</v>
      </c>
      <c r="AA4630">
        <v>0</v>
      </c>
      <c r="AB4630">
        <v>0.91535086553586675</v>
      </c>
      <c r="AC4630">
        <v>0</v>
      </c>
      <c r="AD4630">
        <v>0</v>
      </c>
      <c r="AE4630">
        <v>7.9533998794336611</v>
      </c>
    </row>
    <row r="4631" spans="1:31" x14ac:dyDescent="0.25">
      <c r="A4631">
        <v>2278715</v>
      </c>
      <c r="B4631">
        <v>1</v>
      </c>
      <c r="C4631" t="s">
        <v>80</v>
      </c>
      <c r="D4631" t="s">
        <v>95</v>
      </c>
      <c r="E4631" t="s">
        <v>157</v>
      </c>
      <c r="F4631" t="s">
        <v>6600</v>
      </c>
      <c r="G4631" t="s">
        <v>134</v>
      </c>
      <c r="H4631" t="s">
        <v>135</v>
      </c>
      <c r="I4631" t="s">
        <v>136</v>
      </c>
      <c r="J4631" t="s">
        <v>137</v>
      </c>
      <c r="K4631" t="s">
        <v>138</v>
      </c>
      <c r="L4631" t="s">
        <v>13533</v>
      </c>
      <c r="M4631" t="s">
        <v>13534</v>
      </c>
      <c r="N4631">
        <v>0.54638888799999996</v>
      </c>
      <c r="O4631">
        <v>0</v>
      </c>
      <c r="P4631">
        <v>525</v>
      </c>
      <c r="Q4631">
        <v>0</v>
      </c>
      <c r="R4631">
        <v>0</v>
      </c>
      <c r="S4631">
        <v>4</v>
      </c>
      <c r="T4631">
        <v>32</v>
      </c>
      <c r="U4631">
        <v>0</v>
      </c>
      <c r="V4631">
        <v>0</v>
      </c>
      <c r="W4631">
        <v>0</v>
      </c>
      <c r="X4631">
        <v>65.334266449710569</v>
      </c>
      <c r="Y4631">
        <v>0</v>
      </c>
      <c r="Z4631">
        <v>0</v>
      </c>
      <c r="AA4631">
        <v>1.6575769418261723</v>
      </c>
      <c r="AB4631">
        <v>10.088620075057428</v>
      </c>
      <c r="AC4631">
        <v>0</v>
      </c>
      <c r="AD4631">
        <v>0</v>
      </c>
      <c r="AE4631">
        <v>77.080463466594182</v>
      </c>
    </row>
    <row r="4632" spans="1:31" x14ac:dyDescent="0.25">
      <c r="A4632">
        <v>2278947</v>
      </c>
      <c r="B4632">
        <v>1</v>
      </c>
      <c r="C4632" t="s">
        <v>81</v>
      </c>
      <c r="D4632" t="s">
        <v>115</v>
      </c>
      <c r="E4632" t="s">
        <v>141</v>
      </c>
      <c r="F4632" t="s">
        <v>13535</v>
      </c>
      <c r="G4632" t="s">
        <v>268</v>
      </c>
      <c r="H4632" t="s">
        <v>135</v>
      </c>
      <c r="I4632" t="s">
        <v>136</v>
      </c>
      <c r="J4632" t="s">
        <v>137</v>
      </c>
      <c r="K4632" t="s">
        <v>138</v>
      </c>
      <c r="L4632" t="s">
        <v>13536</v>
      </c>
      <c r="M4632" t="s">
        <v>13537</v>
      </c>
      <c r="N4632">
        <v>1.3833333329999999</v>
      </c>
      <c r="O4632">
        <v>0</v>
      </c>
      <c r="P4632">
        <v>12</v>
      </c>
      <c r="Q4632">
        <v>0</v>
      </c>
      <c r="R4632">
        <v>1</v>
      </c>
      <c r="S4632">
        <v>2</v>
      </c>
      <c r="T4632">
        <v>1</v>
      </c>
      <c r="U4632">
        <v>0</v>
      </c>
      <c r="V4632">
        <v>0</v>
      </c>
      <c r="W4632">
        <v>0</v>
      </c>
      <c r="X4632">
        <v>2.1235377464263001</v>
      </c>
      <c r="Y4632">
        <v>0</v>
      </c>
      <c r="Z4632">
        <v>0.46116039591602503</v>
      </c>
      <c r="AA4632">
        <v>3.0933413035169002</v>
      </c>
      <c r="AB4632">
        <v>1.1517854698045751</v>
      </c>
      <c r="AC4632">
        <v>0</v>
      </c>
      <c r="AD4632">
        <v>0</v>
      </c>
      <c r="AE4632">
        <v>6.8298249156638002</v>
      </c>
    </row>
    <row r="4633" spans="1:31" x14ac:dyDescent="0.25">
      <c r="A4633">
        <v>2279110</v>
      </c>
      <c r="B4633">
        <v>1</v>
      </c>
      <c r="C4633" t="s">
        <v>81</v>
      </c>
      <c r="D4633" t="s">
        <v>113</v>
      </c>
      <c r="E4633" t="s">
        <v>141</v>
      </c>
      <c r="F4633" t="s">
        <v>13538</v>
      </c>
      <c r="G4633" t="s">
        <v>134</v>
      </c>
      <c r="H4633" t="s">
        <v>135</v>
      </c>
      <c r="I4633" t="s">
        <v>136</v>
      </c>
      <c r="J4633" t="s">
        <v>137</v>
      </c>
      <c r="K4633" t="s">
        <v>138</v>
      </c>
      <c r="L4633" t="s">
        <v>13539</v>
      </c>
      <c r="M4633" t="s">
        <v>13540</v>
      </c>
      <c r="N4633">
        <v>1.2808333329999999</v>
      </c>
      <c r="O4633">
        <v>0</v>
      </c>
      <c r="P4633">
        <v>373</v>
      </c>
      <c r="Q4633">
        <v>1</v>
      </c>
      <c r="R4633">
        <v>17</v>
      </c>
      <c r="S4633">
        <v>0</v>
      </c>
      <c r="T4633">
        <v>28</v>
      </c>
      <c r="U4633">
        <v>0</v>
      </c>
      <c r="V4633">
        <v>0</v>
      </c>
      <c r="W4633">
        <v>0</v>
      </c>
      <c r="X4633">
        <v>84.932353547313269</v>
      </c>
      <c r="Y4633">
        <v>0</v>
      </c>
      <c r="Z4633">
        <v>6.5304874522202008</v>
      </c>
      <c r="AA4633">
        <v>0</v>
      </c>
      <c r="AB4633">
        <v>10.513146579478834</v>
      </c>
      <c r="AC4633">
        <v>0</v>
      </c>
      <c r="AD4633">
        <v>0</v>
      </c>
      <c r="AE4633">
        <v>101.9759875790123</v>
      </c>
    </row>
    <row r="4634" spans="1:31" x14ac:dyDescent="0.25">
      <c r="A4634">
        <v>2278801</v>
      </c>
      <c r="B4634">
        <v>1</v>
      </c>
      <c r="C4634" t="s">
        <v>81</v>
      </c>
      <c r="D4634" t="s">
        <v>128</v>
      </c>
      <c r="E4634" t="s">
        <v>147</v>
      </c>
      <c r="F4634" t="s">
        <v>13541</v>
      </c>
      <c r="G4634" t="s">
        <v>154</v>
      </c>
      <c r="H4634" t="s">
        <v>150</v>
      </c>
      <c r="I4634" t="s">
        <v>136</v>
      </c>
      <c r="J4634" t="s">
        <v>137</v>
      </c>
      <c r="K4634" t="s">
        <v>144</v>
      </c>
      <c r="L4634" t="s">
        <v>13542</v>
      </c>
      <c r="M4634" t="s">
        <v>13543</v>
      </c>
      <c r="N4634">
        <v>7.6144444440000001</v>
      </c>
      <c r="O4634">
        <v>0</v>
      </c>
      <c r="P4634">
        <v>167</v>
      </c>
      <c r="Q4634">
        <v>0</v>
      </c>
      <c r="R4634">
        <v>0</v>
      </c>
      <c r="S4634">
        <v>0</v>
      </c>
      <c r="T4634">
        <v>11</v>
      </c>
      <c r="U4634">
        <v>0</v>
      </c>
      <c r="V4634">
        <v>0</v>
      </c>
      <c r="W4634">
        <v>0</v>
      </c>
      <c r="X4634">
        <v>247.2386110740222</v>
      </c>
      <c r="Y4634">
        <v>0</v>
      </c>
      <c r="Z4634">
        <v>0</v>
      </c>
      <c r="AA4634">
        <v>0</v>
      </c>
      <c r="AB4634">
        <v>13.612312480024228</v>
      </c>
      <c r="AC4634">
        <v>0</v>
      </c>
      <c r="AD4634">
        <v>0</v>
      </c>
      <c r="AE4634">
        <v>260.8509235540464</v>
      </c>
    </row>
    <row r="4635" spans="1:31" x14ac:dyDescent="0.25">
      <c r="A4635">
        <v>2278901</v>
      </c>
      <c r="B4635">
        <v>1</v>
      </c>
      <c r="C4635" t="s">
        <v>80</v>
      </c>
      <c r="D4635" t="s">
        <v>103</v>
      </c>
      <c r="E4635" t="s">
        <v>141</v>
      </c>
      <c r="F4635" t="s">
        <v>13544</v>
      </c>
      <c r="G4635" t="s">
        <v>278</v>
      </c>
      <c r="H4635" t="s">
        <v>135</v>
      </c>
      <c r="I4635" t="s">
        <v>136</v>
      </c>
      <c r="J4635" t="s">
        <v>137</v>
      </c>
      <c r="K4635" t="s">
        <v>138</v>
      </c>
      <c r="L4635" t="s">
        <v>13545</v>
      </c>
      <c r="M4635" t="s">
        <v>13546</v>
      </c>
      <c r="N4635">
        <v>1.4041666660000001</v>
      </c>
      <c r="O4635">
        <v>0</v>
      </c>
      <c r="P4635">
        <v>0</v>
      </c>
      <c r="Q4635">
        <v>0</v>
      </c>
      <c r="R4635">
        <v>0</v>
      </c>
      <c r="S4635">
        <v>1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</row>
    <row r="4636" spans="1:31" x14ac:dyDescent="0.25">
      <c r="A4636">
        <v>2278907</v>
      </c>
      <c r="B4636">
        <v>1</v>
      </c>
      <c r="C4636" t="s">
        <v>81</v>
      </c>
      <c r="D4636" t="s">
        <v>114</v>
      </c>
      <c r="E4636" t="s">
        <v>141</v>
      </c>
      <c r="F4636" t="s">
        <v>13547</v>
      </c>
      <c r="G4636" t="s">
        <v>154</v>
      </c>
      <c r="H4636" t="s">
        <v>135</v>
      </c>
      <c r="I4636" t="s">
        <v>136</v>
      </c>
      <c r="J4636" t="s">
        <v>137</v>
      </c>
      <c r="K4636" t="s">
        <v>144</v>
      </c>
      <c r="L4636" t="s">
        <v>13548</v>
      </c>
      <c r="M4636" t="s">
        <v>13549</v>
      </c>
      <c r="N4636">
        <v>3.0194444439999999</v>
      </c>
      <c r="O4636">
        <v>0</v>
      </c>
      <c r="P4636">
        <v>0</v>
      </c>
      <c r="Q4636">
        <v>0</v>
      </c>
      <c r="R4636">
        <v>0</v>
      </c>
      <c r="S4636">
        <v>1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7.8613724224612493</v>
      </c>
      <c r="AB4636">
        <v>0</v>
      </c>
      <c r="AC4636">
        <v>0</v>
      </c>
      <c r="AD4636">
        <v>0</v>
      </c>
      <c r="AE4636">
        <v>7.8613724224612493</v>
      </c>
    </row>
    <row r="4637" spans="1:31" x14ac:dyDescent="0.25">
      <c r="A4637">
        <v>2279153</v>
      </c>
      <c r="B4637">
        <v>1</v>
      </c>
      <c r="C4637" t="s">
        <v>81</v>
      </c>
      <c r="D4637" t="s">
        <v>128</v>
      </c>
      <c r="E4637" t="s">
        <v>147</v>
      </c>
      <c r="F4637" t="s">
        <v>12018</v>
      </c>
      <c r="G4637" t="s">
        <v>149</v>
      </c>
      <c r="H4637" t="s">
        <v>150</v>
      </c>
      <c r="I4637" t="s">
        <v>136</v>
      </c>
      <c r="J4637" t="s">
        <v>137</v>
      </c>
      <c r="K4637" t="s">
        <v>138</v>
      </c>
      <c r="L4637" t="s">
        <v>13550</v>
      </c>
      <c r="M4637" t="s">
        <v>13551</v>
      </c>
      <c r="N4637">
        <v>2.2102777769999999</v>
      </c>
      <c r="O4637">
        <v>0</v>
      </c>
      <c r="P4637">
        <v>10</v>
      </c>
      <c r="Q4637">
        <v>0</v>
      </c>
      <c r="R4637">
        <v>0</v>
      </c>
      <c r="S4637">
        <v>0</v>
      </c>
      <c r="T4637">
        <v>1</v>
      </c>
      <c r="U4637">
        <v>0</v>
      </c>
      <c r="V4637">
        <v>0</v>
      </c>
      <c r="W4637">
        <v>0</v>
      </c>
      <c r="X4637">
        <v>5.6485090078720832</v>
      </c>
      <c r="Y4637">
        <v>0</v>
      </c>
      <c r="Z4637">
        <v>0</v>
      </c>
      <c r="AA4637">
        <v>0</v>
      </c>
      <c r="AB4637">
        <v>0.37225222945391667</v>
      </c>
      <c r="AC4637">
        <v>0</v>
      </c>
      <c r="AD4637">
        <v>0</v>
      </c>
      <c r="AE4637">
        <v>6.020761237326</v>
      </c>
    </row>
    <row r="4638" spans="1:31" x14ac:dyDescent="0.25">
      <c r="A4638">
        <v>2278987</v>
      </c>
      <c r="B4638">
        <v>1</v>
      </c>
      <c r="C4638" t="s">
        <v>81</v>
      </c>
      <c r="D4638" t="s">
        <v>112</v>
      </c>
      <c r="E4638" t="s">
        <v>141</v>
      </c>
      <c r="F4638" t="s">
        <v>13552</v>
      </c>
      <c r="G4638" t="s">
        <v>268</v>
      </c>
      <c r="H4638" t="s">
        <v>135</v>
      </c>
      <c r="I4638" t="s">
        <v>136</v>
      </c>
      <c r="J4638" t="s">
        <v>137</v>
      </c>
      <c r="K4638" t="s">
        <v>138</v>
      </c>
      <c r="L4638" t="s">
        <v>13553</v>
      </c>
      <c r="M4638" t="s">
        <v>13554</v>
      </c>
      <c r="N4638">
        <v>1.551111111</v>
      </c>
      <c r="O4638">
        <v>0</v>
      </c>
      <c r="P4638">
        <v>0</v>
      </c>
      <c r="Q4638">
        <v>0</v>
      </c>
      <c r="R4638">
        <v>14</v>
      </c>
      <c r="S4638">
        <v>0</v>
      </c>
      <c r="T4638">
        <v>1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15.855176602797158</v>
      </c>
      <c r="AA4638">
        <v>0</v>
      </c>
      <c r="AB4638">
        <v>0</v>
      </c>
      <c r="AC4638">
        <v>0</v>
      </c>
      <c r="AD4638">
        <v>0</v>
      </c>
      <c r="AE4638">
        <v>15.855176602797158</v>
      </c>
    </row>
    <row r="4639" spans="1:31" x14ac:dyDescent="0.25">
      <c r="A4639">
        <v>2279130</v>
      </c>
      <c r="B4639">
        <v>1</v>
      </c>
      <c r="C4639" t="s">
        <v>80</v>
      </c>
      <c r="D4639" t="s">
        <v>84</v>
      </c>
      <c r="E4639" t="s">
        <v>147</v>
      </c>
      <c r="F4639" t="s">
        <v>13555</v>
      </c>
      <c r="G4639" t="s">
        <v>1032</v>
      </c>
      <c r="H4639" t="s">
        <v>150</v>
      </c>
      <c r="I4639" t="s">
        <v>136</v>
      </c>
      <c r="J4639" t="s">
        <v>137</v>
      </c>
      <c r="K4639" t="s">
        <v>138</v>
      </c>
      <c r="L4639" t="s">
        <v>13556</v>
      </c>
      <c r="M4639" t="s">
        <v>13557</v>
      </c>
      <c r="N4639">
        <v>1.5744444440000001</v>
      </c>
      <c r="O4639">
        <v>0</v>
      </c>
      <c r="P4639">
        <v>1</v>
      </c>
      <c r="Q4639">
        <v>0</v>
      </c>
      <c r="R4639">
        <v>0</v>
      </c>
      <c r="S4639">
        <v>0</v>
      </c>
      <c r="T4639">
        <v>14</v>
      </c>
      <c r="U4639">
        <v>0</v>
      </c>
      <c r="V4639">
        <v>0</v>
      </c>
      <c r="W4639">
        <v>0</v>
      </c>
      <c r="X4639">
        <v>1.5475732287209336</v>
      </c>
      <c r="Y4639">
        <v>0</v>
      </c>
      <c r="Z4639">
        <v>0</v>
      </c>
      <c r="AA4639">
        <v>0</v>
      </c>
      <c r="AB4639">
        <v>21.901864828212478</v>
      </c>
      <c r="AC4639">
        <v>0</v>
      </c>
      <c r="AD4639">
        <v>0</v>
      </c>
      <c r="AE4639">
        <v>23.44943805693341</v>
      </c>
    </row>
    <row r="4640" spans="1:31" x14ac:dyDescent="0.25">
      <c r="A4640">
        <v>2279010</v>
      </c>
      <c r="B4640">
        <v>1</v>
      </c>
      <c r="C4640" t="s">
        <v>80</v>
      </c>
      <c r="D4640" t="s">
        <v>94</v>
      </c>
      <c r="E4640" t="s">
        <v>176</v>
      </c>
      <c r="F4640" t="s">
        <v>13558</v>
      </c>
      <c r="G4640" t="s">
        <v>178</v>
      </c>
      <c r="H4640" t="s">
        <v>150</v>
      </c>
      <c r="I4640" t="s">
        <v>136</v>
      </c>
      <c r="J4640" t="s">
        <v>137</v>
      </c>
      <c r="K4640" t="s">
        <v>138</v>
      </c>
      <c r="L4640" t="s">
        <v>13559</v>
      </c>
      <c r="M4640" t="s">
        <v>13560</v>
      </c>
      <c r="N4640">
        <v>0.98833333300000004</v>
      </c>
      <c r="O4640">
        <v>0</v>
      </c>
      <c r="P4640">
        <v>0</v>
      </c>
      <c r="Q4640">
        <v>0</v>
      </c>
      <c r="R4640">
        <v>10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5.1865386355557508</v>
      </c>
      <c r="AA4640">
        <v>0</v>
      </c>
      <c r="AB4640">
        <v>1.14580443797045</v>
      </c>
      <c r="AC4640">
        <v>0</v>
      </c>
      <c r="AD4640">
        <v>0</v>
      </c>
      <c r="AE4640">
        <v>6.332343073526201</v>
      </c>
    </row>
    <row r="4641" spans="1:31" x14ac:dyDescent="0.25">
      <c r="A4641">
        <v>2278824</v>
      </c>
      <c r="B4641">
        <v>1</v>
      </c>
      <c r="C4641" t="s">
        <v>81</v>
      </c>
      <c r="D4641" t="s">
        <v>112</v>
      </c>
      <c r="E4641" t="s">
        <v>157</v>
      </c>
      <c r="F4641" t="s">
        <v>13561</v>
      </c>
      <c r="G4641" t="s">
        <v>442</v>
      </c>
      <c r="H4641" t="s">
        <v>135</v>
      </c>
      <c r="I4641" t="s">
        <v>738</v>
      </c>
      <c r="J4641" t="s">
        <v>137</v>
      </c>
      <c r="K4641" t="s">
        <v>138</v>
      </c>
      <c r="L4641" t="s">
        <v>13562</v>
      </c>
      <c r="M4641" t="s">
        <v>13563</v>
      </c>
      <c r="N4641">
        <v>6.1111109999999998E-3</v>
      </c>
      <c r="O4641">
        <v>0</v>
      </c>
      <c r="P4641">
        <v>219</v>
      </c>
      <c r="Q4641">
        <v>138</v>
      </c>
      <c r="R4641">
        <v>245</v>
      </c>
      <c r="S4641">
        <v>27</v>
      </c>
      <c r="T4641">
        <v>25</v>
      </c>
      <c r="U4641">
        <v>7</v>
      </c>
      <c r="V4641">
        <v>0</v>
      </c>
      <c r="W4641">
        <v>0</v>
      </c>
      <c r="X4641">
        <v>0.14350507723731662</v>
      </c>
      <c r="Y4641">
        <v>0.37836212991463331</v>
      </c>
      <c r="Z4641">
        <v>0.26162585106954994</v>
      </c>
      <c r="AA4641">
        <v>0.53913392904518898</v>
      </c>
      <c r="AB4641">
        <v>0.1171430754181111</v>
      </c>
      <c r="AC4641">
        <v>2.6519144871461</v>
      </c>
      <c r="AD4641">
        <v>0</v>
      </c>
      <c r="AE4641">
        <v>4.0916845498308998</v>
      </c>
    </row>
    <row r="4642" spans="1:31" x14ac:dyDescent="0.25">
      <c r="A4642">
        <v>2278818</v>
      </c>
      <c r="B4642">
        <v>1</v>
      </c>
      <c r="C4642" t="s">
        <v>80</v>
      </c>
      <c r="D4642" t="s">
        <v>108</v>
      </c>
      <c r="E4642" t="s">
        <v>141</v>
      </c>
      <c r="F4642" t="s">
        <v>2044</v>
      </c>
      <c r="G4642" t="s">
        <v>154</v>
      </c>
      <c r="H4642" t="s">
        <v>135</v>
      </c>
      <c r="I4642" t="s">
        <v>136</v>
      </c>
      <c r="J4642" t="s">
        <v>137</v>
      </c>
      <c r="K4642" t="s">
        <v>144</v>
      </c>
      <c r="L4642" t="s">
        <v>3651</v>
      </c>
      <c r="M4642" t="s">
        <v>13564</v>
      </c>
      <c r="N4642">
        <v>7.5636111110000002</v>
      </c>
      <c r="O4642">
        <v>0</v>
      </c>
      <c r="P4642">
        <v>46</v>
      </c>
      <c r="Q4642">
        <v>0</v>
      </c>
      <c r="R4642">
        <v>13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41.970910549981319</v>
      </c>
      <c r="Y4642">
        <v>0</v>
      </c>
      <c r="Z4642">
        <v>8.4798766467938407</v>
      </c>
      <c r="AA4642">
        <v>0</v>
      </c>
      <c r="AB4642">
        <v>0</v>
      </c>
      <c r="AC4642">
        <v>0</v>
      </c>
      <c r="AD4642">
        <v>0</v>
      </c>
      <c r="AE4642">
        <v>50.45078719677516</v>
      </c>
    </row>
    <row r="4643" spans="1:31" x14ac:dyDescent="0.25">
      <c r="A4643">
        <v>2278675</v>
      </c>
      <c r="B4643">
        <v>1</v>
      </c>
      <c r="C4643" t="s">
        <v>80</v>
      </c>
      <c r="D4643" t="s">
        <v>96</v>
      </c>
      <c r="E4643" t="s">
        <v>147</v>
      </c>
      <c r="F4643" t="s">
        <v>8852</v>
      </c>
      <c r="G4643" t="s">
        <v>380</v>
      </c>
      <c r="H4643" t="s">
        <v>150</v>
      </c>
      <c r="I4643" t="s">
        <v>136</v>
      </c>
      <c r="J4643" t="s">
        <v>137</v>
      </c>
      <c r="K4643" t="s">
        <v>138</v>
      </c>
      <c r="L4643" t="s">
        <v>13565</v>
      </c>
      <c r="M4643" t="s">
        <v>13566</v>
      </c>
      <c r="N4643">
        <v>7.6447222220000004</v>
      </c>
      <c r="O4643">
        <v>0</v>
      </c>
      <c r="P4643">
        <v>143</v>
      </c>
      <c r="Q4643">
        <v>0</v>
      </c>
      <c r="R4643">
        <v>1</v>
      </c>
      <c r="S4643">
        <v>0</v>
      </c>
      <c r="T4643">
        <v>8</v>
      </c>
      <c r="U4643">
        <v>0</v>
      </c>
      <c r="V4643">
        <v>0</v>
      </c>
      <c r="W4643">
        <v>0</v>
      </c>
      <c r="X4643">
        <v>339.67954293847708</v>
      </c>
      <c r="Y4643">
        <v>0</v>
      </c>
      <c r="Z4643">
        <v>11.962741918163749</v>
      </c>
      <c r="AA4643">
        <v>0</v>
      </c>
      <c r="AB4643">
        <v>75.728303592211617</v>
      </c>
      <c r="AC4643">
        <v>0</v>
      </c>
      <c r="AD4643">
        <v>0</v>
      </c>
      <c r="AE4643">
        <v>427.37058844885246</v>
      </c>
    </row>
    <row r="4644" spans="1:31" x14ac:dyDescent="0.25">
      <c r="A4644">
        <v>2278944</v>
      </c>
      <c r="B4644">
        <v>1</v>
      </c>
      <c r="C4644" t="s">
        <v>81</v>
      </c>
      <c r="D4644" t="s">
        <v>113</v>
      </c>
      <c r="E4644" t="s">
        <v>157</v>
      </c>
      <c r="F4644" t="s">
        <v>13567</v>
      </c>
      <c r="G4644" t="s">
        <v>297</v>
      </c>
      <c r="H4644" t="s">
        <v>135</v>
      </c>
      <c r="I4644" t="s">
        <v>136</v>
      </c>
      <c r="J4644" t="s">
        <v>3</v>
      </c>
      <c r="K4644" t="s">
        <v>138</v>
      </c>
      <c r="L4644" t="s">
        <v>13568</v>
      </c>
      <c r="M4644" t="s">
        <v>13569</v>
      </c>
      <c r="N4644">
        <v>1.4750000000000001</v>
      </c>
      <c r="O4644">
        <v>0</v>
      </c>
      <c r="P4644">
        <v>317</v>
      </c>
      <c r="Q4644">
        <v>0</v>
      </c>
      <c r="R4644">
        <v>29</v>
      </c>
      <c r="S4644">
        <v>6</v>
      </c>
      <c r="T4644">
        <v>17</v>
      </c>
      <c r="U4644">
        <v>0</v>
      </c>
      <c r="V4644">
        <v>0</v>
      </c>
      <c r="W4644">
        <v>0</v>
      </c>
      <c r="X4644">
        <v>91.596293170235498</v>
      </c>
      <c r="Y4644">
        <v>0</v>
      </c>
      <c r="Z4644">
        <v>10.174665379442601</v>
      </c>
      <c r="AA4644">
        <v>562.1276697731646</v>
      </c>
      <c r="AB4644">
        <v>12.846599460624919</v>
      </c>
      <c r="AC4644">
        <v>0</v>
      </c>
      <c r="AD4644">
        <v>0</v>
      </c>
      <c r="AE4644">
        <v>676.74522778346761</v>
      </c>
    </row>
    <row r="4645" spans="1:31" x14ac:dyDescent="0.25">
      <c r="A4645">
        <v>2278967</v>
      </c>
      <c r="B4645">
        <v>1</v>
      </c>
      <c r="C4645" t="s">
        <v>80</v>
      </c>
      <c r="D4645" t="s">
        <v>96</v>
      </c>
      <c r="E4645" t="s">
        <v>165</v>
      </c>
      <c r="F4645" t="s">
        <v>13570</v>
      </c>
      <c r="G4645" t="s">
        <v>261</v>
      </c>
      <c r="H4645" t="s">
        <v>150</v>
      </c>
      <c r="I4645" t="s">
        <v>136</v>
      </c>
      <c r="J4645" t="s">
        <v>137</v>
      </c>
      <c r="K4645" t="s">
        <v>138</v>
      </c>
      <c r="L4645" t="s">
        <v>13571</v>
      </c>
      <c r="M4645" t="s">
        <v>13572</v>
      </c>
      <c r="N4645">
        <v>2.1158333329999999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1.1134437611715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1.1134437611715</v>
      </c>
    </row>
    <row r="4646" spans="1:31" x14ac:dyDescent="0.25">
      <c r="A4646">
        <v>2279136</v>
      </c>
      <c r="B4646">
        <v>1</v>
      </c>
      <c r="C4646" t="s">
        <v>80</v>
      </c>
      <c r="D4646" t="s">
        <v>98</v>
      </c>
      <c r="E4646" t="s">
        <v>165</v>
      </c>
      <c r="F4646" t="s">
        <v>13573</v>
      </c>
      <c r="G4646" t="s">
        <v>198</v>
      </c>
      <c r="H4646" t="s">
        <v>150</v>
      </c>
      <c r="I4646" t="s">
        <v>136</v>
      </c>
      <c r="J4646" t="s">
        <v>137</v>
      </c>
      <c r="K4646" t="s">
        <v>138</v>
      </c>
      <c r="L4646" t="s">
        <v>13574</v>
      </c>
      <c r="M4646" t="s">
        <v>13575</v>
      </c>
      <c r="N4646">
        <v>2.5422222219999999</v>
      </c>
      <c r="O4646">
        <v>0</v>
      </c>
      <c r="P4646">
        <v>0</v>
      </c>
      <c r="Q4646">
        <v>0</v>
      </c>
      <c r="R4646">
        <v>2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0.59285066724136659</v>
      </c>
      <c r="AA4646">
        <v>0</v>
      </c>
      <c r="AB4646">
        <v>0</v>
      </c>
      <c r="AC4646">
        <v>0</v>
      </c>
      <c r="AD4646">
        <v>0</v>
      </c>
      <c r="AE4646">
        <v>0.59285066724136659</v>
      </c>
    </row>
    <row r="4647" spans="1:31" x14ac:dyDescent="0.25">
      <c r="A4647">
        <v>2279030</v>
      </c>
      <c r="B4647">
        <v>1</v>
      </c>
      <c r="C4647" t="s">
        <v>80</v>
      </c>
      <c r="D4647" t="s">
        <v>109</v>
      </c>
      <c r="E4647" t="s">
        <v>147</v>
      </c>
      <c r="F4647" t="s">
        <v>13576</v>
      </c>
      <c r="G4647" t="s">
        <v>149</v>
      </c>
      <c r="H4647" t="s">
        <v>150</v>
      </c>
      <c r="I4647" t="s">
        <v>136</v>
      </c>
      <c r="J4647" t="s">
        <v>137</v>
      </c>
      <c r="K4647" t="s">
        <v>138</v>
      </c>
      <c r="L4647" t="s">
        <v>13577</v>
      </c>
      <c r="M4647" t="s">
        <v>13578</v>
      </c>
      <c r="N4647">
        <v>2.003333333</v>
      </c>
      <c r="O4647">
        <v>0</v>
      </c>
      <c r="P4647">
        <v>16</v>
      </c>
      <c r="Q4647">
        <v>0</v>
      </c>
      <c r="R4647">
        <v>12</v>
      </c>
      <c r="S4647">
        <v>0</v>
      </c>
      <c r="T4647">
        <v>5</v>
      </c>
      <c r="U4647">
        <v>0</v>
      </c>
      <c r="V4647">
        <v>0</v>
      </c>
      <c r="W4647">
        <v>0</v>
      </c>
      <c r="X4647">
        <v>0.59930182885914995</v>
      </c>
      <c r="Y4647">
        <v>0</v>
      </c>
      <c r="Z4647">
        <v>13.023932846187932</v>
      </c>
      <c r="AA4647">
        <v>0</v>
      </c>
      <c r="AB4647">
        <v>0.23137249247270833</v>
      </c>
      <c r="AC4647">
        <v>0</v>
      </c>
      <c r="AD4647">
        <v>0</v>
      </c>
      <c r="AE4647">
        <v>13.854607167519791</v>
      </c>
    </row>
    <row r="4648" spans="1:31" x14ac:dyDescent="0.25">
      <c r="A4648">
        <v>2278781</v>
      </c>
      <c r="B4648">
        <v>1</v>
      </c>
      <c r="C4648" t="s">
        <v>80</v>
      </c>
      <c r="D4648" t="s">
        <v>97</v>
      </c>
      <c r="E4648" t="s">
        <v>176</v>
      </c>
      <c r="F4648" t="s">
        <v>13579</v>
      </c>
      <c r="G4648" t="s">
        <v>143</v>
      </c>
      <c r="H4648" t="s">
        <v>150</v>
      </c>
      <c r="I4648" t="s">
        <v>136</v>
      </c>
      <c r="J4648" t="s">
        <v>137</v>
      </c>
      <c r="K4648" t="s">
        <v>144</v>
      </c>
      <c r="L4648" t="s">
        <v>13580</v>
      </c>
      <c r="M4648" t="s">
        <v>13581</v>
      </c>
      <c r="N4648">
        <v>8.0124999999999993</v>
      </c>
      <c r="O4648">
        <v>0</v>
      </c>
      <c r="P4648">
        <v>83</v>
      </c>
      <c r="Q4648">
        <v>0</v>
      </c>
      <c r="R4648">
        <v>8</v>
      </c>
      <c r="S4648">
        <v>0</v>
      </c>
      <c r="T4648">
        <v>7</v>
      </c>
      <c r="U4648">
        <v>0</v>
      </c>
      <c r="V4648">
        <v>0</v>
      </c>
      <c r="W4648">
        <v>0</v>
      </c>
      <c r="X4648">
        <v>156.4860293677242</v>
      </c>
      <c r="Y4648">
        <v>0</v>
      </c>
      <c r="Z4648">
        <v>4.0904367154291421</v>
      </c>
      <c r="AA4648">
        <v>0</v>
      </c>
      <c r="AB4648">
        <v>260.07989553477836</v>
      </c>
      <c r="AC4648">
        <v>0</v>
      </c>
      <c r="AD4648">
        <v>0</v>
      </c>
      <c r="AE4648">
        <v>420.65636161793168</v>
      </c>
    </row>
    <row r="4649" spans="1:31" x14ac:dyDescent="0.25">
      <c r="A4649">
        <v>2278881</v>
      </c>
      <c r="B4649">
        <v>1</v>
      </c>
      <c r="C4649" t="s">
        <v>81</v>
      </c>
      <c r="D4649" t="s">
        <v>112</v>
      </c>
      <c r="E4649" t="s">
        <v>141</v>
      </c>
      <c r="F4649" t="s">
        <v>13582</v>
      </c>
      <c r="G4649" t="s">
        <v>533</v>
      </c>
      <c r="H4649" t="s">
        <v>135</v>
      </c>
      <c r="I4649" t="s">
        <v>136</v>
      </c>
      <c r="J4649" t="s">
        <v>137</v>
      </c>
      <c r="K4649" t="s">
        <v>138</v>
      </c>
      <c r="L4649" t="s">
        <v>13583</v>
      </c>
      <c r="M4649" t="s">
        <v>13584</v>
      </c>
      <c r="N4649">
        <v>0.38916666599999999</v>
      </c>
      <c r="O4649">
        <v>0</v>
      </c>
      <c r="P4649">
        <v>99</v>
      </c>
      <c r="Q4649">
        <v>0</v>
      </c>
      <c r="R4649">
        <v>0</v>
      </c>
      <c r="S4649">
        <v>0</v>
      </c>
      <c r="T4649">
        <v>5</v>
      </c>
      <c r="U4649">
        <v>0</v>
      </c>
      <c r="V4649">
        <v>0</v>
      </c>
      <c r="W4649">
        <v>0</v>
      </c>
      <c r="X4649">
        <v>8.3939661729861488</v>
      </c>
      <c r="Y4649">
        <v>0</v>
      </c>
      <c r="Z4649">
        <v>0</v>
      </c>
      <c r="AA4649">
        <v>0</v>
      </c>
      <c r="AB4649">
        <v>0.22609832042880004</v>
      </c>
      <c r="AC4649">
        <v>0</v>
      </c>
      <c r="AD4649">
        <v>0</v>
      </c>
      <c r="AE4649">
        <v>8.6200644934149491</v>
      </c>
    </row>
    <row r="4650" spans="1:31" x14ac:dyDescent="0.25">
      <c r="A4650">
        <v>2278904</v>
      </c>
      <c r="B4650">
        <v>1</v>
      </c>
      <c r="C4650" t="s">
        <v>81</v>
      </c>
      <c r="D4650" t="s">
        <v>128</v>
      </c>
      <c r="E4650" t="s">
        <v>157</v>
      </c>
      <c r="F4650" t="s">
        <v>13585</v>
      </c>
      <c r="G4650" t="s">
        <v>442</v>
      </c>
      <c r="H4650" t="s">
        <v>135</v>
      </c>
      <c r="I4650" t="s">
        <v>136</v>
      </c>
      <c r="J4650" t="s">
        <v>137</v>
      </c>
      <c r="K4650" t="s">
        <v>144</v>
      </c>
      <c r="L4650" t="s">
        <v>13586</v>
      </c>
      <c r="M4650" t="s">
        <v>13587</v>
      </c>
      <c r="N4650">
        <v>0.15583333299999999</v>
      </c>
      <c r="O4650">
        <v>0</v>
      </c>
      <c r="P4650">
        <v>1181</v>
      </c>
      <c r="Q4650">
        <v>0</v>
      </c>
      <c r="R4650">
        <v>0</v>
      </c>
      <c r="S4650">
        <v>0</v>
      </c>
      <c r="T4650">
        <v>75</v>
      </c>
      <c r="U4650">
        <v>0</v>
      </c>
      <c r="V4650">
        <v>0</v>
      </c>
      <c r="W4650">
        <v>0</v>
      </c>
      <c r="X4650">
        <v>37.904171918881531</v>
      </c>
      <c r="Y4650">
        <v>0</v>
      </c>
      <c r="Z4650">
        <v>0</v>
      </c>
      <c r="AA4650">
        <v>0</v>
      </c>
      <c r="AB4650">
        <v>7.0483311783758484</v>
      </c>
      <c r="AC4650">
        <v>0</v>
      </c>
      <c r="AD4650">
        <v>0</v>
      </c>
      <c r="AE4650">
        <v>44.952503097257377</v>
      </c>
    </row>
    <row r="4651" spans="1:31" x14ac:dyDescent="0.25">
      <c r="A4651">
        <v>2278927</v>
      </c>
      <c r="B4651">
        <v>1</v>
      </c>
      <c r="C4651" t="s">
        <v>81</v>
      </c>
      <c r="D4651" t="s">
        <v>113</v>
      </c>
      <c r="E4651" t="s">
        <v>165</v>
      </c>
      <c r="F4651" t="s">
        <v>13588</v>
      </c>
      <c r="G4651" t="s">
        <v>225</v>
      </c>
      <c r="H4651" t="s">
        <v>150</v>
      </c>
      <c r="I4651" t="s">
        <v>136</v>
      </c>
      <c r="J4651" t="s">
        <v>137</v>
      </c>
      <c r="K4651" t="s">
        <v>138</v>
      </c>
      <c r="L4651" t="s">
        <v>13589</v>
      </c>
      <c r="M4651" t="s">
        <v>13590</v>
      </c>
      <c r="N4651">
        <v>2.9822222219999999</v>
      </c>
      <c r="O4651">
        <v>0</v>
      </c>
      <c r="P4651">
        <v>11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7.5995994411369363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7.5995994411369363</v>
      </c>
    </row>
    <row r="4652" spans="1:31" x14ac:dyDescent="0.25">
      <c r="A4652">
        <v>2278718</v>
      </c>
      <c r="B4652">
        <v>1</v>
      </c>
      <c r="C4652" t="s">
        <v>80</v>
      </c>
      <c r="D4652" t="s">
        <v>100</v>
      </c>
      <c r="E4652" t="s">
        <v>141</v>
      </c>
      <c r="F4652" t="s">
        <v>13591</v>
      </c>
      <c r="G4652" t="s">
        <v>134</v>
      </c>
      <c r="H4652" t="s">
        <v>135</v>
      </c>
      <c r="I4652" t="s">
        <v>136</v>
      </c>
      <c r="J4652" t="s">
        <v>137</v>
      </c>
      <c r="K4652" t="s">
        <v>138</v>
      </c>
      <c r="L4652" t="s">
        <v>13592</v>
      </c>
      <c r="M4652" t="s">
        <v>13593</v>
      </c>
      <c r="N4652">
        <v>0.45861111100000002</v>
      </c>
      <c r="O4652">
        <v>0</v>
      </c>
      <c r="P4652">
        <v>643</v>
      </c>
      <c r="Q4652">
        <v>0</v>
      </c>
      <c r="R4652">
        <v>13</v>
      </c>
      <c r="S4652">
        <v>1</v>
      </c>
      <c r="T4652">
        <v>84</v>
      </c>
      <c r="U4652">
        <v>1</v>
      </c>
      <c r="V4652">
        <v>1</v>
      </c>
      <c r="W4652">
        <v>0</v>
      </c>
      <c r="X4652">
        <v>69.409720168563723</v>
      </c>
      <c r="Y4652">
        <v>0</v>
      </c>
      <c r="Z4652">
        <v>2.6037721280779498</v>
      </c>
      <c r="AA4652">
        <v>3.8648227135401583</v>
      </c>
      <c r="AB4652">
        <v>32.941293032546746</v>
      </c>
      <c r="AC4652">
        <v>9.7368283353379503</v>
      </c>
      <c r="AD4652">
        <v>44.312240853556595</v>
      </c>
      <c r="AE4652">
        <v>162.86867723162314</v>
      </c>
    </row>
    <row r="4653" spans="1:31" x14ac:dyDescent="0.25">
      <c r="A4653">
        <v>2279113</v>
      </c>
      <c r="B4653">
        <v>1</v>
      </c>
      <c r="C4653" t="s">
        <v>81</v>
      </c>
      <c r="D4653" t="s">
        <v>118</v>
      </c>
      <c r="E4653" t="s">
        <v>132</v>
      </c>
      <c r="F4653" t="s">
        <v>13594</v>
      </c>
      <c r="G4653" t="s">
        <v>134</v>
      </c>
      <c r="H4653" t="s">
        <v>135</v>
      </c>
      <c r="I4653" t="s">
        <v>136</v>
      </c>
      <c r="J4653" t="s">
        <v>137</v>
      </c>
      <c r="K4653" t="s">
        <v>138</v>
      </c>
      <c r="L4653" t="s">
        <v>13595</v>
      </c>
      <c r="M4653" t="s">
        <v>13596</v>
      </c>
      <c r="N4653">
        <v>0.52805555500000001</v>
      </c>
      <c r="O4653">
        <v>0</v>
      </c>
      <c r="P4653">
        <v>0</v>
      </c>
      <c r="Q4653">
        <v>19</v>
      </c>
      <c r="R4653">
        <v>8</v>
      </c>
      <c r="S4653">
        <v>12</v>
      </c>
      <c r="T4653">
        <v>0</v>
      </c>
      <c r="U4653">
        <v>11</v>
      </c>
      <c r="V4653">
        <v>0</v>
      </c>
      <c r="W4653">
        <v>0</v>
      </c>
      <c r="X4653">
        <v>0</v>
      </c>
      <c r="Y4653">
        <v>20.791367792855468</v>
      </c>
      <c r="Z4653">
        <v>5.2732667365819328</v>
      </c>
      <c r="AA4653">
        <v>39.428179658185975</v>
      </c>
      <c r="AB4653">
        <v>0</v>
      </c>
      <c r="AC4653">
        <v>449.3911842278049</v>
      </c>
      <c r="AD4653">
        <v>0</v>
      </c>
      <c r="AE4653">
        <v>514.88399841542832</v>
      </c>
    </row>
    <row r="4654" spans="1:31" x14ac:dyDescent="0.25">
      <c r="A4654">
        <v>2279213</v>
      </c>
      <c r="B4654">
        <v>1</v>
      </c>
      <c r="C4654" t="s">
        <v>80</v>
      </c>
      <c r="D4654" t="s">
        <v>84</v>
      </c>
      <c r="E4654" t="s">
        <v>165</v>
      </c>
      <c r="F4654" t="s">
        <v>13597</v>
      </c>
      <c r="G4654" t="s">
        <v>198</v>
      </c>
      <c r="H4654" t="s">
        <v>150</v>
      </c>
      <c r="I4654" t="s">
        <v>136</v>
      </c>
      <c r="J4654" t="s">
        <v>137</v>
      </c>
      <c r="K4654" t="s">
        <v>138</v>
      </c>
      <c r="L4654" t="s">
        <v>13598</v>
      </c>
      <c r="M4654" t="s">
        <v>13599</v>
      </c>
      <c r="N4654">
        <v>3.2524999999999999</v>
      </c>
      <c r="O4654">
        <v>0</v>
      </c>
      <c r="P4654">
        <v>3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2.0661383809103002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2.0661383809103002</v>
      </c>
    </row>
    <row r="4655" spans="1:31" x14ac:dyDescent="0.25">
      <c r="A4655">
        <v>2279090</v>
      </c>
      <c r="B4655">
        <v>1</v>
      </c>
      <c r="C4655" t="s">
        <v>80</v>
      </c>
      <c r="D4655" t="s">
        <v>94</v>
      </c>
      <c r="E4655" t="s">
        <v>147</v>
      </c>
      <c r="F4655" t="s">
        <v>13600</v>
      </c>
      <c r="G4655" t="s">
        <v>149</v>
      </c>
      <c r="H4655" t="s">
        <v>150</v>
      </c>
      <c r="I4655" t="s">
        <v>136</v>
      </c>
      <c r="J4655" t="s">
        <v>137</v>
      </c>
      <c r="K4655" t="s">
        <v>138</v>
      </c>
      <c r="L4655" t="s">
        <v>13601</v>
      </c>
      <c r="M4655" t="s">
        <v>13602</v>
      </c>
      <c r="N4655">
        <v>5.2766666659999997</v>
      </c>
      <c r="O4655">
        <v>0</v>
      </c>
      <c r="P4655">
        <v>0</v>
      </c>
      <c r="Q4655">
        <v>0</v>
      </c>
      <c r="R4655">
        <v>4</v>
      </c>
      <c r="S4655">
        <v>0</v>
      </c>
      <c r="T4655">
        <v>2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34.20949122287341</v>
      </c>
      <c r="AA4655">
        <v>0</v>
      </c>
      <c r="AB4655">
        <v>9.9958591815287843</v>
      </c>
      <c r="AC4655">
        <v>0</v>
      </c>
      <c r="AD4655">
        <v>0</v>
      </c>
      <c r="AE4655">
        <v>44.205350404402196</v>
      </c>
    </row>
    <row r="4656" spans="1:31" x14ac:dyDescent="0.25">
      <c r="A4656">
        <v>2278864</v>
      </c>
      <c r="B4656">
        <v>1</v>
      </c>
      <c r="C4656" t="s">
        <v>80</v>
      </c>
      <c r="D4656" t="s">
        <v>106</v>
      </c>
      <c r="E4656" t="s">
        <v>141</v>
      </c>
      <c r="F4656" t="s">
        <v>13603</v>
      </c>
      <c r="G4656" t="s">
        <v>268</v>
      </c>
      <c r="H4656" t="s">
        <v>135</v>
      </c>
      <c r="I4656" t="s">
        <v>136</v>
      </c>
      <c r="J4656" t="s">
        <v>137</v>
      </c>
      <c r="K4656" t="s">
        <v>138</v>
      </c>
      <c r="L4656" t="s">
        <v>13604</v>
      </c>
      <c r="M4656" t="s">
        <v>13605</v>
      </c>
      <c r="N4656">
        <v>7.5097222219999997</v>
      </c>
      <c r="O4656">
        <v>0</v>
      </c>
      <c r="P4656">
        <v>0</v>
      </c>
      <c r="Q4656">
        <v>0</v>
      </c>
      <c r="R4656">
        <v>23</v>
      </c>
      <c r="S4656">
        <v>0</v>
      </c>
      <c r="T4656">
        <v>3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59.962836053738563</v>
      </c>
      <c r="AA4656">
        <v>0</v>
      </c>
      <c r="AB4656">
        <v>1.1057077302130003</v>
      </c>
      <c r="AC4656">
        <v>0</v>
      </c>
      <c r="AD4656">
        <v>0</v>
      </c>
      <c r="AE4656">
        <v>61.068543783951561</v>
      </c>
    </row>
    <row r="4657" spans="1:31" x14ac:dyDescent="0.25">
      <c r="A4657">
        <v>2279050</v>
      </c>
      <c r="B4657">
        <v>1</v>
      </c>
      <c r="C4657" t="s">
        <v>81</v>
      </c>
      <c r="D4657" t="s">
        <v>128</v>
      </c>
      <c r="E4657" t="s">
        <v>147</v>
      </c>
      <c r="F4657" t="s">
        <v>13606</v>
      </c>
      <c r="G4657" t="s">
        <v>149</v>
      </c>
      <c r="H4657" t="s">
        <v>150</v>
      </c>
      <c r="I4657" t="s">
        <v>136</v>
      </c>
      <c r="J4657" t="s">
        <v>137</v>
      </c>
      <c r="K4657" t="s">
        <v>138</v>
      </c>
      <c r="L4657" t="s">
        <v>13607</v>
      </c>
      <c r="M4657" t="s">
        <v>13608</v>
      </c>
      <c r="N4657">
        <v>1.5041666659999999</v>
      </c>
      <c r="O4657">
        <v>0</v>
      </c>
      <c r="P4657">
        <v>53</v>
      </c>
      <c r="Q4657">
        <v>0</v>
      </c>
      <c r="R4657">
        <v>12</v>
      </c>
      <c r="S4657">
        <v>0</v>
      </c>
      <c r="T4657">
        <v>5</v>
      </c>
      <c r="U4657">
        <v>0</v>
      </c>
      <c r="V4657">
        <v>0</v>
      </c>
      <c r="W4657">
        <v>0</v>
      </c>
      <c r="X4657">
        <v>19.033611073277964</v>
      </c>
      <c r="Y4657">
        <v>0</v>
      </c>
      <c r="Z4657">
        <v>5.513466840862999</v>
      </c>
      <c r="AA4657">
        <v>0</v>
      </c>
      <c r="AB4657">
        <v>1.9750224555056108</v>
      </c>
      <c r="AC4657">
        <v>0</v>
      </c>
      <c r="AD4657">
        <v>0</v>
      </c>
      <c r="AE4657">
        <v>26.522100369646573</v>
      </c>
    </row>
    <row r="4658" spans="1:31" x14ac:dyDescent="0.25">
      <c r="A4658">
        <v>2279004</v>
      </c>
      <c r="B4658">
        <v>1</v>
      </c>
      <c r="C4658" t="s">
        <v>80</v>
      </c>
      <c r="D4658" t="s">
        <v>82</v>
      </c>
      <c r="E4658" t="s">
        <v>165</v>
      </c>
      <c r="F4658" t="s">
        <v>13609</v>
      </c>
      <c r="G4658" t="s">
        <v>198</v>
      </c>
      <c r="H4658" t="s">
        <v>150</v>
      </c>
      <c r="I4658" t="s">
        <v>136</v>
      </c>
      <c r="J4658" t="s">
        <v>137</v>
      </c>
      <c r="K4658" t="s">
        <v>138</v>
      </c>
      <c r="L4658" t="s">
        <v>13610</v>
      </c>
      <c r="M4658" t="s">
        <v>13611</v>
      </c>
      <c r="N4658">
        <v>2.6494444439999998</v>
      </c>
      <c r="O4658">
        <v>0</v>
      </c>
      <c r="P4658">
        <v>1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0.90580527135731659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0.90580527135731659</v>
      </c>
    </row>
    <row r="4659" spans="1:31" x14ac:dyDescent="0.25">
      <c r="A4659">
        <v>2278758</v>
      </c>
      <c r="B4659">
        <v>1</v>
      </c>
      <c r="C4659" t="s">
        <v>81</v>
      </c>
      <c r="D4659" t="s">
        <v>113</v>
      </c>
      <c r="E4659" t="s">
        <v>147</v>
      </c>
      <c r="F4659" t="s">
        <v>1384</v>
      </c>
      <c r="G4659" t="s">
        <v>154</v>
      </c>
      <c r="H4659" t="s">
        <v>150</v>
      </c>
      <c r="I4659" t="s">
        <v>136</v>
      </c>
      <c r="J4659" t="s">
        <v>137</v>
      </c>
      <c r="K4659" t="s">
        <v>144</v>
      </c>
      <c r="L4659" t="s">
        <v>13612</v>
      </c>
      <c r="M4659" t="s">
        <v>13613</v>
      </c>
      <c r="N4659">
        <v>8.1941666659999992</v>
      </c>
      <c r="O4659">
        <v>0</v>
      </c>
      <c r="P4659">
        <v>205</v>
      </c>
      <c r="Q4659">
        <v>0</v>
      </c>
      <c r="R4659">
        <v>0</v>
      </c>
      <c r="S4659">
        <v>0</v>
      </c>
      <c r="T4659">
        <v>10</v>
      </c>
      <c r="U4659">
        <v>0</v>
      </c>
      <c r="V4659">
        <v>0</v>
      </c>
      <c r="W4659">
        <v>0</v>
      </c>
      <c r="X4659">
        <v>285.37513404285386</v>
      </c>
      <c r="Y4659">
        <v>0</v>
      </c>
      <c r="Z4659">
        <v>0</v>
      </c>
      <c r="AA4659">
        <v>0</v>
      </c>
      <c r="AB4659">
        <v>10.607634034995197</v>
      </c>
      <c r="AC4659">
        <v>0</v>
      </c>
      <c r="AD4659">
        <v>0</v>
      </c>
      <c r="AE4659">
        <v>295.98276807784907</v>
      </c>
    </row>
    <row r="4660" spans="1:31" x14ac:dyDescent="0.25">
      <c r="A4660">
        <v>2278821</v>
      </c>
      <c r="B4660">
        <v>1</v>
      </c>
      <c r="C4660" t="s">
        <v>80</v>
      </c>
      <c r="D4660" t="s">
        <v>102</v>
      </c>
      <c r="E4660" t="s">
        <v>147</v>
      </c>
      <c r="F4660" t="s">
        <v>13614</v>
      </c>
      <c r="G4660" t="s">
        <v>149</v>
      </c>
      <c r="H4660" t="s">
        <v>150</v>
      </c>
      <c r="I4660" t="s">
        <v>136</v>
      </c>
      <c r="J4660" t="s">
        <v>137</v>
      </c>
      <c r="K4660" t="s">
        <v>138</v>
      </c>
      <c r="L4660" t="s">
        <v>13615</v>
      </c>
      <c r="M4660" t="s">
        <v>13616</v>
      </c>
      <c r="N4660">
        <v>1.5227777769999999</v>
      </c>
      <c r="O4660">
        <v>0</v>
      </c>
      <c r="P4660">
        <v>34</v>
      </c>
      <c r="Q4660">
        <v>0</v>
      </c>
      <c r="R4660">
        <v>0</v>
      </c>
      <c r="S4660">
        <v>0</v>
      </c>
      <c r="T4660">
        <v>2</v>
      </c>
      <c r="U4660">
        <v>0</v>
      </c>
      <c r="V4660">
        <v>0</v>
      </c>
      <c r="W4660">
        <v>0</v>
      </c>
      <c r="X4660">
        <v>5.5443894963307674</v>
      </c>
      <c r="Y4660">
        <v>0</v>
      </c>
      <c r="Z4660">
        <v>0</v>
      </c>
      <c r="AA4660">
        <v>0</v>
      </c>
      <c r="AB4660">
        <v>3.3706307139935499</v>
      </c>
      <c r="AC4660">
        <v>0</v>
      </c>
      <c r="AD4660">
        <v>0</v>
      </c>
      <c r="AE4660">
        <v>8.9150202103243181</v>
      </c>
    </row>
    <row r="4661" spans="1:31" x14ac:dyDescent="0.25">
      <c r="A4661">
        <v>2278964</v>
      </c>
      <c r="B4661">
        <v>1</v>
      </c>
      <c r="C4661" t="s">
        <v>80</v>
      </c>
      <c r="D4661" t="s">
        <v>90</v>
      </c>
      <c r="E4661" t="s">
        <v>147</v>
      </c>
      <c r="F4661" t="s">
        <v>13617</v>
      </c>
      <c r="G4661" t="s">
        <v>233</v>
      </c>
      <c r="H4661" t="s">
        <v>150</v>
      </c>
      <c r="I4661" t="s">
        <v>136</v>
      </c>
      <c r="J4661" t="s">
        <v>137</v>
      </c>
      <c r="K4661" t="s">
        <v>138</v>
      </c>
      <c r="L4661" t="s">
        <v>13618</v>
      </c>
      <c r="M4661" t="s">
        <v>13619</v>
      </c>
      <c r="N4661">
        <v>1.61</v>
      </c>
      <c r="O4661">
        <v>0</v>
      </c>
      <c r="P4661">
        <v>50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30.984394406972225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30.984394406972225</v>
      </c>
    </row>
    <row r="4662" spans="1:31" x14ac:dyDescent="0.25">
      <c r="A4662">
        <v>2278841</v>
      </c>
      <c r="B4662">
        <v>1</v>
      </c>
      <c r="C4662" t="s">
        <v>80</v>
      </c>
      <c r="D4662" t="s">
        <v>96</v>
      </c>
      <c r="E4662" t="s">
        <v>147</v>
      </c>
      <c r="F4662" t="s">
        <v>13620</v>
      </c>
      <c r="G4662" t="s">
        <v>143</v>
      </c>
      <c r="H4662" t="s">
        <v>150</v>
      </c>
      <c r="I4662" t="s">
        <v>136</v>
      </c>
      <c r="J4662" t="s">
        <v>137</v>
      </c>
      <c r="K4662" t="s">
        <v>144</v>
      </c>
      <c r="L4662" t="s">
        <v>13621</v>
      </c>
      <c r="M4662" t="s">
        <v>13622</v>
      </c>
      <c r="N4662">
        <v>5.2872222219999996</v>
      </c>
      <c r="O4662">
        <v>0</v>
      </c>
      <c r="P4662">
        <v>11</v>
      </c>
      <c r="Q4662">
        <v>0</v>
      </c>
      <c r="R4662">
        <v>0</v>
      </c>
      <c r="S4662">
        <v>0</v>
      </c>
      <c r="T4662">
        <v>2</v>
      </c>
      <c r="U4662">
        <v>0</v>
      </c>
      <c r="V4662">
        <v>0</v>
      </c>
      <c r="W4662">
        <v>0</v>
      </c>
      <c r="X4662">
        <v>37.215342661918612</v>
      </c>
      <c r="Y4662">
        <v>0</v>
      </c>
      <c r="Z4662">
        <v>0</v>
      </c>
      <c r="AA4662">
        <v>0</v>
      </c>
      <c r="AB4662">
        <v>3.8103999561450004</v>
      </c>
      <c r="AC4662">
        <v>0</v>
      </c>
      <c r="AD4662">
        <v>0</v>
      </c>
      <c r="AE4662">
        <v>41.02574261806361</v>
      </c>
    </row>
    <row r="4663" spans="1:31" x14ac:dyDescent="0.25">
      <c r="A4663">
        <v>2278921</v>
      </c>
      <c r="B4663">
        <v>1</v>
      </c>
      <c r="C4663" t="s">
        <v>80</v>
      </c>
      <c r="D4663" t="s">
        <v>104</v>
      </c>
      <c r="E4663" t="s">
        <v>165</v>
      </c>
      <c r="F4663" t="s">
        <v>13623</v>
      </c>
      <c r="G4663" t="s">
        <v>198</v>
      </c>
      <c r="H4663" t="s">
        <v>150</v>
      </c>
      <c r="I4663" t="s">
        <v>136</v>
      </c>
      <c r="J4663" t="s">
        <v>137</v>
      </c>
      <c r="K4663" t="s">
        <v>138</v>
      </c>
      <c r="L4663" t="s">
        <v>13624</v>
      </c>
      <c r="M4663" t="s">
        <v>13625</v>
      </c>
      <c r="N4663">
        <v>1.273055555</v>
      </c>
      <c r="O4663">
        <v>0</v>
      </c>
      <c r="P4663">
        <v>2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0.15733782810496666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0.15733782810496666</v>
      </c>
    </row>
    <row r="4664" spans="1:31" x14ac:dyDescent="0.25">
      <c r="A4664">
        <v>2278970</v>
      </c>
      <c r="B4664">
        <v>1</v>
      </c>
      <c r="C4664" t="s">
        <v>80</v>
      </c>
      <c r="D4664" t="s">
        <v>107</v>
      </c>
      <c r="E4664" t="s">
        <v>312</v>
      </c>
      <c r="F4664" t="s">
        <v>13626</v>
      </c>
      <c r="G4664" t="s">
        <v>1032</v>
      </c>
      <c r="H4664" t="s">
        <v>150</v>
      </c>
      <c r="I4664" t="s">
        <v>136</v>
      </c>
      <c r="J4664" t="s">
        <v>137</v>
      </c>
      <c r="K4664" t="s">
        <v>138</v>
      </c>
      <c r="L4664" t="s">
        <v>13627</v>
      </c>
      <c r="M4664" t="s">
        <v>13628</v>
      </c>
      <c r="N4664">
        <v>1.5694444439999999</v>
      </c>
      <c r="O4664">
        <v>0</v>
      </c>
      <c r="P4664">
        <v>23</v>
      </c>
      <c r="Q4664">
        <v>0</v>
      </c>
      <c r="R4664">
        <v>0</v>
      </c>
      <c r="S4664">
        <v>0</v>
      </c>
      <c r="T4664">
        <v>5</v>
      </c>
      <c r="U4664">
        <v>0</v>
      </c>
      <c r="V4664">
        <v>0</v>
      </c>
      <c r="W4664">
        <v>0</v>
      </c>
      <c r="X4664">
        <v>6.1945941923321559</v>
      </c>
      <c r="Y4664">
        <v>0</v>
      </c>
      <c r="Z4664">
        <v>0</v>
      </c>
      <c r="AA4664">
        <v>0</v>
      </c>
      <c r="AB4664">
        <v>6.220346107810899</v>
      </c>
      <c r="AC4664">
        <v>0</v>
      </c>
      <c r="AD4664">
        <v>0</v>
      </c>
      <c r="AE4664">
        <v>12.414940300143055</v>
      </c>
    </row>
    <row r="4665" spans="1:31" x14ac:dyDescent="0.25">
      <c r="A4665">
        <v>2278778</v>
      </c>
      <c r="B4665">
        <v>1</v>
      </c>
      <c r="C4665" t="s">
        <v>80</v>
      </c>
      <c r="D4665" t="s">
        <v>108</v>
      </c>
      <c r="E4665" t="s">
        <v>141</v>
      </c>
      <c r="F4665" t="s">
        <v>13629</v>
      </c>
      <c r="G4665" t="s">
        <v>143</v>
      </c>
      <c r="H4665" t="s">
        <v>135</v>
      </c>
      <c r="I4665" t="s">
        <v>136</v>
      </c>
      <c r="J4665" t="s">
        <v>137</v>
      </c>
      <c r="K4665" t="s">
        <v>144</v>
      </c>
      <c r="L4665" t="s">
        <v>13630</v>
      </c>
      <c r="M4665" t="s">
        <v>13631</v>
      </c>
      <c r="N4665">
        <v>7.7525000000000004</v>
      </c>
      <c r="O4665">
        <v>0</v>
      </c>
      <c r="P4665">
        <v>44</v>
      </c>
      <c r="Q4665">
        <v>0</v>
      </c>
      <c r="R4665">
        <v>22</v>
      </c>
      <c r="S4665">
        <v>0</v>
      </c>
      <c r="T4665">
        <v>8</v>
      </c>
      <c r="U4665">
        <v>0</v>
      </c>
      <c r="V4665">
        <v>0</v>
      </c>
      <c r="W4665">
        <v>0</v>
      </c>
      <c r="X4665">
        <v>48.533702514562663</v>
      </c>
      <c r="Y4665">
        <v>0</v>
      </c>
      <c r="Z4665">
        <v>25.656339847893165</v>
      </c>
      <c r="AA4665">
        <v>0</v>
      </c>
      <c r="AB4665">
        <v>21.124386504359009</v>
      </c>
      <c r="AC4665">
        <v>0</v>
      </c>
      <c r="AD4665">
        <v>0</v>
      </c>
      <c r="AE4665">
        <v>95.314428866814836</v>
      </c>
    </row>
    <row r="4666" spans="1:31" x14ac:dyDescent="0.25">
      <c r="A4666">
        <v>2278735</v>
      </c>
      <c r="B4666">
        <v>1</v>
      </c>
      <c r="C4666" t="s">
        <v>80</v>
      </c>
      <c r="D4666" t="s">
        <v>96</v>
      </c>
      <c r="E4666" t="s">
        <v>147</v>
      </c>
      <c r="F4666" t="s">
        <v>13632</v>
      </c>
      <c r="G4666" t="s">
        <v>2825</v>
      </c>
      <c r="H4666" t="s">
        <v>150</v>
      </c>
      <c r="I4666" t="s">
        <v>136</v>
      </c>
      <c r="J4666" t="s">
        <v>137</v>
      </c>
      <c r="K4666" t="s">
        <v>138</v>
      </c>
      <c r="L4666" t="s">
        <v>13633</v>
      </c>
      <c r="M4666" t="s">
        <v>13634</v>
      </c>
      <c r="N4666">
        <v>6.43</v>
      </c>
      <c r="O4666">
        <v>0</v>
      </c>
      <c r="P4666">
        <v>171</v>
      </c>
      <c r="Q4666">
        <v>0</v>
      </c>
      <c r="R4666">
        <v>0</v>
      </c>
      <c r="S4666">
        <v>0</v>
      </c>
      <c r="T4666">
        <v>20</v>
      </c>
      <c r="U4666">
        <v>0</v>
      </c>
      <c r="V4666">
        <v>0</v>
      </c>
      <c r="W4666">
        <v>0</v>
      </c>
      <c r="X4666">
        <v>402.54324341706592</v>
      </c>
      <c r="Y4666">
        <v>0</v>
      </c>
      <c r="Z4666">
        <v>0</v>
      </c>
      <c r="AA4666">
        <v>0</v>
      </c>
      <c r="AB4666">
        <v>56.6480967115806</v>
      </c>
      <c r="AC4666">
        <v>0</v>
      </c>
      <c r="AD4666">
        <v>0</v>
      </c>
      <c r="AE4666">
        <v>459.19134012864652</v>
      </c>
    </row>
    <row r="4667" spans="1:31" x14ac:dyDescent="0.25">
      <c r="A4667">
        <v>2278635</v>
      </c>
      <c r="B4667">
        <v>1</v>
      </c>
      <c r="C4667" t="s">
        <v>80</v>
      </c>
      <c r="D4667" t="s">
        <v>85</v>
      </c>
      <c r="E4667" t="s">
        <v>312</v>
      </c>
      <c r="F4667" t="s">
        <v>13635</v>
      </c>
      <c r="G4667" t="s">
        <v>387</v>
      </c>
      <c r="H4667" t="s">
        <v>150</v>
      </c>
      <c r="I4667" t="s">
        <v>136</v>
      </c>
      <c r="J4667" t="s">
        <v>3</v>
      </c>
      <c r="K4667" t="s">
        <v>138</v>
      </c>
      <c r="L4667" t="s">
        <v>13636</v>
      </c>
      <c r="M4667" t="s">
        <v>13637</v>
      </c>
      <c r="N4667">
        <v>5.2680555550000001</v>
      </c>
      <c r="O4667">
        <v>0</v>
      </c>
      <c r="P4667">
        <v>42</v>
      </c>
      <c r="Q4667">
        <v>0</v>
      </c>
      <c r="R4667">
        <v>0</v>
      </c>
      <c r="S4667">
        <v>0</v>
      </c>
      <c r="T4667">
        <v>1</v>
      </c>
      <c r="U4667">
        <v>0</v>
      </c>
      <c r="V4667">
        <v>0</v>
      </c>
      <c r="W4667">
        <v>0</v>
      </c>
      <c r="X4667">
        <v>53.709970545570698</v>
      </c>
      <c r="Y4667">
        <v>0</v>
      </c>
      <c r="Z4667">
        <v>0</v>
      </c>
      <c r="AA4667">
        <v>0</v>
      </c>
      <c r="AB4667">
        <v>4.5520932307754087</v>
      </c>
      <c r="AC4667">
        <v>0</v>
      </c>
      <c r="AD4667">
        <v>0</v>
      </c>
      <c r="AE4667">
        <v>58.26206377634611</v>
      </c>
    </row>
    <row r="4668" spans="1:31" x14ac:dyDescent="0.25">
      <c r="A4668">
        <v>2279640</v>
      </c>
      <c r="B4668">
        <v>1</v>
      </c>
      <c r="C4668" t="s">
        <v>81</v>
      </c>
      <c r="D4668" t="s">
        <v>127</v>
      </c>
      <c r="E4668" t="s">
        <v>176</v>
      </c>
      <c r="F4668" t="s">
        <v>13638</v>
      </c>
      <c r="G4668" t="s">
        <v>314</v>
      </c>
      <c r="H4668" t="s">
        <v>150</v>
      </c>
      <c r="I4668" t="s">
        <v>136</v>
      </c>
      <c r="J4668" t="s">
        <v>137</v>
      </c>
      <c r="K4668" t="s">
        <v>138</v>
      </c>
      <c r="L4668" t="s">
        <v>13639</v>
      </c>
      <c r="M4668" t="s">
        <v>13640</v>
      </c>
      <c r="N4668">
        <v>1.9824999999999999</v>
      </c>
      <c r="O4668">
        <v>0</v>
      </c>
      <c r="P4668">
        <v>756</v>
      </c>
      <c r="Q4668">
        <v>0</v>
      </c>
      <c r="R4668">
        <v>0</v>
      </c>
      <c r="S4668">
        <v>0</v>
      </c>
      <c r="T4668">
        <v>44</v>
      </c>
      <c r="U4668">
        <v>0</v>
      </c>
      <c r="V4668">
        <v>0</v>
      </c>
      <c r="W4668">
        <v>0</v>
      </c>
      <c r="X4668">
        <v>365.25818833715573</v>
      </c>
      <c r="Y4668">
        <v>0</v>
      </c>
      <c r="Z4668">
        <v>0</v>
      </c>
      <c r="AA4668">
        <v>0</v>
      </c>
      <c r="AB4668">
        <v>60.131180223489594</v>
      </c>
      <c r="AC4668">
        <v>0</v>
      </c>
      <c r="AD4668">
        <v>0</v>
      </c>
      <c r="AE4668">
        <v>425.38936856064532</v>
      </c>
    </row>
    <row r="4669" spans="1:31" x14ac:dyDescent="0.25">
      <c r="A4669">
        <v>2279331</v>
      </c>
      <c r="B4669">
        <v>1</v>
      </c>
      <c r="C4669" t="s">
        <v>81</v>
      </c>
      <c r="D4669" t="s">
        <v>128</v>
      </c>
      <c r="E4669" t="s">
        <v>147</v>
      </c>
      <c r="F4669" t="s">
        <v>13641</v>
      </c>
      <c r="G4669" t="s">
        <v>154</v>
      </c>
      <c r="H4669" t="s">
        <v>150</v>
      </c>
      <c r="I4669" t="s">
        <v>136</v>
      </c>
      <c r="J4669" t="s">
        <v>137</v>
      </c>
      <c r="K4669" t="s">
        <v>144</v>
      </c>
      <c r="L4669" t="s">
        <v>13642</v>
      </c>
      <c r="M4669" t="s">
        <v>13643</v>
      </c>
      <c r="N4669">
        <v>7.7847222220000001</v>
      </c>
      <c r="O4669">
        <v>0</v>
      </c>
      <c r="P4669">
        <v>63</v>
      </c>
      <c r="Q4669">
        <v>0</v>
      </c>
      <c r="R4669">
        <v>0</v>
      </c>
      <c r="S4669">
        <v>0</v>
      </c>
      <c r="T4669">
        <v>5</v>
      </c>
      <c r="U4669">
        <v>0</v>
      </c>
      <c r="V4669">
        <v>0</v>
      </c>
      <c r="W4669">
        <v>0</v>
      </c>
      <c r="X4669">
        <v>109.15736522835945</v>
      </c>
      <c r="Y4669">
        <v>0</v>
      </c>
      <c r="Z4669">
        <v>0</v>
      </c>
      <c r="AA4669">
        <v>0</v>
      </c>
      <c r="AB4669">
        <v>51.230389483497369</v>
      </c>
      <c r="AC4669">
        <v>0</v>
      </c>
      <c r="AD4669">
        <v>0</v>
      </c>
      <c r="AE4669">
        <v>160.38775471185681</v>
      </c>
    </row>
    <row r="4670" spans="1:31" x14ac:dyDescent="0.25">
      <c r="A4670">
        <v>2279262</v>
      </c>
      <c r="B4670">
        <v>1</v>
      </c>
      <c r="C4670" t="s">
        <v>80</v>
      </c>
      <c r="D4670" t="s">
        <v>83</v>
      </c>
      <c r="E4670" t="s">
        <v>141</v>
      </c>
      <c r="F4670" t="s">
        <v>13644</v>
      </c>
      <c r="G4670" t="s">
        <v>442</v>
      </c>
      <c r="H4670" t="s">
        <v>135</v>
      </c>
      <c r="I4670" t="s">
        <v>136</v>
      </c>
      <c r="J4670" t="s">
        <v>137</v>
      </c>
      <c r="K4670" t="s">
        <v>144</v>
      </c>
      <c r="L4670" t="s">
        <v>13645</v>
      </c>
      <c r="M4670" t="s">
        <v>13646</v>
      </c>
      <c r="N4670">
        <v>0.24972222199999999</v>
      </c>
      <c r="O4670">
        <v>0</v>
      </c>
      <c r="P4670">
        <v>1613</v>
      </c>
      <c r="Q4670">
        <v>0</v>
      </c>
      <c r="R4670">
        <v>0</v>
      </c>
      <c r="S4670">
        <v>0</v>
      </c>
      <c r="T4670">
        <v>339</v>
      </c>
      <c r="U4670">
        <v>0</v>
      </c>
      <c r="V4670">
        <v>25</v>
      </c>
      <c r="W4670">
        <v>0</v>
      </c>
      <c r="X4670">
        <v>112.19476559671617</v>
      </c>
      <c r="Y4670">
        <v>0</v>
      </c>
      <c r="Z4670">
        <v>0</v>
      </c>
      <c r="AA4670">
        <v>0</v>
      </c>
      <c r="AB4670">
        <v>87.208476416459717</v>
      </c>
      <c r="AC4670">
        <v>0</v>
      </c>
      <c r="AD4670">
        <v>27.662574030102</v>
      </c>
      <c r="AE4670">
        <v>227.06581604327789</v>
      </c>
    </row>
    <row r="4671" spans="1:31" x14ac:dyDescent="0.25">
      <c r="A4671">
        <v>2279285</v>
      </c>
      <c r="B4671">
        <v>1</v>
      </c>
      <c r="C4671" t="s">
        <v>80</v>
      </c>
      <c r="D4671" t="s">
        <v>108</v>
      </c>
      <c r="E4671" t="s">
        <v>147</v>
      </c>
      <c r="F4671" t="s">
        <v>13647</v>
      </c>
      <c r="G4671" t="s">
        <v>149</v>
      </c>
      <c r="H4671" t="s">
        <v>150</v>
      </c>
      <c r="I4671" t="s">
        <v>136</v>
      </c>
      <c r="J4671" t="s">
        <v>137</v>
      </c>
      <c r="K4671" t="s">
        <v>138</v>
      </c>
      <c r="L4671" t="s">
        <v>13648</v>
      </c>
      <c r="M4671" t="s">
        <v>13649</v>
      </c>
      <c r="N4671">
        <v>0.78833333299999997</v>
      </c>
      <c r="O4671">
        <v>0</v>
      </c>
      <c r="P4671">
        <v>4</v>
      </c>
      <c r="Q4671">
        <v>0</v>
      </c>
      <c r="R4671">
        <v>1</v>
      </c>
      <c r="S4671">
        <v>0</v>
      </c>
      <c r="T4671">
        <v>2</v>
      </c>
      <c r="U4671">
        <v>0</v>
      </c>
      <c r="V4671">
        <v>0</v>
      </c>
      <c r="W4671">
        <v>0</v>
      </c>
      <c r="X4671">
        <v>0.78183877340800001</v>
      </c>
      <c r="Y4671">
        <v>0</v>
      </c>
      <c r="Z4671">
        <v>8.5049027910000003E-4</v>
      </c>
      <c r="AA4671">
        <v>0</v>
      </c>
      <c r="AB4671">
        <v>0.61058756175119999</v>
      </c>
      <c r="AC4671">
        <v>0</v>
      </c>
      <c r="AD4671">
        <v>0</v>
      </c>
      <c r="AE4671">
        <v>1.3932768254383001</v>
      </c>
    </row>
    <row r="4672" spans="1:31" x14ac:dyDescent="0.25">
      <c r="A4672">
        <v>2279348</v>
      </c>
      <c r="B4672">
        <v>1</v>
      </c>
      <c r="C4672" t="s">
        <v>80</v>
      </c>
      <c r="D4672" t="s">
        <v>96</v>
      </c>
      <c r="E4672" t="s">
        <v>147</v>
      </c>
      <c r="F4672" t="s">
        <v>13650</v>
      </c>
      <c r="G4672" t="s">
        <v>233</v>
      </c>
      <c r="H4672" t="s">
        <v>150</v>
      </c>
      <c r="I4672" t="s">
        <v>136</v>
      </c>
      <c r="J4672" t="s">
        <v>137</v>
      </c>
      <c r="K4672" t="s">
        <v>138</v>
      </c>
      <c r="L4672" t="s">
        <v>13651</v>
      </c>
      <c r="M4672" t="s">
        <v>13652</v>
      </c>
      <c r="N4672">
        <v>1.594166666</v>
      </c>
      <c r="O4672">
        <v>0</v>
      </c>
      <c r="P4672">
        <v>4</v>
      </c>
      <c r="Q4672">
        <v>0</v>
      </c>
      <c r="R4672">
        <v>4</v>
      </c>
      <c r="S4672">
        <v>0</v>
      </c>
      <c r="T4672">
        <v>1</v>
      </c>
      <c r="U4672">
        <v>0</v>
      </c>
      <c r="V4672">
        <v>0</v>
      </c>
      <c r="W4672">
        <v>0</v>
      </c>
      <c r="X4672">
        <v>5.4613562308104342</v>
      </c>
      <c r="Y4672">
        <v>0</v>
      </c>
      <c r="Z4672">
        <v>4.2144619461424995</v>
      </c>
      <c r="AA4672">
        <v>0</v>
      </c>
      <c r="AB4672">
        <v>1.6541269128599416</v>
      </c>
      <c r="AC4672">
        <v>0</v>
      </c>
      <c r="AD4672">
        <v>0</v>
      </c>
      <c r="AE4672">
        <v>11.329945089812876</v>
      </c>
    </row>
    <row r="4673" spans="1:31" x14ac:dyDescent="0.25">
      <c r="A4673">
        <v>2279394</v>
      </c>
      <c r="B4673">
        <v>1</v>
      </c>
      <c r="C4673" t="s">
        <v>81</v>
      </c>
      <c r="D4673" t="s">
        <v>128</v>
      </c>
      <c r="E4673" t="s">
        <v>147</v>
      </c>
      <c r="F4673" t="s">
        <v>13653</v>
      </c>
      <c r="G4673" t="s">
        <v>149</v>
      </c>
      <c r="H4673" t="s">
        <v>150</v>
      </c>
      <c r="I4673" t="s">
        <v>136</v>
      </c>
      <c r="J4673" t="s">
        <v>137</v>
      </c>
      <c r="K4673" t="s">
        <v>138</v>
      </c>
      <c r="L4673" t="s">
        <v>13654</v>
      </c>
      <c r="M4673" t="s">
        <v>13655</v>
      </c>
      <c r="N4673">
        <v>3.366666666</v>
      </c>
      <c r="O4673">
        <v>0</v>
      </c>
      <c r="P4673">
        <v>40</v>
      </c>
      <c r="Q4673">
        <v>0</v>
      </c>
      <c r="R4673">
        <v>3</v>
      </c>
      <c r="S4673">
        <v>0</v>
      </c>
      <c r="T4673">
        <v>7</v>
      </c>
      <c r="U4673">
        <v>0</v>
      </c>
      <c r="V4673">
        <v>0</v>
      </c>
      <c r="W4673">
        <v>0</v>
      </c>
      <c r="X4673">
        <v>30.982720803256186</v>
      </c>
      <c r="Y4673">
        <v>0</v>
      </c>
      <c r="Z4673">
        <v>1.205708143644167</v>
      </c>
      <c r="AA4673">
        <v>0</v>
      </c>
      <c r="AB4673">
        <v>8.1165124616746667</v>
      </c>
      <c r="AC4673">
        <v>0</v>
      </c>
      <c r="AD4673">
        <v>0</v>
      </c>
      <c r="AE4673">
        <v>40.304941408575019</v>
      </c>
    </row>
    <row r="4674" spans="1:31" x14ac:dyDescent="0.25">
      <c r="A4674">
        <v>2279454</v>
      </c>
      <c r="B4674">
        <v>1</v>
      </c>
      <c r="C4674" t="s">
        <v>80</v>
      </c>
      <c r="D4674" t="s">
        <v>102</v>
      </c>
      <c r="E4674" t="s">
        <v>157</v>
      </c>
      <c r="F4674" t="s">
        <v>13656</v>
      </c>
      <c r="G4674" t="s">
        <v>143</v>
      </c>
      <c r="H4674" t="s">
        <v>135</v>
      </c>
      <c r="I4674" t="s">
        <v>136</v>
      </c>
      <c r="J4674" t="s">
        <v>137</v>
      </c>
      <c r="K4674" t="s">
        <v>144</v>
      </c>
      <c r="L4674" t="s">
        <v>13657</v>
      </c>
      <c r="M4674" t="s">
        <v>13658</v>
      </c>
      <c r="N4674">
        <v>1.8019444440000001</v>
      </c>
      <c r="O4674">
        <v>0</v>
      </c>
      <c r="P4674">
        <v>17</v>
      </c>
      <c r="Q4674">
        <v>0</v>
      </c>
      <c r="R4674">
        <v>35</v>
      </c>
      <c r="S4674">
        <v>0</v>
      </c>
      <c r="T4674">
        <v>15</v>
      </c>
      <c r="U4674">
        <v>0</v>
      </c>
      <c r="V4674">
        <v>0</v>
      </c>
      <c r="W4674">
        <v>0</v>
      </c>
      <c r="X4674">
        <v>5.8398839168012895</v>
      </c>
      <c r="Y4674">
        <v>0</v>
      </c>
      <c r="Z4674">
        <v>13.389148462399648</v>
      </c>
      <c r="AA4674">
        <v>0</v>
      </c>
      <c r="AB4674">
        <v>21.912332800786402</v>
      </c>
      <c r="AC4674">
        <v>0</v>
      </c>
      <c r="AD4674">
        <v>0</v>
      </c>
      <c r="AE4674">
        <v>41.141365179987339</v>
      </c>
    </row>
    <row r="4675" spans="1:31" x14ac:dyDescent="0.25">
      <c r="A4675">
        <v>2279600</v>
      </c>
      <c r="B4675">
        <v>1</v>
      </c>
      <c r="C4675" t="s">
        <v>81</v>
      </c>
      <c r="D4675" t="s">
        <v>118</v>
      </c>
      <c r="E4675" t="s">
        <v>157</v>
      </c>
      <c r="F4675" t="s">
        <v>13659</v>
      </c>
      <c r="G4675" t="s">
        <v>134</v>
      </c>
      <c r="H4675" t="s">
        <v>135</v>
      </c>
      <c r="I4675" t="s">
        <v>136</v>
      </c>
      <c r="J4675" t="s">
        <v>137</v>
      </c>
      <c r="K4675" t="s">
        <v>138</v>
      </c>
      <c r="L4675" t="s">
        <v>13660</v>
      </c>
      <c r="M4675" t="s">
        <v>13661</v>
      </c>
      <c r="N4675">
        <v>0.640833333</v>
      </c>
      <c r="O4675">
        <v>0</v>
      </c>
      <c r="P4675">
        <v>816</v>
      </c>
      <c r="Q4675">
        <v>1</v>
      </c>
      <c r="R4675">
        <v>33</v>
      </c>
      <c r="S4675">
        <v>1</v>
      </c>
      <c r="T4675">
        <v>74</v>
      </c>
      <c r="U4675">
        <v>2</v>
      </c>
      <c r="V4675">
        <v>0</v>
      </c>
      <c r="W4675">
        <v>0</v>
      </c>
      <c r="X4675">
        <v>92.796130903147969</v>
      </c>
      <c r="Y4675">
        <v>0.37908155140700006</v>
      </c>
      <c r="Z4675">
        <v>14.082401550276902</v>
      </c>
      <c r="AA4675">
        <v>0.23908246173760003</v>
      </c>
      <c r="AB4675">
        <v>22.515624675666317</v>
      </c>
      <c r="AC4675">
        <v>38.508929528759204</v>
      </c>
      <c r="AD4675">
        <v>0</v>
      </c>
      <c r="AE4675">
        <v>168.52125067099499</v>
      </c>
    </row>
    <row r="4676" spans="1:31" x14ac:dyDescent="0.25">
      <c r="A4676">
        <v>2279414</v>
      </c>
      <c r="B4676">
        <v>1</v>
      </c>
      <c r="C4676" t="s">
        <v>81</v>
      </c>
      <c r="D4676" t="s">
        <v>118</v>
      </c>
      <c r="E4676" t="s">
        <v>147</v>
      </c>
      <c r="F4676" t="s">
        <v>13662</v>
      </c>
      <c r="G4676" t="s">
        <v>149</v>
      </c>
      <c r="H4676" t="s">
        <v>150</v>
      </c>
      <c r="I4676" t="s">
        <v>136</v>
      </c>
      <c r="J4676" t="s">
        <v>137</v>
      </c>
      <c r="K4676" t="s">
        <v>138</v>
      </c>
      <c r="L4676" t="s">
        <v>13663</v>
      </c>
      <c r="M4676" t="s">
        <v>13664</v>
      </c>
      <c r="N4676">
        <v>0.39388888799999999</v>
      </c>
      <c r="O4676">
        <v>0</v>
      </c>
      <c r="P4676">
        <v>0</v>
      </c>
      <c r="Q4676">
        <v>0</v>
      </c>
      <c r="R4676">
        <v>4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0.17022493332850003</v>
      </c>
      <c r="AA4676">
        <v>0</v>
      </c>
      <c r="AB4676">
        <v>0</v>
      </c>
      <c r="AC4676">
        <v>0</v>
      </c>
      <c r="AD4676">
        <v>0</v>
      </c>
      <c r="AE4676">
        <v>0.17022493332850003</v>
      </c>
    </row>
    <row r="4677" spans="1:31" x14ac:dyDescent="0.25">
      <c r="A4677">
        <v>2279391</v>
      </c>
      <c r="B4677">
        <v>1</v>
      </c>
      <c r="C4677" t="s">
        <v>81</v>
      </c>
      <c r="D4677" t="s">
        <v>123</v>
      </c>
      <c r="E4677" t="s">
        <v>141</v>
      </c>
      <c r="F4677" t="s">
        <v>13665</v>
      </c>
      <c r="G4677" t="s">
        <v>143</v>
      </c>
      <c r="H4677" t="s">
        <v>135</v>
      </c>
      <c r="I4677" t="s">
        <v>136</v>
      </c>
      <c r="J4677" t="s">
        <v>137</v>
      </c>
      <c r="K4677" t="s">
        <v>144</v>
      </c>
      <c r="L4677" t="s">
        <v>13666</v>
      </c>
      <c r="M4677" t="s">
        <v>13667</v>
      </c>
      <c r="N4677">
        <v>1.072777777</v>
      </c>
      <c r="O4677">
        <v>0</v>
      </c>
      <c r="P4677">
        <v>1</v>
      </c>
      <c r="Q4677">
        <v>0</v>
      </c>
      <c r="R4677">
        <v>1</v>
      </c>
      <c r="S4677">
        <v>4</v>
      </c>
      <c r="T4677">
        <v>17</v>
      </c>
      <c r="U4677">
        <v>11</v>
      </c>
      <c r="V4677">
        <v>0</v>
      </c>
      <c r="W4677">
        <v>0</v>
      </c>
      <c r="X4677">
        <v>0</v>
      </c>
      <c r="Y4677">
        <v>0</v>
      </c>
      <c r="Z4677">
        <v>6.9676281628999998E-2</v>
      </c>
      <c r="AA4677">
        <v>421.96113995271139</v>
      </c>
      <c r="AB4677">
        <v>28.780043397289532</v>
      </c>
      <c r="AC4677">
        <v>823.05094502234988</v>
      </c>
      <c r="AD4677">
        <v>0</v>
      </c>
      <c r="AE4677">
        <v>1273.8618046539798</v>
      </c>
    </row>
    <row r="4678" spans="1:31" x14ac:dyDescent="0.25">
      <c r="A4678">
        <v>2279577</v>
      </c>
      <c r="B4678">
        <v>1</v>
      </c>
      <c r="C4678" t="s">
        <v>80</v>
      </c>
      <c r="D4678" t="s">
        <v>88</v>
      </c>
      <c r="E4678" t="s">
        <v>147</v>
      </c>
      <c r="F4678" t="s">
        <v>13668</v>
      </c>
      <c r="G4678" t="s">
        <v>149</v>
      </c>
      <c r="H4678" t="s">
        <v>150</v>
      </c>
      <c r="I4678" t="s">
        <v>136</v>
      </c>
      <c r="J4678" t="s">
        <v>137</v>
      </c>
      <c r="K4678" t="s">
        <v>138</v>
      </c>
      <c r="L4678" t="s">
        <v>13669</v>
      </c>
      <c r="M4678" t="s">
        <v>13670</v>
      </c>
      <c r="N4678">
        <v>1.0336111109999999</v>
      </c>
      <c r="O4678">
        <v>0</v>
      </c>
      <c r="P4678">
        <v>146</v>
      </c>
      <c r="Q4678">
        <v>0</v>
      </c>
      <c r="R4678">
        <v>0</v>
      </c>
      <c r="S4678">
        <v>0</v>
      </c>
      <c r="T4678">
        <v>7</v>
      </c>
      <c r="U4678">
        <v>0</v>
      </c>
      <c r="V4678">
        <v>0</v>
      </c>
      <c r="W4678">
        <v>0</v>
      </c>
      <c r="X4678">
        <v>36.748068789637898</v>
      </c>
      <c r="Y4678">
        <v>0</v>
      </c>
      <c r="Z4678">
        <v>0</v>
      </c>
      <c r="AA4678">
        <v>0</v>
      </c>
      <c r="AB4678">
        <v>2.4388067459518417</v>
      </c>
      <c r="AC4678">
        <v>0</v>
      </c>
      <c r="AD4678">
        <v>0</v>
      </c>
      <c r="AE4678">
        <v>39.186875535589742</v>
      </c>
    </row>
    <row r="4679" spans="1:31" x14ac:dyDescent="0.25">
      <c r="A4679">
        <v>2279434</v>
      </c>
      <c r="B4679">
        <v>1</v>
      </c>
      <c r="C4679" t="s">
        <v>81</v>
      </c>
      <c r="D4679" t="s">
        <v>114</v>
      </c>
      <c r="E4679" t="s">
        <v>147</v>
      </c>
      <c r="F4679" t="s">
        <v>13671</v>
      </c>
      <c r="G4679" t="s">
        <v>149</v>
      </c>
      <c r="H4679" t="s">
        <v>150</v>
      </c>
      <c r="I4679" t="s">
        <v>136</v>
      </c>
      <c r="J4679" t="s">
        <v>137</v>
      </c>
      <c r="K4679" t="s">
        <v>138</v>
      </c>
      <c r="L4679" t="s">
        <v>13672</v>
      </c>
      <c r="M4679" t="s">
        <v>13673</v>
      </c>
      <c r="N4679">
        <v>0.36777777699999997</v>
      </c>
      <c r="O4679">
        <v>0</v>
      </c>
      <c r="P4679">
        <v>12</v>
      </c>
      <c r="Q4679">
        <v>0</v>
      </c>
      <c r="R4679">
        <v>1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0.80410411153250005</v>
      </c>
      <c r="Y4679">
        <v>0</v>
      </c>
      <c r="Z4679">
        <v>2.7086502333333333E-4</v>
      </c>
      <c r="AA4679">
        <v>0</v>
      </c>
      <c r="AB4679">
        <v>0</v>
      </c>
      <c r="AC4679">
        <v>0</v>
      </c>
      <c r="AD4679">
        <v>0</v>
      </c>
      <c r="AE4679">
        <v>0.80437497655583334</v>
      </c>
    </row>
    <row r="4680" spans="1:31" x14ac:dyDescent="0.25">
      <c r="A4680">
        <v>2279557</v>
      </c>
      <c r="B4680">
        <v>1</v>
      </c>
      <c r="C4680" t="s">
        <v>81</v>
      </c>
      <c r="D4680" t="s">
        <v>128</v>
      </c>
      <c r="E4680" t="s">
        <v>141</v>
      </c>
      <c r="F4680" t="s">
        <v>13674</v>
      </c>
      <c r="G4680" t="s">
        <v>134</v>
      </c>
      <c r="H4680" t="s">
        <v>135</v>
      </c>
      <c r="I4680" t="s">
        <v>136</v>
      </c>
      <c r="J4680" t="s">
        <v>137</v>
      </c>
      <c r="K4680" t="s">
        <v>138</v>
      </c>
      <c r="L4680" t="s">
        <v>13675</v>
      </c>
      <c r="M4680" t="s">
        <v>13676</v>
      </c>
      <c r="N4680">
        <v>0.59444444399999996</v>
      </c>
      <c r="O4680">
        <v>0</v>
      </c>
      <c r="P4680">
        <v>687</v>
      </c>
      <c r="Q4680">
        <v>1</v>
      </c>
      <c r="R4680">
        <v>44</v>
      </c>
      <c r="S4680">
        <v>1</v>
      </c>
      <c r="T4680">
        <v>67</v>
      </c>
      <c r="U4680">
        <v>0</v>
      </c>
      <c r="V4680">
        <v>0</v>
      </c>
      <c r="W4680">
        <v>0</v>
      </c>
      <c r="X4680">
        <v>63.519021222127691</v>
      </c>
      <c r="Y4680">
        <v>0.36777133709999998</v>
      </c>
      <c r="Z4680">
        <v>5.4952659552143341</v>
      </c>
      <c r="AA4680">
        <v>0.59028026494188879</v>
      </c>
      <c r="AB4680">
        <v>12.642963074679782</v>
      </c>
      <c r="AC4680">
        <v>0</v>
      </c>
      <c r="AD4680">
        <v>0</v>
      </c>
      <c r="AE4680">
        <v>82.615301854063688</v>
      </c>
    </row>
    <row r="4681" spans="1:31" x14ac:dyDescent="0.25">
      <c r="A4681">
        <v>2279534</v>
      </c>
      <c r="B4681">
        <v>1</v>
      </c>
      <c r="C4681" t="s">
        <v>80</v>
      </c>
      <c r="D4681" t="s">
        <v>93</v>
      </c>
      <c r="E4681" t="s">
        <v>165</v>
      </c>
      <c r="F4681" t="s">
        <v>13677</v>
      </c>
      <c r="G4681" t="s">
        <v>225</v>
      </c>
      <c r="H4681" t="s">
        <v>150</v>
      </c>
      <c r="I4681" t="s">
        <v>136</v>
      </c>
      <c r="J4681" t="s">
        <v>137</v>
      </c>
      <c r="K4681" t="s">
        <v>138</v>
      </c>
      <c r="L4681" t="s">
        <v>13678</v>
      </c>
      <c r="M4681" t="s">
        <v>13679</v>
      </c>
      <c r="N4681">
        <v>6.8294444439999999</v>
      </c>
      <c r="O4681">
        <v>0</v>
      </c>
      <c r="P4681">
        <v>1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2.0262010898682998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2.0262010898682998</v>
      </c>
    </row>
    <row r="4682" spans="1:31" x14ac:dyDescent="0.25">
      <c r="A4682">
        <v>2279265</v>
      </c>
      <c r="B4682">
        <v>1</v>
      </c>
      <c r="C4682" t="s">
        <v>80</v>
      </c>
      <c r="D4682" t="s">
        <v>92</v>
      </c>
      <c r="E4682" t="s">
        <v>147</v>
      </c>
      <c r="F4682" t="s">
        <v>13680</v>
      </c>
      <c r="G4682" t="s">
        <v>149</v>
      </c>
      <c r="H4682" t="s">
        <v>150</v>
      </c>
      <c r="I4682" t="s">
        <v>136</v>
      </c>
      <c r="J4682" t="s">
        <v>137</v>
      </c>
      <c r="K4682" t="s">
        <v>138</v>
      </c>
      <c r="L4682" t="s">
        <v>13681</v>
      </c>
      <c r="M4682" t="s">
        <v>13682</v>
      </c>
      <c r="N4682">
        <v>0.9375</v>
      </c>
      <c r="O4682">
        <v>0</v>
      </c>
      <c r="P4682">
        <v>151</v>
      </c>
      <c r="Q4682">
        <v>0</v>
      </c>
      <c r="R4682">
        <v>0</v>
      </c>
      <c r="S4682">
        <v>0</v>
      </c>
      <c r="T4682">
        <v>12</v>
      </c>
      <c r="U4682">
        <v>0</v>
      </c>
      <c r="V4682">
        <v>0</v>
      </c>
      <c r="W4682">
        <v>0</v>
      </c>
      <c r="X4682">
        <v>22.145597456994572</v>
      </c>
      <c r="Y4682">
        <v>0</v>
      </c>
      <c r="Z4682">
        <v>0</v>
      </c>
      <c r="AA4682">
        <v>0</v>
      </c>
      <c r="AB4682">
        <v>2.6513392072421618</v>
      </c>
      <c r="AC4682">
        <v>0</v>
      </c>
      <c r="AD4682">
        <v>0</v>
      </c>
      <c r="AE4682">
        <v>24.796936664236735</v>
      </c>
    </row>
    <row r="4683" spans="1:31" x14ac:dyDescent="0.25">
      <c r="A4683">
        <v>2279371</v>
      </c>
      <c r="B4683">
        <v>1</v>
      </c>
      <c r="C4683" t="s">
        <v>80</v>
      </c>
      <c r="D4683" t="s">
        <v>103</v>
      </c>
      <c r="E4683" t="s">
        <v>141</v>
      </c>
      <c r="F4683" t="s">
        <v>13683</v>
      </c>
      <c r="G4683" t="s">
        <v>143</v>
      </c>
      <c r="H4683" t="s">
        <v>135</v>
      </c>
      <c r="I4683" t="s">
        <v>136</v>
      </c>
      <c r="J4683" t="s">
        <v>137</v>
      </c>
      <c r="K4683" t="s">
        <v>144</v>
      </c>
      <c r="L4683" t="s">
        <v>13684</v>
      </c>
      <c r="M4683" t="s">
        <v>13685</v>
      </c>
      <c r="N4683">
        <v>4.5958333329999999</v>
      </c>
      <c r="O4683">
        <v>0</v>
      </c>
      <c r="P4683">
        <v>72</v>
      </c>
      <c r="Q4683">
        <v>0</v>
      </c>
      <c r="R4683">
        <v>3</v>
      </c>
      <c r="S4683">
        <v>0</v>
      </c>
      <c r="T4683">
        <v>17</v>
      </c>
      <c r="U4683">
        <v>0</v>
      </c>
      <c r="V4683">
        <v>0</v>
      </c>
      <c r="W4683">
        <v>0</v>
      </c>
      <c r="X4683">
        <v>58.630599872934326</v>
      </c>
      <c r="Y4683">
        <v>0</v>
      </c>
      <c r="Z4683">
        <v>2.04164087737625</v>
      </c>
      <c r="AA4683">
        <v>0</v>
      </c>
      <c r="AB4683">
        <v>23.935973960725484</v>
      </c>
      <c r="AC4683">
        <v>0</v>
      </c>
      <c r="AD4683">
        <v>0</v>
      </c>
      <c r="AE4683">
        <v>84.608214711036055</v>
      </c>
    </row>
    <row r="4684" spans="1:31" x14ac:dyDescent="0.25">
      <c r="A4684">
        <v>2279328</v>
      </c>
      <c r="B4684">
        <v>1</v>
      </c>
      <c r="C4684" t="s">
        <v>81</v>
      </c>
      <c r="D4684" t="s">
        <v>123</v>
      </c>
      <c r="E4684" t="s">
        <v>141</v>
      </c>
      <c r="F4684" t="s">
        <v>3782</v>
      </c>
      <c r="G4684" t="s">
        <v>154</v>
      </c>
      <c r="H4684" t="s">
        <v>135</v>
      </c>
      <c r="I4684" t="s">
        <v>136</v>
      </c>
      <c r="J4684" t="s">
        <v>137</v>
      </c>
      <c r="K4684" t="s">
        <v>144</v>
      </c>
      <c r="L4684" t="s">
        <v>13686</v>
      </c>
      <c r="M4684" t="s">
        <v>13687</v>
      </c>
      <c r="N4684">
        <v>6.8730555549999997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61</v>
      </c>
      <c r="U4684">
        <v>0</v>
      </c>
      <c r="V4684">
        <v>4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549.2941494282835</v>
      </c>
      <c r="AC4684">
        <v>0</v>
      </c>
      <c r="AD4684">
        <v>371.58410563721799</v>
      </c>
      <c r="AE4684">
        <v>920.87825506550143</v>
      </c>
    </row>
    <row r="4685" spans="1:31" x14ac:dyDescent="0.25">
      <c r="A4685">
        <v>2279471</v>
      </c>
      <c r="B4685">
        <v>1</v>
      </c>
      <c r="C4685" t="s">
        <v>81</v>
      </c>
      <c r="D4685" t="s">
        <v>112</v>
      </c>
      <c r="E4685" t="s">
        <v>157</v>
      </c>
      <c r="F4685" t="s">
        <v>13688</v>
      </c>
      <c r="G4685" t="s">
        <v>134</v>
      </c>
      <c r="H4685" t="s">
        <v>135</v>
      </c>
      <c r="I4685" t="s">
        <v>738</v>
      </c>
      <c r="J4685" t="s">
        <v>137</v>
      </c>
      <c r="K4685" t="s">
        <v>138</v>
      </c>
      <c r="L4685" t="s">
        <v>13689</v>
      </c>
      <c r="M4685" t="s">
        <v>13690</v>
      </c>
      <c r="N4685">
        <v>3.5555555000000003E-2</v>
      </c>
      <c r="O4685">
        <v>1</v>
      </c>
      <c r="P4685">
        <v>5004</v>
      </c>
      <c r="Q4685">
        <v>672</v>
      </c>
      <c r="R4685">
        <v>762</v>
      </c>
      <c r="S4685">
        <v>83</v>
      </c>
      <c r="T4685">
        <v>900</v>
      </c>
      <c r="U4685">
        <v>13</v>
      </c>
      <c r="V4685">
        <v>9</v>
      </c>
      <c r="W4685">
        <v>2.4485031872000002E-3</v>
      </c>
      <c r="X4685">
        <v>25.489981729899373</v>
      </c>
      <c r="Y4685">
        <v>4.464459606269866</v>
      </c>
      <c r="Z4685">
        <v>3.479478146010663</v>
      </c>
      <c r="AA4685">
        <v>6.6306023431335133</v>
      </c>
      <c r="AB4685">
        <v>9.6531784328234593</v>
      </c>
      <c r="AC4685">
        <v>8.4800563185664011</v>
      </c>
      <c r="AD4685">
        <v>3.7629512340437334</v>
      </c>
      <c r="AE4685">
        <v>61.963156313934199</v>
      </c>
    </row>
    <row r="4686" spans="1:31" x14ac:dyDescent="0.25">
      <c r="A4686">
        <v>2279620</v>
      </c>
      <c r="B4686">
        <v>1</v>
      </c>
      <c r="C4686" t="s">
        <v>80</v>
      </c>
      <c r="D4686" t="s">
        <v>96</v>
      </c>
      <c r="E4686" t="s">
        <v>165</v>
      </c>
      <c r="F4686" t="s">
        <v>13691</v>
      </c>
      <c r="G4686" t="s">
        <v>198</v>
      </c>
      <c r="H4686" t="s">
        <v>150</v>
      </c>
      <c r="I4686" t="s">
        <v>136</v>
      </c>
      <c r="J4686" t="s">
        <v>137</v>
      </c>
      <c r="K4686" t="s">
        <v>138</v>
      </c>
      <c r="L4686" t="s">
        <v>13692</v>
      </c>
      <c r="M4686" t="s">
        <v>13693</v>
      </c>
      <c r="N4686">
        <v>1.670833333</v>
      </c>
      <c r="O4686">
        <v>0</v>
      </c>
      <c r="P4686">
        <v>1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0.43850733614600002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0.43850733614600002</v>
      </c>
    </row>
    <row r="4687" spans="1:31" x14ac:dyDescent="0.25">
      <c r="A4687">
        <v>2279305</v>
      </c>
      <c r="B4687">
        <v>1</v>
      </c>
      <c r="C4687" t="s">
        <v>80</v>
      </c>
      <c r="D4687" t="s">
        <v>108</v>
      </c>
      <c r="E4687" t="s">
        <v>132</v>
      </c>
      <c r="F4687" t="s">
        <v>1751</v>
      </c>
      <c r="G4687" t="s">
        <v>1871</v>
      </c>
      <c r="H4687" t="s">
        <v>135</v>
      </c>
      <c r="I4687" t="s">
        <v>136</v>
      </c>
      <c r="J4687" t="s">
        <v>137</v>
      </c>
      <c r="K4687" t="s">
        <v>138</v>
      </c>
      <c r="L4687" t="s">
        <v>13694</v>
      </c>
      <c r="M4687" t="s">
        <v>13695</v>
      </c>
      <c r="N4687">
        <v>0.98444444399999997</v>
      </c>
      <c r="O4687">
        <v>0</v>
      </c>
      <c r="P4687">
        <v>682</v>
      </c>
      <c r="Q4687">
        <v>0</v>
      </c>
      <c r="R4687">
        <v>103</v>
      </c>
      <c r="S4687">
        <v>3</v>
      </c>
      <c r="T4687">
        <v>112</v>
      </c>
      <c r="U4687">
        <v>0</v>
      </c>
      <c r="V4687">
        <v>0</v>
      </c>
      <c r="W4687">
        <v>0</v>
      </c>
      <c r="X4687">
        <v>73.276501163385944</v>
      </c>
      <c r="Y4687">
        <v>0</v>
      </c>
      <c r="Z4687">
        <v>13.713927760994043</v>
      </c>
      <c r="AA4687">
        <v>2.2455410981587169</v>
      </c>
      <c r="AB4687">
        <v>28.166484217439006</v>
      </c>
      <c r="AC4687">
        <v>0</v>
      </c>
      <c r="AD4687">
        <v>0</v>
      </c>
      <c r="AE4687">
        <v>117.4024542399777</v>
      </c>
    </row>
    <row r="4688" spans="1:31" x14ac:dyDescent="0.25">
      <c r="A4688">
        <v>2279288</v>
      </c>
      <c r="B4688">
        <v>1</v>
      </c>
      <c r="C4688" t="s">
        <v>81</v>
      </c>
      <c r="D4688" t="s">
        <v>112</v>
      </c>
      <c r="E4688" t="s">
        <v>141</v>
      </c>
      <c r="F4688" t="s">
        <v>13696</v>
      </c>
      <c r="G4688" t="s">
        <v>134</v>
      </c>
      <c r="H4688" t="s">
        <v>135</v>
      </c>
      <c r="I4688" t="s">
        <v>136</v>
      </c>
      <c r="J4688" t="s">
        <v>137</v>
      </c>
      <c r="K4688" t="s">
        <v>138</v>
      </c>
      <c r="L4688" t="s">
        <v>13697</v>
      </c>
      <c r="M4688" t="s">
        <v>13698</v>
      </c>
      <c r="N4688">
        <v>0.79444444400000003</v>
      </c>
      <c r="O4688">
        <v>0</v>
      </c>
      <c r="P4688">
        <v>233</v>
      </c>
      <c r="Q4688">
        <v>0</v>
      </c>
      <c r="R4688">
        <v>98</v>
      </c>
      <c r="S4688">
        <v>1</v>
      </c>
      <c r="T4688">
        <v>21</v>
      </c>
      <c r="U4688">
        <v>0</v>
      </c>
      <c r="V4688">
        <v>0</v>
      </c>
      <c r="W4688">
        <v>0</v>
      </c>
      <c r="X4688">
        <v>29.523641701433782</v>
      </c>
      <c r="Y4688">
        <v>0</v>
      </c>
      <c r="Z4688">
        <v>12.891189294707583</v>
      </c>
      <c r="AA4688">
        <v>0.69556843532334445</v>
      </c>
      <c r="AB4688">
        <v>5.4330581931770743</v>
      </c>
      <c r="AC4688">
        <v>0</v>
      </c>
      <c r="AD4688">
        <v>0</v>
      </c>
      <c r="AE4688">
        <v>48.543457624641782</v>
      </c>
    </row>
    <row r="4689" spans="1:31" x14ac:dyDescent="0.25">
      <c r="A4689">
        <v>2279597</v>
      </c>
      <c r="B4689">
        <v>1</v>
      </c>
      <c r="C4689" t="s">
        <v>81</v>
      </c>
      <c r="D4689" t="s">
        <v>121</v>
      </c>
      <c r="E4689" t="s">
        <v>141</v>
      </c>
      <c r="F4689" t="s">
        <v>13699</v>
      </c>
      <c r="G4689" t="s">
        <v>442</v>
      </c>
      <c r="H4689" t="s">
        <v>135</v>
      </c>
      <c r="I4689" t="s">
        <v>136</v>
      </c>
      <c r="J4689" t="s">
        <v>137</v>
      </c>
      <c r="K4689" t="s">
        <v>144</v>
      </c>
      <c r="L4689" t="s">
        <v>13700</v>
      </c>
      <c r="M4689" t="s">
        <v>13701</v>
      </c>
      <c r="N4689">
        <v>0.63388888799999998</v>
      </c>
      <c r="O4689">
        <v>0</v>
      </c>
      <c r="P4689">
        <v>1113</v>
      </c>
      <c r="Q4689">
        <v>0</v>
      </c>
      <c r="R4689">
        <v>172</v>
      </c>
      <c r="S4689">
        <v>0</v>
      </c>
      <c r="T4689">
        <v>329</v>
      </c>
      <c r="U4689">
        <v>1</v>
      </c>
      <c r="V4689">
        <v>1</v>
      </c>
      <c r="W4689">
        <v>0</v>
      </c>
      <c r="X4689">
        <v>122.67187811979512</v>
      </c>
      <c r="Y4689">
        <v>0</v>
      </c>
      <c r="Z4689">
        <v>9.9996616121488291</v>
      </c>
      <c r="AA4689">
        <v>0</v>
      </c>
      <c r="AB4689">
        <v>72.121251204080522</v>
      </c>
      <c r="AC4689">
        <v>9.2530899060600014</v>
      </c>
      <c r="AD4689">
        <v>1.6939939511777919</v>
      </c>
      <c r="AE4689">
        <v>215.73987479326229</v>
      </c>
    </row>
    <row r="4690" spans="1:31" x14ac:dyDescent="0.25">
      <c r="A4690">
        <v>2279491</v>
      </c>
      <c r="B4690">
        <v>1</v>
      </c>
      <c r="C4690" t="s">
        <v>80</v>
      </c>
      <c r="D4690" t="s">
        <v>93</v>
      </c>
      <c r="E4690" t="s">
        <v>165</v>
      </c>
      <c r="F4690" t="s">
        <v>13702</v>
      </c>
      <c r="G4690" t="s">
        <v>198</v>
      </c>
      <c r="H4690" t="s">
        <v>150</v>
      </c>
      <c r="I4690" t="s">
        <v>136</v>
      </c>
      <c r="J4690" t="s">
        <v>137</v>
      </c>
      <c r="K4690" t="s">
        <v>138</v>
      </c>
      <c r="L4690" t="s">
        <v>13703</v>
      </c>
      <c r="M4690" t="s">
        <v>13704</v>
      </c>
      <c r="N4690">
        <v>6.9061111110000004</v>
      </c>
      <c r="O4690">
        <v>0</v>
      </c>
      <c r="P4690">
        <v>1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4.8296200360625994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4.8296200360625994</v>
      </c>
    </row>
    <row r="4691" spans="1:31" x14ac:dyDescent="0.25">
      <c r="A4691">
        <v>2279345</v>
      </c>
      <c r="B4691">
        <v>1</v>
      </c>
      <c r="C4691" t="s">
        <v>80</v>
      </c>
      <c r="D4691" t="s">
        <v>97</v>
      </c>
      <c r="E4691" t="s">
        <v>141</v>
      </c>
      <c r="F4691" t="s">
        <v>13705</v>
      </c>
      <c r="G4691" t="s">
        <v>143</v>
      </c>
      <c r="H4691" t="s">
        <v>135</v>
      </c>
      <c r="I4691" t="s">
        <v>136</v>
      </c>
      <c r="J4691" t="s">
        <v>137</v>
      </c>
      <c r="K4691" t="s">
        <v>144</v>
      </c>
      <c r="L4691" t="s">
        <v>13706</v>
      </c>
      <c r="M4691" t="s">
        <v>13707</v>
      </c>
      <c r="N4691">
        <v>8.0219444440000007</v>
      </c>
      <c r="O4691">
        <v>0</v>
      </c>
      <c r="P4691">
        <v>182</v>
      </c>
      <c r="Q4691">
        <v>0</v>
      </c>
      <c r="R4691">
        <v>1</v>
      </c>
      <c r="S4691">
        <v>0</v>
      </c>
      <c r="T4691">
        <v>17</v>
      </c>
      <c r="U4691">
        <v>0</v>
      </c>
      <c r="V4691">
        <v>0</v>
      </c>
      <c r="W4691">
        <v>0</v>
      </c>
      <c r="X4691">
        <v>411.75630978174502</v>
      </c>
      <c r="Y4691">
        <v>0</v>
      </c>
      <c r="Z4691">
        <v>0.31669693468920002</v>
      </c>
      <c r="AA4691">
        <v>0</v>
      </c>
      <c r="AB4691">
        <v>109.78568357184747</v>
      </c>
      <c r="AC4691">
        <v>0</v>
      </c>
      <c r="AD4691">
        <v>0</v>
      </c>
      <c r="AE4691">
        <v>521.85869028828165</v>
      </c>
    </row>
    <row r="4692" spans="1:31" x14ac:dyDescent="0.25">
      <c r="A4692">
        <v>2279351</v>
      </c>
      <c r="B4692">
        <v>1</v>
      </c>
      <c r="C4692" t="s">
        <v>81</v>
      </c>
      <c r="D4692" t="s">
        <v>124</v>
      </c>
      <c r="E4692" t="s">
        <v>157</v>
      </c>
      <c r="F4692" t="s">
        <v>13708</v>
      </c>
      <c r="G4692" t="s">
        <v>134</v>
      </c>
      <c r="H4692" t="s">
        <v>135</v>
      </c>
      <c r="I4692" t="s">
        <v>136</v>
      </c>
      <c r="J4692" t="s">
        <v>137</v>
      </c>
      <c r="K4692" t="s">
        <v>138</v>
      </c>
      <c r="L4692" t="s">
        <v>13709</v>
      </c>
      <c r="M4692" t="s">
        <v>13710</v>
      </c>
      <c r="N4692">
        <v>0.573333333</v>
      </c>
      <c r="O4692">
        <v>1</v>
      </c>
      <c r="P4692">
        <v>1053</v>
      </c>
      <c r="Q4692">
        <v>10</v>
      </c>
      <c r="R4692">
        <v>22</v>
      </c>
      <c r="S4692">
        <v>4</v>
      </c>
      <c r="T4692">
        <v>105</v>
      </c>
      <c r="U4692">
        <v>1</v>
      </c>
      <c r="V4692">
        <v>0</v>
      </c>
      <c r="W4692">
        <v>0.12965136813871669</v>
      </c>
      <c r="X4692">
        <v>91.311599138783237</v>
      </c>
      <c r="Y4692">
        <v>10.195562890950526</v>
      </c>
      <c r="Z4692">
        <v>3.6150031018151259</v>
      </c>
      <c r="AA4692">
        <v>8.579897361562816</v>
      </c>
      <c r="AB4692">
        <v>27.829019009475786</v>
      </c>
      <c r="AC4692">
        <v>11.313809199203869</v>
      </c>
      <c r="AD4692">
        <v>0</v>
      </c>
      <c r="AE4692">
        <v>152.97454206993004</v>
      </c>
    </row>
    <row r="4693" spans="1:31" x14ac:dyDescent="0.25">
      <c r="A4693">
        <v>2279451</v>
      </c>
      <c r="B4693">
        <v>1</v>
      </c>
      <c r="C4693" t="s">
        <v>80</v>
      </c>
      <c r="D4693" t="s">
        <v>98</v>
      </c>
      <c r="E4693" t="s">
        <v>147</v>
      </c>
      <c r="F4693" t="s">
        <v>13711</v>
      </c>
      <c r="G4693" t="s">
        <v>233</v>
      </c>
      <c r="H4693" t="s">
        <v>150</v>
      </c>
      <c r="I4693" t="s">
        <v>136</v>
      </c>
      <c r="J4693" t="s">
        <v>137</v>
      </c>
      <c r="K4693" t="s">
        <v>138</v>
      </c>
      <c r="L4693" t="s">
        <v>13712</v>
      </c>
      <c r="M4693" t="s">
        <v>13713</v>
      </c>
      <c r="N4693">
        <v>7.9361111109999998</v>
      </c>
      <c r="O4693">
        <v>0</v>
      </c>
      <c r="P4693">
        <v>1</v>
      </c>
      <c r="Q4693">
        <v>0</v>
      </c>
      <c r="R4693">
        <v>2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1.2293940909388335</v>
      </c>
      <c r="Y4693">
        <v>0</v>
      </c>
      <c r="Z4693">
        <v>0.93641148881216651</v>
      </c>
      <c r="AA4693">
        <v>0</v>
      </c>
      <c r="AB4693">
        <v>0</v>
      </c>
      <c r="AC4693">
        <v>0</v>
      </c>
      <c r="AD4693">
        <v>0</v>
      </c>
      <c r="AE4693">
        <v>2.1658055797509999</v>
      </c>
    </row>
    <row r="4694" spans="1:31" x14ac:dyDescent="0.25">
      <c r="A4694">
        <v>2279580</v>
      </c>
      <c r="B4694">
        <v>1</v>
      </c>
      <c r="C4694" t="s">
        <v>81</v>
      </c>
      <c r="D4694" t="s">
        <v>120</v>
      </c>
      <c r="E4694" t="s">
        <v>132</v>
      </c>
      <c r="F4694" t="s">
        <v>13714</v>
      </c>
      <c r="G4694" t="s">
        <v>134</v>
      </c>
      <c r="H4694" t="s">
        <v>135</v>
      </c>
      <c r="I4694" t="s">
        <v>136</v>
      </c>
      <c r="J4694" t="s">
        <v>137</v>
      </c>
      <c r="K4694" t="s">
        <v>138</v>
      </c>
      <c r="L4694" t="s">
        <v>13715</v>
      </c>
      <c r="M4694" t="s">
        <v>13716</v>
      </c>
      <c r="N4694">
        <v>0.60333333300000003</v>
      </c>
      <c r="O4694">
        <v>0</v>
      </c>
      <c r="P4694">
        <v>3316</v>
      </c>
      <c r="Q4694">
        <v>206</v>
      </c>
      <c r="R4694">
        <v>160</v>
      </c>
      <c r="S4694">
        <v>37</v>
      </c>
      <c r="T4694">
        <v>326</v>
      </c>
      <c r="U4694">
        <v>2</v>
      </c>
      <c r="V4694">
        <v>0</v>
      </c>
      <c r="W4694">
        <v>0</v>
      </c>
      <c r="X4694">
        <v>383.43881963983512</v>
      </c>
      <c r="Y4694">
        <v>60.169013030593</v>
      </c>
      <c r="Z4694">
        <v>38.652593287824267</v>
      </c>
      <c r="AA4694">
        <v>164.67238491297874</v>
      </c>
      <c r="AB4694">
        <v>59.671074655439391</v>
      </c>
      <c r="AC4694">
        <v>2.1586528224793335</v>
      </c>
      <c r="AD4694">
        <v>0</v>
      </c>
      <c r="AE4694">
        <v>708.76253834914985</v>
      </c>
    </row>
    <row r="4695" spans="1:31" x14ac:dyDescent="0.25">
      <c r="A4695">
        <v>2279554</v>
      </c>
      <c r="B4695">
        <v>1</v>
      </c>
      <c r="C4695" t="s">
        <v>81</v>
      </c>
      <c r="D4695" t="s">
        <v>117</v>
      </c>
      <c r="E4695" t="s">
        <v>165</v>
      </c>
      <c r="F4695" t="s">
        <v>13717</v>
      </c>
      <c r="G4695" t="s">
        <v>198</v>
      </c>
      <c r="H4695" t="s">
        <v>150</v>
      </c>
      <c r="I4695" t="s">
        <v>136</v>
      </c>
      <c r="J4695" t="s">
        <v>137</v>
      </c>
      <c r="K4695" t="s">
        <v>138</v>
      </c>
      <c r="L4695" t="s">
        <v>13718</v>
      </c>
      <c r="M4695" t="s">
        <v>13719</v>
      </c>
      <c r="N4695">
        <v>0.71916666600000001</v>
      </c>
      <c r="O4695">
        <v>0</v>
      </c>
      <c r="P4695">
        <v>1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0.21418864637624999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0.21418864637624999</v>
      </c>
    </row>
    <row r="4696" spans="1:31" x14ac:dyDescent="0.25">
      <c r="A4696">
        <v>2279368</v>
      </c>
      <c r="B4696">
        <v>1</v>
      </c>
      <c r="C4696" t="s">
        <v>80</v>
      </c>
      <c r="D4696" t="s">
        <v>87</v>
      </c>
      <c r="E4696" t="s">
        <v>176</v>
      </c>
      <c r="F4696" t="s">
        <v>13720</v>
      </c>
      <c r="G4696" t="s">
        <v>143</v>
      </c>
      <c r="H4696" t="s">
        <v>150</v>
      </c>
      <c r="I4696" t="s">
        <v>136</v>
      </c>
      <c r="J4696" t="s">
        <v>137</v>
      </c>
      <c r="K4696" t="s">
        <v>144</v>
      </c>
      <c r="L4696" t="s">
        <v>13721</v>
      </c>
      <c r="M4696" t="s">
        <v>13722</v>
      </c>
      <c r="N4696">
        <v>2.9666666660000001</v>
      </c>
      <c r="O4696">
        <v>0</v>
      </c>
      <c r="P4696">
        <v>452</v>
      </c>
      <c r="Q4696">
        <v>0</v>
      </c>
      <c r="R4696">
        <v>0</v>
      </c>
      <c r="S4696">
        <v>0</v>
      </c>
      <c r="T4696">
        <v>41</v>
      </c>
      <c r="U4696">
        <v>0</v>
      </c>
      <c r="V4696">
        <v>0</v>
      </c>
      <c r="W4696">
        <v>0</v>
      </c>
      <c r="X4696">
        <v>461.23140519413579</v>
      </c>
      <c r="Y4696">
        <v>0</v>
      </c>
      <c r="Z4696">
        <v>0</v>
      </c>
      <c r="AA4696">
        <v>0</v>
      </c>
      <c r="AB4696">
        <v>69.952447374105688</v>
      </c>
      <c r="AC4696">
        <v>0</v>
      </c>
      <c r="AD4696">
        <v>0</v>
      </c>
      <c r="AE4696">
        <v>531.18385256824149</v>
      </c>
    </row>
    <row r="4697" spans="1:31" x14ac:dyDescent="0.25">
      <c r="A4697">
        <v>2279560</v>
      </c>
      <c r="B4697">
        <v>1</v>
      </c>
      <c r="C4697" t="s">
        <v>80</v>
      </c>
      <c r="D4697" t="s">
        <v>82</v>
      </c>
      <c r="E4697" t="s">
        <v>147</v>
      </c>
      <c r="F4697" t="s">
        <v>13723</v>
      </c>
      <c r="G4697" t="s">
        <v>725</v>
      </c>
      <c r="H4697" t="s">
        <v>150</v>
      </c>
      <c r="I4697" t="s">
        <v>136</v>
      </c>
      <c r="J4697" t="s">
        <v>137</v>
      </c>
      <c r="K4697" t="s">
        <v>138</v>
      </c>
      <c r="L4697" t="s">
        <v>13724</v>
      </c>
      <c r="M4697" t="s">
        <v>13725</v>
      </c>
      <c r="N4697">
        <v>1.213055555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1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0.1134746189045</v>
      </c>
      <c r="AC4697">
        <v>0</v>
      </c>
      <c r="AD4697">
        <v>0</v>
      </c>
      <c r="AE4697">
        <v>0.1134746189045</v>
      </c>
    </row>
    <row r="4698" spans="1:31" x14ac:dyDescent="0.25">
      <c r="A4698">
        <v>2279411</v>
      </c>
      <c r="B4698">
        <v>1</v>
      </c>
      <c r="C4698" t="s">
        <v>81</v>
      </c>
      <c r="D4698" t="s">
        <v>124</v>
      </c>
      <c r="E4698" t="s">
        <v>147</v>
      </c>
      <c r="F4698" t="s">
        <v>13726</v>
      </c>
      <c r="G4698" t="s">
        <v>149</v>
      </c>
      <c r="H4698" t="s">
        <v>150</v>
      </c>
      <c r="I4698" t="s">
        <v>136</v>
      </c>
      <c r="J4698" t="s">
        <v>137</v>
      </c>
      <c r="K4698" t="s">
        <v>138</v>
      </c>
      <c r="L4698" t="s">
        <v>13727</v>
      </c>
      <c r="M4698" t="s">
        <v>13728</v>
      </c>
      <c r="N4698">
        <v>0.93055555499999998</v>
      </c>
      <c r="O4698">
        <v>0</v>
      </c>
      <c r="P4698">
        <v>30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3.1461721519956387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3.1461721519956387</v>
      </c>
    </row>
    <row r="4699" spans="1:31" x14ac:dyDescent="0.25">
      <c r="A4699">
        <v>2279680</v>
      </c>
      <c r="B4699">
        <v>1</v>
      </c>
      <c r="C4699" t="s">
        <v>80</v>
      </c>
      <c r="D4699" t="s">
        <v>97</v>
      </c>
      <c r="E4699" t="s">
        <v>165</v>
      </c>
      <c r="F4699" t="s">
        <v>13729</v>
      </c>
      <c r="G4699" t="s">
        <v>167</v>
      </c>
      <c r="H4699" t="s">
        <v>150</v>
      </c>
      <c r="I4699" t="s">
        <v>136</v>
      </c>
      <c r="J4699" t="s">
        <v>137</v>
      </c>
      <c r="K4699" t="s">
        <v>138</v>
      </c>
      <c r="L4699" t="s">
        <v>13730</v>
      </c>
      <c r="M4699" t="s">
        <v>13731</v>
      </c>
      <c r="N4699">
        <v>9.4419444440000007</v>
      </c>
      <c r="O4699">
        <v>0</v>
      </c>
      <c r="P4699">
        <v>3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8.1712684695672948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8.1712684695672948</v>
      </c>
    </row>
    <row r="4700" spans="1:31" x14ac:dyDescent="0.25">
      <c r="A4700">
        <v>2279574</v>
      </c>
      <c r="B4700">
        <v>1</v>
      </c>
      <c r="C4700" t="s">
        <v>80</v>
      </c>
      <c r="D4700" t="s">
        <v>99</v>
      </c>
      <c r="E4700" t="s">
        <v>176</v>
      </c>
      <c r="F4700" t="s">
        <v>13732</v>
      </c>
      <c r="G4700" t="s">
        <v>178</v>
      </c>
      <c r="H4700" t="s">
        <v>150</v>
      </c>
      <c r="I4700" t="s">
        <v>136</v>
      </c>
      <c r="J4700" t="s">
        <v>137</v>
      </c>
      <c r="K4700" t="s">
        <v>138</v>
      </c>
      <c r="L4700" t="s">
        <v>13733</v>
      </c>
      <c r="M4700" t="s">
        <v>13734</v>
      </c>
      <c r="N4700">
        <v>1.4125000000000001</v>
      </c>
      <c r="O4700">
        <v>0</v>
      </c>
      <c r="P4700">
        <v>82</v>
      </c>
      <c r="Q4700">
        <v>0</v>
      </c>
      <c r="R4700">
        <v>16</v>
      </c>
      <c r="S4700">
        <v>0</v>
      </c>
      <c r="T4700">
        <v>12</v>
      </c>
      <c r="U4700">
        <v>0</v>
      </c>
      <c r="V4700">
        <v>0</v>
      </c>
      <c r="W4700">
        <v>0</v>
      </c>
      <c r="X4700">
        <v>14.467772147898588</v>
      </c>
      <c r="Y4700">
        <v>0</v>
      </c>
      <c r="Z4700">
        <v>5.4245628327529571</v>
      </c>
      <c r="AA4700">
        <v>0</v>
      </c>
      <c r="AB4700">
        <v>4.901673575144847</v>
      </c>
      <c r="AC4700">
        <v>0</v>
      </c>
      <c r="AD4700">
        <v>0</v>
      </c>
      <c r="AE4700">
        <v>24.794008555796392</v>
      </c>
    </row>
    <row r="4701" spans="1:31" x14ac:dyDescent="0.25">
      <c r="A4701">
        <v>2279517</v>
      </c>
      <c r="B4701">
        <v>1</v>
      </c>
      <c r="C4701" t="s">
        <v>80</v>
      </c>
      <c r="D4701" t="s">
        <v>96</v>
      </c>
      <c r="E4701" t="s">
        <v>165</v>
      </c>
      <c r="F4701" t="s">
        <v>13312</v>
      </c>
      <c r="G4701" t="s">
        <v>225</v>
      </c>
      <c r="H4701" t="s">
        <v>150</v>
      </c>
      <c r="I4701" t="s">
        <v>136</v>
      </c>
      <c r="J4701" t="s">
        <v>137</v>
      </c>
      <c r="K4701" t="s">
        <v>138</v>
      </c>
      <c r="L4701" t="s">
        <v>13735</v>
      </c>
      <c r="M4701" t="s">
        <v>13736</v>
      </c>
      <c r="N4701">
        <v>0.97305555499999996</v>
      </c>
      <c r="O4701">
        <v>0</v>
      </c>
      <c r="P4701">
        <v>1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0.23951309601022219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0.23951309601022219</v>
      </c>
    </row>
    <row r="4702" spans="1:31" x14ac:dyDescent="0.25">
      <c r="A4702">
        <v>2279617</v>
      </c>
      <c r="B4702">
        <v>1</v>
      </c>
      <c r="C4702" t="s">
        <v>80</v>
      </c>
      <c r="D4702" t="s">
        <v>100</v>
      </c>
      <c r="E4702" t="s">
        <v>165</v>
      </c>
      <c r="F4702" t="s">
        <v>13737</v>
      </c>
      <c r="G4702" t="s">
        <v>198</v>
      </c>
      <c r="H4702" t="s">
        <v>150</v>
      </c>
      <c r="I4702" t="s">
        <v>136</v>
      </c>
      <c r="J4702" t="s">
        <v>137</v>
      </c>
      <c r="K4702" t="s">
        <v>138</v>
      </c>
      <c r="L4702" t="s">
        <v>13738</v>
      </c>
      <c r="M4702" t="s">
        <v>13739</v>
      </c>
      <c r="N4702">
        <v>2.7747222219999998</v>
      </c>
      <c r="O4702">
        <v>0</v>
      </c>
      <c r="P4702">
        <v>1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1.3695397623271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1.3695397623271</v>
      </c>
    </row>
    <row r="4703" spans="1:31" x14ac:dyDescent="0.25">
      <c r="A4703">
        <v>2279623</v>
      </c>
      <c r="B4703">
        <v>1</v>
      </c>
      <c r="C4703" t="s">
        <v>80</v>
      </c>
      <c r="D4703" t="s">
        <v>104</v>
      </c>
      <c r="E4703" t="s">
        <v>165</v>
      </c>
      <c r="F4703" t="s">
        <v>13740</v>
      </c>
      <c r="G4703" t="s">
        <v>198</v>
      </c>
      <c r="H4703" t="s">
        <v>150</v>
      </c>
      <c r="I4703" t="s">
        <v>136</v>
      </c>
      <c r="J4703" t="s">
        <v>137</v>
      </c>
      <c r="K4703" t="s">
        <v>138</v>
      </c>
      <c r="L4703" t="s">
        <v>13741</v>
      </c>
      <c r="M4703" t="s">
        <v>13742</v>
      </c>
      <c r="N4703">
        <v>2.065555555</v>
      </c>
      <c r="O4703">
        <v>0</v>
      </c>
      <c r="P4703">
        <v>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</row>
    <row r="4704" spans="1:31" x14ac:dyDescent="0.25">
      <c r="A4704">
        <v>2279325</v>
      </c>
      <c r="B4704">
        <v>1</v>
      </c>
      <c r="C4704" t="s">
        <v>81</v>
      </c>
      <c r="D4704" t="s">
        <v>121</v>
      </c>
      <c r="E4704" t="s">
        <v>141</v>
      </c>
      <c r="F4704" t="s">
        <v>13699</v>
      </c>
      <c r="G4704" t="s">
        <v>442</v>
      </c>
      <c r="H4704" t="s">
        <v>135</v>
      </c>
      <c r="I4704" t="s">
        <v>136</v>
      </c>
      <c r="J4704" t="s">
        <v>137</v>
      </c>
      <c r="K4704" t="s">
        <v>144</v>
      </c>
      <c r="L4704" t="s">
        <v>13743</v>
      </c>
      <c r="M4704" t="s">
        <v>13744</v>
      </c>
      <c r="N4704">
        <v>1.3391666659999999</v>
      </c>
      <c r="O4704">
        <v>0</v>
      </c>
      <c r="P4704">
        <v>885</v>
      </c>
      <c r="Q4704">
        <v>0</v>
      </c>
      <c r="R4704">
        <v>160</v>
      </c>
      <c r="S4704">
        <v>0</v>
      </c>
      <c r="T4704">
        <v>298</v>
      </c>
      <c r="U4704">
        <v>1</v>
      </c>
      <c r="V4704">
        <v>0</v>
      </c>
      <c r="W4704">
        <v>0</v>
      </c>
      <c r="X4704">
        <v>197.36703272966426</v>
      </c>
      <c r="Y4704">
        <v>0</v>
      </c>
      <c r="Z4704">
        <v>22.272525518076918</v>
      </c>
      <c r="AA4704">
        <v>0</v>
      </c>
      <c r="AB4704">
        <v>151.11235518861909</v>
      </c>
      <c r="AC4704">
        <v>24.872420741263333</v>
      </c>
      <c r="AD4704">
        <v>0</v>
      </c>
      <c r="AE4704">
        <v>395.62433417762361</v>
      </c>
    </row>
    <row r="4705" spans="1:31" x14ac:dyDescent="0.25">
      <c r="A4705">
        <v>2279354</v>
      </c>
      <c r="B4705">
        <v>1</v>
      </c>
      <c r="C4705" t="s">
        <v>81</v>
      </c>
      <c r="D4705" t="s">
        <v>121</v>
      </c>
      <c r="E4705" t="s">
        <v>141</v>
      </c>
      <c r="F4705" t="s">
        <v>13745</v>
      </c>
      <c r="G4705" t="s">
        <v>154</v>
      </c>
      <c r="H4705" t="s">
        <v>135</v>
      </c>
      <c r="I4705" t="s">
        <v>136</v>
      </c>
      <c r="J4705" t="s">
        <v>137</v>
      </c>
      <c r="K4705" t="s">
        <v>144</v>
      </c>
      <c r="L4705" t="s">
        <v>13746</v>
      </c>
      <c r="M4705" t="s">
        <v>13747</v>
      </c>
      <c r="N4705">
        <v>8.5102777770000007</v>
      </c>
      <c r="O4705">
        <v>0</v>
      </c>
      <c r="P4705">
        <v>1018</v>
      </c>
      <c r="Q4705">
        <v>0</v>
      </c>
      <c r="R4705">
        <v>133</v>
      </c>
      <c r="S4705">
        <v>0</v>
      </c>
      <c r="T4705">
        <v>323</v>
      </c>
      <c r="U4705">
        <v>1</v>
      </c>
      <c r="V4705">
        <v>1</v>
      </c>
      <c r="W4705">
        <v>0</v>
      </c>
      <c r="X4705">
        <v>1436.34475569499</v>
      </c>
      <c r="Y4705">
        <v>0</v>
      </c>
      <c r="Z4705">
        <v>121.0401288466791</v>
      </c>
      <c r="AA4705">
        <v>0</v>
      </c>
      <c r="AB4705">
        <v>1077.4001326616494</v>
      </c>
      <c r="AC4705">
        <v>442.04510345523568</v>
      </c>
      <c r="AD4705">
        <v>370.34709040454703</v>
      </c>
      <c r="AE4705">
        <v>3447.1772110631014</v>
      </c>
    </row>
    <row r="4706" spans="1:31" x14ac:dyDescent="0.25">
      <c r="A4706">
        <v>2279686</v>
      </c>
      <c r="B4706">
        <v>1</v>
      </c>
      <c r="C4706" t="s">
        <v>80</v>
      </c>
      <c r="D4706" t="s">
        <v>83</v>
      </c>
      <c r="E4706" t="s">
        <v>165</v>
      </c>
      <c r="F4706" t="s">
        <v>13748</v>
      </c>
      <c r="G4706" t="s">
        <v>198</v>
      </c>
      <c r="H4706" t="s">
        <v>150</v>
      </c>
      <c r="I4706" t="s">
        <v>136</v>
      </c>
      <c r="J4706" t="s">
        <v>137</v>
      </c>
      <c r="K4706" t="s">
        <v>138</v>
      </c>
      <c r="L4706" t="s">
        <v>13749</v>
      </c>
      <c r="M4706" t="s">
        <v>13750</v>
      </c>
      <c r="N4706">
        <v>1.0802777770000001</v>
      </c>
      <c r="O4706">
        <v>0</v>
      </c>
      <c r="P4706">
        <v>3</v>
      </c>
      <c r="Q4706">
        <v>0</v>
      </c>
      <c r="R4706">
        <v>0</v>
      </c>
      <c r="S4706">
        <v>0</v>
      </c>
      <c r="T4706">
        <v>1</v>
      </c>
      <c r="U4706">
        <v>0</v>
      </c>
      <c r="V4706">
        <v>0</v>
      </c>
      <c r="W4706">
        <v>0</v>
      </c>
      <c r="X4706">
        <v>1.7900830108828336</v>
      </c>
      <c r="Y4706">
        <v>0</v>
      </c>
      <c r="Z4706">
        <v>0</v>
      </c>
      <c r="AA4706">
        <v>0</v>
      </c>
      <c r="AB4706">
        <v>0.9814400077612695</v>
      </c>
      <c r="AC4706">
        <v>0</v>
      </c>
      <c r="AD4706">
        <v>0</v>
      </c>
      <c r="AE4706">
        <v>2.7715230186441033</v>
      </c>
    </row>
    <row r="4707" spans="1:31" x14ac:dyDescent="0.25">
      <c r="A4707">
        <v>2279377</v>
      </c>
      <c r="B4707">
        <v>1</v>
      </c>
      <c r="C4707" t="s">
        <v>80</v>
      </c>
      <c r="D4707" t="s">
        <v>85</v>
      </c>
      <c r="E4707" t="s">
        <v>165</v>
      </c>
      <c r="F4707" t="s">
        <v>13751</v>
      </c>
      <c r="G4707" t="s">
        <v>297</v>
      </c>
      <c r="H4707" t="s">
        <v>150</v>
      </c>
      <c r="I4707" t="s">
        <v>136</v>
      </c>
      <c r="J4707" t="s">
        <v>3</v>
      </c>
      <c r="K4707" t="s">
        <v>138</v>
      </c>
      <c r="L4707" t="s">
        <v>13752</v>
      </c>
      <c r="M4707" t="s">
        <v>13753</v>
      </c>
      <c r="N4707">
        <v>3.2069444439999999</v>
      </c>
      <c r="O4707">
        <v>0</v>
      </c>
      <c r="P4707">
        <v>11</v>
      </c>
      <c r="Q4707">
        <v>0</v>
      </c>
      <c r="R4707">
        <v>0</v>
      </c>
      <c r="S4707">
        <v>0</v>
      </c>
      <c r="T4707">
        <v>1</v>
      </c>
      <c r="U4707">
        <v>0</v>
      </c>
      <c r="V4707">
        <v>0</v>
      </c>
      <c r="W4707">
        <v>0</v>
      </c>
      <c r="X4707">
        <v>9.9739633456739689</v>
      </c>
      <c r="Y4707">
        <v>0</v>
      </c>
      <c r="Z4707">
        <v>0</v>
      </c>
      <c r="AA4707">
        <v>0</v>
      </c>
      <c r="AB4707">
        <v>0.11361145688418334</v>
      </c>
      <c r="AC4707">
        <v>0</v>
      </c>
      <c r="AD4707">
        <v>0</v>
      </c>
      <c r="AE4707">
        <v>10.087574802558152</v>
      </c>
    </row>
    <row r="4708" spans="1:31" x14ac:dyDescent="0.25">
      <c r="A4708">
        <v>2279709</v>
      </c>
      <c r="B4708">
        <v>1</v>
      </c>
      <c r="C4708" t="s">
        <v>80</v>
      </c>
      <c r="D4708" t="s">
        <v>91</v>
      </c>
      <c r="E4708" t="s">
        <v>176</v>
      </c>
      <c r="F4708" t="s">
        <v>13754</v>
      </c>
      <c r="G4708" t="s">
        <v>178</v>
      </c>
      <c r="H4708" t="s">
        <v>150</v>
      </c>
      <c r="I4708" t="s">
        <v>136</v>
      </c>
      <c r="J4708" t="s">
        <v>137</v>
      </c>
      <c r="K4708" t="s">
        <v>138</v>
      </c>
      <c r="L4708" t="s">
        <v>13755</v>
      </c>
      <c r="M4708" t="s">
        <v>13756</v>
      </c>
      <c r="N4708">
        <v>0.41111111099999997</v>
      </c>
      <c r="O4708">
        <v>0</v>
      </c>
      <c r="P4708">
        <v>437</v>
      </c>
      <c r="Q4708">
        <v>0</v>
      </c>
      <c r="R4708">
        <v>0</v>
      </c>
      <c r="S4708">
        <v>0</v>
      </c>
      <c r="T4708">
        <v>13</v>
      </c>
      <c r="U4708">
        <v>0</v>
      </c>
      <c r="V4708">
        <v>0</v>
      </c>
      <c r="W4708">
        <v>0</v>
      </c>
      <c r="X4708">
        <v>48.622170697041646</v>
      </c>
      <c r="Y4708">
        <v>0</v>
      </c>
      <c r="Z4708">
        <v>0</v>
      </c>
      <c r="AA4708">
        <v>0</v>
      </c>
      <c r="AB4708">
        <v>4.3771848354500005</v>
      </c>
      <c r="AC4708">
        <v>0</v>
      </c>
      <c r="AD4708">
        <v>0</v>
      </c>
      <c r="AE4708">
        <v>52.999355532491649</v>
      </c>
    </row>
    <row r="4709" spans="1:31" x14ac:dyDescent="0.25">
      <c r="A4709">
        <v>2279360</v>
      </c>
      <c r="B4709">
        <v>1</v>
      </c>
      <c r="C4709" t="s">
        <v>80</v>
      </c>
      <c r="D4709" t="s">
        <v>82</v>
      </c>
      <c r="E4709" t="s">
        <v>165</v>
      </c>
      <c r="F4709" t="s">
        <v>13757</v>
      </c>
      <c r="G4709" t="s">
        <v>167</v>
      </c>
      <c r="H4709" t="s">
        <v>150</v>
      </c>
      <c r="I4709" t="s">
        <v>136</v>
      </c>
      <c r="J4709" t="s">
        <v>137</v>
      </c>
      <c r="K4709" t="s">
        <v>138</v>
      </c>
      <c r="L4709" t="s">
        <v>13758</v>
      </c>
      <c r="M4709" t="s">
        <v>13759</v>
      </c>
      <c r="N4709">
        <v>5.0180555550000001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1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1.875766315358625</v>
      </c>
      <c r="AC4709">
        <v>0</v>
      </c>
      <c r="AD4709">
        <v>0</v>
      </c>
      <c r="AE4709">
        <v>1.875766315358625</v>
      </c>
    </row>
    <row r="4710" spans="1:31" x14ac:dyDescent="0.25">
      <c r="A4710">
        <v>2279586</v>
      </c>
      <c r="B4710">
        <v>1</v>
      </c>
      <c r="C4710" t="s">
        <v>80</v>
      </c>
      <c r="D4710" t="s">
        <v>92</v>
      </c>
      <c r="E4710" t="s">
        <v>165</v>
      </c>
      <c r="F4710" t="s">
        <v>13760</v>
      </c>
      <c r="G4710" t="s">
        <v>198</v>
      </c>
      <c r="H4710" t="s">
        <v>150</v>
      </c>
      <c r="I4710" t="s">
        <v>136</v>
      </c>
      <c r="J4710" t="s">
        <v>137</v>
      </c>
      <c r="K4710" t="s">
        <v>138</v>
      </c>
      <c r="L4710" t="s">
        <v>13761</v>
      </c>
      <c r="M4710" t="s">
        <v>13762</v>
      </c>
      <c r="N4710">
        <v>2.0494444440000001</v>
      </c>
      <c r="O4710">
        <v>0</v>
      </c>
      <c r="P4710">
        <v>1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0.31918836522645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0.31918836522645</v>
      </c>
    </row>
    <row r="4711" spans="1:31" x14ac:dyDescent="0.25">
      <c r="A4711">
        <v>2279540</v>
      </c>
      <c r="B4711">
        <v>1</v>
      </c>
      <c r="C4711" t="s">
        <v>80</v>
      </c>
      <c r="D4711" t="s">
        <v>88</v>
      </c>
      <c r="E4711" t="s">
        <v>141</v>
      </c>
      <c r="F4711" t="s">
        <v>7349</v>
      </c>
      <c r="G4711" t="s">
        <v>134</v>
      </c>
      <c r="H4711" t="s">
        <v>135</v>
      </c>
      <c r="I4711" t="s">
        <v>136</v>
      </c>
      <c r="J4711" t="s">
        <v>137</v>
      </c>
      <c r="K4711" t="s">
        <v>138</v>
      </c>
      <c r="L4711" t="s">
        <v>13763</v>
      </c>
      <c r="M4711" t="s">
        <v>13764</v>
      </c>
      <c r="N4711">
        <v>0.96388888800000005</v>
      </c>
      <c r="O4711">
        <v>1</v>
      </c>
      <c r="P4711">
        <v>708</v>
      </c>
      <c r="Q4711">
        <v>0</v>
      </c>
      <c r="R4711">
        <v>0</v>
      </c>
      <c r="S4711">
        <v>10</v>
      </c>
      <c r="T4711">
        <v>120</v>
      </c>
      <c r="U4711">
        <v>6</v>
      </c>
      <c r="V4711">
        <v>3</v>
      </c>
      <c r="W4711">
        <v>10.219651251615002</v>
      </c>
      <c r="X4711">
        <v>221.72887853410501</v>
      </c>
      <c r="Y4711">
        <v>0</v>
      </c>
      <c r="Z4711">
        <v>0</v>
      </c>
      <c r="AA4711">
        <v>319.18401099457151</v>
      </c>
      <c r="AB4711">
        <v>122.98384003222979</v>
      </c>
      <c r="AC4711">
        <v>157.86289651325379</v>
      </c>
      <c r="AD4711">
        <v>8.9443269213995844</v>
      </c>
      <c r="AE4711">
        <v>840.92360424717458</v>
      </c>
    </row>
    <row r="4712" spans="1:31" x14ac:dyDescent="0.25">
      <c r="A4712">
        <v>2279500</v>
      </c>
      <c r="B4712">
        <v>1</v>
      </c>
      <c r="C4712" t="s">
        <v>81</v>
      </c>
      <c r="D4712" t="s">
        <v>118</v>
      </c>
      <c r="E4712" t="s">
        <v>147</v>
      </c>
      <c r="F4712" t="s">
        <v>13765</v>
      </c>
      <c r="G4712" t="s">
        <v>149</v>
      </c>
      <c r="H4712" t="s">
        <v>150</v>
      </c>
      <c r="I4712" t="s">
        <v>136</v>
      </c>
      <c r="J4712" t="s">
        <v>137</v>
      </c>
      <c r="K4712" t="s">
        <v>138</v>
      </c>
      <c r="L4712" t="s">
        <v>13766</v>
      </c>
      <c r="M4712" t="s">
        <v>13767</v>
      </c>
      <c r="N4712">
        <v>0.949722222</v>
      </c>
      <c r="O4712">
        <v>0</v>
      </c>
      <c r="P4712">
        <v>15</v>
      </c>
      <c r="Q4712">
        <v>0</v>
      </c>
      <c r="R4712">
        <v>0</v>
      </c>
      <c r="S4712">
        <v>0</v>
      </c>
      <c r="T4712">
        <v>1</v>
      </c>
      <c r="U4712">
        <v>0</v>
      </c>
      <c r="V4712">
        <v>0</v>
      </c>
      <c r="W4712">
        <v>0</v>
      </c>
      <c r="X4712">
        <v>1.3938113016120948</v>
      </c>
      <c r="Y4712">
        <v>0</v>
      </c>
      <c r="Z4712">
        <v>0</v>
      </c>
      <c r="AA4712">
        <v>0</v>
      </c>
      <c r="AB4712">
        <v>2.327037928041667E-2</v>
      </c>
      <c r="AC4712">
        <v>0</v>
      </c>
      <c r="AD4712">
        <v>0</v>
      </c>
      <c r="AE4712">
        <v>1.4170816808925115</v>
      </c>
    </row>
    <row r="4713" spans="1:31" x14ac:dyDescent="0.25">
      <c r="A4713">
        <v>2279646</v>
      </c>
      <c r="B4713">
        <v>1</v>
      </c>
      <c r="C4713" t="s">
        <v>81</v>
      </c>
      <c r="D4713" t="s">
        <v>121</v>
      </c>
      <c r="E4713" t="s">
        <v>165</v>
      </c>
      <c r="F4713" t="s">
        <v>13768</v>
      </c>
      <c r="G4713" t="s">
        <v>198</v>
      </c>
      <c r="H4713" t="s">
        <v>150</v>
      </c>
      <c r="I4713" t="s">
        <v>136</v>
      </c>
      <c r="J4713" t="s">
        <v>137</v>
      </c>
      <c r="K4713" t="s">
        <v>138</v>
      </c>
      <c r="L4713" t="s">
        <v>13769</v>
      </c>
      <c r="M4713" t="s">
        <v>13770</v>
      </c>
      <c r="N4713">
        <v>1.1333333329999999</v>
      </c>
      <c r="O4713">
        <v>0</v>
      </c>
      <c r="P4713">
        <v>2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0.266648783966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0.266648783966</v>
      </c>
    </row>
    <row r="4714" spans="1:31" x14ac:dyDescent="0.25">
      <c r="A4714">
        <v>2279626</v>
      </c>
      <c r="B4714">
        <v>1</v>
      </c>
      <c r="C4714" t="s">
        <v>80</v>
      </c>
      <c r="D4714" t="s">
        <v>109</v>
      </c>
      <c r="E4714" t="s">
        <v>147</v>
      </c>
      <c r="F4714" t="s">
        <v>13771</v>
      </c>
      <c r="G4714" t="s">
        <v>149</v>
      </c>
      <c r="H4714" t="s">
        <v>150</v>
      </c>
      <c r="I4714" t="s">
        <v>136</v>
      </c>
      <c r="J4714" t="s">
        <v>137</v>
      </c>
      <c r="K4714" t="s">
        <v>138</v>
      </c>
      <c r="L4714" t="s">
        <v>13772</v>
      </c>
      <c r="M4714" t="s">
        <v>13773</v>
      </c>
      <c r="N4714">
        <v>0.61638888800000002</v>
      </c>
      <c r="O4714">
        <v>0</v>
      </c>
      <c r="P4714">
        <v>14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1.1388836758443472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1.1388836758443472</v>
      </c>
    </row>
    <row r="4715" spans="1:31" x14ac:dyDescent="0.25">
      <c r="A4715">
        <v>2279291</v>
      </c>
      <c r="B4715">
        <v>1</v>
      </c>
      <c r="C4715" t="s">
        <v>80</v>
      </c>
      <c r="D4715" t="s">
        <v>108</v>
      </c>
      <c r="E4715" t="s">
        <v>165</v>
      </c>
      <c r="F4715" t="s">
        <v>13774</v>
      </c>
      <c r="G4715" t="s">
        <v>198</v>
      </c>
      <c r="H4715" t="s">
        <v>150</v>
      </c>
      <c r="I4715" t="s">
        <v>136</v>
      </c>
      <c r="J4715" t="s">
        <v>137</v>
      </c>
      <c r="K4715" t="s">
        <v>138</v>
      </c>
      <c r="L4715" t="s">
        <v>13775</v>
      </c>
      <c r="M4715" t="s">
        <v>13776</v>
      </c>
      <c r="N4715">
        <v>1.1583333330000001</v>
      </c>
      <c r="O4715">
        <v>0</v>
      </c>
      <c r="P4715">
        <v>1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0.41227146567624989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0.41227146567624989</v>
      </c>
    </row>
    <row r="4716" spans="1:31" x14ac:dyDescent="0.25">
      <c r="A4716">
        <v>2279463</v>
      </c>
      <c r="B4716">
        <v>1</v>
      </c>
      <c r="C4716" t="s">
        <v>80</v>
      </c>
      <c r="D4716" t="s">
        <v>99</v>
      </c>
      <c r="E4716" t="s">
        <v>147</v>
      </c>
      <c r="F4716" t="s">
        <v>13777</v>
      </c>
      <c r="G4716" t="s">
        <v>149</v>
      </c>
      <c r="H4716" t="s">
        <v>150</v>
      </c>
      <c r="I4716" t="s">
        <v>136</v>
      </c>
      <c r="J4716" t="s">
        <v>137</v>
      </c>
      <c r="K4716" t="s">
        <v>138</v>
      </c>
      <c r="L4716" t="s">
        <v>13778</v>
      </c>
      <c r="M4716" t="s">
        <v>13779</v>
      </c>
      <c r="N4716">
        <v>7.2758333329999996</v>
      </c>
      <c r="O4716">
        <v>0</v>
      </c>
      <c r="P4716">
        <v>17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8.81862186422617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8.81862186422617</v>
      </c>
    </row>
    <row r="4717" spans="1:31" x14ac:dyDescent="0.25">
      <c r="A4717">
        <v>2279583</v>
      </c>
      <c r="B4717">
        <v>1</v>
      </c>
      <c r="C4717" t="s">
        <v>81</v>
      </c>
      <c r="D4717" t="s">
        <v>112</v>
      </c>
      <c r="E4717" t="s">
        <v>141</v>
      </c>
      <c r="F4717" t="s">
        <v>13780</v>
      </c>
      <c r="G4717" t="s">
        <v>1493</v>
      </c>
      <c r="H4717" t="s">
        <v>135</v>
      </c>
      <c r="I4717" t="s">
        <v>136</v>
      </c>
      <c r="J4717" t="s">
        <v>137</v>
      </c>
      <c r="K4717" t="s">
        <v>138</v>
      </c>
      <c r="L4717" t="s">
        <v>13781</v>
      </c>
      <c r="M4717" t="s">
        <v>13782</v>
      </c>
      <c r="N4717">
        <v>0.83805555499999995</v>
      </c>
      <c r="O4717">
        <v>0</v>
      </c>
      <c r="P4717">
        <v>147</v>
      </c>
      <c r="Q4717">
        <v>0</v>
      </c>
      <c r="R4717">
        <v>10</v>
      </c>
      <c r="S4717">
        <v>0</v>
      </c>
      <c r="T4717">
        <v>33</v>
      </c>
      <c r="U4717">
        <v>0</v>
      </c>
      <c r="V4717">
        <v>0</v>
      </c>
      <c r="W4717">
        <v>0</v>
      </c>
      <c r="X4717">
        <v>38.648210998896793</v>
      </c>
      <c r="Y4717">
        <v>0</v>
      </c>
      <c r="Z4717">
        <v>0.7028445894609</v>
      </c>
      <c r="AA4717">
        <v>0</v>
      </c>
      <c r="AB4717">
        <v>15.616783682407682</v>
      </c>
      <c r="AC4717">
        <v>0</v>
      </c>
      <c r="AD4717">
        <v>0</v>
      </c>
      <c r="AE4717">
        <v>54.967839270765381</v>
      </c>
    </row>
    <row r="4718" spans="1:31" x14ac:dyDescent="0.25">
      <c r="A4718">
        <v>2279420</v>
      </c>
      <c r="B4718">
        <v>1</v>
      </c>
      <c r="C4718" t="s">
        <v>80</v>
      </c>
      <c r="D4718" t="s">
        <v>96</v>
      </c>
      <c r="E4718" t="s">
        <v>165</v>
      </c>
      <c r="F4718" t="s">
        <v>13783</v>
      </c>
      <c r="G4718" t="s">
        <v>261</v>
      </c>
      <c r="H4718" t="s">
        <v>150</v>
      </c>
      <c r="I4718" t="s">
        <v>136</v>
      </c>
      <c r="J4718" t="s">
        <v>137</v>
      </c>
      <c r="K4718" t="s">
        <v>138</v>
      </c>
      <c r="L4718" t="s">
        <v>13784</v>
      </c>
      <c r="M4718" t="s">
        <v>13785</v>
      </c>
      <c r="N4718">
        <v>2.7572222219999998</v>
      </c>
      <c r="O4718">
        <v>0</v>
      </c>
      <c r="P4718">
        <v>1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1.3626116924202001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1.3626116924202001</v>
      </c>
    </row>
    <row r="4719" spans="1:31" x14ac:dyDescent="0.25">
      <c r="A4719">
        <v>2279563</v>
      </c>
      <c r="B4719">
        <v>1</v>
      </c>
      <c r="C4719" t="s">
        <v>81</v>
      </c>
      <c r="D4719" t="s">
        <v>128</v>
      </c>
      <c r="E4719" t="s">
        <v>157</v>
      </c>
      <c r="F4719" t="s">
        <v>13786</v>
      </c>
      <c r="G4719" t="s">
        <v>134</v>
      </c>
      <c r="H4719" t="s">
        <v>135</v>
      </c>
      <c r="I4719" t="s">
        <v>136</v>
      </c>
      <c r="J4719" t="s">
        <v>137</v>
      </c>
      <c r="K4719" t="s">
        <v>138</v>
      </c>
      <c r="L4719" t="s">
        <v>13787</v>
      </c>
      <c r="M4719" t="s">
        <v>13788</v>
      </c>
      <c r="N4719">
        <v>0.08</v>
      </c>
      <c r="O4719">
        <v>46</v>
      </c>
      <c r="P4719">
        <v>4467</v>
      </c>
      <c r="Q4719">
        <v>538</v>
      </c>
      <c r="R4719">
        <v>368</v>
      </c>
      <c r="S4719">
        <v>64</v>
      </c>
      <c r="T4719">
        <v>522</v>
      </c>
      <c r="U4719">
        <v>5</v>
      </c>
      <c r="V4719">
        <v>1</v>
      </c>
      <c r="W4719">
        <v>1.2088320975359998</v>
      </c>
      <c r="X4719">
        <v>54.173856370658442</v>
      </c>
      <c r="Y4719">
        <v>20.866015281371958</v>
      </c>
      <c r="Z4719">
        <v>7.1437229028671938</v>
      </c>
      <c r="AA4719">
        <v>35.385246380880794</v>
      </c>
      <c r="AB4719">
        <v>14.656899775918379</v>
      </c>
      <c r="AC4719">
        <v>8.7271918135439996</v>
      </c>
      <c r="AD4719">
        <v>3.77880263472E-2</v>
      </c>
      <c r="AE4719">
        <v>142.19955264912397</v>
      </c>
    </row>
    <row r="4720" spans="1:31" x14ac:dyDescent="0.25">
      <c r="A4720">
        <v>2279669</v>
      </c>
      <c r="B4720">
        <v>1</v>
      </c>
      <c r="C4720" t="s">
        <v>80</v>
      </c>
      <c r="D4720" t="s">
        <v>96</v>
      </c>
      <c r="E4720" t="s">
        <v>157</v>
      </c>
      <c r="F4720" t="s">
        <v>12731</v>
      </c>
      <c r="G4720" t="s">
        <v>134</v>
      </c>
      <c r="H4720" t="s">
        <v>135</v>
      </c>
      <c r="I4720" t="s">
        <v>136</v>
      </c>
      <c r="J4720" t="s">
        <v>137</v>
      </c>
      <c r="K4720" t="s">
        <v>138</v>
      </c>
      <c r="L4720" t="s">
        <v>13789</v>
      </c>
      <c r="M4720" t="s">
        <v>13790</v>
      </c>
      <c r="N4720">
        <v>0.86277777700000002</v>
      </c>
      <c r="O4720">
        <v>3</v>
      </c>
      <c r="P4720">
        <v>1606</v>
      </c>
      <c r="Q4720">
        <v>0</v>
      </c>
      <c r="R4720">
        <v>1</v>
      </c>
      <c r="S4720">
        <v>4</v>
      </c>
      <c r="T4720">
        <v>98</v>
      </c>
      <c r="U4720">
        <v>0</v>
      </c>
      <c r="V4720">
        <v>0</v>
      </c>
      <c r="W4720">
        <v>77.514050675347789</v>
      </c>
      <c r="X4720">
        <v>421.3881211058582</v>
      </c>
      <c r="Y4720">
        <v>0</v>
      </c>
      <c r="Z4720">
        <v>6.978619096475E-2</v>
      </c>
      <c r="AA4720">
        <v>25.902973511026719</v>
      </c>
      <c r="AB4720">
        <v>38.945647962963072</v>
      </c>
      <c r="AC4720">
        <v>0</v>
      </c>
      <c r="AD4720">
        <v>0</v>
      </c>
      <c r="AE4720">
        <v>563.82057944616054</v>
      </c>
    </row>
    <row r="4721" spans="1:31" x14ac:dyDescent="0.25">
      <c r="A4721">
        <v>2279520</v>
      </c>
      <c r="B4721">
        <v>1</v>
      </c>
      <c r="C4721" t="s">
        <v>81</v>
      </c>
      <c r="D4721" t="s">
        <v>113</v>
      </c>
      <c r="E4721" t="s">
        <v>157</v>
      </c>
      <c r="F4721" t="s">
        <v>13791</v>
      </c>
      <c r="G4721" t="s">
        <v>143</v>
      </c>
      <c r="H4721" t="s">
        <v>135</v>
      </c>
      <c r="I4721" t="s">
        <v>136</v>
      </c>
      <c r="J4721" t="s">
        <v>137</v>
      </c>
      <c r="K4721" t="s">
        <v>144</v>
      </c>
      <c r="L4721" t="s">
        <v>13792</v>
      </c>
      <c r="M4721" t="s">
        <v>13793</v>
      </c>
      <c r="N4721">
        <v>3.2383333329999999</v>
      </c>
      <c r="O4721">
        <v>0</v>
      </c>
      <c r="P4721">
        <v>1016</v>
      </c>
      <c r="Q4721">
        <v>0</v>
      </c>
      <c r="R4721">
        <v>4</v>
      </c>
      <c r="S4721">
        <v>1</v>
      </c>
      <c r="T4721">
        <v>104</v>
      </c>
      <c r="U4721">
        <v>1</v>
      </c>
      <c r="V4721">
        <v>1</v>
      </c>
      <c r="W4721">
        <v>0</v>
      </c>
      <c r="X4721">
        <v>666.15312677086808</v>
      </c>
      <c r="Y4721">
        <v>0</v>
      </c>
      <c r="Z4721">
        <v>1.0432719814088001</v>
      </c>
      <c r="AA4721">
        <v>0</v>
      </c>
      <c r="AB4721">
        <v>168.65275564337071</v>
      </c>
      <c r="AC4721">
        <v>607.3834215771094</v>
      </c>
      <c r="AD4721">
        <v>1.7459197898076</v>
      </c>
      <c r="AE4721">
        <v>1444.9784957625645</v>
      </c>
    </row>
    <row r="4722" spans="1:31" x14ac:dyDescent="0.25">
      <c r="A4722">
        <v>2279566</v>
      </c>
      <c r="B4722">
        <v>1</v>
      </c>
      <c r="C4722" t="s">
        <v>80</v>
      </c>
      <c r="D4722" t="s">
        <v>88</v>
      </c>
      <c r="E4722" t="s">
        <v>141</v>
      </c>
      <c r="F4722" t="s">
        <v>1047</v>
      </c>
      <c r="G4722" t="s">
        <v>134</v>
      </c>
      <c r="H4722" t="s">
        <v>135</v>
      </c>
      <c r="I4722" t="s">
        <v>136</v>
      </c>
      <c r="J4722" t="s">
        <v>137</v>
      </c>
      <c r="K4722" t="s">
        <v>138</v>
      </c>
      <c r="L4722" t="s">
        <v>13794</v>
      </c>
      <c r="M4722" t="s">
        <v>13795</v>
      </c>
      <c r="N4722">
        <v>1.820277777</v>
      </c>
      <c r="O4722">
        <v>1</v>
      </c>
      <c r="P4722">
        <v>495</v>
      </c>
      <c r="Q4722">
        <v>0</v>
      </c>
      <c r="R4722">
        <v>0</v>
      </c>
      <c r="S4722">
        <v>8</v>
      </c>
      <c r="T4722">
        <v>106</v>
      </c>
      <c r="U4722">
        <v>4</v>
      </c>
      <c r="V4722">
        <v>3</v>
      </c>
      <c r="W4722">
        <v>19.1370239860716</v>
      </c>
      <c r="X4722">
        <v>301.37403670934231</v>
      </c>
      <c r="Y4722">
        <v>0</v>
      </c>
      <c r="Z4722">
        <v>0</v>
      </c>
      <c r="AA4722">
        <v>119.70835003838094</v>
      </c>
      <c r="AB4722">
        <v>193.44166516968775</v>
      </c>
      <c r="AC4722">
        <v>117.56047476377859</v>
      </c>
      <c r="AD4722">
        <v>15.081905498881666</v>
      </c>
      <c r="AE4722">
        <v>766.30345616614284</v>
      </c>
    </row>
    <row r="4723" spans="1:31" x14ac:dyDescent="0.25">
      <c r="A4723">
        <v>2279380</v>
      </c>
      <c r="B4723">
        <v>1</v>
      </c>
      <c r="C4723" t="s">
        <v>80</v>
      </c>
      <c r="D4723" t="s">
        <v>101</v>
      </c>
      <c r="E4723" t="s">
        <v>176</v>
      </c>
      <c r="F4723" t="s">
        <v>13796</v>
      </c>
      <c r="G4723" t="s">
        <v>143</v>
      </c>
      <c r="H4723" t="s">
        <v>150</v>
      </c>
      <c r="I4723" t="s">
        <v>136</v>
      </c>
      <c r="J4723" t="s">
        <v>137</v>
      </c>
      <c r="K4723" t="s">
        <v>144</v>
      </c>
      <c r="L4723" t="s">
        <v>13797</v>
      </c>
      <c r="M4723" t="s">
        <v>13798</v>
      </c>
      <c r="N4723">
        <v>4.8158333329999996</v>
      </c>
      <c r="O4723">
        <v>0</v>
      </c>
      <c r="P4723">
        <v>77</v>
      </c>
      <c r="Q4723">
        <v>0</v>
      </c>
      <c r="R4723">
        <v>0</v>
      </c>
      <c r="S4723">
        <v>0</v>
      </c>
      <c r="T4723">
        <v>27</v>
      </c>
      <c r="U4723">
        <v>0</v>
      </c>
      <c r="V4723">
        <v>0</v>
      </c>
      <c r="W4723">
        <v>0</v>
      </c>
      <c r="X4723">
        <v>238.2975289273175</v>
      </c>
      <c r="Y4723">
        <v>0</v>
      </c>
      <c r="Z4723">
        <v>0</v>
      </c>
      <c r="AA4723">
        <v>0</v>
      </c>
      <c r="AB4723">
        <v>101.67739890546409</v>
      </c>
      <c r="AC4723">
        <v>0</v>
      </c>
      <c r="AD4723">
        <v>0</v>
      </c>
      <c r="AE4723">
        <v>339.97492783278159</v>
      </c>
    </row>
    <row r="4724" spans="1:31" x14ac:dyDescent="0.25">
      <c r="A4724">
        <v>2279589</v>
      </c>
      <c r="B4724">
        <v>1</v>
      </c>
      <c r="C4724" t="s">
        <v>80</v>
      </c>
      <c r="D4724" t="s">
        <v>107</v>
      </c>
      <c r="E4724" t="s">
        <v>132</v>
      </c>
      <c r="F4724" t="s">
        <v>12828</v>
      </c>
      <c r="G4724" t="s">
        <v>143</v>
      </c>
      <c r="H4724" t="s">
        <v>135</v>
      </c>
      <c r="I4724" t="s">
        <v>136</v>
      </c>
      <c r="J4724" t="s">
        <v>137</v>
      </c>
      <c r="K4724" t="s">
        <v>144</v>
      </c>
      <c r="L4724" t="s">
        <v>13799</v>
      </c>
      <c r="M4724" t="s">
        <v>13800</v>
      </c>
      <c r="N4724">
        <v>1.0619444440000001</v>
      </c>
      <c r="O4724">
        <v>9</v>
      </c>
      <c r="P4724">
        <v>1273</v>
      </c>
      <c r="Q4724">
        <v>21</v>
      </c>
      <c r="R4724">
        <v>57</v>
      </c>
      <c r="S4724">
        <v>9</v>
      </c>
      <c r="T4724">
        <v>116</v>
      </c>
      <c r="U4724">
        <v>1</v>
      </c>
      <c r="V4724">
        <v>0</v>
      </c>
      <c r="W4724">
        <v>5.7732255701324418</v>
      </c>
      <c r="X4724">
        <v>272.57090498930302</v>
      </c>
      <c r="Y4724">
        <v>43.186775362959629</v>
      </c>
      <c r="Z4724">
        <v>9.4433449170911992</v>
      </c>
      <c r="AA4724">
        <v>14.966831493836702</v>
      </c>
      <c r="AB4724">
        <v>52.95106096360508</v>
      </c>
      <c r="AC4724">
        <v>36.771738107221005</v>
      </c>
      <c r="AD4724">
        <v>0</v>
      </c>
      <c r="AE4724">
        <v>435.66388140414909</v>
      </c>
    </row>
    <row r="4725" spans="1:31" x14ac:dyDescent="0.25">
      <c r="A4725">
        <v>2279357</v>
      </c>
      <c r="B4725">
        <v>1</v>
      </c>
      <c r="C4725" t="s">
        <v>80</v>
      </c>
      <c r="D4725" t="s">
        <v>96</v>
      </c>
      <c r="E4725" t="s">
        <v>165</v>
      </c>
      <c r="F4725" t="s">
        <v>13801</v>
      </c>
      <c r="G4725" t="s">
        <v>167</v>
      </c>
      <c r="H4725" t="s">
        <v>150</v>
      </c>
      <c r="I4725" t="s">
        <v>136</v>
      </c>
      <c r="J4725" t="s">
        <v>137</v>
      </c>
      <c r="K4725" t="s">
        <v>138</v>
      </c>
      <c r="L4725" t="s">
        <v>13802</v>
      </c>
      <c r="M4725" t="s">
        <v>13803</v>
      </c>
      <c r="N4725">
        <v>1.815833333</v>
      </c>
      <c r="O4725">
        <v>0</v>
      </c>
      <c r="P4725">
        <v>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1.5617007611025753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1.5617007611025753</v>
      </c>
    </row>
    <row r="4726" spans="1:31" x14ac:dyDescent="0.25">
      <c r="A4726">
        <v>2279334</v>
      </c>
      <c r="B4726">
        <v>1</v>
      </c>
      <c r="C4726" t="s">
        <v>80</v>
      </c>
      <c r="D4726" t="s">
        <v>93</v>
      </c>
      <c r="E4726" t="s">
        <v>157</v>
      </c>
      <c r="F4726" t="s">
        <v>6849</v>
      </c>
      <c r="G4726" t="s">
        <v>154</v>
      </c>
      <c r="H4726" t="s">
        <v>135</v>
      </c>
      <c r="I4726" t="s">
        <v>136</v>
      </c>
      <c r="J4726" t="s">
        <v>137</v>
      </c>
      <c r="K4726" t="s">
        <v>144</v>
      </c>
      <c r="L4726" t="s">
        <v>13804</v>
      </c>
      <c r="M4726" t="s">
        <v>13805</v>
      </c>
      <c r="N4726">
        <v>9.8666666660000004</v>
      </c>
      <c r="O4726">
        <v>0</v>
      </c>
      <c r="P4726">
        <v>19</v>
      </c>
      <c r="Q4726">
        <v>0</v>
      </c>
      <c r="R4726">
        <v>5</v>
      </c>
      <c r="S4726">
        <v>10</v>
      </c>
      <c r="T4726">
        <v>986</v>
      </c>
      <c r="U4726">
        <v>5</v>
      </c>
      <c r="V4726">
        <v>16</v>
      </c>
      <c r="W4726">
        <v>0</v>
      </c>
      <c r="X4726">
        <v>25.8772681112907</v>
      </c>
      <c r="Y4726">
        <v>0</v>
      </c>
      <c r="Z4726">
        <v>44.959499467350277</v>
      </c>
      <c r="AA4726">
        <v>983.31149658963591</v>
      </c>
      <c r="AB4726">
        <v>4637.0477235367553</v>
      </c>
      <c r="AC4726">
        <v>743.41811396246442</v>
      </c>
      <c r="AD4726">
        <v>1124.4456736772686</v>
      </c>
      <c r="AE4726">
        <v>7559.0597753447655</v>
      </c>
    </row>
    <row r="4727" spans="1:31" x14ac:dyDescent="0.25">
      <c r="A4727">
        <v>2279311</v>
      </c>
      <c r="B4727">
        <v>1</v>
      </c>
      <c r="C4727" t="s">
        <v>80</v>
      </c>
      <c r="D4727" t="s">
        <v>94</v>
      </c>
      <c r="E4727" t="s">
        <v>157</v>
      </c>
      <c r="F4727" t="s">
        <v>1196</v>
      </c>
      <c r="G4727" t="s">
        <v>442</v>
      </c>
      <c r="H4727" t="s">
        <v>135</v>
      </c>
      <c r="I4727" t="s">
        <v>136</v>
      </c>
      <c r="J4727" t="s">
        <v>137</v>
      </c>
      <c r="K4727" t="s">
        <v>138</v>
      </c>
      <c r="L4727" t="s">
        <v>13806</v>
      </c>
      <c r="M4727" t="s">
        <v>13807</v>
      </c>
      <c r="N4727">
        <v>0.14861111099999999</v>
      </c>
      <c r="O4727">
        <v>0</v>
      </c>
      <c r="P4727">
        <v>0</v>
      </c>
      <c r="Q4727">
        <v>19</v>
      </c>
      <c r="R4727">
        <v>5</v>
      </c>
      <c r="S4727">
        <v>9</v>
      </c>
      <c r="T4727">
        <v>1</v>
      </c>
      <c r="U4727">
        <v>4</v>
      </c>
      <c r="V4727">
        <v>0</v>
      </c>
      <c r="W4727">
        <v>0</v>
      </c>
      <c r="X4727">
        <v>0</v>
      </c>
      <c r="Y4727">
        <v>62.21714038575201</v>
      </c>
      <c r="Z4727">
        <v>0.29245933324779166</v>
      </c>
      <c r="AA4727">
        <v>7.3117626979837222</v>
      </c>
      <c r="AB4727">
        <v>0.14870276044081943</v>
      </c>
      <c r="AC4727">
        <v>57.074740209949624</v>
      </c>
      <c r="AD4727">
        <v>0</v>
      </c>
      <c r="AE4727">
        <v>127.04480538737396</v>
      </c>
    </row>
    <row r="4728" spans="1:31" x14ac:dyDescent="0.25">
      <c r="A4728">
        <v>2279689</v>
      </c>
      <c r="B4728">
        <v>1</v>
      </c>
      <c r="C4728" t="s">
        <v>80</v>
      </c>
      <c r="D4728" t="s">
        <v>103</v>
      </c>
      <c r="E4728" t="s">
        <v>147</v>
      </c>
      <c r="F4728" t="s">
        <v>13808</v>
      </c>
      <c r="G4728" t="s">
        <v>149</v>
      </c>
      <c r="H4728" t="s">
        <v>150</v>
      </c>
      <c r="I4728" t="s">
        <v>136</v>
      </c>
      <c r="J4728" t="s">
        <v>137</v>
      </c>
      <c r="K4728" t="s">
        <v>138</v>
      </c>
      <c r="L4728" t="s">
        <v>13809</v>
      </c>
      <c r="M4728" t="s">
        <v>13810</v>
      </c>
      <c r="N4728">
        <v>0.48388888800000002</v>
      </c>
      <c r="O4728">
        <v>0</v>
      </c>
      <c r="P4728">
        <v>44</v>
      </c>
      <c r="Q4728">
        <v>0</v>
      </c>
      <c r="R4728">
        <v>2</v>
      </c>
      <c r="S4728">
        <v>0</v>
      </c>
      <c r="T4728">
        <v>4</v>
      </c>
      <c r="U4728">
        <v>0</v>
      </c>
      <c r="V4728">
        <v>0</v>
      </c>
      <c r="W4728">
        <v>0</v>
      </c>
      <c r="X4728">
        <v>5.4349706414630532</v>
      </c>
      <c r="Y4728">
        <v>0</v>
      </c>
      <c r="Z4728">
        <v>3.515212762950834E-2</v>
      </c>
      <c r="AA4728">
        <v>0</v>
      </c>
      <c r="AB4728">
        <v>0.40100662752170002</v>
      </c>
      <c r="AC4728">
        <v>0</v>
      </c>
      <c r="AD4728">
        <v>0</v>
      </c>
      <c r="AE4728">
        <v>5.8711293966142613</v>
      </c>
    </row>
    <row r="4729" spans="1:31" x14ac:dyDescent="0.25">
      <c r="A4729">
        <v>2279397</v>
      </c>
      <c r="B4729">
        <v>1</v>
      </c>
      <c r="C4729" t="s">
        <v>80</v>
      </c>
      <c r="D4729" t="s">
        <v>94</v>
      </c>
      <c r="E4729" t="s">
        <v>322</v>
      </c>
      <c r="F4729" t="s">
        <v>13811</v>
      </c>
      <c r="G4729" t="s">
        <v>143</v>
      </c>
      <c r="H4729" t="s">
        <v>135</v>
      </c>
      <c r="I4729" t="s">
        <v>136</v>
      </c>
      <c r="J4729" t="s">
        <v>137</v>
      </c>
      <c r="K4729" t="s">
        <v>144</v>
      </c>
      <c r="L4729" t="s">
        <v>13812</v>
      </c>
      <c r="M4729" t="s">
        <v>13813</v>
      </c>
      <c r="N4729">
        <v>3.610833333</v>
      </c>
      <c r="O4729">
        <v>0</v>
      </c>
      <c r="P4729">
        <v>1202</v>
      </c>
      <c r="Q4729">
        <v>58</v>
      </c>
      <c r="R4729">
        <v>130</v>
      </c>
      <c r="S4729">
        <v>28</v>
      </c>
      <c r="T4729">
        <v>130</v>
      </c>
      <c r="U4729">
        <v>9</v>
      </c>
      <c r="V4729">
        <v>0</v>
      </c>
      <c r="W4729">
        <v>0</v>
      </c>
      <c r="X4729">
        <v>762.59669220833746</v>
      </c>
      <c r="Y4729">
        <v>1521.4812826683426</v>
      </c>
      <c r="Z4729">
        <v>228.89649749494319</v>
      </c>
      <c r="AA4729">
        <v>581.14737159980291</v>
      </c>
      <c r="AB4729">
        <v>225.49155784322932</v>
      </c>
      <c r="AC4729">
        <v>2118.5265406680514</v>
      </c>
      <c r="AD4729">
        <v>0</v>
      </c>
      <c r="AE4729">
        <v>5438.1399424827068</v>
      </c>
    </row>
    <row r="4730" spans="1:31" x14ac:dyDescent="0.25">
      <c r="A4730">
        <v>2279603</v>
      </c>
      <c r="B4730">
        <v>1</v>
      </c>
      <c r="C4730" t="s">
        <v>80</v>
      </c>
      <c r="D4730" t="s">
        <v>97</v>
      </c>
      <c r="E4730" t="s">
        <v>165</v>
      </c>
      <c r="F4730" t="s">
        <v>13814</v>
      </c>
      <c r="G4730" t="s">
        <v>198</v>
      </c>
      <c r="H4730" t="s">
        <v>150</v>
      </c>
      <c r="I4730" t="s">
        <v>136</v>
      </c>
      <c r="J4730" t="s">
        <v>137</v>
      </c>
      <c r="K4730" t="s">
        <v>138</v>
      </c>
      <c r="L4730" t="s">
        <v>13815</v>
      </c>
      <c r="M4730" t="s">
        <v>13816</v>
      </c>
      <c r="N4730">
        <v>1.21</v>
      </c>
      <c r="O4730">
        <v>0</v>
      </c>
      <c r="P4730">
        <v>1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0.36950107108200003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0.36950107108200003</v>
      </c>
    </row>
    <row r="4731" spans="1:31" x14ac:dyDescent="0.25">
      <c r="A4731">
        <v>2279294</v>
      </c>
      <c r="B4731">
        <v>1</v>
      </c>
      <c r="C4731" t="s">
        <v>81</v>
      </c>
      <c r="D4731" t="s">
        <v>117</v>
      </c>
      <c r="E4731" t="s">
        <v>132</v>
      </c>
      <c r="F4731" t="s">
        <v>13817</v>
      </c>
      <c r="G4731" t="s">
        <v>134</v>
      </c>
      <c r="H4731" t="s">
        <v>135</v>
      </c>
      <c r="I4731" t="s">
        <v>136</v>
      </c>
      <c r="J4731" t="s">
        <v>137</v>
      </c>
      <c r="K4731" t="s">
        <v>138</v>
      </c>
      <c r="L4731" t="s">
        <v>13818</v>
      </c>
      <c r="M4731" t="s">
        <v>13819</v>
      </c>
      <c r="N4731">
        <v>0.88916666600000005</v>
      </c>
      <c r="O4731">
        <v>0</v>
      </c>
      <c r="P4731">
        <v>319</v>
      </c>
      <c r="Q4731">
        <v>0</v>
      </c>
      <c r="R4731">
        <v>1</v>
      </c>
      <c r="S4731">
        <v>0</v>
      </c>
      <c r="T4731">
        <v>25</v>
      </c>
      <c r="U4731">
        <v>0</v>
      </c>
      <c r="V4731">
        <v>0</v>
      </c>
      <c r="W4731">
        <v>0</v>
      </c>
      <c r="X4731">
        <v>25.118650674888375</v>
      </c>
      <c r="Y4731">
        <v>0</v>
      </c>
      <c r="Z4731">
        <v>0.1912379838105</v>
      </c>
      <c r="AA4731">
        <v>0</v>
      </c>
      <c r="AB4731">
        <v>2.3873930032796249</v>
      </c>
      <c r="AC4731">
        <v>0</v>
      </c>
      <c r="AD4731">
        <v>0</v>
      </c>
      <c r="AE4731">
        <v>27.697281661978501</v>
      </c>
    </row>
    <row r="4732" spans="1:31" x14ac:dyDescent="0.25">
      <c r="A4732">
        <v>2279337</v>
      </c>
      <c r="B4732">
        <v>1</v>
      </c>
      <c r="C4732" t="s">
        <v>80</v>
      </c>
      <c r="D4732" t="s">
        <v>107</v>
      </c>
      <c r="E4732" t="s">
        <v>165</v>
      </c>
      <c r="F4732" t="s">
        <v>13820</v>
      </c>
      <c r="G4732" t="s">
        <v>167</v>
      </c>
      <c r="H4732" t="s">
        <v>150</v>
      </c>
      <c r="I4732" t="s">
        <v>136</v>
      </c>
      <c r="J4732" t="s">
        <v>137</v>
      </c>
      <c r="K4732" t="s">
        <v>138</v>
      </c>
      <c r="L4732" t="s">
        <v>13821</v>
      </c>
      <c r="M4732" t="s">
        <v>13822</v>
      </c>
      <c r="N4732">
        <v>1.8152777769999999</v>
      </c>
      <c r="O4732">
        <v>0</v>
      </c>
      <c r="P4732">
        <v>3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0.96645760958250015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0.96645760958250015</v>
      </c>
    </row>
    <row r="4733" spans="1:31" x14ac:dyDescent="0.25">
      <c r="A4733">
        <v>2279417</v>
      </c>
      <c r="B4733">
        <v>1</v>
      </c>
      <c r="C4733" t="s">
        <v>80</v>
      </c>
      <c r="D4733" t="s">
        <v>100</v>
      </c>
      <c r="E4733" t="s">
        <v>165</v>
      </c>
      <c r="F4733" t="s">
        <v>13823</v>
      </c>
      <c r="G4733" t="s">
        <v>198</v>
      </c>
      <c r="H4733" t="s">
        <v>150</v>
      </c>
      <c r="I4733" t="s">
        <v>136</v>
      </c>
      <c r="J4733" t="s">
        <v>137</v>
      </c>
      <c r="K4733" t="s">
        <v>138</v>
      </c>
      <c r="L4733" t="s">
        <v>13824</v>
      </c>
      <c r="M4733" t="s">
        <v>13825</v>
      </c>
      <c r="N4733">
        <v>3.7069444439999999</v>
      </c>
      <c r="O4733">
        <v>0</v>
      </c>
      <c r="P4733">
        <v>1</v>
      </c>
      <c r="Q4733">
        <v>0</v>
      </c>
      <c r="R4733">
        <v>0</v>
      </c>
      <c r="S4733">
        <v>0</v>
      </c>
      <c r="T4733">
        <v>1</v>
      </c>
      <c r="U4733">
        <v>0</v>
      </c>
      <c r="V4733">
        <v>0</v>
      </c>
      <c r="W4733">
        <v>0</v>
      </c>
      <c r="X4733">
        <v>3.3739494986156666</v>
      </c>
      <c r="Y4733">
        <v>0</v>
      </c>
      <c r="Z4733">
        <v>0</v>
      </c>
      <c r="AA4733">
        <v>0</v>
      </c>
      <c r="AB4733">
        <v>3.9145868374125135</v>
      </c>
      <c r="AC4733">
        <v>0</v>
      </c>
      <c r="AD4733">
        <v>0</v>
      </c>
      <c r="AE4733">
        <v>7.2885363360281801</v>
      </c>
    </row>
    <row r="4734" spans="1:31" x14ac:dyDescent="0.25">
      <c r="A4734">
        <v>2279523</v>
      </c>
      <c r="B4734">
        <v>1</v>
      </c>
      <c r="C4734" t="s">
        <v>80</v>
      </c>
      <c r="D4734" t="s">
        <v>96</v>
      </c>
      <c r="E4734" t="s">
        <v>141</v>
      </c>
      <c r="F4734" t="s">
        <v>13826</v>
      </c>
      <c r="G4734" t="s">
        <v>134</v>
      </c>
      <c r="H4734" t="s">
        <v>135</v>
      </c>
      <c r="I4734" t="s">
        <v>136</v>
      </c>
      <c r="J4734" t="s">
        <v>137</v>
      </c>
      <c r="K4734" t="s">
        <v>138</v>
      </c>
      <c r="L4734" t="s">
        <v>13827</v>
      </c>
      <c r="M4734" t="s">
        <v>13828</v>
      </c>
      <c r="N4734">
        <v>0.75805555499999999</v>
      </c>
      <c r="O4734">
        <v>3</v>
      </c>
      <c r="P4734">
        <v>639</v>
      </c>
      <c r="Q4734">
        <v>1</v>
      </c>
      <c r="R4734">
        <v>0</v>
      </c>
      <c r="S4734">
        <v>1</v>
      </c>
      <c r="T4734">
        <v>20</v>
      </c>
      <c r="U4734">
        <v>0</v>
      </c>
      <c r="V4734">
        <v>0</v>
      </c>
      <c r="W4734">
        <v>19.161726040163465</v>
      </c>
      <c r="X4734">
        <v>125.42160416566259</v>
      </c>
      <c r="Y4734">
        <v>0</v>
      </c>
      <c r="Z4734">
        <v>0</v>
      </c>
      <c r="AA4734">
        <v>4.6500391824045835</v>
      </c>
      <c r="AB4734">
        <v>16.044394094566623</v>
      </c>
      <c r="AC4734">
        <v>0</v>
      </c>
      <c r="AD4734">
        <v>0</v>
      </c>
      <c r="AE4734">
        <v>165.27776348279727</v>
      </c>
    </row>
    <row r="4735" spans="1:31" x14ac:dyDescent="0.25">
      <c r="A4735">
        <v>2279672</v>
      </c>
      <c r="B4735">
        <v>1</v>
      </c>
      <c r="C4735" t="s">
        <v>80</v>
      </c>
      <c r="D4735" t="s">
        <v>92</v>
      </c>
      <c r="E4735" t="s">
        <v>165</v>
      </c>
      <c r="F4735" t="s">
        <v>13829</v>
      </c>
      <c r="G4735" t="s">
        <v>198</v>
      </c>
      <c r="H4735" t="s">
        <v>150</v>
      </c>
      <c r="I4735" t="s">
        <v>136</v>
      </c>
      <c r="J4735" t="s">
        <v>137</v>
      </c>
      <c r="K4735" t="s">
        <v>138</v>
      </c>
      <c r="L4735" t="s">
        <v>13830</v>
      </c>
      <c r="M4735" t="s">
        <v>13831</v>
      </c>
      <c r="N4735">
        <v>1.045555555</v>
      </c>
      <c r="O4735">
        <v>0</v>
      </c>
      <c r="P4735">
        <v>1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</row>
    <row r="4736" spans="1:31" x14ac:dyDescent="0.25">
      <c r="A4736">
        <v>2279374</v>
      </c>
      <c r="B4736">
        <v>1</v>
      </c>
      <c r="C4736" t="s">
        <v>80</v>
      </c>
      <c r="D4736" t="s">
        <v>91</v>
      </c>
      <c r="E4736" t="s">
        <v>132</v>
      </c>
      <c r="F4736" t="s">
        <v>13832</v>
      </c>
      <c r="G4736" t="s">
        <v>348</v>
      </c>
      <c r="H4736" t="s">
        <v>135</v>
      </c>
      <c r="I4736" t="s">
        <v>136</v>
      </c>
      <c r="J4736" t="s">
        <v>137</v>
      </c>
      <c r="K4736" t="s">
        <v>138</v>
      </c>
      <c r="L4736" t="s">
        <v>13833</v>
      </c>
      <c r="M4736" t="s">
        <v>13834</v>
      </c>
      <c r="N4736">
        <v>2.3847222220000002</v>
      </c>
      <c r="O4736">
        <v>1</v>
      </c>
      <c r="P4736">
        <v>3</v>
      </c>
      <c r="Q4736">
        <v>5</v>
      </c>
      <c r="R4736">
        <v>13</v>
      </c>
      <c r="S4736">
        <v>2</v>
      </c>
      <c r="T4736">
        <v>2</v>
      </c>
      <c r="U4736">
        <v>0</v>
      </c>
      <c r="V4736">
        <v>0</v>
      </c>
      <c r="W4736">
        <v>1.4780043250714503</v>
      </c>
      <c r="X4736">
        <v>4.3611304482958255</v>
      </c>
      <c r="Y4736">
        <v>2.9743765172020002</v>
      </c>
      <c r="Z4736">
        <v>6.5878189101101938</v>
      </c>
      <c r="AA4736">
        <v>2.3576142421307917</v>
      </c>
      <c r="AB4736">
        <v>4.6324044393683925</v>
      </c>
      <c r="AC4736">
        <v>0</v>
      </c>
      <c r="AD4736">
        <v>0</v>
      </c>
      <c r="AE4736">
        <v>22.391348882178654</v>
      </c>
    </row>
    <row r="4737" spans="1:31" x14ac:dyDescent="0.25">
      <c r="A4737">
        <v>2279615</v>
      </c>
      <c r="B4737">
        <v>1</v>
      </c>
      <c r="C4737" t="s">
        <v>81</v>
      </c>
      <c r="D4737" t="s">
        <v>127</v>
      </c>
      <c r="E4737" t="s">
        <v>141</v>
      </c>
      <c r="F4737" t="s">
        <v>13835</v>
      </c>
      <c r="G4737" t="s">
        <v>134</v>
      </c>
      <c r="H4737" t="s">
        <v>135</v>
      </c>
      <c r="I4737" t="s">
        <v>136</v>
      </c>
      <c r="J4737" t="s">
        <v>137</v>
      </c>
      <c r="K4737" t="s">
        <v>138</v>
      </c>
      <c r="L4737" t="s">
        <v>13836</v>
      </c>
      <c r="M4737" t="s">
        <v>13837</v>
      </c>
      <c r="N4737">
        <v>2.6958333329999999</v>
      </c>
      <c r="O4737">
        <v>4</v>
      </c>
      <c r="P4737">
        <v>0</v>
      </c>
      <c r="Q4737">
        <v>155</v>
      </c>
      <c r="R4737">
        <v>6</v>
      </c>
      <c r="S4737">
        <v>8</v>
      </c>
      <c r="T4737">
        <v>0</v>
      </c>
      <c r="U4737">
        <v>0</v>
      </c>
      <c r="V4737">
        <v>0</v>
      </c>
      <c r="W4737">
        <v>5.2627809379980004</v>
      </c>
      <c r="X4737">
        <v>0</v>
      </c>
      <c r="Y4737">
        <v>118.94060096633699</v>
      </c>
      <c r="Z4737">
        <v>4.1651263031532499</v>
      </c>
      <c r="AA4737">
        <v>31.894644537824963</v>
      </c>
      <c r="AB4737">
        <v>0</v>
      </c>
      <c r="AC4737">
        <v>0</v>
      </c>
      <c r="AD4737">
        <v>0</v>
      </c>
      <c r="AE4737">
        <v>160.26315274531322</v>
      </c>
    </row>
    <row r="4738" spans="1:31" x14ac:dyDescent="0.25">
      <c r="A4738">
        <v>2279592</v>
      </c>
      <c r="B4738">
        <v>1</v>
      </c>
      <c r="C4738" t="s">
        <v>80</v>
      </c>
      <c r="D4738" t="s">
        <v>93</v>
      </c>
      <c r="E4738" t="s">
        <v>147</v>
      </c>
      <c r="F4738" t="s">
        <v>13838</v>
      </c>
      <c r="G4738" t="s">
        <v>149</v>
      </c>
      <c r="H4738" t="s">
        <v>150</v>
      </c>
      <c r="I4738" t="s">
        <v>136</v>
      </c>
      <c r="J4738" t="s">
        <v>137</v>
      </c>
      <c r="K4738" t="s">
        <v>138</v>
      </c>
      <c r="L4738" t="s">
        <v>13839</v>
      </c>
      <c r="M4738" t="s">
        <v>13840</v>
      </c>
      <c r="N4738">
        <v>6.324166666</v>
      </c>
      <c r="O4738">
        <v>0</v>
      </c>
      <c r="P4738">
        <v>1</v>
      </c>
      <c r="Q4738">
        <v>0</v>
      </c>
      <c r="R4738">
        <v>4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2.4540025579631992</v>
      </c>
      <c r="AA4738">
        <v>0</v>
      </c>
      <c r="AB4738">
        <v>0</v>
      </c>
      <c r="AC4738">
        <v>0</v>
      </c>
      <c r="AD4738">
        <v>0</v>
      </c>
      <c r="AE4738">
        <v>2.4540025579631992</v>
      </c>
    </row>
    <row r="4739" spans="1:31" x14ac:dyDescent="0.25">
      <c r="A4739">
        <v>2279492</v>
      </c>
      <c r="B4739">
        <v>1</v>
      </c>
      <c r="C4739" t="s">
        <v>80</v>
      </c>
      <c r="D4739" t="s">
        <v>96</v>
      </c>
      <c r="E4739" t="s">
        <v>165</v>
      </c>
      <c r="F4739" t="s">
        <v>13841</v>
      </c>
      <c r="G4739" t="s">
        <v>167</v>
      </c>
      <c r="H4739" t="s">
        <v>150</v>
      </c>
      <c r="I4739" t="s">
        <v>136</v>
      </c>
      <c r="J4739" t="s">
        <v>137</v>
      </c>
      <c r="K4739" t="s">
        <v>138</v>
      </c>
      <c r="L4739" t="s">
        <v>13842</v>
      </c>
      <c r="M4739" t="s">
        <v>13843</v>
      </c>
      <c r="N4739">
        <v>4.3308333330000002</v>
      </c>
      <c r="O4739">
        <v>0</v>
      </c>
      <c r="P4739">
        <v>1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0.463742312804375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0.463742312804375</v>
      </c>
    </row>
    <row r="4740" spans="1:31" x14ac:dyDescent="0.25">
      <c r="A4740">
        <v>2279552</v>
      </c>
      <c r="B4740">
        <v>1</v>
      </c>
      <c r="C4740" t="s">
        <v>81</v>
      </c>
      <c r="D4740" t="s">
        <v>120</v>
      </c>
      <c r="E4740" t="s">
        <v>147</v>
      </c>
      <c r="F4740" t="s">
        <v>4296</v>
      </c>
      <c r="G4740" t="s">
        <v>1689</v>
      </c>
      <c r="H4740" t="s">
        <v>150</v>
      </c>
      <c r="I4740" t="s">
        <v>136</v>
      </c>
      <c r="J4740" t="s">
        <v>137</v>
      </c>
      <c r="K4740" t="s">
        <v>138</v>
      </c>
      <c r="L4740" t="s">
        <v>13844</v>
      </c>
      <c r="M4740" t="s">
        <v>13845</v>
      </c>
      <c r="N4740">
        <v>0.80583333300000004</v>
      </c>
      <c r="O4740">
        <v>0</v>
      </c>
      <c r="P4740">
        <v>38</v>
      </c>
      <c r="Q4740">
        <v>0</v>
      </c>
      <c r="R4740">
        <v>2</v>
      </c>
      <c r="S4740">
        <v>0</v>
      </c>
      <c r="T4740">
        <v>3</v>
      </c>
      <c r="U4740">
        <v>0</v>
      </c>
      <c r="V4740">
        <v>0</v>
      </c>
      <c r="W4740">
        <v>0</v>
      </c>
      <c r="X4740">
        <v>3.8001396855591283</v>
      </c>
      <c r="Y4740">
        <v>0</v>
      </c>
      <c r="Z4740">
        <v>0.12642953780493332</v>
      </c>
      <c r="AA4740">
        <v>0</v>
      </c>
      <c r="AB4740">
        <v>1.4743665107539918</v>
      </c>
      <c r="AC4740">
        <v>0</v>
      </c>
      <c r="AD4740">
        <v>0</v>
      </c>
      <c r="AE4740">
        <v>5.4009357341180539</v>
      </c>
    </row>
    <row r="4741" spans="1:31" x14ac:dyDescent="0.25">
      <c r="A4741">
        <v>2279446</v>
      </c>
      <c r="B4741">
        <v>1</v>
      </c>
      <c r="C4741" t="s">
        <v>81</v>
      </c>
      <c r="D4741" t="s">
        <v>118</v>
      </c>
      <c r="E4741" t="s">
        <v>132</v>
      </c>
      <c r="F4741" t="s">
        <v>13846</v>
      </c>
      <c r="G4741" t="s">
        <v>134</v>
      </c>
      <c r="H4741" t="s">
        <v>135</v>
      </c>
      <c r="I4741" t="s">
        <v>136</v>
      </c>
      <c r="J4741" t="s">
        <v>137</v>
      </c>
      <c r="K4741" t="s">
        <v>138</v>
      </c>
      <c r="L4741" t="s">
        <v>13847</v>
      </c>
      <c r="M4741" t="s">
        <v>13848</v>
      </c>
      <c r="N4741">
        <v>7.9166665999999997E-2</v>
      </c>
      <c r="O4741">
        <v>23</v>
      </c>
      <c r="P4741">
        <v>6829</v>
      </c>
      <c r="Q4741">
        <v>308</v>
      </c>
      <c r="R4741">
        <v>477</v>
      </c>
      <c r="S4741">
        <v>82</v>
      </c>
      <c r="T4741">
        <v>689</v>
      </c>
      <c r="U4741">
        <v>26</v>
      </c>
      <c r="V4741">
        <v>1</v>
      </c>
      <c r="W4741">
        <v>1.0374189766173336</v>
      </c>
      <c r="X4741">
        <v>95.141645653683184</v>
      </c>
      <c r="Y4741">
        <v>27.342447141260514</v>
      </c>
      <c r="Z4741">
        <v>19.68326627182012</v>
      </c>
      <c r="AA4741">
        <v>34.327996607289307</v>
      </c>
      <c r="AB4741">
        <v>22.837604657478593</v>
      </c>
      <c r="AC4741">
        <v>113.95670179750537</v>
      </c>
      <c r="AD4741">
        <v>0.35889125802949995</v>
      </c>
      <c r="AE4741">
        <v>314.6859723636839</v>
      </c>
    </row>
    <row r="4742" spans="1:31" x14ac:dyDescent="0.25">
      <c r="A4742">
        <v>2279532</v>
      </c>
      <c r="B4742">
        <v>1</v>
      </c>
      <c r="C4742" t="s">
        <v>80</v>
      </c>
      <c r="D4742" t="s">
        <v>107</v>
      </c>
      <c r="E4742" t="s">
        <v>132</v>
      </c>
      <c r="F4742" t="s">
        <v>6404</v>
      </c>
      <c r="G4742" t="s">
        <v>134</v>
      </c>
      <c r="H4742" t="s">
        <v>135</v>
      </c>
      <c r="I4742" t="s">
        <v>136</v>
      </c>
      <c r="J4742" t="s">
        <v>137</v>
      </c>
      <c r="K4742" t="s">
        <v>138</v>
      </c>
      <c r="L4742" t="s">
        <v>13849</v>
      </c>
      <c r="M4742" t="s">
        <v>13850</v>
      </c>
      <c r="N4742">
        <v>1.4275</v>
      </c>
      <c r="O4742">
        <v>0</v>
      </c>
      <c r="P4742">
        <v>730</v>
      </c>
      <c r="Q4742">
        <v>0</v>
      </c>
      <c r="R4742">
        <v>0</v>
      </c>
      <c r="S4742">
        <v>0</v>
      </c>
      <c r="T4742">
        <v>22</v>
      </c>
      <c r="U4742">
        <v>0</v>
      </c>
      <c r="V4742">
        <v>1</v>
      </c>
      <c r="W4742">
        <v>0</v>
      </c>
      <c r="X4742">
        <v>151.64534090057916</v>
      </c>
      <c r="Y4742">
        <v>0</v>
      </c>
      <c r="Z4742">
        <v>0</v>
      </c>
      <c r="AA4742">
        <v>0</v>
      </c>
      <c r="AB4742">
        <v>25.67635097165449</v>
      </c>
      <c r="AC4742">
        <v>0</v>
      </c>
      <c r="AD4742">
        <v>4.6548029649399997E-2</v>
      </c>
      <c r="AE4742">
        <v>177.36823990188304</v>
      </c>
    </row>
    <row r="4743" spans="1:31" x14ac:dyDescent="0.25">
      <c r="A4743">
        <v>2279555</v>
      </c>
      <c r="B4743">
        <v>1</v>
      </c>
      <c r="C4743" t="s">
        <v>80</v>
      </c>
      <c r="D4743" t="s">
        <v>93</v>
      </c>
      <c r="E4743" t="s">
        <v>165</v>
      </c>
      <c r="F4743" t="s">
        <v>13851</v>
      </c>
      <c r="G4743" t="s">
        <v>198</v>
      </c>
      <c r="H4743" t="s">
        <v>150</v>
      </c>
      <c r="I4743" t="s">
        <v>136</v>
      </c>
      <c r="J4743" t="s">
        <v>137</v>
      </c>
      <c r="K4743" t="s">
        <v>138</v>
      </c>
      <c r="L4743" t="s">
        <v>13852</v>
      </c>
      <c r="M4743" t="s">
        <v>13853</v>
      </c>
      <c r="N4743">
        <v>3.855555555</v>
      </c>
      <c r="O4743">
        <v>0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0.17396428576716666</v>
      </c>
      <c r="AA4743">
        <v>0</v>
      </c>
      <c r="AB4743">
        <v>0</v>
      </c>
      <c r="AC4743">
        <v>0</v>
      </c>
      <c r="AD4743">
        <v>0</v>
      </c>
      <c r="AE4743">
        <v>0.17396428576716666</v>
      </c>
    </row>
    <row r="4744" spans="1:31" x14ac:dyDescent="0.25">
      <c r="A4744">
        <v>2279363</v>
      </c>
      <c r="B4744">
        <v>1</v>
      </c>
      <c r="C4744" t="s">
        <v>80</v>
      </c>
      <c r="D4744" t="s">
        <v>107</v>
      </c>
      <c r="E4744" t="s">
        <v>132</v>
      </c>
      <c r="F4744" t="s">
        <v>12828</v>
      </c>
      <c r="G4744" t="s">
        <v>143</v>
      </c>
      <c r="H4744" t="s">
        <v>135</v>
      </c>
      <c r="I4744" t="s">
        <v>136</v>
      </c>
      <c r="J4744" t="s">
        <v>137</v>
      </c>
      <c r="K4744" t="s">
        <v>144</v>
      </c>
      <c r="L4744" t="s">
        <v>13854</v>
      </c>
      <c r="M4744" t="s">
        <v>13855</v>
      </c>
      <c r="N4744">
        <v>1.023055555</v>
      </c>
      <c r="O4744">
        <v>9</v>
      </c>
      <c r="P4744">
        <v>1273</v>
      </c>
      <c r="Q4744">
        <v>21</v>
      </c>
      <c r="R4744">
        <v>57</v>
      </c>
      <c r="S4744">
        <v>9</v>
      </c>
      <c r="T4744">
        <v>116</v>
      </c>
      <c r="U4744">
        <v>1</v>
      </c>
      <c r="V4744">
        <v>0</v>
      </c>
      <c r="W4744">
        <v>5.1956259488307168</v>
      </c>
      <c r="X4744">
        <v>251.78200301674295</v>
      </c>
      <c r="Y4744">
        <v>47.3311782309124</v>
      </c>
      <c r="Z4744">
        <v>10.10185828126995</v>
      </c>
      <c r="AA4744">
        <v>14.686993417421402</v>
      </c>
      <c r="AB4744">
        <v>55.213714366940643</v>
      </c>
      <c r="AC4744">
        <v>45.722390409891254</v>
      </c>
      <c r="AD4744">
        <v>0</v>
      </c>
      <c r="AE4744">
        <v>430.03376367200929</v>
      </c>
    </row>
    <row r="4745" spans="1:31" x14ac:dyDescent="0.25">
      <c r="A4745">
        <v>2279506</v>
      </c>
      <c r="B4745">
        <v>1</v>
      </c>
      <c r="C4745" t="s">
        <v>80</v>
      </c>
      <c r="D4745" t="s">
        <v>105</v>
      </c>
      <c r="E4745" t="s">
        <v>176</v>
      </c>
      <c r="F4745" t="s">
        <v>13856</v>
      </c>
      <c r="G4745" t="s">
        <v>178</v>
      </c>
      <c r="H4745" t="s">
        <v>150</v>
      </c>
      <c r="I4745" t="s">
        <v>136</v>
      </c>
      <c r="J4745" t="s">
        <v>137</v>
      </c>
      <c r="K4745" t="s">
        <v>138</v>
      </c>
      <c r="L4745" t="s">
        <v>13857</v>
      </c>
      <c r="M4745" t="s">
        <v>13858</v>
      </c>
      <c r="N4745">
        <v>1.196388888</v>
      </c>
      <c r="O4745">
        <v>0</v>
      </c>
      <c r="P4745">
        <v>4</v>
      </c>
      <c r="Q4745">
        <v>0</v>
      </c>
      <c r="R4745">
        <v>47</v>
      </c>
      <c r="S4745">
        <v>0</v>
      </c>
      <c r="T4745">
        <v>3</v>
      </c>
      <c r="U4745">
        <v>0</v>
      </c>
      <c r="V4745">
        <v>0</v>
      </c>
      <c r="W4745">
        <v>0</v>
      </c>
      <c r="X4745">
        <v>0.27934300775420001</v>
      </c>
      <c r="Y4745">
        <v>0</v>
      </c>
      <c r="Z4745">
        <v>6.4177409806059478</v>
      </c>
      <c r="AA4745">
        <v>0</v>
      </c>
      <c r="AB4745">
        <v>9.2908042185933334E-2</v>
      </c>
      <c r="AC4745">
        <v>0</v>
      </c>
      <c r="AD4745">
        <v>0</v>
      </c>
      <c r="AE4745">
        <v>6.789992030546081</v>
      </c>
    </row>
    <row r="4746" spans="1:31" x14ac:dyDescent="0.25">
      <c r="A4746">
        <v>2279512</v>
      </c>
      <c r="B4746">
        <v>1</v>
      </c>
      <c r="C4746" t="s">
        <v>81</v>
      </c>
      <c r="D4746" t="s">
        <v>118</v>
      </c>
      <c r="E4746" t="s">
        <v>147</v>
      </c>
      <c r="F4746" t="s">
        <v>13859</v>
      </c>
      <c r="G4746" t="s">
        <v>149</v>
      </c>
      <c r="H4746" t="s">
        <v>150</v>
      </c>
      <c r="I4746" t="s">
        <v>136</v>
      </c>
      <c r="J4746" t="s">
        <v>137</v>
      </c>
      <c r="K4746" t="s">
        <v>138</v>
      </c>
      <c r="L4746" t="s">
        <v>13860</v>
      </c>
      <c r="M4746" t="s">
        <v>13861</v>
      </c>
      <c r="N4746">
        <v>0.758611111</v>
      </c>
      <c r="O4746">
        <v>0</v>
      </c>
      <c r="P4746">
        <v>3</v>
      </c>
      <c r="Q4746">
        <v>0</v>
      </c>
      <c r="R4746">
        <v>0</v>
      </c>
      <c r="S4746">
        <v>0</v>
      </c>
      <c r="T4746">
        <v>1</v>
      </c>
      <c r="U4746">
        <v>0</v>
      </c>
      <c r="V4746">
        <v>0</v>
      </c>
      <c r="W4746">
        <v>0</v>
      </c>
      <c r="X4746">
        <v>0.22193128129770001</v>
      </c>
      <c r="Y4746">
        <v>0</v>
      </c>
      <c r="Z4746">
        <v>0</v>
      </c>
      <c r="AA4746">
        <v>0</v>
      </c>
      <c r="AB4746">
        <v>1.0786916253746501</v>
      </c>
      <c r="AC4746">
        <v>0</v>
      </c>
      <c r="AD4746">
        <v>0</v>
      </c>
      <c r="AE4746">
        <v>1.3006229066723503</v>
      </c>
    </row>
    <row r="4747" spans="1:31" x14ac:dyDescent="0.25">
      <c r="A4747">
        <v>2279655</v>
      </c>
      <c r="B4747">
        <v>1</v>
      </c>
      <c r="C4747" t="s">
        <v>80</v>
      </c>
      <c r="D4747" t="s">
        <v>108</v>
      </c>
      <c r="E4747" t="s">
        <v>132</v>
      </c>
      <c r="F4747" t="s">
        <v>11891</v>
      </c>
      <c r="G4747" t="s">
        <v>134</v>
      </c>
      <c r="H4747" t="s">
        <v>135</v>
      </c>
      <c r="I4747" t="s">
        <v>136</v>
      </c>
      <c r="J4747" t="s">
        <v>137</v>
      </c>
      <c r="K4747" t="s">
        <v>138</v>
      </c>
      <c r="L4747" t="s">
        <v>13862</v>
      </c>
      <c r="M4747" t="s">
        <v>13863</v>
      </c>
      <c r="N4747">
        <v>1.855</v>
      </c>
      <c r="O4747">
        <v>0</v>
      </c>
      <c r="P4747">
        <v>466</v>
      </c>
      <c r="Q4747">
        <v>0</v>
      </c>
      <c r="R4747">
        <v>53</v>
      </c>
      <c r="S4747">
        <v>1</v>
      </c>
      <c r="T4747">
        <v>58</v>
      </c>
      <c r="U4747">
        <v>0</v>
      </c>
      <c r="V4747">
        <v>0</v>
      </c>
      <c r="W4747">
        <v>0</v>
      </c>
      <c r="X4747">
        <v>110.11235524136208</v>
      </c>
      <c r="Y4747">
        <v>0</v>
      </c>
      <c r="Z4747">
        <v>10.276307730923325</v>
      </c>
      <c r="AA4747">
        <v>1.9196880084508252</v>
      </c>
      <c r="AB4747">
        <v>23.594469790484684</v>
      </c>
      <c r="AC4747">
        <v>0</v>
      </c>
      <c r="AD4747">
        <v>0</v>
      </c>
      <c r="AE4747">
        <v>145.90282077122092</v>
      </c>
    </row>
    <row r="4748" spans="1:31" x14ac:dyDescent="0.25">
      <c r="A4748">
        <v>2279632</v>
      </c>
      <c r="B4748">
        <v>1</v>
      </c>
      <c r="C4748" t="s">
        <v>80</v>
      </c>
      <c r="D4748" t="s">
        <v>103</v>
      </c>
      <c r="E4748" t="s">
        <v>147</v>
      </c>
      <c r="F4748" t="s">
        <v>13864</v>
      </c>
      <c r="G4748" t="s">
        <v>233</v>
      </c>
      <c r="H4748" t="s">
        <v>150</v>
      </c>
      <c r="I4748" t="s">
        <v>136</v>
      </c>
      <c r="J4748" t="s">
        <v>137</v>
      </c>
      <c r="K4748" t="s">
        <v>138</v>
      </c>
      <c r="L4748" t="s">
        <v>13865</v>
      </c>
      <c r="M4748" t="s">
        <v>13866</v>
      </c>
      <c r="N4748">
        <v>0.60194444400000002</v>
      </c>
      <c r="O4748">
        <v>0</v>
      </c>
      <c r="P4748">
        <v>104</v>
      </c>
      <c r="Q4748">
        <v>0</v>
      </c>
      <c r="R4748">
        <v>0</v>
      </c>
      <c r="S4748">
        <v>0</v>
      </c>
      <c r="T4748">
        <v>15</v>
      </c>
      <c r="U4748">
        <v>0</v>
      </c>
      <c r="V4748">
        <v>0</v>
      </c>
      <c r="W4748">
        <v>0</v>
      </c>
      <c r="X4748">
        <v>18.007012271658173</v>
      </c>
      <c r="Y4748">
        <v>0</v>
      </c>
      <c r="Z4748">
        <v>0</v>
      </c>
      <c r="AA4748">
        <v>0</v>
      </c>
      <c r="AB4748">
        <v>5.8085673521263654</v>
      </c>
      <c r="AC4748">
        <v>0</v>
      </c>
      <c r="AD4748">
        <v>0</v>
      </c>
      <c r="AE4748">
        <v>23.815579623784537</v>
      </c>
    </row>
    <row r="4749" spans="1:31" x14ac:dyDescent="0.25">
      <c r="A4749">
        <v>2279383</v>
      </c>
      <c r="B4749">
        <v>1</v>
      </c>
      <c r="C4749" t="s">
        <v>80</v>
      </c>
      <c r="D4749" t="s">
        <v>104</v>
      </c>
      <c r="E4749" t="s">
        <v>147</v>
      </c>
      <c r="F4749" t="s">
        <v>13867</v>
      </c>
      <c r="G4749" t="s">
        <v>143</v>
      </c>
      <c r="H4749" t="s">
        <v>150</v>
      </c>
      <c r="I4749" t="s">
        <v>136</v>
      </c>
      <c r="J4749" t="s">
        <v>137</v>
      </c>
      <c r="K4749" t="s">
        <v>144</v>
      </c>
      <c r="L4749" t="s">
        <v>13868</v>
      </c>
      <c r="M4749" t="s">
        <v>13869</v>
      </c>
      <c r="N4749">
        <v>4.9316666659999999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1</v>
      </c>
      <c r="U4749">
        <v>0</v>
      </c>
      <c r="V4749">
        <v>0</v>
      </c>
      <c r="W4749">
        <v>0</v>
      </c>
      <c r="X4749">
        <v>2.5833200803229337</v>
      </c>
      <c r="Y4749">
        <v>0</v>
      </c>
      <c r="Z4749">
        <v>0</v>
      </c>
      <c r="AA4749">
        <v>0</v>
      </c>
      <c r="AB4749">
        <v>6.3795137367299998E-2</v>
      </c>
      <c r="AC4749">
        <v>0</v>
      </c>
      <c r="AD4749">
        <v>0</v>
      </c>
      <c r="AE4749">
        <v>2.6471152176902337</v>
      </c>
    </row>
    <row r="4750" spans="1:31" x14ac:dyDescent="0.25">
      <c r="A4750">
        <v>2279469</v>
      </c>
      <c r="B4750">
        <v>1</v>
      </c>
      <c r="C4750" t="s">
        <v>80</v>
      </c>
      <c r="D4750" t="s">
        <v>102</v>
      </c>
      <c r="E4750" t="s">
        <v>176</v>
      </c>
      <c r="F4750" t="s">
        <v>13870</v>
      </c>
      <c r="G4750" t="s">
        <v>178</v>
      </c>
      <c r="H4750" t="s">
        <v>150</v>
      </c>
      <c r="I4750" t="s">
        <v>136</v>
      </c>
      <c r="J4750" t="s">
        <v>137</v>
      </c>
      <c r="K4750" t="s">
        <v>138</v>
      </c>
      <c r="L4750" t="s">
        <v>13871</v>
      </c>
      <c r="M4750" t="s">
        <v>13872</v>
      </c>
      <c r="N4750">
        <v>3.363611111</v>
      </c>
      <c r="O4750">
        <v>0</v>
      </c>
      <c r="P4750">
        <v>0</v>
      </c>
      <c r="Q4750">
        <v>0</v>
      </c>
      <c r="R4750">
        <v>14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27.953066631717206</v>
      </c>
      <c r="AA4750">
        <v>0</v>
      </c>
      <c r="AB4750">
        <v>0</v>
      </c>
      <c r="AC4750">
        <v>0</v>
      </c>
      <c r="AD4750">
        <v>0</v>
      </c>
      <c r="AE4750">
        <v>27.953066631717206</v>
      </c>
    </row>
    <row r="4751" spans="1:31" x14ac:dyDescent="0.25">
      <c r="A4751">
        <v>2279326</v>
      </c>
      <c r="B4751">
        <v>1</v>
      </c>
      <c r="C4751" t="s">
        <v>80</v>
      </c>
      <c r="D4751" t="s">
        <v>94</v>
      </c>
      <c r="E4751" t="s">
        <v>141</v>
      </c>
      <c r="F4751" t="s">
        <v>13873</v>
      </c>
      <c r="G4751" t="s">
        <v>154</v>
      </c>
      <c r="H4751" t="s">
        <v>135</v>
      </c>
      <c r="I4751" t="s">
        <v>136</v>
      </c>
      <c r="J4751" t="s">
        <v>137</v>
      </c>
      <c r="K4751" t="s">
        <v>144</v>
      </c>
      <c r="L4751" t="s">
        <v>13874</v>
      </c>
      <c r="M4751" t="s">
        <v>13875</v>
      </c>
      <c r="N4751">
        <v>3.4411111110000001</v>
      </c>
      <c r="O4751">
        <v>0</v>
      </c>
      <c r="P4751">
        <v>0</v>
      </c>
      <c r="Q4751">
        <v>0</v>
      </c>
      <c r="R4751">
        <v>0</v>
      </c>
      <c r="S4751">
        <v>2</v>
      </c>
      <c r="T4751">
        <v>98</v>
      </c>
      <c r="U4751">
        <v>1</v>
      </c>
      <c r="V4751">
        <v>4</v>
      </c>
      <c r="W4751">
        <v>0</v>
      </c>
      <c r="X4751">
        <v>0</v>
      </c>
      <c r="Y4751">
        <v>0</v>
      </c>
      <c r="Z4751">
        <v>0</v>
      </c>
      <c r="AA4751">
        <v>20.641193590097853</v>
      </c>
      <c r="AB4751">
        <v>425.59825501711873</v>
      </c>
      <c r="AC4751">
        <v>22.018769144702553</v>
      </c>
      <c r="AD4751">
        <v>26.882116844696267</v>
      </c>
      <c r="AE4751">
        <v>495.14033459661539</v>
      </c>
    </row>
    <row r="4752" spans="1:31" x14ac:dyDescent="0.25">
      <c r="A4752">
        <v>2279569</v>
      </c>
      <c r="B4752">
        <v>1</v>
      </c>
      <c r="C4752" t="s">
        <v>80</v>
      </c>
      <c r="D4752" t="s">
        <v>108</v>
      </c>
      <c r="E4752" t="s">
        <v>165</v>
      </c>
      <c r="F4752" t="s">
        <v>13876</v>
      </c>
      <c r="G4752" t="s">
        <v>261</v>
      </c>
      <c r="H4752" t="s">
        <v>150</v>
      </c>
      <c r="I4752" t="s">
        <v>136</v>
      </c>
      <c r="J4752" t="s">
        <v>137</v>
      </c>
      <c r="K4752" t="s">
        <v>138</v>
      </c>
      <c r="L4752" t="s">
        <v>13877</v>
      </c>
      <c r="M4752" t="s">
        <v>13878</v>
      </c>
      <c r="N4752">
        <v>3.6427777770000001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1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0.24425433062266669</v>
      </c>
      <c r="AC4752">
        <v>0</v>
      </c>
      <c r="AD4752">
        <v>0</v>
      </c>
      <c r="AE4752">
        <v>0.24425433062266669</v>
      </c>
    </row>
    <row r="4753" spans="1:31" x14ac:dyDescent="0.25">
      <c r="A4753">
        <v>2279718</v>
      </c>
      <c r="B4753">
        <v>1</v>
      </c>
      <c r="C4753" t="s">
        <v>81</v>
      </c>
      <c r="D4753" t="s">
        <v>116</v>
      </c>
      <c r="E4753" t="s">
        <v>165</v>
      </c>
      <c r="F4753" t="s">
        <v>13879</v>
      </c>
      <c r="G4753" t="s">
        <v>198</v>
      </c>
      <c r="H4753" t="s">
        <v>150</v>
      </c>
      <c r="I4753" t="s">
        <v>136</v>
      </c>
      <c r="J4753" t="s">
        <v>137</v>
      </c>
      <c r="K4753" t="s">
        <v>138</v>
      </c>
      <c r="L4753" t="s">
        <v>13880</v>
      </c>
      <c r="M4753" t="s">
        <v>13881</v>
      </c>
      <c r="N4753">
        <v>1.0866666659999999</v>
      </c>
      <c r="O4753">
        <v>0</v>
      </c>
      <c r="P4753">
        <v>1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0.1415371484538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0.1415371484538</v>
      </c>
    </row>
    <row r="4754" spans="1:31" x14ac:dyDescent="0.25">
      <c r="A4754">
        <v>2279403</v>
      </c>
      <c r="B4754">
        <v>1</v>
      </c>
      <c r="C4754" t="s">
        <v>81</v>
      </c>
      <c r="D4754" t="s">
        <v>120</v>
      </c>
      <c r="E4754" t="s">
        <v>132</v>
      </c>
      <c r="F4754" t="s">
        <v>4229</v>
      </c>
      <c r="G4754" t="s">
        <v>134</v>
      </c>
      <c r="H4754" t="s">
        <v>135</v>
      </c>
      <c r="I4754" t="s">
        <v>136</v>
      </c>
      <c r="J4754" t="s">
        <v>137</v>
      </c>
      <c r="K4754" t="s">
        <v>138</v>
      </c>
      <c r="L4754" t="s">
        <v>13882</v>
      </c>
      <c r="M4754" t="s">
        <v>13883</v>
      </c>
      <c r="N4754">
        <v>0.97361111099999997</v>
      </c>
      <c r="O4754">
        <v>1</v>
      </c>
      <c r="P4754">
        <v>474</v>
      </c>
      <c r="Q4754">
        <v>28</v>
      </c>
      <c r="R4754">
        <v>42</v>
      </c>
      <c r="S4754">
        <v>8</v>
      </c>
      <c r="T4754">
        <v>36</v>
      </c>
      <c r="U4754">
        <v>0</v>
      </c>
      <c r="V4754">
        <v>0</v>
      </c>
      <c r="W4754">
        <v>0</v>
      </c>
      <c r="X4754">
        <v>57.828916748044271</v>
      </c>
      <c r="Y4754">
        <v>11.243660376291595</v>
      </c>
      <c r="Z4754">
        <v>4.5931710366013334</v>
      </c>
      <c r="AA4754">
        <v>50.223647793696124</v>
      </c>
      <c r="AB4754">
        <v>9.5714645193591537</v>
      </c>
      <c r="AC4754">
        <v>0</v>
      </c>
      <c r="AD4754">
        <v>0</v>
      </c>
      <c r="AE4754">
        <v>133.46086047399248</v>
      </c>
    </row>
    <row r="4755" spans="1:31" x14ac:dyDescent="0.25">
      <c r="A4755">
        <v>2279635</v>
      </c>
      <c r="B4755">
        <v>1</v>
      </c>
      <c r="C4755" t="s">
        <v>81</v>
      </c>
      <c r="D4755" t="s">
        <v>116</v>
      </c>
      <c r="E4755" t="s">
        <v>141</v>
      </c>
      <c r="F4755" t="s">
        <v>13884</v>
      </c>
      <c r="G4755" t="s">
        <v>268</v>
      </c>
      <c r="H4755" t="s">
        <v>135</v>
      </c>
      <c r="I4755" t="s">
        <v>136</v>
      </c>
      <c r="J4755" t="s">
        <v>137</v>
      </c>
      <c r="K4755" t="s">
        <v>138</v>
      </c>
      <c r="L4755" t="s">
        <v>13885</v>
      </c>
      <c r="M4755" t="s">
        <v>13886</v>
      </c>
      <c r="N4755">
        <v>0.80722222200000004</v>
      </c>
      <c r="O4755">
        <v>0</v>
      </c>
      <c r="P4755">
        <v>102</v>
      </c>
      <c r="Q4755">
        <v>0</v>
      </c>
      <c r="R4755">
        <v>6</v>
      </c>
      <c r="S4755">
        <v>0</v>
      </c>
      <c r="T4755">
        <v>4</v>
      </c>
      <c r="U4755">
        <v>0</v>
      </c>
      <c r="V4755">
        <v>0</v>
      </c>
      <c r="W4755">
        <v>0</v>
      </c>
      <c r="X4755">
        <v>8.7966337826197201</v>
      </c>
      <c r="Y4755">
        <v>0</v>
      </c>
      <c r="Z4755">
        <v>1.1918039516933331E-2</v>
      </c>
      <c r="AA4755">
        <v>0</v>
      </c>
      <c r="AB4755">
        <v>4.0561314690216663E-2</v>
      </c>
      <c r="AC4755">
        <v>0</v>
      </c>
      <c r="AD4755">
        <v>0</v>
      </c>
      <c r="AE4755">
        <v>8.8491131368268707</v>
      </c>
    </row>
    <row r="4756" spans="1:31" x14ac:dyDescent="0.25">
      <c r="A4756">
        <v>2279549</v>
      </c>
      <c r="B4756">
        <v>1</v>
      </c>
      <c r="C4756" t="s">
        <v>80</v>
      </c>
      <c r="D4756" t="s">
        <v>108</v>
      </c>
      <c r="E4756" t="s">
        <v>147</v>
      </c>
      <c r="F4756" t="s">
        <v>13887</v>
      </c>
      <c r="G4756" t="s">
        <v>149</v>
      </c>
      <c r="H4756" t="s">
        <v>150</v>
      </c>
      <c r="I4756" t="s">
        <v>136</v>
      </c>
      <c r="J4756" t="s">
        <v>137</v>
      </c>
      <c r="K4756" t="s">
        <v>138</v>
      </c>
      <c r="L4756" t="s">
        <v>13888</v>
      </c>
      <c r="M4756" t="s">
        <v>13889</v>
      </c>
      <c r="N4756">
        <v>3.3316666659999998</v>
      </c>
      <c r="O4756">
        <v>0</v>
      </c>
      <c r="P4756">
        <v>7</v>
      </c>
      <c r="Q4756">
        <v>0</v>
      </c>
      <c r="R4756">
        <v>1</v>
      </c>
      <c r="S4756">
        <v>0</v>
      </c>
      <c r="T4756">
        <v>1</v>
      </c>
      <c r="U4756">
        <v>0</v>
      </c>
      <c r="V4756">
        <v>0</v>
      </c>
      <c r="W4756">
        <v>0</v>
      </c>
      <c r="X4756">
        <v>4.0317643616597421</v>
      </c>
      <c r="Y4756">
        <v>0</v>
      </c>
      <c r="Z4756">
        <v>2.5668256126800001E-2</v>
      </c>
      <c r="AA4756">
        <v>0</v>
      </c>
      <c r="AB4756">
        <v>0.69484369599450002</v>
      </c>
      <c r="AC4756">
        <v>0</v>
      </c>
      <c r="AD4756">
        <v>0</v>
      </c>
      <c r="AE4756">
        <v>4.7522763137810422</v>
      </c>
    </row>
    <row r="4757" spans="1:31" x14ac:dyDescent="0.25">
      <c r="A4757">
        <v>2279303</v>
      </c>
      <c r="B4757">
        <v>1</v>
      </c>
      <c r="C4757" t="s">
        <v>80</v>
      </c>
      <c r="D4757" t="s">
        <v>108</v>
      </c>
      <c r="E4757" t="s">
        <v>147</v>
      </c>
      <c r="F4757" t="s">
        <v>13890</v>
      </c>
      <c r="G4757" t="s">
        <v>149</v>
      </c>
      <c r="H4757" t="s">
        <v>150</v>
      </c>
      <c r="I4757" t="s">
        <v>136</v>
      </c>
      <c r="J4757" t="s">
        <v>137</v>
      </c>
      <c r="K4757" t="s">
        <v>138</v>
      </c>
      <c r="L4757" t="s">
        <v>13891</v>
      </c>
      <c r="M4757" t="s">
        <v>13892</v>
      </c>
      <c r="N4757">
        <v>4.0619444439999999</v>
      </c>
      <c r="O4757">
        <v>0</v>
      </c>
      <c r="P4757">
        <v>7</v>
      </c>
      <c r="Q4757">
        <v>0</v>
      </c>
      <c r="R4757">
        <v>3</v>
      </c>
      <c r="S4757">
        <v>0</v>
      </c>
      <c r="T4757">
        <v>1</v>
      </c>
      <c r="U4757">
        <v>0</v>
      </c>
      <c r="V4757">
        <v>0</v>
      </c>
      <c r="W4757">
        <v>0</v>
      </c>
      <c r="X4757">
        <v>5.283545284515804</v>
      </c>
      <c r="Y4757">
        <v>0</v>
      </c>
      <c r="Z4757">
        <v>0.24472839972583338</v>
      </c>
      <c r="AA4757">
        <v>0</v>
      </c>
      <c r="AB4757">
        <v>0.13449125060680836</v>
      </c>
      <c r="AC4757">
        <v>0</v>
      </c>
      <c r="AD4757">
        <v>0</v>
      </c>
      <c r="AE4757">
        <v>5.6627649348484459</v>
      </c>
    </row>
    <row r="4758" spans="1:31" x14ac:dyDescent="0.25">
      <c r="A4758">
        <v>2279595</v>
      </c>
      <c r="B4758">
        <v>1</v>
      </c>
      <c r="C4758" t="s">
        <v>80</v>
      </c>
      <c r="D4758" t="s">
        <v>105</v>
      </c>
      <c r="E4758" t="s">
        <v>147</v>
      </c>
      <c r="F4758" t="s">
        <v>13893</v>
      </c>
      <c r="G4758" t="s">
        <v>149</v>
      </c>
      <c r="H4758" t="s">
        <v>150</v>
      </c>
      <c r="I4758" t="s">
        <v>136</v>
      </c>
      <c r="J4758" t="s">
        <v>137</v>
      </c>
      <c r="K4758" t="s">
        <v>138</v>
      </c>
      <c r="L4758" t="s">
        <v>13894</v>
      </c>
      <c r="M4758" t="s">
        <v>13895</v>
      </c>
      <c r="N4758">
        <v>1.2852777769999999</v>
      </c>
      <c r="O4758">
        <v>0</v>
      </c>
      <c r="P4758">
        <v>7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2.0716253858023501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2.0716253858023501</v>
      </c>
    </row>
    <row r="4759" spans="1:31" x14ac:dyDescent="0.25">
      <c r="A4759">
        <v>2279721</v>
      </c>
      <c r="B4759">
        <v>1</v>
      </c>
      <c r="C4759" t="s">
        <v>81</v>
      </c>
      <c r="D4759" t="s">
        <v>121</v>
      </c>
      <c r="E4759" t="s">
        <v>147</v>
      </c>
      <c r="F4759" t="s">
        <v>13896</v>
      </c>
      <c r="G4759" t="s">
        <v>149</v>
      </c>
      <c r="H4759" t="s">
        <v>150</v>
      </c>
      <c r="I4759" t="s">
        <v>136</v>
      </c>
      <c r="J4759" t="s">
        <v>137</v>
      </c>
      <c r="K4759" t="s">
        <v>138</v>
      </c>
      <c r="L4759" t="s">
        <v>13897</v>
      </c>
      <c r="M4759" t="s">
        <v>13898</v>
      </c>
      <c r="N4759">
        <v>0.74388888799999997</v>
      </c>
      <c r="O4759">
        <v>0</v>
      </c>
      <c r="P4759">
        <v>24</v>
      </c>
      <c r="Q4759">
        <v>0</v>
      </c>
      <c r="R4759">
        <v>0</v>
      </c>
      <c r="S4759">
        <v>0</v>
      </c>
      <c r="T4759">
        <v>3</v>
      </c>
      <c r="U4759">
        <v>0</v>
      </c>
      <c r="V4759">
        <v>0</v>
      </c>
      <c r="W4759">
        <v>0</v>
      </c>
      <c r="X4759">
        <v>2.4453110791542341</v>
      </c>
      <c r="Y4759">
        <v>0</v>
      </c>
      <c r="Z4759">
        <v>0</v>
      </c>
      <c r="AA4759">
        <v>0</v>
      </c>
      <c r="AB4759">
        <v>6.2023300338350011E-2</v>
      </c>
      <c r="AC4759">
        <v>0</v>
      </c>
      <c r="AD4759">
        <v>0</v>
      </c>
      <c r="AE4759">
        <v>2.5073343794925842</v>
      </c>
    </row>
    <row r="4760" spans="1:31" x14ac:dyDescent="0.25">
      <c r="A4760">
        <v>2279701</v>
      </c>
      <c r="B4760">
        <v>1</v>
      </c>
      <c r="C4760" t="s">
        <v>80</v>
      </c>
      <c r="D4760" t="s">
        <v>96</v>
      </c>
      <c r="E4760" t="s">
        <v>165</v>
      </c>
      <c r="F4760" t="s">
        <v>13899</v>
      </c>
      <c r="G4760" t="s">
        <v>198</v>
      </c>
      <c r="H4760" t="s">
        <v>150</v>
      </c>
      <c r="I4760" t="s">
        <v>136</v>
      </c>
      <c r="J4760" t="s">
        <v>137</v>
      </c>
      <c r="K4760" t="s">
        <v>138</v>
      </c>
      <c r="L4760" t="s">
        <v>13900</v>
      </c>
      <c r="M4760" t="s">
        <v>13901</v>
      </c>
      <c r="N4760">
        <v>1.426111111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1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1.2683240567663667</v>
      </c>
      <c r="AC4760">
        <v>0</v>
      </c>
      <c r="AD4760">
        <v>0</v>
      </c>
      <c r="AE4760">
        <v>1.2683240567663667</v>
      </c>
    </row>
    <row r="4761" spans="1:31" x14ac:dyDescent="0.25">
      <c r="A4761">
        <v>2279529</v>
      </c>
      <c r="B4761">
        <v>1</v>
      </c>
      <c r="C4761" t="s">
        <v>80</v>
      </c>
      <c r="D4761" t="s">
        <v>96</v>
      </c>
      <c r="E4761" t="s">
        <v>165</v>
      </c>
      <c r="F4761" t="s">
        <v>13902</v>
      </c>
      <c r="G4761" t="s">
        <v>198</v>
      </c>
      <c r="H4761" t="s">
        <v>150</v>
      </c>
      <c r="I4761" t="s">
        <v>136</v>
      </c>
      <c r="J4761" t="s">
        <v>137</v>
      </c>
      <c r="K4761" t="s">
        <v>138</v>
      </c>
      <c r="L4761" t="s">
        <v>13903</v>
      </c>
      <c r="M4761" t="s">
        <v>13904</v>
      </c>
      <c r="N4761">
        <v>4.5494444439999997</v>
      </c>
      <c r="O4761">
        <v>0</v>
      </c>
      <c r="P4761">
        <v>1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1.2357402770132664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1.2357402770132664</v>
      </c>
    </row>
    <row r="4762" spans="1:31" x14ac:dyDescent="0.25">
      <c r="A4762">
        <v>2279486</v>
      </c>
      <c r="B4762">
        <v>1</v>
      </c>
      <c r="C4762" t="s">
        <v>80</v>
      </c>
      <c r="D4762" t="s">
        <v>93</v>
      </c>
      <c r="E4762" t="s">
        <v>147</v>
      </c>
      <c r="F4762" t="s">
        <v>13905</v>
      </c>
      <c r="G4762" t="s">
        <v>149</v>
      </c>
      <c r="H4762" t="s">
        <v>150</v>
      </c>
      <c r="I4762" t="s">
        <v>136</v>
      </c>
      <c r="J4762" t="s">
        <v>137</v>
      </c>
      <c r="K4762" t="s">
        <v>138</v>
      </c>
      <c r="L4762" t="s">
        <v>13906</v>
      </c>
      <c r="M4762" t="s">
        <v>13907</v>
      </c>
      <c r="N4762">
        <v>2.6997222220000001</v>
      </c>
      <c r="O4762">
        <v>0</v>
      </c>
      <c r="P4762">
        <v>7</v>
      </c>
      <c r="Q4762">
        <v>0</v>
      </c>
      <c r="R4762">
        <v>5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1.6992978462824</v>
      </c>
      <c r="Y4762">
        <v>0</v>
      </c>
      <c r="Z4762">
        <v>0.16214214636424998</v>
      </c>
      <c r="AA4762">
        <v>0</v>
      </c>
      <c r="AB4762">
        <v>0</v>
      </c>
      <c r="AC4762">
        <v>0</v>
      </c>
      <c r="AD4762">
        <v>0</v>
      </c>
      <c r="AE4762">
        <v>1.8614399926466501</v>
      </c>
    </row>
    <row r="4763" spans="1:31" x14ac:dyDescent="0.25">
      <c r="A4763">
        <v>2279409</v>
      </c>
      <c r="B4763">
        <v>1</v>
      </c>
      <c r="C4763" t="s">
        <v>80</v>
      </c>
      <c r="D4763" t="s">
        <v>105</v>
      </c>
      <c r="E4763" t="s">
        <v>165</v>
      </c>
      <c r="F4763" t="s">
        <v>13908</v>
      </c>
      <c r="G4763" t="s">
        <v>198</v>
      </c>
      <c r="H4763" t="s">
        <v>150</v>
      </c>
      <c r="I4763" t="s">
        <v>136</v>
      </c>
      <c r="J4763" t="s">
        <v>137</v>
      </c>
      <c r="K4763" t="s">
        <v>138</v>
      </c>
      <c r="L4763" t="s">
        <v>13909</v>
      </c>
      <c r="M4763" t="s">
        <v>13910</v>
      </c>
      <c r="N4763">
        <v>3.7969444440000002</v>
      </c>
      <c r="O4763">
        <v>0</v>
      </c>
      <c r="P4763">
        <v>2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3.0336106613387113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3.0336106613387113</v>
      </c>
    </row>
    <row r="4764" spans="1:31" x14ac:dyDescent="0.25">
      <c r="A4764">
        <v>2279509</v>
      </c>
      <c r="B4764">
        <v>1</v>
      </c>
      <c r="C4764" t="s">
        <v>81</v>
      </c>
      <c r="D4764" t="s">
        <v>112</v>
      </c>
      <c r="E4764" t="s">
        <v>157</v>
      </c>
      <c r="F4764" t="s">
        <v>13911</v>
      </c>
      <c r="G4764" t="s">
        <v>143</v>
      </c>
      <c r="H4764" t="s">
        <v>135</v>
      </c>
      <c r="I4764" t="s">
        <v>136</v>
      </c>
      <c r="J4764" t="s">
        <v>137</v>
      </c>
      <c r="K4764" t="s">
        <v>144</v>
      </c>
      <c r="L4764" t="s">
        <v>13912</v>
      </c>
      <c r="M4764" t="s">
        <v>13913</v>
      </c>
      <c r="N4764">
        <v>0.63500000000000001</v>
      </c>
      <c r="O4764">
        <v>0</v>
      </c>
      <c r="P4764">
        <v>19960</v>
      </c>
      <c r="Q4764">
        <v>2</v>
      </c>
      <c r="R4764">
        <v>490</v>
      </c>
      <c r="S4764">
        <v>5</v>
      </c>
      <c r="T4764">
        <v>3784</v>
      </c>
      <c r="U4764">
        <v>4</v>
      </c>
      <c r="V4764">
        <v>11</v>
      </c>
      <c r="W4764">
        <v>0</v>
      </c>
      <c r="X4764">
        <v>2340.7312272997647</v>
      </c>
      <c r="Y4764">
        <v>0.52578395483767504</v>
      </c>
      <c r="Z4764">
        <v>36.905319772404098</v>
      </c>
      <c r="AA4764">
        <v>7.8689416937940262</v>
      </c>
      <c r="AB4764">
        <v>1209.8024056065344</v>
      </c>
      <c r="AC4764">
        <v>23.189887734126902</v>
      </c>
      <c r="AD4764">
        <v>30.919194683479873</v>
      </c>
      <c r="AE4764">
        <v>3649.942760744942</v>
      </c>
    </row>
    <row r="4765" spans="1:31" x14ac:dyDescent="0.25">
      <c r="A4765">
        <v>2279715</v>
      </c>
      <c r="B4765">
        <v>1</v>
      </c>
      <c r="C4765" t="s">
        <v>81</v>
      </c>
      <c r="D4765" t="s">
        <v>118</v>
      </c>
      <c r="E4765" t="s">
        <v>165</v>
      </c>
      <c r="F4765" t="s">
        <v>13914</v>
      </c>
      <c r="G4765" t="s">
        <v>198</v>
      </c>
      <c r="H4765" t="s">
        <v>150</v>
      </c>
      <c r="I4765" t="s">
        <v>136</v>
      </c>
      <c r="J4765" t="s">
        <v>137</v>
      </c>
      <c r="K4765" t="s">
        <v>138</v>
      </c>
      <c r="L4765" t="s">
        <v>13915</v>
      </c>
      <c r="M4765" t="s">
        <v>13916</v>
      </c>
      <c r="N4765">
        <v>0.52944444400000001</v>
      </c>
      <c r="O4765">
        <v>0</v>
      </c>
      <c r="P4765">
        <v>2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0.37169706829725002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0.37169706829725002</v>
      </c>
    </row>
    <row r="4766" spans="1:31" x14ac:dyDescent="0.25">
      <c r="A4766">
        <v>2279429</v>
      </c>
      <c r="B4766">
        <v>1</v>
      </c>
      <c r="C4766" t="s">
        <v>81</v>
      </c>
      <c r="D4766" t="s">
        <v>113</v>
      </c>
      <c r="E4766" t="s">
        <v>157</v>
      </c>
      <c r="F4766" t="s">
        <v>13917</v>
      </c>
      <c r="G4766" t="s">
        <v>134</v>
      </c>
      <c r="H4766" t="s">
        <v>135</v>
      </c>
      <c r="I4766" t="s">
        <v>136</v>
      </c>
      <c r="J4766" t="s">
        <v>137</v>
      </c>
      <c r="K4766" t="s">
        <v>138</v>
      </c>
      <c r="L4766" t="s">
        <v>13918</v>
      </c>
      <c r="M4766" t="s">
        <v>13919</v>
      </c>
      <c r="N4766">
        <v>2.5775000000000001</v>
      </c>
      <c r="O4766">
        <v>0</v>
      </c>
      <c r="P4766">
        <v>266</v>
      </c>
      <c r="Q4766">
        <v>0</v>
      </c>
      <c r="R4766">
        <v>9</v>
      </c>
      <c r="S4766">
        <v>0</v>
      </c>
      <c r="T4766">
        <v>34</v>
      </c>
      <c r="U4766">
        <v>0</v>
      </c>
      <c r="V4766">
        <v>0</v>
      </c>
      <c r="W4766">
        <v>0</v>
      </c>
      <c r="X4766">
        <v>80.522425946814053</v>
      </c>
      <c r="Y4766">
        <v>0</v>
      </c>
      <c r="Z4766">
        <v>9.5430171746416335</v>
      </c>
      <c r="AA4766">
        <v>0</v>
      </c>
      <c r="AB4766">
        <v>41.793220218783915</v>
      </c>
      <c r="AC4766">
        <v>0</v>
      </c>
      <c r="AD4766">
        <v>0</v>
      </c>
      <c r="AE4766">
        <v>131.85866334023962</v>
      </c>
    </row>
    <row r="4767" spans="1:31" x14ac:dyDescent="0.25">
      <c r="A4767">
        <v>2279323</v>
      </c>
      <c r="B4767">
        <v>1</v>
      </c>
      <c r="C4767" t="s">
        <v>80</v>
      </c>
      <c r="D4767" t="s">
        <v>105</v>
      </c>
      <c r="E4767" t="s">
        <v>157</v>
      </c>
      <c r="F4767" t="s">
        <v>13920</v>
      </c>
      <c r="G4767" t="s">
        <v>143</v>
      </c>
      <c r="H4767" t="s">
        <v>135</v>
      </c>
      <c r="I4767" t="s">
        <v>136</v>
      </c>
      <c r="J4767" t="s">
        <v>137</v>
      </c>
      <c r="K4767" t="s">
        <v>144</v>
      </c>
      <c r="L4767" t="s">
        <v>13921</v>
      </c>
      <c r="M4767" t="s">
        <v>13922</v>
      </c>
      <c r="N4767">
        <v>1.967222222</v>
      </c>
      <c r="O4767">
        <v>11</v>
      </c>
      <c r="P4767">
        <v>1098</v>
      </c>
      <c r="Q4767">
        <v>18</v>
      </c>
      <c r="R4767">
        <v>658</v>
      </c>
      <c r="S4767">
        <v>16</v>
      </c>
      <c r="T4767">
        <v>160</v>
      </c>
      <c r="U4767">
        <v>0</v>
      </c>
      <c r="V4767">
        <v>1</v>
      </c>
      <c r="W4767">
        <v>15.496089603594246</v>
      </c>
      <c r="X4767">
        <v>471.90396063813409</v>
      </c>
      <c r="Y4767">
        <v>19.12344771226681</v>
      </c>
      <c r="Z4767">
        <v>173.90636472698768</v>
      </c>
      <c r="AA4767">
        <v>41.457423660341817</v>
      </c>
      <c r="AB4767">
        <v>160.33697238859051</v>
      </c>
      <c r="AC4767">
        <v>0</v>
      </c>
      <c r="AD4767">
        <v>4.8884568110344997</v>
      </c>
      <c r="AE4767">
        <v>887.11271554094969</v>
      </c>
    </row>
    <row r="4768" spans="1:31" x14ac:dyDescent="0.25">
      <c r="A4768">
        <v>2279572</v>
      </c>
      <c r="B4768">
        <v>1</v>
      </c>
      <c r="C4768" t="s">
        <v>80</v>
      </c>
      <c r="D4768" t="s">
        <v>96</v>
      </c>
      <c r="E4768" t="s">
        <v>147</v>
      </c>
      <c r="F4768" t="s">
        <v>3770</v>
      </c>
      <c r="G4768" t="s">
        <v>2825</v>
      </c>
      <c r="H4768" t="s">
        <v>150</v>
      </c>
      <c r="I4768" t="s">
        <v>136</v>
      </c>
      <c r="J4768" t="s">
        <v>137</v>
      </c>
      <c r="K4768" t="s">
        <v>138</v>
      </c>
      <c r="L4768" t="s">
        <v>13923</v>
      </c>
      <c r="M4768" t="s">
        <v>13924</v>
      </c>
      <c r="N4768">
        <v>1.707777777</v>
      </c>
      <c r="O4768">
        <v>0</v>
      </c>
      <c r="P4768">
        <v>99</v>
      </c>
      <c r="Q4768">
        <v>0</v>
      </c>
      <c r="R4768">
        <v>1</v>
      </c>
      <c r="S4768">
        <v>0</v>
      </c>
      <c r="T4768">
        <v>14</v>
      </c>
      <c r="U4768">
        <v>0</v>
      </c>
      <c r="V4768">
        <v>0</v>
      </c>
      <c r="W4768">
        <v>0</v>
      </c>
      <c r="X4768">
        <v>50.789835328412309</v>
      </c>
      <c r="Y4768">
        <v>0</v>
      </c>
      <c r="Z4768">
        <v>0.15488549286693332</v>
      </c>
      <c r="AA4768">
        <v>0</v>
      </c>
      <c r="AB4768">
        <v>8.2058110757425009</v>
      </c>
      <c r="AC4768">
        <v>0</v>
      </c>
      <c r="AD4768">
        <v>0</v>
      </c>
      <c r="AE4768">
        <v>59.150531897021743</v>
      </c>
    </row>
    <row r="4769" spans="1:31" x14ac:dyDescent="0.25">
      <c r="A4769">
        <v>2279329</v>
      </c>
      <c r="B4769">
        <v>1</v>
      </c>
      <c r="C4769" t="s">
        <v>80</v>
      </c>
      <c r="D4769" t="s">
        <v>103</v>
      </c>
      <c r="E4769" t="s">
        <v>132</v>
      </c>
      <c r="F4769" t="s">
        <v>13925</v>
      </c>
      <c r="G4769" t="s">
        <v>154</v>
      </c>
      <c r="H4769" t="s">
        <v>135</v>
      </c>
      <c r="I4769" t="s">
        <v>136</v>
      </c>
      <c r="J4769" t="s">
        <v>137</v>
      </c>
      <c r="K4769" t="s">
        <v>144</v>
      </c>
      <c r="L4769" t="s">
        <v>13926</v>
      </c>
      <c r="M4769" t="s">
        <v>13927</v>
      </c>
      <c r="N4769">
        <v>4.9880555549999999</v>
      </c>
      <c r="O4769">
        <v>0</v>
      </c>
      <c r="P4769">
        <v>0</v>
      </c>
      <c r="Q4769">
        <v>0</v>
      </c>
      <c r="R4769">
        <v>0</v>
      </c>
      <c r="S4769">
        <v>10</v>
      </c>
      <c r="T4769">
        <v>0</v>
      </c>
      <c r="U4769">
        <v>3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286.81482512308622</v>
      </c>
      <c r="AB4769">
        <v>0</v>
      </c>
      <c r="AC4769">
        <v>308.00097507005546</v>
      </c>
      <c r="AD4769">
        <v>0</v>
      </c>
      <c r="AE4769">
        <v>594.81580019314174</v>
      </c>
    </row>
    <row r="4770" spans="1:31" x14ac:dyDescent="0.25">
      <c r="A4770">
        <v>2279289</v>
      </c>
      <c r="B4770">
        <v>1</v>
      </c>
      <c r="C4770" t="s">
        <v>80</v>
      </c>
      <c r="D4770" t="s">
        <v>85</v>
      </c>
      <c r="E4770" t="s">
        <v>147</v>
      </c>
      <c r="F4770" t="s">
        <v>731</v>
      </c>
      <c r="G4770" t="s">
        <v>233</v>
      </c>
      <c r="H4770" t="s">
        <v>150</v>
      </c>
      <c r="I4770" t="s">
        <v>136</v>
      </c>
      <c r="J4770" t="s">
        <v>137</v>
      </c>
      <c r="K4770" t="s">
        <v>138</v>
      </c>
      <c r="L4770" t="s">
        <v>13928</v>
      </c>
      <c r="M4770" t="s">
        <v>13929</v>
      </c>
      <c r="N4770">
        <v>1.8930555549999999</v>
      </c>
      <c r="O4770">
        <v>0</v>
      </c>
      <c r="P4770">
        <v>70</v>
      </c>
      <c r="Q4770">
        <v>0</v>
      </c>
      <c r="R4770">
        <v>0</v>
      </c>
      <c r="S4770">
        <v>0</v>
      </c>
      <c r="T4770">
        <v>8</v>
      </c>
      <c r="U4770">
        <v>0</v>
      </c>
      <c r="V4770">
        <v>0</v>
      </c>
      <c r="W4770">
        <v>0</v>
      </c>
      <c r="X4770">
        <v>30.153226242495123</v>
      </c>
      <c r="Y4770">
        <v>0</v>
      </c>
      <c r="Z4770">
        <v>0</v>
      </c>
      <c r="AA4770">
        <v>0</v>
      </c>
      <c r="AB4770">
        <v>4.9245053235880674</v>
      </c>
      <c r="AC4770">
        <v>0</v>
      </c>
      <c r="AD4770">
        <v>0</v>
      </c>
      <c r="AE4770">
        <v>35.077731566083187</v>
      </c>
    </row>
    <row r="4771" spans="1:31" x14ac:dyDescent="0.25">
      <c r="A4771">
        <v>2279598</v>
      </c>
      <c r="B4771">
        <v>1</v>
      </c>
      <c r="C4771" t="s">
        <v>80</v>
      </c>
      <c r="D4771" t="s">
        <v>99</v>
      </c>
      <c r="E4771" t="s">
        <v>165</v>
      </c>
      <c r="F4771" t="s">
        <v>13930</v>
      </c>
      <c r="G4771" t="s">
        <v>198</v>
      </c>
      <c r="H4771" t="s">
        <v>150</v>
      </c>
      <c r="I4771" t="s">
        <v>136</v>
      </c>
      <c r="J4771" t="s">
        <v>137</v>
      </c>
      <c r="K4771" t="s">
        <v>138</v>
      </c>
      <c r="L4771" t="s">
        <v>13931</v>
      </c>
      <c r="M4771" t="s">
        <v>13932</v>
      </c>
      <c r="N4771">
        <v>5.3841666659999996</v>
      </c>
      <c r="O4771">
        <v>0</v>
      </c>
      <c r="P4771">
        <v>1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3.8066369127375002E-2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3.8066369127375002E-2</v>
      </c>
    </row>
    <row r="4772" spans="1:31" x14ac:dyDescent="0.25">
      <c r="A4772">
        <v>2279452</v>
      </c>
      <c r="B4772">
        <v>1</v>
      </c>
      <c r="C4772" t="s">
        <v>80</v>
      </c>
      <c r="D4772" t="s">
        <v>93</v>
      </c>
      <c r="E4772" t="s">
        <v>165</v>
      </c>
      <c r="F4772" t="s">
        <v>13933</v>
      </c>
      <c r="G4772" t="s">
        <v>261</v>
      </c>
      <c r="H4772" t="s">
        <v>150</v>
      </c>
      <c r="I4772" t="s">
        <v>136</v>
      </c>
      <c r="J4772" t="s">
        <v>137</v>
      </c>
      <c r="K4772" t="s">
        <v>138</v>
      </c>
      <c r="L4772" t="s">
        <v>13934</v>
      </c>
      <c r="M4772" t="s">
        <v>13935</v>
      </c>
      <c r="N4772">
        <v>8.3691666659999999</v>
      </c>
      <c r="O4772">
        <v>0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0.7295988469837501</v>
      </c>
      <c r="AA4772">
        <v>0</v>
      </c>
      <c r="AB4772">
        <v>0</v>
      </c>
      <c r="AC4772">
        <v>0</v>
      </c>
      <c r="AD4772">
        <v>0</v>
      </c>
      <c r="AE4772">
        <v>0.7295988469837501</v>
      </c>
    </row>
    <row r="4773" spans="1:31" x14ac:dyDescent="0.25">
      <c r="A4773">
        <v>2279352</v>
      </c>
      <c r="B4773">
        <v>1</v>
      </c>
      <c r="C4773" t="s">
        <v>80</v>
      </c>
      <c r="D4773" t="s">
        <v>82</v>
      </c>
      <c r="E4773" t="s">
        <v>141</v>
      </c>
      <c r="F4773" t="s">
        <v>13936</v>
      </c>
      <c r="G4773" t="s">
        <v>143</v>
      </c>
      <c r="H4773" t="s">
        <v>135</v>
      </c>
      <c r="I4773" t="s">
        <v>136</v>
      </c>
      <c r="J4773" t="s">
        <v>137</v>
      </c>
      <c r="K4773" t="s">
        <v>144</v>
      </c>
      <c r="L4773" t="s">
        <v>13937</v>
      </c>
      <c r="M4773" t="s">
        <v>13938</v>
      </c>
      <c r="N4773">
        <v>2.775833333</v>
      </c>
      <c r="O4773">
        <v>0</v>
      </c>
      <c r="P4773">
        <v>33</v>
      </c>
      <c r="Q4773">
        <v>0</v>
      </c>
      <c r="R4773">
        <v>0</v>
      </c>
      <c r="S4773">
        <v>0</v>
      </c>
      <c r="T4773">
        <v>291</v>
      </c>
      <c r="U4773">
        <v>0</v>
      </c>
      <c r="V4773">
        <v>1</v>
      </c>
      <c r="W4773">
        <v>0</v>
      </c>
      <c r="X4773">
        <v>124.11566021498329</v>
      </c>
      <c r="Y4773">
        <v>0</v>
      </c>
      <c r="Z4773">
        <v>0</v>
      </c>
      <c r="AA4773">
        <v>0</v>
      </c>
      <c r="AB4773">
        <v>1003.7758510826255</v>
      </c>
      <c r="AC4773">
        <v>0</v>
      </c>
      <c r="AD4773">
        <v>9.5980808293571993</v>
      </c>
      <c r="AE4773">
        <v>1137.489592126966</v>
      </c>
    </row>
    <row r="4774" spans="1:31" x14ac:dyDescent="0.25">
      <c r="A4774">
        <v>2279644</v>
      </c>
      <c r="B4774">
        <v>1</v>
      </c>
      <c r="C4774" t="s">
        <v>80</v>
      </c>
      <c r="D4774" t="s">
        <v>85</v>
      </c>
      <c r="E4774" t="s">
        <v>165</v>
      </c>
      <c r="F4774" t="s">
        <v>13939</v>
      </c>
      <c r="G4774" t="s">
        <v>198</v>
      </c>
      <c r="H4774" t="s">
        <v>150</v>
      </c>
      <c r="I4774" t="s">
        <v>136</v>
      </c>
      <c r="J4774" t="s">
        <v>137</v>
      </c>
      <c r="K4774" t="s">
        <v>138</v>
      </c>
      <c r="L4774" t="s">
        <v>13940</v>
      </c>
      <c r="M4774" t="s">
        <v>13941</v>
      </c>
      <c r="N4774">
        <v>2.0336111109999999</v>
      </c>
      <c r="O4774">
        <v>0</v>
      </c>
      <c r="P4774">
        <v>7</v>
      </c>
      <c r="Q4774">
        <v>0</v>
      </c>
      <c r="R4774">
        <v>0</v>
      </c>
      <c r="S4774">
        <v>0</v>
      </c>
      <c r="T4774">
        <v>3</v>
      </c>
      <c r="U4774">
        <v>0</v>
      </c>
      <c r="V4774">
        <v>0</v>
      </c>
      <c r="W4774">
        <v>0</v>
      </c>
      <c r="X4774">
        <v>3.4790751395044008</v>
      </c>
      <c r="Y4774">
        <v>0</v>
      </c>
      <c r="Z4774">
        <v>0</v>
      </c>
      <c r="AA4774">
        <v>0</v>
      </c>
      <c r="AB4774">
        <v>2.6273019489275247</v>
      </c>
      <c r="AC4774">
        <v>0</v>
      </c>
      <c r="AD4774">
        <v>0</v>
      </c>
      <c r="AE4774">
        <v>6.1063770884319251</v>
      </c>
    </row>
    <row r="4775" spans="1:31" x14ac:dyDescent="0.25">
      <c r="A4775">
        <v>2279389</v>
      </c>
      <c r="B4775">
        <v>1</v>
      </c>
      <c r="C4775" t="s">
        <v>80</v>
      </c>
      <c r="D4775" t="s">
        <v>93</v>
      </c>
      <c r="E4775" t="s">
        <v>322</v>
      </c>
      <c r="F4775" t="s">
        <v>13942</v>
      </c>
      <c r="G4775" t="s">
        <v>134</v>
      </c>
      <c r="H4775" t="s">
        <v>135</v>
      </c>
      <c r="I4775" t="s">
        <v>136</v>
      </c>
      <c r="J4775" t="s">
        <v>137</v>
      </c>
      <c r="K4775" t="s">
        <v>138</v>
      </c>
      <c r="L4775" t="s">
        <v>13943</v>
      </c>
      <c r="M4775" t="s">
        <v>13944</v>
      </c>
      <c r="N4775">
        <v>0.88277777700000004</v>
      </c>
      <c r="O4775">
        <v>3</v>
      </c>
      <c r="P4775">
        <v>3515</v>
      </c>
      <c r="Q4775">
        <v>111</v>
      </c>
      <c r="R4775">
        <v>888</v>
      </c>
      <c r="S4775">
        <v>56</v>
      </c>
      <c r="T4775">
        <v>749</v>
      </c>
      <c r="U4775">
        <v>2</v>
      </c>
      <c r="V4775">
        <v>1</v>
      </c>
      <c r="W4775">
        <v>1.7125963113776916</v>
      </c>
      <c r="X4775">
        <v>497.11411334792319</v>
      </c>
      <c r="Y4775">
        <v>302.36759707572526</v>
      </c>
      <c r="Z4775">
        <v>797.62619226787615</v>
      </c>
      <c r="AA4775">
        <v>92.543174203364075</v>
      </c>
      <c r="AB4775">
        <v>351.00172464505243</v>
      </c>
      <c r="AC4775">
        <v>27.630545422190099</v>
      </c>
      <c r="AD4775">
        <v>3.060329219502083</v>
      </c>
      <c r="AE4775">
        <v>2073.056272493011</v>
      </c>
    </row>
    <row r="4776" spans="1:31" x14ac:dyDescent="0.25">
      <c r="A4776">
        <v>2279438</v>
      </c>
      <c r="B4776">
        <v>1</v>
      </c>
      <c r="C4776" t="s">
        <v>80</v>
      </c>
      <c r="D4776" t="s">
        <v>85</v>
      </c>
      <c r="E4776" t="s">
        <v>147</v>
      </c>
      <c r="F4776" t="s">
        <v>13945</v>
      </c>
      <c r="G4776" t="s">
        <v>261</v>
      </c>
      <c r="H4776" t="s">
        <v>150</v>
      </c>
      <c r="I4776" t="s">
        <v>136</v>
      </c>
      <c r="J4776" t="s">
        <v>137</v>
      </c>
      <c r="K4776" t="s">
        <v>138</v>
      </c>
      <c r="L4776" t="s">
        <v>13946</v>
      </c>
      <c r="M4776" t="s">
        <v>13947</v>
      </c>
      <c r="N4776">
        <v>2.0777777770000001</v>
      </c>
      <c r="O4776">
        <v>0</v>
      </c>
      <c r="P4776">
        <v>208</v>
      </c>
      <c r="Q4776">
        <v>0</v>
      </c>
      <c r="R4776">
        <v>0</v>
      </c>
      <c r="S4776">
        <v>0</v>
      </c>
      <c r="T4776">
        <v>17</v>
      </c>
      <c r="U4776">
        <v>0</v>
      </c>
      <c r="V4776">
        <v>0</v>
      </c>
      <c r="W4776">
        <v>0</v>
      </c>
      <c r="X4776">
        <v>101.70890574433633</v>
      </c>
      <c r="Y4776">
        <v>0</v>
      </c>
      <c r="Z4776">
        <v>0</v>
      </c>
      <c r="AA4776">
        <v>0</v>
      </c>
      <c r="AB4776">
        <v>17.637945948383933</v>
      </c>
      <c r="AC4776">
        <v>0</v>
      </c>
      <c r="AD4776">
        <v>0</v>
      </c>
      <c r="AE4776">
        <v>119.34685169272026</v>
      </c>
    </row>
    <row r="4777" spans="1:31" x14ac:dyDescent="0.25">
      <c r="A4777">
        <v>2279246</v>
      </c>
      <c r="B4777">
        <v>1</v>
      </c>
      <c r="C4777" t="s">
        <v>81</v>
      </c>
      <c r="D4777" t="s">
        <v>123</v>
      </c>
      <c r="E4777" t="s">
        <v>157</v>
      </c>
      <c r="F4777" t="s">
        <v>13948</v>
      </c>
      <c r="G4777" t="s">
        <v>134</v>
      </c>
      <c r="H4777" t="s">
        <v>135</v>
      </c>
      <c r="I4777" t="s">
        <v>136</v>
      </c>
      <c r="J4777" t="s">
        <v>137</v>
      </c>
      <c r="K4777" t="s">
        <v>138</v>
      </c>
      <c r="L4777" t="s">
        <v>13949</v>
      </c>
      <c r="M4777" t="s">
        <v>13950</v>
      </c>
      <c r="N4777">
        <v>0.28722222200000003</v>
      </c>
      <c r="O4777">
        <v>7</v>
      </c>
      <c r="P4777">
        <v>590</v>
      </c>
      <c r="Q4777">
        <v>464</v>
      </c>
      <c r="R4777">
        <v>553</v>
      </c>
      <c r="S4777">
        <v>45</v>
      </c>
      <c r="T4777">
        <v>103</v>
      </c>
      <c r="U4777">
        <v>2</v>
      </c>
      <c r="V4777">
        <v>0</v>
      </c>
      <c r="W4777">
        <v>2.5052274626890005</v>
      </c>
      <c r="X4777">
        <v>27.907757581501155</v>
      </c>
      <c r="Y4777">
        <v>94.931358241319828</v>
      </c>
      <c r="Z4777">
        <v>70.990263509503706</v>
      </c>
      <c r="AA4777">
        <v>18.982358473250407</v>
      </c>
      <c r="AB4777">
        <v>13.636519872415365</v>
      </c>
      <c r="AC4777">
        <v>91.035600032475003</v>
      </c>
      <c r="AD4777">
        <v>0</v>
      </c>
      <c r="AE4777">
        <v>319.98908517315442</v>
      </c>
    </row>
    <row r="4778" spans="1:31" x14ac:dyDescent="0.25">
      <c r="A4778">
        <v>2279581</v>
      </c>
      <c r="B4778">
        <v>1</v>
      </c>
      <c r="C4778" t="s">
        <v>81</v>
      </c>
      <c r="D4778" t="s">
        <v>112</v>
      </c>
      <c r="E4778" t="s">
        <v>141</v>
      </c>
      <c r="F4778" t="s">
        <v>13951</v>
      </c>
      <c r="G4778" t="s">
        <v>162</v>
      </c>
      <c r="H4778" t="s">
        <v>135</v>
      </c>
      <c r="I4778" t="s">
        <v>136</v>
      </c>
      <c r="J4778" t="s">
        <v>137</v>
      </c>
      <c r="K4778" t="s">
        <v>138</v>
      </c>
      <c r="L4778" t="s">
        <v>13952</v>
      </c>
      <c r="M4778" t="s">
        <v>13953</v>
      </c>
      <c r="N4778">
        <v>1.545833333</v>
      </c>
      <c r="O4778">
        <v>1</v>
      </c>
      <c r="P4778">
        <v>527</v>
      </c>
      <c r="Q4778">
        <v>17</v>
      </c>
      <c r="R4778">
        <v>63</v>
      </c>
      <c r="S4778">
        <v>2</v>
      </c>
      <c r="T4778">
        <v>73</v>
      </c>
      <c r="U4778">
        <v>0</v>
      </c>
      <c r="V4778">
        <v>0</v>
      </c>
      <c r="W4778">
        <v>0.61612476068393329</v>
      </c>
      <c r="X4778">
        <v>135.57055092812723</v>
      </c>
      <c r="Y4778">
        <v>4.3982077062906431</v>
      </c>
      <c r="Z4778">
        <v>11.132002301076072</v>
      </c>
      <c r="AA4778">
        <v>4.4261867560217496</v>
      </c>
      <c r="AB4778">
        <v>34.960289984808306</v>
      </c>
      <c r="AC4778">
        <v>0</v>
      </c>
      <c r="AD4778">
        <v>0</v>
      </c>
      <c r="AE4778">
        <v>191.10336243700795</v>
      </c>
    </row>
    <row r="4779" spans="1:31" x14ac:dyDescent="0.25">
      <c r="A4779">
        <v>2279561</v>
      </c>
      <c r="B4779">
        <v>1</v>
      </c>
      <c r="C4779" t="s">
        <v>80</v>
      </c>
      <c r="D4779" t="s">
        <v>99</v>
      </c>
      <c r="E4779" t="s">
        <v>165</v>
      </c>
      <c r="F4779" t="s">
        <v>13954</v>
      </c>
      <c r="G4779" t="s">
        <v>198</v>
      </c>
      <c r="H4779" t="s">
        <v>150</v>
      </c>
      <c r="I4779" t="s">
        <v>136</v>
      </c>
      <c r="J4779" t="s">
        <v>137</v>
      </c>
      <c r="K4779" t="s">
        <v>138</v>
      </c>
      <c r="L4779" t="s">
        <v>13955</v>
      </c>
      <c r="M4779" t="s">
        <v>13956</v>
      </c>
      <c r="N4779">
        <v>0.74916666600000004</v>
      </c>
      <c r="O4779">
        <v>0</v>
      </c>
      <c r="P4779">
        <v>1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0.22391883966374998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0.22391883966374998</v>
      </c>
    </row>
    <row r="4780" spans="1:31" x14ac:dyDescent="0.25">
      <c r="A4780">
        <v>2279375</v>
      </c>
      <c r="B4780">
        <v>1</v>
      </c>
      <c r="C4780" t="s">
        <v>80</v>
      </c>
      <c r="D4780" t="s">
        <v>104</v>
      </c>
      <c r="E4780" t="s">
        <v>157</v>
      </c>
      <c r="F4780" t="s">
        <v>13957</v>
      </c>
      <c r="G4780" t="s">
        <v>143</v>
      </c>
      <c r="H4780" t="s">
        <v>135</v>
      </c>
      <c r="I4780" t="s">
        <v>136</v>
      </c>
      <c r="J4780" t="s">
        <v>137</v>
      </c>
      <c r="K4780" t="s">
        <v>144</v>
      </c>
      <c r="L4780" t="s">
        <v>13958</v>
      </c>
      <c r="M4780" t="s">
        <v>13959</v>
      </c>
      <c r="N4780">
        <v>1.2625</v>
      </c>
      <c r="O4780">
        <v>8</v>
      </c>
      <c r="P4780">
        <v>3654</v>
      </c>
      <c r="Q4780">
        <v>8</v>
      </c>
      <c r="R4780">
        <v>41</v>
      </c>
      <c r="S4780">
        <v>1</v>
      </c>
      <c r="T4780">
        <v>302</v>
      </c>
      <c r="U4780">
        <v>1</v>
      </c>
      <c r="V4780">
        <v>2</v>
      </c>
      <c r="W4780">
        <v>9.7287085341481419</v>
      </c>
      <c r="X4780">
        <v>1272.3985517615279</v>
      </c>
      <c r="Y4780">
        <v>5.4615270115134509</v>
      </c>
      <c r="Z4780">
        <v>24.167288268747011</v>
      </c>
      <c r="AA4780">
        <v>8.4070057813168759</v>
      </c>
      <c r="AB4780">
        <v>235.55864775105513</v>
      </c>
      <c r="AC4780">
        <v>71.131198623345099</v>
      </c>
      <c r="AD4780">
        <v>3.0346499842522499</v>
      </c>
      <c r="AE4780">
        <v>1629.8875777159058</v>
      </c>
    </row>
    <row r="4781" spans="1:31" x14ac:dyDescent="0.25">
      <c r="A4781">
        <v>2279624</v>
      </c>
      <c r="B4781">
        <v>1</v>
      </c>
      <c r="C4781" t="s">
        <v>80</v>
      </c>
      <c r="D4781" t="s">
        <v>99</v>
      </c>
      <c r="E4781" t="s">
        <v>165</v>
      </c>
      <c r="F4781" t="s">
        <v>13960</v>
      </c>
      <c r="G4781" t="s">
        <v>198</v>
      </c>
      <c r="H4781" t="s">
        <v>150</v>
      </c>
      <c r="I4781" t="s">
        <v>136</v>
      </c>
      <c r="J4781" t="s">
        <v>137</v>
      </c>
      <c r="K4781" t="s">
        <v>138</v>
      </c>
      <c r="L4781" t="s">
        <v>13961</v>
      </c>
      <c r="M4781" t="s">
        <v>13962</v>
      </c>
      <c r="N4781">
        <v>5.6588888879999999</v>
      </c>
      <c r="O4781">
        <v>0</v>
      </c>
      <c r="P4781">
        <v>1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1.2520309540492334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1.2520309540492334</v>
      </c>
    </row>
    <row r="4782" spans="1:31" x14ac:dyDescent="0.25">
      <c r="A4782">
        <v>2279332</v>
      </c>
      <c r="B4782">
        <v>1</v>
      </c>
      <c r="C4782" t="s">
        <v>81</v>
      </c>
      <c r="D4782" t="s">
        <v>123</v>
      </c>
      <c r="E4782" t="s">
        <v>132</v>
      </c>
      <c r="F4782" t="s">
        <v>10006</v>
      </c>
      <c r="G4782" t="s">
        <v>134</v>
      </c>
      <c r="H4782" t="s">
        <v>135</v>
      </c>
      <c r="I4782" t="s">
        <v>136</v>
      </c>
      <c r="J4782" t="s">
        <v>137</v>
      </c>
      <c r="K4782" t="s">
        <v>138</v>
      </c>
      <c r="L4782" t="s">
        <v>13963</v>
      </c>
      <c r="M4782" t="s">
        <v>13964</v>
      </c>
      <c r="N4782">
        <v>1.6291666659999999</v>
      </c>
      <c r="O4782">
        <v>7</v>
      </c>
      <c r="P4782">
        <v>584</v>
      </c>
      <c r="Q4782">
        <v>368</v>
      </c>
      <c r="R4782">
        <v>382</v>
      </c>
      <c r="S4782">
        <v>33</v>
      </c>
      <c r="T4782">
        <v>83</v>
      </c>
      <c r="U4782">
        <v>2</v>
      </c>
      <c r="V4782">
        <v>0</v>
      </c>
      <c r="W4782">
        <v>17.805528490424496</v>
      </c>
      <c r="X4782">
        <v>155.46561041665186</v>
      </c>
      <c r="Y4782">
        <v>589.80011292199572</v>
      </c>
      <c r="Z4782">
        <v>455.2493691700941</v>
      </c>
      <c r="AA4782">
        <v>104.08393302704582</v>
      </c>
      <c r="AB4782">
        <v>84.125131229391542</v>
      </c>
      <c r="AC4782">
        <v>534.81949276195303</v>
      </c>
      <c r="AD4782">
        <v>0</v>
      </c>
      <c r="AE4782">
        <v>1941.3491780175564</v>
      </c>
    </row>
    <row r="4783" spans="1:31" x14ac:dyDescent="0.25">
      <c r="A4783">
        <v>2279664</v>
      </c>
      <c r="B4783">
        <v>1</v>
      </c>
      <c r="C4783" t="s">
        <v>81</v>
      </c>
      <c r="D4783" t="s">
        <v>122</v>
      </c>
      <c r="E4783" t="s">
        <v>147</v>
      </c>
      <c r="F4783" t="s">
        <v>13965</v>
      </c>
      <c r="G4783" t="s">
        <v>149</v>
      </c>
      <c r="H4783" t="s">
        <v>150</v>
      </c>
      <c r="I4783" t="s">
        <v>136</v>
      </c>
      <c r="J4783" t="s">
        <v>137</v>
      </c>
      <c r="K4783" t="s">
        <v>138</v>
      </c>
      <c r="L4783" t="s">
        <v>13966</v>
      </c>
      <c r="M4783" t="s">
        <v>13967</v>
      </c>
      <c r="N4783">
        <v>0.46083333300000001</v>
      </c>
      <c r="O4783">
        <v>0</v>
      </c>
      <c r="P4783">
        <v>48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6.1989162235411266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6.1989162235411266</v>
      </c>
    </row>
    <row r="4784" spans="1:31" x14ac:dyDescent="0.25">
      <c r="A4784">
        <v>2279355</v>
      </c>
      <c r="B4784">
        <v>1</v>
      </c>
      <c r="C4784" t="s">
        <v>80</v>
      </c>
      <c r="D4784" t="s">
        <v>98</v>
      </c>
      <c r="E4784" t="s">
        <v>147</v>
      </c>
      <c r="F4784" t="s">
        <v>13968</v>
      </c>
      <c r="G4784" t="s">
        <v>149</v>
      </c>
      <c r="H4784" t="s">
        <v>150</v>
      </c>
      <c r="I4784" t="s">
        <v>136</v>
      </c>
      <c r="J4784" t="s">
        <v>137</v>
      </c>
      <c r="K4784" t="s">
        <v>138</v>
      </c>
      <c r="L4784" t="s">
        <v>13969</v>
      </c>
      <c r="M4784" t="s">
        <v>13970</v>
      </c>
      <c r="N4784">
        <v>6.3291666659999999</v>
      </c>
      <c r="O4784">
        <v>0</v>
      </c>
      <c r="P4784">
        <v>0</v>
      </c>
      <c r="Q4784">
        <v>0</v>
      </c>
      <c r="R4784">
        <v>2</v>
      </c>
      <c r="S4784">
        <v>0</v>
      </c>
      <c r="T4784">
        <v>2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0.72735796823842491</v>
      </c>
      <c r="AA4784">
        <v>0</v>
      </c>
      <c r="AB4784">
        <v>4.6009128949460267</v>
      </c>
      <c r="AC4784">
        <v>0</v>
      </c>
      <c r="AD4784">
        <v>0</v>
      </c>
      <c r="AE4784">
        <v>5.3282708631844518</v>
      </c>
    </row>
    <row r="4785" spans="1:31" x14ac:dyDescent="0.25">
      <c r="A4785">
        <v>2279687</v>
      </c>
      <c r="B4785">
        <v>1</v>
      </c>
      <c r="C4785" t="s">
        <v>80</v>
      </c>
      <c r="D4785" t="s">
        <v>105</v>
      </c>
      <c r="E4785" t="s">
        <v>147</v>
      </c>
      <c r="F4785" t="s">
        <v>13971</v>
      </c>
      <c r="G4785" t="s">
        <v>149</v>
      </c>
      <c r="H4785" t="s">
        <v>150</v>
      </c>
      <c r="I4785" t="s">
        <v>136</v>
      </c>
      <c r="J4785" t="s">
        <v>137</v>
      </c>
      <c r="K4785" t="s">
        <v>138</v>
      </c>
      <c r="L4785" t="s">
        <v>13972</v>
      </c>
      <c r="M4785" t="s">
        <v>13973</v>
      </c>
      <c r="N4785">
        <v>1.1958333329999999</v>
      </c>
      <c r="O4785">
        <v>0</v>
      </c>
      <c r="P4785">
        <v>3</v>
      </c>
      <c r="Q4785">
        <v>0</v>
      </c>
      <c r="R4785">
        <v>7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1.1658129987157775</v>
      </c>
      <c r="Y4785">
        <v>0</v>
      </c>
      <c r="Z4785">
        <v>1.0554565794451669</v>
      </c>
      <c r="AA4785">
        <v>0</v>
      </c>
      <c r="AB4785">
        <v>0</v>
      </c>
      <c r="AC4785">
        <v>0</v>
      </c>
      <c r="AD4785">
        <v>0</v>
      </c>
      <c r="AE4785">
        <v>2.2212695781609444</v>
      </c>
    </row>
    <row r="4786" spans="1:31" x14ac:dyDescent="0.25">
      <c r="A4786">
        <v>2279309</v>
      </c>
      <c r="B4786">
        <v>1</v>
      </c>
      <c r="C4786" t="s">
        <v>80</v>
      </c>
      <c r="D4786" t="s">
        <v>83</v>
      </c>
      <c r="E4786" t="s">
        <v>147</v>
      </c>
      <c r="F4786" t="s">
        <v>13974</v>
      </c>
      <c r="G4786" t="s">
        <v>387</v>
      </c>
      <c r="H4786" t="s">
        <v>150</v>
      </c>
      <c r="I4786" t="s">
        <v>136</v>
      </c>
      <c r="J4786" t="s">
        <v>3</v>
      </c>
      <c r="K4786" t="s">
        <v>138</v>
      </c>
      <c r="L4786" t="s">
        <v>13975</v>
      </c>
      <c r="M4786" t="s">
        <v>13976</v>
      </c>
      <c r="N4786">
        <v>4.5999999999999996</v>
      </c>
      <c r="O4786">
        <v>0</v>
      </c>
      <c r="P4786">
        <v>78</v>
      </c>
      <c r="Q4786">
        <v>0</v>
      </c>
      <c r="R4786">
        <v>0</v>
      </c>
      <c r="S4786">
        <v>0</v>
      </c>
      <c r="T4786">
        <v>2</v>
      </c>
      <c r="U4786">
        <v>0</v>
      </c>
      <c r="V4786">
        <v>0</v>
      </c>
      <c r="W4786">
        <v>0</v>
      </c>
      <c r="X4786">
        <v>112.45953144369876</v>
      </c>
      <c r="Y4786">
        <v>0</v>
      </c>
      <c r="Z4786">
        <v>0</v>
      </c>
      <c r="AA4786">
        <v>0</v>
      </c>
      <c r="AB4786">
        <v>0.89938247295633345</v>
      </c>
      <c r="AC4786">
        <v>0</v>
      </c>
      <c r="AD4786">
        <v>0</v>
      </c>
      <c r="AE4786">
        <v>113.3589139166551</v>
      </c>
    </row>
    <row r="4787" spans="1:31" x14ac:dyDescent="0.25">
      <c r="A4787">
        <v>2279455</v>
      </c>
      <c r="B4787">
        <v>1</v>
      </c>
      <c r="C4787" t="s">
        <v>80</v>
      </c>
      <c r="D4787" t="s">
        <v>84</v>
      </c>
      <c r="E4787" t="s">
        <v>147</v>
      </c>
      <c r="F4787" t="s">
        <v>13977</v>
      </c>
      <c r="G4787" t="s">
        <v>149</v>
      </c>
      <c r="H4787" t="s">
        <v>150</v>
      </c>
      <c r="I4787" t="s">
        <v>136</v>
      </c>
      <c r="J4787" t="s">
        <v>137</v>
      </c>
      <c r="K4787" t="s">
        <v>138</v>
      </c>
      <c r="L4787" t="s">
        <v>13978</v>
      </c>
      <c r="M4787" t="s">
        <v>13979</v>
      </c>
      <c r="N4787">
        <v>4.0530555550000003</v>
      </c>
      <c r="O4787">
        <v>0</v>
      </c>
      <c r="P4787">
        <v>3</v>
      </c>
      <c r="Q4787">
        <v>0</v>
      </c>
      <c r="R4787">
        <v>0</v>
      </c>
      <c r="S4787">
        <v>0</v>
      </c>
      <c r="T4787">
        <v>1</v>
      </c>
      <c r="U4787">
        <v>0</v>
      </c>
      <c r="V4787">
        <v>0</v>
      </c>
      <c r="W4787">
        <v>0</v>
      </c>
      <c r="X4787">
        <v>2.5274375045638919</v>
      </c>
      <c r="Y4787">
        <v>0</v>
      </c>
      <c r="Z4787">
        <v>0</v>
      </c>
      <c r="AA4787">
        <v>0</v>
      </c>
      <c r="AB4787">
        <v>3.7690261542058505</v>
      </c>
      <c r="AC4787">
        <v>0</v>
      </c>
      <c r="AD4787">
        <v>0</v>
      </c>
      <c r="AE4787">
        <v>6.296463658769742</v>
      </c>
    </row>
    <row r="4788" spans="1:31" x14ac:dyDescent="0.25">
      <c r="A4788">
        <v>2279395</v>
      </c>
      <c r="B4788">
        <v>1</v>
      </c>
      <c r="C4788" t="s">
        <v>80</v>
      </c>
      <c r="D4788" t="s">
        <v>98</v>
      </c>
      <c r="E4788" t="s">
        <v>147</v>
      </c>
      <c r="F4788" t="s">
        <v>13980</v>
      </c>
      <c r="G4788" t="s">
        <v>229</v>
      </c>
      <c r="H4788" t="s">
        <v>150</v>
      </c>
      <c r="I4788" t="s">
        <v>136</v>
      </c>
      <c r="J4788" t="s">
        <v>137</v>
      </c>
      <c r="K4788" t="s">
        <v>138</v>
      </c>
      <c r="L4788" t="s">
        <v>13981</v>
      </c>
      <c r="M4788" t="s">
        <v>13982</v>
      </c>
      <c r="N4788">
        <v>3.6783333329999999</v>
      </c>
      <c r="O4788">
        <v>0</v>
      </c>
      <c r="P4788">
        <v>19</v>
      </c>
      <c r="Q4788">
        <v>0</v>
      </c>
      <c r="R4788">
        <v>5</v>
      </c>
      <c r="S4788">
        <v>0</v>
      </c>
      <c r="T4788">
        <v>11</v>
      </c>
      <c r="U4788">
        <v>0</v>
      </c>
      <c r="V4788">
        <v>0</v>
      </c>
      <c r="W4788">
        <v>0</v>
      </c>
      <c r="X4788">
        <v>9.8980795752809669</v>
      </c>
      <c r="Y4788">
        <v>0</v>
      </c>
      <c r="Z4788">
        <v>0.26455426968383339</v>
      </c>
      <c r="AA4788">
        <v>0</v>
      </c>
      <c r="AB4788">
        <v>14.533342449863783</v>
      </c>
      <c r="AC4788">
        <v>0</v>
      </c>
      <c r="AD4788">
        <v>0</v>
      </c>
      <c r="AE4788">
        <v>24.695976294828583</v>
      </c>
    </row>
    <row r="4789" spans="1:31" x14ac:dyDescent="0.25">
      <c r="A4789">
        <v>2279541</v>
      </c>
      <c r="B4789">
        <v>1</v>
      </c>
      <c r="C4789" t="s">
        <v>80</v>
      </c>
      <c r="D4789" t="s">
        <v>103</v>
      </c>
      <c r="E4789" t="s">
        <v>132</v>
      </c>
      <c r="F4789" t="s">
        <v>13983</v>
      </c>
      <c r="G4789" t="s">
        <v>154</v>
      </c>
      <c r="H4789" t="s">
        <v>135</v>
      </c>
      <c r="I4789" t="s">
        <v>136</v>
      </c>
      <c r="J4789" t="s">
        <v>137</v>
      </c>
      <c r="K4789" t="s">
        <v>144</v>
      </c>
      <c r="L4789" t="s">
        <v>13984</v>
      </c>
      <c r="M4789" t="s">
        <v>13985</v>
      </c>
      <c r="N4789">
        <v>1.066944444</v>
      </c>
      <c r="O4789">
        <v>0</v>
      </c>
      <c r="P4789">
        <v>0</v>
      </c>
      <c r="Q4789">
        <v>0</v>
      </c>
      <c r="R4789">
        <v>0</v>
      </c>
      <c r="S4789">
        <v>6</v>
      </c>
      <c r="T4789">
        <v>0</v>
      </c>
      <c r="U4789">
        <v>3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228.33986374200683</v>
      </c>
      <c r="AB4789">
        <v>0</v>
      </c>
      <c r="AC4789">
        <v>495.19875456349689</v>
      </c>
      <c r="AD4789">
        <v>0</v>
      </c>
      <c r="AE4789">
        <v>723.53861830550375</v>
      </c>
    </row>
    <row r="4790" spans="1:31" x14ac:dyDescent="0.25">
      <c r="A4790">
        <v>2279641</v>
      </c>
      <c r="B4790">
        <v>1</v>
      </c>
      <c r="C4790" t="s">
        <v>80</v>
      </c>
      <c r="D4790" t="s">
        <v>94</v>
      </c>
      <c r="E4790" t="s">
        <v>147</v>
      </c>
      <c r="F4790" t="s">
        <v>13986</v>
      </c>
      <c r="G4790" t="s">
        <v>261</v>
      </c>
      <c r="H4790" t="s">
        <v>150</v>
      </c>
      <c r="I4790" t="s">
        <v>136</v>
      </c>
      <c r="J4790" t="s">
        <v>137</v>
      </c>
      <c r="K4790" t="s">
        <v>138</v>
      </c>
      <c r="L4790" t="s">
        <v>13987</v>
      </c>
      <c r="M4790" t="s">
        <v>13988</v>
      </c>
      <c r="N4790">
        <v>0.459166666</v>
      </c>
      <c r="O4790">
        <v>0</v>
      </c>
      <c r="P4790">
        <v>65</v>
      </c>
      <c r="Q4790">
        <v>0</v>
      </c>
      <c r="R4790">
        <v>0</v>
      </c>
      <c r="S4790">
        <v>0</v>
      </c>
      <c r="T4790">
        <v>4</v>
      </c>
      <c r="U4790">
        <v>0</v>
      </c>
      <c r="V4790">
        <v>0</v>
      </c>
      <c r="W4790">
        <v>0</v>
      </c>
      <c r="X4790">
        <v>12.918309071965997</v>
      </c>
      <c r="Y4790">
        <v>0</v>
      </c>
      <c r="Z4790">
        <v>0</v>
      </c>
      <c r="AA4790">
        <v>0</v>
      </c>
      <c r="AB4790">
        <v>0.86680213172293885</v>
      </c>
      <c r="AC4790">
        <v>0</v>
      </c>
      <c r="AD4790">
        <v>0</v>
      </c>
      <c r="AE4790">
        <v>13.785111203688935</v>
      </c>
    </row>
    <row r="4791" spans="1:31" x14ac:dyDescent="0.25">
      <c r="A4791">
        <v>2279349</v>
      </c>
      <c r="B4791">
        <v>1</v>
      </c>
      <c r="C4791" t="s">
        <v>81</v>
      </c>
      <c r="D4791" t="s">
        <v>112</v>
      </c>
      <c r="E4791" t="s">
        <v>157</v>
      </c>
      <c r="F4791" t="s">
        <v>13989</v>
      </c>
      <c r="G4791" t="s">
        <v>143</v>
      </c>
      <c r="H4791" t="s">
        <v>135</v>
      </c>
      <c r="I4791" t="s">
        <v>136</v>
      </c>
      <c r="J4791" t="s">
        <v>137</v>
      </c>
      <c r="K4791" t="s">
        <v>144</v>
      </c>
      <c r="L4791" t="s">
        <v>13990</v>
      </c>
      <c r="M4791" t="s">
        <v>13991</v>
      </c>
      <c r="N4791">
        <v>3.1202777770000001</v>
      </c>
      <c r="O4791">
        <v>14</v>
      </c>
      <c r="P4791">
        <v>8776</v>
      </c>
      <c r="Q4791">
        <v>425</v>
      </c>
      <c r="R4791">
        <v>1914</v>
      </c>
      <c r="S4791">
        <v>90</v>
      </c>
      <c r="T4791">
        <v>862</v>
      </c>
      <c r="U4791">
        <v>12</v>
      </c>
      <c r="V4791">
        <v>6</v>
      </c>
      <c r="W4791">
        <v>5.6095173283672786</v>
      </c>
      <c r="X4791">
        <v>3704.795061371678</v>
      </c>
      <c r="Y4791">
        <v>495.06100903261091</v>
      </c>
      <c r="Z4791">
        <v>855.66952892865402</v>
      </c>
      <c r="AA4791">
        <v>957.30069138153374</v>
      </c>
      <c r="AB4791">
        <v>782.26360981421226</v>
      </c>
      <c r="AC4791">
        <v>713.00274778161395</v>
      </c>
      <c r="AD4791">
        <v>198.794310436524</v>
      </c>
      <c r="AE4791">
        <v>7712.4964760751946</v>
      </c>
    </row>
    <row r="4792" spans="1:31" x14ac:dyDescent="0.25">
      <c r="A4792">
        <v>2279578</v>
      </c>
      <c r="B4792">
        <v>1</v>
      </c>
      <c r="C4792" t="s">
        <v>80</v>
      </c>
      <c r="D4792" t="s">
        <v>84</v>
      </c>
      <c r="E4792" t="s">
        <v>165</v>
      </c>
      <c r="F4792" t="s">
        <v>13992</v>
      </c>
      <c r="G4792" t="s">
        <v>225</v>
      </c>
      <c r="H4792" t="s">
        <v>150</v>
      </c>
      <c r="I4792" t="s">
        <v>136</v>
      </c>
      <c r="J4792" t="s">
        <v>137</v>
      </c>
      <c r="K4792" t="s">
        <v>138</v>
      </c>
      <c r="L4792" t="s">
        <v>13993</v>
      </c>
      <c r="M4792" t="s">
        <v>13994</v>
      </c>
      <c r="N4792">
        <v>3.1369444440000001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0.80068174651211099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0.80068174651211099</v>
      </c>
    </row>
    <row r="4793" spans="1:31" x14ac:dyDescent="0.25">
      <c r="A4793">
        <v>2279415</v>
      </c>
      <c r="B4793">
        <v>1</v>
      </c>
      <c r="C4793" t="s">
        <v>80</v>
      </c>
      <c r="D4793" t="s">
        <v>107</v>
      </c>
      <c r="E4793" t="s">
        <v>312</v>
      </c>
      <c r="F4793" t="s">
        <v>13995</v>
      </c>
      <c r="G4793" t="s">
        <v>380</v>
      </c>
      <c r="H4793" t="s">
        <v>150</v>
      </c>
      <c r="I4793" t="s">
        <v>136</v>
      </c>
      <c r="J4793" t="s">
        <v>137</v>
      </c>
      <c r="K4793" t="s">
        <v>138</v>
      </c>
      <c r="L4793" t="s">
        <v>13996</v>
      </c>
      <c r="M4793" t="s">
        <v>13997</v>
      </c>
      <c r="N4793">
        <v>1.3280555549999999</v>
      </c>
      <c r="O4793">
        <v>0</v>
      </c>
      <c r="P4793">
        <v>8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1.2016616916475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1.2016616916475</v>
      </c>
    </row>
    <row r="4794" spans="1:31" x14ac:dyDescent="0.25">
      <c r="A4794">
        <v>2279601</v>
      </c>
      <c r="B4794">
        <v>1</v>
      </c>
      <c r="C4794" t="s">
        <v>81</v>
      </c>
      <c r="D4794" t="s">
        <v>120</v>
      </c>
      <c r="E4794" t="s">
        <v>132</v>
      </c>
      <c r="F4794" t="s">
        <v>13714</v>
      </c>
      <c r="G4794" t="s">
        <v>2821</v>
      </c>
      <c r="H4794" t="s">
        <v>135</v>
      </c>
      <c r="I4794" t="s">
        <v>136</v>
      </c>
      <c r="J4794" t="s">
        <v>3</v>
      </c>
      <c r="K4794" t="s">
        <v>138</v>
      </c>
      <c r="L4794" t="s">
        <v>13998</v>
      </c>
      <c r="M4794" t="s">
        <v>13999</v>
      </c>
      <c r="N4794">
        <v>0.240555555</v>
      </c>
      <c r="O4794">
        <v>0</v>
      </c>
      <c r="P4794">
        <v>2747</v>
      </c>
      <c r="Q4794">
        <v>170</v>
      </c>
      <c r="R4794">
        <v>154</v>
      </c>
      <c r="S4794">
        <v>33</v>
      </c>
      <c r="T4794">
        <v>243</v>
      </c>
      <c r="U4794">
        <v>2</v>
      </c>
      <c r="V4794">
        <v>0</v>
      </c>
      <c r="W4794">
        <v>0</v>
      </c>
      <c r="X4794">
        <v>125.00682696955512</v>
      </c>
      <c r="Y4794">
        <v>17.555484291746694</v>
      </c>
      <c r="Z4794">
        <v>14.801923168274902</v>
      </c>
      <c r="AA4794">
        <v>46.315902956660302</v>
      </c>
      <c r="AB4794">
        <v>17.173808469865492</v>
      </c>
      <c r="AC4794">
        <v>0.81928148139626666</v>
      </c>
      <c r="AD4794">
        <v>0</v>
      </c>
      <c r="AE4794">
        <v>221.67322733749879</v>
      </c>
    </row>
    <row r="4795" spans="1:31" x14ac:dyDescent="0.25">
      <c r="A4795">
        <v>2279292</v>
      </c>
      <c r="B4795">
        <v>1</v>
      </c>
      <c r="C4795" t="s">
        <v>80</v>
      </c>
      <c r="D4795" t="s">
        <v>104</v>
      </c>
      <c r="E4795" t="s">
        <v>157</v>
      </c>
      <c r="F4795" t="s">
        <v>7950</v>
      </c>
      <c r="G4795" t="s">
        <v>134</v>
      </c>
      <c r="H4795" t="s">
        <v>135</v>
      </c>
      <c r="I4795" t="s">
        <v>136</v>
      </c>
      <c r="J4795" t="s">
        <v>137</v>
      </c>
      <c r="K4795" t="s">
        <v>138</v>
      </c>
      <c r="L4795" t="s">
        <v>14000</v>
      </c>
      <c r="M4795" t="s">
        <v>14001</v>
      </c>
      <c r="N4795">
        <v>2.2916666659999998</v>
      </c>
      <c r="O4795">
        <v>3</v>
      </c>
      <c r="P4795">
        <v>1031</v>
      </c>
      <c r="Q4795">
        <v>26</v>
      </c>
      <c r="R4795">
        <v>52</v>
      </c>
      <c r="S4795">
        <v>15</v>
      </c>
      <c r="T4795">
        <v>237</v>
      </c>
      <c r="U4795">
        <v>2</v>
      </c>
      <c r="V4795">
        <v>0</v>
      </c>
      <c r="W4795">
        <v>3.4157633190083336</v>
      </c>
      <c r="X4795">
        <v>557.05643629858412</v>
      </c>
      <c r="Y4795">
        <v>225.79916357385238</v>
      </c>
      <c r="Z4795">
        <v>100.33208544350532</v>
      </c>
      <c r="AA4795">
        <v>224.71721151637331</v>
      </c>
      <c r="AB4795">
        <v>256.05879356643851</v>
      </c>
      <c r="AC4795">
        <v>213.80402386436819</v>
      </c>
      <c r="AD4795">
        <v>0</v>
      </c>
      <c r="AE4795">
        <v>1581.1834775821301</v>
      </c>
    </row>
    <row r="4796" spans="1:31" x14ac:dyDescent="0.25">
      <c r="A4796">
        <v>2279535</v>
      </c>
      <c r="B4796">
        <v>1</v>
      </c>
      <c r="C4796" t="s">
        <v>80</v>
      </c>
      <c r="D4796" t="s">
        <v>101</v>
      </c>
      <c r="E4796" t="s">
        <v>165</v>
      </c>
      <c r="F4796" t="s">
        <v>14002</v>
      </c>
      <c r="G4796" t="s">
        <v>198</v>
      </c>
      <c r="H4796" t="s">
        <v>150</v>
      </c>
      <c r="I4796" t="s">
        <v>136</v>
      </c>
      <c r="J4796" t="s">
        <v>137</v>
      </c>
      <c r="K4796" t="s">
        <v>138</v>
      </c>
      <c r="L4796" t="s">
        <v>14003</v>
      </c>
      <c r="M4796" t="s">
        <v>14004</v>
      </c>
      <c r="N4796">
        <v>0.88555555500000005</v>
      </c>
      <c r="O4796">
        <v>0</v>
      </c>
      <c r="P4796">
        <v>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0.89081079932903329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0.89081079932903329</v>
      </c>
    </row>
    <row r="4797" spans="1:31" x14ac:dyDescent="0.25">
      <c r="A4797">
        <v>2279435</v>
      </c>
      <c r="B4797">
        <v>1</v>
      </c>
      <c r="C4797" t="s">
        <v>80</v>
      </c>
      <c r="D4797" t="s">
        <v>100</v>
      </c>
      <c r="E4797" t="s">
        <v>165</v>
      </c>
      <c r="F4797" t="s">
        <v>14005</v>
      </c>
      <c r="G4797" t="s">
        <v>198</v>
      </c>
      <c r="H4797" t="s">
        <v>150</v>
      </c>
      <c r="I4797" t="s">
        <v>136</v>
      </c>
      <c r="J4797" t="s">
        <v>137</v>
      </c>
      <c r="K4797" t="s">
        <v>138</v>
      </c>
      <c r="L4797" t="s">
        <v>14006</v>
      </c>
      <c r="M4797" t="s">
        <v>14007</v>
      </c>
      <c r="N4797">
        <v>1.8425</v>
      </c>
      <c r="O4797">
        <v>0</v>
      </c>
      <c r="P4797">
        <v>1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0.86278384708360012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0.86278384708360012</v>
      </c>
    </row>
    <row r="4798" spans="1:31" x14ac:dyDescent="0.25">
      <c r="A4798">
        <v>2279621</v>
      </c>
      <c r="B4798">
        <v>1</v>
      </c>
      <c r="C4798" t="s">
        <v>81</v>
      </c>
      <c r="D4798" t="s">
        <v>123</v>
      </c>
      <c r="E4798" t="s">
        <v>147</v>
      </c>
      <c r="F4798" t="s">
        <v>7590</v>
      </c>
      <c r="G4798" t="s">
        <v>1214</v>
      </c>
      <c r="H4798" t="s">
        <v>150</v>
      </c>
      <c r="I4798" t="s">
        <v>136</v>
      </c>
      <c r="J4798" t="s">
        <v>137</v>
      </c>
      <c r="K4798" t="s">
        <v>138</v>
      </c>
      <c r="L4798" t="s">
        <v>14008</v>
      </c>
      <c r="M4798" t="s">
        <v>14009</v>
      </c>
      <c r="N4798">
        <v>0.63472222199999995</v>
      </c>
      <c r="O4798">
        <v>0</v>
      </c>
      <c r="P4798">
        <v>57</v>
      </c>
      <c r="Q4798">
        <v>0</v>
      </c>
      <c r="R4798">
        <v>0</v>
      </c>
      <c r="S4798">
        <v>0</v>
      </c>
      <c r="T4798">
        <v>11</v>
      </c>
      <c r="U4798">
        <v>0</v>
      </c>
      <c r="V4798">
        <v>0</v>
      </c>
      <c r="W4798">
        <v>0</v>
      </c>
      <c r="X4798">
        <v>6.2882464337204587</v>
      </c>
      <c r="Y4798">
        <v>0</v>
      </c>
      <c r="Z4798">
        <v>0</v>
      </c>
      <c r="AA4798">
        <v>0</v>
      </c>
      <c r="AB4798">
        <v>0.33853166820266661</v>
      </c>
      <c r="AC4798">
        <v>0</v>
      </c>
      <c r="AD4798">
        <v>0</v>
      </c>
      <c r="AE4798">
        <v>6.6267781019231249</v>
      </c>
    </row>
    <row r="4799" spans="1:31" x14ac:dyDescent="0.25">
      <c r="A4799">
        <v>2279544</v>
      </c>
      <c r="B4799">
        <v>1</v>
      </c>
      <c r="C4799" t="s">
        <v>80</v>
      </c>
      <c r="D4799" t="s">
        <v>97</v>
      </c>
      <c r="E4799" t="s">
        <v>165</v>
      </c>
      <c r="F4799" t="s">
        <v>14010</v>
      </c>
      <c r="G4799" t="s">
        <v>198</v>
      </c>
      <c r="H4799" t="s">
        <v>150</v>
      </c>
      <c r="I4799" t="s">
        <v>136</v>
      </c>
      <c r="J4799" t="s">
        <v>137</v>
      </c>
      <c r="K4799" t="s">
        <v>138</v>
      </c>
      <c r="L4799" t="s">
        <v>14011</v>
      </c>
      <c r="M4799" t="s">
        <v>14012</v>
      </c>
      <c r="N4799">
        <v>3.1347222220000002</v>
      </c>
      <c r="O4799">
        <v>0</v>
      </c>
      <c r="P4799">
        <v>9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8.1563233690589758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8.1563233690589758</v>
      </c>
    </row>
    <row r="4800" spans="1:31" x14ac:dyDescent="0.25">
      <c r="A4800">
        <v>2279567</v>
      </c>
      <c r="B4800">
        <v>1</v>
      </c>
      <c r="C4800" t="s">
        <v>80</v>
      </c>
      <c r="D4800" t="s">
        <v>101</v>
      </c>
      <c r="E4800" t="s">
        <v>147</v>
      </c>
      <c r="F4800" t="s">
        <v>14013</v>
      </c>
      <c r="G4800" t="s">
        <v>1712</v>
      </c>
      <c r="H4800" t="s">
        <v>150</v>
      </c>
      <c r="I4800" t="s">
        <v>136</v>
      </c>
      <c r="J4800" t="s">
        <v>137</v>
      </c>
      <c r="K4800" t="s">
        <v>138</v>
      </c>
      <c r="L4800" t="s">
        <v>14014</v>
      </c>
      <c r="M4800" t="s">
        <v>14015</v>
      </c>
      <c r="N4800">
        <v>1.4075</v>
      </c>
      <c r="O4800">
        <v>0</v>
      </c>
      <c r="P4800">
        <v>28</v>
      </c>
      <c r="Q4800">
        <v>0</v>
      </c>
      <c r="R4800">
        <v>8</v>
      </c>
      <c r="S4800">
        <v>0</v>
      </c>
      <c r="T4800">
        <v>4</v>
      </c>
      <c r="U4800">
        <v>0</v>
      </c>
      <c r="V4800">
        <v>0</v>
      </c>
      <c r="W4800">
        <v>0</v>
      </c>
      <c r="X4800">
        <v>10.868900026495199</v>
      </c>
      <c r="Y4800">
        <v>0</v>
      </c>
      <c r="Z4800">
        <v>2.3622564834123003</v>
      </c>
      <c r="AA4800">
        <v>0</v>
      </c>
      <c r="AB4800">
        <v>1.7575599545515832</v>
      </c>
      <c r="AC4800">
        <v>0</v>
      </c>
      <c r="AD4800">
        <v>0</v>
      </c>
      <c r="AE4800">
        <v>14.988716464459083</v>
      </c>
    </row>
    <row r="4801" spans="1:31" x14ac:dyDescent="0.25">
      <c r="A4801">
        <v>2279590</v>
      </c>
      <c r="B4801">
        <v>1</v>
      </c>
      <c r="C4801" t="s">
        <v>80</v>
      </c>
      <c r="D4801" t="s">
        <v>90</v>
      </c>
      <c r="E4801" t="s">
        <v>147</v>
      </c>
      <c r="F4801" t="s">
        <v>14016</v>
      </c>
      <c r="G4801" t="s">
        <v>1433</v>
      </c>
      <c r="H4801" t="s">
        <v>150</v>
      </c>
      <c r="I4801" t="s">
        <v>136</v>
      </c>
      <c r="J4801" t="s">
        <v>137</v>
      </c>
      <c r="K4801" t="s">
        <v>138</v>
      </c>
      <c r="L4801" t="s">
        <v>14017</v>
      </c>
      <c r="M4801" t="s">
        <v>14018</v>
      </c>
      <c r="N4801">
        <v>1.3025</v>
      </c>
      <c r="O4801">
        <v>0</v>
      </c>
      <c r="P4801">
        <v>56</v>
      </c>
      <c r="Q4801">
        <v>0</v>
      </c>
      <c r="R4801">
        <v>0</v>
      </c>
      <c r="S4801">
        <v>0</v>
      </c>
      <c r="T4801">
        <v>3</v>
      </c>
      <c r="U4801">
        <v>0</v>
      </c>
      <c r="V4801">
        <v>0</v>
      </c>
      <c r="W4801">
        <v>0</v>
      </c>
      <c r="X4801">
        <v>18.673176023486388</v>
      </c>
      <c r="Y4801">
        <v>0</v>
      </c>
      <c r="Z4801">
        <v>0</v>
      </c>
      <c r="AA4801">
        <v>0</v>
      </c>
      <c r="AB4801">
        <v>11.637952435673601</v>
      </c>
      <c r="AC4801">
        <v>0</v>
      </c>
      <c r="AD4801">
        <v>0</v>
      </c>
      <c r="AE4801">
        <v>30.311128459159988</v>
      </c>
    </row>
    <row r="4802" spans="1:31" x14ac:dyDescent="0.25">
      <c r="A4802">
        <v>2279404</v>
      </c>
      <c r="B4802">
        <v>1</v>
      </c>
      <c r="C4802" t="s">
        <v>80</v>
      </c>
      <c r="D4802" t="s">
        <v>92</v>
      </c>
      <c r="E4802" t="s">
        <v>165</v>
      </c>
      <c r="F4802" t="s">
        <v>14019</v>
      </c>
      <c r="G4802" t="s">
        <v>167</v>
      </c>
      <c r="H4802" t="s">
        <v>150</v>
      </c>
      <c r="I4802" t="s">
        <v>136</v>
      </c>
      <c r="J4802" t="s">
        <v>137</v>
      </c>
      <c r="K4802" t="s">
        <v>138</v>
      </c>
      <c r="L4802" t="s">
        <v>14020</v>
      </c>
      <c r="M4802" t="s">
        <v>14021</v>
      </c>
      <c r="N4802">
        <v>4.9447222220000002</v>
      </c>
      <c r="O4802">
        <v>0</v>
      </c>
      <c r="P4802">
        <v>2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1.2198300045373334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1.2198300045373334</v>
      </c>
    </row>
    <row r="4803" spans="1:31" x14ac:dyDescent="0.25">
      <c r="A4803">
        <v>2279381</v>
      </c>
      <c r="B4803">
        <v>1</v>
      </c>
      <c r="C4803" t="s">
        <v>80</v>
      </c>
      <c r="D4803" t="s">
        <v>107</v>
      </c>
      <c r="E4803" t="s">
        <v>176</v>
      </c>
      <c r="F4803" t="s">
        <v>14022</v>
      </c>
      <c r="G4803" t="s">
        <v>143</v>
      </c>
      <c r="H4803" t="s">
        <v>150</v>
      </c>
      <c r="I4803" t="s">
        <v>136</v>
      </c>
      <c r="J4803" t="s">
        <v>137</v>
      </c>
      <c r="K4803" t="s">
        <v>144</v>
      </c>
      <c r="L4803" t="s">
        <v>14023</v>
      </c>
      <c r="M4803" t="s">
        <v>14024</v>
      </c>
      <c r="N4803">
        <v>7.3561111109999997</v>
      </c>
      <c r="O4803">
        <v>0</v>
      </c>
      <c r="P4803">
        <v>151</v>
      </c>
      <c r="Q4803">
        <v>0</v>
      </c>
      <c r="R4803">
        <v>0</v>
      </c>
      <c r="S4803">
        <v>0</v>
      </c>
      <c r="T4803">
        <v>9</v>
      </c>
      <c r="U4803">
        <v>0</v>
      </c>
      <c r="V4803">
        <v>0</v>
      </c>
      <c r="W4803">
        <v>0</v>
      </c>
      <c r="X4803">
        <v>171.55865768660263</v>
      </c>
      <c r="Y4803">
        <v>0</v>
      </c>
      <c r="Z4803">
        <v>0</v>
      </c>
      <c r="AA4803">
        <v>0</v>
      </c>
      <c r="AB4803">
        <v>72.140531300477633</v>
      </c>
      <c r="AC4803">
        <v>0</v>
      </c>
      <c r="AD4803">
        <v>0</v>
      </c>
      <c r="AE4803">
        <v>243.69918898708028</v>
      </c>
    </row>
    <row r="4804" spans="1:31" x14ac:dyDescent="0.25">
      <c r="A4804">
        <v>2279358</v>
      </c>
      <c r="B4804">
        <v>1</v>
      </c>
      <c r="C4804" t="s">
        <v>80</v>
      </c>
      <c r="D4804" t="s">
        <v>93</v>
      </c>
      <c r="E4804" t="s">
        <v>147</v>
      </c>
      <c r="F4804" t="s">
        <v>14025</v>
      </c>
      <c r="G4804" t="s">
        <v>233</v>
      </c>
      <c r="H4804" t="s">
        <v>150</v>
      </c>
      <c r="I4804" t="s">
        <v>136</v>
      </c>
      <c r="J4804" t="s">
        <v>137</v>
      </c>
      <c r="K4804" t="s">
        <v>138</v>
      </c>
      <c r="L4804" t="s">
        <v>14026</v>
      </c>
      <c r="M4804" t="s">
        <v>14027</v>
      </c>
      <c r="N4804">
        <v>2.9877777769999998</v>
      </c>
      <c r="O4804">
        <v>0</v>
      </c>
      <c r="P4804">
        <v>16</v>
      </c>
      <c r="Q4804">
        <v>0</v>
      </c>
      <c r="R4804">
        <v>17</v>
      </c>
      <c r="S4804">
        <v>0</v>
      </c>
      <c r="T4804">
        <v>7</v>
      </c>
      <c r="U4804">
        <v>0</v>
      </c>
      <c r="V4804">
        <v>0</v>
      </c>
      <c r="W4804">
        <v>0</v>
      </c>
      <c r="X4804">
        <v>3.9085234607768053</v>
      </c>
      <c r="Y4804">
        <v>0</v>
      </c>
      <c r="Z4804">
        <v>7.5029922363011021</v>
      </c>
      <c r="AA4804">
        <v>0</v>
      </c>
      <c r="AB4804">
        <v>6.9834510369094138</v>
      </c>
      <c r="AC4804">
        <v>0</v>
      </c>
      <c r="AD4804">
        <v>0</v>
      </c>
      <c r="AE4804">
        <v>18.394966733987321</v>
      </c>
    </row>
    <row r="4805" spans="1:31" x14ac:dyDescent="0.25">
      <c r="A4805">
        <v>2279444</v>
      </c>
      <c r="B4805">
        <v>1</v>
      </c>
      <c r="C4805" t="s">
        <v>80</v>
      </c>
      <c r="D4805" t="s">
        <v>85</v>
      </c>
      <c r="E4805" t="s">
        <v>147</v>
      </c>
      <c r="F4805" t="s">
        <v>14028</v>
      </c>
      <c r="G4805" t="s">
        <v>149</v>
      </c>
      <c r="H4805" t="s">
        <v>150</v>
      </c>
      <c r="I4805" t="s">
        <v>136</v>
      </c>
      <c r="J4805" t="s">
        <v>137</v>
      </c>
      <c r="K4805" t="s">
        <v>138</v>
      </c>
      <c r="L4805" t="s">
        <v>14029</v>
      </c>
      <c r="M4805" t="s">
        <v>14030</v>
      </c>
      <c r="N4805">
        <v>3.412222222</v>
      </c>
      <c r="O4805">
        <v>0</v>
      </c>
      <c r="P4805">
        <v>68</v>
      </c>
      <c r="Q4805">
        <v>0</v>
      </c>
      <c r="R4805">
        <v>0</v>
      </c>
      <c r="S4805">
        <v>0</v>
      </c>
      <c r="T4805">
        <v>10</v>
      </c>
      <c r="U4805">
        <v>0</v>
      </c>
      <c r="V4805">
        <v>0</v>
      </c>
      <c r="W4805">
        <v>0</v>
      </c>
      <c r="X4805">
        <v>50.243731451296675</v>
      </c>
      <c r="Y4805">
        <v>0</v>
      </c>
      <c r="Z4805">
        <v>0</v>
      </c>
      <c r="AA4805">
        <v>0</v>
      </c>
      <c r="AB4805">
        <v>23.305526473012868</v>
      </c>
      <c r="AC4805">
        <v>0</v>
      </c>
      <c r="AD4805">
        <v>0</v>
      </c>
      <c r="AE4805">
        <v>73.549257924309543</v>
      </c>
    </row>
    <row r="4806" spans="1:31" x14ac:dyDescent="0.25">
      <c r="A4806">
        <v>2279690</v>
      </c>
      <c r="B4806">
        <v>1</v>
      </c>
      <c r="C4806" t="s">
        <v>81</v>
      </c>
      <c r="D4806" t="s">
        <v>128</v>
      </c>
      <c r="E4806" t="s">
        <v>165</v>
      </c>
      <c r="F4806" t="s">
        <v>14031</v>
      </c>
      <c r="G4806" t="s">
        <v>225</v>
      </c>
      <c r="H4806" t="s">
        <v>150</v>
      </c>
      <c r="I4806" t="s">
        <v>136</v>
      </c>
      <c r="J4806" t="s">
        <v>137</v>
      </c>
      <c r="K4806" t="s">
        <v>138</v>
      </c>
      <c r="L4806" t="s">
        <v>14032</v>
      </c>
      <c r="M4806" t="s">
        <v>14033</v>
      </c>
      <c r="N4806">
        <v>1.2355555549999999</v>
      </c>
      <c r="O4806">
        <v>0</v>
      </c>
      <c r="P4806">
        <v>12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2.9421615139229713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2.9421615139229713</v>
      </c>
    </row>
    <row r="4807" spans="1:31" x14ac:dyDescent="0.25">
      <c r="A4807">
        <v>2279398</v>
      </c>
      <c r="B4807">
        <v>1</v>
      </c>
      <c r="C4807" t="s">
        <v>80</v>
      </c>
      <c r="D4807" t="s">
        <v>83</v>
      </c>
      <c r="E4807" t="s">
        <v>141</v>
      </c>
      <c r="F4807" t="s">
        <v>6133</v>
      </c>
      <c r="G4807" t="s">
        <v>143</v>
      </c>
      <c r="H4807" t="s">
        <v>135</v>
      </c>
      <c r="I4807" t="s">
        <v>136</v>
      </c>
      <c r="J4807" t="s">
        <v>137</v>
      </c>
      <c r="K4807" t="s">
        <v>144</v>
      </c>
      <c r="L4807" t="s">
        <v>14034</v>
      </c>
      <c r="M4807" t="s">
        <v>14035</v>
      </c>
      <c r="N4807">
        <v>7.7238888880000003</v>
      </c>
      <c r="O4807">
        <v>0</v>
      </c>
      <c r="P4807">
        <v>1391</v>
      </c>
      <c r="Q4807">
        <v>0</v>
      </c>
      <c r="R4807">
        <v>0</v>
      </c>
      <c r="S4807">
        <v>0</v>
      </c>
      <c r="T4807">
        <v>175</v>
      </c>
      <c r="U4807">
        <v>0</v>
      </c>
      <c r="V4807">
        <v>12</v>
      </c>
      <c r="W4807">
        <v>0</v>
      </c>
      <c r="X4807">
        <v>3042.0608711091263</v>
      </c>
      <c r="Y4807">
        <v>0</v>
      </c>
      <c r="Z4807">
        <v>0</v>
      </c>
      <c r="AA4807">
        <v>0</v>
      </c>
      <c r="AB4807">
        <v>1524.1191932615013</v>
      </c>
      <c r="AC4807">
        <v>0</v>
      </c>
      <c r="AD4807">
        <v>947.27485802627427</v>
      </c>
      <c r="AE4807">
        <v>5513.4549223969016</v>
      </c>
    </row>
    <row r="4808" spans="1:31" x14ac:dyDescent="0.25">
      <c r="A4808">
        <v>2279295</v>
      </c>
      <c r="B4808">
        <v>1</v>
      </c>
      <c r="C4808" t="s">
        <v>81</v>
      </c>
      <c r="D4808" t="s">
        <v>120</v>
      </c>
      <c r="E4808" t="s">
        <v>157</v>
      </c>
      <c r="F4808" t="s">
        <v>14036</v>
      </c>
      <c r="G4808" t="s">
        <v>134</v>
      </c>
      <c r="H4808" t="s">
        <v>135</v>
      </c>
      <c r="I4808" t="s">
        <v>136</v>
      </c>
      <c r="J4808" t="s">
        <v>137</v>
      </c>
      <c r="K4808" t="s">
        <v>138</v>
      </c>
      <c r="L4808" t="s">
        <v>14037</v>
      </c>
      <c r="M4808" t="s">
        <v>14038</v>
      </c>
      <c r="N4808">
        <v>1.101111111</v>
      </c>
      <c r="O4808">
        <v>0</v>
      </c>
      <c r="P4808">
        <v>522</v>
      </c>
      <c r="Q4808">
        <v>6</v>
      </c>
      <c r="R4808">
        <v>8</v>
      </c>
      <c r="S4808">
        <v>1</v>
      </c>
      <c r="T4808">
        <v>59</v>
      </c>
      <c r="U4808">
        <v>0</v>
      </c>
      <c r="V4808">
        <v>1</v>
      </c>
      <c r="W4808">
        <v>0</v>
      </c>
      <c r="X4808">
        <v>141.9908301907723</v>
      </c>
      <c r="Y4808">
        <v>3.4327300352774999</v>
      </c>
      <c r="Z4808">
        <v>3.511457057517001</v>
      </c>
      <c r="AA4808">
        <v>1.48176115540265</v>
      </c>
      <c r="AB4808">
        <v>31.669516943591471</v>
      </c>
      <c r="AC4808">
        <v>0</v>
      </c>
      <c r="AD4808">
        <v>1.1714656908801002</v>
      </c>
      <c r="AE4808">
        <v>183.257761073441</v>
      </c>
    </row>
    <row r="4809" spans="1:31" x14ac:dyDescent="0.25">
      <c r="A4809">
        <v>2279673</v>
      </c>
      <c r="B4809">
        <v>1</v>
      </c>
      <c r="C4809" t="s">
        <v>80</v>
      </c>
      <c r="D4809" t="s">
        <v>106</v>
      </c>
      <c r="E4809" t="s">
        <v>147</v>
      </c>
      <c r="F4809" t="s">
        <v>11847</v>
      </c>
      <c r="G4809" t="s">
        <v>149</v>
      </c>
      <c r="H4809" t="s">
        <v>150</v>
      </c>
      <c r="I4809" t="s">
        <v>136</v>
      </c>
      <c r="J4809" t="s">
        <v>137</v>
      </c>
      <c r="K4809" t="s">
        <v>138</v>
      </c>
      <c r="L4809" t="s">
        <v>14039</v>
      </c>
      <c r="M4809" t="s">
        <v>14040</v>
      </c>
      <c r="N4809">
        <v>0.83499999999999996</v>
      </c>
      <c r="O4809">
        <v>0</v>
      </c>
      <c r="P4809">
        <v>244</v>
      </c>
      <c r="Q4809">
        <v>0</v>
      </c>
      <c r="R4809">
        <v>0</v>
      </c>
      <c r="S4809">
        <v>0</v>
      </c>
      <c r="T4809">
        <v>6</v>
      </c>
      <c r="U4809">
        <v>0</v>
      </c>
      <c r="V4809">
        <v>0</v>
      </c>
      <c r="W4809">
        <v>0</v>
      </c>
      <c r="X4809">
        <v>51.11995632852512</v>
      </c>
      <c r="Y4809">
        <v>0</v>
      </c>
      <c r="Z4809">
        <v>0</v>
      </c>
      <c r="AA4809">
        <v>0</v>
      </c>
      <c r="AB4809">
        <v>1.8942669333394999</v>
      </c>
      <c r="AC4809">
        <v>0</v>
      </c>
      <c r="AD4809">
        <v>0</v>
      </c>
      <c r="AE4809">
        <v>53.014223261864622</v>
      </c>
    </row>
    <row r="4810" spans="1:31" x14ac:dyDescent="0.25">
      <c r="A4810">
        <v>2279318</v>
      </c>
      <c r="B4810">
        <v>1</v>
      </c>
      <c r="C4810" t="s">
        <v>81</v>
      </c>
      <c r="D4810" t="s">
        <v>118</v>
      </c>
      <c r="E4810" t="s">
        <v>141</v>
      </c>
      <c r="F4810" t="s">
        <v>14041</v>
      </c>
      <c r="G4810" t="s">
        <v>1804</v>
      </c>
      <c r="H4810" t="s">
        <v>135</v>
      </c>
      <c r="I4810" t="s">
        <v>136</v>
      </c>
      <c r="J4810" t="s">
        <v>137</v>
      </c>
      <c r="K4810" t="s">
        <v>138</v>
      </c>
      <c r="L4810" t="s">
        <v>14042</v>
      </c>
      <c r="M4810" t="s">
        <v>14043</v>
      </c>
      <c r="N4810">
        <v>3.9841666660000001</v>
      </c>
      <c r="O4810">
        <v>0</v>
      </c>
      <c r="P4810">
        <v>0</v>
      </c>
      <c r="Q4810">
        <v>0</v>
      </c>
      <c r="R4810">
        <v>24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48.857716109041881</v>
      </c>
      <c r="AA4810">
        <v>0</v>
      </c>
      <c r="AB4810">
        <v>0</v>
      </c>
      <c r="AC4810">
        <v>0</v>
      </c>
      <c r="AD4810">
        <v>0</v>
      </c>
      <c r="AE4810">
        <v>48.857716109041881</v>
      </c>
    </row>
    <row r="4811" spans="1:31" x14ac:dyDescent="0.25">
      <c r="A4811">
        <v>2279338</v>
      </c>
      <c r="B4811">
        <v>1</v>
      </c>
      <c r="C4811" t="s">
        <v>80</v>
      </c>
      <c r="D4811" t="s">
        <v>99</v>
      </c>
      <c r="E4811" t="s">
        <v>147</v>
      </c>
      <c r="F4811" t="s">
        <v>14044</v>
      </c>
      <c r="G4811" t="s">
        <v>233</v>
      </c>
      <c r="H4811" t="s">
        <v>150</v>
      </c>
      <c r="I4811" t="s">
        <v>136</v>
      </c>
      <c r="J4811" t="s">
        <v>137</v>
      </c>
      <c r="K4811" t="s">
        <v>138</v>
      </c>
      <c r="L4811" t="s">
        <v>14045</v>
      </c>
      <c r="M4811" t="s">
        <v>14046</v>
      </c>
      <c r="N4811">
        <v>6.1108333330000004</v>
      </c>
      <c r="O4811">
        <v>0</v>
      </c>
      <c r="P4811">
        <v>7</v>
      </c>
      <c r="Q4811">
        <v>0</v>
      </c>
      <c r="R4811">
        <v>0</v>
      </c>
      <c r="S4811">
        <v>0</v>
      </c>
      <c r="T4811">
        <v>1</v>
      </c>
      <c r="U4811">
        <v>0</v>
      </c>
      <c r="V4811">
        <v>0</v>
      </c>
      <c r="W4811">
        <v>0</v>
      </c>
      <c r="X4811">
        <v>10.334426431304969</v>
      </c>
      <c r="Y4811">
        <v>0</v>
      </c>
      <c r="Z4811">
        <v>0</v>
      </c>
      <c r="AA4811">
        <v>0</v>
      </c>
      <c r="AB4811">
        <v>0.6302322305418</v>
      </c>
      <c r="AC4811">
        <v>0</v>
      </c>
      <c r="AD4811">
        <v>0</v>
      </c>
      <c r="AE4811">
        <v>10.964658661846769</v>
      </c>
    </row>
    <row r="4812" spans="1:31" x14ac:dyDescent="0.25">
      <c r="A4812">
        <v>2279418</v>
      </c>
      <c r="B4812">
        <v>1</v>
      </c>
      <c r="C4812" t="s">
        <v>80</v>
      </c>
      <c r="D4812" t="s">
        <v>96</v>
      </c>
      <c r="E4812" t="s">
        <v>147</v>
      </c>
      <c r="F4812" t="s">
        <v>14047</v>
      </c>
      <c r="G4812" t="s">
        <v>149</v>
      </c>
      <c r="H4812" t="s">
        <v>150</v>
      </c>
      <c r="I4812" t="s">
        <v>136</v>
      </c>
      <c r="J4812" t="s">
        <v>137</v>
      </c>
      <c r="K4812" t="s">
        <v>138</v>
      </c>
      <c r="L4812" t="s">
        <v>14048</v>
      </c>
      <c r="M4812" t="s">
        <v>14049</v>
      </c>
      <c r="N4812">
        <v>1.406111111</v>
      </c>
      <c r="O4812">
        <v>0</v>
      </c>
      <c r="P4812">
        <v>13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3.1304605416330169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3.1304605416330169</v>
      </c>
    </row>
    <row r="4813" spans="1:31" x14ac:dyDescent="0.25">
      <c r="A4813">
        <v>2279524</v>
      </c>
      <c r="B4813">
        <v>1</v>
      </c>
      <c r="C4813" t="s">
        <v>80</v>
      </c>
      <c r="D4813" t="s">
        <v>104</v>
      </c>
      <c r="E4813" t="s">
        <v>141</v>
      </c>
      <c r="F4813" t="s">
        <v>14050</v>
      </c>
      <c r="G4813" t="s">
        <v>268</v>
      </c>
      <c r="H4813" t="s">
        <v>135</v>
      </c>
      <c r="I4813" t="s">
        <v>136</v>
      </c>
      <c r="J4813" t="s">
        <v>137</v>
      </c>
      <c r="K4813" t="s">
        <v>138</v>
      </c>
      <c r="L4813" t="s">
        <v>14051</v>
      </c>
      <c r="M4813" t="s">
        <v>14052</v>
      </c>
      <c r="N4813">
        <v>4.125</v>
      </c>
      <c r="O4813">
        <v>0</v>
      </c>
      <c r="P4813">
        <v>0</v>
      </c>
      <c r="Q4813">
        <v>0</v>
      </c>
      <c r="R4813">
        <v>0</v>
      </c>
      <c r="S4813">
        <v>1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4.048124146533767</v>
      </c>
      <c r="AB4813">
        <v>0</v>
      </c>
      <c r="AC4813">
        <v>0</v>
      </c>
      <c r="AD4813">
        <v>0</v>
      </c>
      <c r="AE4813">
        <v>4.048124146533767</v>
      </c>
    </row>
    <row r="4814" spans="1:31" x14ac:dyDescent="0.25">
      <c r="A4814">
        <v>2279275</v>
      </c>
      <c r="B4814">
        <v>1</v>
      </c>
      <c r="C4814" t="s">
        <v>80</v>
      </c>
      <c r="D4814" t="s">
        <v>83</v>
      </c>
      <c r="E4814" t="s">
        <v>165</v>
      </c>
      <c r="F4814" t="s">
        <v>14053</v>
      </c>
      <c r="G4814" t="s">
        <v>198</v>
      </c>
      <c r="H4814" t="s">
        <v>150</v>
      </c>
      <c r="I4814" t="s">
        <v>136</v>
      </c>
      <c r="J4814" t="s">
        <v>137</v>
      </c>
      <c r="K4814" t="s">
        <v>138</v>
      </c>
      <c r="L4814" t="s">
        <v>14054</v>
      </c>
      <c r="M4814" t="s">
        <v>14055</v>
      </c>
      <c r="N4814">
        <v>1.3333333329999999</v>
      </c>
      <c r="O4814">
        <v>0</v>
      </c>
      <c r="P4814">
        <v>3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0.31006886583946663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0.31006886583946663</v>
      </c>
    </row>
    <row r="4815" spans="1:31" x14ac:dyDescent="0.25">
      <c r="A4815">
        <v>2279378</v>
      </c>
      <c r="B4815">
        <v>1</v>
      </c>
      <c r="C4815" t="s">
        <v>80</v>
      </c>
      <c r="D4815" t="s">
        <v>103</v>
      </c>
      <c r="E4815" t="s">
        <v>176</v>
      </c>
      <c r="F4815" t="s">
        <v>14056</v>
      </c>
      <c r="G4815" t="s">
        <v>143</v>
      </c>
      <c r="H4815" t="s">
        <v>150</v>
      </c>
      <c r="I4815" t="s">
        <v>136</v>
      </c>
      <c r="J4815" t="s">
        <v>137</v>
      </c>
      <c r="K4815" t="s">
        <v>144</v>
      </c>
      <c r="L4815" t="s">
        <v>14057</v>
      </c>
      <c r="M4815" t="s">
        <v>14058</v>
      </c>
      <c r="N4815">
        <v>7.0466666660000001</v>
      </c>
      <c r="O4815">
        <v>0</v>
      </c>
      <c r="P4815">
        <v>100</v>
      </c>
      <c r="Q4815">
        <v>0</v>
      </c>
      <c r="R4815">
        <v>17</v>
      </c>
      <c r="S4815">
        <v>0</v>
      </c>
      <c r="T4815">
        <v>22</v>
      </c>
      <c r="U4815">
        <v>0</v>
      </c>
      <c r="V4815">
        <v>0</v>
      </c>
      <c r="W4815">
        <v>0</v>
      </c>
      <c r="X4815">
        <v>146.11581906438101</v>
      </c>
      <c r="Y4815">
        <v>0</v>
      </c>
      <c r="Z4815">
        <v>14.838065661249074</v>
      </c>
      <c r="AA4815">
        <v>0</v>
      </c>
      <c r="AB4815">
        <v>42.987932154822566</v>
      </c>
      <c r="AC4815">
        <v>0</v>
      </c>
      <c r="AD4815">
        <v>0</v>
      </c>
      <c r="AE4815">
        <v>203.94181688045265</v>
      </c>
    </row>
    <row r="4816" spans="1:31" x14ac:dyDescent="0.25">
      <c r="A4816">
        <v>2279710</v>
      </c>
      <c r="B4816">
        <v>1</v>
      </c>
      <c r="C4816" t="s">
        <v>80</v>
      </c>
      <c r="D4816" t="s">
        <v>85</v>
      </c>
      <c r="E4816" t="s">
        <v>165</v>
      </c>
      <c r="F4816" t="s">
        <v>14059</v>
      </c>
      <c r="G4816" t="s">
        <v>198</v>
      </c>
      <c r="H4816" t="s">
        <v>150</v>
      </c>
      <c r="I4816" t="s">
        <v>136</v>
      </c>
      <c r="J4816" t="s">
        <v>137</v>
      </c>
      <c r="K4816" t="s">
        <v>138</v>
      </c>
      <c r="L4816" t="s">
        <v>14060</v>
      </c>
      <c r="M4816" t="s">
        <v>14061</v>
      </c>
      <c r="N4816">
        <v>2.0924999999999998</v>
      </c>
      <c r="O4816">
        <v>0</v>
      </c>
      <c r="P4816">
        <v>4</v>
      </c>
      <c r="Q4816">
        <v>0</v>
      </c>
      <c r="R4816">
        <v>0</v>
      </c>
      <c r="S4816">
        <v>0</v>
      </c>
      <c r="T4816">
        <v>1</v>
      </c>
      <c r="U4816">
        <v>0</v>
      </c>
      <c r="V4816">
        <v>0</v>
      </c>
      <c r="W4816">
        <v>0</v>
      </c>
      <c r="X4816">
        <v>11.402888261437234</v>
      </c>
      <c r="Y4816">
        <v>0</v>
      </c>
      <c r="Z4816">
        <v>0</v>
      </c>
      <c r="AA4816">
        <v>0</v>
      </c>
      <c r="AB4816">
        <v>1.7549743588957334</v>
      </c>
      <c r="AC4816">
        <v>0</v>
      </c>
      <c r="AD4816">
        <v>0</v>
      </c>
      <c r="AE4816">
        <v>13.157862620332967</v>
      </c>
    </row>
    <row r="4817" spans="1:31" x14ac:dyDescent="0.25">
      <c r="A4817">
        <v>2279401</v>
      </c>
      <c r="B4817">
        <v>1</v>
      </c>
      <c r="C4817" t="s">
        <v>81</v>
      </c>
      <c r="D4817" t="s">
        <v>123</v>
      </c>
      <c r="E4817" t="s">
        <v>132</v>
      </c>
      <c r="F4817" t="s">
        <v>14062</v>
      </c>
      <c r="G4817" t="s">
        <v>134</v>
      </c>
      <c r="H4817" t="s">
        <v>135</v>
      </c>
      <c r="I4817" t="s">
        <v>136</v>
      </c>
      <c r="J4817" t="s">
        <v>137</v>
      </c>
      <c r="K4817" t="s">
        <v>138</v>
      </c>
      <c r="L4817" t="s">
        <v>14063</v>
      </c>
      <c r="M4817" t="s">
        <v>14064</v>
      </c>
      <c r="N4817">
        <v>1.6497222220000001</v>
      </c>
      <c r="O4817">
        <v>0</v>
      </c>
      <c r="P4817">
        <v>9</v>
      </c>
      <c r="Q4817">
        <v>0</v>
      </c>
      <c r="R4817">
        <v>105</v>
      </c>
      <c r="S4817">
        <v>0</v>
      </c>
      <c r="T4817">
        <v>12</v>
      </c>
      <c r="U4817">
        <v>0</v>
      </c>
      <c r="V4817">
        <v>0</v>
      </c>
      <c r="W4817">
        <v>0</v>
      </c>
      <c r="X4817">
        <v>4.7844492242820005</v>
      </c>
      <c r="Y4817">
        <v>0</v>
      </c>
      <c r="Z4817">
        <v>96.219789348229924</v>
      </c>
      <c r="AA4817">
        <v>0</v>
      </c>
      <c r="AB4817">
        <v>12.615215887089061</v>
      </c>
      <c r="AC4817">
        <v>0</v>
      </c>
      <c r="AD4817">
        <v>0</v>
      </c>
      <c r="AE4817">
        <v>113.61945445960099</v>
      </c>
    </row>
    <row r="4818" spans="1:31" x14ac:dyDescent="0.25">
      <c r="A4818">
        <v>2279633</v>
      </c>
      <c r="B4818">
        <v>1</v>
      </c>
      <c r="C4818" t="s">
        <v>81</v>
      </c>
      <c r="D4818" t="s">
        <v>123</v>
      </c>
      <c r="E4818" t="s">
        <v>147</v>
      </c>
      <c r="F4818" t="s">
        <v>14065</v>
      </c>
      <c r="G4818" t="s">
        <v>149</v>
      </c>
      <c r="H4818" t="s">
        <v>150</v>
      </c>
      <c r="I4818" t="s">
        <v>136</v>
      </c>
      <c r="J4818" t="s">
        <v>137</v>
      </c>
      <c r="K4818" t="s">
        <v>138</v>
      </c>
      <c r="L4818" t="s">
        <v>14066</v>
      </c>
      <c r="M4818" t="s">
        <v>14067</v>
      </c>
      <c r="N4818">
        <v>0.74972222200000005</v>
      </c>
      <c r="O4818">
        <v>0</v>
      </c>
      <c r="P4818">
        <v>20</v>
      </c>
      <c r="Q4818">
        <v>0</v>
      </c>
      <c r="R4818">
        <v>0</v>
      </c>
      <c r="S4818">
        <v>0</v>
      </c>
      <c r="T4818">
        <v>2</v>
      </c>
      <c r="U4818">
        <v>0</v>
      </c>
      <c r="V4818">
        <v>0</v>
      </c>
      <c r="W4818">
        <v>0</v>
      </c>
      <c r="X4818">
        <v>2.9773909522715507</v>
      </c>
      <c r="Y4818">
        <v>0</v>
      </c>
      <c r="Z4818">
        <v>0</v>
      </c>
      <c r="AA4818">
        <v>0</v>
      </c>
      <c r="AB4818">
        <v>1.34343188243305</v>
      </c>
      <c r="AC4818">
        <v>0</v>
      </c>
      <c r="AD4818">
        <v>0</v>
      </c>
      <c r="AE4818">
        <v>4.3208228347046003</v>
      </c>
    </row>
    <row r="4819" spans="1:31" x14ac:dyDescent="0.25">
      <c r="A4819">
        <v>2279501</v>
      </c>
      <c r="B4819">
        <v>1</v>
      </c>
      <c r="C4819" t="s">
        <v>80</v>
      </c>
      <c r="D4819" t="s">
        <v>83</v>
      </c>
      <c r="E4819" t="s">
        <v>176</v>
      </c>
      <c r="F4819" t="s">
        <v>14068</v>
      </c>
      <c r="G4819" t="s">
        <v>143</v>
      </c>
      <c r="H4819" t="s">
        <v>150</v>
      </c>
      <c r="I4819" t="s">
        <v>136</v>
      </c>
      <c r="J4819" t="s">
        <v>137</v>
      </c>
      <c r="K4819" t="s">
        <v>144</v>
      </c>
      <c r="L4819" t="s">
        <v>14069</v>
      </c>
      <c r="M4819" t="s">
        <v>14070</v>
      </c>
      <c r="N4819">
        <v>2.7677777770000001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43</v>
      </c>
      <c r="U4819">
        <v>0</v>
      </c>
      <c r="V4819">
        <v>5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202.96630878388245</v>
      </c>
      <c r="AC4819">
        <v>0</v>
      </c>
      <c r="AD4819">
        <v>39.472901595974307</v>
      </c>
      <c r="AE4819">
        <v>242.43921037985677</v>
      </c>
    </row>
    <row r="4820" spans="1:31" x14ac:dyDescent="0.25">
      <c r="A4820">
        <v>2279587</v>
      </c>
      <c r="B4820">
        <v>1</v>
      </c>
      <c r="C4820" t="s">
        <v>81</v>
      </c>
      <c r="D4820" t="s">
        <v>119</v>
      </c>
      <c r="E4820" t="s">
        <v>176</v>
      </c>
      <c r="F4820" t="s">
        <v>14071</v>
      </c>
      <c r="G4820" t="s">
        <v>178</v>
      </c>
      <c r="H4820" t="s">
        <v>150</v>
      </c>
      <c r="I4820" t="s">
        <v>136</v>
      </c>
      <c r="J4820" t="s">
        <v>137</v>
      </c>
      <c r="K4820" t="s">
        <v>138</v>
      </c>
      <c r="L4820" t="s">
        <v>14072</v>
      </c>
      <c r="M4820" t="s">
        <v>14073</v>
      </c>
      <c r="N4820">
        <v>1.0149999999999999</v>
      </c>
      <c r="O4820">
        <v>0</v>
      </c>
      <c r="P4820">
        <v>7</v>
      </c>
      <c r="Q4820">
        <v>0</v>
      </c>
      <c r="R4820">
        <v>13</v>
      </c>
      <c r="S4820">
        <v>0</v>
      </c>
      <c r="T4820">
        <v>1</v>
      </c>
      <c r="U4820">
        <v>0</v>
      </c>
      <c r="V4820">
        <v>0</v>
      </c>
      <c r="W4820">
        <v>0</v>
      </c>
      <c r="X4820">
        <v>1.1115610182414499</v>
      </c>
      <c r="Y4820">
        <v>0</v>
      </c>
      <c r="Z4820">
        <v>13.955866714805399</v>
      </c>
      <c r="AA4820">
        <v>0</v>
      </c>
      <c r="AB4820">
        <v>0.94225080354506097</v>
      </c>
      <c r="AC4820">
        <v>0</v>
      </c>
      <c r="AD4820">
        <v>0</v>
      </c>
      <c r="AE4820">
        <v>16.00967853659191</v>
      </c>
    </row>
    <row r="4821" spans="1:31" x14ac:dyDescent="0.25">
      <c r="A4821">
        <v>2279441</v>
      </c>
      <c r="B4821">
        <v>1</v>
      </c>
      <c r="C4821" t="s">
        <v>80</v>
      </c>
      <c r="D4821" t="s">
        <v>99</v>
      </c>
      <c r="E4821" t="s">
        <v>165</v>
      </c>
      <c r="F4821" t="s">
        <v>14074</v>
      </c>
      <c r="G4821" t="s">
        <v>198</v>
      </c>
      <c r="H4821" t="s">
        <v>150</v>
      </c>
      <c r="I4821" t="s">
        <v>136</v>
      </c>
      <c r="J4821" t="s">
        <v>137</v>
      </c>
      <c r="K4821" t="s">
        <v>138</v>
      </c>
      <c r="L4821" t="s">
        <v>14075</v>
      </c>
      <c r="M4821" t="s">
        <v>14076</v>
      </c>
      <c r="N4821">
        <v>6.7772222219999998</v>
      </c>
      <c r="O4821">
        <v>0</v>
      </c>
      <c r="P4821">
        <v>1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0.39513675908954998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0.39513675908954998</v>
      </c>
    </row>
    <row r="4822" spans="1:31" x14ac:dyDescent="0.25">
      <c r="A4822">
        <v>2279547</v>
      </c>
      <c r="B4822">
        <v>1</v>
      </c>
      <c r="C4822" t="s">
        <v>81</v>
      </c>
      <c r="D4822" t="s">
        <v>128</v>
      </c>
      <c r="E4822" t="s">
        <v>157</v>
      </c>
      <c r="F4822" t="s">
        <v>6566</v>
      </c>
      <c r="G4822" t="s">
        <v>134</v>
      </c>
      <c r="H4822" t="s">
        <v>135</v>
      </c>
      <c r="I4822" t="s">
        <v>136</v>
      </c>
      <c r="J4822" t="s">
        <v>137</v>
      </c>
      <c r="K4822" t="s">
        <v>138</v>
      </c>
      <c r="L4822" t="s">
        <v>14077</v>
      </c>
      <c r="M4822" t="s">
        <v>14078</v>
      </c>
      <c r="N4822">
        <v>7.2777777000000002E-2</v>
      </c>
      <c r="O4822">
        <v>59</v>
      </c>
      <c r="P4822">
        <v>18687</v>
      </c>
      <c r="Q4822">
        <v>587</v>
      </c>
      <c r="R4822">
        <v>539</v>
      </c>
      <c r="S4822">
        <v>130</v>
      </c>
      <c r="T4822">
        <v>1673</v>
      </c>
      <c r="U4822">
        <v>15</v>
      </c>
      <c r="V4822">
        <v>2</v>
      </c>
      <c r="W4822">
        <v>1.4702422505096668</v>
      </c>
      <c r="X4822">
        <v>239.31761127949687</v>
      </c>
      <c r="Y4822">
        <v>26.339309136106859</v>
      </c>
      <c r="Z4822">
        <v>11.701846544987497</v>
      </c>
      <c r="AA4822">
        <v>106.43531540961534</v>
      </c>
      <c r="AB4822">
        <v>57.991695051946444</v>
      </c>
      <c r="AC4822">
        <v>19.897011597149731</v>
      </c>
      <c r="AD4822">
        <v>0.42218035385680003</v>
      </c>
      <c r="AE4822">
        <v>463.57521162366925</v>
      </c>
    </row>
    <row r="4823" spans="1:31" x14ac:dyDescent="0.25">
      <c r="A4823">
        <v>2279650</v>
      </c>
      <c r="B4823">
        <v>1</v>
      </c>
      <c r="C4823" t="s">
        <v>81</v>
      </c>
      <c r="D4823" t="s">
        <v>122</v>
      </c>
      <c r="E4823" t="s">
        <v>147</v>
      </c>
      <c r="F4823" t="s">
        <v>13965</v>
      </c>
      <c r="G4823" t="s">
        <v>149</v>
      </c>
      <c r="H4823" t="s">
        <v>150</v>
      </c>
      <c r="I4823" t="s">
        <v>136</v>
      </c>
      <c r="J4823" t="s">
        <v>137</v>
      </c>
      <c r="K4823" t="s">
        <v>138</v>
      </c>
      <c r="L4823" t="s">
        <v>14079</v>
      </c>
      <c r="M4823" t="s">
        <v>14080</v>
      </c>
      <c r="N4823">
        <v>0.28722222200000003</v>
      </c>
      <c r="O4823">
        <v>0</v>
      </c>
      <c r="P4823">
        <v>48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3.8635800935150848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3.8635800935150848</v>
      </c>
    </row>
    <row r="4824" spans="1:31" x14ac:dyDescent="0.25">
      <c r="A4824">
        <v>2279564</v>
      </c>
      <c r="B4824">
        <v>1</v>
      </c>
      <c r="C4824" t="s">
        <v>80</v>
      </c>
      <c r="D4824" t="s">
        <v>96</v>
      </c>
      <c r="E4824" t="s">
        <v>165</v>
      </c>
      <c r="F4824" t="s">
        <v>4071</v>
      </c>
      <c r="G4824" t="s">
        <v>167</v>
      </c>
      <c r="H4824" t="s">
        <v>150</v>
      </c>
      <c r="I4824" t="s">
        <v>136</v>
      </c>
      <c r="J4824" t="s">
        <v>137</v>
      </c>
      <c r="K4824" t="s">
        <v>138</v>
      </c>
      <c r="L4824" t="s">
        <v>14081</v>
      </c>
      <c r="M4824" t="s">
        <v>14082</v>
      </c>
      <c r="N4824">
        <v>4.3136111110000002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1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0.47330528785464165</v>
      </c>
      <c r="AC4824">
        <v>0</v>
      </c>
      <c r="AD4824">
        <v>0</v>
      </c>
      <c r="AE4824">
        <v>0.47330528785464165</v>
      </c>
    </row>
    <row r="4825" spans="1:31" x14ac:dyDescent="0.25">
      <c r="A4825">
        <v>2279527</v>
      </c>
      <c r="B4825">
        <v>1</v>
      </c>
      <c r="C4825" t="s">
        <v>80</v>
      </c>
      <c r="D4825" t="s">
        <v>108</v>
      </c>
      <c r="E4825" t="s">
        <v>165</v>
      </c>
      <c r="F4825" t="s">
        <v>14083</v>
      </c>
      <c r="G4825" t="s">
        <v>225</v>
      </c>
      <c r="H4825" t="s">
        <v>150</v>
      </c>
      <c r="I4825" t="s">
        <v>136</v>
      </c>
      <c r="J4825" t="s">
        <v>137</v>
      </c>
      <c r="K4825" t="s">
        <v>138</v>
      </c>
      <c r="L4825" t="s">
        <v>14084</v>
      </c>
      <c r="M4825" t="s">
        <v>14085</v>
      </c>
      <c r="N4825">
        <v>3.8844444440000001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1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0.16311684511241664</v>
      </c>
      <c r="AC4825">
        <v>0</v>
      </c>
      <c r="AD4825">
        <v>0</v>
      </c>
      <c r="AE4825">
        <v>0.16311684511241664</v>
      </c>
    </row>
    <row r="4826" spans="1:31" x14ac:dyDescent="0.25">
      <c r="A4826">
        <v>2279321</v>
      </c>
      <c r="B4826">
        <v>1</v>
      </c>
      <c r="C4826" t="s">
        <v>80</v>
      </c>
      <c r="D4826" t="s">
        <v>107</v>
      </c>
      <c r="E4826" t="s">
        <v>176</v>
      </c>
      <c r="F4826" t="s">
        <v>14086</v>
      </c>
      <c r="G4826" t="s">
        <v>143</v>
      </c>
      <c r="H4826" t="s">
        <v>150</v>
      </c>
      <c r="I4826" t="s">
        <v>136</v>
      </c>
      <c r="J4826" t="s">
        <v>137</v>
      </c>
      <c r="K4826" t="s">
        <v>144</v>
      </c>
      <c r="L4826" t="s">
        <v>14087</v>
      </c>
      <c r="M4826" t="s">
        <v>14088</v>
      </c>
      <c r="N4826">
        <v>0.94666666600000005</v>
      </c>
      <c r="O4826">
        <v>0</v>
      </c>
      <c r="P4826">
        <v>28</v>
      </c>
      <c r="Q4826">
        <v>0</v>
      </c>
      <c r="R4826">
        <v>1</v>
      </c>
      <c r="S4826">
        <v>0</v>
      </c>
      <c r="T4826">
        <v>2</v>
      </c>
      <c r="U4826">
        <v>0</v>
      </c>
      <c r="V4826">
        <v>0</v>
      </c>
      <c r="W4826">
        <v>0</v>
      </c>
      <c r="X4826">
        <v>5.5158603678781333</v>
      </c>
      <c r="Y4826">
        <v>0</v>
      </c>
      <c r="Z4826">
        <v>4.2659679192000005E-2</v>
      </c>
      <c r="AA4826">
        <v>0</v>
      </c>
      <c r="AB4826">
        <v>0.20628480085840001</v>
      </c>
      <c r="AC4826">
        <v>0</v>
      </c>
      <c r="AD4826">
        <v>0</v>
      </c>
      <c r="AE4826">
        <v>5.7648048479285334</v>
      </c>
    </row>
    <row r="4827" spans="1:31" x14ac:dyDescent="0.25">
      <c r="A4827">
        <v>2279421</v>
      </c>
      <c r="B4827">
        <v>1</v>
      </c>
      <c r="C4827" t="s">
        <v>80</v>
      </c>
      <c r="D4827" t="s">
        <v>96</v>
      </c>
      <c r="E4827" t="s">
        <v>165</v>
      </c>
      <c r="F4827" t="s">
        <v>14089</v>
      </c>
      <c r="G4827" t="s">
        <v>261</v>
      </c>
      <c r="H4827" t="s">
        <v>150</v>
      </c>
      <c r="I4827" t="s">
        <v>136</v>
      </c>
      <c r="J4827" t="s">
        <v>137</v>
      </c>
      <c r="K4827" t="s">
        <v>138</v>
      </c>
      <c r="L4827" t="s">
        <v>14090</v>
      </c>
      <c r="M4827" t="s">
        <v>14091</v>
      </c>
      <c r="N4827">
        <v>1.5241666659999999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2.6929203269116672E-2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2.6929203269116672E-2</v>
      </c>
    </row>
    <row r="4828" spans="1:31" x14ac:dyDescent="0.25">
      <c r="A4828">
        <v>2279670</v>
      </c>
      <c r="B4828">
        <v>1</v>
      </c>
      <c r="C4828" t="s">
        <v>80</v>
      </c>
      <c r="D4828" t="s">
        <v>99</v>
      </c>
      <c r="E4828" t="s">
        <v>147</v>
      </c>
      <c r="F4828" t="s">
        <v>13777</v>
      </c>
      <c r="G4828" t="s">
        <v>149</v>
      </c>
      <c r="H4828" t="s">
        <v>150</v>
      </c>
      <c r="I4828" t="s">
        <v>136</v>
      </c>
      <c r="J4828" t="s">
        <v>137</v>
      </c>
      <c r="K4828" t="s">
        <v>138</v>
      </c>
      <c r="L4828" t="s">
        <v>14092</v>
      </c>
      <c r="M4828" t="s">
        <v>14093</v>
      </c>
      <c r="N4828">
        <v>0.85277777700000001</v>
      </c>
      <c r="O4828">
        <v>0</v>
      </c>
      <c r="P4828">
        <v>17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1.2240618114901833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1.2240618114901833</v>
      </c>
    </row>
    <row r="4829" spans="1:31" x14ac:dyDescent="0.25">
      <c r="A4829">
        <v>2279450</v>
      </c>
      <c r="B4829">
        <v>1</v>
      </c>
      <c r="C4829" t="s">
        <v>80</v>
      </c>
      <c r="D4829" t="s">
        <v>99</v>
      </c>
      <c r="E4829" t="s">
        <v>165</v>
      </c>
      <c r="F4829" t="s">
        <v>14094</v>
      </c>
      <c r="G4829" t="s">
        <v>198</v>
      </c>
      <c r="H4829" t="s">
        <v>150</v>
      </c>
      <c r="I4829" t="s">
        <v>136</v>
      </c>
      <c r="J4829" t="s">
        <v>137</v>
      </c>
      <c r="K4829" t="s">
        <v>138</v>
      </c>
      <c r="L4829" t="s">
        <v>14095</v>
      </c>
      <c r="M4829" t="s">
        <v>14096</v>
      </c>
      <c r="N4829">
        <v>3.7013888879999999</v>
      </c>
      <c r="O4829">
        <v>0</v>
      </c>
      <c r="P4829">
        <v>1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7.5458213480000008E-2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7.5458213480000008E-2</v>
      </c>
    </row>
    <row r="4830" spans="1:31" x14ac:dyDescent="0.25">
      <c r="A4830">
        <v>2279613</v>
      </c>
      <c r="B4830">
        <v>1</v>
      </c>
      <c r="C4830" t="s">
        <v>81</v>
      </c>
      <c r="D4830" t="s">
        <v>120</v>
      </c>
      <c r="E4830" t="s">
        <v>132</v>
      </c>
      <c r="F4830" t="s">
        <v>14097</v>
      </c>
      <c r="G4830" t="s">
        <v>2821</v>
      </c>
      <c r="H4830" t="s">
        <v>135</v>
      </c>
      <c r="I4830" t="s">
        <v>136</v>
      </c>
      <c r="J4830" t="s">
        <v>3</v>
      </c>
      <c r="K4830" t="s">
        <v>138</v>
      </c>
      <c r="L4830" t="s">
        <v>14098</v>
      </c>
      <c r="M4830" t="s">
        <v>14099</v>
      </c>
      <c r="N4830">
        <v>0.53472222199999997</v>
      </c>
      <c r="O4830">
        <v>0</v>
      </c>
      <c r="P4830">
        <v>569</v>
      </c>
      <c r="Q4830">
        <v>36</v>
      </c>
      <c r="R4830">
        <v>6</v>
      </c>
      <c r="S4830">
        <v>4</v>
      </c>
      <c r="T4830">
        <v>83</v>
      </c>
      <c r="U4830">
        <v>0</v>
      </c>
      <c r="V4830">
        <v>0</v>
      </c>
      <c r="W4830">
        <v>0</v>
      </c>
      <c r="X4830">
        <v>63.075501458889427</v>
      </c>
      <c r="Y4830">
        <v>13.993640049296873</v>
      </c>
      <c r="Z4830">
        <v>0.30957897977333332</v>
      </c>
      <c r="AA4830">
        <v>39.698476504115476</v>
      </c>
      <c r="AB4830">
        <v>12.203054632771948</v>
      </c>
      <c r="AC4830">
        <v>0</v>
      </c>
      <c r="AD4830">
        <v>0</v>
      </c>
      <c r="AE4830">
        <v>129.28025162484707</v>
      </c>
    </row>
    <row r="4831" spans="1:31" x14ac:dyDescent="0.25">
      <c r="A4831">
        <v>2279264</v>
      </c>
      <c r="B4831">
        <v>1</v>
      </c>
      <c r="C4831" t="s">
        <v>80</v>
      </c>
      <c r="D4831" t="s">
        <v>85</v>
      </c>
      <c r="E4831" t="s">
        <v>147</v>
      </c>
      <c r="F4831" t="s">
        <v>13945</v>
      </c>
      <c r="G4831" t="s">
        <v>149</v>
      </c>
      <c r="H4831" t="s">
        <v>150</v>
      </c>
      <c r="I4831" t="s">
        <v>136</v>
      </c>
      <c r="J4831" t="s">
        <v>137</v>
      </c>
      <c r="K4831" t="s">
        <v>138</v>
      </c>
      <c r="L4831" t="s">
        <v>14100</v>
      </c>
      <c r="M4831" t="s">
        <v>14101</v>
      </c>
      <c r="N4831">
        <v>2.3255555550000002</v>
      </c>
      <c r="O4831">
        <v>0</v>
      </c>
      <c r="P4831">
        <v>208</v>
      </c>
      <c r="Q4831">
        <v>0</v>
      </c>
      <c r="R4831">
        <v>0</v>
      </c>
      <c r="S4831">
        <v>0</v>
      </c>
      <c r="T4831">
        <v>17</v>
      </c>
      <c r="U4831">
        <v>0</v>
      </c>
      <c r="V4831">
        <v>0</v>
      </c>
      <c r="W4831">
        <v>0</v>
      </c>
      <c r="X4831">
        <v>109.6557543136275</v>
      </c>
      <c r="Y4831">
        <v>0</v>
      </c>
      <c r="Z4831">
        <v>0</v>
      </c>
      <c r="AA4831">
        <v>0</v>
      </c>
      <c r="AB4831">
        <v>15.539281184672401</v>
      </c>
      <c r="AC4831">
        <v>0</v>
      </c>
      <c r="AD4831">
        <v>0</v>
      </c>
      <c r="AE4831">
        <v>125.1950354982999</v>
      </c>
    </row>
    <row r="4832" spans="1:31" x14ac:dyDescent="0.25">
      <c r="A4832">
        <v>2279682</v>
      </c>
      <c r="B4832">
        <v>1</v>
      </c>
      <c r="C4832" t="s">
        <v>80</v>
      </c>
      <c r="D4832" t="s">
        <v>85</v>
      </c>
      <c r="E4832" t="s">
        <v>165</v>
      </c>
      <c r="F4832" t="s">
        <v>14102</v>
      </c>
      <c r="G4832" t="s">
        <v>198</v>
      </c>
      <c r="H4832" t="s">
        <v>150</v>
      </c>
      <c r="I4832" t="s">
        <v>136</v>
      </c>
      <c r="J4832" t="s">
        <v>137</v>
      </c>
      <c r="K4832" t="s">
        <v>138</v>
      </c>
      <c r="L4832" t="s">
        <v>14103</v>
      </c>
      <c r="M4832" t="s">
        <v>14104</v>
      </c>
      <c r="N4832">
        <v>2.0249999999999999</v>
      </c>
      <c r="O4832">
        <v>0</v>
      </c>
      <c r="P4832">
        <v>7</v>
      </c>
      <c r="Q4832">
        <v>0</v>
      </c>
      <c r="R4832">
        <v>0</v>
      </c>
      <c r="S4832">
        <v>0</v>
      </c>
      <c r="T4832">
        <v>1</v>
      </c>
      <c r="U4832">
        <v>0</v>
      </c>
      <c r="V4832">
        <v>0</v>
      </c>
      <c r="W4832">
        <v>0</v>
      </c>
      <c r="X4832">
        <v>4.6366060136338341</v>
      </c>
      <c r="Y4832">
        <v>0</v>
      </c>
      <c r="Z4832">
        <v>0</v>
      </c>
      <c r="AA4832">
        <v>0</v>
      </c>
      <c r="AB4832">
        <v>0.34938736208700005</v>
      </c>
      <c r="AC4832">
        <v>0</v>
      </c>
      <c r="AD4832">
        <v>0</v>
      </c>
      <c r="AE4832">
        <v>4.9859933757208346</v>
      </c>
    </row>
    <row r="4833" spans="1:31" x14ac:dyDescent="0.25">
      <c r="A4833">
        <v>2279490</v>
      </c>
      <c r="B4833">
        <v>1</v>
      </c>
      <c r="C4833" t="s">
        <v>80</v>
      </c>
      <c r="D4833" t="s">
        <v>82</v>
      </c>
      <c r="E4833" t="s">
        <v>165</v>
      </c>
      <c r="F4833" t="s">
        <v>14105</v>
      </c>
      <c r="G4833" t="s">
        <v>225</v>
      </c>
      <c r="H4833" t="s">
        <v>150</v>
      </c>
      <c r="I4833" t="s">
        <v>136</v>
      </c>
      <c r="J4833" t="s">
        <v>137</v>
      </c>
      <c r="K4833" t="s">
        <v>138</v>
      </c>
      <c r="L4833" t="s">
        <v>14106</v>
      </c>
      <c r="M4833" t="s">
        <v>14107</v>
      </c>
      <c r="N4833">
        <v>1.0477777770000001</v>
      </c>
      <c r="O4833">
        <v>0</v>
      </c>
      <c r="P4833">
        <v>7</v>
      </c>
      <c r="Q4833">
        <v>0</v>
      </c>
      <c r="R4833">
        <v>0</v>
      </c>
      <c r="S4833">
        <v>0</v>
      </c>
      <c r="T4833">
        <v>1</v>
      </c>
      <c r="U4833">
        <v>0</v>
      </c>
      <c r="V4833">
        <v>0</v>
      </c>
      <c r="W4833">
        <v>0</v>
      </c>
      <c r="X4833">
        <v>1.9614482947093834</v>
      </c>
      <c r="Y4833">
        <v>0</v>
      </c>
      <c r="Z4833">
        <v>0</v>
      </c>
      <c r="AA4833">
        <v>0</v>
      </c>
      <c r="AB4833">
        <v>4.4231183360000006E-3</v>
      </c>
      <c r="AC4833">
        <v>0</v>
      </c>
      <c r="AD4833">
        <v>0</v>
      </c>
      <c r="AE4833">
        <v>1.9658714130453834</v>
      </c>
    </row>
    <row r="4834" spans="1:31" x14ac:dyDescent="0.25">
      <c r="A4834">
        <v>2279553</v>
      </c>
      <c r="B4834">
        <v>1</v>
      </c>
      <c r="C4834" t="s">
        <v>80</v>
      </c>
      <c r="D4834" t="s">
        <v>95</v>
      </c>
      <c r="E4834" t="s">
        <v>132</v>
      </c>
      <c r="F4834" t="s">
        <v>14108</v>
      </c>
      <c r="G4834" t="s">
        <v>134</v>
      </c>
      <c r="H4834" t="s">
        <v>135</v>
      </c>
      <c r="I4834" t="s">
        <v>136</v>
      </c>
      <c r="J4834" t="s">
        <v>137</v>
      </c>
      <c r="K4834" t="s">
        <v>138</v>
      </c>
      <c r="L4834" t="s">
        <v>14109</v>
      </c>
      <c r="M4834" t="s">
        <v>14110</v>
      </c>
      <c r="N4834">
        <v>0.95222222199999995</v>
      </c>
      <c r="O4834">
        <v>3</v>
      </c>
      <c r="P4834">
        <v>1005</v>
      </c>
      <c r="Q4834">
        <v>15</v>
      </c>
      <c r="R4834">
        <v>14</v>
      </c>
      <c r="S4834">
        <v>9</v>
      </c>
      <c r="T4834">
        <v>61</v>
      </c>
      <c r="U4834">
        <v>0</v>
      </c>
      <c r="V4834">
        <v>0</v>
      </c>
      <c r="W4834">
        <v>7.3128268803519996</v>
      </c>
      <c r="X4834">
        <v>175.15050994889594</v>
      </c>
      <c r="Y4834">
        <v>49.188486512339999</v>
      </c>
      <c r="Z4834">
        <v>3.7537140274510663</v>
      </c>
      <c r="AA4834">
        <v>59.08786676086995</v>
      </c>
      <c r="AB4834">
        <v>26.229115702408254</v>
      </c>
      <c r="AC4834">
        <v>0</v>
      </c>
      <c r="AD4834">
        <v>0</v>
      </c>
      <c r="AE4834">
        <v>320.72251983231718</v>
      </c>
    </row>
    <row r="4835" spans="1:31" x14ac:dyDescent="0.25">
      <c r="A4835">
        <v>2279702</v>
      </c>
      <c r="B4835">
        <v>1</v>
      </c>
      <c r="C4835" t="s">
        <v>80</v>
      </c>
      <c r="D4835" t="s">
        <v>83</v>
      </c>
      <c r="E4835" t="s">
        <v>176</v>
      </c>
      <c r="F4835" t="s">
        <v>14111</v>
      </c>
      <c r="G4835" t="s">
        <v>178</v>
      </c>
      <c r="H4835" t="s">
        <v>150</v>
      </c>
      <c r="I4835" t="s">
        <v>136</v>
      </c>
      <c r="J4835" t="s">
        <v>137</v>
      </c>
      <c r="K4835" t="s">
        <v>138</v>
      </c>
      <c r="L4835" t="s">
        <v>14112</v>
      </c>
      <c r="M4835" t="s">
        <v>14113</v>
      </c>
      <c r="N4835">
        <v>1.5022222220000001</v>
      </c>
      <c r="O4835">
        <v>0</v>
      </c>
      <c r="P4835">
        <v>219</v>
      </c>
      <c r="Q4835">
        <v>0</v>
      </c>
      <c r="R4835">
        <v>4</v>
      </c>
      <c r="S4835">
        <v>0</v>
      </c>
      <c r="T4835">
        <v>3</v>
      </c>
      <c r="U4835">
        <v>0</v>
      </c>
      <c r="V4835">
        <v>0</v>
      </c>
      <c r="W4835">
        <v>0</v>
      </c>
      <c r="X4835">
        <v>101.42159021628682</v>
      </c>
      <c r="Y4835">
        <v>0</v>
      </c>
      <c r="Z4835">
        <v>3.2498282496238251</v>
      </c>
      <c r="AA4835">
        <v>0</v>
      </c>
      <c r="AB4835">
        <v>4.0069282852883248</v>
      </c>
      <c r="AC4835">
        <v>0</v>
      </c>
      <c r="AD4835">
        <v>0</v>
      </c>
      <c r="AE4835">
        <v>108.67834675119897</v>
      </c>
    </row>
    <row r="4836" spans="1:31" x14ac:dyDescent="0.25">
      <c r="A4836">
        <v>2279530</v>
      </c>
      <c r="B4836">
        <v>1</v>
      </c>
      <c r="C4836" t="s">
        <v>81</v>
      </c>
      <c r="D4836" t="s">
        <v>118</v>
      </c>
      <c r="E4836" t="s">
        <v>147</v>
      </c>
      <c r="F4836" t="s">
        <v>14114</v>
      </c>
      <c r="G4836" t="s">
        <v>149</v>
      </c>
      <c r="H4836" t="s">
        <v>150</v>
      </c>
      <c r="I4836" t="s">
        <v>136</v>
      </c>
      <c r="J4836" t="s">
        <v>137</v>
      </c>
      <c r="K4836" t="s">
        <v>138</v>
      </c>
      <c r="L4836" t="s">
        <v>14115</v>
      </c>
      <c r="M4836" t="s">
        <v>14116</v>
      </c>
      <c r="N4836">
        <v>1.4727777769999999</v>
      </c>
      <c r="O4836">
        <v>0</v>
      </c>
      <c r="P4836">
        <v>7</v>
      </c>
      <c r="Q4836">
        <v>0</v>
      </c>
      <c r="R4836">
        <v>1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1.8783819873976109</v>
      </c>
      <c r="Y4836">
        <v>0</v>
      </c>
      <c r="Z4836">
        <v>3.9765142119999996E-3</v>
      </c>
      <c r="AA4836">
        <v>0</v>
      </c>
      <c r="AB4836">
        <v>0</v>
      </c>
      <c r="AC4836">
        <v>0</v>
      </c>
      <c r="AD4836">
        <v>0</v>
      </c>
      <c r="AE4836">
        <v>1.8823585016096109</v>
      </c>
    </row>
    <row r="4837" spans="1:31" x14ac:dyDescent="0.25">
      <c r="A4837">
        <v>2279536</v>
      </c>
      <c r="B4837">
        <v>1</v>
      </c>
      <c r="C4837" t="s">
        <v>80</v>
      </c>
      <c r="D4837" t="s">
        <v>111</v>
      </c>
      <c r="E4837" t="s">
        <v>165</v>
      </c>
      <c r="F4837" t="s">
        <v>5637</v>
      </c>
      <c r="G4837" t="s">
        <v>198</v>
      </c>
      <c r="H4837" t="s">
        <v>150</v>
      </c>
      <c r="I4837" t="s">
        <v>136</v>
      </c>
      <c r="J4837" t="s">
        <v>137</v>
      </c>
      <c r="K4837" t="s">
        <v>138</v>
      </c>
      <c r="L4837" t="s">
        <v>14117</v>
      </c>
      <c r="M4837" t="s">
        <v>14118</v>
      </c>
      <c r="N4837">
        <v>1.7341666659999999</v>
      </c>
      <c r="O4837">
        <v>0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0.66859774384375004</v>
      </c>
      <c r="AA4837">
        <v>0</v>
      </c>
      <c r="AB4837">
        <v>0</v>
      </c>
      <c r="AC4837">
        <v>0</v>
      </c>
      <c r="AD4837">
        <v>0</v>
      </c>
      <c r="AE4837">
        <v>0.66859774384375004</v>
      </c>
    </row>
    <row r="4838" spans="1:31" x14ac:dyDescent="0.25">
      <c r="A4838">
        <v>2279510</v>
      </c>
      <c r="B4838">
        <v>1</v>
      </c>
      <c r="C4838" t="s">
        <v>80</v>
      </c>
      <c r="D4838" t="s">
        <v>91</v>
      </c>
      <c r="E4838" t="s">
        <v>132</v>
      </c>
      <c r="F4838" t="s">
        <v>14119</v>
      </c>
      <c r="G4838" t="s">
        <v>134</v>
      </c>
      <c r="H4838" t="s">
        <v>135</v>
      </c>
      <c r="I4838" t="s">
        <v>136</v>
      </c>
      <c r="J4838" t="s">
        <v>137</v>
      </c>
      <c r="K4838" t="s">
        <v>138</v>
      </c>
      <c r="L4838" t="s">
        <v>14120</v>
      </c>
      <c r="M4838" t="s">
        <v>14121</v>
      </c>
      <c r="N4838">
        <v>2.286944444</v>
      </c>
      <c r="O4838">
        <v>2</v>
      </c>
      <c r="P4838">
        <v>518</v>
      </c>
      <c r="Q4838">
        <v>0</v>
      </c>
      <c r="R4838">
        <v>35</v>
      </c>
      <c r="S4838">
        <v>0</v>
      </c>
      <c r="T4838">
        <v>51</v>
      </c>
      <c r="U4838">
        <v>0</v>
      </c>
      <c r="V4838">
        <v>1</v>
      </c>
      <c r="W4838">
        <v>0.65070969351133323</v>
      </c>
      <c r="X4838">
        <v>270.13262887808537</v>
      </c>
      <c r="Y4838">
        <v>0</v>
      </c>
      <c r="Z4838">
        <v>6.1040291147172328</v>
      </c>
      <c r="AA4838">
        <v>0</v>
      </c>
      <c r="AB4838">
        <v>29.989374852543961</v>
      </c>
      <c r="AC4838">
        <v>0</v>
      </c>
      <c r="AD4838">
        <v>33.215326557453707</v>
      </c>
      <c r="AE4838">
        <v>340.09206909631155</v>
      </c>
    </row>
    <row r="4839" spans="1:31" x14ac:dyDescent="0.25">
      <c r="A4839">
        <v>2279679</v>
      </c>
      <c r="B4839">
        <v>1</v>
      </c>
      <c r="C4839" t="s">
        <v>81</v>
      </c>
      <c r="D4839" t="s">
        <v>118</v>
      </c>
      <c r="E4839" t="s">
        <v>147</v>
      </c>
      <c r="F4839" t="s">
        <v>14122</v>
      </c>
      <c r="G4839" t="s">
        <v>149</v>
      </c>
      <c r="H4839" t="s">
        <v>150</v>
      </c>
      <c r="I4839" t="s">
        <v>136</v>
      </c>
      <c r="J4839" t="s">
        <v>137</v>
      </c>
      <c r="K4839" t="s">
        <v>138</v>
      </c>
      <c r="L4839" t="s">
        <v>14123</v>
      </c>
      <c r="M4839" t="s">
        <v>14124</v>
      </c>
      <c r="N4839">
        <v>0.35972222199999998</v>
      </c>
      <c r="O4839">
        <v>0</v>
      </c>
      <c r="P4839">
        <v>78</v>
      </c>
      <c r="Q4839">
        <v>0</v>
      </c>
      <c r="R4839">
        <v>2</v>
      </c>
      <c r="S4839">
        <v>0</v>
      </c>
      <c r="T4839">
        <v>17</v>
      </c>
      <c r="U4839">
        <v>0</v>
      </c>
      <c r="V4839">
        <v>0</v>
      </c>
      <c r="W4839">
        <v>0</v>
      </c>
      <c r="X4839">
        <v>6.038154391556974</v>
      </c>
      <c r="Y4839">
        <v>0</v>
      </c>
      <c r="Z4839">
        <v>0.24978413378420833</v>
      </c>
      <c r="AA4839">
        <v>0</v>
      </c>
      <c r="AB4839">
        <v>1.1143213363415974</v>
      </c>
      <c r="AC4839">
        <v>0</v>
      </c>
      <c r="AD4839">
        <v>0</v>
      </c>
      <c r="AE4839">
        <v>7.4022598616827802</v>
      </c>
    </row>
    <row r="4840" spans="1:31" x14ac:dyDescent="0.25">
      <c r="A4840">
        <v>2279467</v>
      </c>
      <c r="B4840">
        <v>1</v>
      </c>
      <c r="C4840" t="s">
        <v>80</v>
      </c>
      <c r="D4840" t="s">
        <v>100</v>
      </c>
      <c r="E4840" t="s">
        <v>165</v>
      </c>
      <c r="F4840" t="s">
        <v>14125</v>
      </c>
      <c r="G4840" t="s">
        <v>198</v>
      </c>
      <c r="H4840" t="s">
        <v>150</v>
      </c>
      <c r="I4840" t="s">
        <v>136</v>
      </c>
      <c r="J4840" t="s">
        <v>137</v>
      </c>
      <c r="K4840" t="s">
        <v>138</v>
      </c>
      <c r="L4840" t="s">
        <v>14126</v>
      </c>
      <c r="M4840" t="s">
        <v>14127</v>
      </c>
      <c r="N4840">
        <v>2.2200000000000002</v>
      </c>
      <c r="O4840">
        <v>0</v>
      </c>
      <c r="P4840">
        <v>0</v>
      </c>
      <c r="Q4840">
        <v>0</v>
      </c>
      <c r="R4840">
        <v>1</v>
      </c>
      <c r="S4840">
        <v>0</v>
      </c>
      <c r="T4840">
        <v>1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0.59216853550976667</v>
      </c>
      <c r="AA4840">
        <v>0</v>
      </c>
      <c r="AB4840">
        <v>0.24235410423163334</v>
      </c>
      <c r="AC4840">
        <v>0</v>
      </c>
      <c r="AD4840">
        <v>0</v>
      </c>
      <c r="AE4840">
        <v>0.83452263974140006</v>
      </c>
    </row>
    <row r="4841" spans="1:31" x14ac:dyDescent="0.25">
      <c r="A4841">
        <v>2279573</v>
      </c>
      <c r="B4841">
        <v>1</v>
      </c>
      <c r="C4841" t="s">
        <v>81</v>
      </c>
      <c r="D4841" t="s">
        <v>128</v>
      </c>
      <c r="E4841" t="s">
        <v>176</v>
      </c>
      <c r="F4841" t="s">
        <v>14128</v>
      </c>
      <c r="G4841" t="s">
        <v>178</v>
      </c>
      <c r="H4841" t="s">
        <v>150</v>
      </c>
      <c r="I4841" t="s">
        <v>136</v>
      </c>
      <c r="J4841" t="s">
        <v>137</v>
      </c>
      <c r="K4841" t="s">
        <v>138</v>
      </c>
      <c r="L4841" t="s">
        <v>14129</v>
      </c>
      <c r="M4841" t="s">
        <v>14130</v>
      </c>
      <c r="N4841">
        <v>1.106666666</v>
      </c>
      <c r="O4841">
        <v>0</v>
      </c>
      <c r="P4841">
        <v>70</v>
      </c>
      <c r="Q4841">
        <v>0</v>
      </c>
      <c r="R4841">
        <v>9</v>
      </c>
      <c r="S4841">
        <v>0</v>
      </c>
      <c r="T4841">
        <v>13</v>
      </c>
      <c r="U4841">
        <v>0</v>
      </c>
      <c r="V4841">
        <v>0</v>
      </c>
      <c r="W4841">
        <v>0</v>
      </c>
      <c r="X4841">
        <v>10.63783422612423</v>
      </c>
      <c r="Y4841">
        <v>0</v>
      </c>
      <c r="Z4841">
        <v>2.4936845934684504</v>
      </c>
      <c r="AA4841">
        <v>0</v>
      </c>
      <c r="AB4841">
        <v>6.6446408792321856</v>
      </c>
      <c r="AC4841">
        <v>0</v>
      </c>
      <c r="AD4841">
        <v>0</v>
      </c>
      <c r="AE4841">
        <v>19.776159698824866</v>
      </c>
    </row>
    <row r="4842" spans="1:31" x14ac:dyDescent="0.25">
      <c r="A4842">
        <v>2279516</v>
      </c>
      <c r="B4842">
        <v>1</v>
      </c>
      <c r="C4842" t="s">
        <v>81</v>
      </c>
      <c r="D4842" t="s">
        <v>128</v>
      </c>
      <c r="E4842" t="s">
        <v>147</v>
      </c>
      <c r="F4842" t="s">
        <v>14131</v>
      </c>
      <c r="G4842" t="s">
        <v>149</v>
      </c>
      <c r="H4842" t="s">
        <v>150</v>
      </c>
      <c r="I4842" t="s">
        <v>136</v>
      </c>
      <c r="J4842" t="s">
        <v>137</v>
      </c>
      <c r="K4842" t="s">
        <v>138</v>
      </c>
      <c r="L4842" t="s">
        <v>14132</v>
      </c>
      <c r="M4842" t="s">
        <v>14133</v>
      </c>
      <c r="N4842">
        <v>1.6455555550000001</v>
      </c>
      <c r="O4842">
        <v>0</v>
      </c>
      <c r="P4842">
        <v>5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1.7646832466528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1.7646832466528</v>
      </c>
    </row>
    <row r="4843" spans="1:31" x14ac:dyDescent="0.25">
      <c r="A4843">
        <v>2279430</v>
      </c>
      <c r="B4843">
        <v>1</v>
      </c>
      <c r="C4843" t="s">
        <v>81</v>
      </c>
      <c r="D4843" t="s">
        <v>128</v>
      </c>
      <c r="E4843" t="s">
        <v>165</v>
      </c>
      <c r="F4843" t="s">
        <v>14134</v>
      </c>
      <c r="G4843" t="s">
        <v>225</v>
      </c>
      <c r="H4843" t="s">
        <v>150</v>
      </c>
      <c r="I4843" t="s">
        <v>136</v>
      </c>
      <c r="J4843" t="s">
        <v>137</v>
      </c>
      <c r="K4843" t="s">
        <v>138</v>
      </c>
      <c r="L4843" t="s">
        <v>14135</v>
      </c>
      <c r="M4843" t="s">
        <v>14136</v>
      </c>
      <c r="N4843">
        <v>1.925</v>
      </c>
      <c r="O4843">
        <v>0</v>
      </c>
      <c r="P4843">
        <v>6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1.9802115064688339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1.9802115064688339</v>
      </c>
    </row>
    <row r="4844" spans="1:31" x14ac:dyDescent="0.25">
      <c r="A4844">
        <v>2279453</v>
      </c>
      <c r="B4844">
        <v>1</v>
      </c>
      <c r="C4844" t="s">
        <v>81</v>
      </c>
      <c r="D4844" t="s">
        <v>115</v>
      </c>
      <c r="E4844" t="s">
        <v>147</v>
      </c>
      <c r="F4844" t="s">
        <v>14137</v>
      </c>
      <c r="G4844" t="s">
        <v>149</v>
      </c>
      <c r="H4844" t="s">
        <v>150</v>
      </c>
      <c r="I4844" t="s">
        <v>136</v>
      </c>
      <c r="J4844" t="s">
        <v>137</v>
      </c>
      <c r="K4844" t="s">
        <v>138</v>
      </c>
      <c r="L4844" t="s">
        <v>14138</v>
      </c>
      <c r="M4844" t="s">
        <v>14139</v>
      </c>
      <c r="N4844">
        <v>3.2380555549999999</v>
      </c>
      <c r="O4844">
        <v>0</v>
      </c>
      <c r="P4844">
        <v>37</v>
      </c>
      <c r="Q4844">
        <v>0</v>
      </c>
      <c r="R4844">
        <v>3</v>
      </c>
      <c r="S4844">
        <v>0</v>
      </c>
      <c r="T4844">
        <v>2</v>
      </c>
      <c r="U4844">
        <v>0</v>
      </c>
      <c r="V4844">
        <v>0</v>
      </c>
      <c r="W4844">
        <v>0</v>
      </c>
      <c r="X4844">
        <v>7.0264321277916668</v>
      </c>
      <c r="Y4844">
        <v>0</v>
      </c>
      <c r="Z4844">
        <v>0.37159224659700002</v>
      </c>
      <c r="AA4844">
        <v>0</v>
      </c>
      <c r="AB4844">
        <v>0.15646891595336671</v>
      </c>
      <c r="AC4844">
        <v>0</v>
      </c>
      <c r="AD4844">
        <v>0</v>
      </c>
      <c r="AE4844">
        <v>7.5544932903420339</v>
      </c>
    </row>
    <row r="4845" spans="1:31" x14ac:dyDescent="0.25">
      <c r="A4845">
        <v>2279493</v>
      </c>
      <c r="B4845">
        <v>1</v>
      </c>
      <c r="C4845" t="s">
        <v>80</v>
      </c>
      <c r="D4845" t="s">
        <v>92</v>
      </c>
      <c r="E4845" t="s">
        <v>165</v>
      </c>
      <c r="F4845" t="s">
        <v>14140</v>
      </c>
      <c r="G4845" t="s">
        <v>198</v>
      </c>
      <c r="H4845" t="s">
        <v>150</v>
      </c>
      <c r="I4845" t="s">
        <v>136</v>
      </c>
      <c r="J4845" t="s">
        <v>137</v>
      </c>
      <c r="K4845" t="s">
        <v>138</v>
      </c>
      <c r="L4845" t="s">
        <v>14141</v>
      </c>
      <c r="M4845" t="s">
        <v>14142</v>
      </c>
      <c r="N4845">
        <v>1.9458333329999999</v>
      </c>
      <c r="O4845">
        <v>0</v>
      </c>
      <c r="P4845">
        <v>1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0.24258282096308331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0.24258282096308331</v>
      </c>
    </row>
    <row r="4846" spans="1:31" x14ac:dyDescent="0.25">
      <c r="A4846">
        <v>2279347</v>
      </c>
      <c r="B4846">
        <v>1</v>
      </c>
      <c r="C4846" t="s">
        <v>81</v>
      </c>
      <c r="D4846" t="s">
        <v>112</v>
      </c>
      <c r="E4846" t="s">
        <v>141</v>
      </c>
      <c r="F4846" t="s">
        <v>14143</v>
      </c>
      <c r="G4846" t="s">
        <v>143</v>
      </c>
      <c r="H4846" t="s">
        <v>135</v>
      </c>
      <c r="I4846" t="s">
        <v>136</v>
      </c>
      <c r="J4846" t="s">
        <v>137</v>
      </c>
      <c r="K4846" t="s">
        <v>144</v>
      </c>
      <c r="L4846" t="s">
        <v>14144</v>
      </c>
      <c r="M4846" t="s">
        <v>14145</v>
      </c>
      <c r="N4846">
        <v>8.0191666660000003</v>
      </c>
      <c r="O4846">
        <v>0</v>
      </c>
      <c r="P4846">
        <v>15</v>
      </c>
      <c r="Q4846">
        <v>0</v>
      </c>
      <c r="R4846">
        <v>1</v>
      </c>
      <c r="S4846">
        <v>0</v>
      </c>
      <c r="T4846">
        <v>1</v>
      </c>
      <c r="U4846">
        <v>0</v>
      </c>
      <c r="V4846">
        <v>0</v>
      </c>
      <c r="W4846">
        <v>0</v>
      </c>
      <c r="X4846">
        <v>4.6702846018706854</v>
      </c>
      <c r="Y4846">
        <v>0</v>
      </c>
      <c r="Z4846">
        <v>0.11901658615694168</v>
      </c>
      <c r="AA4846">
        <v>0</v>
      </c>
      <c r="AB4846">
        <v>7.3394970380000007E-4</v>
      </c>
      <c r="AC4846">
        <v>0</v>
      </c>
      <c r="AD4846">
        <v>0</v>
      </c>
      <c r="AE4846">
        <v>4.7900351377314276</v>
      </c>
    </row>
    <row r="4847" spans="1:31" x14ac:dyDescent="0.25">
      <c r="A4847">
        <v>2279593</v>
      </c>
      <c r="B4847">
        <v>1</v>
      </c>
      <c r="C4847" t="s">
        <v>80</v>
      </c>
      <c r="D4847" t="s">
        <v>104</v>
      </c>
      <c r="E4847" t="s">
        <v>165</v>
      </c>
      <c r="F4847" t="s">
        <v>14146</v>
      </c>
      <c r="G4847" t="s">
        <v>198</v>
      </c>
      <c r="H4847" t="s">
        <v>150</v>
      </c>
      <c r="I4847" t="s">
        <v>136</v>
      </c>
      <c r="J4847" t="s">
        <v>137</v>
      </c>
      <c r="K4847" t="s">
        <v>138</v>
      </c>
      <c r="L4847" t="s">
        <v>14147</v>
      </c>
      <c r="M4847" t="s">
        <v>14148</v>
      </c>
      <c r="N4847">
        <v>2.5449999999999999</v>
      </c>
      <c r="O4847">
        <v>0</v>
      </c>
      <c r="P4847">
        <v>1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1.1689135702326667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1.1689135702326667</v>
      </c>
    </row>
    <row r="4848" spans="1:31" x14ac:dyDescent="0.25">
      <c r="A4848">
        <v>2279447</v>
      </c>
      <c r="B4848">
        <v>1</v>
      </c>
      <c r="C4848" t="s">
        <v>80</v>
      </c>
      <c r="D4848" t="s">
        <v>107</v>
      </c>
      <c r="E4848" t="s">
        <v>141</v>
      </c>
      <c r="F4848" t="s">
        <v>14149</v>
      </c>
      <c r="G4848" t="s">
        <v>143</v>
      </c>
      <c r="H4848" t="s">
        <v>135</v>
      </c>
      <c r="I4848" t="s">
        <v>136</v>
      </c>
      <c r="J4848" t="s">
        <v>137</v>
      </c>
      <c r="K4848" t="s">
        <v>144</v>
      </c>
      <c r="L4848" t="s">
        <v>14150</v>
      </c>
      <c r="M4848" t="s">
        <v>14151</v>
      </c>
      <c r="N4848">
        <v>0.84194444400000001</v>
      </c>
      <c r="O4848">
        <v>0</v>
      </c>
      <c r="P4848">
        <v>763</v>
      </c>
      <c r="Q4848">
        <v>0</v>
      </c>
      <c r="R4848">
        <v>1</v>
      </c>
      <c r="S4848">
        <v>1</v>
      </c>
      <c r="T4848">
        <v>57</v>
      </c>
      <c r="U4848">
        <v>0</v>
      </c>
      <c r="V4848">
        <v>0</v>
      </c>
      <c r="W4848">
        <v>0</v>
      </c>
      <c r="X4848">
        <v>131.91297920526068</v>
      </c>
      <c r="Y4848">
        <v>0</v>
      </c>
      <c r="Z4848">
        <v>4.3689898866250007E-2</v>
      </c>
      <c r="AA4848">
        <v>9.4983732765631483</v>
      </c>
      <c r="AB4848">
        <v>33.115926911003946</v>
      </c>
      <c r="AC4848">
        <v>0</v>
      </c>
      <c r="AD4848">
        <v>0</v>
      </c>
      <c r="AE4848">
        <v>174.57096929169404</v>
      </c>
    </row>
    <row r="4849" spans="1:31" x14ac:dyDescent="0.25">
      <c r="A4849">
        <v>2279556</v>
      </c>
      <c r="B4849">
        <v>1</v>
      </c>
      <c r="C4849" t="s">
        <v>80</v>
      </c>
      <c r="D4849" t="s">
        <v>85</v>
      </c>
      <c r="E4849" t="s">
        <v>147</v>
      </c>
      <c r="F4849" t="s">
        <v>14028</v>
      </c>
      <c r="G4849" t="s">
        <v>149</v>
      </c>
      <c r="H4849" t="s">
        <v>150</v>
      </c>
      <c r="I4849" t="s">
        <v>136</v>
      </c>
      <c r="J4849" t="s">
        <v>137</v>
      </c>
      <c r="K4849" t="s">
        <v>138</v>
      </c>
      <c r="L4849" t="s">
        <v>14152</v>
      </c>
      <c r="M4849" t="s">
        <v>14153</v>
      </c>
      <c r="N4849">
        <v>0.98250000000000004</v>
      </c>
      <c r="O4849">
        <v>0</v>
      </c>
      <c r="P4849">
        <v>68</v>
      </c>
      <c r="Q4849">
        <v>0</v>
      </c>
      <c r="R4849">
        <v>0</v>
      </c>
      <c r="S4849">
        <v>0</v>
      </c>
      <c r="T4849">
        <v>10</v>
      </c>
      <c r="U4849">
        <v>0</v>
      </c>
      <c r="V4849">
        <v>0</v>
      </c>
      <c r="W4849">
        <v>0</v>
      </c>
      <c r="X4849">
        <v>14.176139608449089</v>
      </c>
      <c r="Y4849">
        <v>0</v>
      </c>
      <c r="Z4849">
        <v>0</v>
      </c>
      <c r="AA4849">
        <v>0</v>
      </c>
      <c r="AB4849">
        <v>6.5657247622878199</v>
      </c>
      <c r="AC4849">
        <v>0</v>
      </c>
      <c r="AD4849">
        <v>0</v>
      </c>
      <c r="AE4849">
        <v>20.741864370736909</v>
      </c>
    </row>
    <row r="4850" spans="1:31" x14ac:dyDescent="0.25">
      <c r="A4850">
        <v>2279390</v>
      </c>
      <c r="B4850">
        <v>1</v>
      </c>
      <c r="C4850" t="s">
        <v>80</v>
      </c>
      <c r="D4850" t="s">
        <v>84</v>
      </c>
      <c r="E4850" t="s">
        <v>165</v>
      </c>
      <c r="F4850" t="s">
        <v>13108</v>
      </c>
      <c r="G4850" t="s">
        <v>198</v>
      </c>
      <c r="H4850" t="s">
        <v>150</v>
      </c>
      <c r="I4850" t="s">
        <v>136</v>
      </c>
      <c r="J4850" t="s">
        <v>137</v>
      </c>
      <c r="K4850" t="s">
        <v>138</v>
      </c>
      <c r="L4850" t="s">
        <v>14154</v>
      </c>
      <c r="M4850" t="s">
        <v>14155</v>
      </c>
      <c r="N4850">
        <v>7.3388888879999996</v>
      </c>
      <c r="O4850">
        <v>0</v>
      </c>
      <c r="P4850">
        <v>1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1.8131444643285555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1.8131444643285555</v>
      </c>
    </row>
    <row r="4851" spans="1:31" x14ac:dyDescent="0.25">
      <c r="A4851">
        <v>2279699</v>
      </c>
      <c r="B4851">
        <v>1</v>
      </c>
      <c r="C4851" t="s">
        <v>80</v>
      </c>
      <c r="D4851" t="s">
        <v>96</v>
      </c>
      <c r="E4851" t="s">
        <v>165</v>
      </c>
      <c r="F4851" t="s">
        <v>14156</v>
      </c>
      <c r="G4851" t="s">
        <v>198</v>
      </c>
      <c r="H4851" t="s">
        <v>150</v>
      </c>
      <c r="I4851" t="s">
        <v>136</v>
      </c>
      <c r="J4851" t="s">
        <v>137</v>
      </c>
      <c r="K4851" t="s">
        <v>138</v>
      </c>
      <c r="L4851" t="s">
        <v>14157</v>
      </c>
      <c r="M4851" t="s">
        <v>14158</v>
      </c>
      <c r="N4851">
        <v>1.824166666</v>
      </c>
      <c r="O4851">
        <v>0</v>
      </c>
      <c r="P4851">
        <v>1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1.17595730204255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1.17595730204255</v>
      </c>
    </row>
    <row r="4852" spans="1:31" x14ac:dyDescent="0.25">
      <c r="A4852">
        <v>2279433</v>
      </c>
      <c r="B4852">
        <v>1</v>
      </c>
      <c r="C4852" t="s">
        <v>80</v>
      </c>
      <c r="D4852" t="s">
        <v>111</v>
      </c>
      <c r="E4852" t="s">
        <v>165</v>
      </c>
      <c r="F4852" t="s">
        <v>13420</v>
      </c>
      <c r="G4852" t="s">
        <v>225</v>
      </c>
      <c r="H4852" t="s">
        <v>150</v>
      </c>
      <c r="I4852" t="s">
        <v>136</v>
      </c>
      <c r="J4852" t="s">
        <v>137</v>
      </c>
      <c r="K4852" t="s">
        <v>138</v>
      </c>
      <c r="L4852" t="s">
        <v>14159</v>
      </c>
      <c r="M4852" t="s">
        <v>14160</v>
      </c>
      <c r="N4852">
        <v>0.72722222199999997</v>
      </c>
      <c r="O4852">
        <v>0</v>
      </c>
      <c r="P4852">
        <v>4</v>
      </c>
      <c r="Q4852">
        <v>0</v>
      </c>
      <c r="R4852">
        <v>0</v>
      </c>
      <c r="S4852">
        <v>0</v>
      </c>
      <c r="T4852">
        <v>2</v>
      </c>
      <c r="U4852">
        <v>0</v>
      </c>
      <c r="V4852">
        <v>0</v>
      </c>
      <c r="W4852">
        <v>0</v>
      </c>
      <c r="X4852">
        <v>0.98368161860658332</v>
      </c>
      <c r="Y4852">
        <v>0</v>
      </c>
      <c r="Z4852">
        <v>0</v>
      </c>
      <c r="AA4852">
        <v>0</v>
      </c>
      <c r="AB4852">
        <v>0.77620168473358331</v>
      </c>
      <c r="AC4852">
        <v>0</v>
      </c>
      <c r="AD4852">
        <v>0</v>
      </c>
      <c r="AE4852">
        <v>1.7598833033401666</v>
      </c>
    </row>
    <row r="4853" spans="1:31" x14ac:dyDescent="0.25">
      <c r="A4853">
        <v>2279656</v>
      </c>
      <c r="B4853">
        <v>1</v>
      </c>
      <c r="C4853" t="s">
        <v>80</v>
      </c>
      <c r="D4853" t="s">
        <v>107</v>
      </c>
      <c r="E4853" t="s">
        <v>147</v>
      </c>
      <c r="F4853" t="s">
        <v>14161</v>
      </c>
      <c r="G4853" t="s">
        <v>149</v>
      </c>
      <c r="H4853" t="s">
        <v>150</v>
      </c>
      <c r="I4853" t="s">
        <v>136</v>
      </c>
      <c r="J4853" t="s">
        <v>137</v>
      </c>
      <c r="K4853" t="s">
        <v>138</v>
      </c>
      <c r="L4853" t="s">
        <v>14162</v>
      </c>
      <c r="M4853" t="s">
        <v>14163</v>
      </c>
      <c r="N4853">
        <v>1.4524999999999999</v>
      </c>
      <c r="O4853">
        <v>0</v>
      </c>
      <c r="P4853">
        <v>188</v>
      </c>
      <c r="Q4853">
        <v>0</v>
      </c>
      <c r="R4853">
        <v>0</v>
      </c>
      <c r="S4853">
        <v>0</v>
      </c>
      <c r="T4853">
        <v>2</v>
      </c>
      <c r="U4853">
        <v>0</v>
      </c>
      <c r="V4853">
        <v>0</v>
      </c>
      <c r="W4853">
        <v>0</v>
      </c>
      <c r="X4853">
        <v>78.054479160496584</v>
      </c>
      <c r="Y4853">
        <v>0</v>
      </c>
      <c r="Z4853">
        <v>0</v>
      </c>
      <c r="AA4853">
        <v>0</v>
      </c>
      <c r="AB4853">
        <v>1.3517438536738082</v>
      </c>
      <c r="AC4853">
        <v>0</v>
      </c>
      <c r="AD4853">
        <v>0</v>
      </c>
      <c r="AE4853">
        <v>79.406223014170394</v>
      </c>
    </row>
    <row r="4854" spans="1:31" x14ac:dyDescent="0.25">
      <c r="A4854">
        <v>2279384</v>
      </c>
      <c r="B4854">
        <v>1</v>
      </c>
      <c r="C4854" t="s">
        <v>80</v>
      </c>
      <c r="D4854" t="s">
        <v>107</v>
      </c>
      <c r="E4854" t="s">
        <v>176</v>
      </c>
      <c r="F4854" t="s">
        <v>14086</v>
      </c>
      <c r="G4854" t="s">
        <v>143</v>
      </c>
      <c r="H4854" t="s">
        <v>150</v>
      </c>
      <c r="I4854" t="s">
        <v>136</v>
      </c>
      <c r="J4854" t="s">
        <v>137</v>
      </c>
      <c r="K4854" t="s">
        <v>144</v>
      </c>
      <c r="L4854" t="s">
        <v>14164</v>
      </c>
      <c r="M4854" t="s">
        <v>14165</v>
      </c>
      <c r="N4854">
        <v>4.8369444440000002</v>
      </c>
      <c r="O4854">
        <v>0</v>
      </c>
      <c r="P4854">
        <v>28</v>
      </c>
      <c r="Q4854">
        <v>0</v>
      </c>
      <c r="R4854">
        <v>1</v>
      </c>
      <c r="S4854">
        <v>0</v>
      </c>
      <c r="T4854">
        <v>2</v>
      </c>
      <c r="U4854">
        <v>0</v>
      </c>
      <c r="V4854">
        <v>0</v>
      </c>
      <c r="W4854">
        <v>0</v>
      </c>
      <c r="X4854">
        <v>29.224116680459709</v>
      </c>
      <c r="Y4854">
        <v>0</v>
      </c>
      <c r="Z4854">
        <v>0.21439523350700002</v>
      </c>
      <c r="AA4854">
        <v>0</v>
      </c>
      <c r="AB4854">
        <v>1.1126050052350336</v>
      </c>
      <c r="AC4854">
        <v>0</v>
      </c>
      <c r="AD4854">
        <v>0</v>
      </c>
      <c r="AE4854">
        <v>30.551116919201739</v>
      </c>
    </row>
    <row r="4855" spans="1:31" x14ac:dyDescent="0.25">
      <c r="A4855">
        <v>2279513</v>
      </c>
      <c r="B4855">
        <v>1</v>
      </c>
      <c r="C4855" t="s">
        <v>81</v>
      </c>
      <c r="D4855" t="s">
        <v>120</v>
      </c>
      <c r="E4855" t="s">
        <v>132</v>
      </c>
      <c r="F4855" t="s">
        <v>14166</v>
      </c>
      <c r="G4855" t="s">
        <v>134</v>
      </c>
      <c r="H4855" t="s">
        <v>135</v>
      </c>
      <c r="I4855" t="s">
        <v>136</v>
      </c>
      <c r="J4855" t="s">
        <v>137</v>
      </c>
      <c r="K4855" t="s">
        <v>138</v>
      </c>
      <c r="L4855" t="s">
        <v>14167</v>
      </c>
      <c r="M4855" t="s">
        <v>14168</v>
      </c>
      <c r="N4855">
        <v>0.76138888800000004</v>
      </c>
      <c r="O4855">
        <v>0</v>
      </c>
      <c r="P4855">
        <v>625</v>
      </c>
      <c r="Q4855">
        <v>8</v>
      </c>
      <c r="R4855">
        <v>12</v>
      </c>
      <c r="S4855">
        <v>3</v>
      </c>
      <c r="T4855">
        <v>69</v>
      </c>
      <c r="U4855">
        <v>2</v>
      </c>
      <c r="V4855">
        <v>0</v>
      </c>
      <c r="W4855">
        <v>0</v>
      </c>
      <c r="X4855">
        <v>97.016088028289388</v>
      </c>
      <c r="Y4855">
        <v>4.1520162005995829</v>
      </c>
      <c r="Z4855">
        <v>2.580886592102317</v>
      </c>
      <c r="AA4855">
        <v>4.4240423331820837</v>
      </c>
      <c r="AB4855">
        <v>33.522721570638943</v>
      </c>
      <c r="AC4855">
        <v>75.258783473625641</v>
      </c>
      <c r="AD4855">
        <v>0</v>
      </c>
      <c r="AE4855">
        <v>216.95453819843797</v>
      </c>
    </row>
    <row r="4856" spans="1:31" x14ac:dyDescent="0.25">
      <c r="A4856">
        <v>2279576</v>
      </c>
      <c r="B4856">
        <v>1</v>
      </c>
      <c r="C4856" t="s">
        <v>81</v>
      </c>
      <c r="D4856" t="s">
        <v>112</v>
      </c>
      <c r="E4856" t="s">
        <v>147</v>
      </c>
      <c r="F4856" t="s">
        <v>14169</v>
      </c>
      <c r="G4856" t="s">
        <v>1214</v>
      </c>
      <c r="H4856" t="s">
        <v>150</v>
      </c>
      <c r="I4856" t="s">
        <v>136</v>
      </c>
      <c r="J4856" t="s">
        <v>137</v>
      </c>
      <c r="K4856" t="s">
        <v>138</v>
      </c>
      <c r="L4856" t="s">
        <v>14170</v>
      </c>
      <c r="M4856" t="s">
        <v>14171</v>
      </c>
      <c r="N4856">
        <v>2.9558333330000002</v>
      </c>
      <c r="O4856">
        <v>0</v>
      </c>
      <c r="P4856">
        <v>140</v>
      </c>
      <c r="Q4856">
        <v>0</v>
      </c>
      <c r="R4856">
        <v>0</v>
      </c>
      <c r="S4856">
        <v>0</v>
      </c>
      <c r="T4856">
        <v>4</v>
      </c>
      <c r="U4856">
        <v>0</v>
      </c>
      <c r="V4856">
        <v>0</v>
      </c>
      <c r="W4856">
        <v>0</v>
      </c>
      <c r="X4856">
        <v>82.194838991340504</v>
      </c>
      <c r="Y4856">
        <v>0</v>
      </c>
      <c r="Z4856">
        <v>0</v>
      </c>
      <c r="AA4856">
        <v>0</v>
      </c>
      <c r="AB4856">
        <v>0.86207346990719147</v>
      </c>
      <c r="AC4856">
        <v>0</v>
      </c>
      <c r="AD4856">
        <v>0</v>
      </c>
      <c r="AE4856">
        <v>83.056912461247691</v>
      </c>
    </row>
    <row r="4857" spans="1:31" x14ac:dyDescent="0.25">
      <c r="A4857">
        <v>2279470</v>
      </c>
      <c r="B4857">
        <v>1</v>
      </c>
      <c r="C4857" t="s">
        <v>81</v>
      </c>
      <c r="D4857" t="s">
        <v>118</v>
      </c>
      <c r="E4857" t="s">
        <v>322</v>
      </c>
      <c r="F4857" t="s">
        <v>14172</v>
      </c>
      <c r="G4857" t="s">
        <v>134</v>
      </c>
      <c r="H4857" t="s">
        <v>135</v>
      </c>
      <c r="I4857" t="s">
        <v>738</v>
      </c>
      <c r="J4857" t="s">
        <v>137</v>
      </c>
      <c r="K4857" t="s">
        <v>138</v>
      </c>
      <c r="L4857" t="s">
        <v>14173</v>
      </c>
      <c r="M4857" t="s">
        <v>14174</v>
      </c>
      <c r="N4857">
        <v>3.1444444000000002E-2</v>
      </c>
      <c r="O4857">
        <v>23</v>
      </c>
      <c r="P4857">
        <v>7652</v>
      </c>
      <c r="Q4857">
        <v>310</v>
      </c>
      <c r="R4857">
        <v>508</v>
      </c>
      <c r="S4857">
        <v>81</v>
      </c>
      <c r="T4857">
        <v>766</v>
      </c>
      <c r="U4857">
        <v>28</v>
      </c>
      <c r="V4857">
        <v>1</v>
      </c>
      <c r="W4857">
        <v>0.41132752406231116</v>
      </c>
      <c r="X4857">
        <v>42.064713676597655</v>
      </c>
      <c r="Y4857">
        <v>10.853716930077031</v>
      </c>
      <c r="Z4857">
        <v>8.5370446998146665</v>
      </c>
      <c r="AA4857">
        <v>14.251310473052836</v>
      </c>
      <c r="AB4857">
        <v>10.872707419538026</v>
      </c>
      <c r="AC4857">
        <v>46.187266812027929</v>
      </c>
      <c r="AD4857">
        <v>0.14229723563976668</v>
      </c>
      <c r="AE4857">
        <v>133.32038477081022</v>
      </c>
    </row>
    <row r="4858" spans="1:31" x14ac:dyDescent="0.25">
      <c r="A4858">
        <v>2279370</v>
      </c>
      <c r="B4858">
        <v>1</v>
      </c>
      <c r="C4858" t="s">
        <v>80</v>
      </c>
      <c r="D4858" t="s">
        <v>103</v>
      </c>
      <c r="E4858" t="s">
        <v>132</v>
      </c>
      <c r="F4858" t="s">
        <v>5646</v>
      </c>
      <c r="G4858" t="s">
        <v>143</v>
      </c>
      <c r="H4858" t="s">
        <v>135</v>
      </c>
      <c r="I4858" t="s">
        <v>136</v>
      </c>
      <c r="J4858" t="s">
        <v>137</v>
      </c>
      <c r="K4858" t="s">
        <v>144</v>
      </c>
      <c r="L4858" t="s">
        <v>14175</v>
      </c>
      <c r="M4858" t="s">
        <v>14176</v>
      </c>
      <c r="N4858">
        <v>0.456666666</v>
      </c>
      <c r="O4858">
        <v>3</v>
      </c>
      <c r="P4858">
        <v>1984</v>
      </c>
      <c r="Q4858">
        <v>21</v>
      </c>
      <c r="R4858">
        <v>270</v>
      </c>
      <c r="S4858">
        <v>28</v>
      </c>
      <c r="T4858">
        <v>654</v>
      </c>
      <c r="U4858">
        <v>2</v>
      </c>
      <c r="V4858">
        <v>1</v>
      </c>
      <c r="W4858">
        <v>0.29423193655300001</v>
      </c>
      <c r="X4858">
        <v>136.39558503233678</v>
      </c>
      <c r="Y4858">
        <v>23.016181934451904</v>
      </c>
      <c r="Z4858">
        <v>14.925008624298508</v>
      </c>
      <c r="AA4858">
        <v>24.630759395254735</v>
      </c>
      <c r="AB4858">
        <v>76.575345816973467</v>
      </c>
      <c r="AC4858">
        <v>8.2755643651138016</v>
      </c>
      <c r="AD4858">
        <v>0.25646480556000001</v>
      </c>
      <c r="AE4858">
        <v>284.36914191054211</v>
      </c>
    </row>
    <row r="4859" spans="1:31" x14ac:dyDescent="0.25">
      <c r="A4859">
        <v>2279327</v>
      </c>
      <c r="B4859">
        <v>1</v>
      </c>
      <c r="C4859" t="s">
        <v>80</v>
      </c>
      <c r="D4859" t="s">
        <v>92</v>
      </c>
      <c r="E4859" t="s">
        <v>165</v>
      </c>
      <c r="F4859" t="s">
        <v>14177</v>
      </c>
      <c r="G4859" t="s">
        <v>167</v>
      </c>
      <c r="H4859" t="s">
        <v>150</v>
      </c>
      <c r="I4859" t="s">
        <v>136</v>
      </c>
      <c r="J4859" t="s">
        <v>137</v>
      </c>
      <c r="K4859" t="s">
        <v>138</v>
      </c>
      <c r="L4859" t="s">
        <v>14178</v>
      </c>
      <c r="M4859" t="s">
        <v>14179</v>
      </c>
      <c r="N4859">
        <v>3.1605555550000002</v>
      </c>
      <c r="O4859">
        <v>0</v>
      </c>
      <c r="P4859">
        <v>1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0.31244980599763328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0.31244980599763328</v>
      </c>
    </row>
    <row r="4860" spans="1:31" x14ac:dyDescent="0.25">
      <c r="A4860">
        <v>2279356</v>
      </c>
      <c r="B4860">
        <v>1</v>
      </c>
      <c r="C4860" t="s">
        <v>80</v>
      </c>
      <c r="D4860" t="s">
        <v>97</v>
      </c>
      <c r="E4860" t="s">
        <v>165</v>
      </c>
      <c r="F4860" t="s">
        <v>14180</v>
      </c>
      <c r="G4860" t="s">
        <v>198</v>
      </c>
      <c r="H4860" t="s">
        <v>150</v>
      </c>
      <c r="I4860" t="s">
        <v>136</v>
      </c>
      <c r="J4860" t="s">
        <v>137</v>
      </c>
      <c r="K4860" t="s">
        <v>138</v>
      </c>
      <c r="L4860" t="s">
        <v>14181</v>
      </c>
      <c r="M4860" t="s">
        <v>14182</v>
      </c>
      <c r="N4860">
        <v>2.1119444440000001</v>
      </c>
      <c r="O4860">
        <v>0</v>
      </c>
      <c r="P4860">
        <v>1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2.6446096541597917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2.6446096541597917</v>
      </c>
    </row>
    <row r="4861" spans="1:31" x14ac:dyDescent="0.25">
      <c r="A4861">
        <v>2279310</v>
      </c>
      <c r="B4861">
        <v>1</v>
      </c>
      <c r="C4861" t="s">
        <v>80</v>
      </c>
      <c r="D4861" t="s">
        <v>99</v>
      </c>
      <c r="E4861" t="s">
        <v>165</v>
      </c>
      <c r="F4861" t="s">
        <v>14183</v>
      </c>
      <c r="G4861" t="s">
        <v>261</v>
      </c>
      <c r="H4861" t="s">
        <v>150</v>
      </c>
      <c r="I4861" t="s">
        <v>136</v>
      </c>
      <c r="J4861" t="s">
        <v>137</v>
      </c>
      <c r="K4861" t="s">
        <v>138</v>
      </c>
      <c r="L4861" t="s">
        <v>14184</v>
      </c>
      <c r="M4861" t="s">
        <v>14185</v>
      </c>
      <c r="N4861">
        <v>1.78</v>
      </c>
      <c r="O4861">
        <v>0</v>
      </c>
      <c r="P4861">
        <v>1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3.3053611642916668E-3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3.3053611642916668E-3</v>
      </c>
    </row>
    <row r="4862" spans="1:31" x14ac:dyDescent="0.25">
      <c r="A4862">
        <v>2279333</v>
      </c>
      <c r="B4862">
        <v>1</v>
      </c>
      <c r="C4862" t="s">
        <v>80</v>
      </c>
      <c r="D4862" t="s">
        <v>108</v>
      </c>
      <c r="E4862" t="s">
        <v>176</v>
      </c>
      <c r="F4862" t="s">
        <v>14186</v>
      </c>
      <c r="G4862" t="s">
        <v>143</v>
      </c>
      <c r="H4862" t="s">
        <v>150</v>
      </c>
      <c r="I4862" t="s">
        <v>136</v>
      </c>
      <c r="J4862" t="s">
        <v>137</v>
      </c>
      <c r="K4862" t="s">
        <v>144</v>
      </c>
      <c r="L4862" t="s">
        <v>14187</v>
      </c>
      <c r="M4862" t="s">
        <v>14188</v>
      </c>
      <c r="N4862">
        <v>6.0194444440000003</v>
      </c>
      <c r="O4862">
        <v>0</v>
      </c>
      <c r="P4862">
        <v>28</v>
      </c>
      <c r="Q4862">
        <v>0</v>
      </c>
      <c r="R4862">
        <v>2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12.665120680761238</v>
      </c>
      <c r="Y4862">
        <v>0</v>
      </c>
      <c r="Z4862">
        <v>0.18740149011605001</v>
      </c>
      <c r="AA4862">
        <v>0</v>
      </c>
      <c r="AB4862">
        <v>0</v>
      </c>
      <c r="AC4862">
        <v>0</v>
      </c>
      <c r="AD4862">
        <v>0</v>
      </c>
      <c r="AE4862">
        <v>12.852522170877288</v>
      </c>
    </row>
    <row r="4863" spans="1:31" x14ac:dyDescent="0.25">
      <c r="A4863">
        <v>2279456</v>
      </c>
      <c r="B4863">
        <v>1</v>
      </c>
      <c r="C4863" t="s">
        <v>81</v>
      </c>
      <c r="D4863" t="s">
        <v>118</v>
      </c>
      <c r="E4863" t="s">
        <v>132</v>
      </c>
      <c r="F4863" t="s">
        <v>13846</v>
      </c>
      <c r="G4863" t="s">
        <v>134</v>
      </c>
      <c r="H4863" t="s">
        <v>135</v>
      </c>
      <c r="I4863" t="s">
        <v>136</v>
      </c>
      <c r="J4863" t="s">
        <v>137</v>
      </c>
      <c r="K4863" t="s">
        <v>138</v>
      </c>
      <c r="L4863" t="s">
        <v>14189</v>
      </c>
      <c r="M4863" t="s">
        <v>14190</v>
      </c>
      <c r="N4863">
        <v>0.47611111099999998</v>
      </c>
      <c r="O4863">
        <v>23</v>
      </c>
      <c r="P4863">
        <v>7652</v>
      </c>
      <c r="Q4863">
        <v>310</v>
      </c>
      <c r="R4863">
        <v>508</v>
      </c>
      <c r="S4863">
        <v>81</v>
      </c>
      <c r="T4863">
        <v>766</v>
      </c>
      <c r="U4863">
        <v>28</v>
      </c>
      <c r="V4863">
        <v>1</v>
      </c>
      <c r="W4863">
        <v>6.2446452796765355</v>
      </c>
      <c r="X4863">
        <v>638.01040377209847</v>
      </c>
      <c r="Y4863">
        <v>167.29996953221956</v>
      </c>
      <c r="Z4863">
        <v>129.64977805609681</v>
      </c>
      <c r="AA4863">
        <v>216.95856027066006</v>
      </c>
      <c r="AB4863">
        <v>165.41907027836362</v>
      </c>
      <c r="AC4863">
        <v>726.24348783806636</v>
      </c>
      <c r="AD4863">
        <v>2.1971494810521666</v>
      </c>
      <c r="AE4863">
        <v>2052.0230645082338</v>
      </c>
    </row>
    <row r="4864" spans="1:31" x14ac:dyDescent="0.25">
      <c r="A4864">
        <v>2279502</v>
      </c>
      <c r="B4864">
        <v>1</v>
      </c>
      <c r="C4864" t="s">
        <v>80</v>
      </c>
      <c r="D4864" t="s">
        <v>96</v>
      </c>
      <c r="E4864" t="s">
        <v>165</v>
      </c>
      <c r="F4864" t="s">
        <v>14191</v>
      </c>
      <c r="G4864" t="s">
        <v>167</v>
      </c>
      <c r="H4864" t="s">
        <v>150</v>
      </c>
      <c r="I4864" t="s">
        <v>136</v>
      </c>
      <c r="J4864" t="s">
        <v>137</v>
      </c>
      <c r="K4864" t="s">
        <v>138</v>
      </c>
      <c r="L4864" t="s">
        <v>14192</v>
      </c>
      <c r="M4864" t="s">
        <v>14193</v>
      </c>
      <c r="N4864">
        <v>1.778888888</v>
      </c>
      <c r="O4864">
        <v>0</v>
      </c>
      <c r="P4864">
        <v>1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0.16352265906475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0.16352265906475</v>
      </c>
    </row>
    <row r="4865" spans="1:31" x14ac:dyDescent="0.25">
      <c r="A4865">
        <v>2279350</v>
      </c>
      <c r="B4865">
        <v>1</v>
      </c>
      <c r="C4865" t="s">
        <v>80</v>
      </c>
      <c r="D4865" t="s">
        <v>108</v>
      </c>
      <c r="E4865" t="s">
        <v>147</v>
      </c>
      <c r="F4865" t="s">
        <v>6953</v>
      </c>
      <c r="G4865" t="s">
        <v>149</v>
      </c>
      <c r="H4865" t="s">
        <v>150</v>
      </c>
      <c r="I4865" t="s">
        <v>136</v>
      </c>
      <c r="J4865" t="s">
        <v>137</v>
      </c>
      <c r="K4865" t="s">
        <v>138</v>
      </c>
      <c r="L4865" t="s">
        <v>14194</v>
      </c>
      <c r="M4865" t="s">
        <v>14195</v>
      </c>
      <c r="N4865">
        <v>1.716111111</v>
      </c>
      <c r="O4865">
        <v>0</v>
      </c>
      <c r="P4865">
        <v>6</v>
      </c>
      <c r="Q4865">
        <v>0</v>
      </c>
      <c r="R4865">
        <v>1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0.71904188946403358</v>
      </c>
      <c r="Y4865">
        <v>0</v>
      </c>
      <c r="Z4865">
        <v>1.4594582330550002E-2</v>
      </c>
      <c r="AA4865">
        <v>0</v>
      </c>
      <c r="AB4865">
        <v>0</v>
      </c>
      <c r="AC4865">
        <v>0</v>
      </c>
      <c r="AD4865">
        <v>0</v>
      </c>
      <c r="AE4865">
        <v>0.73363647179458358</v>
      </c>
    </row>
    <row r="4866" spans="1:31" x14ac:dyDescent="0.25">
      <c r="A4866">
        <v>2279628</v>
      </c>
      <c r="B4866">
        <v>1</v>
      </c>
      <c r="C4866" t="s">
        <v>80</v>
      </c>
      <c r="D4866" t="s">
        <v>93</v>
      </c>
      <c r="E4866" t="s">
        <v>165</v>
      </c>
      <c r="F4866" t="s">
        <v>14196</v>
      </c>
      <c r="G4866" t="s">
        <v>198</v>
      </c>
      <c r="H4866" t="s">
        <v>150</v>
      </c>
      <c r="I4866" t="s">
        <v>136</v>
      </c>
      <c r="J4866" t="s">
        <v>137</v>
      </c>
      <c r="K4866" t="s">
        <v>138</v>
      </c>
      <c r="L4866" t="s">
        <v>14197</v>
      </c>
      <c r="M4866" t="s">
        <v>14198</v>
      </c>
      <c r="N4866">
        <v>3.198611111</v>
      </c>
      <c r="O4866">
        <v>0</v>
      </c>
      <c r="P4866">
        <v>1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0.8991162376059999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0.8991162376059999</v>
      </c>
    </row>
    <row r="4867" spans="1:31" x14ac:dyDescent="0.25">
      <c r="A4867">
        <v>2279602</v>
      </c>
      <c r="B4867">
        <v>1</v>
      </c>
      <c r="C4867" t="s">
        <v>81</v>
      </c>
      <c r="D4867" t="s">
        <v>128</v>
      </c>
      <c r="E4867" t="s">
        <v>165</v>
      </c>
      <c r="F4867" t="s">
        <v>14199</v>
      </c>
      <c r="G4867" t="s">
        <v>225</v>
      </c>
      <c r="H4867" t="s">
        <v>150</v>
      </c>
      <c r="I4867" t="s">
        <v>136</v>
      </c>
      <c r="J4867" t="s">
        <v>137</v>
      </c>
      <c r="K4867" t="s">
        <v>138</v>
      </c>
      <c r="L4867" t="s">
        <v>14200</v>
      </c>
      <c r="M4867" t="s">
        <v>14201</v>
      </c>
      <c r="N4867">
        <v>1.689166666</v>
      </c>
      <c r="O4867">
        <v>0</v>
      </c>
      <c r="P4867">
        <v>6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2.183674979001601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2.183674979001601</v>
      </c>
    </row>
    <row r="4868" spans="1:31" x14ac:dyDescent="0.25">
      <c r="A4868">
        <v>2279293</v>
      </c>
      <c r="B4868">
        <v>1</v>
      </c>
      <c r="C4868" t="s">
        <v>80</v>
      </c>
      <c r="D4868" t="s">
        <v>82</v>
      </c>
      <c r="E4868" t="s">
        <v>165</v>
      </c>
      <c r="F4868" t="s">
        <v>14202</v>
      </c>
      <c r="G4868" t="s">
        <v>198</v>
      </c>
      <c r="H4868" t="s">
        <v>150</v>
      </c>
      <c r="I4868" t="s">
        <v>136</v>
      </c>
      <c r="J4868" t="s">
        <v>137</v>
      </c>
      <c r="K4868" t="s">
        <v>138</v>
      </c>
      <c r="L4868" t="s">
        <v>14203</v>
      </c>
      <c r="M4868" t="s">
        <v>14204</v>
      </c>
      <c r="N4868">
        <v>0.91</v>
      </c>
      <c r="O4868">
        <v>0</v>
      </c>
      <c r="P4868">
        <v>3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0.43762841654921664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0.43762841654921664</v>
      </c>
    </row>
    <row r="4869" spans="1:31" x14ac:dyDescent="0.25">
      <c r="A4869">
        <v>2279416</v>
      </c>
      <c r="B4869">
        <v>1</v>
      </c>
      <c r="C4869" t="s">
        <v>80</v>
      </c>
      <c r="D4869" t="s">
        <v>102</v>
      </c>
      <c r="E4869" t="s">
        <v>176</v>
      </c>
      <c r="F4869" t="s">
        <v>14205</v>
      </c>
      <c r="G4869" t="s">
        <v>178</v>
      </c>
      <c r="H4869" t="s">
        <v>150</v>
      </c>
      <c r="I4869" t="s">
        <v>136</v>
      </c>
      <c r="J4869" t="s">
        <v>137</v>
      </c>
      <c r="K4869" t="s">
        <v>138</v>
      </c>
      <c r="L4869" t="s">
        <v>14206</v>
      </c>
      <c r="M4869" t="s">
        <v>14207</v>
      </c>
      <c r="N4869">
        <v>0.70388888800000005</v>
      </c>
      <c r="O4869">
        <v>0</v>
      </c>
      <c r="P4869">
        <v>0</v>
      </c>
      <c r="Q4869">
        <v>0</v>
      </c>
      <c r="R4869">
        <v>11</v>
      </c>
      <c r="S4869">
        <v>0</v>
      </c>
      <c r="T4869">
        <v>1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3.2037532794680006</v>
      </c>
      <c r="AA4869">
        <v>0</v>
      </c>
      <c r="AB4869">
        <v>4.2442136964499994E-3</v>
      </c>
      <c r="AC4869">
        <v>0</v>
      </c>
      <c r="AD4869">
        <v>0</v>
      </c>
      <c r="AE4869">
        <v>3.2079974931644504</v>
      </c>
    </row>
    <row r="4870" spans="1:31" x14ac:dyDescent="0.25">
      <c r="A4870">
        <v>2279316</v>
      </c>
      <c r="B4870">
        <v>1</v>
      </c>
      <c r="C4870" t="s">
        <v>81</v>
      </c>
      <c r="D4870" t="s">
        <v>128</v>
      </c>
      <c r="E4870" t="s">
        <v>157</v>
      </c>
      <c r="F4870" t="s">
        <v>14208</v>
      </c>
      <c r="G4870" t="s">
        <v>134</v>
      </c>
      <c r="H4870" t="s">
        <v>135</v>
      </c>
      <c r="I4870" t="s">
        <v>136</v>
      </c>
      <c r="J4870" t="s">
        <v>137</v>
      </c>
      <c r="K4870" t="s">
        <v>138</v>
      </c>
      <c r="L4870" t="s">
        <v>14209</v>
      </c>
      <c r="M4870" t="s">
        <v>14210</v>
      </c>
      <c r="N4870">
        <v>0.36305555499999997</v>
      </c>
      <c r="O4870">
        <v>5</v>
      </c>
      <c r="P4870">
        <v>10367</v>
      </c>
      <c r="Q4870">
        <v>18</v>
      </c>
      <c r="R4870">
        <v>146</v>
      </c>
      <c r="S4870">
        <v>23</v>
      </c>
      <c r="T4870">
        <v>880</v>
      </c>
      <c r="U4870">
        <v>6</v>
      </c>
      <c r="V4870">
        <v>1</v>
      </c>
      <c r="W4870">
        <v>0.75028136731225836</v>
      </c>
      <c r="X4870">
        <v>737.78224657188662</v>
      </c>
      <c r="Y4870">
        <v>5.0857273434202579</v>
      </c>
      <c r="Z4870">
        <v>25.839314604334458</v>
      </c>
      <c r="AA4870">
        <v>269.28725011882966</v>
      </c>
      <c r="AB4870">
        <v>180.14931966366447</v>
      </c>
      <c r="AC4870">
        <v>28.355870876803163</v>
      </c>
      <c r="AD4870">
        <v>1.9688462390288999</v>
      </c>
      <c r="AE4870">
        <v>1249.21885678528</v>
      </c>
    </row>
    <row r="4871" spans="1:31" x14ac:dyDescent="0.25">
      <c r="A4871">
        <v>2279436</v>
      </c>
      <c r="B4871">
        <v>1</v>
      </c>
      <c r="C4871" t="s">
        <v>80</v>
      </c>
      <c r="D4871" t="s">
        <v>106</v>
      </c>
      <c r="E4871" t="s">
        <v>147</v>
      </c>
      <c r="F4871" t="s">
        <v>14211</v>
      </c>
      <c r="G4871" t="s">
        <v>149</v>
      </c>
      <c r="H4871" t="s">
        <v>150</v>
      </c>
      <c r="I4871" t="s">
        <v>136</v>
      </c>
      <c r="J4871" t="s">
        <v>137</v>
      </c>
      <c r="K4871" t="s">
        <v>138</v>
      </c>
      <c r="L4871" t="s">
        <v>13672</v>
      </c>
      <c r="M4871" t="s">
        <v>14212</v>
      </c>
      <c r="N4871">
        <v>2.4397222219999999</v>
      </c>
      <c r="O4871">
        <v>0</v>
      </c>
      <c r="P4871">
        <v>0</v>
      </c>
      <c r="Q4871">
        <v>0</v>
      </c>
      <c r="R4871">
        <v>2</v>
      </c>
      <c r="S4871">
        <v>0</v>
      </c>
      <c r="T4871">
        <v>4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5.6457875169420007</v>
      </c>
      <c r="AA4871">
        <v>0</v>
      </c>
      <c r="AB4871">
        <v>5.8342766613944139</v>
      </c>
      <c r="AC4871">
        <v>0</v>
      </c>
      <c r="AD4871">
        <v>0</v>
      </c>
      <c r="AE4871">
        <v>11.480064178336415</v>
      </c>
    </row>
    <row r="4872" spans="1:31" x14ac:dyDescent="0.25">
      <c r="A4872">
        <v>2279728</v>
      </c>
      <c r="B4872">
        <v>1</v>
      </c>
      <c r="C4872" t="s">
        <v>80</v>
      </c>
      <c r="D4872" t="s">
        <v>93</v>
      </c>
      <c r="E4872" t="s">
        <v>165</v>
      </c>
      <c r="F4872" t="s">
        <v>14213</v>
      </c>
      <c r="G4872" t="s">
        <v>198</v>
      </c>
      <c r="H4872" t="s">
        <v>150</v>
      </c>
      <c r="I4872" t="s">
        <v>136</v>
      </c>
      <c r="J4872" t="s">
        <v>137</v>
      </c>
      <c r="K4872" t="s">
        <v>138</v>
      </c>
      <c r="L4872" t="s">
        <v>14214</v>
      </c>
      <c r="M4872" t="s">
        <v>14215</v>
      </c>
      <c r="N4872">
        <v>2.6741666660000001</v>
      </c>
      <c r="O4872">
        <v>0</v>
      </c>
      <c r="P4872">
        <v>1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0.24609414029200002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0.24609414029200002</v>
      </c>
    </row>
    <row r="4873" spans="1:31" x14ac:dyDescent="0.25">
      <c r="A4873">
        <v>2279230</v>
      </c>
      <c r="B4873">
        <v>1</v>
      </c>
      <c r="C4873" t="s">
        <v>81</v>
      </c>
      <c r="D4873" t="s">
        <v>128</v>
      </c>
      <c r="E4873" t="s">
        <v>165</v>
      </c>
      <c r="F4873" t="s">
        <v>14216</v>
      </c>
      <c r="G4873" t="s">
        <v>198</v>
      </c>
      <c r="H4873" t="s">
        <v>150</v>
      </c>
      <c r="I4873" t="s">
        <v>136</v>
      </c>
      <c r="J4873" t="s">
        <v>137</v>
      </c>
      <c r="K4873" t="s">
        <v>138</v>
      </c>
      <c r="L4873" t="s">
        <v>14217</v>
      </c>
      <c r="M4873" t="s">
        <v>14218</v>
      </c>
      <c r="N4873">
        <v>3.8186111110000001</v>
      </c>
      <c r="O4873">
        <v>0</v>
      </c>
      <c r="P4873">
        <v>1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0.57735760733819996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0.57735760733819996</v>
      </c>
    </row>
    <row r="4874" spans="1:31" x14ac:dyDescent="0.25">
      <c r="A4874">
        <v>2279565</v>
      </c>
      <c r="B4874">
        <v>1</v>
      </c>
      <c r="C4874" t="s">
        <v>81</v>
      </c>
      <c r="D4874" t="s">
        <v>112</v>
      </c>
      <c r="E4874" t="s">
        <v>147</v>
      </c>
      <c r="F4874" t="s">
        <v>14219</v>
      </c>
      <c r="G4874" t="s">
        <v>1214</v>
      </c>
      <c r="H4874" t="s">
        <v>150</v>
      </c>
      <c r="I4874" t="s">
        <v>136</v>
      </c>
      <c r="J4874" t="s">
        <v>137</v>
      </c>
      <c r="K4874" t="s">
        <v>138</v>
      </c>
      <c r="L4874" t="s">
        <v>14220</v>
      </c>
      <c r="M4874" t="s">
        <v>14221</v>
      </c>
      <c r="N4874">
        <v>4.1786111110000004</v>
      </c>
      <c r="O4874">
        <v>0</v>
      </c>
      <c r="P4874">
        <v>11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4.0165444563768329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4.0165444563768329</v>
      </c>
    </row>
    <row r="4875" spans="1:31" x14ac:dyDescent="0.25">
      <c r="A4875">
        <v>2279522</v>
      </c>
      <c r="B4875">
        <v>1</v>
      </c>
      <c r="C4875" t="s">
        <v>80</v>
      </c>
      <c r="D4875" t="s">
        <v>96</v>
      </c>
      <c r="E4875" t="s">
        <v>165</v>
      </c>
      <c r="F4875" t="s">
        <v>14222</v>
      </c>
      <c r="G4875" t="s">
        <v>167</v>
      </c>
      <c r="H4875" t="s">
        <v>150</v>
      </c>
      <c r="I4875" t="s">
        <v>136</v>
      </c>
      <c r="J4875" t="s">
        <v>137</v>
      </c>
      <c r="K4875" t="s">
        <v>138</v>
      </c>
      <c r="L4875" t="s">
        <v>14223</v>
      </c>
      <c r="M4875" t="s">
        <v>14224</v>
      </c>
      <c r="N4875">
        <v>2.1263888880000001</v>
      </c>
      <c r="O4875">
        <v>0</v>
      </c>
      <c r="P4875">
        <v>1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0.2020005800795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0.2020005800795</v>
      </c>
    </row>
    <row r="4876" spans="1:31" x14ac:dyDescent="0.25">
      <c r="A4876">
        <v>2279373</v>
      </c>
      <c r="B4876">
        <v>1</v>
      </c>
      <c r="C4876" t="s">
        <v>80</v>
      </c>
      <c r="D4876" t="s">
        <v>106</v>
      </c>
      <c r="E4876" t="s">
        <v>147</v>
      </c>
      <c r="F4876" t="s">
        <v>14225</v>
      </c>
      <c r="G4876" t="s">
        <v>149</v>
      </c>
      <c r="H4876" t="s">
        <v>150</v>
      </c>
      <c r="I4876" t="s">
        <v>136</v>
      </c>
      <c r="J4876" t="s">
        <v>137</v>
      </c>
      <c r="K4876" t="s">
        <v>138</v>
      </c>
      <c r="L4876" t="s">
        <v>14226</v>
      </c>
      <c r="M4876" t="s">
        <v>14227</v>
      </c>
      <c r="N4876">
        <v>4.648055555</v>
      </c>
      <c r="O4876">
        <v>0</v>
      </c>
      <c r="P4876">
        <v>0</v>
      </c>
      <c r="Q4876">
        <v>0</v>
      </c>
      <c r="R4876">
        <v>3</v>
      </c>
      <c r="S4876">
        <v>0</v>
      </c>
      <c r="T4876">
        <v>1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4.6585447827556576</v>
      </c>
      <c r="AA4876">
        <v>0</v>
      </c>
      <c r="AB4876">
        <v>3.6834554198288592</v>
      </c>
      <c r="AC4876">
        <v>0</v>
      </c>
      <c r="AD4876">
        <v>0</v>
      </c>
      <c r="AE4876">
        <v>8.3420002025845168</v>
      </c>
    </row>
    <row r="4877" spans="1:31" x14ac:dyDescent="0.25">
      <c r="A4877">
        <v>2279330</v>
      </c>
      <c r="B4877">
        <v>1</v>
      </c>
      <c r="C4877" t="s">
        <v>80</v>
      </c>
      <c r="D4877" t="s">
        <v>96</v>
      </c>
      <c r="E4877" t="s">
        <v>141</v>
      </c>
      <c r="F4877" t="s">
        <v>14228</v>
      </c>
      <c r="G4877" t="s">
        <v>143</v>
      </c>
      <c r="H4877" t="s">
        <v>135</v>
      </c>
      <c r="I4877" t="s">
        <v>136</v>
      </c>
      <c r="J4877" t="s">
        <v>137</v>
      </c>
      <c r="K4877" t="s">
        <v>144</v>
      </c>
      <c r="L4877" t="s">
        <v>14229</v>
      </c>
      <c r="M4877" t="s">
        <v>14230</v>
      </c>
      <c r="N4877">
        <v>8.0213888880000006</v>
      </c>
      <c r="O4877">
        <v>0</v>
      </c>
      <c r="P4877">
        <v>70</v>
      </c>
      <c r="Q4877">
        <v>0</v>
      </c>
      <c r="R4877">
        <v>1</v>
      </c>
      <c r="S4877">
        <v>0</v>
      </c>
      <c r="T4877">
        <v>118</v>
      </c>
      <c r="U4877">
        <v>0</v>
      </c>
      <c r="V4877">
        <v>0</v>
      </c>
      <c r="W4877">
        <v>0</v>
      </c>
      <c r="X4877">
        <v>229.94645983634808</v>
      </c>
      <c r="Y4877">
        <v>0</v>
      </c>
      <c r="Z4877">
        <v>9.6849119844947911</v>
      </c>
      <c r="AA4877">
        <v>0</v>
      </c>
      <c r="AB4877">
        <v>351.44052700673024</v>
      </c>
      <c r="AC4877">
        <v>0</v>
      </c>
      <c r="AD4877">
        <v>0</v>
      </c>
      <c r="AE4877">
        <v>591.07189882757314</v>
      </c>
    </row>
    <row r="4878" spans="1:31" x14ac:dyDescent="0.25">
      <c r="A4878">
        <v>2279336</v>
      </c>
      <c r="B4878">
        <v>1</v>
      </c>
      <c r="C4878" t="s">
        <v>81</v>
      </c>
      <c r="D4878" t="s">
        <v>113</v>
      </c>
      <c r="E4878" t="s">
        <v>141</v>
      </c>
      <c r="F4878" t="s">
        <v>14231</v>
      </c>
      <c r="G4878" t="s">
        <v>143</v>
      </c>
      <c r="H4878" t="s">
        <v>135</v>
      </c>
      <c r="I4878" t="s">
        <v>136</v>
      </c>
      <c r="J4878" t="s">
        <v>137</v>
      </c>
      <c r="K4878" t="s">
        <v>144</v>
      </c>
      <c r="L4878" t="s">
        <v>14232</v>
      </c>
      <c r="M4878" t="s">
        <v>14233</v>
      </c>
      <c r="N4878">
        <v>3.7938888880000001</v>
      </c>
      <c r="O4878">
        <v>0</v>
      </c>
      <c r="P4878">
        <v>636</v>
      </c>
      <c r="Q4878">
        <v>2</v>
      </c>
      <c r="R4878">
        <v>42</v>
      </c>
      <c r="S4878">
        <v>5</v>
      </c>
      <c r="T4878">
        <v>124</v>
      </c>
      <c r="U4878">
        <v>3</v>
      </c>
      <c r="V4878">
        <v>4</v>
      </c>
      <c r="W4878">
        <v>0</v>
      </c>
      <c r="X4878">
        <v>553.84623340049347</v>
      </c>
      <c r="Y4878">
        <v>5.5550830255999593</v>
      </c>
      <c r="Z4878">
        <v>25.881045070962507</v>
      </c>
      <c r="AA4878">
        <v>696.31680001053292</v>
      </c>
      <c r="AB4878">
        <v>321.63311130879623</v>
      </c>
      <c r="AC4878">
        <v>468.38237227536843</v>
      </c>
      <c r="AD4878">
        <v>14.56272474516434</v>
      </c>
      <c r="AE4878">
        <v>2086.1773698369179</v>
      </c>
    </row>
    <row r="4879" spans="1:31" x14ac:dyDescent="0.25">
      <c r="A4879">
        <v>2279585</v>
      </c>
      <c r="B4879">
        <v>1</v>
      </c>
      <c r="C4879" t="s">
        <v>81</v>
      </c>
      <c r="D4879" t="s">
        <v>113</v>
      </c>
      <c r="E4879" t="s">
        <v>132</v>
      </c>
      <c r="F4879" t="s">
        <v>13454</v>
      </c>
      <c r="G4879" t="s">
        <v>134</v>
      </c>
      <c r="H4879" t="s">
        <v>135</v>
      </c>
      <c r="I4879" t="s">
        <v>136</v>
      </c>
      <c r="J4879" t="s">
        <v>137</v>
      </c>
      <c r="K4879" t="s">
        <v>138</v>
      </c>
      <c r="L4879" t="s">
        <v>14234</v>
      </c>
      <c r="M4879" t="s">
        <v>14235</v>
      </c>
      <c r="N4879">
        <v>0.90333333299999996</v>
      </c>
      <c r="O4879">
        <v>0</v>
      </c>
      <c r="P4879">
        <v>240</v>
      </c>
      <c r="Q4879">
        <v>28</v>
      </c>
      <c r="R4879">
        <v>59</v>
      </c>
      <c r="S4879">
        <v>0</v>
      </c>
      <c r="T4879">
        <v>12</v>
      </c>
      <c r="U4879">
        <v>0</v>
      </c>
      <c r="V4879">
        <v>0</v>
      </c>
      <c r="W4879">
        <v>0</v>
      </c>
      <c r="X4879">
        <v>44.74815342036144</v>
      </c>
      <c r="Y4879">
        <v>54.574494676120011</v>
      </c>
      <c r="Z4879">
        <v>90.590327508781769</v>
      </c>
      <c r="AA4879">
        <v>0</v>
      </c>
      <c r="AB4879">
        <v>2.9581758247863008</v>
      </c>
      <c r="AC4879">
        <v>0</v>
      </c>
      <c r="AD4879">
        <v>0</v>
      </c>
      <c r="AE4879">
        <v>192.87115143004954</v>
      </c>
    </row>
    <row r="4880" spans="1:31" x14ac:dyDescent="0.25">
      <c r="A4880">
        <v>2279539</v>
      </c>
      <c r="B4880">
        <v>1</v>
      </c>
      <c r="C4880" t="s">
        <v>80</v>
      </c>
      <c r="D4880" t="s">
        <v>82</v>
      </c>
      <c r="E4880" t="s">
        <v>165</v>
      </c>
      <c r="F4880" t="s">
        <v>14236</v>
      </c>
      <c r="G4880" t="s">
        <v>198</v>
      </c>
      <c r="H4880" t="s">
        <v>150</v>
      </c>
      <c r="I4880" t="s">
        <v>136</v>
      </c>
      <c r="J4880" t="s">
        <v>137</v>
      </c>
      <c r="K4880" t="s">
        <v>138</v>
      </c>
      <c r="L4880" t="s">
        <v>14237</v>
      </c>
      <c r="M4880" t="s">
        <v>14238</v>
      </c>
      <c r="N4880">
        <v>5.4413888879999996</v>
      </c>
      <c r="O4880">
        <v>0</v>
      </c>
      <c r="P4880">
        <v>2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4.3283115004162998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4.3283115004162998</v>
      </c>
    </row>
    <row r="4881" spans="1:31" x14ac:dyDescent="0.25">
      <c r="A4881">
        <v>2279399</v>
      </c>
      <c r="B4881">
        <v>1</v>
      </c>
      <c r="C4881" t="s">
        <v>80</v>
      </c>
      <c r="D4881" t="s">
        <v>96</v>
      </c>
      <c r="E4881" t="s">
        <v>165</v>
      </c>
      <c r="F4881" t="s">
        <v>14239</v>
      </c>
      <c r="G4881" t="s">
        <v>167</v>
      </c>
      <c r="H4881" t="s">
        <v>150</v>
      </c>
      <c r="I4881" t="s">
        <v>136</v>
      </c>
      <c r="J4881" t="s">
        <v>137</v>
      </c>
      <c r="K4881" t="s">
        <v>138</v>
      </c>
      <c r="L4881" t="s">
        <v>14240</v>
      </c>
      <c r="M4881" t="s">
        <v>14241</v>
      </c>
      <c r="N4881">
        <v>2.2947222219999999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1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13.248422233095152</v>
      </c>
      <c r="AC4881">
        <v>0</v>
      </c>
      <c r="AD4881">
        <v>0</v>
      </c>
      <c r="AE4881">
        <v>13.248422233095152</v>
      </c>
    </row>
    <row r="4882" spans="1:31" x14ac:dyDescent="0.25">
      <c r="A4882">
        <v>2279499</v>
      </c>
      <c r="B4882">
        <v>1</v>
      </c>
      <c r="C4882" t="s">
        <v>80</v>
      </c>
      <c r="D4882" t="s">
        <v>104</v>
      </c>
      <c r="E4882" t="s">
        <v>147</v>
      </c>
      <c r="F4882" t="s">
        <v>14242</v>
      </c>
      <c r="G4882" t="s">
        <v>233</v>
      </c>
      <c r="H4882" t="s">
        <v>150</v>
      </c>
      <c r="I4882" t="s">
        <v>136</v>
      </c>
      <c r="J4882" t="s">
        <v>137</v>
      </c>
      <c r="K4882" t="s">
        <v>138</v>
      </c>
      <c r="L4882" t="s">
        <v>14243</v>
      </c>
      <c r="M4882" t="s">
        <v>14244</v>
      </c>
      <c r="N4882">
        <v>3.292777777</v>
      </c>
      <c r="O4882">
        <v>0</v>
      </c>
      <c r="P4882">
        <v>1</v>
      </c>
      <c r="Q4882">
        <v>0</v>
      </c>
      <c r="R4882">
        <v>4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2.1222939599022332</v>
      </c>
      <c r="Y4882">
        <v>0</v>
      </c>
      <c r="Z4882">
        <v>2.6037232499795997</v>
      </c>
      <c r="AA4882">
        <v>0</v>
      </c>
      <c r="AB4882">
        <v>0</v>
      </c>
      <c r="AC4882">
        <v>0</v>
      </c>
      <c r="AD4882">
        <v>0</v>
      </c>
      <c r="AE4882">
        <v>4.7260172098818334</v>
      </c>
    </row>
    <row r="4883" spans="1:31" x14ac:dyDescent="0.25">
      <c r="A4883">
        <v>2279413</v>
      </c>
      <c r="B4883">
        <v>1</v>
      </c>
      <c r="C4883" t="s">
        <v>80</v>
      </c>
      <c r="D4883" t="s">
        <v>92</v>
      </c>
      <c r="E4883" t="s">
        <v>165</v>
      </c>
      <c r="F4883" t="s">
        <v>14245</v>
      </c>
      <c r="G4883" t="s">
        <v>261</v>
      </c>
      <c r="H4883" t="s">
        <v>150</v>
      </c>
      <c r="I4883" t="s">
        <v>136</v>
      </c>
      <c r="J4883" t="s">
        <v>137</v>
      </c>
      <c r="K4883" t="s">
        <v>138</v>
      </c>
      <c r="L4883" t="s">
        <v>14246</v>
      </c>
      <c r="M4883" t="s">
        <v>14247</v>
      </c>
      <c r="N4883">
        <v>2.0991666659999999</v>
      </c>
      <c r="O4883">
        <v>0</v>
      </c>
      <c r="P4883">
        <v>1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0.2853282874816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0.2853282874816</v>
      </c>
    </row>
    <row r="4884" spans="1:31" x14ac:dyDescent="0.25">
      <c r="A4884">
        <v>2279439</v>
      </c>
      <c r="B4884">
        <v>1</v>
      </c>
      <c r="C4884" t="s">
        <v>80</v>
      </c>
      <c r="D4884" t="s">
        <v>93</v>
      </c>
      <c r="E4884" t="s">
        <v>157</v>
      </c>
      <c r="F4884" t="s">
        <v>14248</v>
      </c>
      <c r="G4884" t="s">
        <v>1881</v>
      </c>
      <c r="H4884" t="s">
        <v>135</v>
      </c>
      <c r="I4884" t="s">
        <v>136</v>
      </c>
      <c r="J4884" t="s">
        <v>137</v>
      </c>
      <c r="K4884" t="s">
        <v>138</v>
      </c>
      <c r="L4884" t="s">
        <v>14249</v>
      </c>
      <c r="M4884" t="s">
        <v>14250</v>
      </c>
      <c r="N4884">
        <v>2.034166666</v>
      </c>
      <c r="O4884">
        <v>0</v>
      </c>
      <c r="P4884">
        <v>157</v>
      </c>
      <c r="Q4884">
        <v>6</v>
      </c>
      <c r="R4884">
        <v>74</v>
      </c>
      <c r="S4884">
        <v>8</v>
      </c>
      <c r="T4884">
        <v>37</v>
      </c>
      <c r="U4884">
        <v>0</v>
      </c>
      <c r="V4884">
        <v>0</v>
      </c>
      <c r="W4884">
        <v>0</v>
      </c>
      <c r="X4884">
        <v>62.762868795915509</v>
      </c>
      <c r="Y4884">
        <v>70.511755639763578</v>
      </c>
      <c r="Z4884">
        <v>178.24732431706545</v>
      </c>
      <c r="AA4884">
        <v>31.607631764084385</v>
      </c>
      <c r="AB4884">
        <v>46.846011141051072</v>
      </c>
      <c r="AC4884">
        <v>0</v>
      </c>
      <c r="AD4884">
        <v>0</v>
      </c>
      <c r="AE4884">
        <v>389.97559165787993</v>
      </c>
    </row>
    <row r="4885" spans="1:31" x14ac:dyDescent="0.25">
      <c r="A4885">
        <v>2279625</v>
      </c>
      <c r="B4885">
        <v>1</v>
      </c>
      <c r="C4885" t="s">
        <v>81</v>
      </c>
      <c r="D4885" t="s">
        <v>114</v>
      </c>
      <c r="E4885" t="s">
        <v>147</v>
      </c>
      <c r="F4885" t="s">
        <v>14251</v>
      </c>
      <c r="G4885" t="s">
        <v>1214</v>
      </c>
      <c r="H4885" t="s">
        <v>150</v>
      </c>
      <c r="I4885" t="s">
        <v>136</v>
      </c>
      <c r="J4885" t="s">
        <v>137</v>
      </c>
      <c r="K4885" t="s">
        <v>138</v>
      </c>
      <c r="L4885" t="s">
        <v>14252</v>
      </c>
      <c r="M4885" t="s">
        <v>14253</v>
      </c>
      <c r="N4885">
        <v>0.49333333299999999</v>
      </c>
      <c r="O4885">
        <v>0</v>
      </c>
      <c r="P4885">
        <v>4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2.9123626346800002E-2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2.9123626346800002E-2</v>
      </c>
    </row>
    <row r="4886" spans="1:31" x14ac:dyDescent="0.25">
      <c r="A4886">
        <v>2279725</v>
      </c>
      <c r="B4886">
        <v>1</v>
      </c>
      <c r="C4886" t="s">
        <v>81</v>
      </c>
      <c r="D4886" t="s">
        <v>127</v>
      </c>
      <c r="E4886" t="s">
        <v>165</v>
      </c>
      <c r="F4886" t="s">
        <v>14254</v>
      </c>
      <c r="G4886" t="s">
        <v>225</v>
      </c>
      <c r="H4886" t="s">
        <v>150</v>
      </c>
      <c r="I4886" t="s">
        <v>136</v>
      </c>
      <c r="J4886" t="s">
        <v>137</v>
      </c>
      <c r="K4886" t="s">
        <v>138</v>
      </c>
      <c r="L4886" t="s">
        <v>14255</v>
      </c>
      <c r="M4886" t="s">
        <v>14256</v>
      </c>
      <c r="N4886">
        <v>1.6816666659999999</v>
      </c>
      <c r="O4886">
        <v>0</v>
      </c>
      <c r="P4886">
        <v>2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0.80364685217444998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0.80364685217444998</v>
      </c>
    </row>
    <row r="4887" spans="1:31" x14ac:dyDescent="0.25">
      <c r="A4887">
        <v>2279482</v>
      </c>
      <c r="B4887">
        <v>1</v>
      </c>
      <c r="C4887" t="s">
        <v>81</v>
      </c>
      <c r="D4887" t="s">
        <v>114</v>
      </c>
      <c r="E4887" t="s">
        <v>147</v>
      </c>
      <c r="F4887" t="s">
        <v>14257</v>
      </c>
      <c r="G4887" t="s">
        <v>149</v>
      </c>
      <c r="H4887" t="s">
        <v>150</v>
      </c>
      <c r="I4887" t="s">
        <v>136</v>
      </c>
      <c r="J4887" t="s">
        <v>137</v>
      </c>
      <c r="K4887" t="s">
        <v>138</v>
      </c>
      <c r="L4887" t="s">
        <v>14258</v>
      </c>
      <c r="M4887" t="s">
        <v>14259</v>
      </c>
      <c r="N4887">
        <v>2.0794444439999999</v>
      </c>
      <c r="O4887">
        <v>0</v>
      </c>
      <c r="P4887">
        <v>9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1.9947998493245502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1.9947998493245502</v>
      </c>
    </row>
    <row r="4888" spans="1:31" x14ac:dyDescent="0.25">
      <c r="A4888">
        <v>2279582</v>
      </c>
      <c r="B4888">
        <v>1</v>
      </c>
      <c r="C4888" t="s">
        <v>80</v>
      </c>
      <c r="D4888" t="s">
        <v>96</v>
      </c>
      <c r="E4888" t="s">
        <v>165</v>
      </c>
      <c r="F4888" t="s">
        <v>14260</v>
      </c>
      <c r="G4888" t="s">
        <v>198</v>
      </c>
      <c r="H4888" t="s">
        <v>150</v>
      </c>
      <c r="I4888" t="s">
        <v>136</v>
      </c>
      <c r="J4888" t="s">
        <v>137</v>
      </c>
      <c r="K4888" t="s">
        <v>138</v>
      </c>
      <c r="L4888" t="s">
        <v>14261</v>
      </c>
      <c r="M4888" t="s">
        <v>14262</v>
      </c>
      <c r="N4888">
        <v>2.8650000000000002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1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2.6199787432275388</v>
      </c>
      <c r="AC4888">
        <v>0</v>
      </c>
      <c r="AD4888">
        <v>0</v>
      </c>
      <c r="AE4888">
        <v>2.6199787432275388</v>
      </c>
    </row>
    <row r="4889" spans="1:31" x14ac:dyDescent="0.25">
      <c r="A4889">
        <v>2279562</v>
      </c>
      <c r="B4889">
        <v>1</v>
      </c>
      <c r="C4889" t="s">
        <v>80</v>
      </c>
      <c r="D4889" t="s">
        <v>105</v>
      </c>
      <c r="E4889" t="s">
        <v>176</v>
      </c>
      <c r="F4889" t="s">
        <v>13856</v>
      </c>
      <c r="G4889" t="s">
        <v>6994</v>
      </c>
      <c r="H4889" t="s">
        <v>150</v>
      </c>
      <c r="I4889" t="s">
        <v>136</v>
      </c>
      <c r="J4889" t="s">
        <v>137</v>
      </c>
      <c r="K4889" t="s">
        <v>138</v>
      </c>
      <c r="L4889" t="s">
        <v>14263</v>
      </c>
      <c r="M4889" t="s">
        <v>14264</v>
      </c>
      <c r="N4889">
        <v>2.1269444439999998</v>
      </c>
      <c r="O4889">
        <v>0</v>
      </c>
      <c r="P4889">
        <v>4</v>
      </c>
      <c r="Q4889">
        <v>0</v>
      </c>
      <c r="R4889">
        <v>47</v>
      </c>
      <c r="S4889">
        <v>0</v>
      </c>
      <c r="T4889">
        <v>3</v>
      </c>
      <c r="U4889">
        <v>0</v>
      </c>
      <c r="V4889">
        <v>0</v>
      </c>
      <c r="W4889">
        <v>0</v>
      </c>
      <c r="X4889">
        <v>0.49688184093837501</v>
      </c>
      <c r="Y4889">
        <v>0</v>
      </c>
      <c r="Z4889">
        <v>11.052134706489952</v>
      </c>
      <c r="AA4889">
        <v>0</v>
      </c>
      <c r="AB4889">
        <v>0.1582000932946</v>
      </c>
      <c r="AC4889">
        <v>0</v>
      </c>
      <c r="AD4889">
        <v>0</v>
      </c>
      <c r="AE4889">
        <v>11.707216640722926</v>
      </c>
    </row>
    <row r="4890" spans="1:31" x14ac:dyDescent="0.25">
      <c r="A4890">
        <v>2279313</v>
      </c>
      <c r="B4890">
        <v>1</v>
      </c>
      <c r="C4890" t="s">
        <v>80</v>
      </c>
      <c r="D4890" t="s">
        <v>84</v>
      </c>
      <c r="E4890" t="s">
        <v>165</v>
      </c>
      <c r="F4890" t="s">
        <v>14265</v>
      </c>
      <c r="G4890" t="s">
        <v>198</v>
      </c>
      <c r="H4890" t="s">
        <v>150</v>
      </c>
      <c r="I4890" t="s">
        <v>136</v>
      </c>
      <c r="J4890" t="s">
        <v>137</v>
      </c>
      <c r="K4890" t="s">
        <v>138</v>
      </c>
      <c r="L4890" t="s">
        <v>14266</v>
      </c>
      <c r="M4890" t="s">
        <v>14267</v>
      </c>
      <c r="N4890">
        <v>1.9155555550000001</v>
      </c>
      <c r="O4890">
        <v>0</v>
      </c>
      <c r="P4890">
        <v>3</v>
      </c>
      <c r="Q4890">
        <v>0</v>
      </c>
      <c r="R4890">
        <v>0</v>
      </c>
      <c r="S4890">
        <v>0</v>
      </c>
      <c r="T4890">
        <v>1</v>
      </c>
      <c r="U4890">
        <v>0</v>
      </c>
      <c r="V4890">
        <v>0</v>
      </c>
      <c r="W4890">
        <v>0</v>
      </c>
      <c r="X4890">
        <v>2.9190085271027502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2.9190085271027502</v>
      </c>
    </row>
    <row r="4891" spans="1:31" x14ac:dyDescent="0.25">
      <c r="A4891">
        <v>2279419</v>
      </c>
      <c r="B4891">
        <v>1</v>
      </c>
      <c r="C4891" t="s">
        <v>81</v>
      </c>
      <c r="D4891" t="s">
        <v>127</v>
      </c>
      <c r="E4891" t="s">
        <v>141</v>
      </c>
      <c r="F4891" t="s">
        <v>14268</v>
      </c>
      <c r="G4891" t="s">
        <v>268</v>
      </c>
      <c r="H4891" t="s">
        <v>135</v>
      </c>
      <c r="I4891" t="s">
        <v>136</v>
      </c>
      <c r="J4891" t="s">
        <v>137</v>
      </c>
      <c r="K4891" t="s">
        <v>138</v>
      </c>
      <c r="L4891" t="s">
        <v>14269</v>
      </c>
      <c r="M4891" t="s">
        <v>14270</v>
      </c>
      <c r="N4891">
        <v>3.3530555550000001</v>
      </c>
      <c r="O4891">
        <v>1</v>
      </c>
      <c r="P4891">
        <v>3</v>
      </c>
      <c r="Q4891">
        <v>27</v>
      </c>
      <c r="R4891">
        <v>31</v>
      </c>
      <c r="S4891">
        <v>1</v>
      </c>
      <c r="T4891">
        <v>0</v>
      </c>
      <c r="U4891">
        <v>0</v>
      </c>
      <c r="V4891">
        <v>0</v>
      </c>
      <c r="W4891">
        <v>0.41846342846100004</v>
      </c>
      <c r="X4891">
        <v>4.3679411989406676</v>
      </c>
      <c r="Y4891">
        <v>34.824552330606728</v>
      </c>
      <c r="Z4891">
        <v>23.862014034688251</v>
      </c>
      <c r="AA4891">
        <v>25.133766366694285</v>
      </c>
      <c r="AB4891">
        <v>0</v>
      </c>
      <c r="AC4891">
        <v>0</v>
      </c>
      <c r="AD4891">
        <v>0</v>
      </c>
      <c r="AE4891">
        <v>88.606737359390934</v>
      </c>
    </row>
    <row r="4892" spans="1:31" x14ac:dyDescent="0.25">
      <c r="A4892">
        <v>2279519</v>
      </c>
      <c r="B4892">
        <v>1</v>
      </c>
      <c r="C4892" t="s">
        <v>81</v>
      </c>
      <c r="D4892" t="s">
        <v>119</v>
      </c>
      <c r="E4892" t="s">
        <v>147</v>
      </c>
      <c r="F4892" t="s">
        <v>14271</v>
      </c>
      <c r="G4892" t="s">
        <v>149</v>
      </c>
      <c r="H4892" t="s">
        <v>150</v>
      </c>
      <c r="I4892" t="s">
        <v>136</v>
      </c>
      <c r="J4892" t="s">
        <v>137</v>
      </c>
      <c r="K4892" t="s">
        <v>138</v>
      </c>
      <c r="L4892" t="s">
        <v>14272</v>
      </c>
      <c r="M4892" t="s">
        <v>14273</v>
      </c>
      <c r="N4892">
        <v>0.755</v>
      </c>
      <c r="O4892">
        <v>0</v>
      </c>
      <c r="P4892">
        <v>39</v>
      </c>
      <c r="Q4892">
        <v>0</v>
      </c>
      <c r="R4892">
        <v>7</v>
      </c>
      <c r="S4892">
        <v>0</v>
      </c>
      <c r="T4892">
        <v>3</v>
      </c>
      <c r="U4892">
        <v>0</v>
      </c>
      <c r="V4892">
        <v>0</v>
      </c>
      <c r="W4892">
        <v>0</v>
      </c>
      <c r="X4892">
        <v>6.0656463563472016</v>
      </c>
      <c r="Y4892">
        <v>0</v>
      </c>
      <c r="Z4892">
        <v>1.1499969476084497</v>
      </c>
      <c r="AA4892">
        <v>0</v>
      </c>
      <c r="AB4892">
        <v>0.59408479151137494</v>
      </c>
      <c r="AC4892">
        <v>0</v>
      </c>
      <c r="AD4892">
        <v>0</v>
      </c>
      <c r="AE4892">
        <v>7.809728095467027</v>
      </c>
    </row>
    <row r="4893" spans="1:31" x14ac:dyDescent="0.25">
      <c r="A4893">
        <v>2279668</v>
      </c>
      <c r="B4893">
        <v>1</v>
      </c>
      <c r="C4893" t="s">
        <v>81</v>
      </c>
      <c r="D4893" t="s">
        <v>113</v>
      </c>
      <c r="E4893" t="s">
        <v>147</v>
      </c>
      <c r="F4893" t="s">
        <v>3516</v>
      </c>
      <c r="G4893" t="s">
        <v>149</v>
      </c>
      <c r="H4893" t="s">
        <v>150</v>
      </c>
      <c r="I4893" t="s">
        <v>136</v>
      </c>
      <c r="J4893" t="s">
        <v>137</v>
      </c>
      <c r="K4893" t="s">
        <v>138</v>
      </c>
      <c r="L4893" t="s">
        <v>14274</v>
      </c>
      <c r="M4893" t="s">
        <v>14275</v>
      </c>
      <c r="N4893">
        <v>3.0986111109999999</v>
      </c>
      <c r="O4893">
        <v>0</v>
      </c>
      <c r="P4893">
        <v>35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12.898945056199535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12.898945056199535</v>
      </c>
    </row>
    <row r="4894" spans="1:31" x14ac:dyDescent="0.25">
      <c r="A4894">
        <v>2279402</v>
      </c>
      <c r="B4894">
        <v>1</v>
      </c>
      <c r="C4894" t="s">
        <v>80</v>
      </c>
      <c r="D4894" t="s">
        <v>106</v>
      </c>
      <c r="E4894" t="s">
        <v>157</v>
      </c>
      <c r="F4894" t="s">
        <v>14276</v>
      </c>
      <c r="G4894" t="s">
        <v>1881</v>
      </c>
      <c r="H4894" t="s">
        <v>135</v>
      </c>
      <c r="I4894" t="s">
        <v>136</v>
      </c>
      <c r="J4894" t="s">
        <v>137</v>
      </c>
      <c r="K4894" t="s">
        <v>138</v>
      </c>
      <c r="L4894" t="s">
        <v>14277</v>
      </c>
      <c r="M4894" t="s">
        <v>14278</v>
      </c>
      <c r="N4894">
        <v>1.458611111</v>
      </c>
      <c r="O4894">
        <v>0</v>
      </c>
      <c r="P4894">
        <v>1656</v>
      </c>
      <c r="Q4894">
        <v>0</v>
      </c>
      <c r="R4894">
        <v>0</v>
      </c>
      <c r="S4894">
        <v>2</v>
      </c>
      <c r="T4894">
        <v>64</v>
      </c>
      <c r="U4894">
        <v>0</v>
      </c>
      <c r="V4894">
        <v>0</v>
      </c>
      <c r="W4894">
        <v>0</v>
      </c>
      <c r="X4894">
        <v>507.85331240623822</v>
      </c>
      <c r="Y4894">
        <v>0</v>
      </c>
      <c r="Z4894">
        <v>0</v>
      </c>
      <c r="AA4894">
        <v>12.151973165312359</v>
      </c>
      <c r="AB4894">
        <v>80.575807022189224</v>
      </c>
      <c r="AC4894">
        <v>0</v>
      </c>
      <c r="AD4894">
        <v>0</v>
      </c>
      <c r="AE4894">
        <v>600.58109259373975</v>
      </c>
    </row>
    <row r="4895" spans="1:31" x14ac:dyDescent="0.25">
      <c r="A4895">
        <v>2279634</v>
      </c>
      <c r="B4895">
        <v>1</v>
      </c>
      <c r="C4895" t="s">
        <v>80</v>
      </c>
      <c r="D4895" t="s">
        <v>84</v>
      </c>
      <c r="E4895" t="s">
        <v>165</v>
      </c>
      <c r="F4895" t="s">
        <v>14279</v>
      </c>
      <c r="G4895" t="s">
        <v>198</v>
      </c>
      <c r="H4895" t="s">
        <v>150</v>
      </c>
      <c r="I4895" t="s">
        <v>136</v>
      </c>
      <c r="J4895" t="s">
        <v>137</v>
      </c>
      <c r="K4895" t="s">
        <v>138</v>
      </c>
      <c r="L4895" t="s">
        <v>14280</v>
      </c>
      <c r="M4895" t="s">
        <v>14281</v>
      </c>
      <c r="N4895">
        <v>2.798611111</v>
      </c>
      <c r="O4895">
        <v>0</v>
      </c>
      <c r="P4895">
        <v>1</v>
      </c>
      <c r="Q4895">
        <v>0</v>
      </c>
      <c r="R4895">
        <v>1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0.78711821244255542</v>
      </c>
      <c r="Y4895">
        <v>0</v>
      </c>
      <c r="Z4895">
        <v>0.75113764941240002</v>
      </c>
      <c r="AA4895">
        <v>0</v>
      </c>
      <c r="AB4895">
        <v>0</v>
      </c>
      <c r="AC4895">
        <v>0</v>
      </c>
      <c r="AD4895">
        <v>0</v>
      </c>
      <c r="AE4895">
        <v>1.5382558618549553</v>
      </c>
    </row>
    <row r="4896" spans="1:31" x14ac:dyDescent="0.25">
      <c r="A4896">
        <v>2279302</v>
      </c>
      <c r="B4896">
        <v>1</v>
      </c>
      <c r="C4896" t="s">
        <v>80</v>
      </c>
      <c r="D4896" t="s">
        <v>97</v>
      </c>
      <c r="E4896" t="s">
        <v>165</v>
      </c>
      <c r="F4896" t="s">
        <v>14282</v>
      </c>
      <c r="G4896" t="s">
        <v>198</v>
      </c>
      <c r="H4896" t="s">
        <v>150</v>
      </c>
      <c r="I4896" t="s">
        <v>136</v>
      </c>
      <c r="J4896" t="s">
        <v>137</v>
      </c>
      <c r="K4896" t="s">
        <v>138</v>
      </c>
      <c r="L4896" t="s">
        <v>14283</v>
      </c>
      <c r="M4896" t="s">
        <v>14284</v>
      </c>
      <c r="N4896">
        <v>3.1355555549999998</v>
      </c>
      <c r="O4896">
        <v>0</v>
      </c>
      <c r="P4896">
        <v>1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1.096693200477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1.096693200477</v>
      </c>
    </row>
    <row r="4897" spans="1:31" x14ac:dyDescent="0.25">
      <c r="A4897">
        <v>2279442</v>
      </c>
      <c r="B4897">
        <v>1</v>
      </c>
      <c r="C4897" t="s">
        <v>80</v>
      </c>
      <c r="D4897" t="s">
        <v>96</v>
      </c>
      <c r="E4897" t="s">
        <v>165</v>
      </c>
      <c r="F4897" t="s">
        <v>14285</v>
      </c>
      <c r="G4897" t="s">
        <v>198</v>
      </c>
      <c r="H4897" t="s">
        <v>150</v>
      </c>
      <c r="I4897" t="s">
        <v>136</v>
      </c>
      <c r="J4897" t="s">
        <v>137</v>
      </c>
      <c r="K4897" t="s">
        <v>138</v>
      </c>
      <c r="L4897" t="s">
        <v>14286</v>
      </c>
      <c r="M4897" t="s">
        <v>14287</v>
      </c>
      <c r="N4897">
        <v>1.4511111109999999</v>
      </c>
      <c r="O4897">
        <v>0</v>
      </c>
      <c r="P4897">
        <v>1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0.21542411753098337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0.21542411753098337</v>
      </c>
    </row>
    <row r="4898" spans="1:31" x14ac:dyDescent="0.25">
      <c r="A4898">
        <v>2279694</v>
      </c>
      <c r="B4898">
        <v>1</v>
      </c>
      <c r="C4898" t="s">
        <v>81</v>
      </c>
      <c r="D4898" t="s">
        <v>128</v>
      </c>
      <c r="E4898" t="s">
        <v>132</v>
      </c>
      <c r="F4898" t="s">
        <v>14288</v>
      </c>
      <c r="G4898" t="s">
        <v>268</v>
      </c>
      <c r="H4898" t="s">
        <v>135</v>
      </c>
      <c r="I4898" t="s">
        <v>136</v>
      </c>
      <c r="J4898" t="s">
        <v>137</v>
      </c>
      <c r="K4898" t="s">
        <v>138</v>
      </c>
      <c r="L4898" t="s">
        <v>14289</v>
      </c>
      <c r="M4898" t="s">
        <v>14290</v>
      </c>
      <c r="N4898">
        <v>2.7561111110000001</v>
      </c>
      <c r="O4898">
        <v>1</v>
      </c>
      <c r="P4898">
        <v>585</v>
      </c>
      <c r="Q4898">
        <v>4</v>
      </c>
      <c r="R4898">
        <v>3</v>
      </c>
      <c r="S4898">
        <v>9</v>
      </c>
      <c r="T4898">
        <v>47</v>
      </c>
      <c r="U4898">
        <v>0</v>
      </c>
      <c r="V4898">
        <v>0</v>
      </c>
      <c r="W4898">
        <v>0.8876860929599999</v>
      </c>
      <c r="X4898">
        <v>193.38814015707081</v>
      </c>
      <c r="Y4898">
        <v>11.664981325986437</v>
      </c>
      <c r="Z4898">
        <v>0.53033077596391676</v>
      </c>
      <c r="AA4898">
        <v>36.435537057524634</v>
      </c>
      <c r="AB4898">
        <v>36.374701681480687</v>
      </c>
      <c r="AC4898">
        <v>0</v>
      </c>
      <c r="AD4898">
        <v>0</v>
      </c>
      <c r="AE4898">
        <v>279.2813770909865</v>
      </c>
    </row>
    <row r="4899" spans="1:31" x14ac:dyDescent="0.25">
      <c r="A4899">
        <v>2279448</v>
      </c>
      <c r="B4899">
        <v>1</v>
      </c>
      <c r="C4899" t="s">
        <v>80</v>
      </c>
      <c r="D4899" t="s">
        <v>91</v>
      </c>
      <c r="E4899" t="s">
        <v>141</v>
      </c>
      <c r="F4899" t="s">
        <v>3764</v>
      </c>
      <c r="G4899" t="s">
        <v>268</v>
      </c>
      <c r="H4899" t="s">
        <v>135</v>
      </c>
      <c r="I4899" t="s">
        <v>136</v>
      </c>
      <c r="J4899" t="s">
        <v>137</v>
      </c>
      <c r="K4899" t="s">
        <v>138</v>
      </c>
      <c r="L4899" t="s">
        <v>14291</v>
      </c>
      <c r="M4899" t="s">
        <v>14292</v>
      </c>
      <c r="N4899">
        <v>2.9594444439999998</v>
      </c>
      <c r="O4899">
        <v>0</v>
      </c>
      <c r="P4899">
        <v>0</v>
      </c>
      <c r="Q4899">
        <v>0</v>
      </c>
      <c r="R4899">
        <v>1</v>
      </c>
      <c r="S4899">
        <v>0</v>
      </c>
      <c r="T4899">
        <v>207</v>
      </c>
      <c r="U4899">
        <v>0</v>
      </c>
      <c r="V4899">
        <v>2</v>
      </c>
      <c r="W4899">
        <v>0</v>
      </c>
      <c r="X4899">
        <v>0</v>
      </c>
      <c r="Y4899">
        <v>0</v>
      </c>
      <c r="Z4899">
        <v>0.44400486340196665</v>
      </c>
      <c r="AA4899">
        <v>0</v>
      </c>
      <c r="AB4899">
        <v>225.10999153204799</v>
      </c>
      <c r="AC4899">
        <v>0</v>
      </c>
      <c r="AD4899">
        <v>17.055639659049319</v>
      </c>
      <c r="AE4899">
        <v>242.60963605449928</v>
      </c>
    </row>
    <row r="4900" spans="1:31" x14ac:dyDescent="0.25">
      <c r="A4900">
        <v>2279485</v>
      </c>
      <c r="B4900">
        <v>1</v>
      </c>
      <c r="C4900" t="s">
        <v>80</v>
      </c>
      <c r="D4900" t="s">
        <v>105</v>
      </c>
      <c r="E4900" t="s">
        <v>157</v>
      </c>
      <c r="F4900" t="s">
        <v>13920</v>
      </c>
      <c r="G4900" t="s">
        <v>134</v>
      </c>
      <c r="H4900" t="s">
        <v>135</v>
      </c>
      <c r="I4900" t="s">
        <v>136</v>
      </c>
      <c r="J4900" t="s">
        <v>137</v>
      </c>
      <c r="K4900" t="s">
        <v>138</v>
      </c>
      <c r="L4900" t="s">
        <v>14293</v>
      </c>
      <c r="M4900" t="s">
        <v>14294</v>
      </c>
      <c r="N4900">
        <v>0.39805555500000001</v>
      </c>
      <c r="O4900">
        <v>11</v>
      </c>
      <c r="P4900">
        <v>1099</v>
      </c>
      <c r="Q4900">
        <v>18</v>
      </c>
      <c r="R4900">
        <v>659</v>
      </c>
      <c r="S4900">
        <v>16</v>
      </c>
      <c r="T4900">
        <v>158</v>
      </c>
      <c r="U4900">
        <v>0</v>
      </c>
      <c r="V4900">
        <v>1</v>
      </c>
      <c r="W4900">
        <v>3.2322707199942444</v>
      </c>
      <c r="X4900">
        <v>97.28533633931265</v>
      </c>
      <c r="Y4900">
        <v>3.5511707815662001</v>
      </c>
      <c r="Z4900">
        <v>34.894840236706258</v>
      </c>
      <c r="AA4900">
        <v>8.4201990159077003</v>
      </c>
      <c r="AB4900">
        <v>32.551766924990083</v>
      </c>
      <c r="AC4900">
        <v>0</v>
      </c>
      <c r="AD4900">
        <v>0.9658187689205</v>
      </c>
      <c r="AE4900">
        <v>180.90140278739767</v>
      </c>
    </row>
    <row r="4901" spans="1:31" x14ac:dyDescent="0.25">
      <c r="A4901">
        <v>2279385</v>
      </c>
      <c r="B4901">
        <v>1</v>
      </c>
      <c r="C4901" t="s">
        <v>80</v>
      </c>
      <c r="D4901" t="s">
        <v>110</v>
      </c>
      <c r="E4901" t="s">
        <v>147</v>
      </c>
      <c r="F4901" t="s">
        <v>14295</v>
      </c>
      <c r="G4901" t="s">
        <v>143</v>
      </c>
      <c r="H4901" t="s">
        <v>150</v>
      </c>
      <c r="I4901" t="s">
        <v>136</v>
      </c>
      <c r="J4901" t="s">
        <v>137</v>
      </c>
      <c r="K4901" t="s">
        <v>144</v>
      </c>
      <c r="L4901" t="s">
        <v>14296</v>
      </c>
      <c r="M4901" t="s">
        <v>14297</v>
      </c>
      <c r="N4901">
        <v>2.98</v>
      </c>
      <c r="O4901">
        <v>0</v>
      </c>
      <c r="P4901">
        <v>94</v>
      </c>
      <c r="Q4901">
        <v>0</v>
      </c>
      <c r="R4901">
        <v>0</v>
      </c>
      <c r="S4901">
        <v>0</v>
      </c>
      <c r="T4901">
        <v>3</v>
      </c>
      <c r="U4901">
        <v>0</v>
      </c>
      <c r="V4901">
        <v>0</v>
      </c>
      <c r="W4901">
        <v>0</v>
      </c>
      <c r="X4901">
        <v>76.180900111906553</v>
      </c>
      <c r="Y4901">
        <v>0</v>
      </c>
      <c r="Z4901">
        <v>0</v>
      </c>
      <c r="AA4901">
        <v>0</v>
      </c>
      <c r="AB4901">
        <v>3.1716328649890668</v>
      </c>
      <c r="AC4901">
        <v>0</v>
      </c>
      <c r="AD4901">
        <v>0</v>
      </c>
      <c r="AE4901">
        <v>79.352532976895617</v>
      </c>
    </row>
    <row r="4902" spans="1:31" x14ac:dyDescent="0.25">
      <c r="A4902">
        <v>2279528</v>
      </c>
      <c r="B4902">
        <v>1</v>
      </c>
      <c r="C4902" t="s">
        <v>81</v>
      </c>
      <c r="D4902" t="s">
        <v>115</v>
      </c>
      <c r="E4902" t="s">
        <v>147</v>
      </c>
      <c r="F4902" t="s">
        <v>14298</v>
      </c>
      <c r="G4902" t="s">
        <v>149</v>
      </c>
      <c r="H4902" t="s">
        <v>150</v>
      </c>
      <c r="I4902" t="s">
        <v>136</v>
      </c>
      <c r="J4902" t="s">
        <v>137</v>
      </c>
      <c r="K4902" t="s">
        <v>138</v>
      </c>
      <c r="L4902" t="s">
        <v>14299</v>
      </c>
      <c r="M4902" t="s">
        <v>14300</v>
      </c>
      <c r="N4902">
        <v>1.334166666</v>
      </c>
      <c r="O4902">
        <v>0</v>
      </c>
      <c r="P4902">
        <v>7</v>
      </c>
      <c r="Q4902">
        <v>0</v>
      </c>
      <c r="R4902">
        <v>1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0.21790151072480005</v>
      </c>
      <c r="Y4902">
        <v>0</v>
      </c>
      <c r="Z4902">
        <v>3.3099226620016665E-2</v>
      </c>
      <c r="AA4902">
        <v>0</v>
      </c>
      <c r="AB4902">
        <v>0</v>
      </c>
      <c r="AC4902">
        <v>0</v>
      </c>
      <c r="AD4902">
        <v>0</v>
      </c>
      <c r="AE4902">
        <v>0.2510007373448167</v>
      </c>
    </row>
    <row r="4903" spans="1:31" x14ac:dyDescent="0.25">
      <c r="A4903">
        <v>2279322</v>
      </c>
      <c r="B4903">
        <v>1</v>
      </c>
      <c r="C4903" t="s">
        <v>80</v>
      </c>
      <c r="D4903" t="s">
        <v>102</v>
      </c>
      <c r="E4903" t="s">
        <v>141</v>
      </c>
      <c r="F4903" t="s">
        <v>14301</v>
      </c>
      <c r="G4903" t="s">
        <v>268</v>
      </c>
      <c r="H4903" t="s">
        <v>135</v>
      </c>
      <c r="I4903" t="s">
        <v>136</v>
      </c>
      <c r="J4903" t="s">
        <v>137</v>
      </c>
      <c r="K4903" t="s">
        <v>138</v>
      </c>
      <c r="L4903" t="s">
        <v>14302</v>
      </c>
      <c r="M4903" t="s">
        <v>14303</v>
      </c>
      <c r="N4903">
        <v>0.67638888799999997</v>
      </c>
      <c r="O4903">
        <v>0</v>
      </c>
      <c r="P4903">
        <v>103</v>
      </c>
      <c r="Q4903">
        <v>0</v>
      </c>
      <c r="R4903">
        <v>27</v>
      </c>
      <c r="S4903">
        <v>0</v>
      </c>
      <c r="T4903">
        <v>13</v>
      </c>
      <c r="U4903">
        <v>0</v>
      </c>
      <c r="V4903">
        <v>0</v>
      </c>
      <c r="W4903">
        <v>0</v>
      </c>
      <c r="X4903">
        <v>9.1834452409319418</v>
      </c>
      <c r="Y4903">
        <v>0</v>
      </c>
      <c r="Z4903">
        <v>3.2519823618613506</v>
      </c>
      <c r="AA4903">
        <v>0</v>
      </c>
      <c r="AB4903">
        <v>3.9537226623987474</v>
      </c>
      <c r="AC4903">
        <v>0</v>
      </c>
      <c r="AD4903">
        <v>0</v>
      </c>
      <c r="AE4903">
        <v>16.38915026519204</v>
      </c>
    </row>
    <row r="4904" spans="1:31" x14ac:dyDescent="0.25">
      <c r="A4904">
        <v>2279571</v>
      </c>
      <c r="B4904">
        <v>1</v>
      </c>
      <c r="C4904" t="s">
        <v>81</v>
      </c>
      <c r="D4904" t="s">
        <v>112</v>
      </c>
      <c r="E4904" t="s">
        <v>312</v>
      </c>
      <c r="F4904" t="s">
        <v>14304</v>
      </c>
      <c r="G4904" t="s">
        <v>1214</v>
      </c>
      <c r="H4904" t="s">
        <v>150</v>
      </c>
      <c r="I4904" t="s">
        <v>136</v>
      </c>
      <c r="J4904" t="s">
        <v>137</v>
      </c>
      <c r="K4904" t="s">
        <v>138</v>
      </c>
      <c r="L4904" t="s">
        <v>14305</v>
      </c>
      <c r="M4904" t="s">
        <v>14306</v>
      </c>
      <c r="N4904">
        <v>4.62</v>
      </c>
      <c r="O4904">
        <v>0</v>
      </c>
      <c r="P4904">
        <v>96</v>
      </c>
      <c r="Q4904">
        <v>0</v>
      </c>
      <c r="R4904">
        <v>0</v>
      </c>
      <c r="S4904">
        <v>0</v>
      </c>
      <c r="T4904">
        <v>19</v>
      </c>
      <c r="U4904">
        <v>0</v>
      </c>
      <c r="V4904">
        <v>0</v>
      </c>
      <c r="W4904">
        <v>0</v>
      </c>
      <c r="X4904">
        <v>90.94476851075926</v>
      </c>
      <c r="Y4904">
        <v>0</v>
      </c>
      <c r="Z4904">
        <v>0</v>
      </c>
      <c r="AA4904">
        <v>0</v>
      </c>
      <c r="AB4904">
        <v>27.11902110025359</v>
      </c>
      <c r="AC4904">
        <v>0</v>
      </c>
      <c r="AD4904">
        <v>0</v>
      </c>
      <c r="AE4904">
        <v>118.06378961101285</v>
      </c>
    </row>
    <row r="4905" spans="1:31" x14ac:dyDescent="0.25">
      <c r="A4905">
        <v>2279422</v>
      </c>
      <c r="B4905">
        <v>1</v>
      </c>
      <c r="C4905" t="s">
        <v>80</v>
      </c>
      <c r="D4905" t="s">
        <v>84</v>
      </c>
      <c r="E4905" t="s">
        <v>147</v>
      </c>
      <c r="F4905" t="s">
        <v>14307</v>
      </c>
      <c r="G4905" t="s">
        <v>149</v>
      </c>
      <c r="H4905" t="s">
        <v>150</v>
      </c>
      <c r="I4905" t="s">
        <v>136</v>
      </c>
      <c r="J4905" t="s">
        <v>137</v>
      </c>
      <c r="K4905" t="s">
        <v>138</v>
      </c>
      <c r="L4905" t="s">
        <v>14308</v>
      </c>
      <c r="M4905" t="s">
        <v>14309</v>
      </c>
      <c r="N4905">
        <v>3.7058333330000002</v>
      </c>
      <c r="O4905">
        <v>0</v>
      </c>
      <c r="P4905">
        <v>156</v>
      </c>
      <c r="Q4905">
        <v>0</v>
      </c>
      <c r="R4905">
        <v>0</v>
      </c>
      <c r="S4905">
        <v>0</v>
      </c>
      <c r="T4905">
        <v>12</v>
      </c>
      <c r="U4905">
        <v>0</v>
      </c>
      <c r="V4905">
        <v>1</v>
      </c>
      <c r="W4905">
        <v>0</v>
      </c>
      <c r="X4905">
        <v>128.76248174614324</v>
      </c>
      <c r="Y4905">
        <v>0</v>
      </c>
      <c r="Z4905">
        <v>0</v>
      </c>
      <c r="AA4905">
        <v>0</v>
      </c>
      <c r="AB4905">
        <v>43.622313539222851</v>
      </c>
      <c r="AC4905">
        <v>0</v>
      </c>
      <c r="AD4905">
        <v>3.5523975185306664</v>
      </c>
      <c r="AE4905">
        <v>175.93719280389675</v>
      </c>
    </row>
    <row r="4906" spans="1:31" x14ac:dyDescent="0.25">
      <c r="A4906">
        <v>2279568</v>
      </c>
      <c r="B4906">
        <v>1</v>
      </c>
      <c r="C4906" t="s">
        <v>80</v>
      </c>
      <c r="D4906" t="s">
        <v>104</v>
      </c>
      <c r="E4906" t="s">
        <v>165</v>
      </c>
      <c r="F4906" t="s">
        <v>14310</v>
      </c>
      <c r="G4906" t="s">
        <v>225</v>
      </c>
      <c r="H4906" t="s">
        <v>150</v>
      </c>
      <c r="I4906" t="s">
        <v>136</v>
      </c>
      <c r="J4906" t="s">
        <v>137</v>
      </c>
      <c r="K4906" t="s">
        <v>138</v>
      </c>
      <c r="L4906" t="s">
        <v>14311</v>
      </c>
      <c r="M4906" t="s">
        <v>14312</v>
      </c>
      <c r="N4906">
        <v>1.7561111110000001</v>
      </c>
      <c r="O4906">
        <v>0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7.0043291803833341E-2</v>
      </c>
      <c r="AA4906">
        <v>0</v>
      </c>
      <c r="AB4906">
        <v>0</v>
      </c>
      <c r="AC4906">
        <v>0</v>
      </c>
      <c r="AD4906">
        <v>0</v>
      </c>
      <c r="AE4906">
        <v>7.0043291803833341E-2</v>
      </c>
    </row>
    <row r="4907" spans="1:31" x14ac:dyDescent="0.25">
      <c r="A4907">
        <v>2279259</v>
      </c>
      <c r="B4907">
        <v>1</v>
      </c>
      <c r="C4907" t="s">
        <v>81</v>
      </c>
      <c r="D4907" t="s">
        <v>123</v>
      </c>
      <c r="E4907" t="s">
        <v>132</v>
      </c>
      <c r="F4907" t="s">
        <v>14313</v>
      </c>
      <c r="G4907" t="s">
        <v>134</v>
      </c>
      <c r="H4907" t="s">
        <v>135</v>
      </c>
      <c r="I4907" t="s">
        <v>136</v>
      </c>
      <c r="J4907" t="s">
        <v>137</v>
      </c>
      <c r="K4907" t="s">
        <v>138</v>
      </c>
      <c r="L4907" t="s">
        <v>14314</v>
      </c>
      <c r="M4907" t="s">
        <v>14315</v>
      </c>
      <c r="N4907">
        <v>1.2269444439999999</v>
      </c>
      <c r="O4907">
        <v>7</v>
      </c>
      <c r="P4907">
        <v>586</v>
      </c>
      <c r="Q4907">
        <v>368</v>
      </c>
      <c r="R4907">
        <v>416</v>
      </c>
      <c r="S4907">
        <v>33</v>
      </c>
      <c r="T4907">
        <v>90</v>
      </c>
      <c r="U4907">
        <v>2</v>
      </c>
      <c r="V4907">
        <v>0</v>
      </c>
      <c r="W4907">
        <v>10.35344141158075</v>
      </c>
      <c r="X4907">
        <v>117.86159056155462</v>
      </c>
      <c r="Y4907">
        <v>361.16003507319101</v>
      </c>
      <c r="Z4907">
        <v>280.3771584299131</v>
      </c>
      <c r="AA4907">
        <v>75.3598900017424</v>
      </c>
      <c r="AB4907">
        <v>54.688452887592277</v>
      </c>
      <c r="AC4907">
        <v>370.69282089353732</v>
      </c>
      <c r="AD4907">
        <v>0</v>
      </c>
      <c r="AE4907">
        <v>1270.4933892591116</v>
      </c>
    </row>
    <row r="4908" spans="1:31" x14ac:dyDescent="0.25">
      <c r="A4908">
        <v>2279591</v>
      </c>
      <c r="B4908">
        <v>1</v>
      </c>
      <c r="C4908" t="s">
        <v>80</v>
      </c>
      <c r="D4908" t="s">
        <v>107</v>
      </c>
      <c r="E4908" t="s">
        <v>176</v>
      </c>
      <c r="F4908" t="s">
        <v>14316</v>
      </c>
      <c r="G4908" t="s">
        <v>178</v>
      </c>
      <c r="H4908" t="s">
        <v>150</v>
      </c>
      <c r="I4908" t="s">
        <v>136</v>
      </c>
      <c r="J4908" t="s">
        <v>137</v>
      </c>
      <c r="K4908" t="s">
        <v>138</v>
      </c>
      <c r="L4908" t="s">
        <v>14317</v>
      </c>
      <c r="M4908" t="s">
        <v>14318</v>
      </c>
      <c r="N4908">
        <v>2.5472222219999998</v>
      </c>
      <c r="O4908">
        <v>0</v>
      </c>
      <c r="P4908">
        <v>127</v>
      </c>
      <c r="Q4908">
        <v>0</v>
      </c>
      <c r="R4908">
        <v>0</v>
      </c>
      <c r="S4908">
        <v>0</v>
      </c>
      <c r="T4908">
        <v>2</v>
      </c>
      <c r="U4908">
        <v>0</v>
      </c>
      <c r="V4908">
        <v>1</v>
      </c>
      <c r="W4908">
        <v>0</v>
      </c>
      <c r="X4908">
        <v>61.894737543114935</v>
      </c>
      <c r="Y4908">
        <v>0</v>
      </c>
      <c r="Z4908">
        <v>0</v>
      </c>
      <c r="AA4908">
        <v>0</v>
      </c>
      <c r="AB4908">
        <v>1.2442100433624166</v>
      </c>
      <c r="AC4908">
        <v>0</v>
      </c>
      <c r="AD4908">
        <v>4.1362094951745005</v>
      </c>
      <c r="AE4908">
        <v>67.275157081651855</v>
      </c>
    </row>
    <row r="4909" spans="1:31" x14ac:dyDescent="0.25">
      <c r="A4909">
        <v>2279614</v>
      </c>
      <c r="B4909">
        <v>1</v>
      </c>
      <c r="C4909" t="s">
        <v>81</v>
      </c>
      <c r="D4909" t="s">
        <v>128</v>
      </c>
      <c r="E4909" t="s">
        <v>165</v>
      </c>
      <c r="F4909" t="s">
        <v>14319</v>
      </c>
      <c r="G4909" t="s">
        <v>198</v>
      </c>
      <c r="H4909" t="s">
        <v>150</v>
      </c>
      <c r="I4909" t="s">
        <v>136</v>
      </c>
      <c r="J4909" t="s">
        <v>137</v>
      </c>
      <c r="K4909" t="s">
        <v>138</v>
      </c>
      <c r="L4909" t="s">
        <v>14320</v>
      </c>
      <c r="M4909" t="s">
        <v>14321</v>
      </c>
      <c r="N4909">
        <v>1.679166666</v>
      </c>
      <c r="O4909">
        <v>0</v>
      </c>
      <c r="P4909">
        <v>1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0.34350070523339998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0.34350070523339998</v>
      </c>
    </row>
    <row r="4910" spans="1:31" x14ac:dyDescent="0.25">
      <c r="A4910">
        <v>2279691</v>
      </c>
      <c r="B4910">
        <v>1</v>
      </c>
      <c r="C4910" t="s">
        <v>81</v>
      </c>
      <c r="D4910" t="s">
        <v>123</v>
      </c>
      <c r="E4910" t="s">
        <v>132</v>
      </c>
      <c r="F4910" t="s">
        <v>8311</v>
      </c>
      <c r="G4910" t="s">
        <v>134</v>
      </c>
      <c r="H4910" t="s">
        <v>135</v>
      </c>
      <c r="I4910" t="s">
        <v>136</v>
      </c>
      <c r="J4910" t="s">
        <v>137</v>
      </c>
      <c r="K4910" t="s">
        <v>138</v>
      </c>
      <c r="L4910" t="s">
        <v>14322</v>
      </c>
      <c r="M4910" t="s">
        <v>14323</v>
      </c>
      <c r="N4910">
        <v>0.71222222199999996</v>
      </c>
      <c r="O4910">
        <v>0</v>
      </c>
      <c r="P4910">
        <v>723</v>
      </c>
      <c r="Q4910">
        <v>5</v>
      </c>
      <c r="R4910">
        <v>31</v>
      </c>
      <c r="S4910">
        <v>4</v>
      </c>
      <c r="T4910">
        <v>54</v>
      </c>
      <c r="U4910">
        <v>1</v>
      </c>
      <c r="V4910">
        <v>1</v>
      </c>
      <c r="W4910">
        <v>0</v>
      </c>
      <c r="X4910">
        <v>72.634140954872677</v>
      </c>
      <c r="Y4910">
        <v>1.2042480933719499</v>
      </c>
      <c r="Z4910">
        <v>1.437396543433717</v>
      </c>
      <c r="AA4910">
        <v>8.2070717837314007</v>
      </c>
      <c r="AB4910">
        <v>9.0559540768062075</v>
      </c>
      <c r="AC4910">
        <v>6.5556534267919009</v>
      </c>
      <c r="AD4910">
        <v>0.41583797516690002</v>
      </c>
      <c r="AE4910">
        <v>99.510302854174739</v>
      </c>
    </row>
    <row r="4911" spans="1:31" x14ac:dyDescent="0.25">
      <c r="A4911">
        <v>2279445</v>
      </c>
      <c r="B4911">
        <v>1</v>
      </c>
      <c r="C4911" t="s">
        <v>80</v>
      </c>
      <c r="D4911" t="s">
        <v>103</v>
      </c>
      <c r="E4911" t="s">
        <v>165</v>
      </c>
      <c r="F4911" t="s">
        <v>14324</v>
      </c>
      <c r="G4911" t="s">
        <v>198</v>
      </c>
      <c r="H4911" t="s">
        <v>150</v>
      </c>
      <c r="I4911" t="s">
        <v>136</v>
      </c>
      <c r="J4911" t="s">
        <v>137</v>
      </c>
      <c r="K4911" t="s">
        <v>138</v>
      </c>
      <c r="L4911" t="s">
        <v>14325</v>
      </c>
      <c r="M4911" t="s">
        <v>14326</v>
      </c>
      <c r="N4911">
        <v>6.2627777770000002</v>
      </c>
      <c r="O4911">
        <v>0</v>
      </c>
      <c r="P4911">
        <v>1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0.54268825241521668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0.54268825241521668</v>
      </c>
    </row>
    <row r="4912" spans="1:31" x14ac:dyDescent="0.25">
      <c r="A4912">
        <v>2279462</v>
      </c>
      <c r="B4912">
        <v>1</v>
      </c>
      <c r="C4912" t="s">
        <v>80</v>
      </c>
      <c r="D4912" t="s">
        <v>96</v>
      </c>
      <c r="E4912" t="s">
        <v>141</v>
      </c>
      <c r="F4912" t="s">
        <v>14327</v>
      </c>
      <c r="G4912" t="s">
        <v>268</v>
      </c>
      <c r="H4912" t="s">
        <v>135</v>
      </c>
      <c r="I4912" t="s">
        <v>136</v>
      </c>
      <c r="J4912" t="s">
        <v>137</v>
      </c>
      <c r="K4912" t="s">
        <v>138</v>
      </c>
      <c r="L4912" t="s">
        <v>14328</v>
      </c>
      <c r="M4912" t="s">
        <v>14329</v>
      </c>
      <c r="N4912">
        <v>2.7308333330000001</v>
      </c>
      <c r="O4912">
        <v>0</v>
      </c>
      <c r="P4912">
        <v>92</v>
      </c>
      <c r="Q4912">
        <v>0</v>
      </c>
      <c r="R4912">
        <v>0</v>
      </c>
      <c r="S4912">
        <v>0</v>
      </c>
      <c r="T4912">
        <v>3</v>
      </c>
      <c r="U4912">
        <v>0</v>
      </c>
      <c r="V4912">
        <v>0</v>
      </c>
      <c r="W4912">
        <v>0</v>
      </c>
      <c r="X4912">
        <v>52.44725672802695</v>
      </c>
      <c r="Y4912">
        <v>0</v>
      </c>
      <c r="Z4912">
        <v>0</v>
      </c>
      <c r="AA4912">
        <v>0</v>
      </c>
      <c r="AB4912">
        <v>0.67887838724683336</v>
      </c>
      <c r="AC4912">
        <v>0</v>
      </c>
      <c r="AD4912">
        <v>0</v>
      </c>
      <c r="AE4912">
        <v>53.126135115273783</v>
      </c>
    </row>
    <row r="4913" spans="1:31" x14ac:dyDescent="0.25">
      <c r="A4913">
        <v>2279697</v>
      </c>
      <c r="B4913">
        <v>1</v>
      </c>
      <c r="C4913" t="s">
        <v>80</v>
      </c>
      <c r="D4913" t="s">
        <v>108</v>
      </c>
      <c r="E4913" t="s">
        <v>141</v>
      </c>
      <c r="F4913" t="s">
        <v>11698</v>
      </c>
      <c r="G4913" t="s">
        <v>2229</v>
      </c>
      <c r="H4913" t="s">
        <v>135</v>
      </c>
      <c r="I4913" t="s">
        <v>136</v>
      </c>
      <c r="J4913" t="s">
        <v>137</v>
      </c>
      <c r="K4913" t="s">
        <v>138</v>
      </c>
      <c r="L4913" t="s">
        <v>14330</v>
      </c>
      <c r="M4913" t="s">
        <v>14331</v>
      </c>
      <c r="N4913">
        <v>1.7508333330000001</v>
      </c>
      <c r="O4913">
        <v>0</v>
      </c>
      <c r="P4913">
        <v>29</v>
      </c>
      <c r="Q4913">
        <v>0</v>
      </c>
      <c r="R4913">
        <v>1</v>
      </c>
      <c r="S4913">
        <v>0</v>
      </c>
      <c r="T4913">
        <v>2</v>
      </c>
      <c r="U4913">
        <v>0</v>
      </c>
      <c r="V4913">
        <v>0</v>
      </c>
      <c r="W4913">
        <v>0</v>
      </c>
      <c r="X4913">
        <v>8.686191723118597</v>
      </c>
      <c r="Y4913">
        <v>0</v>
      </c>
      <c r="Z4913">
        <v>0.12722337952055002</v>
      </c>
      <c r="AA4913">
        <v>0</v>
      </c>
      <c r="AB4913">
        <v>1.7105461033275999</v>
      </c>
      <c r="AC4913">
        <v>0</v>
      </c>
      <c r="AD4913">
        <v>0</v>
      </c>
      <c r="AE4913">
        <v>10.523961205966748</v>
      </c>
    </row>
    <row r="4914" spans="1:31" x14ac:dyDescent="0.25">
      <c r="A4914">
        <v>2279674</v>
      </c>
      <c r="B4914">
        <v>1</v>
      </c>
      <c r="C4914" t="s">
        <v>81</v>
      </c>
      <c r="D4914" t="s">
        <v>118</v>
      </c>
      <c r="E4914" t="s">
        <v>165</v>
      </c>
      <c r="F4914" t="s">
        <v>14332</v>
      </c>
      <c r="G4914" t="s">
        <v>198</v>
      </c>
      <c r="H4914" t="s">
        <v>150</v>
      </c>
      <c r="I4914" t="s">
        <v>136</v>
      </c>
      <c r="J4914" t="s">
        <v>137</v>
      </c>
      <c r="K4914" t="s">
        <v>138</v>
      </c>
      <c r="L4914" t="s">
        <v>14333</v>
      </c>
      <c r="M4914" t="s">
        <v>14334</v>
      </c>
      <c r="N4914">
        <v>1.288611111</v>
      </c>
      <c r="O4914">
        <v>0</v>
      </c>
      <c r="P4914">
        <v>1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1.5401624203826416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1.5401624203826416</v>
      </c>
    </row>
    <row r="4915" spans="1:31" x14ac:dyDescent="0.25">
      <c r="A4915">
        <v>2279339</v>
      </c>
      <c r="B4915">
        <v>1</v>
      </c>
      <c r="C4915" t="s">
        <v>80</v>
      </c>
      <c r="D4915" t="s">
        <v>83</v>
      </c>
      <c r="E4915" t="s">
        <v>141</v>
      </c>
      <c r="F4915" t="s">
        <v>14335</v>
      </c>
      <c r="G4915" t="s">
        <v>154</v>
      </c>
      <c r="H4915" t="s">
        <v>135</v>
      </c>
      <c r="I4915" t="s">
        <v>136</v>
      </c>
      <c r="J4915" t="s">
        <v>137</v>
      </c>
      <c r="K4915" t="s">
        <v>144</v>
      </c>
      <c r="L4915" t="s">
        <v>14336</v>
      </c>
      <c r="M4915" t="s">
        <v>14337</v>
      </c>
      <c r="N4915">
        <v>9.7905555549999992</v>
      </c>
      <c r="O4915">
        <v>0</v>
      </c>
      <c r="P4915">
        <v>2</v>
      </c>
      <c r="Q4915">
        <v>0</v>
      </c>
      <c r="R4915">
        <v>0</v>
      </c>
      <c r="S4915">
        <v>0</v>
      </c>
      <c r="T4915">
        <v>126</v>
      </c>
      <c r="U4915">
        <v>0</v>
      </c>
      <c r="V4915">
        <v>14</v>
      </c>
      <c r="W4915">
        <v>0</v>
      </c>
      <c r="X4915">
        <v>5.4554543473428687</v>
      </c>
      <c r="Y4915">
        <v>0</v>
      </c>
      <c r="Z4915">
        <v>0</v>
      </c>
      <c r="AA4915">
        <v>0</v>
      </c>
      <c r="AB4915">
        <v>1721.8365273964882</v>
      </c>
      <c r="AC4915">
        <v>0</v>
      </c>
      <c r="AD4915">
        <v>1151.3908481748451</v>
      </c>
      <c r="AE4915">
        <v>2878.6828299186764</v>
      </c>
    </row>
    <row r="4916" spans="1:31" x14ac:dyDescent="0.25">
      <c r="A4916">
        <v>2279531</v>
      </c>
      <c r="B4916">
        <v>1</v>
      </c>
      <c r="C4916" t="s">
        <v>80</v>
      </c>
      <c r="D4916" t="s">
        <v>82</v>
      </c>
      <c r="E4916" t="s">
        <v>176</v>
      </c>
      <c r="F4916" t="s">
        <v>14338</v>
      </c>
      <c r="G4916" t="s">
        <v>533</v>
      </c>
      <c r="H4916" t="s">
        <v>150</v>
      </c>
      <c r="I4916" t="s">
        <v>136</v>
      </c>
      <c r="J4916" t="s">
        <v>137</v>
      </c>
      <c r="K4916" t="s">
        <v>138</v>
      </c>
      <c r="L4916" t="s">
        <v>14339</v>
      </c>
      <c r="M4916" t="s">
        <v>14340</v>
      </c>
      <c r="N4916">
        <v>0.42694444399999998</v>
      </c>
      <c r="O4916">
        <v>0</v>
      </c>
      <c r="P4916">
        <v>134</v>
      </c>
      <c r="Q4916">
        <v>0</v>
      </c>
      <c r="R4916">
        <v>0</v>
      </c>
      <c r="S4916">
        <v>0</v>
      </c>
      <c r="T4916">
        <v>22</v>
      </c>
      <c r="U4916">
        <v>0</v>
      </c>
      <c r="V4916">
        <v>0</v>
      </c>
      <c r="W4916">
        <v>0</v>
      </c>
      <c r="X4916">
        <v>11.048805916170831</v>
      </c>
      <c r="Y4916">
        <v>0</v>
      </c>
      <c r="Z4916">
        <v>0</v>
      </c>
      <c r="AA4916">
        <v>0</v>
      </c>
      <c r="AB4916">
        <v>22.233907464649253</v>
      </c>
      <c r="AC4916">
        <v>0</v>
      </c>
      <c r="AD4916">
        <v>0</v>
      </c>
      <c r="AE4916">
        <v>33.282713380820084</v>
      </c>
    </row>
    <row r="4917" spans="1:31" x14ac:dyDescent="0.25">
      <c r="A4917">
        <v>2279362</v>
      </c>
      <c r="B4917">
        <v>1</v>
      </c>
      <c r="C4917" t="s">
        <v>80</v>
      </c>
      <c r="D4917" t="s">
        <v>106</v>
      </c>
      <c r="E4917" t="s">
        <v>147</v>
      </c>
      <c r="F4917" t="s">
        <v>14341</v>
      </c>
      <c r="G4917" t="s">
        <v>725</v>
      </c>
      <c r="H4917" t="s">
        <v>150</v>
      </c>
      <c r="I4917" t="s">
        <v>136</v>
      </c>
      <c r="J4917" t="s">
        <v>137</v>
      </c>
      <c r="K4917" t="s">
        <v>138</v>
      </c>
      <c r="L4917" t="s">
        <v>14342</v>
      </c>
      <c r="M4917" t="s">
        <v>14343</v>
      </c>
      <c r="N4917">
        <v>4.0897222219999998</v>
      </c>
      <c r="O4917">
        <v>0</v>
      </c>
      <c r="P4917">
        <v>0</v>
      </c>
      <c r="Q4917">
        <v>0</v>
      </c>
      <c r="R4917">
        <v>3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0.38695297024369996</v>
      </c>
      <c r="AA4917">
        <v>0</v>
      </c>
      <c r="AB4917">
        <v>0</v>
      </c>
      <c r="AC4917">
        <v>0</v>
      </c>
      <c r="AD4917">
        <v>0</v>
      </c>
      <c r="AE4917">
        <v>0.38695297024369996</v>
      </c>
    </row>
    <row r="4918" spans="1:31" x14ac:dyDescent="0.25">
      <c r="A4918">
        <v>2279631</v>
      </c>
      <c r="B4918">
        <v>1</v>
      </c>
      <c r="C4918" t="s">
        <v>80</v>
      </c>
      <c r="D4918" t="s">
        <v>90</v>
      </c>
      <c r="E4918" t="s">
        <v>147</v>
      </c>
      <c r="F4918" t="s">
        <v>14344</v>
      </c>
      <c r="G4918" t="s">
        <v>1689</v>
      </c>
      <c r="H4918" t="s">
        <v>150</v>
      </c>
      <c r="I4918" t="s">
        <v>136</v>
      </c>
      <c r="J4918" t="s">
        <v>137</v>
      </c>
      <c r="K4918" t="s">
        <v>138</v>
      </c>
      <c r="L4918" t="s">
        <v>14345</v>
      </c>
      <c r="M4918" t="s">
        <v>14346</v>
      </c>
      <c r="N4918">
        <v>2.4083333329999999</v>
      </c>
      <c r="O4918">
        <v>0</v>
      </c>
      <c r="P4918">
        <v>34</v>
      </c>
      <c r="Q4918">
        <v>0</v>
      </c>
      <c r="R4918">
        <v>0</v>
      </c>
      <c r="S4918">
        <v>0</v>
      </c>
      <c r="T4918">
        <v>2</v>
      </c>
      <c r="U4918">
        <v>0</v>
      </c>
      <c r="V4918">
        <v>0</v>
      </c>
      <c r="W4918">
        <v>0</v>
      </c>
      <c r="X4918">
        <v>33.773226828192705</v>
      </c>
      <c r="Y4918">
        <v>0</v>
      </c>
      <c r="Z4918">
        <v>0</v>
      </c>
      <c r="AA4918">
        <v>0</v>
      </c>
      <c r="AB4918">
        <v>4.4665923380535331</v>
      </c>
      <c r="AC4918">
        <v>0</v>
      </c>
      <c r="AD4918">
        <v>0</v>
      </c>
      <c r="AE4918">
        <v>38.239819166246235</v>
      </c>
    </row>
    <row r="4919" spans="1:31" x14ac:dyDescent="0.25">
      <c r="A4919">
        <v>2279525</v>
      </c>
      <c r="B4919">
        <v>1</v>
      </c>
      <c r="C4919" t="s">
        <v>80</v>
      </c>
      <c r="D4919" t="s">
        <v>111</v>
      </c>
      <c r="E4919" t="s">
        <v>312</v>
      </c>
      <c r="F4919" t="s">
        <v>14347</v>
      </c>
      <c r="G4919" t="s">
        <v>533</v>
      </c>
      <c r="H4919" t="s">
        <v>150</v>
      </c>
      <c r="I4919" t="s">
        <v>136</v>
      </c>
      <c r="J4919" t="s">
        <v>137</v>
      </c>
      <c r="K4919" t="s">
        <v>138</v>
      </c>
      <c r="L4919" t="s">
        <v>14348</v>
      </c>
      <c r="M4919" t="s">
        <v>14349</v>
      </c>
      <c r="N4919">
        <v>0.65444444400000001</v>
      </c>
      <c r="O4919">
        <v>0</v>
      </c>
      <c r="P4919">
        <v>53</v>
      </c>
      <c r="Q4919">
        <v>0</v>
      </c>
      <c r="R4919">
        <v>0</v>
      </c>
      <c r="S4919">
        <v>0</v>
      </c>
      <c r="T4919">
        <v>18</v>
      </c>
      <c r="U4919">
        <v>0</v>
      </c>
      <c r="V4919">
        <v>0</v>
      </c>
      <c r="W4919">
        <v>0</v>
      </c>
      <c r="X4919">
        <v>11.767868940267153</v>
      </c>
      <c r="Y4919">
        <v>0</v>
      </c>
      <c r="Z4919">
        <v>0</v>
      </c>
      <c r="AA4919">
        <v>0</v>
      </c>
      <c r="AB4919">
        <v>12.037590207631846</v>
      </c>
      <c r="AC4919">
        <v>0</v>
      </c>
      <c r="AD4919">
        <v>0</v>
      </c>
      <c r="AE4919">
        <v>23.805459147899001</v>
      </c>
    </row>
    <row r="4920" spans="1:31" x14ac:dyDescent="0.25">
      <c r="A4920">
        <v>2280018</v>
      </c>
      <c r="B4920">
        <v>1</v>
      </c>
      <c r="C4920" t="s">
        <v>80</v>
      </c>
      <c r="D4920" t="s">
        <v>100</v>
      </c>
      <c r="E4920" t="s">
        <v>147</v>
      </c>
      <c r="F4920" t="s">
        <v>14350</v>
      </c>
      <c r="G4920" t="s">
        <v>149</v>
      </c>
      <c r="H4920" t="s">
        <v>150</v>
      </c>
      <c r="I4920" t="s">
        <v>136</v>
      </c>
      <c r="J4920" t="s">
        <v>137</v>
      </c>
      <c r="K4920" t="s">
        <v>138</v>
      </c>
      <c r="L4920" t="s">
        <v>14351</v>
      </c>
      <c r="M4920" t="s">
        <v>14352</v>
      </c>
      <c r="N4920">
        <v>8.0649999999999995</v>
      </c>
      <c r="O4920">
        <v>0</v>
      </c>
      <c r="P4920">
        <v>1</v>
      </c>
      <c r="Q4920">
        <v>0</v>
      </c>
      <c r="R4920">
        <v>8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2.5822148815660504</v>
      </c>
      <c r="Y4920">
        <v>0</v>
      </c>
      <c r="Z4920">
        <v>15.132795689580973</v>
      </c>
      <c r="AA4920">
        <v>0</v>
      </c>
      <c r="AB4920">
        <v>0</v>
      </c>
      <c r="AC4920">
        <v>0</v>
      </c>
      <c r="AD4920">
        <v>0</v>
      </c>
      <c r="AE4920">
        <v>17.715010571147022</v>
      </c>
    </row>
    <row r="4921" spans="1:31" x14ac:dyDescent="0.25">
      <c r="A4921">
        <v>2280350</v>
      </c>
      <c r="B4921">
        <v>1</v>
      </c>
      <c r="C4921" t="s">
        <v>81</v>
      </c>
      <c r="D4921" t="s">
        <v>112</v>
      </c>
      <c r="E4921" t="s">
        <v>147</v>
      </c>
      <c r="F4921" t="s">
        <v>14353</v>
      </c>
      <c r="G4921" t="s">
        <v>725</v>
      </c>
      <c r="H4921" t="s">
        <v>150</v>
      </c>
      <c r="I4921" t="s">
        <v>136</v>
      </c>
      <c r="J4921" t="s">
        <v>137</v>
      </c>
      <c r="K4921" t="s">
        <v>138</v>
      </c>
      <c r="L4921" t="s">
        <v>14354</v>
      </c>
      <c r="M4921" t="s">
        <v>14355</v>
      </c>
      <c r="N4921">
        <v>3.9452777769999998</v>
      </c>
      <c r="O4921">
        <v>0</v>
      </c>
      <c r="P4921">
        <v>1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0.57400078213166672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0.57400078213166672</v>
      </c>
    </row>
    <row r="4922" spans="1:31" x14ac:dyDescent="0.25">
      <c r="A4922">
        <v>2280682</v>
      </c>
      <c r="B4922">
        <v>1</v>
      </c>
      <c r="C4922" t="s">
        <v>80</v>
      </c>
      <c r="D4922" t="s">
        <v>110</v>
      </c>
      <c r="E4922" t="s">
        <v>165</v>
      </c>
      <c r="F4922" t="s">
        <v>14356</v>
      </c>
      <c r="G4922" t="s">
        <v>198</v>
      </c>
      <c r="H4922" t="s">
        <v>150</v>
      </c>
      <c r="I4922" t="s">
        <v>136</v>
      </c>
      <c r="J4922" t="s">
        <v>137</v>
      </c>
      <c r="K4922" t="s">
        <v>138</v>
      </c>
      <c r="L4922" t="s">
        <v>14357</v>
      </c>
      <c r="M4922" t="s">
        <v>14358</v>
      </c>
      <c r="N4922">
        <v>1.088333333</v>
      </c>
      <c r="O4922">
        <v>0</v>
      </c>
      <c r="P4922">
        <v>6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0.51019170927630009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0.51019170927630009</v>
      </c>
    </row>
    <row r="4923" spans="1:31" x14ac:dyDescent="0.25">
      <c r="A4923">
        <v>2279972</v>
      </c>
      <c r="B4923">
        <v>1</v>
      </c>
      <c r="C4923" t="s">
        <v>80</v>
      </c>
      <c r="D4923" t="s">
        <v>108</v>
      </c>
      <c r="E4923" t="s">
        <v>141</v>
      </c>
      <c r="F4923" t="s">
        <v>14359</v>
      </c>
      <c r="G4923" t="s">
        <v>268</v>
      </c>
      <c r="H4923" t="s">
        <v>135</v>
      </c>
      <c r="I4923" t="s">
        <v>136</v>
      </c>
      <c r="J4923" t="s">
        <v>137</v>
      </c>
      <c r="K4923" t="s">
        <v>138</v>
      </c>
      <c r="L4923" t="s">
        <v>14360</v>
      </c>
      <c r="M4923" t="s">
        <v>14361</v>
      </c>
      <c r="N4923">
        <v>6.1911111109999997</v>
      </c>
      <c r="O4923">
        <v>0</v>
      </c>
      <c r="P4923">
        <v>22</v>
      </c>
      <c r="Q4923">
        <v>0</v>
      </c>
      <c r="R4923">
        <v>10</v>
      </c>
      <c r="S4923">
        <v>0</v>
      </c>
      <c r="T4923">
        <v>3</v>
      </c>
      <c r="U4923">
        <v>0</v>
      </c>
      <c r="V4923">
        <v>0</v>
      </c>
      <c r="W4923">
        <v>0</v>
      </c>
      <c r="X4923">
        <v>31.813575932803062</v>
      </c>
      <c r="Y4923">
        <v>0</v>
      </c>
      <c r="Z4923">
        <v>23.373769973127935</v>
      </c>
      <c r="AA4923">
        <v>0</v>
      </c>
      <c r="AB4923">
        <v>8.4156505397650001</v>
      </c>
      <c r="AC4923">
        <v>0</v>
      </c>
      <c r="AD4923">
        <v>0</v>
      </c>
      <c r="AE4923">
        <v>63.602996445695993</v>
      </c>
    </row>
    <row r="4924" spans="1:31" x14ac:dyDescent="0.25">
      <c r="A4924">
        <v>2280636</v>
      </c>
      <c r="B4924">
        <v>1</v>
      </c>
      <c r="C4924" t="s">
        <v>81</v>
      </c>
      <c r="D4924" t="s">
        <v>118</v>
      </c>
      <c r="E4924" t="s">
        <v>141</v>
      </c>
      <c r="F4924" t="s">
        <v>14362</v>
      </c>
      <c r="G4924" t="s">
        <v>1881</v>
      </c>
      <c r="H4924" t="s">
        <v>135</v>
      </c>
      <c r="I4924" t="s">
        <v>136</v>
      </c>
      <c r="J4924" t="s">
        <v>137</v>
      </c>
      <c r="K4924" t="s">
        <v>138</v>
      </c>
      <c r="L4924" t="s">
        <v>14363</v>
      </c>
      <c r="M4924" t="s">
        <v>14364</v>
      </c>
      <c r="N4924">
        <v>2.7944444439999998</v>
      </c>
      <c r="O4924">
        <v>0</v>
      </c>
      <c r="P4924">
        <v>0</v>
      </c>
      <c r="Q4924">
        <v>6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13.802459500401902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13.802459500401902</v>
      </c>
    </row>
    <row r="4925" spans="1:31" x14ac:dyDescent="0.25">
      <c r="A4925">
        <v>2280304</v>
      </c>
      <c r="B4925">
        <v>1</v>
      </c>
      <c r="C4925" t="s">
        <v>80</v>
      </c>
      <c r="D4925" t="s">
        <v>82</v>
      </c>
      <c r="E4925" t="s">
        <v>165</v>
      </c>
      <c r="F4925" t="s">
        <v>14365</v>
      </c>
      <c r="G4925" t="s">
        <v>225</v>
      </c>
      <c r="H4925" t="s">
        <v>150</v>
      </c>
      <c r="I4925" t="s">
        <v>136</v>
      </c>
      <c r="J4925" t="s">
        <v>137</v>
      </c>
      <c r="K4925" t="s">
        <v>138</v>
      </c>
      <c r="L4925" t="s">
        <v>14366</v>
      </c>
      <c r="M4925" t="s">
        <v>14367</v>
      </c>
      <c r="N4925">
        <v>1.6969444440000001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3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3.289922258193001</v>
      </c>
      <c r="AC4925">
        <v>0</v>
      </c>
      <c r="AD4925">
        <v>0</v>
      </c>
      <c r="AE4925">
        <v>3.289922258193001</v>
      </c>
    </row>
    <row r="4926" spans="1:31" x14ac:dyDescent="0.25">
      <c r="A4926">
        <v>2280659</v>
      </c>
      <c r="B4926">
        <v>1</v>
      </c>
      <c r="C4926" t="s">
        <v>80</v>
      </c>
      <c r="D4926" t="s">
        <v>96</v>
      </c>
      <c r="E4926" t="s">
        <v>165</v>
      </c>
      <c r="F4926" t="s">
        <v>14368</v>
      </c>
      <c r="G4926" t="s">
        <v>198</v>
      </c>
      <c r="H4926" t="s">
        <v>150</v>
      </c>
      <c r="I4926" t="s">
        <v>136</v>
      </c>
      <c r="J4926" t="s">
        <v>137</v>
      </c>
      <c r="K4926" t="s">
        <v>138</v>
      </c>
      <c r="L4926" t="s">
        <v>14369</v>
      </c>
      <c r="M4926" t="s">
        <v>14370</v>
      </c>
      <c r="N4926">
        <v>1.250277777</v>
      </c>
      <c r="O4926">
        <v>0</v>
      </c>
      <c r="P4926">
        <v>1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</row>
    <row r="4927" spans="1:31" x14ac:dyDescent="0.25">
      <c r="A4927">
        <v>2280327</v>
      </c>
      <c r="B4927">
        <v>1</v>
      </c>
      <c r="C4927" t="s">
        <v>81</v>
      </c>
      <c r="D4927" t="s">
        <v>128</v>
      </c>
      <c r="E4927" t="s">
        <v>165</v>
      </c>
      <c r="F4927" t="s">
        <v>14371</v>
      </c>
      <c r="G4927" t="s">
        <v>225</v>
      </c>
      <c r="H4927" t="s">
        <v>150</v>
      </c>
      <c r="I4927" t="s">
        <v>136</v>
      </c>
      <c r="J4927" t="s">
        <v>137</v>
      </c>
      <c r="K4927" t="s">
        <v>138</v>
      </c>
      <c r="L4927" t="s">
        <v>14372</v>
      </c>
      <c r="M4927" t="s">
        <v>14373</v>
      </c>
      <c r="N4927">
        <v>1.902222222</v>
      </c>
      <c r="O4927">
        <v>0</v>
      </c>
      <c r="P4927">
        <v>7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2.1453601286652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2.1453601286652</v>
      </c>
    </row>
    <row r="4928" spans="1:31" x14ac:dyDescent="0.25">
      <c r="A4928">
        <v>2279995</v>
      </c>
      <c r="B4928">
        <v>1</v>
      </c>
      <c r="C4928" t="s">
        <v>81</v>
      </c>
      <c r="D4928" t="s">
        <v>123</v>
      </c>
      <c r="E4928" t="s">
        <v>147</v>
      </c>
      <c r="F4928" t="s">
        <v>14374</v>
      </c>
      <c r="G4928" t="s">
        <v>1712</v>
      </c>
      <c r="H4928" t="s">
        <v>150</v>
      </c>
      <c r="I4928" t="s">
        <v>136</v>
      </c>
      <c r="J4928" t="s">
        <v>137</v>
      </c>
      <c r="K4928" t="s">
        <v>138</v>
      </c>
      <c r="L4928" t="s">
        <v>14375</v>
      </c>
      <c r="M4928" t="s">
        <v>14376</v>
      </c>
      <c r="N4928">
        <v>1.956111111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17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14.825688113552152</v>
      </c>
      <c r="AC4928">
        <v>0</v>
      </c>
      <c r="AD4928">
        <v>0</v>
      </c>
      <c r="AE4928">
        <v>14.825688113552152</v>
      </c>
    </row>
    <row r="4929" spans="1:31" x14ac:dyDescent="0.25">
      <c r="A4929">
        <v>2279849</v>
      </c>
      <c r="B4929">
        <v>1</v>
      </c>
      <c r="C4929" t="s">
        <v>81</v>
      </c>
      <c r="D4929" t="s">
        <v>122</v>
      </c>
      <c r="E4929" t="s">
        <v>157</v>
      </c>
      <c r="F4929" t="s">
        <v>14377</v>
      </c>
      <c r="G4929" t="s">
        <v>134</v>
      </c>
      <c r="H4929" t="s">
        <v>135</v>
      </c>
      <c r="I4929" t="s">
        <v>136</v>
      </c>
      <c r="J4929" t="s">
        <v>137</v>
      </c>
      <c r="K4929" t="s">
        <v>138</v>
      </c>
      <c r="L4929" t="s">
        <v>14378</v>
      </c>
      <c r="M4929" t="s">
        <v>14379</v>
      </c>
      <c r="N4929">
        <v>0.70222222199999995</v>
      </c>
      <c r="O4929">
        <v>0</v>
      </c>
      <c r="P4929">
        <v>134</v>
      </c>
      <c r="Q4929">
        <v>0</v>
      </c>
      <c r="R4929">
        <v>0</v>
      </c>
      <c r="S4929">
        <v>4</v>
      </c>
      <c r="T4929">
        <v>15</v>
      </c>
      <c r="U4929">
        <v>3</v>
      </c>
      <c r="V4929">
        <v>0</v>
      </c>
      <c r="W4929">
        <v>0</v>
      </c>
      <c r="X4929">
        <v>8.5144725016746658</v>
      </c>
      <c r="Y4929">
        <v>0</v>
      </c>
      <c r="Z4929">
        <v>0</v>
      </c>
      <c r="AA4929">
        <v>7.8086004217985776</v>
      </c>
      <c r="AB4929">
        <v>3.1540952005197331</v>
      </c>
      <c r="AC4929">
        <v>110.61727548029333</v>
      </c>
      <c r="AD4929">
        <v>0</v>
      </c>
      <c r="AE4929">
        <v>130.09444360428631</v>
      </c>
    </row>
    <row r="4930" spans="1:31" x14ac:dyDescent="0.25">
      <c r="A4930">
        <v>2280513</v>
      </c>
      <c r="B4930">
        <v>1</v>
      </c>
      <c r="C4930" t="s">
        <v>81</v>
      </c>
      <c r="D4930" t="s">
        <v>112</v>
      </c>
      <c r="E4930" t="s">
        <v>165</v>
      </c>
      <c r="F4930" t="s">
        <v>14380</v>
      </c>
      <c r="G4930" t="s">
        <v>167</v>
      </c>
      <c r="H4930" t="s">
        <v>150</v>
      </c>
      <c r="I4930" t="s">
        <v>136</v>
      </c>
      <c r="J4930" t="s">
        <v>137</v>
      </c>
      <c r="K4930" t="s">
        <v>138</v>
      </c>
      <c r="L4930" t="s">
        <v>14381</v>
      </c>
      <c r="M4930" t="s">
        <v>14382</v>
      </c>
      <c r="N4930">
        <v>0.51861111100000001</v>
      </c>
      <c r="O4930">
        <v>0</v>
      </c>
      <c r="P4930">
        <v>1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8.5193296239766667E-2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8.5193296239766667E-2</v>
      </c>
    </row>
    <row r="4931" spans="1:31" x14ac:dyDescent="0.25">
      <c r="A4931">
        <v>2280496</v>
      </c>
      <c r="B4931">
        <v>1</v>
      </c>
      <c r="C4931" t="s">
        <v>81</v>
      </c>
      <c r="D4931" t="s">
        <v>122</v>
      </c>
      <c r="E4931" t="s">
        <v>157</v>
      </c>
      <c r="F4931" t="s">
        <v>14383</v>
      </c>
      <c r="G4931" t="s">
        <v>134</v>
      </c>
      <c r="H4931" t="s">
        <v>135</v>
      </c>
      <c r="I4931" t="s">
        <v>136</v>
      </c>
      <c r="J4931" t="s">
        <v>137</v>
      </c>
      <c r="K4931" t="s">
        <v>138</v>
      </c>
      <c r="L4931" t="s">
        <v>14384</v>
      </c>
      <c r="M4931" t="s">
        <v>14385</v>
      </c>
      <c r="N4931">
        <v>0.23225000000000001</v>
      </c>
      <c r="O4931">
        <v>24</v>
      </c>
      <c r="P4931">
        <v>1013</v>
      </c>
      <c r="Q4931">
        <v>68</v>
      </c>
      <c r="R4931">
        <v>34</v>
      </c>
      <c r="S4931">
        <v>32</v>
      </c>
      <c r="T4931">
        <v>76</v>
      </c>
      <c r="U4931">
        <v>3</v>
      </c>
      <c r="V4931">
        <v>2</v>
      </c>
      <c r="W4931">
        <v>0.91260991776985556</v>
      </c>
      <c r="X4931">
        <v>27.930441076686822</v>
      </c>
      <c r="Y4931">
        <v>12.383274535889406</v>
      </c>
      <c r="Z4931">
        <v>2.0648046810731997</v>
      </c>
      <c r="AA4931">
        <v>26.190231088011714</v>
      </c>
      <c r="AB4931">
        <v>8.3744515775011692</v>
      </c>
      <c r="AC4931">
        <v>40.631308736138998</v>
      </c>
      <c r="AD4931">
        <v>0.65470449647460005</v>
      </c>
      <c r="AE4931">
        <v>119.14182610954576</v>
      </c>
    </row>
    <row r="4932" spans="1:31" x14ac:dyDescent="0.25">
      <c r="A4932">
        <v>2279949</v>
      </c>
      <c r="B4932">
        <v>1</v>
      </c>
      <c r="C4932" t="s">
        <v>81</v>
      </c>
      <c r="D4932" t="s">
        <v>112</v>
      </c>
      <c r="E4932" t="s">
        <v>176</v>
      </c>
      <c r="F4932" t="s">
        <v>14386</v>
      </c>
      <c r="G4932" t="s">
        <v>314</v>
      </c>
      <c r="H4932" t="s">
        <v>150</v>
      </c>
      <c r="I4932" t="s">
        <v>136</v>
      </c>
      <c r="J4932" t="s">
        <v>137</v>
      </c>
      <c r="K4932" t="s">
        <v>138</v>
      </c>
      <c r="L4932" t="s">
        <v>14387</v>
      </c>
      <c r="M4932" t="s">
        <v>14388</v>
      </c>
      <c r="N4932">
        <v>2.1122222220000002</v>
      </c>
      <c r="O4932">
        <v>0</v>
      </c>
      <c r="P4932">
        <v>25</v>
      </c>
      <c r="Q4932">
        <v>0</v>
      </c>
      <c r="R4932">
        <v>33</v>
      </c>
      <c r="S4932">
        <v>0</v>
      </c>
      <c r="T4932">
        <v>11</v>
      </c>
      <c r="U4932">
        <v>0</v>
      </c>
      <c r="V4932">
        <v>2</v>
      </c>
      <c r="W4932">
        <v>0</v>
      </c>
      <c r="X4932">
        <v>9.776745343258991</v>
      </c>
      <c r="Y4932">
        <v>0</v>
      </c>
      <c r="Z4932">
        <v>16.167309590437071</v>
      </c>
      <c r="AA4932">
        <v>0</v>
      </c>
      <c r="AB4932">
        <v>17.269645191875703</v>
      </c>
      <c r="AC4932">
        <v>0</v>
      </c>
      <c r="AD4932">
        <v>128.60696685143813</v>
      </c>
      <c r="AE4932">
        <v>171.82066697700989</v>
      </c>
    </row>
    <row r="4933" spans="1:31" x14ac:dyDescent="0.25">
      <c r="A4933">
        <v>2280490</v>
      </c>
      <c r="B4933">
        <v>1</v>
      </c>
      <c r="C4933" t="s">
        <v>81</v>
      </c>
      <c r="D4933" t="s">
        <v>123</v>
      </c>
      <c r="E4933" t="s">
        <v>147</v>
      </c>
      <c r="F4933" t="s">
        <v>7590</v>
      </c>
      <c r="G4933" t="s">
        <v>149</v>
      </c>
      <c r="H4933" t="s">
        <v>150</v>
      </c>
      <c r="I4933" t="s">
        <v>136</v>
      </c>
      <c r="J4933" t="s">
        <v>137</v>
      </c>
      <c r="K4933" t="s">
        <v>138</v>
      </c>
      <c r="L4933" t="s">
        <v>14389</v>
      </c>
      <c r="M4933" t="s">
        <v>14390</v>
      </c>
      <c r="N4933">
        <v>3.542777777</v>
      </c>
      <c r="O4933">
        <v>0</v>
      </c>
      <c r="P4933">
        <v>57</v>
      </c>
      <c r="Q4933">
        <v>0</v>
      </c>
      <c r="R4933">
        <v>0</v>
      </c>
      <c r="S4933">
        <v>0</v>
      </c>
      <c r="T4933">
        <v>11</v>
      </c>
      <c r="U4933">
        <v>0</v>
      </c>
      <c r="V4933">
        <v>0</v>
      </c>
      <c r="W4933">
        <v>0</v>
      </c>
      <c r="X4933">
        <v>36.481256449517986</v>
      </c>
      <c r="Y4933">
        <v>0</v>
      </c>
      <c r="Z4933">
        <v>0</v>
      </c>
      <c r="AA4933">
        <v>0</v>
      </c>
      <c r="AB4933">
        <v>2.8615190084138673</v>
      </c>
      <c r="AC4933">
        <v>0</v>
      </c>
      <c r="AD4933">
        <v>0</v>
      </c>
      <c r="AE4933">
        <v>39.34277545793185</v>
      </c>
    </row>
    <row r="4934" spans="1:31" x14ac:dyDescent="0.25">
      <c r="A4934">
        <v>2279803</v>
      </c>
      <c r="B4934">
        <v>1</v>
      </c>
      <c r="C4934" t="s">
        <v>80</v>
      </c>
      <c r="D4934" t="s">
        <v>100</v>
      </c>
      <c r="E4934" t="s">
        <v>132</v>
      </c>
      <c r="F4934" t="s">
        <v>14391</v>
      </c>
      <c r="G4934" t="s">
        <v>134</v>
      </c>
      <c r="H4934" t="s">
        <v>135</v>
      </c>
      <c r="I4934" t="s">
        <v>136</v>
      </c>
      <c r="J4934" t="s">
        <v>137</v>
      </c>
      <c r="K4934" t="s">
        <v>138</v>
      </c>
      <c r="L4934" t="s">
        <v>14392</v>
      </c>
      <c r="M4934" t="s">
        <v>14393</v>
      </c>
      <c r="N4934">
        <v>1.3772222220000001</v>
      </c>
      <c r="O4934">
        <v>1</v>
      </c>
      <c r="P4934">
        <v>351</v>
      </c>
      <c r="Q4934">
        <v>116</v>
      </c>
      <c r="R4934">
        <v>132</v>
      </c>
      <c r="S4934">
        <v>7</v>
      </c>
      <c r="T4934">
        <v>40</v>
      </c>
      <c r="U4934">
        <v>1</v>
      </c>
      <c r="V4934">
        <v>0</v>
      </c>
      <c r="W4934">
        <v>0.70579468928318334</v>
      </c>
      <c r="X4934">
        <v>151.01891913395897</v>
      </c>
      <c r="Y4934">
        <v>210.59348738904677</v>
      </c>
      <c r="Z4934">
        <v>156.15903869458958</v>
      </c>
      <c r="AA4934">
        <v>22.001179765154852</v>
      </c>
      <c r="AB4934">
        <v>19.76233352133119</v>
      </c>
      <c r="AC4934">
        <v>64.433725947580996</v>
      </c>
      <c r="AD4934">
        <v>0</v>
      </c>
      <c r="AE4934">
        <v>624.67447914094566</v>
      </c>
    </row>
    <row r="4935" spans="1:31" x14ac:dyDescent="0.25">
      <c r="A4935">
        <v>2280035</v>
      </c>
      <c r="B4935">
        <v>1</v>
      </c>
      <c r="C4935" t="s">
        <v>81</v>
      </c>
      <c r="D4935" t="s">
        <v>124</v>
      </c>
      <c r="E4935" t="s">
        <v>141</v>
      </c>
      <c r="F4935" t="s">
        <v>3956</v>
      </c>
      <c r="G4935" t="s">
        <v>278</v>
      </c>
      <c r="H4935" t="s">
        <v>135</v>
      </c>
      <c r="I4935" t="s">
        <v>136</v>
      </c>
      <c r="J4935" t="s">
        <v>137</v>
      </c>
      <c r="K4935" t="s">
        <v>138</v>
      </c>
      <c r="L4935" t="s">
        <v>14394</v>
      </c>
      <c r="M4935" t="s">
        <v>14395</v>
      </c>
      <c r="N4935">
        <v>2.2686111109999998</v>
      </c>
      <c r="O4935">
        <v>0</v>
      </c>
      <c r="P4935">
        <v>32</v>
      </c>
      <c r="Q4935">
        <v>1</v>
      </c>
      <c r="R4935">
        <v>2</v>
      </c>
      <c r="S4935">
        <v>3</v>
      </c>
      <c r="T4935">
        <v>2</v>
      </c>
      <c r="U4935">
        <v>0</v>
      </c>
      <c r="V4935">
        <v>0</v>
      </c>
      <c r="W4935">
        <v>0</v>
      </c>
      <c r="X4935">
        <v>7.980617223848558</v>
      </c>
      <c r="Y4935">
        <v>1.0102210475716833</v>
      </c>
      <c r="Z4935">
        <v>0.78186897430606661</v>
      </c>
      <c r="AA4935">
        <v>17.704463872482801</v>
      </c>
      <c r="AB4935">
        <v>3.7060648363783328</v>
      </c>
      <c r="AC4935">
        <v>0</v>
      </c>
      <c r="AD4935">
        <v>0</v>
      </c>
      <c r="AE4935">
        <v>31.183235954587438</v>
      </c>
    </row>
    <row r="4936" spans="1:31" x14ac:dyDescent="0.25">
      <c r="A4936">
        <v>2280390</v>
      </c>
      <c r="B4936">
        <v>1</v>
      </c>
      <c r="C4936" t="s">
        <v>80</v>
      </c>
      <c r="D4936" t="s">
        <v>92</v>
      </c>
      <c r="E4936" t="s">
        <v>165</v>
      </c>
      <c r="F4936" t="s">
        <v>14396</v>
      </c>
      <c r="G4936" t="s">
        <v>225</v>
      </c>
      <c r="H4936" t="s">
        <v>150</v>
      </c>
      <c r="I4936" t="s">
        <v>136</v>
      </c>
      <c r="J4936" t="s">
        <v>137</v>
      </c>
      <c r="K4936" t="s">
        <v>138</v>
      </c>
      <c r="L4936" t="s">
        <v>14397</v>
      </c>
      <c r="M4936" t="s">
        <v>14398</v>
      </c>
      <c r="N4936">
        <v>1.4508333330000001</v>
      </c>
      <c r="O4936">
        <v>0</v>
      </c>
      <c r="P4936">
        <v>15</v>
      </c>
      <c r="Q4936">
        <v>0</v>
      </c>
      <c r="R4936">
        <v>0</v>
      </c>
      <c r="S4936">
        <v>0</v>
      </c>
      <c r="T4936">
        <v>1</v>
      </c>
      <c r="U4936">
        <v>0</v>
      </c>
      <c r="V4936">
        <v>0</v>
      </c>
      <c r="W4936">
        <v>0</v>
      </c>
      <c r="X4936">
        <v>9.2905848379940839</v>
      </c>
      <c r="Y4936">
        <v>0</v>
      </c>
      <c r="Z4936">
        <v>0</v>
      </c>
      <c r="AA4936">
        <v>0</v>
      </c>
      <c r="AB4936">
        <v>46.973144716289127</v>
      </c>
      <c r="AC4936">
        <v>0</v>
      </c>
      <c r="AD4936">
        <v>0</v>
      </c>
      <c r="AE4936">
        <v>56.263729554283209</v>
      </c>
    </row>
    <row r="4937" spans="1:31" x14ac:dyDescent="0.25">
      <c r="A4937">
        <v>2280473</v>
      </c>
      <c r="B4937">
        <v>1</v>
      </c>
      <c r="C4937" t="s">
        <v>80</v>
      </c>
      <c r="D4937" t="s">
        <v>97</v>
      </c>
      <c r="E4937" t="s">
        <v>165</v>
      </c>
      <c r="F4937" t="s">
        <v>14399</v>
      </c>
      <c r="G4937" t="s">
        <v>198</v>
      </c>
      <c r="H4937" t="s">
        <v>150</v>
      </c>
      <c r="I4937" t="s">
        <v>136</v>
      </c>
      <c r="J4937" t="s">
        <v>137</v>
      </c>
      <c r="K4937" t="s">
        <v>138</v>
      </c>
      <c r="L4937" t="s">
        <v>14400</v>
      </c>
      <c r="M4937" t="s">
        <v>14401</v>
      </c>
      <c r="N4937">
        <v>0.94750000000000001</v>
      </c>
      <c r="O4937">
        <v>0</v>
      </c>
      <c r="P4937">
        <v>1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0.3080031375755834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0.3080031375755834</v>
      </c>
    </row>
    <row r="4938" spans="1:31" x14ac:dyDescent="0.25">
      <c r="A4938">
        <v>2280287</v>
      </c>
      <c r="B4938">
        <v>1</v>
      </c>
      <c r="C4938" t="s">
        <v>80</v>
      </c>
      <c r="D4938" t="s">
        <v>96</v>
      </c>
      <c r="E4938" t="s">
        <v>157</v>
      </c>
      <c r="F4938" t="s">
        <v>14402</v>
      </c>
      <c r="G4938" t="s">
        <v>134</v>
      </c>
      <c r="H4938" t="s">
        <v>135</v>
      </c>
      <c r="I4938" t="s">
        <v>136</v>
      </c>
      <c r="J4938" t="s">
        <v>137</v>
      </c>
      <c r="K4938" t="s">
        <v>138</v>
      </c>
      <c r="L4938" t="s">
        <v>14403</v>
      </c>
      <c r="M4938" t="s">
        <v>14404</v>
      </c>
      <c r="N4938">
        <v>0.92</v>
      </c>
      <c r="O4938">
        <v>9</v>
      </c>
      <c r="P4938">
        <v>6409</v>
      </c>
      <c r="Q4938">
        <v>10</v>
      </c>
      <c r="R4938">
        <v>15</v>
      </c>
      <c r="S4938">
        <v>15</v>
      </c>
      <c r="T4938">
        <v>463</v>
      </c>
      <c r="U4938">
        <v>1</v>
      </c>
      <c r="V4938">
        <v>1</v>
      </c>
      <c r="W4938">
        <v>90.354728851057132</v>
      </c>
      <c r="X4938">
        <v>1879.7772692479316</v>
      </c>
      <c r="Y4938">
        <v>617.81570547002536</v>
      </c>
      <c r="Z4938">
        <v>7.7849354340940007</v>
      </c>
      <c r="AA4938">
        <v>167.6170841220416</v>
      </c>
      <c r="AB4938">
        <v>560.82207077161445</v>
      </c>
      <c r="AC4938">
        <v>46.587199520060494</v>
      </c>
      <c r="AD4938">
        <v>1.3094950925583333</v>
      </c>
      <c r="AE4938">
        <v>3372.0684885093833</v>
      </c>
    </row>
    <row r="4939" spans="1:31" x14ac:dyDescent="0.25">
      <c r="A4939">
        <v>2279889</v>
      </c>
      <c r="B4939">
        <v>1</v>
      </c>
      <c r="C4939" t="s">
        <v>80</v>
      </c>
      <c r="D4939" t="s">
        <v>110</v>
      </c>
      <c r="E4939" t="s">
        <v>165</v>
      </c>
      <c r="F4939" t="s">
        <v>14405</v>
      </c>
      <c r="G4939" t="s">
        <v>198</v>
      </c>
      <c r="H4939" t="s">
        <v>150</v>
      </c>
      <c r="I4939" t="s">
        <v>136</v>
      </c>
      <c r="J4939" t="s">
        <v>137</v>
      </c>
      <c r="K4939" t="s">
        <v>138</v>
      </c>
      <c r="L4939" t="s">
        <v>14406</v>
      </c>
      <c r="M4939" t="s">
        <v>14407</v>
      </c>
      <c r="N4939">
        <v>1.3344444440000001</v>
      </c>
      <c r="O4939">
        <v>0</v>
      </c>
      <c r="P4939">
        <v>2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1.4356800345978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1.4356800345978</v>
      </c>
    </row>
    <row r="4940" spans="1:31" x14ac:dyDescent="0.25">
      <c r="A4940">
        <v>2282202</v>
      </c>
      <c r="B4940">
        <v>1</v>
      </c>
      <c r="C4940" t="s">
        <v>80</v>
      </c>
      <c r="D4940" t="s">
        <v>97</v>
      </c>
      <c r="E4940" t="s">
        <v>322</v>
      </c>
      <c r="F4940" t="s">
        <v>5913</v>
      </c>
      <c r="G4940" t="s">
        <v>533</v>
      </c>
      <c r="H4940" t="s">
        <v>135</v>
      </c>
      <c r="I4940" t="s">
        <v>136</v>
      </c>
      <c r="J4940" t="s">
        <v>137</v>
      </c>
      <c r="K4940" t="s">
        <v>138</v>
      </c>
      <c r="L4940" t="s">
        <v>14408</v>
      </c>
      <c r="M4940" t="s">
        <v>14409</v>
      </c>
      <c r="N4940">
        <v>1.0166666660000001</v>
      </c>
      <c r="O4940">
        <v>13</v>
      </c>
      <c r="P4940">
        <v>5313</v>
      </c>
      <c r="Q4940">
        <v>18</v>
      </c>
      <c r="R4940">
        <v>299</v>
      </c>
      <c r="S4940">
        <v>46</v>
      </c>
      <c r="T4940">
        <v>645</v>
      </c>
      <c r="U4940">
        <v>1</v>
      </c>
      <c r="V4940">
        <v>1</v>
      </c>
      <c r="W4940">
        <v>14.272735961705001</v>
      </c>
      <c r="X4940">
        <v>1568.7071146539204</v>
      </c>
      <c r="Y4940">
        <v>11.586640272738499</v>
      </c>
      <c r="Z4940">
        <v>83.968119296125721</v>
      </c>
      <c r="AA4940">
        <v>412.66720080248967</v>
      </c>
      <c r="AB4940">
        <v>304.46164514606096</v>
      </c>
      <c r="AC4940">
        <v>23.332014429200001</v>
      </c>
      <c r="AD4940">
        <v>3.3001809264535003</v>
      </c>
      <c r="AE4940">
        <v>2422.2956514886937</v>
      </c>
    </row>
    <row r="4941" spans="1:31" x14ac:dyDescent="0.25">
      <c r="A4941">
        <v>2280267</v>
      </c>
      <c r="B4941">
        <v>1</v>
      </c>
      <c r="C4941" t="s">
        <v>80</v>
      </c>
      <c r="D4941" t="s">
        <v>91</v>
      </c>
      <c r="E4941" t="s">
        <v>165</v>
      </c>
      <c r="F4941" t="s">
        <v>14410</v>
      </c>
      <c r="G4941" t="s">
        <v>167</v>
      </c>
      <c r="H4941" t="s">
        <v>150</v>
      </c>
      <c r="I4941" t="s">
        <v>136</v>
      </c>
      <c r="J4941" t="s">
        <v>137</v>
      </c>
      <c r="K4941" t="s">
        <v>138</v>
      </c>
      <c r="L4941" t="s">
        <v>14411</v>
      </c>
      <c r="M4941" t="s">
        <v>14412</v>
      </c>
      <c r="N4941">
        <v>4.4361111109999998</v>
      </c>
      <c r="O4941">
        <v>0</v>
      </c>
      <c r="P4941">
        <v>9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7.7227139537821259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7.7227139537821259</v>
      </c>
    </row>
    <row r="4942" spans="1:31" x14ac:dyDescent="0.25">
      <c r="A4942">
        <v>2279912</v>
      </c>
      <c r="B4942">
        <v>1</v>
      </c>
      <c r="C4942" t="s">
        <v>80</v>
      </c>
      <c r="D4942" t="s">
        <v>102</v>
      </c>
      <c r="E4942" t="s">
        <v>157</v>
      </c>
      <c r="F4942" t="s">
        <v>13656</v>
      </c>
      <c r="G4942" t="s">
        <v>134</v>
      </c>
      <c r="H4942" t="s">
        <v>135</v>
      </c>
      <c r="I4942" t="s">
        <v>136</v>
      </c>
      <c r="J4942" t="s">
        <v>137</v>
      </c>
      <c r="K4942" t="s">
        <v>138</v>
      </c>
      <c r="L4942" t="s">
        <v>14413</v>
      </c>
      <c r="M4942" t="s">
        <v>14414</v>
      </c>
      <c r="N4942">
        <v>3.8061111109999999</v>
      </c>
      <c r="O4942">
        <v>0</v>
      </c>
      <c r="P4942">
        <v>17</v>
      </c>
      <c r="Q4942">
        <v>0</v>
      </c>
      <c r="R4942">
        <v>35</v>
      </c>
      <c r="S4942">
        <v>0</v>
      </c>
      <c r="T4942">
        <v>15</v>
      </c>
      <c r="U4942">
        <v>0</v>
      </c>
      <c r="V4942">
        <v>0</v>
      </c>
      <c r="W4942">
        <v>0</v>
      </c>
      <c r="X4942">
        <v>12.155554445628185</v>
      </c>
      <c r="Y4942">
        <v>0</v>
      </c>
      <c r="Z4942">
        <v>22.707517880814819</v>
      </c>
      <c r="AA4942">
        <v>0</v>
      </c>
      <c r="AB4942">
        <v>43.354957234761422</v>
      </c>
      <c r="AC4942">
        <v>0</v>
      </c>
      <c r="AD4942">
        <v>0</v>
      </c>
      <c r="AE4942">
        <v>78.218029561204418</v>
      </c>
    </row>
    <row r="4943" spans="1:31" x14ac:dyDescent="0.25">
      <c r="A4943">
        <v>2280410</v>
      </c>
      <c r="B4943">
        <v>1</v>
      </c>
      <c r="C4943" t="s">
        <v>80</v>
      </c>
      <c r="D4943" t="s">
        <v>92</v>
      </c>
      <c r="E4943" t="s">
        <v>165</v>
      </c>
      <c r="F4943" t="s">
        <v>14415</v>
      </c>
      <c r="G4943" t="s">
        <v>225</v>
      </c>
      <c r="H4943" t="s">
        <v>150</v>
      </c>
      <c r="I4943" t="s">
        <v>136</v>
      </c>
      <c r="J4943" t="s">
        <v>137</v>
      </c>
      <c r="K4943" t="s">
        <v>138</v>
      </c>
      <c r="L4943" t="s">
        <v>14416</v>
      </c>
      <c r="M4943" t="s">
        <v>14417</v>
      </c>
      <c r="N4943">
        <v>0.90222222200000002</v>
      </c>
      <c r="O4943">
        <v>0</v>
      </c>
      <c r="P4943">
        <v>9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1.3425056427192663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1.3425056427192663</v>
      </c>
    </row>
    <row r="4944" spans="1:31" x14ac:dyDescent="0.25">
      <c r="A4944">
        <v>2280055</v>
      </c>
      <c r="B4944">
        <v>1</v>
      </c>
      <c r="C4944" t="s">
        <v>80</v>
      </c>
      <c r="D4944" t="s">
        <v>83</v>
      </c>
      <c r="E4944" t="s">
        <v>165</v>
      </c>
      <c r="F4944" t="s">
        <v>14418</v>
      </c>
      <c r="G4944" t="s">
        <v>198</v>
      </c>
      <c r="H4944" t="s">
        <v>150</v>
      </c>
      <c r="I4944" t="s">
        <v>136</v>
      </c>
      <c r="J4944" t="s">
        <v>137</v>
      </c>
      <c r="K4944" t="s">
        <v>138</v>
      </c>
      <c r="L4944" t="s">
        <v>14419</v>
      </c>
      <c r="M4944" t="s">
        <v>14420</v>
      </c>
      <c r="N4944">
        <v>1.3425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1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0.9750372136973251</v>
      </c>
      <c r="AC4944">
        <v>0</v>
      </c>
      <c r="AD4944">
        <v>0</v>
      </c>
      <c r="AE4944">
        <v>0.9750372136973251</v>
      </c>
    </row>
    <row r="4945" spans="1:31" x14ac:dyDescent="0.25">
      <c r="A4945">
        <v>2280573</v>
      </c>
      <c r="B4945">
        <v>1</v>
      </c>
      <c r="C4945" t="s">
        <v>80</v>
      </c>
      <c r="D4945" t="s">
        <v>103</v>
      </c>
      <c r="E4945" t="s">
        <v>165</v>
      </c>
      <c r="F4945" t="s">
        <v>14421</v>
      </c>
      <c r="G4945" t="s">
        <v>198</v>
      </c>
      <c r="H4945" t="s">
        <v>150</v>
      </c>
      <c r="I4945" t="s">
        <v>136</v>
      </c>
      <c r="J4945" t="s">
        <v>137</v>
      </c>
      <c r="K4945" t="s">
        <v>138</v>
      </c>
      <c r="L4945" t="s">
        <v>14422</v>
      </c>
      <c r="M4945" t="s">
        <v>14423</v>
      </c>
      <c r="N4945">
        <v>1.3152777769999999</v>
      </c>
      <c r="O4945">
        <v>0</v>
      </c>
      <c r="P4945">
        <v>8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5.2280056256741663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5.2280056256741663</v>
      </c>
    </row>
    <row r="4946" spans="1:31" x14ac:dyDescent="0.25">
      <c r="A4946">
        <v>2280098</v>
      </c>
      <c r="B4946">
        <v>1</v>
      </c>
      <c r="C4946" t="s">
        <v>81</v>
      </c>
      <c r="D4946" t="s">
        <v>123</v>
      </c>
      <c r="E4946" t="s">
        <v>165</v>
      </c>
      <c r="F4946" t="s">
        <v>14424</v>
      </c>
      <c r="G4946" t="s">
        <v>198</v>
      </c>
      <c r="H4946" t="s">
        <v>150</v>
      </c>
      <c r="I4946" t="s">
        <v>136</v>
      </c>
      <c r="J4946" t="s">
        <v>137</v>
      </c>
      <c r="K4946" t="s">
        <v>138</v>
      </c>
      <c r="L4946" t="s">
        <v>14425</v>
      </c>
      <c r="M4946" t="s">
        <v>14426</v>
      </c>
      <c r="N4946">
        <v>2.7124999999999999</v>
      </c>
      <c r="O4946">
        <v>0</v>
      </c>
      <c r="P4946">
        <v>4</v>
      </c>
      <c r="Q4946">
        <v>0</v>
      </c>
      <c r="R4946">
        <v>0</v>
      </c>
      <c r="S4946">
        <v>0</v>
      </c>
      <c r="T4946">
        <v>2</v>
      </c>
      <c r="U4946">
        <v>0</v>
      </c>
      <c r="V4946">
        <v>0</v>
      </c>
      <c r="W4946">
        <v>0</v>
      </c>
      <c r="X4946">
        <v>1.8421554295910556</v>
      </c>
      <c r="Y4946">
        <v>0</v>
      </c>
      <c r="Z4946">
        <v>0</v>
      </c>
      <c r="AA4946">
        <v>0</v>
      </c>
      <c r="AB4946">
        <v>1.3327861678495834</v>
      </c>
      <c r="AC4946">
        <v>0</v>
      </c>
      <c r="AD4946">
        <v>0</v>
      </c>
      <c r="AE4946">
        <v>3.1749415974406388</v>
      </c>
    </row>
    <row r="4947" spans="1:31" x14ac:dyDescent="0.25">
      <c r="A4947">
        <v>2279932</v>
      </c>
      <c r="B4947">
        <v>1</v>
      </c>
      <c r="C4947" t="s">
        <v>80</v>
      </c>
      <c r="D4947" t="s">
        <v>90</v>
      </c>
      <c r="E4947" t="s">
        <v>165</v>
      </c>
      <c r="F4947" t="s">
        <v>14427</v>
      </c>
      <c r="G4947" t="s">
        <v>198</v>
      </c>
      <c r="H4947" t="s">
        <v>150</v>
      </c>
      <c r="I4947" t="s">
        <v>136</v>
      </c>
      <c r="J4947" t="s">
        <v>137</v>
      </c>
      <c r="K4947" t="s">
        <v>138</v>
      </c>
      <c r="L4947" t="s">
        <v>14428</v>
      </c>
      <c r="M4947" t="s">
        <v>14429</v>
      </c>
      <c r="N4947">
        <v>3.1611111109999999</v>
      </c>
      <c r="O4947">
        <v>0</v>
      </c>
      <c r="P4947">
        <v>2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3.6642657880508751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3.6642657880508751</v>
      </c>
    </row>
    <row r="4948" spans="1:31" x14ac:dyDescent="0.25">
      <c r="A4948">
        <v>2279955</v>
      </c>
      <c r="B4948">
        <v>1</v>
      </c>
      <c r="C4948" t="s">
        <v>81</v>
      </c>
      <c r="D4948" t="s">
        <v>117</v>
      </c>
      <c r="E4948" t="s">
        <v>165</v>
      </c>
      <c r="F4948" t="s">
        <v>14430</v>
      </c>
      <c r="G4948" t="s">
        <v>198</v>
      </c>
      <c r="H4948" t="s">
        <v>150</v>
      </c>
      <c r="I4948" t="s">
        <v>136</v>
      </c>
      <c r="J4948" t="s">
        <v>137</v>
      </c>
      <c r="K4948" t="s">
        <v>138</v>
      </c>
      <c r="L4948" t="s">
        <v>14431</v>
      </c>
      <c r="M4948" t="s">
        <v>14432</v>
      </c>
      <c r="N4948">
        <v>1.0672222220000001</v>
      </c>
      <c r="O4948">
        <v>0</v>
      </c>
      <c r="P4948">
        <v>1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2.5133044358000003E-3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2.5133044358000003E-3</v>
      </c>
    </row>
    <row r="4949" spans="1:31" x14ac:dyDescent="0.25">
      <c r="A4949">
        <v>2280224</v>
      </c>
      <c r="B4949">
        <v>1</v>
      </c>
      <c r="C4949" t="s">
        <v>80</v>
      </c>
      <c r="D4949" t="s">
        <v>88</v>
      </c>
      <c r="E4949" t="s">
        <v>165</v>
      </c>
      <c r="F4949" t="s">
        <v>14433</v>
      </c>
      <c r="G4949" t="s">
        <v>198</v>
      </c>
      <c r="H4949" t="s">
        <v>150</v>
      </c>
      <c r="I4949" t="s">
        <v>136</v>
      </c>
      <c r="J4949" t="s">
        <v>137</v>
      </c>
      <c r="K4949" t="s">
        <v>138</v>
      </c>
      <c r="L4949" t="s">
        <v>14434</v>
      </c>
      <c r="M4949" t="s">
        <v>14435</v>
      </c>
      <c r="N4949">
        <v>5.9333333330000002</v>
      </c>
      <c r="O4949">
        <v>0</v>
      </c>
      <c r="P4949">
        <v>2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4.4302146426101334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4.4302146426101334</v>
      </c>
    </row>
    <row r="4950" spans="1:31" x14ac:dyDescent="0.25">
      <c r="A4950">
        <v>2280261</v>
      </c>
      <c r="B4950">
        <v>1</v>
      </c>
      <c r="C4950" t="s">
        <v>81</v>
      </c>
      <c r="D4950" t="s">
        <v>122</v>
      </c>
      <c r="E4950" t="s">
        <v>157</v>
      </c>
      <c r="F4950" t="s">
        <v>14377</v>
      </c>
      <c r="G4950" t="s">
        <v>134</v>
      </c>
      <c r="H4950" t="s">
        <v>135</v>
      </c>
      <c r="I4950" t="s">
        <v>738</v>
      </c>
      <c r="J4950" t="s">
        <v>137</v>
      </c>
      <c r="K4950" t="s">
        <v>138</v>
      </c>
      <c r="L4950" t="s">
        <v>14436</v>
      </c>
      <c r="M4950" t="s">
        <v>14437</v>
      </c>
      <c r="N4950">
        <v>3.7548888000000002E-2</v>
      </c>
      <c r="O4950">
        <v>24</v>
      </c>
      <c r="P4950">
        <v>1147</v>
      </c>
      <c r="Q4950">
        <v>68</v>
      </c>
      <c r="R4950">
        <v>34</v>
      </c>
      <c r="S4950">
        <v>36</v>
      </c>
      <c r="T4950">
        <v>91</v>
      </c>
      <c r="U4950">
        <v>6</v>
      </c>
      <c r="V4950">
        <v>2</v>
      </c>
      <c r="W4950">
        <v>0.15538975788000003</v>
      </c>
      <c r="X4950">
        <v>5.2091252607622502</v>
      </c>
      <c r="Y4950">
        <v>1.9334715912345002</v>
      </c>
      <c r="Z4950">
        <v>0.33963925464787509</v>
      </c>
      <c r="AA4950">
        <v>5.0740650101373745</v>
      </c>
      <c r="AB4950">
        <v>1.7664140496003755</v>
      </c>
      <c r="AC4950">
        <v>22.916401396621872</v>
      </c>
      <c r="AD4950">
        <v>9.9307151657999998E-2</v>
      </c>
      <c r="AE4950">
        <v>37.49381347254225</v>
      </c>
    </row>
    <row r="4951" spans="1:31" x14ac:dyDescent="0.25">
      <c r="A4951">
        <v>2280012</v>
      </c>
      <c r="B4951">
        <v>1</v>
      </c>
      <c r="C4951" t="s">
        <v>80</v>
      </c>
      <c r="D4951" t="s">
        <v>90</v>
      </c>
      <c r="E4951" t="s">
        <v>165</v>
      </c>
      <c r="F4951" t="s">
        <v>14438</v>
      </c>
      <c r="G4951" t="s">
        <v>198</v>
      </c>
      <c r="H4951" t="s">
        <v>150</v>
      </c>
      <c r="I4951" t="s">
        <v>136</v>
      </c>
      <c r="J4951" t="s">
        <v>137</v>
      </c>
      <c r="K4951" t="s">
        <v>138</v>
      </c>
      <c r="L4951" t="s">
        <v>14439</v>
      </c>
      <c r="M4951" t="s">
        <v>14440</v>
      </c>
      <c r="N4951">
        <v>2.61</v>
      </c>
      <c r="O4951">
        <v>0</v>
      </c>
      <c r="P4951">
        <v>3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1.0569145483002502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1.0569145483002502</v>
      </c>
    </row>
    <row r="4952" spans="1:31" x14ac:dyDescent="0.25">
      <c r="A4952">
        <v>2279869</v>
      </c>
      <c r="B4952">
        <v>1</v>
      </c>
      <c r="C4952" t="s">
        <v>81</v>
      </c>
      <c r="D4952" t="s">
        <v>120</v>
      </c>
      <c r="E4952" t="s">
        <v>132</v>
      </c>
      <c r="F4952" t="s">
        <v>14441</v>
      </c>
      <c r="G4952" t="s">
        <v>134</v>
      </c>
      <c r="H4952" t="s">
        <v>135</v>
      </c>
      <c r="I4952" t="s">
        <v>136</v>
      </c>
      <c r="J4952" t="s">
        <v>137</v>
      </c>
      <c r="K4952" t="s">
        <v>138</v>
      </c>
      <c r="L4952" t="s">
        <v>14442</v>
      </c>
      <c r="M4952" t="s">
        <v>14443</v>
      </c>
      <c r="N4952">
        <v>2.534444444</v>
      </c>
      <c r="O4952">
        <v>3</v>
      </c>
      <c r="P4952">
        <v>1816</v>
      </c>
      <c r="Q4952">
        <v>73</v>
      </c>
      <c r="R4952">
        <v>92</v>
      </c>
      <c r="S4952">
        <v>12</v>
      </c>
      <c r="T4952">
        <v>191</v>
      </c>
      <c r="U4952">
        <v>5</v>
      </c>
      <c r="V4952">
        <v>4</v>
      </c>
      <c r="W4952">
        <v>1.0060961635942667</v>
      </c>
      <c r="X4952">
        <v>836.79645415542768</v>
      </c>
      <c r="Y4952">
        <v>156.77503151733623</v>
      </c>
      <c r="Z4952">
        <v>57.660504015444438</v>
      </c>
      <c r="AA4952">
        <v>78.840536793166692</v>
      </c>
      <c r="AB4952">
        <v>245.12196400382655</v>
      </c>
      <c r="AC4952">
        <v>350.0396307995166</v>
      </c>
      <c r="AD4952">
        <v>3.5335930877871009</v>
      </c>
      <c r="AE4952">
        <v>1729.7738105360995</v>
      </c>
    </row>
    <row r="4953" spans="1:31" x14ac:dyDescent="0.25">
      <c r="A4953">
        <v>2280118</v>
      </c>
      <c r="B4953">
        <v>1</v>
      </c>
      <c r="C4953" t="s">
        <v>80</v>
      </c>
      <c r="D4953" t="s">
        <v>97</v>
      </c>
      <c r="E4953" t="s">
        <v>157</v>
      </c>
      <c r="F4953" t="s">
        <v>14444</v>
      </c>
      <c r="G4953" t="s">
        <v>134</v>
      </c>
      <c r="H4953" t="s">
        <v>135</v>
      </c>
      <c r="I4953" t="s">
        <v>136</v>
      </c>
      <c r="J4953" t="s">
        <v>137</v>
      </c>
      <c r="K4953" t="s">
        <v>138</v>
      </c>
      <c r="L4953" t="s">
        <v>14445</v>
      </c>
      <c r="M4953" t="s">
        <v>14446</v>
      </c>
      <c r="N4953">
        <v>0.60638888800000001</v>
      </c>
      <c r="O4953">
        <v>0</v>
      </c>
      <c r="P4953">
        <v>121</v>
      </c>
      <c r="Q4953">
        <v>0</v>
      </c>
      <c r="R4953">
        <v>262</v>
      </c>
      <c r="S4953">
        <v>2</v>
      </c>
      <c r="T4953">
        <v>60</v>
      </c>
      <c r="U4953">
        <v>0</v>
      </c>
      <c r="V4953">
        <v>0</v>
      </c>
      <c r="W4953">
        <v>0</v>
      </c>
      <c r="X4953">
        <v>71.018594735955446</v>
      </c>
      <c r="Y4953">
        <v>0</v>
      </c>
      <c r="Z4953">
        <v>57.321525741686344</v>
      </c>
      <c r="AA4953">
        <v>1.8373357561837276</v>
      </c>
      <c r="AB4953">
        <v>31.210381676030611</v>
      </c>
      <c r="AC4953">
        <v>0</v>
      </c>
      <c r="AD4953">
        <v>0</v>
      </c>
      <c r="AE4953">
        <v>161.38783790985613</v>
      </c>
    </row>
    <row r="4954" spans="1:31" x14ac:dyDescent="0.25">
      <c r="A4954">
        <v>2280184</v>
      </c>
      <c r="B4954">
        <v>1</v>
      </c>
      <c r="C4954" t="s">
        <v>80</v>
      </c>
      <c r="D4954" t="s">
        <v>82</v>
      </c>
      <c r="E4954" t="s">
        <v>165</v>
      </c>
      <c r="F4954" t="s">
        <v>14447</v>
      </c>
      <c r="G4954" t="s">
        <v>261</v>
      </c>
      <c r="H4954" t="s">
        <v>150</v>
      </c>
      <c r="I4954" t="s">
        <v>136</v>
      </c>
      <c r="J4954" t="s">
        <v>137</v>
      </c>
      <c r="K4954" t="s">
        <v>138</v>
      </c>
      <c r="L4954" t="s">
        <v>14448</v>
      </c>
      <c r="M4954" t="s">
        <v>14449</v>
      </c>
      <c r="N4954">
        <v>3.6994444440000001</v>
      </c>
      <c r="O4954">
        <v>0</v>
      </c>
      <c r="P4954">
        <v>1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</row>
    <row r="4955" spans="1:31" x14ac:dyDescent="0.25">
      <c r="A4955">
        <v>2280662</v>
      </c>
      <c r="B4955">
        <v>1</v>
      </c>
      <c r="C4955" t="s">
        <v>80</v>
      </c>
      <c r="D4955" t="s">
        <v>106</v>
      </c>
      <c r="E4955" t="s">
        <v>147</v>
      </c>
      <c r="F4955" t="s">
        <v>14450</v>
      </c>
      <c r="G4955" t="s">
        <v>149</v>
      </c>
      <c r="H4955" t="s">
        <v>150</v>
      </c>
      <c r="I4955" t="s">
        <v>136</v>
      </c>
      <c r="J4955" t="s">
        <v>137</v>
      </c>
      <c r="K4955" t="s">
        <v>138</v>
      </c>
      <c r="L4955" t="s">
        <v>14451</v>
      </c>
      <c r="M4955" t="s">
        <v>14452</v>
      </c>
      <c r="N4955">
        <v>2.7083333330000001</v>
      </c>
      <c r="O4955">
        <v>0</v>
      </c>
      <c r="P4955">
        <v>23</v>
      </c>
      <c r="Q4955">
        <v>0</v>
      </c>
      <c r="R4955">
        <v>0</v>
      </c>
      <c r="S4955">
        <v>0</v>
      </c>
      <c r="T4955">
        <v>4</v>
      </c>
      <c r="U4955">
        <v>0</v>
      </c>
      <c r="V4955">
        <v>0</v>
      </c>
      <c r="W4955">
        <v>0</v>
      </c>
      <c r="X4955">
        <v>11.821351629111227</v>
      </c>
      <c r="Y4955">
        <v>0</v>
      </c>
      <c r="Z4955">
        <v>0</v>
      </c>
      <c r="AA4955">
        <v>0</v>
      </c>
      <c r="AB4955">
        <v>0.94850799117154172</v>
      </c>
      <c r="AC4955">
        <v>0</v>
      </c>
      <c r="AD4955">
        <v>0</v>
      </c>
      <c r="AE4955">
        <v>12.769859620282769</v>
      </c>
    </row>
    <row r="4956" spans="1:31" x14ac:dyDescent="0.25">
      <c r="A4956">
        <v>2280470</v>
      </c>
      <c r="B4956">
        <v>1</v>
      </c>
      <c r="C4956" t="s">
        <v>81</v>
      </c>
      <c r="D4956" t="s">
        <v>117</v>
      </c>
      <c r="E4956" t="s">
        <v>147</v>
      </c>
      <c r="F4956" t="s">
        <v>14453</v>
      </c>
      <c r="G4956" t="s">
        <v>149</v>
      </c>
      <c r="H4956" t="s">
        <v>150</v>
      </c>
      <c r="I4956" t="s">
        <v>136</v>
      </c>
      <c r="J4956" t="s">
        <v>137</v>
      </c>
      <c r="K4956" t="s">
        <v>138</v>
      </c>
      <c r="L4956" t="s">
        <v>14454</v>
      </c>
      <c r="M4956" t="s">
        <v>14455</v>
      </c>
      <c r="N4956">
        <v>1.535555555</v>
      </c>
      <c r="O4956">
        <v>0</v>
      </c>
      <c r="P4956">
        <v>0</v>
      </c>
      <c r="Q4956">
        <v>0</v>
      </c>
      <c r="R4956">
        <v>1</v>
      </c>
      <c r="S4956">
        <v>0</v>
      </c>
      <c r="T4956">
        <v>1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1.6444992630699998E-2</v>
      </c>
      <c r="AA4956">
        <v>0</v>
      </c>
      <c r="AB4956">
        <v>0.49629090121600006</v>
      </c>
      <c r="AC4956">
        <v>0</v>
      </c>
      <c r="AD4956">
        <v>0</v>
      </c>
      <c r="AE4956">
        <v>0.51273589384670004</v>
      </c>
    </row>
    <row r="4957" spans="1:31" x14ac:dyDescent="0.25">
      <c r="A4957">
        <v>2280393</v>
      </c>
      <c r="B4957">
        <v>1</v>
      </c>
      <c r="C4957" t="s">
        <v>80</v>
      </c>
      <c r="D4957" t="s">
        <v>103</v>
      </c>
      <c r="E4957" t="s">
        <v>322</v>
      </c>
      <c r="F4957" t="s">
        <v>14456</v>
      </c>
      <c r="G4957" t="s">
        <v>134</v>
      </c>
      <c r="H4957" t="s">
        <v>135</v>
      </c>
      <c r="I4957" t="s">
        <v>738</v>
      </c>
      <c r="J4957" t="s">
        <v>137</v>
      </c>
      <c r="K4957" t="s">
        <v>138</v>
      </c>
      <c r="L4957" t="s">
        <v>14457</v>
      </c>
      <c r="M4957" t="s">
        <v>14458</v>
      </c>
      <c r="N4957">
        <v>4.2777777000000003E-2</v>
      </c>
      <c r="O4957">
        <v>0</v>
      </c>
      <c r="P4957">
        <v>15076</v>
      </c>
      <c r="Q4957">
        <v>0</v>
      </c>
      <c r="R4957">
        <v>119</v>
      </c>
      <c r="S4957">
        <v>2</v>
      </c>
      <c r="T4957">
        <v>2518</v>
      </c>
      <c r="U4957">
        <v>0</v>
      </c>
      <c r="V4957">
        <v>2</v>
      </c>
      <c r="W4957">
        <v>0</v>
      </c>
      <c r="X4957">
        <v>165.26496735396651</v>
      </c>
      <c r="Y4957">
        <v>0</v>
      </c>
      <c r="Z4957">
        <v>1.9882372737881495</v>
      </c>
      <c r="AA4957">
        <v>6.6387749361780006</v>
      </c>
      <c r="AB4957">
        <v>97.78150257159848</v>
      </c>
      <c r="AC4957">
        <v>0</v>
      </c>
      <c r="AD4957">
        <v>7.8939066305329995</v>
      </c>
      <c r="AE4957">
        <v>279.56738876606414</v>
      </c>
    </row>
    <row r="4958" spans="1:31" x14ac:dyDescent="0.25">
      <c r="A4958">
        <v>2279952</v>
      </c>
      <c r="B4958">
        <v>1</v>
      </c>
      <c r="C4958" t="s">
        <v>81</v>
      </c>
      <c r="D4958" t="s">
        <v>113</v>
      </c>
      <c r="E4958" t="s">
        <v>157</v>
      </c>
      <c r="F4958" t="s">
        <v>3834</v>
      </c>
      <c r="G4958" t="s">
        <v>134</v>
      </c>
      <c r="H4958" t="s">
        <v>135</v>
      </c>
      <c r="I4958" t="s">
        <v>136</v>
      </c>
      <c r="J4958" t="s">
        <v>137</v>
      </c>
      <c r="K4958" t="s">
        <v>138</v>
      </c>
      <c r="L4958" t="s">
        <v>14459</v>
      </c>
      <c r="M4958" t="s">
        <v>14460</v>
      </c>
      <c r="N4958">
        <v>3.176388888</v>
      </c>
      <c r="O4958">
        <v>0</v>
      </c>
      <c r="P4958">
        <v>676</v>
      </c>
      <c r="Q4958">
        <v>50</v>
      </c>
      <c r="R4958">
        <v>264</v>
      </c>
      <c r="S4958">
        <v>11</v>
      </c>
      <c r="T4958">
        <v>39</v>
      </c>
      <c r="U4958">
        <v>1</v>
      </c>
      <c r="V4958">
        <v>0</v>
      </c>
      <c r="W4958">
        <v>0</v>
      </c>
      <c r="X4958">
        <v>354.20390174806511</v>
      </c>
      <c r="Y4958">
        <v>169.68757520853228</v>
      </c>
      <c r="Z4958">
        <v>595.582363444262</v>
      </c>
      <c r="AA4958">
        <v>475.64083816838951</v>
      </c>
      <c r="AB4958">
        <v>83.665841795426445</v>
      </c>
      <c r="AC4958">
        <v>150.75014320429321</v>
      </c>
      <c r="AD4958">
        <v>0</v>
      </c>
      <c r="AE4958">
        <v>1829.5306635689685</v>
      </c>
    </row>
    <row r="4959" spans="1:31" x14ac:dyDescent="0.25">
      <c r="A4959">
        <v>2280616</v>
      </c>
      <c r="B4959">
        <v>1</v>
      </c>
      <c r="C4959" t="s">
        <v>81</v>
      </c>
      <c r="D4959" t="s">
        <v>123</v>
      </c>
      <c r="E4959" t="s">
        <v>165</v>
      </c>
      <c r="F4959" t="s">
        <v>14461</v>
      </c>
      <c r="G4959" t="s">
        <v>198</v>
      </c>
      <c r="H4959" t="s">
        <v>150</v>
      </c>
      <c r="I4959" t="s">
        <v>136</v>
      </c>
      <c r="J4959" t="s">
        <v>137</v>
      </c>
      <c r="K4959" t="s">
        <v>138</v>
      </c>
      <c r="L4959" t="s">
        <v>14462</v>
      </c>
      <c r="M4959" t="s">
        <v>14463</v>
      </c>
      <c r="N4959">
        <v>1.061666666</v>
      </c>
      <c r="O4959">
        <v>0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6.6964647842574998E-2</v>
      </c>
      <c r="AA4959">
        <v>0</v>
      </c>
      <c r="AB4959">
        <v>0</v>
      </c>
      <c r="AC4959">
        <v>0</v>
      </c>
      <c r="AD4959">
        <v>0</v>
      </c>
      <c r="AE4959">
        <v>6.6964647842574998E-2</v>
      </c>
    </row>
    <row r="4960" spans="1:31" x14ac:dyDescent="0.25">
      <c r="A4960">
        <v>2279829</v>
      </c>
      <c r="B4960">
        <v>1</v>
      </c>
      <c r="C4960" t="s">
        <v>80</v>
      </c>
      <c r="D4960" t="s">
        <v>103</v>
      </c>
      <c r="E4960" t="s">
        <v>322</v>
      </c>
      <c r="F4960" t="s">
        <v>3846</v>
      </c>
      <c r="G4960" t="s">
        <v>134</v>
      </c>
      <c r="H4960" t="s">
        <v>135</v>
      </c>
      <c r="I4960" t="s">
        <v>136</v>
      </c>
      <c r="J4960" t="s">
        <v>137</v>
      </c>
      <c r="K4960" t="s">
        <v>138</v>
      </c>
      <c r="L4960" t="s">
        <v>14464</v>
      </c>
      <c r="M4960" t="s">
        <v>14465</v>
      </c>
      <c r="N4960">
        <v>0.68166666600000003</v>
      </c>
      <c r="O4960">
        <v>6</v>
      </c>
      <c r="P4960">
        <v>2111</v>
      </c>
      <c r="Q4960">
        <v>101</v>
      </c>
      <c r="R4960">
        <v>310</v>
      </c>
      <c r="S4960">
        <v>44</v>
      </c>
      <c r="T4960">
        <v>205</v>
      </c>
      <c r="U4960">
        <v>9</v>
      </c>
      <c r="V4960">
        <v>0</v>
      </c>
      <c r="W4960">
        <v>2.7095623602323999</v>
      </c>
      <c r="X4960">
        <v>344.77418485636497</v>
      </c>
      <c r="Y4960">
        <v>284.95573750653654</v>
      </c>
      <c r="Z4960">
        <v>121.90311651605529</v>
      </c>
      <c r="AA4960">
        <v>102.6381631632553</v>
      </c>
      <c r="AB4960">
        <v>65.507173190988624</v>
      </c>
      <c r="AC4960">
        <v>607.86567116908441</v>
      </c>
      <c r="AD4960">
        <v>0</v>
      </c>
      <c r="AE4960">
        <v>1530.3536087625175</v>
      </c>
    </row>
    <row r="4961" spans="1:31" x14ac:dyDescent="0.25">
      <c r="A4961">
        <v>2279846</v>
      </c>
      <c r="B4961">
        <v>1</v>
      </c>
      <c r="C4961" t="s">
        <v>80</v>
      </c>
      <c r="D4961" t="s">
        <v>92</v>
      </c>
      <c r="E4961" t="s">
        <v>157</v>
      </c>
      <c r="F4961" t="s">
        <v>4406</v>
      </c>
      <c r="G4961" t="s">
        <v>134</v>
      </c>
      <c r="H4961" t="s">
        <v>135</v>
      </c>
      <c r="I4961" t="s">
        <v>136</v>
      </c>
      <c r="J4961" t="s">
        <v>137</v>
      </c>
      <c r="K4961" t="s">
        <v>138</v>
      </c>
      <c r="L4961" t="s">
        <v>14466</v>
      </c>
      <c r="M4961" t="s">
        <v>14467</v>
      </c>
      <c r="N4961">
        <v>0.92555555499999997</v>
      </c>
      <c r="O4961">
        <v>1</v>
      </c>
      <c r="P4961">
        <v>3525</v>
      </c>
      <c r="Q4961">
        <v>0</v>
      </c>
      <c r="R4961">
        <v>7</v>
      </c>
      <c r="S4961">
        <v>6</v>
      </c>
      <c r="T4961">
        <v>208</v>
      </c>
      <c r="U4961">
        <v>0</v>
      </c>
      <c r="V4961">
        <v>0</v>
      </c>
      <c r="W4961">
        <v>8.2147377130397263</v>
      </c>
      <c r="X4961">
        <v>588.01092347145538</v>
      </c>
      <c r="Y4961">
        <v>0</v>
      </c>
      <c r="Z4961">
        <v>0.41235156114636673</v>
      </c>
      <c r="AA4961">
        <v>35.452603291433256</v>
      </c>
      <c r="AB4961">
        <v>78.682258392911436</v>
      </c>
      <c r="AC4961">
        <v>0</v>
      </c>
      <c r="AD4961">
        <v>0</v>
      </c>
      <c r="AE4961">
        <v>710.77287442998613</v>
      </c>
    </row>
    <row r="4962" spans="1:31" x14ac:dyDescent="0.25">
      <c r="A4962">
        <v>2280430</v>
      </c>
      <c r="B4962">
        <v>1</v>
      </c>
      <c r="C4962" t="s">
        <v>80</v>
      </c>
      <c r="D4962" t="s">
        <v>103</v>
      </c>
      <c r="E4962" t="s">
        <v>165</v>
      </c>
      <c r="F4962" t="s">
        <v>14468</v>
      </c>
      <c r="G4962" t="s">
        <v>198</v>
      </c>
      <c r="H4962" t="s">
        <v>150</v>
      </c>
      <c r="I4962" t="s">
        <v>136</v>
      </c>
      <c r="J4962" t="s">
        <v>137</v>
      </c>
      <c r="K4962" t="s">
        <v>138</v>
      </c>
      <c r="L4962" t="s">
        <v>14469</v>
      </c>
      <c r="M4962" t="s">
        <v>14470</v>
      </c>
      <c r="N4962">
        <v>2.028333333</v>
      </c>
      <c r="O4962">
        <v>0</v>
      </c>
      <c r="P4962">
        <v>1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0.90868219320479993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0.90868219320479993</v>
      </c>
    </row>
    <row r="4963" spans="1:31" x14ac:dyDescent="0.25">
      <c r="A4963">
        <v>2279789</v>
      </c>
      <c r="B4963">
        <v>1</v>
      </c>
      <c r="C4963" t="s">
        <v>80</v>
      </c>
      <c r="D4963" t="s">
        <v>83</v>
      </c>
      <c r="E4963" t="s">
        <v>322</v>
      </c>
      <c r="F4963" t="s">
        <v>14471</v>
      </c>
      <c r="G4963" t="s">
        <v>134</v>
      </c>
      <c r="H4963" t="s">
        <v>135</v>
      </c>
      <c r="I4963" t="s">
        <v>136</v>
      </c>
      <c r="J4963" t="s">
        <v>137</v>
      </c>
      <c r="K4963" t="s">
        <v>138</v>
      </c>
      <c r="L4963" t="s">
        <v>14472</v>
      </c>
      <c r="M4963" t="s">
        <v>14473</v>
      </c>
      <c r="N4963">
        <v>1.0722222219999999</v>
      </c>
      <c r="O4963">
        <v>0</v>
      </c>
      <c r="P4963">
        <v>661</v>
      </c>
      <c r="Q4963">
        <v>0</v>
      </c>
      <c r="R4963">
        <v>12</v>
      </c>
      <c r="S4963">
        <v>5</v>
      </c>
      <c r="T4963">
        <v>2785</v>
      </c>
      <c r="U4963">
        <v>5</v>
      </c>
      <c r="V4963">
        <v>74</v>
      </c>
      <c r="W4963">
        <v>0</v>
      </c>
      <c r="X4963">
        <v>254.59842446134402</v>
      </c>
      <c r="Y4963">
        <v>0</v>
      </c>
      <c r="Z4963">
        <v>8.2875504221200007</v>
      </c>
      <c r="AA4963">
        <v>137.99273296148738</v>
      </c>
      <c r="AB4963">
        <v>2022.4371756944481</v>
      </c>
      <c r="AC4963">
        <v>309.18037715056067</v>
      </c>
      <c r="AD4963">
        <v>491.97356085418386</v>
      </c>
      <c r="AE4963">
        <v>3224.469821544144</v>
      </c>
    </row>
    <row r="4964" spans="1:31" x14ac:dyDescent="0.25">
      <c r="A4964">
        <v>2279992</v>
      </c>
      <c r="B4964">
        <v>1</v>
      </c>
      <c r="C4964" t="s">
        <v>80</v>
      </c>
      <c r="D4964" t="s">
        <v>88</v>
      </c>
      <c r="E4964" t="s">
        <v>165</v>
      </c>
      <c r="F4964" t="s">
        <v>14474</v>
      </c>
      <c r="G4964" t="s">
        <v>167</v>
      </c>
      <c r="H4964" t="s">
        <v>150</v>
      </c>
      <c r="I4964" t="s">
        <v>136</v>
      </c>
      <c r="J4964" t="s">
        <v>137</v>
      </c>
      <c r="K4964" t="s">
        <v>138</v>
      </c>
      <c r="L4964" t="s">
        <v>14475</v>
      </c>
      <c r="M4964" t="s">
        <v>14476</v>
      </c>
      <c r="N4964">
        <v>6.2605555549999998</v>
      </c>
      <c r="O4964">
        <v>0</v>
      </c>
      <c r="P4964">
        <v>2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6.0799152855163445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6.0799152855163445</v>
      </c>
    </row>
    <row r="4965" spans="1:31" x14ac:dyDescent="0.25">
      <c r="A4965">
        <v>2280330</v>
      </c>
      <c r="B4965">
        <v>1</v>
      </c>
      <c r="C4965" t="s">
        <v>80</v>
      </c>
      <c r="D4965" t="s">
        <v>97</v>
      </c>
      <c r="E4965" t="s">
        <v>165</v>
      </c>
      <c r="F4965" t="s">
        <v>14477</v>
      </c>
      <c r="G4965" t="s">
        <v>198</v>
      </c>
      <c r="H4965" t="s">
        <v>150</v>
      </c>
      <c r="I4965" t="s">
        <v>136</v>
      </c>
      <c r="J4965" t="s">
        <v>137</v>
      </c>
      <c r="K4965" t="s">
        <v>138</v>
      </c>
      <c r="L4965" t="s">
        <v>14478</v>
      </c>
      <c r="M4965" t="s">
        <v>14479</v>
      </c>
      <c r="N4965">
        <v>1.1911111109999999</v>
      </c>
      <c r="O4965">
        <v>0</v>
      </c>
      <c r="P4965">
        <v>2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0.75383662448519995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0.75383662448519995</v>
      </c>
    </row>
    <row r="4966" spans="1:31" x14ac:dyDescent="0.25">
      <c r="A4966">
        <v>2280138</v>
      </c>
      <c r="B4966">
        <v>1</v>
      </c>
      <c r="C4966" t="s">
        <v>80</v>
      </c>
      <c r="D4966" t="s">
        <v>101</v>
      </c>
      <c r="E4966" t="s">
        <v>147</v>
      </c>
      <c r="F4966" t="s">
        <v>14480</v>
      </c>
      <c r="G4966" t="s">
        <v>1712</v>
      </c>
      <c r="H4966" t="s">
        <v>150</v>
      </c>
      <c r="I4966" t="s">
        <v>136</v>
      </c>
      <c r="J4966" t="s">
        <v>137</v>
      </c>
      <c r="K4966" t="s">
        <v>138</v>
      </c>
      <c r="L4966" t="s">
        <v>14481</v>
      </c>
      <c r="M4966" t="s">
        <v>14482</v>
      </c>
      <c r="N4966">
        <v>0.77749999999999997</v>
      </c>
      <c r="O4966">
        <v>0</v>
      </c>
      <c r="P4966">
        <v>117</v>
      </c>
      <c r="Q4966">
        <v>0</v>
      </c>
      <c r="R4966">
        <v>0</v>
      </c>
      <c r="S4966">
        <v>0</v>
      </c>
      <c r="T4966">
        <v>5</v>
      </c>
      <c r="U4966">
        <v>0</v>
      </c>
      <c r="V4966">
        <v>0</v>
      </c>
      <c r="W4966">
        <v>0</v>
      </c>
      <c r="X4966">
        <v>21.898792172326587</v>
      </c>
      <c r="Y4966">
        <v>0</v>
      </c>
      <c r="Z4966">
        <v>0</v>
      </c>
      <c r="AA4966">
        <v>0</v>
      </c>
      <c r="AB4966">
        <v>2.4849033695945497</v>
      </c>
      <c r="AC4966">
        <v>0</v>
      </c>
      <c r="AD4966">
        <v>0</v>
      </c>
      <c r="AE4966">
        <v>24.383695541921135</v>
      </c>
    </row>
    <row r="4967" spans="1:31" x14ac:dyDescent="0.25">
      <c r="A4967">
        <v>2280284</v>
      </c>
      <c r="B4967">
        <v>1</v>
      </c>
      <c r="C4967" t="s">
        <v>80</v>
      </c>
      <c r="D4967" t="s">
        <v>92</v>
      </c>
      <c r="E4967" t="s">
        <v>132</v>
      </c>
      <c r="F4967" t="s">
        <v>3016</v>
      </c>
      <c r="G4967" t="s">
        <v>134</v>
      </c>
      <c r="H4967" t="s">
        <v>135</v>
      </c>
      <c r="I4967" t="s">
        <v>136</v>
      </c>
      <c r="J4967" t="s">
        <v>137</v>
      </c>
      <c r="K4967" t="s">
        <v>138</v>
      </c>
      <c r="L4967" t="s">
        <v>14483</v>
      </c>
      <c r="M4967" t="s">
        <v>14484</v>
      </c>
      <c r="N4967">
        <v>0.61222222199999998</v>
      </c>
      <c r="O4967">
        <v>0</v>
      </c>
      <c r="P4967">
        <v>719</v>
      </c>
      <c r="Q4967">
        <v>0</v>
      </c>
      <c r="R4967">
        <v>7</v>
      </c>
      <c r="S4967">
        <v>1</v>
      </c>
      <c r="T4967">
        <v>74</v>
      </c>
      <c r="U4967">
        <v>0</v>
      </c>
      <c r="V4967">
        <v>1</v>
      </c>
      <c r="W4967">
        <v>0</v>
      </c>
      <c r="X4967">
        <v>101.18931212965268</v>
      </c>
      <c r="Y4967">
        <v>0</v>
      </c>
      <c r="Z4967">
        <v>0.54560354529826671</v>
      </c>
      <c r="AA4967">
        <v>0.87329981651277766</v>
      </c>
      <c r="AB4967">
        <v>43.412561619933044</v>
      </c>
      <c r="AC4967">
        <v>0</v>
      </c>
      <c r="AD4967">
        <v>0</v>
      </c>
      <c r="AE4967">
        <v>146.02077711139677</v>
      </c>
    </row>
    <row r="4968" spans="1:31" x14ac:dyDescent="0.25">
      <c r="A4968">
        <v>2280579</v>
      </c>
      <c r="B4968">
        <v>1</v>
      </c>
      <c r="C4968" t="s">
        <v>81</v>
      </c>
      <c r="D4968" t="s">
        <v>116</v>
      </c>
      <c r="E4968" t="s">
        <v>165</v>
      </c>
      <c r="F4968" t="s">
        <v>14485</v>
      </c>
      <c r="G4968" t="s">
        <v>198</v>
      </c>
      <c r="H4968" t="s">
        <v>150</v>
      </c>
      <c r="I4968" t="s">
        <v>136</v>
      </c>
      <c r="J4968" t="s">
        <v>137</v>
      </c>
      <c r="K4968" t="s">
        <v>138</v>
      </c>
      <c r="L4968" t="s">
        <v>14486</v>
      </c>
      <c r="M4968" t="s">
        <v>14487</v>
      </c>
      <c r="N4968">
        <v>2.715833333</v>
      </c>
      <c r="O4968">
        <v>0</v>
      </c>
      <c r="P4968">
        <v>1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0.54925453585844997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0.54925453585844997</v>
      </c>
    </row>
    <row r="4969" spans="1:31" x14ac:dyDescent="0.25">
      <c r="A4969">
        <v>2280038</v>
      </c>
      <c r="B4969">
        <v>1</v>
      </c>
      <c r="C4969" t="s">
        <v>81</v>
      </c>
      <c r="D4969" t="s">
        <v>128</v>
      </c>
      <c r="E4969" t="s">
        <v>165</v>
      </c>
      <c r="F4969" t="s">
        <v>14488</v>
      </c>
      <c r="G4969" t="s">
        <v>167</v>
      </c>
      <c r="H4969" t="s">
        <v>150</v>
      </c>
      <c r="I4969" t="s">
        <v>136</v>
      </c>
      <c r="J4969" t="s">
        <v>137</v>
      </c>
      <c r="K4969" t="s">
        <v>138</v>
      </c>
      <c r="L4969" t="s">
        <v>14489</v>
      </c>
      <c r="M4969" t="s">
        <v>14490</v>
      </c>
      <c r="N4969">
        <v>4.9980555549999997</v>
      </c>
      <c r="O4969">
        <v>0</v>
      </c>
      <c r="P4969">
        <v>2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2.733559621710667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2.733559621710667</v>
      </c>
    </row>
    <row r="4970" spans="1:31" x14ac:dyDescent="0.25">
      <c r="A4970">
        <v>2280101</v>
      </c>
      <c r="B4970">
        <v>1</v>
      </c>
      <c r="C4970" t="s">
        <v>80</v>
      </c>
      <c r="D4970" t="s">
        <v>106</v>
      </c>
      <c r="E4970" t="s">
        <v>141</v>
      </c>
      <c r="F4970" t="s">
        <v>14491</v>
      </c>
      <c r="G4970" t="s">
        <v>154</v>
      </c>
      <c r="H4970" t="s">
        <v>135</v>
      </c>
      <c r="I4970" t="s">
        <v>136</v>
      </c>
      <c r="J4970" t="s">
        <v>137</v>
      </c>
      <c r="K4970" t="s">
        <v>144</v>
      </c>
      <c r="L4970" t="s">
        <v>14492</v>
      </c>
      <c r="M4970" t="s">
        <v>14493</v>
      </c>
      <c r="N4970">
        <v>0.81166666600000004</v>
      </c>
      <c r="O4970">
        <v>0</v>
      </c>
      <c r="P4970">
        <v>495</v>
      </c>
      <c r="Q4970">
        <v>0</v>
      </c>
      <c r="R4970">
        <v>0</v>
      </c>
      <c r="S4970">
        <v>0</v>
      </c>
      <c r="T4970">
        <v>39</v>
      </c>
      <c r="U4970">
        <v>0</v>
      </c>
      <c r="V4970">
        <v>0</v>
      </c>
      <c r="W4970">
        <v>0</v>
      </c>
      <c r="X4970">
        <v>89.555839220549103</v>
      </c>
      <c r="Y4970">
        <v>0</v>
      </c>
      <c r="Z4970">
        <v>0</v>
      </c>
      <c r="AA4970">
        <v>0</v>
      </c>
      <c r="AB4970">
        <v>15.514016235164068</v>
      </c>
      <c r="AC4970">
        <v>0</v>
      </c>
      <c r="AD4970">
        <v>0</v>
      </c>
      <c r="AE4970">
        <v>105.06985545571317</v>
      </c>
    </row>
    <row r="4971" spans="1:31" x14ac:dyDescent="0.25">
      <c r="A4971">
        <v>2280599</v>
      </c>
      <c r="B4971">
        <v>1</v>
      </c>
      <c r="C4971" t="s">
        <v>80</v>
      </c>
      <c r="D4971" t="s">
        <v>85</v>
      </c>
      <c r="E4971" t="s">
        <v>165</v>
      </c>
      <c r="F4971" t="s">
        <v>14494</v>
      </c>
      <c r="G4971" t="s">
        <v>198</v>
      </c>
      <c r="H4971" t="s">
        <v>150</v>
      </c>
      <c r="I4971" t="s">
        <v>136</v>
      </c>
      <c r="J4971" t="s">
        <v>137</v>
      </c>
      <c r="K4971" t="s">
        <v>138</v>
      </c>
      <c r="L4971" t="s">
        <v>14495</v>
      </c>
      <c r="M4971" t="s">
        <v>14496</v>
      </c>
      <c r="N4971">
        <v>0.52583333300000001</v>
      </c>
      <c r="O4971">
        <v>0</v>
      </c>
      <c r="P4971">
        <v>3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0.6915416954553999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0.6915416954553999</v>
      </c>
    </row>
    <row r="4972" spans="1:31" x14ac:dyDescent="0.25">
      <c r="A4972">
        <v>2280078</v>
      </c>
      <c r="B4972">
        <v>1</v>
      </c>
      <c r="C4972" t="s">
        <v>81</v>
      </c>
      <c r="D4972" t="s">
        <v>125</v>
      </c>
      <c r="E4972" t="s">
        <v>141</v>
      </c>
      <c r="F4972" t="s">
        <v>14497</v>
      </c>
      <c r="G4972" t="s">
        <v>143</v>
      </c>
      <c r="H4972" t="s">
        <v>135</v>
      </c>
      <c r="I4972" t="s">
        <v>136</v>
      </c>
      <c r="J4972" t="s">
        <v>137</v>
      </c>
      <c r="K4972" t="s">
        <v>144</v>
      </c>
      <c r="L4972" t="s">
        <v>14498</v>
      </c>
      <c r="M4972" t="s">
        <v>14499</v>
      </c>
      <c r="N4972">
        <v>8.4574999999999996</v>
      </c>
      <c r="O4972">
        <v>0</v>
      </c>
      <c r="P4972">
        <v>144</v>
      </c>
      <c r="Q4972">
        <v>0</v>
      </c>
      <c r="R4972">
        <v>0</v>
      </c>
      <c r="S4972">
        <v>0</v>
      </c>
      <c r="T4972">
        <v>1</v>
      </c>
      <c r="U4972">
        <v>0</v>
      </c>
      <c r="V4972">
        <v>0</v>
      </c>
      <c r="W4972">
        <v>0</v>
      </c>
      <c r="X4972">
        <v>219.71883286633295</v>
      </c>
      <c r="Y4972">
        <v>0</v>
      </c>
      <c r="Z4972">
        <v>0</v>
      </c>
      <c r="AA4972">
        <v>0</v>
      </c>
      <c r="AB4972">
        <v>7.8255353031351742</v>
      </c>
      <c r="AC4972">
        <v>0</v>
      </c>
      <c r="AD4972">
        <v>0</v>
      </c>
      <c r="AE4972">
        <v>227.54436816946813</v>
      </c>
    </row>
    <row r="4973" spans="1:31" x14ac:dyDescent="0.25">
      <c r="A4973">
        <v>2279886</v>
      </c>
      <c r="B4973">
        <v>1</v>
      </c>
      <c r="C4973" t="s">
        <v>80</v>
      </c>
      <c r="D4973" t="s">
        <v>94</v>
      </c>
      <c r="E4973" t="s">
        <v>157</v>
      </c>
      <c r="F4973" t="s">
        <v>14500</v>
      </c>
      <c r="G4973" t="s">
        <v>134</v>
      </c>
      <c r="H4973" t="s">
        <v>135</v>
      </c>
      <c r="I4973" t="s">
        <v>738</v>
      </c>
      <c r="J4973" t="s">
        <v>137</v>
      </c>
      <c r="K4973" t="s">
        <v>138</v>
      </c>
      <c r="L4973" t="s">
        <v>14501</v>
      </c>
      <c r="M4973" t="s">
        <v>14502</v>
      </c>
      <c r="N4973">
        <v>0.05</v>
      </c>
      <c r="O4973">
        <v>0</v>
      </c>
      <c r="P4973">
        <v>2531</v>
      </c>
      <c r="Q4973">
        <v>0</v>
      </c>
      <c r="R4973">
        <v>13</v>
      </c>
      <c r="S4973">
        <v>1</v>
      </c>
      <c r="T4973">
        <v>988</v>
      </c>
      <c r="U4973">
        <v>0</v>
      </c>
      <c r="V4973">
        <v>0</v>
      </c>
      <c r="W4973">
        <v>0</v>
      </c>
      <c r="X4973">
        <v>29.10448291896007</v>
      </c>
      <c r="Y4973">
        <v>0</v>
      </c>
      <c r="Z4973">
        <v>0.17727409343400002</v>
      </c>
      <c r="AA4973">
        <v>3.7822228336000005E-2</v>
      </c>
      <c r="AB4973">
        <v>13.810606886317014</v>
      </c>
      <c r="AC4973">
        <v>0</v>
      </c>
      <c r="AD4973">
        <v>0</v>
      </c>
      <c r="AE4973">
        <v>43.130186127047082</v>
      </c>
    </row>
    <row r="4974" spans="1:31" x14ac:dyDescent="0.25">
      <c r="A4974">
        <v>2280121</v>
      </c>
      <c r="B4974">
        <v>1</v>
      </c>
      <c r="C4974" t="s">
        <v>80</v>
      </c>
      <c r="D4974" t="s">
        <v>108</v>
      </c>
      <c r="E4974" t="s">
        <v>141</v>
      </c>
      <c r="F4974" t="s">
        <v>14503</v>
      </c>
      <c r="G4974" t="s">
        <v>143</v>
      </c>
      <c r="H4974" t="s">
        <v>135</v>
      </c>
      <c r="I4974" t="s">
        <v>136</v>
      </c>
      <c r="J4974" t="s">
        <v>137</v>
      </c>
      <c r="K4974" t="s">
        <v>144</v>
      </c>
      <c r="L4974" t="s">
        <v>14504</v>
      </c>
      <c r="M4974" t="s">
        <v>14505</v>
      </c>
      <c r="N4974">
        <v>7.2761111109999996</v>
      </c>
      <c r="O4974">
        <v>0</v>
      </c>
      <c r="P4974">
        <v>31</v>
      </c>
      <c r="Q4974">
        <v>0</v>
      </c>
      <c r="R4974">
        <v>10</v>
      </c>
      <c r="S4974">
        <v>0</v>
      </c>
      <c r="T4974">
        <v>3</v>
      </c>
      <c r="U4974">
        <v>0</v>
      </c>
      <c r="V4974">
        <v>0</v>
      </c>
      <c r="W4974">
        <v>0</v>
      </c>
      <c r="X4974">
        <v>17.748944695225173</v>
      </c>
      <c r="Y4974">
        <v>0</v>
      </c>
      <c r="Z4974">
        <v>6.9053100512252001</v>
      </c>
      <c r="AA4974">
        <v>0</v>
      </c>
      <c r="AB4974">
        <v>3.8568923966291009</v>
      </c>
      <c r="AC4974">
        <v>0</v>
      </c>
      <c r="AD4974">
        <v>0</v>
      </c>
      <c r="AE4974">
        <v>28.511147143079473</v>
      </c>
    </row>
    <row r="4975" spans="1:31" x14ac:dyDescent="0.25">
      <c r="A4975">
        <v>2280221</v>
      </c>
      <c r="B4975">
        <v>1</v>
      </c>
      <c r="C4975" t="s">
        <v>80</v>
      </c>
      <c r="D4975" t="s">
        <v>96</v>
      </c>
      <c r="E4975" t="s">
        <v>165</v>
      </c>
      <c r="F4975" t="s">
        <v>12819</v>
      </c>
      <c r="G4975" t="s">
        <v>225</v>
      </c>
      <c r="H4975" t="s">
        <v>150</v>
      </c>
      <c r="I4975" t="s">
        <v>136</v>
      </c>
      <c r="J4975" t="s">
        <v>137</v>
      </c>
      <c r="K4975" t="s">
        <v>138</v>
      </c>
      <c r="L4975" t="s">
        <v>14506</v>
      </c>
      <c r="M4975" t="s">
        <v>14507</v>
      </c>
      <c r="N4975">
        <v>0.72583333299999997</v>
      </c>
      <c r="O4975">
        <v>0</v>
      </c>
      <c r="P4975">
        <v>2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0.401690680794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0.401690680794</v>
      </c>
    </row>
    <row r="4976" spans="1:31" x14ac:dyDescent="0.25">
      <c r="A4976">
        <v>2280201</v>
      </c>
      <c r="B4976">
        <v>1</v>
      </c>
      <c r="C4976" t="s">
        <v>80</v>
      </c>
      <c r="D4976" t="s">
        <v>103</v>
      </c>
      <c r="E4976" t="s">
        <v>132</v>
      </c>
      <c r="F4976" t="s">
        <v>14508</v>
      </c>
      <c r="G4976" t="s">
        <v>134</v>
      </c>
      <c r="H4976" t="s">
        <v>135</v>
      </c>
      <c r="I4976" t="s">
        <v>136</v>
      </c>
      <c r="J4976" t="s">
        <v>137</v>
      </c>
      <c r="K4976" t="s">
        <v>138</v>
      </c>
      <c r="L4976" t="s">
        <v>14509</v>
      </c>
      <c r="M4976" t="s">
        <v>14510</v>
      </c>
      <c r="N4976">
        <v>0.83694444400000001</v>
      </c>
      <c r="O4976">
        <v>21</v>
      </c>
      <c r="P4976">
        <v>2565</v>
      </c>
      <c r="Q4976">
        <v>33</v>
      </c>
      <c r="R4976">
        <v>192</v>
      </c>
      <c r="S4976">
        <v>55</v>
      </c>
      <c r="T4976">
        <v>674</v>
      </c>
      <c r="U4976">
        <v>7</v>
      </c>
      <c r="V4976">
        <v>1</v>
      </c>
      <c r="W4976">
        <v>9.4489012139484423</v>
      </c>
      <c r="X4976">
        <v>433.75251058702668</v>
      </c>
      <c r="Y4976">
        <v>91.356598110773817</v>
      </c>
      <c r="Z4976">
        <v>44.465216345319099</v>
      </c>
      <c r="AA4976">
        <v>201.42576856294852</v>
      </c>
      <c r="AB4976">
        <v>349.50065157581093</v>
      </c>
      <c r="AC4976">
        <v>523.16066850937659</v>
      </c>
      <c r="AD4976">
        <v>24.265199141761393</v>
      </c>
      <c r="AE4976">
        <v>1677.3755140469655</v>
      </c>
    </row>
    <row r="4977" spans="1:31" x14ac:dyDescent="0.25">
      <c r="A4977">
        <v>2280058</v>
      </c>
      <c r="B4977">
        <v>1</v>
      </c>
      <c r="C4977" t="s">
        <v>80</v>
      </c>
      <c r="D4977" t="s">
        <v>88</v>
      </c>
      <c r="E4977" t="s">
        <v>165</v>
      </c>
      <c r="F4977" t="s">
        <v>14511</v>
      </c>
      <c r="G4977" t="s">
        <v>167</v>
      </c>
      <c r="H4977" t="s">
        <v>150</v>
      </c>
      <c r="I4977" t="s">
        <v>136</v>
      </c>
      <c r="J4977" t="s">
        <v>137</v>
      </c>
      <c r="K4977" t="s">
        <v>138</v>
      </c>
      <c r="L4977" t="s">
        <v>14512</v>
      </c>
      <c r="M4977" t="s">
        <v>14513</v>
      </c>
      <c r="N4977">
        <v>1.7016666659999999</v>
      </c>
      <c r="O4977">
        <v>0</v>
      </c>
      <c r="P4977">
        <v>1</v>
      </c>
      <c r="Q4977">
        <v>0</v>
      </c>
      <c r="R4977">
        <v>0</v>
      </c>
      <c r="S4977">
        <v>0</v>
      </c>
      <c r="T4977">
        <v>18</v>
      </c>
      <c r="U4977">
        <v>0</v>
      </c>
      <c r="V4977">
        <v>0</v>
      </c>
      <c r="W4977">
        <v>0</v>
      </c>
      <c r="X4977">
        <v>0.88199041841432491</v>
      </c>
      <c r="Y4977">
        <v>0</v>
      </c>
      <c r="Z4977">
        <v>0</v>
      </c>
      <c r="AA4977">
        <v>0</v>
      </c>
      <c r="AB4977">
        <v>39.392717207195517</v>
      </c>
      <c r="AC4977">
        <v>0</v>
      </c>
      <c r="AD4977">
        <v>0</v>
      </c>
      <c r="AE4977">
        <v>40.274707625609842</v>
      </c>
    </row>
    <row r="4978" spans="1:31" x14ac:dyDescent="0.25">
      <c r="A4978">
        <v>2279872</v>
      </c>
      <c r="B4978">
        <v>1</v>
      </c>
      <c r="C4978" t="s">
        <v>80</v>
      </c>
      <c r="D4978" t="s">
        <v>94</v>
      </c>
      <c r="E4978" t="s">
        <v>141</v>
      </c>
      <c r="F4978" t="s">
        <v>14514</v>
      </c>
      <c r="G4978" t="s">
        <v>134</v>
      </c>
      <c r="H4978" t="s">
        <v>135</v>
      </c>
      <c r="I4978" t="s">
        <v>136</v>
      </c>
      <c r="J4978" t="s">
        <v>137</v>
      </c>
      <c r="K4978" t="s">
        <v>138</v>
      </c>
      <c r="L4978" t="s">
        <v>14515</v>
      </c>
      <c r="M4978" t="s">
        <v>14516</v>
      </c>
      <c r="N4978">
        <v>0.73361111099999998</v>
      </c>
      <c r="O4978">
        <v>0</v>
      </c>
      <c r="P4978">
        <v>388</v>
      </c>
      <c r="Q4978">
        <v>0</v>
      </c>
      <c r="R4978">
        <v>0</v>
      </c>
      <c r="S4978">
        <v>0</v>
      </c>
      <c r="T4978">
        <v>20</v>
      </c>
      <c r="U4978">
        <v>0</v>
      </c>
      <c r="V4978">
        <v>0</v>
      </c>
      <c r="W4978">
        <v>0</v>
      </c>
      <c r="X4978">
        <v>57.815260089808682</v>
      </c>
      <c r="Y4978">
        <v>0</v>
      </c>
      <c r="Z4978">
        <v>0</v>
      </c>
      <c r="AA4978">
        <v>0</v>
      </c>
      <c r="AB4978">
        <v>4.0481156012117756</v>
      </c>
      <c r="AC4978">
        <v>0</v>
      </c>
      <c r="AD4978">
        <v>0</v>
      </c>
      <c r="AE4978">
        <v>61.863375691020458</v>
      </c>
    </row>
    <row r="4979" spans="1:31" x14ac:dyDescent="0.25">
      <c r="A4979">
        <v>2280413</v>
      </c>
      <c r="B4979">
        <v>1</v>
      </c>
      <c r="C4979" t="s">
        <v>80</v>
      </c>
      <c r="D4979" t="s">
        <v>82</v>
      </c>
      <c r="E4979" t="s">
        <v>165</v>
      </c>
      <c r="F4979" t="s">
        <v>14517</v>
      </c>
      <c r="G4979" t="s">
        <v>198</v>
      </c>
      <c r="H4979" t="s">
        <v>150</v>
      </c>
      <c r="I4979" t="s">
        <v>136</v>
      </c>
      <c r="J4979" t="s">
        <v>137</v>
      </c>
      <c r="K4979" t="s">
        <v>138</v>
      </c>
      <c r="L4979" t="s">
        <v>14518</v>
      </c>
      <c r="M4979" t="s">
        <v>14519</v>
      </c>
      <c r="N4979">
        <v>1.113611111</v>
      </c>
      <c r="O4979">
        <v>0</v>
      </c>
      <c r="P4979">
        <v>2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0.7202608761080862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0.7202608761080862</v>
      </c>
    </row>
    <row r="4980" spans="1:31" x14ac:dyDescent="0.25">
      <c r="A4980">
        <v>2279766</v>
      </c>
      <c r="B4980">
        <v>1</v>
      </c>
      <c r="C4980" t="s">
        <v>80</v>
      </c>
      <c r="D4980" t="s">
        <v>97</v>
      </c>
      <c r="E4980" t="s">
        <v>157</v>
      </c>
      <c r="F4980" t="s">
        <v>14520</v>
      </c>
      <c r="G4980" t="s">
        <v>134</v>
      </c>
      <c r="H4980" t="s">
        <v>135</v>
      </c>
      <c r="I4980" t="s">
        <v>136</v>
      </c>
      <c r="J4980" t="s">
        <v>137</v>
      </c>
      <c r="K4980" t="s">
        <v>138</v>
      </c>
      <c r="L4980" t="s">
        <v>14521</v>
      </c>
      <c r="M4980" t="s">
        <v>14522</v>
      </c>
      <c r="N4980">
        <v>1.375</v>
      </c>
      <c r="O4980">
        <v>6</v>
      </c>
      <c r="P4980">
        <v>881</v>
      </c>
      <c r="Q4980">
        <v>13</v>
      </c>
      <c r="R4980">
        <v>430</v>
      </c>
      <c r="S4980">
        <v>19</v>
      </c>
      <c r="T4980">
        <v>234</v>
      </c>
      <c r="U4980">
        <v>2</v>
      </c>
      <c r="V4980">
        <v>0</v>
      </c>
      <c r="W4980">
        <v>71.501834517126881</v>
      </c>
      <c r="X4980">
        <v>621.52125295238432</v>
      </c>
      <c r="Y4980">
        <v>66.772073636509191</v>
      </c>
      <c r="Z4980">
        <v>206.71209987241483</v>
      </c>
      <c r="AA4980">
        <v>214.51501880072792</v>
      </c>
      <c r="AB4980">
        <v>202.45296178815903</v>
      </c>
      <c r="AC4980">
        <v>11.826332775280724</v>
      </c>
      <c r="AD4980">
        <v>0</v>
      </c>
      <c r="AE4980">
        <v>1395.3015743426026</v>
      </c>
    </row>
    <row r="4981" spans="1:31" x14ac:dyDescent="0.25">
      <c r="A4981">
        <v>2280264</v>
      </c>
      <c r="B4981">
        <v>1</v>
      </c>
      <c r="C4981" t="s">
        <v>80</v>
      </c>
      <c r="D4981" t="s">
        <v>88</v>
      </c>
      <c r="E4981" t="s">
        <v>165</v>
      </c>
      <c r="F4981" t="s">
        <v>14523</v>
      </c>
      <c r="G4981" t="s">
        <v>198</v>
      </c>
      <c r="H4981" t="s">
        <v>150</v>
      </c>
      <c r="I4981" t="s">
        <v>136</v>
      </c>
      <c r="J4981" t="s">
        <v>137</v>
      </c>
      <c r="K4981" t="s">
        <v>138</v>
      </c>
      <c r="L4981" t="s">
        <v>14524</v>
      </c>
      <c r="M4981" t="s">
        <v>14525</v>
      </c>
      <c r="N4981">
        <v>2.065555555</v>
      </c>
      <c r="O4981">
        <v>0</v>
      </c>
      <c r="P4981">
        <v>1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0.42974260946467502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0.42974260946467502</v>
      </c>
    </row>
    <row r="4982" spans="1:31" x14ac:dyDescent="0.25">
      <c r="A4982">
        <v>2280307</v>
      </c>
      <c r="B4982">
        <v>1</v>
      </c>
      <c r="C4982" t="s">
        <v>80</v>
      </c>
      <c r="D4982" t="s">
        <v>103</v>
      </c>
      <c r="E4982" t="s">
        <v>157</v>
      </c>
      <c r="F4982" t="s">
        <v>14526</v>
      </c>
      <c r="G4982" t="s">
        <v>2821</v>
      </c>
      <c r="H4982" t="s">
        <v>135</v>
      </c>
      <c r="I4982" t="s">
        <v>136</v>
      </c>
      <c r="J4982" t="s">
        <v>137</v>
      </c>
      <c r="K4982" t="s">
        <v>138</v>
      </c>
      <c r="L4982" t="s">
        <v>14527</v>
      </c>
      <c r="M4982" t="s">
        <v>14528</v>
      </c>
      <c r="N4982">
        <v>0.52833333299999996</v>
      </c>
      <c r="O4982">
        <v>0</v>
      </c>
      <c r="P4982">
        <v>11868</v>
      </c>
      <c r="Q4982">
        <v>0</v>
      </c>
      <c r="R4982">
        <v>48</v>
      </c>
      <c r="S4982">
        <v>5</v>
      </c>
      <c r="T4982">
        <v>718</v>
      </c>
      <c r="U4982">
        <v>0</v>
      </c>
      <c r="V4982">
        <v>1</v>
      </c>
      <c r="W4982">
        <v>0</v>
      </c>
      <c r="X4982">
        <v>1632.1357056029751</v>
      </c>
      <c r="Y4982">
        <v>0</v>
      </c>
      <c r="Z4982">
        <v>14.597805482915005</v>
      </c>
      <c r="AA4982">
        <v>32.086392600165809</v>
      </c>
      <c r="AB4982">
        <v>553.86560929191296</v>
      </c>
      <c r="AC4982">
        <v>0</v>
      </c>
      <c r="AD4982">
        <v>11.797837882065002</v>
      </c>
      <c r="AE4982">
        <v>2244.4833508600336</v>
      </c>
    </row>
    <row r="4983" spans="1:31" x14ac:dyDescent="0.25">
      <c r="A4983">
        <v>2280556</v>
      </c>
      <c r="B4983">
        <v>1</v>
      </c>
      <c r="C4983" t="s">
        <v>80</v>
      </c>
      <c r="D4983" t="s">
        <v>92</v>
      </c>
      <c r="E4983" t="s">
        <v>165</v>
      </c>
      <c r="F4983" t="s">
        <v>14529</v>
      </c>
      <c r="G4983" t="s">
        <v>167</v>
      </c>
      <c r="H4983" t="s">
        <v>150</v>
      </c>
      <c r="I4983" t="s">
        <v>136</v>
      </c>
      <c r="J4983" t="s">
        <v>137</v>
      </c>
      <c r="K4983" t="s">
        <v>138</v>
      </c>
      <c r="L4983" t="s">
        <v>14530</v>
      </c>
      <c r="M4983" t="s">
        <v>14531</v>
      </c>
      <c r="N4983">
        <v>2.343611111</v>
      </c>
      <c r="O4983">
        <v>0</v>
      </c>
      <c r="P4983">
        <v>4</v>
      </c>
      <c r="Q4983">
        <v>0</v>
      </c>
      <c r="R4983">
        <v>0</v>
      </c>
      <c r="S4983">
        <v>0</v>
      </c>
      <c r="T4983">
        <v>1</v>
      </c>
      <c r="U4983">
        <v>0</v>
      </c>
      <c r="V4983">
        <v>0</v>
      </c>
      <c r="W4983">
        <v>0</v>
      </c>
      <c r="X4983">
        <v>6.2673209510322767</v>
      </c>
      <c r="Y4983">
        <v>0</v>
      </c>
      <c r="Z4983">
        <v>0</v>
      </c>
      <c r="AA4983">
        <v>0</v>
      </c>
      <c r="AB4983">
        <v>2.8938547528668055</v>
      </c>
      <c r="AC4983">
        <v>0</v>
      </c>
      <c r="AD4983">
        <v>0</v>
      </c>
      <c r="AE4983">
        <v>9.1611757038990831</v>
      </c>
    </row>
    <row r="4984" spans="1:31" x14ac:dyDescent="0.25">
      <c r="A4984">
        <v>2279866</v>
      </c>
      <c r="B4984">
        <v>1</v>
      </c>
      <c r="C4984" t="s">
        <v>80</v>
      </c>
      <c r="D4984" t="s">
        <v>104</v>
      </c>
      <c r="E4984" t="s">
        <v>141</v>
      </c>
      <c r="F4984" t="s">
        <v>14532</v>
      </c>
      <c r="G4984" t="s">
        <v>268</v>
      </c>
      <c r="H4984" t="s">
        <v>135</v>
      </c>
      <c r="I4984" t="s">
        <v>136</v>
      </c>
      <c r="J4984" t="s">
        <v>137</v>
      </c>
      <c r="K4984" t="s">
        <v>138</v>
      </c>
      <c r="L4984" t="s">
        <v>14533</v>
      </c>
      <c r="M4984" t="s">
        <v>14534</v>
      </c>
      <c r="N4984">
        <v>1.4169444440000001</v>
      </c>
      <c r="O4984">
        <v>9</v>
      </c>
      <c r="P4984">
        <v>31</v>
      </c>
      <c r="Q4984">
        <v>58</v>
      </c>
      <c r="R4984">
        <v>202</v>
      </c>
      <c r="S4984">
        <v>18</v>
      </c>
      <c r="T4984">
        <v>46</v>
      </c>
      <c r="U4984">
        <v>6</v>
      </c>
      <c r="V4984">
        <v>0</v>
      </c>
      <c r="W4984">
        <v>2.3797584975728281</v>
      </c>
      <c r="X4984">
        <v>14.934066740119507</v>
      </c>
      <c r="Y4984">
        <v>61.313802480933091</v>
      </c>
      <c r="Z4984">
        <v>36.067880540715571</v>
      </c>
      <c r="AA4984">
        <v>50.981459553915684</v>
      </c>
      <c r="AB4984">
        <v>49.082149542246896</v>
      </c>
      <c r="AC4984">
        <v>346.72506875752623</v>
      </c>
      <c r="AD4984">
        <v>0</v>
      </c>
      <c r="AE4984">
        <v>561.48418611302986</v>
      </c>
    </row>
    <row r="4985" spans="1:31" x14ac:dyDescent="0.25">
      <c r="A4985">
        <v>2280407</v>
      </c>
      <c r="B4985">
        <v>1</v>
      </c>
      <c r="C4985" t="s">
        <v>80</v>
      </c>
      <c r="D4985" t="s">
        <v>105</v>
      </c>
      <c r="E4985" t="s">
        <v>165</v>
      </c>
      <c r="F4985" t="s">
        <v>14535</v>
      </c>
      <c r="G4985" t="s">
        <v>198</v>
      </c>
      <c r="H4985" t="s">
        <v>150</v>
      </c>
      <c r="I4985" t="s">
        <v>136</v>
      </c>
      <c r="J4985" t="s">
        <v>137</v>
      </c>
      <c r="K4985" t="s">
        <v>138</v>
      </c>
      <c r="L4985" t="s">
        <v>14536</v>
      </c>
      <c r="M4985" t="s">
        <v>14537</v>
      </c>
      <c r="N4985">
        <v>1.049722222</v>
      </c>
      <c r="O4985">
        <v>0</v>
      </c>
      <c r="P4985">
        <v>3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0.15488039755381666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0.15488039755381666</v>
      </c>
    </row>
    <row r="4986" spans="1:31" x14ac:dyDescent="0.25">
      <c r="A4986">
        <v>2280373</v>
      </c>
      <c r="B4986">
        <v>1</v>
      </c>
      <c r="C4986" t="s">
        <v>81</v>
      </c>
      <c r="D4986" t="s">
        <v>114</v>
      </c>
      <c r="E4986" t="s">
        <v>147</v>
      </c>
      <c r="F4986" t="s">
        <v>14538</v>
      </c>
      <c r="G4986" t="s">
        <v>149</v>
      </c>
      <c r="H4986" t="s">
        <v>150</v>
      </c>
      <c r="I4986" t="s">
        <v>136</v>
      </c>
      <c r="J4986" t="s">
        <v>137</v>
      </c>
      <c r="K4986" t="s">
        <v>138</v>
      </c>
      <c r="L4986" t="s">
        <v>14539</v>
      </c>
      <c r="M4986" t="s">
        <v>14540</v>
      </c>
      <c r="N4986">
        <v>1.673611111</v>
      </c>
      <c r="O4986">
        <v>0</v>
      </c>
      <c r="P4986">
        <v>53</v>
      </c>
      <c r="Q4986">
        <v>0</v>
      </c>
      <c r="R4986">
        <v>0</v>
      </c>
      <c r="S4986">
        <v>0</v>
      </c>
      <c r="T4986">
        <v>18</v>
      </c>
      <c r="U4986">
        <v>0</v>
      </c>
      <c r="V4986">
        <v>0</v>
      </c>
      <c r="W4986">
        <v>0</v>
      </c>
      <c r="X4986">
        <v>9.5251294822981656</v>
      </c>
      <c r="Y4986">
        <v>0</v>
      </c>
      <c r="Z4986">
        <v>0</v>
      </c>
      <c r="AA4986">
        <v>0</v>
      </c>
      <c r="AB4986">
        <v>9.3031378979729773</v>
      </c>
      <c r="AC4986">
        <v>0</v>
      </c>
      <c r="AD4986">
        <v>0</v>
      </c>
      <c r="AE4986">
        <v>18.828267380271143</v>
      </c>
    </row>
    <row r="4987" spans="1:31" x14ac:dyDescent="0.25">
      <c r="A4987">
        <v>2280041</v>
      </c>
      <c r="B4987">
        <v>1</v>
      </c>
      <c r="C4987" t="s">
        <v>80</v>
      </c>
      <c r="D4987" t="s">
        <v>85</v>
      </c>
      <c r="E4987" t="s">
        <v>141</v>
      </c>
      <c r="F4987" t="s">
        <v>14541</v>
      </c>
      <c r="G4987" t="s">
        <v>143</v>
      </c>
      <c r="H4987" t="s">
        <v>135</v>
      </c>
      <c r="I4987" t="s">
        <v>136</v>
      </c>
      <c r="J4987" t="s">
        <v>137</v>
      </c>
      <c r="K4987" t="s">
        <v>144</v>
      </c>
      <c r="L4987" t="s">
        <v>14542</v>
      </c>
      <c r="M4987" t="s">
        <v>14543</v>
      </c>
      <c r="N4987">
        <v>8.9700000000000006</v>
      </c>
      <c r="O4987">
        <v>0</v>
      </c>
      <c r="P4987">
        <v>233</v>
      </c>
      <c r="Q4987">
        <v>0</v>
      </c>
      <c r="R4987">
        <v>0</v>
      </c>
      <c r="S4987">
        <v>0</v>
      </c>
      <c r="T4987">
        <v>16</v>
      </c>
      <c r="U4987">
        <v>0</v>
      </c>
      <c r="V4987">
        <v>0</v>
      </c>
      <c r="W4987">
        <v>0</v>
      </c>
      <c r="X4987">
        <v>837.74177497273888</v>
      </c>
      <c r="Y4987">
        <v>0</v>
      </c>
      <c r="Z4987">
        <v>0</v>
      </c>
      <c r="AA4987">
        <v>0</v>
      </c>
      <c r="AB4987">
        <v>131.35094353092657</v>
      </c>
      <c r="AC4987">
        <v>0</v>
      </c>
      <c r="AD4987">
        <v>0</v>
      </c>
      <c r="AE4987">
        <v>969.09271850366542</v>
      </c>
    </row>
    <row r="4988" spans="1:31" x14ac:dyDescent="0.25">
      <c r="A4988">
        <v>2280588</v>
      </c>
      <c r="B4988">
        <v>1</v>
      </c>
      <c r="C4988" t="s">
        <v>80</v>
      </c>
      <c r="D4988" t="s">
        <v>92</v>
      </c>
      <c r="E4988" t="s">
        <v>165</v>
      </c>
      <c r="F4988" t="s">
        <v>14544</v>
      </c>
      <c r="G4988" t="s">
        <v>198</v>
      </c>
      <c r="H4988" t="s">
        <v>150</v>
      </c>
      <c r="I4988" t="s">
        <v>136</v>
      </c>
      <c r="J4988" t="s">
        <v>137</v>
      </c>
      <c r="K4988" t="s">
        <v>138</v>
      </c>
      <c r="L4988" t="s">
        <v>14545</v>
      </c>
      <c r="M4988" t="s">
        <v>14546</v>
      </c>
      <c r="N4988">
        <v>3.5024999999999999</v>
      </c>
      <c r="O4988">
        <v>0</v>
      </c>
      <c r="P4988">
        <v>1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0.46942580719440002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0.46942580719440002</v>
      </c>
    </row>
    <row r="4989" spans="1:31" x14ac:dyDescent="0.25">
      <c r="A4989">
        <v>2280519</v>
      </c>
      <c r="B4989">
        <v>1</v>
      </c>
      <c r="C4989" t="s">
        <v>80</v>
      </c>
      <c r="D4989" t="s">
        <v>96</v>
      </c>
      <c r="E4989" t="s">
        <v>165</v>
      </c>
      <c r="F4989" t="s">
        <v>14547</v>
      </c>
      <c r="G4989" t="s">
        <v>167</v>
      </c>
      <c r="H4989" t="s">
        <v>150</v>
      </c>
      <c r="I4989" t="s">
        <v>136</v>
      </c>
      <c r="J4989" t="s">
        <v>137</v>
      </c>
      <c r="K4989" t="s">
        <v>138</v>
      </c>
      <c r="L4989" t="s">
        <v>14548</v>
      </c>
      <c r="M4989" t="s">
        <v>3845</v>
      </c>
      <c r="N4989">
        <v>3.1924999999999999</v>
      </c>
      <c r="O4989">
        <v>0</v>
      </c>
      <c r="P4989">
        <v>1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1.696905446622375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1.696905446622375</v>
      </c>
    </row>
    <row r="4990" spans="1:31" x14ac:dyDescent="0.25">
      <c r="A4990">
        <v>2279901</v>
      </c>
      <c r="B4990">
        <v>1</v>
      </c>
      <c r="C4990" t="s">
        <v>80</v>
      </c>
      <c r="D4990" t="s">
        <v>108</v>
      </c>
      <c r="E4990" t="s">
        <v>132</v>
      </c>
      <c r="F4990" t="s">
        <v>3433</v>
      </c>
      <c r="G4990" t="s">
        <v>134</v>
      </c>
      <c r="H4990" t="s">
        <v>135</v>
      </c>
      <c r="I4990" t="s">
        <v>136</v>
      </c>
      <c r="J4990" t="s">
        <v>137</v>
      </c>
      <c r="K4990" t="s">
        <v>138</v>
      </c>
      <c r="L4990" t="s">
        <v>14549</v>
      </c>
      <c r="M4990" t="s">
        <v>14550</v>
      </c>
      <c r="N4990">
        <v>1.7666666660000001</v>
      </c>
      <c r="O4990">
        <v>0</v>
      </c>
      <c r="P4990">
        <v>325</v>
      </c>
      <c r="Q4990">
        <v>0</v>
      </c>
      <c r="R4990">
        <v>136</v>
      </c>
      <c r="S4990">
        <v>3</v>
      </c>
      <c r="T4990">
        <v>74</v>
      </c>
      <c r="U4990">
        <v>0</v>
      </c>
      <c r="V4990">
        <v>0</v>
      </c>
      <c r="W4990">
        <v>0</v>
      </c>
      <c r="X4990">
        <v>63.966942015616716</v>
      </c>
      <c r="Y4990">
        <v>0</v>
      </c>
      <c r="Z4990">
        <v>26.243824840115217</v>
      </c>
      <c r="AA4990">
        <v>3.5115555070691333</v>
      </c>
      <c r="AB4990">
        <v>31.438450770219745</v>
      </c>
      <c r="AC4990">
        <v>0</v>
      </c>
      <c r="AD4990">
        <v>0</v>
      </c>
      <c r="AE4990">
        <v>125.16077313302081</v>
      </c>
    </row>
    <row r="4991" spans="1:31" x14ac:dyDescent="0.25">
      <c r="A4991">
        <v>2280396</v>
      </c>
      <c r="B4991">
        <v>1</v>
      </c>
      <c r="C4991" t="s">
        <v>80</v>
      </c>
      <c r="D4991" t="s">
        <v>104</v>
      </c>
      <c r="E4991" t="s">
        <v>165</v>
      </c>
      <c r="F4991" t="s">
        <v>14551</v>
      </c>
      <c r="G4991" t="s">
        <v>167</v>
      </c>
      <c r="H4991" t="s">
        <v>150</v>
      </c>
      <c r="I4991" t="s">
        <v>136</v>
      </c>
      <c r="J4991" t="s">
        <v>137</v>
      </c>
      <c r="K4991" t="s">
        <v>138</v>
      </c>
      <c r="L4991" t="s">
        <v>14552</v>
      </c>
      <c r="M4991" t="s">
        <v>14553</v>
      </c>
      <c r="N4991">
        <v>4.6188888879999999</v>
      </c>
      <c r="O4991">
        <v>0</v>
      </c>
      <c r="P4991">
        <v>1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3.469006861472284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3.469006861472284</v>
      </c>
    </row>
    <row r="4992" spans="1:31" x14ac:dyDescent="0.25">
      <c r="A4992">
        <v>2279941</v>
      </c>
      <c r="B4992">
        <v>1</v>
      </c>
      <c r="C4992" t="s">
        <v>80</v>
      </c>
      <c r="D4992" t="s">
        <v>107</v>
      </c>
      <c r="E4992" t="s">
        <v>157</v>
      </c>
      <c r="F4992" t="s">
        <v>14554</v>
      </c>
      <c r="G4992" t="s">
        <v>134</v>
      </c>
      <c r="H4992" t="s">
        <v>135</v>
      </c>
      <c r="I4992" t="s">
        <v>136</v>
      </c>
      <c r="J4992" t="s">
        <v>137</v>
      </c>
      <c r="K4992" t="s">
        <v>138</v>
      </c>
      <c r="L4992" t="s">
        <v>14555</v>
      </c>
      <c r="M4992" t="s">
        <v>3963</v>
      </c>
      <c r="N4992">
        <v>3.5747222220000001</v>
      </c>
      <c r="O4992">
        <v>0</v>
      </c>
      <c r="P4992">
        <v>3282</v>
      </c>
      <c r="Q4992">
        <v>0</v>
      </c>
      <c r="R4992">
        <v>6</v>
      </c>
      <c r="S4992">
        <v>2</v>
      </c>
      <c r="T4992">
        <v>229</v>
      </c>
      <c r="U4992">
        <v>0</v>
      </c>
      <c r="V4992">
        <v>1</v>
      </c>
      <c r="W4992">
        <v>0</v>
      </c>
      <c r="X4992">
        <v>2243.5523161415827</v>
      </c>
      <c r="Y4992">
        <v>0</v>
      </c>
      <c r="Z4992">
        <v>0.90338107742687512</v>
      </c>
      <c r="AA4992">
        <v>112.69996364289621</v>
      </c>
      <c r="AB4992">
        <v>455.32441909549328</v>
      </c>
      <c r="AC4992">
        <v>0</v>
      </c>
      <c r="AD4992">
        <v>1.3069170114240918</v>
      </c>
      <c r="AE4992">
        <v>2813.7869969688231</v>
      </c>
    </row>
    <row r="4993" spans="1:31" x14ac:dyDescent="0.25">
      <c r="A4993">
        <v>2280227</v>
      </c>
      <c r="B4993">
        <v>1</v>
      </c>
      <c r="C4993" t="s">
        <v>81</v>
      </c>
      <c r="D4993" t="s">
        <v>121</v>
      </c>
      <c r="E4993" t="s">
        <v>157</v>
      </c>
      <c r="F4993" t="s">
        <v>14556</v>
      </c>
      <c r="G4993" t="s">
        <v>134</v>
      </c>
      <c r="H4993" t="s">
        <v>135</v>
      </c>
      <c r="I4993" t="s">
        <v>738</v>
      </c>
      <c r="J4993" t="s">
        <v>137</v>
      </c>
      <c r="K4993" t="s">
        <v>138</v>
      </c>
      <c r="L4993" t="s">
        <v>14557</v>
      </c>
      <c r="M4993" t="s">
        <v>14558</v>
      </c>
      <c r="N4993">
        <v>5.5555550000000002E-3</v>
      </c>
      <c r="O4993">
        <v>0</v>
      </c>
      <c r="P4993">
        <v>1281</v>
      </c>
      <c r="Q4993">
        <v>4</v>
      </c>
      <c r="R4993">
        <v>115</v>
      </c>
      <c r="S4993">
        <v>13</v>
      </c>
      <c r="T4993">
        <v>90</v>
      </c>
      <c r="U4993">
        <v>1</v>
      </c>
      <c r="V4993">
        <v>0</v>
      </c>
      <c r="W4993">
        <v>0</v>
      </c>
      <c r="X4993">
        <v>0.70620863416783386</v>
      </c>
      <c r="Y4993">
        <v>2.1538366232500002E-2</v>
      </c>
      <c r="Z4993">
        <v>7.8274361091833361E-2</v>
      </c>
      <c r="AA4993">
        <v>0.39882595352400002</v>
      </c>
      <c r="AB4993">
        <v>0.26421249136233332</v>
      </c>
      <c r="AC4993">
        <v>1.2735679543999999E-2</v>
      </c>
      <c r="AD4993">
        <v>0</v>
      </c>
      <c r="AE4993">
        <v>1.4817954859225007</v>
      </c>
    </row>
    <row r="4994" spans="1:31" x14ac:dyDescent="0.25">
      <c r="A4994">
        <v>2279795</v>
      </c>
      <c r="B4994">
        <v>1</v>
      </c>
      <c r="C4994" t="s">
        <v>80</v>
      </c>
      <c r="D4994" t="s">
        <v>100</v>
      </c>
      <c r="E4994" t="s">
        <v>157</v>
      </c>
      <c r="F4994" t="s">
        <v>1852</v>
      </c>
      <c r="G4994" t="s">
        <v>134</v>
      </c>
      <c r="H4994" t="s">
        <v>135</v>
      </c>
      <c r="I4994" t="s">
        <v>136</v>
      </c>
      <c r="J4994" t="s">
        <v>137</v>
      </c>
      <c r="K4994" t="s">
        <v>138</v>
      </c>
      <c r="L4994" t="s">
        <v>14559</v>
      </c>
      <c r="M4994" t="s">
        <v>14560</v>
      </c>
      <c r="N4994">
        <v>2.2738888880000001</v>
      </c>
      <c r="O4994">
        <v>0</v>
      </c>
      <c r="P4994">
        <v>254</v>
      </c>
      <c r="Q4994">
        <v>0</v>
      </c>
      <c r="R4994">
        <v>24</v>
      </c>
      <c r="S4994">
        <v>8</v>
      </c>
      <c r="T4994">
        <v>241</v>
      </c>
      <c r="U4994">
        <v>6</v>
      </c>
      <c r="V4994">
        <v>21</v>
      </c>
      <c r="W4994">
        <v>0</v>
      </c>
      <c r="X4994">
        <v>138.65440810546389</v>
      </c>
      <c r="Y4994">
        <v>0</v>
      </c>
      <c r="Z4994">
        <v>8.4797283309359273</v>
      </c>
      <c r="AA4994">
        <v>140.72598174713161</v>
      </c>
      <c r="AB4994">
        <v>415.19723964416914</v>
      </c>
      <c r="AC4994">
        <v>303.6750681187537</v>
      </c>
      <c r="AD4994">
        <v>312.23839532717022</v>
      </c>
      <c r="AE4994">
        <v>1318.9708212736246</v>
      </c>
    </row>
    <row r="4995" spans="1:31" x14ac:dyDescent="0.25">
      <c r="A4995">
        <v>2280482</v>
      </c>
      <c r="B4995">
        <v>1</v>
      </c>
      <c r="C4995" t="s">
        <v>80</v>
      </c>
      <c r="D4995" t="s">
        <v>99</v>
      </c>
      <c r="E4995" t="s">
        <v>147</v>
      </c>
      <c r="F4995" t="s">
        <v>14561</v>
      </c>
      <c r="G4995" t="s">
        <v>149</v>
      </c>
      <c r="H4995" t="s">
        <v>150</v>
      </c>
      <c r="I4995" t="s">
        <v>136</v>
      </c>
      <c r="J4995" t="s">
        <v>137</v>
      </c>
      <c r="K4995" t="s">
        <v>138</v>
      </c>
      <c r="L4995" t="s">
        <v>14562</v>
      </c>
      <c r="M4995" t="s">
        <v>14563</v>
      </c>
      <c r="N4995">
        <v>4.37</v>
      </c>
      <c r="O4995">
        <v>0</v>
      </c>
      <c r="P4995">
        <v>1</v>
      </c>
      <c r="Q4995">
        <v>0</v>
      </c>
      <c r="R4995">
        <v>12</v>
      </c>
      <c r="S4995">
        <v>0</v>
      </c>
      <c r="T4995">
        <v>1</v>
      </c>
      <c r="U4995">
        <v>0</v>
      </c>
      <c r="V4995">
        <v>0</v>
      </c>
      <c r="W4995">
        <v>0</v>
      </c>
      <c r="X4995">
        <v>1.6217203085416252</v>
      </c>
      <c r="Y4995">
        <v>0</v>
      </c>
      <c r="Z4995">
        <v>10.886996967208347</v>
      </c>
      <c r="AA4995">
        <v>0</v>
      </c>
      <c r="AB4995">
        <v>0.63141574944037493</v>
      </c>
      <c r="AC4995">
        <v>0</v>
      </c>
      <c r="AD4995">
        <v>0</v>
      </c>
      <c r="AE4995">
        <v>13.140133025190348</v>
      </c>
    </row>
    <row r="4996" spans="1:31" x14ac:dyDescent="0.25">
      <c r="A4996">
        <v>2280087</v>
      </c>
      <c r="B4996">
        <v>1</v>
      </c>
      <c r="C4996" t="s">
        <v>81</v>
      </c>
      <c r="D4996" t="s">
        <v>119</v>
      </c>
      <c r="E4996" t="s">
        <v>132</v>
      </c>
      <c r="F4996" t="s">
        <v>526</v>
      </c>
      <c r="G4996" t="s">
        <v>442</v>
      </c>
      <c r="H4996" t="s">
        <v>135</v>
      </c>
      <c r="I4996" t="s">
        <v>136</v>
      </c>
      <c r="J4996" t="s">
        <v>137</v>
      </c>
      <c r="K4996" t="s">
        <v>144</v>
      </c>
      <c r="L4996" t="s">
        <v>14564</v>
      </c>
      <c r="M4996" t="s">
        <v>14565</v>
      </c>
      <c r="N4996">
        <v>0.22138888800000001</v>
      </c>
      <c r="O4996">
        <v>0</v>
      </c>
      <c r="P4996">
        <v>984</v>
      </c>
      <c r="Q4996">
        <v>66</v>
      </c>
      <c r="R4996">
        <v>59</v>
      </c>
      <c r="S4996">
        <v>4</v>
      </c>
      <c r="T4996">
        <v>69</v>
      </c>
      <c r="U4996">
        <v>0</v>
      </c>
      <c r="V4996">
        <v>2</v>
      </c>
      <c r="W4996">
        <v>0</v>
      </c>
      <c r="X4996">
        <v>30.093293504901109</v>
      </c>
      <c r="Y4996">
        <v>24.253054640739137</v>
      </c>
      <c r="Z4996">
        <v>12.476779034696284</v>
      </c>
      <c r="AA4996">
        <v>3.5020531580100807</v>
      </c>
      <c r="AB4996">
        <v>9.5148503354375649</v>
      </c>
      <c r="AC4996">
        <v>0</v>
      </c>
      <c r="AD4996">
        <v>8.0950993504841993</v>
      </c>
      <c r="AE4996">
        <v>87.935130024268389</v>
      </c>
    </row>
    <row r="4997" spans="1:31" x14ac:dyDescent="0.25">
      <c r="A4997">
        <v>2280333</v>
      </c>
      <c r="B4997">
        <v>1</v>
      </c>
      <c r="C4997" t="s">
        <v>80</v>
      </c>
      <c r="D4997" t="s">
        <v>92</v>
      </c>
      <c r="E4997" t="s">
        <v>141</v>
      </c>
      <c r="F4997" t="s">
        <v>14566</v>
      </c>
      <c r="G4997" t="s">
        <v>268</v>
      </c>
      <c r="H4997" t="s">
        <v>135</v>
      </c>
      <c r="I4997" t="s">
        <v>136</v>
      </c>
      <c r="J4997" t="s">
        <v>137</v>
      </c>
      <c r="K4997" t="s">
        <v>138</v>
      </c>
      <c r="L4997" t="s">
        <v>14567</v>
      </c>
      <c r="M4997" t="s">
        <v>14568</v>
      </c>
      <c r="N4997">
        <v>1.5061111110000001</v>
      </c>
      <c r="O4997">
        <v>0</v>
      </c>
      <c r="P4997">
        <v>404</v>
      </c>
      <c r="Q4997">
        <v>0</v>
      </c>
      <c r="R4997">
        <v>2</v>
      </c>
      <c r="S4997">
        <v>0</v>
      </c>
      <c r="T4997">
        <v>30</v>
      </c>
      <c r="U4997">
        <v>0</v>
      </c>
      <c r="V4997">
        <v>0</v>
      </c>
      <c r="W4997">
        <v>0</v>
      </c>
      <c r="X4997">
        <v>118.96550788713176</v>
      </c>
      <c r="Y4997">
        <v>0</v>
      </c>
      <c r="Z4997">
        <v>6.5637385121633335E-2</v>
      </c>
      <c r="AA4997">
        <v>0</v>
      </c>
      <c r="AB4997">
        <v>43.039532767037088</v>
      </c>
      <c r="AC4997">
        <v>0</v>
      </c>
      <c r="AD4997">
        <v>0</v>
      </c>
      <c r="AE4997">
        <v>162.0706780392905</v>
      </c>
    </row>
    <row r="4998" spans="1:31" x14ac:dyDescent="0.25">
      <c r="A4998">
        <v>2280628</v>
      </c>
      <c r="B4998">
        <v>1</v>
      </c>
      <c r="C4998" t="s">
        <v>81</v>
      </c>
      <c r="D4998" t="s">
        <v>113</v>
      </c>
      <c r="E4998" t="s">
        <v>147</v>
      </c>
      <c r="F4998" t="s">
        <v>14569</v>
      </c>
      <c r="G4998" t="s">
        <v>149</v>
      </c>
      <c r="H4998" t="s">
        <v>150</v>
      </c>
      <c r="I4998" t="s">
        <v>136</v>
      </c>
      <c r="J4998" t="s">
        <v>137</v>
      </c>
      <c r="K4998" t="s">
        <v>138</v>
      </c>
      <c r="L4998" t="s">
        <v>14570</v>
      </c>
      <c r="M4998" t="s">
        <v>14571</v>
      </c>
      <c r="N4998">
        <v>1.5375000000000001</v>
      </c>
      <c r="O4998">
        <v>0</v>
      </c>
      <c r="P4998">
        <v>28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4.2880491207487488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4.2880491207487488</v>
      </c>
    </row>
    <row r="4999" spans="1:31" x14ac:dyDescent="0.25">
      <c r="A4999">
        <v>2280645</v>
      </c>
      <c r="B4999">
        <v>1</v>
      </c>
      <c r="C4999" t="s">
        <v>80</v>
      </c>
      <c r="D4999" t="s">
        <v>94</v>
      </c>
      <c r="E4999" t="s">
        <v>141</v>
      </c>
      <c r="F4999" t="s">
        <v>14572</v>
      </c>
      <c r="G4999" t="s">
        <v>278</v>
      </c>
      <c r="H4999" t="s">
        <v>135</v>
      </c>
      <c r="I4999" t="s">
        <v>136</v>
      </c>
      <c r="J4999" t="s">
        <v>137</v>
      </c>
      <c r="K4999" t="s">
        <v>138</v>
      </c>
      <c r="L4999" t="s">
        <v>14573</v>
      </c>
      <c r="M4999" t="s">
        <v>14574</v>
      </c>
      <c r="N4999">
        <v>2.4847222219999998</v>
      </c>
      <c r="O4999">
        <v>0</v>
      </c>
      <c r="P4999">
        <v>80</v>
      </c>
      <c r="Q4999">
        <v>0</v>
      </c>
      <c r="R4999">
        <v>0</v>
      </c>
      <c r="S4999">
        <v>0</v>
      </c>
      <c r="T4999">
        <v>13</v>
      </c>
      <c r="U4999">
        <v>0</v>
      </c>
      <c r="V4999">
        <v>0</v>
      </c>
      <c r="W4999">
        <v>0</v>
      </c>
      <c r="X4999">
        <v>39.110936433320681</v>
      </c>
      <c r="Y4999">
        <v>0</v>
      </c>
      <c r="Z4999">
        <v>0</v>
      </c>
      <c r="AA4999">
        <v>0</v>
      </c>
      <c r="AB4999">
        <v>4.3284668478883042</v>
      </c>
      <c r="AC4999">
        <v>0</v>
      </c>
      <c r="AD4999">
        <v>0</v>
      </c>
      <c r="AE4999">
        <v>43.439403281208982</v>
      </c>
    </row>
    <row r="5000" spans="1:31" x14ac:dyDescent="0.25">
      <c r="A5000">
        <v>2280316</v>
      </c>
      <c r="B5000">
        <v>1</v>
      </c>
      <c r="C5000" t="s">
        <v>81</v>
      </c>
      <c r="D5000" t="s">
        <v>120</v>
      </c>
      <c r="E5000" t="s">
        <v>147</v>
      </c>
      <c r="F5000" t="s">
        <v>14575</v>
      </c>
      <c r="G5000" t="s">
        <v>149</v>
      </c>
      <c r="H5000" t="s">
        <v>150</v>
      </c>
      <c r="I5000" t="s">
        <v>136</v>
      </c>
      <c r="J5000" t="s">
        <v>137</v>
      </c>
      <c r="K5000" t="s">
        <v>138</v>
      </c>
      <c r="L5000" t="s">
        <v>14576</v>
      </c>
      <c r="M5000" t="s">
        <v>14577</v>
      </c>
      <c r="N5000">
        <v>1.464444444</v>
      </c>
      <c r="O5000">
        <v>0</v>
      </c>
      <c r="P5000">
        <v>94</v>
      </c>
      <c r="Q5000">
        <v>0</v>
      </c>
      <c r="R5000">
        <v>0</v>
      </c>
      <c r="S5000">
        <v>0</v>
      </c>
      <c r="T5000">
        <v>7</v>
      </c>
      <c r="U5000">
        <v>0</v>
      </c>
      <c r="V5000">
        <v>0</v>
      </c>
      <c r="W5000">
        <v>0</v>
      </c>
      <c r="X5000">
        <v>30.988351428111532</v>
      </c>
      <c r="Y5000">
        <v>0</v>
      </c>
      <c r="Z5000">
        <v>0</v>
      </c>
      <c r="AA5000">
        <v>0</v>
      </c>
      <c r="AB5000">
        <v>2.3961883581000007</v>
      </c>
      <c r="AC5000">
        <v>0</v>
      </c>
      <c r="AD5000">
        <v>0</v>
      </c>
      <c r="AE5000">
        <v>33.384539786211533</v>
      </c>
    </row>
    <row r="5001" spans="1:31" x14ac:dyDescent="0.25">
      <c r="A5001">
        <v>2279981</v>
      </c>
      <c r="B5001">
        <v>1</v>
      </c>
      <c r="C5001" t="s">
        <v>80</v>
      </c>
      <c r="D5001" t="s">
        <v>105</v>
      </c>
      <c r="E5001" t="s">
        <v>141</v>
      </c>
      <c r="F5001" t="s">
        <v>12362</v>
      </c>
      <c r="G5001" t="s">
        <v>1745</v>
      </c>
      <c r="H5001" t="s">
        <v>135</v>
      </c>
      <c r="I5001" t="s">
        <v>136</v>
      </c>
      <c r="J5001" t="s">
        <v>137</v>
      </c>
      <c r="K5001" t="s">
        <v>138</v>
      </c>
      <c r="L5001" t="s">
        <v>14578</v>
      </c>
      <c r="M5001" t="s">
        <v>14579</v>
      </c>
      <c r="N5001">
        <v>2.56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188.87527810699621</v>
      </c>
      <c r="AD5001">
        <v>0</v>
      </c>
      <c r="AE5001">
        <v>188.87527810699621</v>
      </c>
    </row>
    <row r="5002" spans="1:31" x14ac:dyDescent="0.25">
      <c r="A5002">
        <v>2280622</v>
      </c>
      <c r="B5002">
        <v>1</v>
      </c>
      <c r="C5002" t="s">
        <v>81</v>
      </c>
      <c r="D5002" t="s">
        <v>120</v>
      </c>
      <c r="E5002" t="s">
        <v>132</v>
      </c>
      <c r="F5002" t="s">
        <v>4539</v>
      </c>
      <c r="G5002" t="s">
        <v>134</v>
      </c>
      <c r="H5002" t="s">
        <v>135</v>
      </c>
      <c r="I5002" t="s">
        <v>136</v>
      </c>
      <c r="J5002" t="s">
        <v>137</v>
      </c>
      <c r="K5002" t="s">
        <v>138</v>
      </c>
      <c r="L5002" t="s">
        <v>14580</v>
      </c>
      <c r="M5002" t="s">
        <v>14581</v>
      </c>
      <c r="N5002">
        <v>0.64944444400000001</v>
      </c>
      <c r="O5002">
        <v>0</v>
      </c>
      <c r="P5002">
        <v>285</v>
      </c>
      <c r="Q5002">
        <v>18</v>
      </c>
      <c r="R5002">
        <v>18</v>
      </c>
      <c r="S5002">
        <v>6</v>
      </c>
      <c r="T5002">
        <v>31</v>
      </c>
      <c r="U5002">
        <v>0</v>
      </c>
      <c r="V5002">
        <v>0</v>
      </c>
      <c r="W5002">
        <v>0</v>
      </c>
      <c r="X5002">
        <v>52.772932518948586</v>
      </c>
      <c r="Y5002">
        <v>37.316653016886846</v>
      </c>
      <c r="Z5002">
        <v>3.7074731002058168</v>
      </c>
      <c r="AA5002">
        <v>8.0362405892982114</v>
      </c>
      <c r="AB5002">
        <v>6.776430414518023</v>
      </c>
      <c r="AC5002">
        <v>0</v>
      </c>
      <c r="AD5002">
        <v>0</v>
      </c>
      <c r="AE5002">
        <v>108.60972963985748</v>
      </c>
    </row>
    <row r="5003" spans="1:31" x14ac:dyDescent="0.25">
      <c r="A5003">
        <v>2280104</v>
      </c>
      <c r="B5003">
        <v>1</v>
      </c>
      <c r="C5003" t="s">
        <v>80</v>
      </c>
      <c r="D5003" t="s">
        <v>93</v>
      </c>
      <c r="E5003" t="s">
        <v>147</v>
      </c>
      <c r="F5003" t="s">
        <v>14582</v>
      </c>
      <c r="G5003" t="s">
        <v>297</v>
      </c>
      <c r="H5003" t="s">
        <v>150</v>
      </c>
      <c r="I5003" t="s">
        <v>136</v>
      </c>
      <c r="J5003" t="s">
        <v>3</v>
      </c>
      <c r="K5003" t="s">
        <v>138</v>
      </c>
      <c r="L5003" t="s">
        <v>14583</v>
      </c>
      <c r="M5003" t="s">
        <v>14584</v>
      </c>
      <c r="N5003">
        <v>2.4866666660000001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72</v>
      </c>
      <c r="U5003">
        <v>0</v>
      </c>
      <c r="V5003">
        <v>2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83.459526426637936</v>
      </c>
      <c r="AC5003">
        <v>0</v>
      </c>
      <c r="AD5003">
        <v>4.6106630662778665</v>
      </c>
      <c r="AE5003">
        <v>88.070189492915802</v>
      </c>
    </row>
    <row r="5004" spans="1:31" x14ac:dyDescent="0.25">
      <c r="A5004">
        <v>2280004</v>
      </c>
      <c r="B5004">
        <v>1</v>
      </c>
      <c r="C5004" t="s">
        <v>80</v>
      </c>
      <c r="D5004" t="s">
        <v>108</v>
      </c>
      <c r="E5004" t="s">
        <v>147</v>
      </c>
      <c r="F5004" t="s">
        <v>11451</v>
      </c>
      <c r="G5004" t="s">
        <v>149</v>
      </c>
      <c r="H5004" t="s">
        <v>150</v>
      </c>
      <c r="I5004" t="s">
        <v>136</v>
      </c>
      <c r="J5004" t="s">
        <v>137</v>
      </c>
      <c r="K5004" t="s">
        <v>138</v>
      </c>
      <c r="L5004" t="s">
        <v>14585</v>
      </c>
      <c r="M5004" t="s">
        <v>14586</v>
      </c>
      <c r="N5004">
        <v>1.77</v>
      </c>
      <c r="O5004">
        <v>0</v>
      </c>
      <c r="P5004">
        <v>7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1.52636468920635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1.52636468920635</v>
      </c>
    </row>
    <row r="5005" spans="1:31" x14ac:dyDescent="0.25">
      <c r="A5005">
        <v>2280124</v>
      </c>
      <c r="B5005">
        <v>1</v>
      </c>
      <c r="C5005" t="s">
        <v>81</v>
      </c>
      <c r="D5005" t="s">
        <v>128</v>
      </c>
      <c r="E5005" t="s">
        <v>165</v>
      </c>
      <c r="F5005" t="s">
        <v>14587</v>
      </c>
      <c r="G5005" t="s">
        <v>194</v>
      </c>
      <c r="H5005" t="s">
        <v>150</v>
      </c>
      <c r="I5005" t="s">
        <v>136</v>
      </c>
      <c r="J5005" t="s">
        <v>137</v>
      </c>
      <c r="K5005" t="s">
        <v>138</v>
      </c>
      <c r="L5005" t="s">
        <v>3931</v>
      </c>
      <c r="M5005" t="s">
        <v>14588</v>
      </c>
      <c r="N5005">
        <v>5.7416666660000004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1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22.113679395046802</v>
      </c>
      <c r="AC5005">
        <v>0</v>
      </c>
      <c r="AD5005">
        <v>0</v>
      </c>
      <c r="AE5005">
        <v>22.113679395046802</v>
      </c>
    </row>
    <row r="5006" spans="1:31" x14ac:dyDescent="0.25">
      <c r="A5006">
        <v>2280296</v>
      </c>
      <c r="B5006">
        <v>1</v>
      </c>
      <c r="C5006" t="s">
        <v>80</v>
      </c>
      <c r="D5006" t="s">
        <v>82</v>
      </c>
      <c r="E5006" t="s">
        <v>165</v>
      </c>
      <c r="F5006" t="s">
        <v>14589</v>
      </c>
      <c r="G5006" t="s">
        <v>198</v>
      </c>
      <c r="H5006" t="s">
        <v>150</v>
      </c>
      <c r="I5006" t="s">
        <v>136</v>
      </c>
      <c r="J5006" t="s">
        <v>137</v>
      </c>
      <c r="K5006" t="s">
        <v>138</v>
      </c>
      <c r="L5006" t="s">
        <v>14590</v>
      </c>
      <c r="M5006" t="s">
        <v>14591</v>
      </c>
      <c r="N5006">
        <v>4.8908333329999998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1</v>
      </c>
      <c r="U5006">
        <v>0</v>
      </c>
      <c r="V5006">
        <v>0</v>
      </c>
      <c r="W5006">
        <v>0</v>
      </c>
      <c r="X5006">
        <v>0.43450884025085001</v>
      </c>
      <c r="Y5006">
        <v>0</v>
      </c>
      <c r="Z5006">
        <v>0</v>
      </c>
      <c r="AA5006">
        <v>0</v>
      </c>
      <c r="AB5006">
        <v>4.1054829351278004</v>
      </c>
      <c r="AC5006">
        <v>0</v>
      </c>
      <c r="AD5006">
        <v>0</v>
      </c>
      <c r="AE5006">
        <v>4.5399917753786507</v>
      </c>
    </row>
    <row r="5007" spans="1:31" x14ac:dyDescent="0.25">
      <c r="A5007">
        <v>2280665</v>
      </c>
      <c r="B5007">
        <v>1</v>
      </c>
      <c r="C5007" t="s">
        <v>80</v>
      </c>
      <c r="D5007" t="s">
        <v>105</v>
      </c>
      <c r="E5007" t="s">
        <v>165</v>
      </c>
      <c r="F5007" t="s">
        <v>14592</v>
      </c>
      <c r="G5007" t="s">
        <v>198</v>
      </c>
      <c r="H5007" t="s">
        <v>150</v>
      </c>
      <c r="I5007" t="s">
        <v>136</v>
      </c>
      <c r="J5007" t="s">
        <v>137</v>
      </c>
      <c r="K5007" t="s">
        <v>138</v>
      </c>
      <c r="L5007" t="s">
        <v>14593</v>
      </c>
      <c r="M5007" t="s">
        <v>14594</v>
      </c>
      <c r="N5007">
        <v>1.5752777769999999</v>
      </c>
      <c r="O5007">
        <v>0</v>
      </c>
      <c r="P5007">
        <v>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8.8309060717383342E-2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8.8309060717383342E-2</v>
      </c>
    </row>
    <row r="5008" spans="1:31" x14ac:dyDescent="0.25">
      <c r="A5008">
        <v>2280545</v>
      </c>
      <c r="B5008">
        <v>1</v>
      </c>
      <c r="C5008" t="s">
        <v>81</v>
      </c>
      <c r="D5008" t="s">
        <v>128</v>
      </c>
      <c r="E5008" t="s">
        <v>147</v>
      </c>
      <c r="F5008" t="s">
        <v>5493</v>
      </c>
      <c r="G5008" t="s">
        <v>149</v>
      </c>
      <c r="H5008" t="s">
        <v>150</v>
      </c>
      <c r="I5008" t="s">
        <v>136</v>
      </c>
      <c r="J5008" t="s">
        <v>137</v>
      </c>
      <c r="K5008" t="s">
        <v>138</v>
      </c>
      <c r="L5008" t="s">
        <v>14595</v>
      </c>
      <c r="M5008" t="s">
        <v>14596</v>
      </c>
      <c r="N5008">
        <v>4.4708333329999999</v>
      </c>
      <c r="O5008">
        <v>0</v>
      </c>
      <c r="P5008">
        <v>62</v>
      </c>
      <c r="Q5008">
        <v>0</v>
      </c>
      <c r="R5008">
        <v>7</v>
      </c>
      <c r="S5008">
        <v>0</v>
      </c>
      <c r="T5008">
        <v>4</v>
      </c>
      <c r="U5008">
        <v>0</v>
      </c>
      <c r="V5008">
        <v>0</v>
      </c>
      <c r="W5008">
        <v>0</v>
      </c>
      <c r="X5008">
        <v>59.705776550619042</v>
      </c>
      <c r="Y5008">
        <v>0</v>
      </c>
      <c r="Z5008">
        <v>21.651672107952724</v>
      </c>
      <c r="AA5008">
        <v>0</v>
      </c>
      <c r="AB5008">
        <v>12.369475688167634</v>
      </c>
      <c r="AC5008">
        <v>0</v>
      </c>
      <c r="AD5008">
        <v>0</v>
      </c>
      <c r="AE5008">
        <v>93.726924346739409</v>
      </c>
    </row>
    <row r="5009" spans="1:31" x14ac:dyDescent="0.25">
      <c r="A5009">
        <v>2280416</v>
      </c>
      <c r="B5009">
        <v>1</v>
      </c>
      <c r="C5009" t="s">
        <v>80</v>
      </c>
      <c r="D5009" t="s">
        <v>107</v>
      </c>
      <c r="E5009" t="s">
        <v>165</v>
      </c>
      <c r="F5009" t="s">
        <v>14597</v>
      </c>
      <c r="G5009" t="s">
        <v>198</v>
      </c>
      <c r="H5009" t="s">
        <v>150</v>
      </c>
      <c r="I5009" t="s">
        <v>136</v>
      </c>
      <c r="J5009" t="s">
        <v>137</v>
      </c>
      <c r="K5009" t="s">
        <v>138</v>
      </c>
      <c r="L5009" t="s">
        <v>14598</v>
      </c>
      <c r="M5009" t="s">
        <v>14599</v>
      </c>
      <c r="N5009">
        <v>1.3338888879999999</v>
      </c>
      <c r="O5009">
        <v>0</v>
      </c>
      <c r="P5009">
        <v>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0.19639975968016665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0.19639975968016665</v>
      </c>
    </row>
    <row r="5010" spans="1:31" x14ac:dyDescent="0.25">
      <c r="A5010">
        <v>2280167</v>
      </c>
      <c r="B5010">
        <v>1</v>
      </c>
      <c r="C5010" t="s">
        <v>81</v>
      </c>
      <c r="D5010" t="s">
        <v>128</v>
      </c>
      <c r="E5010" t="s">
        <v>147</v>
      </c>
      <c r="F5010" t="s">
        <v>14600</v>
      </c>
      <c r="G5010" t="s">
        <v>154</v>
      </c>
      <c r="H5010" t="s">
        <v>150</v>
      </c>
      <c r="I5010" t="s">
        <v>136</v>
      </c>
      <c r="J5010" t="s">
        <v>137</v>
      </c>
      <c r="K5010" t="s">
        <v>144</v>
      </c>
      <c r="L5010" t="s">
        <v>14601</v>
      </c>
      <c r="M5010" t="s">
        <v>14602</v>
      </c>
      <c r="N5010">
        <v>3.7833333329999999</v>
      </c>
      <c r="O5010">
        <v>0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0.50683040162400006</v>
      </c>
      <c r="AA5010">
        <v>0</v>
      </c>
      <c r="AB5010">
        <v>0</v>
      </c>
      <c r="AC5010">
        <v>0</v>
      </c>
      <c r="AD5010">
        <v>0</v>
      </c>
      <c r="AE5010">
        <v>0.50683040162400006</v>
      </c>
    </row>
    <row r="5011" spans="1:31" x14ac:dyDescent="0.25">
      <c r="A5011">
        <v>2280353</v>
      </c>
      <c r="B5011">
        <v>1</v>
      </c>
      <c r="C5011" t="s">
        <v>80</v>
      </c>
      <c r="D5011" t="s">
        <v>87</v>
      </c>
      <c r="E5011" t="s">
        <v>157</v>
      </c>
      <c r="F5011" t="s">
        <v>14603</v>
      </c>
      <c r="G5011" t="s">
        <v>297</v>
      </c>
      <c r="H5011" t="s">
        <v>135</v>
      </c>
      <c r="I5011" t="s">
        <v>136</v>
      </c>
      <c r="J5011" t="s">
        <v>3</v>
      </c>
      <c r="K5011" t="s">
        <v>138</v>
      </c>
      <c r="L5011" t="s">
        <v>14604</v>
      </c>
      <c r="M5011" t="s">
        <v>14605</v>
      </c>
      <c r="N5011">
        <v>0.70944444399999995</v>
      </c>
      <c r="O5011">
        <v>0</v>
      </c>
      <c r="P5011">
        <v>1536</v>
      </c>
      <c r="Q5011">
        <v>0</v>
      </c>
      <c r="R5011">
        <v>0</v>
      </c>
      <c r="S5011">
        <v>7</v>
      </c>
      <c r="T5011">
        <v>175</v>
      </c>
      <c r="U5011">
        <v>0</v>
      </c>
      <c r="V5011">
        <v>0</v>
      </c>
      <c r="W5011">
        <v>0</v>
      </c>
      <c r="X5011">
        <v>289.81971837815104</v>
      </c>
      <c r="Y5011">
        <v>0</v>
      </c>
      <c r="Z5011">
        <v>0</v>
      </c>
      <c r="AA5011">
        <v>101.56082414660008</v>
      </c>
      <c r="AB5011">
        <v>332.84143818803273</v>
      </c>
      <c r="AC5011">
        <v>0</v>
      </c>
      <c r="AD5011">
        <v>0</v>
      </c>
      <c r="AE5011">
        <v>724.22198071278387</v>
      </c>
    </row>
    <row r="5012" spans="1:31" x14ac:dyDescent="0.25">
      <c r="A5012">
        <v>2280608</v>
      </c>
      <c r="B5012">
        <v>1</v>
      </c>
      <c r="C5012" t="s">
        <v>80</v>
      </c>
      <c r="D5012" t="s">
        <v>83</v>
      </c>
      <c r="E5012" t="s">
        <v>165</v>
      </c>
      <c r="F5012" t="s">
        <v>14606</v>
      </c>
      <c r="G5012" t="s">
        <v>225</v>
      </c>
      <c r="H5012" t="s">
        <v>150</v>
      </c>
      <c r="I5012" t="s">
        <v>136</v>
      </c>
      <c r="J5012" t="s">
        <v>137</v>
      </c>
      <c r="K5012" t="s">
        <v>138</v>
      </c>
      <c r="L5012" t="s">
        <v>14607</v>
      </c>
      <c r="M5012" t="s">
        <v>14608</v>
      </c>
      <c r="N5012">
        <v>1.8658333330000001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2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5.9431287609987837</v>
      </c>
      <c r="AC5012">
        <v>0</v>
      </c>
      <c r="AD5012">
        <v>0</v>
      </c>
      <c r="AE5012">
        <v>5.9431287609987837</v>
      </c>
    </row>
    <row r="5013" spans="1:31" x14ac:dyDescent="0.25">
      <c r="A5013">
        <v>2280359</v>
      </c>
      <c r="B5013">
        <v>1</v>
      </c>
      <c r="C5013" t="s">
        <v>80</v>
      </c>
      <c r="D5013" t="s">
        <v>110</v>
      </c>
      <c r="E5013" t="s">
        <v>165</v>
      </c>
      <c r="F5013" t="s">
        <v>14609</v>
      </c>
      <c r="G5013" t="s">
        <v>198</v>
      </c>
      <c r="H5013" t="s">
        <v>150</v>
      </c>
      <c r="I5013" t="s">
        <v>136</v>
      </c>
      <c r="J5013" t="s">
        <v>137</v>
      </c>
      <c r="K5013" t="s">
        <v>138</v>
      </c>
      <c r="L5013" t="s">
        <v>14610</v>
      </c>
      <c r="M5013" t="s">
        <v>14611</v>
      </c>
      <c r="N5013">
        <v>1.4566666660000001</v>
      </c>
      <c r="O5013">
        <v>0</v>
      </c>
      <c r="P5013">
        <v>5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3.3180452171442001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3.3180452171442001</v>
      </c>
    </row>
    <row r="5014" spans="1:31" x14ac:dyDescent="0.25">
      <c r="A5014">
        <v>2280061</v>
      </c>
      <c r="B5014">
        <v>1</v>
      </c>
      <c r="C5014" t="s">
        <v>80</v>
      </c>
      <c r="D5014" t="s">
        <v>85</v>
      </c>
      <c r="E5014" t="s">
        <v>165</v>
      </c>
      <c r="F5014" t="s">
        <v>14612</v>
      </c>
      <c r="G5014" t="s">
        <v>198</v>
      </c>
      <c r="H5014" t="s">
        <v>150</v>
      </c>
      <c r="I5014" t="s">
        <v>136</v>
      </c>
      <c r="J5014" t="s">
        <v>137</v>
      </c>
      <c r="K5014" t="s">
        <v>138</v>
      </c>
      <c r="L5014" t="s">
        <v>14613</v>
      </c>
      <c r="M5014" t="s">
        <v>14614</v>
      </c>
      <c r="N5014">
        <v>1.104166666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1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2.3316968367503752</v>
      </c>
      <c r="AC5014">
        <v>0</v>
      </c>
      <c r="AD5014">
        <v>0</v>
      </c>
      <c r="AE5014">
        <v>2.3316968367503752</v>
      </c>
    </row>
    <row r="5015" spans="1:31" x14ac:dyDescent="0.25">
      <c r="A5015">
        <v>2280210</v>
      </c>
      <c r="B5015">
        <v>1</v>
      </c>
      <c r="C5015" t="s">
        <v>81</v>
      </c>
      <c r="D5015" t="s">
        <v>112</v>
      </c>
      <c r="E5015" t="s">
        <v>176</v>
      </c>
      <c r="F5015" t="s">
        <v>14615</v>
      </c>
      <c r="G5015" t="s">
        <v>178</v>
      </c>
      <c r="H5015" t="s">
        <v>150</v>
      </c>
      <c r="I5015" t="s">
        <v>136</v>
      </c>
      <c r="J5015" t="s">
        <v>137</v>
      </c>
      <c r="K5015" t="s">
        <v>138</v>
      </c>
      <c r="L5015" t="s">
        <v>14616</v>
      </c>
      <c r="M5015" t="s">
        <v>14617</v>
      </c>
      <c r="N5015">
        <v>6.2347222220000003</v>
      </c>
      <c r="O5015">
        <v>0</v>
      </c>
      <c r="P5015">
        <v>84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32.342742108004877</v>
      </c>
      <c r="Y5015">
        <v>0</v>
      </c>
      <c r="Z5015">
        <v>0</v>
      </c>
      <c r="AA5015">
        <v>0</v>
      </c>
      <c r="AB5015">
        <v>0.1387446353165</v>
      </c>
      <c r="AC5015">
        <v>0</v>
      </c>
      <c r="AD5015">
        <v>0</v>
      </c>
      <c r="AE5015">
        <v>32.481486743321376</v>
      </c>
    </row>
    <row r="5016" spans="1:31" x14ac:dyDescent="0.25">
      <c r="A5016">
        <v>2280539</v>
      </c>
      <c r="B5016">
        <v>1</v>
      </c>
      <c r="C5016" t="s">
        <v>80</v>
      </c>
      <c r="D5016" t="s">
        <v>100</v>
      </c>
      <c r="E5016" t="s">
        <v>141</v>
      </c>
      <c r="F5016" t="s">
        <v>14618</v>
      </c>
      <c r="G5016" t="s">
        <v>268</v>
      </c>
      <c r="H5016" t="s">
        <v>135</v>
      </c>
      <c r="I5016" t="s">
        <v>136</v>
      </c>
      <c r="J5016" t="s">
        <v>137</v>
      </c>
      <c r="K5016" t="s">
        <v>138</v>
      </c>
      <c r="L5016" t="s">
        <v>14619</v>
      </c>
      <c r="M5016" t="s">
        <v>14620</v>
      </c>
      <c r="N5016">
        <v>1.8963888879999999</v>
      </c>
      <c r="O5016">
        <v>0</v>
      </c>
      <c r="P5016">
        <v>155</v>
      </c>
      <c r="Q5016">
        <v>0</v>
      </c>
      <c r="R5016">
        <v>2</v>
      </c>
      <c r="S5016">
        <v>0</v>
      </c>
      <c r="T5016">
        <v>6</v>
      </c>
      <c r="U5016">
        <v>0</v>
      </c>
      <c r="V5016">
        <v>0</v>
      </c>
      <c r="W5016">
        <v>0</v>
      </c>
      <c r="X5016">
        <v>95.256099033289019</v>
      </c>
      <c r="Y5016">
        <v>0</v>
      </c>
      <c r="Z5016">
        <v>4.7162044459833331E-2</v>
      </c>
      <c r="AA5016">
        <v>0</v>
      </c>
      <c r="AB5016">
        <v>0.76863186278685003</v>
      </c>
      <c r="AC5016">
        <v>0</v>
      </c>
      <c r="AD5016">
        <v>0</v>
      </c>
      <c r="AE5016">
        <v>96.071892940535704</v>
      </c>
    </row>
    <row r="5017" spans="1:31" x14ac:dyDescent="0.25">
      <c r="A5017">
        <v>2280067</v>
      </c>
      <c r="B5017">
        <v>1</v>
      </c>
      <c r="C5017" t="s">
        <v>80</v>
      </c>
      <c r="D5017" t="s">
        <v>93</v>
      </c>
      <c r="E5017" t="s">
        <v>176</v>
      </c>
      <c r="F5017" t="s">
        <v>7267</v>
      </c>
      <c r="G5017" t="s">
        <v>154</v>
      </c>
      <c r="H5017" t="s">
        <v>150</v>
      </c>
      <c r="I5017" t="s">
        <v>136</v>
      </c>
      <c r="J5017" t="s">
        <v>137</v>
      </c>
      <c r="K5017" t="s">
        <v>144</v>
      </c>
      <c r="L5017" t="s">
        <v>14621</v>
      </c>
      <c r="M5017" t="s">
        <v>14622</v>
      </c>
      <c r="N5017">
        <v>7.7088888879999997</v>
      </c>
      <c r="O5017">
        <v>0</v>
      </c>
      <c r="P5017">
        <v>671</v>
      </c>
      <c r="Q5017">
        <v>0</v>
      </c>
      <c r="R5017">
        <v>0</v>
      </c>
      <c r="S5017">
        <v>0</v>
      </c>
      <c r="T5017">
        <v>19</v>
      </c>
      <c r="U5017">
        <v>0</v>
      </c>
      <c r="V5017">
        <v>0</v>
      </c>
      <c r="W5017">
        <v>0</v>
      </c>
      <c r="X5017">
        <v>1249.46824376416</v>
      </c>
      <c r="Y5017">
        <v>0</v>
      </c>
      <c r="Z5017">
        <v>0</v>
      </c>
      <c r="AA5017">
        <v>0</v>
      </c>
      <c r="AB5017">
        <v>152.32654465643645</v>
      </c>
      <c r="AC5017">
        <v>0</v>
      </c>
      <c r="AD5017">
        <v>0</v>
      </c>
      <c r="AE5017">
        <v>1401.7947884205964</v>
      </c>
    </row>
    <row r="5018" spans="1:31" x14ac:dyDescent="0.25">
      <c r="A5018">
        <v>2280562</v>
      </c>
      <c r="B5018">
        <v>1</v>
      </c>
      <c r="C5018" t="s">
        <v>81</v>
      </c>
      <c r="D5018" t="s">
        <v>112</v>
      </c>
      <c r="E5018" t="s">
        <v>147</v>
      </c>
      <c r="F5018" t="s">
        <v>14623</v>
      </c>
      <c r="G5018" t="s">
        <v>149</v>
      </c>
      <c r="H5018" t="s">
        <v>150</v>
      </c>
      <c r="I5018" t="s">
        <v>136</v>
      </c>
      <c r="J5018" t="s">
        <v>137</v>
      </c>
      <c r="K5018" t="s">
        <v>138</v>
      </c>
      <c r="L5018" t="s">
        <v>14624</v>
      </c>
      <c r="M5018" t="s">
        <v>14625</v>
      </c>
      <c r="N5018">
        <v>0.97750000000000004</v>
      </c>
      <c r="O5018">
        <v>0</v>
      </c>
      <c r="P5018">
        <v>8</v>
      </c>
      <c r="Q5018">
        <v>0</v>
      </c>
      <c r="R5018">
        <v>1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3.0018694342033334E-2</v>
      </c>
      <c r="Y5018">
        <v>0</v>
      </c>
      <c r="Z5018">
        <v>1.3820994693633331E-2</v>
      </c>
      <c r="AA5018">
        <v>0</v>
      </c>
      <c r="AB5018">
        <v>0</v>
      </c>
      <c r="AC5018">
        <v>0</v>
      </c>
      <c r="AD5018">
        <v>0</v>
      </c>
      <c r="AE5018">
        <v>4.3839689035666665E-2</v>
      </c>
    </row>
    <row r="5019" spans="1:31" x14ac:dyDescent="0.25">
      <c r="A5019">
        <v>2280044</v>
      </c>
      <c r="B5019">
        <v>1</v>
      </c>
      <c r="C5019" t="s">
        <v>80</v>
      </c>
      <c r="D5019" t="s">
        <v>83</v>
      </c>
      <c r="E5019" t="s">
        <v>141</v>
      </c>
      <c r="F5019" t="s">
        <v>14626</v>
      </c>
      <c r="G5019" t="s">
        <v>143</v>
      </c>
      <c r="H5019" t="s">
        <v>135</v>
      </c>
      <c r="I5019" t="s">
        <v>136</v>
      </c>
      <c r="J5019" t="s">
        <v>137</v>
      </c>
      <c r="K5019" t="s">
        <v>144</v>
      </c>
      <c r="L5019" t="s">
        <v>14627</v>
      </c>
      <c r="M5019" t="s">
        <v>14628</v>
      </c>
      <c r="N5019">
        <v>0.67305555500000003</v>
      </c>
      <c r="O5019">
        <v>0</v>
      </c>
      <c r="P5019">
        <v>404</v>
      </c>
      <c r="Q5019">
        <v>0</v>
      </c>
      <c r="R5019">
        <v>0</v>
      </c>
      <c r="S5019">
        <v>1</v>
      </c>
      <c r="T5019">
        <v>25</v>
      </c>
      <c r="U5019">
        <v>0</v>
      </c>
      <c r="V5019">
        <v>0</v>
      </c>
      <c r="W5019">
        <v>0</v>
      </c>
      <c r="X5019">
        <v>145.53187763065407</v>
      </c>
      <c r="Y5019">
        <v>0</v>
      </c>
      <c r="Z5019">
        <v>0</v>
      </c>
      <c r="AA5019">
        <v>0.98093785666453059</v>
      </c>
      <c r="AB5019">
        <v>26.990102248025629</v>
      </c>
      <c r="AC5019">
        <v>0</v>
      </c>
      <c r="AD5019">
        <v>0</v>
      </c>
      <c r="AE5019">
        <v>173.50291773534423</v>
      </c>
    </row>
    <row r="5020" spans="1:31" x14ac:dyDescent="0.25">
      <c r="A5020">
        <v>2280376</v>
      </c>
      <c r="B5020">
        <v>1</v>
      </c>
      <c r="C5020" t="s">
        <v>81</v>
      </c>
      <c r="D5020" t="s">
        <v>127</v>
      </c>
      <c r="E5020" t="s">
        <v>147</v>
      </c>
      <c r="F5020" t="s">
        <v>14629</v>
      </c>
      <c r="G5020" t="s">
        <v>229</v>
      </c>
      <c r="H5020" t="s">
        <v>150</v>
      </c>
      <c r="I5020" t="s">
        <v>136</v>
      </c>
      <c r="J5020" t="s">
        <v>137</v>
      </c>
      <c r="K5020" t="s">
        <v>138</v>
      </c>
      <c r="L5020" t="s">
        <v>14630</v>
      </c>
      <c r="M5020" t="s">
        <v>14631</v>
      </c>
      <c r="N5020">
        <v>4.8222222219999997</v>
      </c>
      <c r="O5020">
        <v>0</v>
      </c>
      <c r="P5020">
        <v>108</v>
      </c>
      <c r="Q5020">
        <v>0</v>
      </c>
      <c r="R5020">
        <v>3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147.7006788887978</v>
      </c>
      <c r="Y5020">
        <v>0</v>
      </c>
      <c r="Z5020">
        <v>0.39262110331449174</v>
      </c>
      <c r="AA5020">
        <v>0</v>
      </c>
      <c r="AB5020">
        <v>0</v>
      </c>
      <c r="AC5020">
        <v>0</v>
      </c>
      <c r="AD5020">
        <v>0</v>
      </c>
      <c r="AE5020">
        <v>148.09329999211229</v>
      </c>
    </row>
    <row r="5021" spans="1:31" x14ac:dyDescent="0.25">
      <c r="A5021">
        <v>2280021</v>
      </c>
      <c r="B5021">
        <v>1</v>
      </c>
      <c r="C5021" t="s">
        <v>80</v>
      </c>
      <c r="D5021" t="s">
        <v>100</v>
      </c>
      <c r="E5021" t="s">
        <v>141</v>
      </c>
      <c r="F5021" t="s">
        <v>14632</v>
      </c>
      <c r="G5021" t="s">
        <v>134</v>
      </c>
      <c r="H5021" t="s">
        <v>135</v>
      </c>
      <c r="I5021" t="s">
        <v>136</v>
      </c>
      <c r="J5021" t="s">
        <v>137</v>
      </c>
      <c r="K5021" t="s">
        <v>138</v>
      </c>
      <c r="L5021" t="s">
        <v>14633</v>
      </c>
      <c r="M5021" t="s">
        <v>14634</v>
      </c>
      <c r="N5021">
        <v>1.162222222</v>
      </c>
      <c r="O5021">
        <v>0</v>
      </c>
      <c r="P5021">
        <v>0</v>
      </c>
      <c r="Q5021">
        <v>0</v>
      </c>
      <c r="R5021">
        <v>0</v>
      </c>
      <c r="S5021">
        <v>6</v>
      </c>
      <c r="T5021">
        <v>10</v>
      </c>
      <c r="U5021">
        <v>1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155.98635238205966</v>
      </c>
      <c r="AB5021">
        <v>70.288368086769268</v>
      </c>
      <c r="AC5021">
        <v>102.55549673446001</v>
      </c>
      <c r="AD5021">
        <v>0</v>
      </c>
      <c r="AE5021">
        <v>328.83021720328895</v>
      </c>
    </row>
    <row r="5022" spans="1:31" x14ac:dyDescent="0.25">
      <c r="A5022">
        <v>2280685</v>
      </c>
      <c r="B5022">
        <v>1</v>
      </c>
      <c r="C5022" t="s">
        <v>80</v>
      </c>
      <c r="D5022" t="s">
        <v>90</v>
      </c>
      <c r="E5022" t="s">
        <v>165</v>
      </c>
      <c r="F5022" t="s">
        <v>14635</v>
      </c>
      <c r="G5022" t="s">
        <v>198</v>
      </c>
      <c r="H5022" t="s">
        <v>150</v>
      </c>
      <c r="I5022" t="s">
        <v>136</v>
      </c>
      <c r="J5022" t="s">
        <v>137</v>
      </c>
      <c r="K5022" t="s">
        <v>138</v>
      </c>
      <c r="L5022" t="s">
        <v>14636</v>
      </c>
      <c r="M5022" t="s">
        <v>14637</v>
      </c>
      <c r="N5022">
        <v>1.635277777</v>
      </c>
      <c r="O5022">
        <v>0</v>
      </c>
      <c r="P5022">
        <v>2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2.3428331921182002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2.3428331921182002</v>
      </c>
    </row>
    <row r="5023" spans="1:31" x14ac:dyDescent="0.25">
      <c r="A5023">
        <v>2280522</v>
      </c>
      <c r="B5023">
        <v>1</v>
      </c>
      <c r="C5023" t="s">
        <v>80</v>
      </c>
      <c r="D5023" t="s">
        <v>92</v>
      </c>
      <c r="E5023" t="s">
        <v>165</v>
      </c>
      <c r="F5023" t="s">
        <v>14638</v>
      </c>
      <c r="G5023" t="s">
        <v>167</v>
      </c>
      <c r="H5023" t="s">
        <v>150</v>
      </c>
      <c r="I5023" t="s">
        <v>136</v>
      </c>
      <c r="J5023" t="s">
        <v>137</v>
      </c>
      <c r="K5023" t="s">
        <v>138</v>
      </c>
      <c r="L5023" t="s">
        <v>14639</v>
      </c>
      <c r="M5023" t="s">
        <v>14640</v>
      </c>
      <c r="N5023">
        <v>2.821388888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1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3.618002188948767</v>
      </c>
      <c r="AC5023">
        <v>0</v>
      </c>
      <c r="AD5023">
        <v>0</v>
      </c>
      <c r="AE5023">
        <v>3.618002188948767</v>
      </c>
    </row>
    <row r="5024" spans="1:31" x14ac:dyDescent="0.25">
      <c r="A5024">
        <v>2279752</v>
      </c>
      <c r="B5024">
        <v>1</v>
      </c>
      <c r="C5024" t="s">
        <v>80</v>
      </c>
      <c r="D5024" t="s">
        <v>95</v>
      </c>
      <c r="E5024" t="s">
        <v>322</v>
      </c>
      <c r="F5024" t="s">
        <v>6448</v>
      </c>
      <c r="G5024" t="s">
        <v>134</v>
      </c>
      <c r="H5024" t="s">
        <v>135</v>
      </c>
      <c r="I5024" t="s">
        <v>136</v>
      </c>
      <c r="J5024" t="s">
        <v>137</v>
      </c>
      <c r="K5024" t="s">
        <v>138</v>
      </c>
      <c r="L5024" t="s">
        <v>14641</v>
      </c>
      <c r="M5024" t="s">
        <v>14642</v>
      </c>
      <c r="N5024">
        <v>0.19</v>
      </c>
      <c r="O5024">
        <v>3</v>
      </c>
      <c r="P5024">
        <v>1345</v>
      </c>
      <c r="Q5024">
        <v>15</v>
      </c>
      <c r="R5024">
        <v>19</v>
      </c>
      <c r="S5024">
        <v>11</v>
      </c>
      <c r="T5024">
        <v>75</v>
      </c>
      <c r="U5024">
        <v>1</v>
      </c>
      <c r="V5024">
        <v>0</v>
      </c>
      <c r="W5024">
        <v>1.1844007836120001</v>
      </c>
      <c r="X5024">
        <v>49.80291031957853</v>
      </c>
      <c r="Y5024">
        <v>8.0541538778819994</v>
      </c>
      <c r="Z5024">
        <v>0.51304142779950002</v>
      </c>
      <c r="AA5024">
        <v>241.7472671126994</v>
      </c>
      <c r="AB5024">
        <v>6.6479384916475972</v>
      </c>
      <c r="AC5024">
        <v>0.22786350415200005</v>
      </c>
      <c r="AD5024">
        <v>0</v>
      </c>
      <c r="AE5024">
        <v>308.17757551737105</v>
      </c>
    </row>
    <row r="5025" spans="1:31" x14ac:dyDescent="0.25">
      <c r="A5025">
        <v>2280084</v>
      </c>
      <c r="B5025">
        <v>1</v>
      </c>
      <c r="C5025" t="s">
        <v>80</v>
      </c>
      <c r="D5025" t="s">
        <v>101</v>
      </c>
      <c r="E5025" t="s">
        <v>176</v>
      </c>
      <c r="F5025" t="s">
        <v>14643</v>
      </c>
      <c r="G5025" t="s">
        <v>143</v>
      </c>
      <c r="H5025" t="s">
        <v>150</v>
      </c>
      <c r="I5025" t="s">
        <v>136</v>
      </c>
      <c r="J5025" t="s">
        <v>137</v>
      </c>
      <c r="K5025" t="s">
        <v>144</v>
      </c>
      <c r="L5025" t="s">
        <v>14644</v>
      </c>
      <c r="M5025" t="s">
        <v>14645</v>
      </c>
      <c r="N5025">
        <v>7.3177777769999999</v>
      </c>
      <c r="O5025">
        <v>0</v>
      </c>
      <c r="P5025">
        <v>515</v>
      </c>
      <c r="Q5025">
        <v>0</v>
      </c>
      <c r="R5025">
        <v>0</v>
      </c>
      <c r="S5025">
        <v>0</v>
      </c>
      <c r="T5025">
        <v>44</v>
      </c>
      <c r="U5025">
        <v>0</v>
      </c>
      <c r="V5025">
        <v>0</v>
      </c>
      <c r="W5025">
        <v>0</v>
      </c>
      <c r="X5025">
        <v>939.37260107896134</v>
      </c>
      <c r="Y5025">
        <v>0</v>
      </c>
      <c r="Z5025">
        <v>0</v>
      </c>
      <c r="AA5025">
        <v>0</v>
      </c>
      <c r="AB5025">
        <v>335.65707061119588</v>
      </c>
      <c r="AC5025">
        <v>0</v>
      </c>
      <c r="AD5025">
        <v>0</v>
      </c>
      <c r="AE5025">
        <v>1275.0296716901571</v>
      </c>
    </row>
    <row r="5026" spans="1:31" x14ac:dyDescent="0.25">
      <c r="A5026">
        <v>2280144</v>
      </c>
      <c r="B5026">
        <v>1</v>
      </c>
      <c r="C5026" t="s">
        <v>80</v>
      </c>
      <c r="D5026" t="s">
        <v>106</v>
      </c>
      <c r="E5026" t="s">
        <v>147</v>
      </c>
      <c r="F5026" t="s">
        <v>14646</v>
      </c>
      <c r="G5026" t="s">
        <v>149</v>
      </c>
      <c r="H5026" t="s">
        <v>150</v>
      </c>
      <c r="I5026" t="s">
        <v>136</v>
      </c>
      <c r="J5026" t="s">
        <v>137</v>
      </c>
      <c r="K5026" t="s">
        <v>138</v>
      </c>
      <c r="L5026" t="s">
        <v>14647</v>
      </c>
      <c r="M5026" t="s">
        <v>14648</v>
      </c>
      <c r="N5026">
        <v>5.3208333330000004</v>
      </c>
      <c r="O5026">
        <v>0</v>
      </c>
      <c r="P5026">
        <v>1</v>
      </c>
      <c r="Q5026">
        <v>0</v>
      </c>
      <c r="R5026">
        <v>4</v>
      </c>
      <c r="S5026">
        <v>0</v>
      </c>
      <c r="T5026">
        <v>4</v>
      </c>
      <c r="U5026">
        <v>0</v>
      </c>
      <c r="V5026">
        <v>0</v>
      </c>
      <c r="W5026">
        <v>0</v>
      </c>
      <c r="X5026">
        <v>0.69619019179079999</v>
      </c>
      <c r="Y5026">
        <v>0</v>
      </c>
      <c r="Z5026">
        <v>41.398262524338342</v>
      </c>
      <c r="AA5026">
        <v>0</v>
      </c>
      <c r="AB5026">
        <v>26.799188321399647</v>
      </c>
      <c r="AC5026">
        <v>0</v>
      </c>
      <c r="AD5026">
        <v>0</v>
      </c>
      <c r="AE5026">
        <v>68.893641037528795</v>
      </c>
    </row>
    <row r="5027" spans="1:31" x14ac:dyDescent="0.25">
      <c r="A5027">
        <v>2280130</v>
      </c>
      <c r="B5027">
        <v>1</v>
      </c>
      <c r="C5027" t="s">
        <v>80</v>
      </c>
      <c r="D5027" t="s">
        <v>83</v>
      </c>
      <c r="E5027" t="s">
        <v>176</v>
      </c>
      <c r="F5027" t="s">
        <v>14649</v>
      </c>
      <c r="G5027" t="s">
        <v>261</v>
      </c>
      <c r="H5027" t="s">
        <v>150</v>
      </c>
      <c r="I5027" t="s">
        <v>136</v>
      </c>
      <c r="J5027" t="s">
        <v>137</v>
      </c>
      <c r="K5027" t="s">
        <v>138</v>
      </c>
      <c r="L5027" t="s">
        <v>14650</v>
      </c>
      <c r="M5027" t="s">
        <v>14651</v>
      </c>
      <c r="N5027">
        <v>0.54</v>
      </c>
      <c r="O5027">
        <v>0</v>
      </c>
      <c r="P5027">
        <v>134</v>
      </c>
      <c r="Q5027">
        <v>0</v>
      </c>
      <c r="R5027">
        <v>0</v>
      </c>
      <c r="S5027">
        <v>0</v>
      </c>
      <c r="T5027">
        <v>319</v>
      </c>
      <c r="U5027">
        <v>0</v>
      </c>
      <c r="V5027">
        <v>1</v>
      </c>
      <c r="W5027">
        <v>0</v>
      </c>
      <c r="X5027">
        <v>23.511166595179162</v>
      </c>
      <c r="Y5027">
        <v>0</v>
      </c>
      <c r="Z5027">
        <v>0</v>
      </c>
      <c r="AA5027">
        <v>0</v>
      </c>
      <c r="AB5027">
        <v>112.66485873649397</v>
      </c>
      <c r="AC5027">
        <v>0</v>
      </c>
      <c r="AD5027">
        <v>4.3535496114879999</v>
      </c>
      <c r="AE5027">
        <v>140.52957494316115</v>
      </c>
    </row>
    <row r="5028" spans="1:31" x14ac:dyDescent="0.25">
      <c r="A5028">
        <v>2280625</v>
      </c>
      <c r="B5028">
        <v>1</v>
      </c>
      <c r="C5028" t="s">
        <v>81</v>
      </c>
      <c r="D5028" t="s">
        <v>125</v>
      </c>
      <c r="E5028" t="s">
        <v>132</v>
      </c>
      <c r="F5028" t="s">
        <v>14652</v>
      </c>
      <c r="G5028" t="s">
        <v>134</v>
      </c>
      <c r="H5028" t="s">
        <v>135</v>
      </c>
      <c r="I5028" t="s">
        <v>136</v>
      </c>
      <c r="J5028" t="s">
        <v>137</v>
      </c>
      <c r="K5028" t="s">
        <v>138</v>
      </c>
      <c r="L5028" t="s">
        <v>14653</v>
      </c>
      <c r="M5028" t="s">
        <v>14654</v>
      </c>
      <c r="N5028">
        <v>1.5533333330000001</v>
      </c>
      <c r="O5028">
        <v>0</v>
      </c>
      <c r="P5028">
        <v>0</v>
      </c>
      <c r="Q5028">
        <v>12</v>
      </c>
      <c r="R5028">
        <v>12</v>
      </c>
      <c r="S5028">
        <v>1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3.0901605464429998</v>
      </c>
      <c r="Z5028">
        <v>2.9079014135268171</v>
      </c>
      <c r="AA5028">
        <v>1.7579320503243443</v>
      </c>
      <c r="AB5028">
        <v>0</v>
      </c>
      <c r="AC5028">
        <v>0</v>
      </c>
      <c r="AD5028">
        <v>0</v>
      </c>
      <c r="AE5028">
        <v>7.7559940102941614</v>
      </c>
    </row>
    <row r="5029" spans="1:31" x14ac:dyDescent="0.25">
      <c r="A5029">
        <v>2280648</v>
      </c>
      <c r="B5029">
        <v>1</v>
      </c>
      <c r="C5029" t="s">
        <v>80</v>
      </c>
      <c r="D5029" t="s">
        <v>90</v>
      </c>
      <c r="E5029" t="s">
        <v>165</v>
      </c>
      <c r="F5029" t="s">
        <v>14655</v>
      </c>
      <c r="G5029" t="s">
        <v>198</v>
      </c>
      <c r="H5029" t="s">
        <v>150</v>
      </c>
      <c r="I5029" t="s">
        <v>136</v>
      </c>
      <c r="J5029" t="s">
        <v>137</v>
      </c>
      <c r="K5029" t="s">
        <v>138</v>
      </c>
      <c r="L5029" t="s">
        <v>14656</v>
      </c>
      <c r="M5029" t="s">
        <v>14657</v>
      </c>
      <c r="N5029">
        <v>1.525555555</v>
      </c>
      <c r="O5029">
        <v>0</v>
      </c>
      <c r="P5029">
        <v>3</v>
      </c>
      <c r="Q5029">
        <v>0</v>
      </c>
      <c r="R5029">
        <v>0</v>
      </c>
      <c r="S5029">
        <v>0</v>
      </c>
      <c r="T5029">
        <v>1</v>
      </c>
      <c r="U5029">
        <v>0</v>
      </c>
      <c r="V5029">
        <v>0</v>
      </c>
      <c r="W5029">
        <v>0</v>
      </c>
      <c r="X5029">
        <v>1.3990638585204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1.3990638585204</v>
      </c>
    </row>
    <row r="5030" spans="1:31" x14ac:dyDescent="0.25">
      <c r="A5030">
        <v>2280313</v>
      </c>
      <c r="B5030">
        <v>1</v>
      </c>
      <c r="C5030" t="s">
        <v>81</v>
      </c>
      <c r="D5030" t="s">
        <v>118</v>
      </c>
      <c r="E5030" t="s">
        <v>147</v>
      </c>
      <c r="F5030" t="s">
        <v>4232</v>
      </c>
      <c r="G5030" t="s">
        <v>149</v>
      </c>
      <c r="H5030" t="s">
        <v>150</v>
      </c>
      <c r="I5030" t="s">
        <v>136</v>
      </c>
      <c r="J5030" t="s">
        <v>137</v>
      </c>
      <c r="K5030" t="s">
        <v>138</v>
      </c>
      <c r="L5030" t="s">
        <v>14658</v>
      </c>
      <c r="M5030" t="s">
        <v>14659</v>
      </c>
      <c r="N5030">
        <v>1.0591666660000001</v>
      </c>
      <c r="O5030">
        <v>0</v>
      </c>
      <c r="P5030">
        <v>18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3.31013196927075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3.31013196927075</v>
      </c>
    </row>
    <row r="5031" spans="1:31" x14ac:dyDescent="0.25">
      <c r="A5031">
        <v>2280270</v>
      </c>
      <c r="B5031">
        <v>1</v>
      </c>
      <c r="C5031" t="s">
        <v>80</v>
      </c>
      <c r="D5031" t="s">
        <v>90</v>
      </c>
      <c r="E5031" t="s">
        <v>147</v>
      </c>
      <c r="F5031" t="s">
        <v>14660</v>
      </c>
      <c r="G5031" t="s">
        <v>261</v>
      </c>
      <c r="H5031" t="s">
        <v>150</v>
      </c>
      <c r="I5031" t="s">
        <v>136</v>
      </c>
      <c r="J5031" t="s">
        <v>137</v>
      </c>
      <c r="K5031" t="s">
        <v>138</v>
      </c>
      <c r="L5031" t="s">
        <v>14661</v>
      </c>
      <c r="M5031" t="s">
        <v>14662</v>
      </c>
      <c r="N5031">
        <v>1.0594444439999999</v>
      </c>
      <c r="O5031">
        <v>0</v>
      </c>
      <c r="P5031">
        <v>126</v>
      </c>
      <c r="Q5031">
        <v>0</v>
      </c>
      <c r="R5031">
        <v>0</v>
      </c>
      <c r="S5031">
        <v>0</v>
      </c>
      <c r="T5031">
        <v>1</v>
      </c>
      <c r="U5031">
        <v>0</v>
      </c>
      <c r="V5031">
        <v>0</v>
      </c>
      <c r="W5031">
        <v>0</v>
      </c>
      <c r="X5031">
        <v>32.899074567687421</v>
      </c>
      <c r="Y5031">
        <v>0</v>
      </c>
      <c r="Z5031">
        <v>0</v>
      </c>
      <c r="AA5031">
        <v>0</v>
      </c>
      <c r="AB5031">
        <v>0.41679966590858336</v>
      </c>
      <c r="AC5031">
        <v>0</v>
      </c>
      <c r="AD5031">
        <v>0</v>
      </c>
      <c r="AE5031">
        <v>33.315874233596006</v>
      </c>
    </row>
    <row r="5032" spans="1:31" x14ac:dyDescent="0.25">
      <c r="A5032">
        <v>2280668</v>
      </c>
      <c r="B5032">
        <v>1</v>
      </c>
      <c r="C5032" t="s">
        <v>80</v>
      </c>
      <c r="D5032" t="s">
        <v>97</v>
      </c>
      <c r="E5032" t="s">
        <v>165</v>
      </c>
      <c r="F5032" t="s">
        <v>14663</v>
      </c>
      <c r="G5032" t="s">
        <v>225</v>
      </c>
      <c r="H5032" t="s">
        <v>150</v>
      </c>
      <c r="I5032" t="s">
        <v>136</v>
      </c>
      <c r="J5032" t="s">
        <v>137</v>
      </c>
      <c r="K5032" t="s">
        <v>138</v>
      </c>
      <c r="L5032" t="s">
        <v>14546</v>
      </c>
      <c r="M5032" t="s">
        <v>14664</v>
      </c>
      <c r="N5032">
        <v>1.9386111109999999</v>
      </c>
      <c r="O5032">
        <v>0</v>
      </c>
      <c r="P5032">
        <v>1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1.8822250510142835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1.8822250510142835</v>
      </c>
    </row>
    <row r="5033" spans="1:31" x14ac:dyDescent="0.25">
      <c r="A5033">
        <v>2280170</v>
      </c>
      <c r="B5033">
        <v>1</v>
      </c>
      <c r="C5033" t="s">
        <v>80</v>
      </c>
      <c r="D5033" t="s">
        <v>90</v>
      </c>
      <c r="E5033" t="s">
        <v>165</v>
      </c>
      <c r="F5033" t="s">
        <v>14665</v>
      </c>
      <c r="G5033" t="s">
        <v>198</v>
      </c>
      <c r="H5033" t="s">
        <v>150</v>
      </c>
      <c r="I5033" t="s">
        <v>136</v>
      </c>
      <c r="J5033" t="s">
        <v>137</v>
      </c>
      <c r="K5033" t="s">
        <v>138</v>
      </c>
      <c r="L5033" t="s">
        <v>14666</v>
      </c>
      <c r="M5033" t="s">
        <v>14667</v>
      </c>
      <c r="N5033">
        <v>4.113888888</v>
      </c>
      <c r="O5033">
        <v>0</v>
      </c>
      <c r="P5033">
        <v>5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4.312796136525022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4.312796136525022</v>
      </c>
    </row>
    <row r="5034" spans="1:31" x14ac:dyDescent="0.25">
      <c r="A5034">
        <v>2280127</v>
      </c>
      <c r="B5034">
        <v>1</v>
      </c>
      <c r="C5034" t="s">
        <v>80</v>
      </c>
      <c r="D5034" t="s">
        <v>93</v>
      </c>
      <c r="E5034" t="s">
        <v>165</v>
      </c>
      <c r="F5034" t="s">
        <v>14668</v>
      </c>
      <c r="G5034" t="s">
        <v>261</v>
      </c>
      <c r="H5034" t="s">
        <v>150</v>
      </c>
      <c r="I5034" t="s">
        <v>136</v>
      </c>
      <c r="J5034" t="s">
        <v>137</v>
      </c>
      <c r="K5034" t="s">
        <v>138</v>
      </c>
      <c r="L5034" t="s">
        <v>14669</v>
      </c>
      <c r="M5034" t="s">
        <v>14670</v>
      </c>
      <c r="N5034">
        <v>2.8605555549999999</v>
      </c>
      <c r="O5034">
        <v>0</v>
      </c>
      <c r="P5034">
        <v>1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8.2301979934125011E-2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8.2301979934125011E-2</v>
      </c>
    </row>
    <row r="5035" spans="1:31" x14ac:dyDescent="0.25">
      <c r="A5035">
        <v>2280001</v>
      </c>
      <c r="B5035">
        <v>1</v>
      </c>
      <c r="C5035" t="s">
        <v>81</v>
      </c>
      <c r="D5035" t="s">
        <v>118</v>
      </c>
      <c r="E5035" t="s">
        <v>147</v>
      </c>
      <c r="F5035" t="s">
        <v>14671</v>
      </c>
      <c r="G5035" t="s">
        <v>149</v>
      </c>
      <c r="H5035" t="s">
        <v>150</v>
      </c>
      <c r="I5035" t="s">
        <v>136</v>
      </c>
      <c r="J5035" t="s">
        <v>137</v>
      </c>
      <c r="K5035" t="s">
        <v>138</v>
      </c>
      <c r="L5035" t="s">
        <v>14672</v>
      </c>
      <c r="M5035" t="s">
        <v>14673</v>
      </c>
      <c r="N5035">
        <v>1.5119444440000001</v>
      </c>
      <c r="O5035">
        <v>0</v>
      </c>
      <c r="P5035">
        <v>34</v>
      </c>
      <c r="Q5035">
        <v>0</v>
      </c>
      <c r="R5035">
        <v>3</v>
      </c>
      <c r="S5035">
        <v>0</v>
      </c>
      <c r="T5035">
        <v>3</v>
      </c>
      <c r="U5035">
        <v>0</v>
      </c>
      <c r="V5035">
        <v>0</v>
      </c>
      <c r="W5035">
        <v>0</v>
      </c>
      <c r="X5035">
        <v>7.309397479346714</v>
      </c>
      <c r="Y5035">
        <v>0</v>
      </c>
      <c r="Z5035">
        <v>0.11836010817803333</v>
      </c>
      <c r="AA5035">
        <v>0</v>
      </c>
      <c r="AB5035">
        <v>0.12397381966925003</v>
      </c>
      <c r="AC5035">
        <v>0</v>
      </c>
      <c r="AD5035">
        <v>0</v>
      </c>
      <c r="AE5035">
        <v>7.5517314071939978</v>
      </c>
    </row>
    <row r="5036" spans="1:31" x14ac:dyDescent="0.25">
      <c r="A5036">
        <v>2280107</v>
      </c>
      <c r="B5036">
        <v>1</v>
      </c>
      <c r="C5036" t="s">
        <v>81</v>
      </c>
      <c r="D5036" t="s">
        <v>121</v>
      </c>
      <c r="E5036" t="s">
        <v>147</v>
      </c>
      <c r="F5036" t="s">
        <v>14674</v>
      </c>
      <c r="G5036" t="s">
        <v>154</v>
      </c>
      <c r="H5036" t="s">
        <v>150</v>
      </c>
      <c r="I5036" t="s">
        <v>136</v>
      </c>
      <c r="J5036" t="s">
        <v>137</v>
      </c>
      <c r="K5036" t="s">
        <v>144</v>
      </c>
      <c r="L5036" t="s">
        <v>14675</v>
      </c>
      <c r="M5036" t="s">
        <v>14676</v>
      </c>
      <c r="N5036">
        <v>4.3952777770000004</v>
      </c>
      <c r="O5036">
        <v>0</v>
      </c>
      <c r="P5036">
        <v>25</v>
      </c>
      <c r="Q5036">
        <v>0</v>
      </c>
      <c r="R5036">
        <v>1</v>
      </c>
      <c r="S5036">
        <v>0</v>
      </c>
      <c r="T5036">
        <v>1</v>
      </c>
      <c r="U5036">
        <v>0</v>
      </c>
      <c r="V5036">
        <v>0</v>
      </c>
      <c r="W5036">
        <v>0</v>
      </c>
      <c r="X5036">
        <v>23.147564386927556</v>
      </c>
      <c r="Y5036">
        <v>0</v>
      </c>
      <c r="Z5036">
        <v>1.5998099091416</v>
      </c>
      <c r="AA5036">
        <v>0</v>
      </c>
      <c r="AB5036">
        <v>0.68996389066762509</v>
      </c>
      <c r="AC5036">
        <v>0</v>
      </c>
      <c r="AD5036">
        <v>0</v>
      </c>
      <c r="AE5036">
        <v>25.437338186736781</v>
      </c>
    </row>
    <row r="5037" spans="1:31" x14ac:dyDescent="0.25">
      <c r="A5037">
        <v>2280213</v>
      </c>
      <c r="B5037">
        <v>1</v>
      </c>
      <c r="C5037" t="s">
        <v>80</v>
      </c>
      <c r="D5037" t="s">
        <v>84</v>
      </c>
      <c r="E5037" t="s">
        <v>165</v>
      </c>
      <c r="F5037" t="s">
        <v>14677</v>
      </c>
      <c r="G5037" t="s">
        <v>198</v>
      </c>
      <c r="H5037" t="s">
        <v>150</v>
      </c>
      <c r="I5037" t="s">
        <v>136</v>
      </c>
      <c r="J5037" t="s">
        <v>137</v>
      </c>
      <c r="K5037" t="s">
        <v>138</v>
      </c>
      <c r="L5037" t="s">
        <v>14678</v>
      </c>
      <c r="M5037" t="s">
        <v>14679</v>
      </c>
      <c r="N5037">
        <v>2.1827777770000001</v>
      </c>
      <c r="O5037">
        <v>0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1.7641688123867334</v>
      </c>
      <c r="AA5037">
        <v>0</v>
      </c>
      <c r="AB5037">
        <v>0</v>
      </c>
      <c r="AC5037">
        <v>0</v>
      </c>
      <c r="AD5037">
        <v>0</v>
      </c>
      <c r="AE5037">
        <v>1.7641688123867334</v>
      </c>
    </row>
    <row r="5038" spans="1:31" x14ac:dyDescent="0.25">
      <c r="A5038">
        <v>2280499</v>
      </c>
      <c r="B5038">
        <v>1</v>
      </c>
      <c r="C5038" t="s">
        <v>80</v>
      </c>
      <c r="D5038" t="s">
        <v>92</v>
      </c>
      <c r="E5038" t="s">
        <v>165</v>
      </c>
      <c r="F5038" t="s">
        <v>14680</v>
      </c>
      <c r="G5038" t="s">
        <v>167</v>
      </c>
      <c r="H5038" t="s">
        <v>150</v>
      </c>
      <c r="I5038" t="s">
        <v>136</v>
      </c>
      <c r="J5038" t="s">
        <v>137</v>
      </c>
      <c r="K5038" t="s">
        <v>138</v>
      </c>
      <c r="L5038" t="s">
        <v>14681</v>
      </c>
      <c r="M5038" t="s">
        <v>14682</v>
      </c>
      <c r="N5038">
        <v>4.3477777770000001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4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13.759684138682424</v>
      </c>
      <c r="AC5038">
        <v>0</v>
      </c>
      <c r="AD5038">
        <v>0</v>
      </c>
      <c r="AE5038">
        <v>13.759684138682424</v>
      </c>
    </row>
    <row r="5039" spans="1:31" x14ac:dyDescent="0.25">
      <c r="A5039">
        <v>2280462</v>
      </c>
      <c r="B5039">
        <v>1</v>
      </c>
      <c r="C5039" t="s">
        <v>80</v>
      </c>
      <c r="D5039" t="s">
        <v>104</v>
      </c>
      <c r="E5039" t="s">
        <v>147</v>
      </c>
      <c r="F5039" t="s">
        <v>14683</v>
      </c>
      <c r="G5039" t="s">
        <v>261</v>
      </c>
      <c r="H5039" t="s">
        <v>150</v>
      </c>
      <c r="I5039" t="s">
        <v>136</v>
      </c>
      <c r="J5039" t="s">
        <v>137</v>
      </c>
      <c r="K5039" t="s">
        <v>138</v>
      </c>
      <c r="L5039" t="s">
        <v>14684</v>
      </c>
      <c r="M5039" t="s">
        <v>14685</v>
      </c>
      <c r="N5039">
        <v>1.2977777770000001</v>
      </c>
      <c r="O5039">
        <v>0</v>
      </c>
      <c r="P5039">
        <v>279</v>
      </c>
      <c r="Q5039">
        <v>0</v>
      </c>
      <c r="R5039">
        <v>0</v>
      </c>
      <c r="S5039">
        <v>0</v>
      </c>
      <c r="T5039">
        <v>17</v>
      </c>
      <c r="U5039">
        <v>0</v>
      </c>
      <c r="V5039">
        <v>0</v>
      </c>
      <c r="W5039">
        <v>0</v>
      </c>
      <c r="X5039">
        <v>98.207227783045468</v>
      </c>
      <c r="Y5039">
        <v>0</v>
      </c>
      <c r="Z5039">
        <v>0</v>
      </c>
      <c r="AA5039">
        <v>0</v>
      </c>
      <c r="AB5039">
        <v>8.0974699262388175</v>
      </c>
      <c r="AC5039">
        <v>0</v>
      </c>
      <c r="AD5039">
        <v>0</v>
      </c>
      <c r="AE5039">
        <v>106.30469770928428</v>
      </c>
    </row>
    <row r="5040" spans="1:31" x14ac:dyDescent="0.25">
      <c r="A5040">
        <v>2279772</v>
      </c>
      <c r="B5040">
        <v>1</v>
      </c>
      <c r="C5040" t="s">
        <v>81</v>
      </c>
      <c r="D5040" t="s">
        <v>128</v>
      </c>
      <c r="E5040" t="s">
        <v>132</v>
      </c>
      <c r="F5040" t="s">
        <v>14686</v>
      </c>
      <c r="G5040" t="s">
        <v>134</v>
      </c>
      <c r="H5040" t="s">
        <v>135</v>
      </c>
      <c r="I5040" t="s">
        <v>136</v>
      </c>
      <c r="J5040" t="s">
        <v>137</v>
      </c>
      <c r="K5040" t="s">
        <v>138</v>
      </c>
      <c r="L5040" t="s">
        <v>14687</v>
      </c>
      <c r="M5040" t="s">
        <v>14688</v>
      </c>
      <c r="N5040">
        <v>1.0208333329999999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1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</row>
    <row r="5041" spans="1:31" x14ac:dyDescent="0.25">
      <c r="A5041">
        <v>2280064</v>
      </c>
      <c r="B5041">
        <v>1</v>
      </c>
      <c r="C5041" t="s">
        <v>81</v>
      </c>
      <c r="D5041" t="s">
        <v>121</v>
      </c>
      <c r="E5041" t="s">
        <v>157</v>
      </c>
      <c r="F5041" t="s">
        <v>14556</v>
      </c>
      <c r="G5041" t="s">
        <v>134</v>
      </c>
      <c r="H5041" t="s">
        <v>135</v>
      </c>
      <c r="I5041" t="s">
        <v>738</v>
      </c>
      <c r="J5041" t="s">
        <v>137</v>
      </c>
      <c r="K5041" t="s">
        <v>138</v>
      </c>
      <c r="L5041" t="s">
        <v>14689</v>
      </c>
      <c r="M5041" t="s">
        <v>14690</v>
      </c>
      <c r="N5041">
        <v>1.3611111E-2</v>
      </c>
      <c r="O5041">
        <v>0</v>
      </c>
      <c r="P5041">
        <v>774</v>
      </c>
      <c r="Q5041">
        <v>4</v>
      </c>
      <c r="R5041">
        <v>115</v>
      </c>
      <c r="S5041">
        <v>12</v>
      </c>
      <c r="T5041">
        <v>58</v>
      </c>
      <c r="U5041">
        <v>1</v>
      </c>
      <c r="V5041">
        <v>0</v>
      </c>
      <c r="W5041">
        <v>0</v>
      </c>
      <c r="X5041">
        <v>1.1912679719512438</v>
      </c>
      <c r="Y5041">
        <v>5.4876877619958339E-2</v>
      </c>
      <c r="Z5041">
        <v>0.18460675272468327</v>
      </c>
      <c r="AA5041">
        <v>0.74499173164266663</v>
      </c>
      <c r="AB5041">
        <v>0.50762445685904178</v>
      </c>
      <c r="AC5041">
        <v>3.0192882994400001E-2</v>
      </c>
      <c r="AD5041">
        <v>0</v>
      </c>
      <c r="AE5041">
        <v>2.7135606737919939</v>
      </c>
    </row>
    <row r="5042" spans="1:31" x14ac:dyDescent="0.25">
      <c r="A5042">
        <v>2279947</v>
      </c>
      <c r="B5042">
        <v>1</v>
      </c>
      <c r="C5042" t="s">
        <v>81</v>
      </c>
      <c r="D5042" t="s">
        <v>113</v>
      </c>
      <c r="E5042" t="s">
        <v>157</v>
      </c>
      <c r="F5042" t="s">
        <v>14691</v>
      </c>
      <c r="G5042" t="s">
        <v>134</v>
      </c>
      <c r="H5042" t="s">
        <v>135</v>
      </c>
      <c r="I5042" t="s">
        <v>136</v>
      </c>
      <c r="J5042" t="s">
        <v>137</v>
      </c>
      <c r="K5042" t="s">
        <v>138</v>
      </c>
      <c r="L5042" t="s">
        <v>14692</v>
      </c>
      <c r="M5042" t="s">
        <v>14693</v>
      </c>
      <c r="N5042">
        <v>0.48361111099999998</v>
      </c>
      <c r="O5042">
        <v>0</v>
      </c>
      <c r="P5042">
        <v>380</v>
      </c>
      <c r="Q5042">
        <v>60</v>
      </c>
      <c r="R5042">
        <v>350</v>
      </c>
      <c r="S5042">
        <v>12</v>
      </c>
      <c r="T5042">
        <v>37</v>
      </c>
      <c r="U5042">
        <v>1</v>
      </c>
      <c r="V5042">
        <v>0</v>
      </c>
      <c r="W5042">
        <v>0</v>
      </c>
      <c r="X5042">
        <v>28.159020902566326</v>
      </c>
      <c r="Y5042">
        <v>37.992501156226368</v>
      </c>
      <c r="Z5042">
        <v>91.29294189215841</v>
      </c>
      <c r="AA5042">
        <v>12.490035375010866</v>
      </c>
      <c r="AB5042">
        <v>8.7840879235388094</v>
      </c>
      <c r="AC5042">
        <v>8.4645489161360015</v>
      </c>
      <c r="AD5042">
        <v>0</v>
      </c>
      <c r="AE5042">
        <v>187.1831361656368</v>
      </c>
    </row>
    <row r="5043" spans="1:31" x14ac:dyDescent="0.25">
      <c r="A5043">
        <v>2280279</v>
      </c>
      <c r="B5043">
        <v>1</v>
      </c>
      <c r="C5043" t="s">
        <v>80</v>
      </c>
      <c r="D5043" t="s">
        <v>103</v>
      </c>
      <c r="E5043" t="s">
        <v>322</v>
      </c>
      <c r="F5043" t="s">
        <v>3986</v>
      </c>
      <c r="G5043" t="s">
        <v>134</v>
      </c>
      <c r="H5043" t="s">
        <v>135</v>
      </c>
      <c r="I5043" t="s">
        <v>136</v>
      </c>
      <c r="J5043" t="s">
        <v>137</v>
      </c>
      <c r="K5043" t="s">
        <v>138</v>
      </c>
      <c r="L5043" t="s">
        <v>14426</v>
      </c>
      <c r="M5043" t="s">
        <v>14694</v>
      </c>
      <c r="N5043">
        <v>0.26668694399999998</v>
      </c>
      <c r="O5043">
        <v>0</v>
      </c>
      <c r="P5043">
        <v>0</v>
      </c>
      <c r="Q5043">
        <v>8</v>
      </c>
      <c r="R5043">
        <v>1</v>
      </c>
      <c r="S5043">
        <v>7</v>
      </c>
      <c r="T5043">
        <v>29</v>
      </c>
      <c r="U5043">
        <v>11</v>
      </c>
      <c r="V5043">
        <v>4</v>
      </c>
      <c r="W5043">
        <v>0</v>
      </c>
      <c r="X5043">
        <v>0</v>
      </c>
      <c r="Y5043">
        <v>5.6089411731200007</v>
      </c>
      <c r="Z5043">
        <v>3.5912339735999999E-2</v>
      </c>
      <c r="AA5043">
        <v>50.590843001583998</v>
      </c>
      <c r="AB5043">
        <v>23.329324047720004</v>
      </c>
      <c r="AC5043">
        <v>1383.2976801712</v>
      </c>
      <c r="AD5043">
        <v>97.889470330752019</v>
      </c>
      <c r="AE5043">
        <v>1560.752171064112</v>
      </c>
    </row>
    <row r="5044" spans="1:31" x14ac:dyDescent="0.25">
      <c r="A5044">
        <v>2279924</v>
      </c>
      <c r="B5044">
        <v>1</v>
      </c>
      <c r="C5044" t="s">
        <v>81</v>
      </c>
      <c r="D5044" t="s">
        <v>122</v>
      </c>
      <c r="E5044" t="s">
        <v>157</v>
      </c>
      <c r="F5044" t="s">
        <v>14377</v>
      </c>
      <c r="G5044" t="s">
        <v>134</v>
      </c>
      <c r="H5044" t="s">
        <v>135</v>
      </c>
      <c r="I5044" t="s">
        <v>136</v>
      </c>
      <c r="J5044" t="s">
        <v>137</v>
      </c>
      <c r="K5044" t="s">
        <v>138</v>
      </c>
      <c r="L5044" t="s">
        <v>14695</v>
      </c>
      <c r="M5044" t="s">
        <v>14696</v>
      </c>
      <c r="N5044">
        <v>0.43277777699999997</v>
      </c>
      <c r="O5044">
        <v>0</v>
      </c>
      <c r="P5044">
        <v>134</v>
      </c>
      <c r="Q5044">
        <v>0</v>
      </c>
      <c r="R5044">
        <v>0</v>
      </c>
      <c r="S5044">
        <v>4</v>
      </c>
      <c r="T5044">
        <v>15</v>
      </c>
      <c r="U5044">
        <v>3</v>
      </c>
      <c r="V5044">
        <v>0</v>
      </c>
      <c r="W5044">
        <v>0</v>
      </c>
      <c r="X5044">
        <v>5.2550834083470237</v>
      </c>
      <c r="Y5044">
        <v>0</v>
      </c>
      <c r="Z5044">
        <v>0</v>
      </c>
      <c r="AA5044">
        <v>4.9082683572401553</v>
      </c>
      <c r="AB5044">
        <v>2.0274630334121002</v>
      </c>
      <c r="AC5044">
        <v>70.892342086897912</v>
      </c>
      <c r="AD5044">
        <v>0</v>
      </c>
      <c r="AE5044">
        <v>83.083156885897196</v>
      </c>
    </row>
    <row r="5045" spans="1:31" x14ac:dyDescent="0.25">
      <c r="A5045">
        <v>2279970</v>
      </c>
      <c r="B5045">
        <v>1</v>
      </c>
      <c r="C5045" t="s">
        <v>80</v>
      </c>
      <c r="D5045" t="s">
        <v>97</v>
      </c>
      <c r="E5045" t="s">
        <v>141</v>
      </c>
      <c r="F5045" t="s">
        <v>14697</v>
      </c>
      <c r="G5045" t="s">
        <v>268</v>
      </c>
      <c r="H5045" t="s">
        <v>135</v>
      </c>
      <c r="I5045" t="s">
        <v>136</v>
      </c>
      <c r="J5045" t="s">
        <v>137</v>
      </c>
      <c r="K5045" t="s">
        <v>138</v>
      </c>
      <c r="L5045" t="s">
        <v>14698</v>
      </c>
      <c r="M5045" t="s">
        <v>14699</v>
      </c>
      <c r="N5045">
        <v>3.0730555549999998</v>
      </c>
      <c r="O5045">
        <v>0</v>
      </c>
      <c r="P5045">
        <v>126</v>
      </c>
      <c r="Q5045">
        <v>0</v>
      </c>
      <c r="R5045">
        <v>2</v>
      </c>
      <c r="S5045">
        <v>0</v>
      </c>
      <c r="T5045">
        <v>18</v>
      </c>
      <c r="U5045">
        <v>0</v>
      </c>
      <c r="V5045">
        <v>0</v>
      </c>
      <c r="W5045">
        <v>0</v>
      </c>
      <c r="X5045">
        <v>115.41104657468371</v>
      </c>
      <c r="Y5045">
        <v>0</v>
      </c>
      <c r="Z5045">
        <v>6.6937277920333341E-2</v>
      </c>
      <c r="AA5045">
        <v>0</v>
      </c>
      <c r="AB5045">
        <v>40.696802412353811</v>
      </c>
      <c r="AC5045">
        <v>0</v>
      </c>
      <c r="AD5045">
        <v>0</v>
      </c>
      <c r="AE5045">
        <v>156.17478626495785</v>
      </c>
    </row>
    <row r="5046" spans="1:31" x14ac:dyDescent="0.25">
      <c r="A5046">
        <v>2279784</v>
      </c>
      <c r="B5046">
        <v>1</v>
      </c>
      <c r="C5046" t="s">
        <v>80</v>
      </c>
      <c r="D5046" t="s">
        <v>82</v>
      </c>
      <c r="E5046" t="s">
        <v>322</v>
      </c>
      <c r="F5046" t="s">
        <v>14700</v>
      </c>
      <c r="G5046" t="s">
        <v>14701</v>
      </c>
      <c r="H5046" t="s">
        <v>3358</v>
      </c>
      <c r="I5046" t="s">
        <v>136</v>
      </c>
      <c r="J5046" t="s">
        <v>137</v>
      </c>
      <c r="K5046" t="s">
        <v>138</v>
      </c>
      <c r="L5046" t="s">
        <v>14702</v>
      </c>
      <c r="M5046" t="s">
        <v>14703</v>
      </c>
      <c r="N5046">
        <v>0.21444444400000001</v>
      </c>
      <c r="O5046">
        <v>15</v>
      </c>
      <c r="P5046">
        <v>25380</v>
      </c>
      <c r="Q5046">
        <v>0</v>
      </c>
      <c r="R5046">
        <v>0</v>
      </c>
      <c r="S5046">
        <v>145</v>
      </c>
      <c r="T5046">
        <v>18346</v>
      </c>
      <c r="U5046">
        <v>1</v>
      </c>
      <c r="V5046">
        <v>62</v>
      </c>
      <c r="W5046">
        <v>0.49517923750444448</v>
      </c>
      <c r="X5046">
        <v>1452.0564231650046</v>
      </c>
      <c r="Y5046">
        <v>0</v>
      </c>
      <c r="Z5046">
        <v>0</v>
      </c>
      <c r="AA5046">
        <v>543.88818122215469</v>
      </c>
      <c r="AB5046">
        <v>1571.3196347009441</v>
      </c>
      <c r="AC5046">
        <v>1.187604039944</v>
      </c>
      <c r="AD5046">
        <v>64.490854358933646</v>
      </c>
      <c r="AE5046">
        <v>3633.4378767244852</v>
      </c>
    </row>
    <row r="5047" spans="1:31" x14ac:dyDescent="0.25">
      <c r="A5047">
        <v>2279778</v>
      </c>
      <c r="B5047">
        <v>1</v>
      </c>
      <c r="C5047" t="s">
        <v>80</v>
      </c>
      <c r="D5047" t="s">
        <v>82</v>
      </c>
      <c r="E5047" t="s">
        <v>165</v>
      </c>
      <c r="F5047" t="s">
        <v>14704</v>
      </c>
      <c r="G5047" t="s">
        <v>225</v>
      </c>
      <c r="H5047" t="s">
        <v>150</v>
      </c>
      <c r="I5047" t="s">
        <v>136</v>
      </c>
      <c r="J5047" t="s">
        <v>137</v>
      </c>
      <c r="K5047" t="s">
        <v>138</v>
      </c>
      <c r="L5047" t="s">
        <v>14705</v>
      </c>
      <c r="M5047" t="s">
        <v>14706</v>
      </c>
      <c r="N5047">
        <v>1.3561111109999999</v>
      </c>
      <c r="O5047">
        <v>0</v>
      </c>
      <c r="P5047">
        <v>2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</row>
    <row r="5048" spans="1:31" x14ac:dyDescent="0.25">
      <c r="A5048">
        <v>2279930</v>
      </c>
      <c r="B5048">
        <v>1</v>
      </c>
      <c r="C5048" t="s">
        <v>81</v>
      </c>
      <c r="D5048" t="s">
        <v>122</v>
      </c>
      <c r="E5048" t="s">
        <v>157</v>
      </c>
      <c r="F5048" t="s">
        <v>14707</v>
      </c>
      <c r="G5048" t="s">
        <v>134</v>
      </c>
      <c r="H5048" t="s">
        <v>135</v>
      </c>
      <c r="I5048" t="s">
        <v>136</v>
      </c>
      <c r="J5048" t="s">
        <v>137</v>
      </c>
      <c r="K5048" t="s">
        <v>138</v>
      </c>
      <c r="L5048" t="s">
        <v>14708</v>
      </c>
      <c r="M5048" t="s">
        <v>14696</v>
      </c>
      <c r="N5048">
        <v>0.445833333</v>
      </c>
      <c r="O5048">
        <v>0</v>
      </c>
      <c r="P5048">
        <v>705</v>
      </c>
      <c r="Q5048">
        <v>211</v>
      </c>
      <c r="R5048">
        <v>21</v>
      </c>
      <c r="S5048">
        <v>24</v>
      </c>
      <c r="T5048">
        <v>92</v>
      </c>
      <c r="U5048">
        <v>0</v>
      </c>
      <c r="V5048">
        <v>1</v>
      </c>
      <c r="W5048">
        <v>0</v>
      </c>
      <c r="X5048">
        <v>39.345216132626106</v>
      </c>
      <c r="Y5048">
        <v>16.750407773748126</v>
      </c>
      <c r="Z5048">
        <v>2.4652682834999999</v>
      </c>
      <c r="AA5048">
        <v>80.68580379875732</v>
      </c>
      <c r="AB5048">
        <v>6.6585821275967501</v>
      </c>
      <c r="AC5048">
        <v>0</v>
      </c>
      <c r="AD5048">
        <v>0.13157644671262503</v>
      </c>
      <c r="AE5048">
        <v>146.03685456294093</v>
      </c>
    </row>
    <row r="5049" spans="1:31" x14ac:dyDescent="0.25">
      <c r="A5049">
        <v>2280093</v>
      </c>
      <c r="B5049">
        <v>1</v>
      </c>
      <c r="C5049" t="s">
        <v>81</v>
      </c>
      <c r="D5049" t="s">
        <v>118</v>
      </c>
      <c r="E5049" t="s">
        <v>132</v>
      </c>
      <c r="F5049" t="s">
        <v>14709</v>
      </c>
      <c r="G5049" t="s">
        <v>134</v>
      </c>
      <c r="H5049" t="s">
        <v>135</v>
      </c>
      <c r="I5049" t="s">
        <v>738</v>
      </c>
      <c r="J5049" t="s">
        <v>137</v>
      </c>
      <c r="K5049" t="s">
        <v>138</v>
      </c>
      <c r="L5049" t="s">
        <v>14710</v>
      </c>
      <c r="M5049" t="s">
        <v>14711</v>
      </c>
      <c r="N5049">
        <v>1.1111111E-2</v>
      </c>
      <c r="O5049">
        <v>7</v>
      </c>
      <c r="P5049">
        <v>693</v>
      </c>
      <c r="Q5049">
        <v>92</v>
      </c>
      <c r="R5049">
        <v>239</v>
      </c>
      <c r="S5049">
        <v>12</v>
      </c>
      <c r="T5049">
        <v>91</v>
      </c>
      <c r="U5049">
        <v>4</v>
      </c>
      <c r="V5049">
        <v>0</v>
      </c>
      <c r="W5049">
        <v>3.8383027051666678E-2</v>
      </c>
      <c r="X5049">
        <v>1.2509235141285546</v>
      </c>
      <c r="Y5049">
        <v>1.1783124977256672</v>
      </c>
      <c r="Z5049">
        <v>1.5389762916139997</v>
      </c>
      <c r="AA5049">
        <v>1.3689364975967782</v>
      </c>
      <c r="AB5049">
        <v>0.73218250128699991</v>
      </c>
      <c r="AC5049">
        <v>2.7990310662400004</v>
      </c>
      <c r="AD5049">
        <v>0</v>
      </c>
      <c r="AE5049">
        <v>8.9067453956436662</v>
      </c>
    </row>
    <row r="5050" spans="1:31" x14ac:dyDescent="0.25">
      <c r="A5050">
        <v>2279884</v>
      </c>
      <c r="B5050">
        <v>1</v>
      </c>
      <c r="C5050" t="s">
        <v>80</v>
      </c>
      <c r="D5050" t="s">
        <v>98</v>
      </c>
      <c r="E5050" t="s">
        <v>176</v>
      </c>
      <c r="F5050" t="s">
        <v>14712</v>
      </c>
      <c r="G5050" t="s">
        <v>178</v>
      </c>
      <c r="H5050" t="s">
        <v>150</v>
      </c>
      <c r="I5050" t="s">
        <v>136</v>
      </c>
      <c r="J5050" t="s">
        <v>137</v>
      </c>
      <c r="K5050" t="s">
        <v>138</v>
      </c>
      <c r="L5050" t="s">
        <v>14713</v>
      </c>
      <c r="M5050" t="s">
        <v>14714</v>
      </c>
      <c r="N5050">
        <v>0.832777777</v>
      </c>
      <c r="O5050">
        <v>0</v>
      </c>
      <c r="P5050">
        <v>79</v>
      </c>
      <c r="Q5050">
        <v>0</v>
      </c>
      <c r="R5050">
        <v>3</v>
      </c>
      <c r="S5050">
        <v>0</v>
      </c>
      <c r="T5050">
        <v>21</v>
      </c>
      <c r="U5050">
        <v>0</v>
      </c>
      <c r="V5050">
        <v>0</v>
      </c>
      <c r="W5050">
        <v>0</v>
      </c>
      <c r="X5050">
        <v>9.2351818144415994</v>
      </c>
      <c r="Y5050">
        <v>0</v>
      </c>
      <c r="Z5050">
        <v>0.42330827256850001</v>
      </c>
      <c r="AA5050">
        <v>0</v>
      </c>
      <c r="AB5050">
        <v>4.421130630770449</v>
      </c>
      <c r="AC5050">
        <v>0</v>
      </c>
      <c r="AD5050">
        <v>0</v>
      </c>
      <c r="AE5050">
        <v>14.079620717780548</v>
      </c>
    </row>
    <row r="5051" spans="1:31" x14ac:dyDescent="0.25">
      <c r="A5051">
        <v>2280425</v>
      </c>
      <c r="B5051">
        <v>1</v>
      </c>
      <c r="C5051" t="s">
        <v>81</v>
      </c>
      <c r="D5051" t="s">
        <v>113</v>
      </c>
      <c r="E5051" t="s">
        <v>176</v>
      </c>
      <c r="F5051" t="s">
        <v>5707</v>
      </c>
      <c r="G5051" t="s">
        <v>178</v>
      </c>
      <c r="H5051" t="s">
        <v>150</v>
      </c>
      <c r="I5051" t="s">
        <v>136</v>
      </c>
      <c r="J5051" t="s">
        <v>137</v>
      </c>
      <c r="K5051" t="s">
        <v>138</v>
      </c>
      <c r="L5051" t="s">
        <v>14715</v>
      </c>
      <c r="M5051" t="s">
        <v>14716</v>
      </c>
      <c r="N5051">
        <v>0.72138888800000001</v>
      </c>
      <c r="O5051">
        <v>0</v>
      </c>
      <c r="P5051">
        <v>76</v>
      </c>
      <c r="Q5051">
        <v>0</v>
      </c>
      <c r="R5051">
        <v>5</v>
      </c>
      <c r="S5051">
        <v>0</v>
      </c>
      <c r="T5051">
        <v>4</v>
      </c>
      <c r="U5051">
        <v>0</v>
      </c>
      <c r="V5051">
        <v>0</v>
      </c>
      <c r="W5051">
        <v>0</v>
      </c>
      <c r="X5051">
        <v>10.142845520182302</v>
      </c>
      <c r="Y5051">
        <v>0</v>
      </c>
      <c r="Z5051">
        <v>6.4470933432030506</v>
      </c>
      <c r="AA5051">
        <v>0</v>
      </c>
      <c r="AB5051">
        <v>2.0391876897375498</v>
      </c>
      <c r="AC5051">
        <v>0</v>
      </c>
      <c r="AD5051">
        <v>0</v>
      </c>
      <c r="AE5051">
        <v>18.629126553122902</v>
      </c>
    </row>
    <row r="5052" spans="1:31" x14ac:dyDescent="0.25">
      <c r="A5052">
        <v>2280179</v>
      </c>
      <c r="B5052">
        <v>1</v>
      </c>
      <c r="C5052" t="s">
        <v>80</v>
      </c>
      <c r="D5052" t="s">
        <v>96</v>
      </c>
      <c r="E5052" t="s">
        <v>165</v>
      </c>
      <c r="F5052" t="s">
        <v>14717</v>
      </c>
      <c r="G5052" t="s">
        <v>167</v>
      </c>
      <c r="H5052" t="s">
        <v>150</v>
      </c>
      <c r="I5052" t="s">
        <v>136</v>
      </c>
      <c r="J5052" t="s">
        <v>137</v>
      </c>
      <c r="K5052" t="s">
        <v>138</v>
      </c>
      <c r="L5052" t="s">
        <v>14718</v>
      </c>
      <c r="M5052" t="s">
        <v>14719</v>
      </c>
      <c r="N5052">
        <v>1.038888888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1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0.123156484375</v>
      </c>
      <c r="AC5052">
        <v>0</v>
      </c>
      <c r="AD5052">
        <v>0</v>
      </c>
      <c r="AE5052">
        <v>0.123156484375</v>
      </c>
    </row>
    <row r="5053" spans="1:31" x14ac:dyDescent="0.25">
      <c r="A5053">
        <v>2279987</v>
      </c>
      <c r="B5053">
        <v>1</v>
      </c>
      <c r="C5053" t="s">
        <v>80</v>
      </c>
      <c r="D5053" t="s">
        <v>94</v>
      </c>
      <c r="E5053" t="s">
        <v>141</v>
      </c>
      <c r="F5053" t="s">
        <v>14720</v>
      </c>
      <c r="G5053" t="s">
        <v>268</v>
      </c>
      <c r="H5053" t="s">
        <v>135</v>
      </c>
      <c r="I5053" t="s">
        <v>136</v>
      </c>
      <c r="J5053" t="s">
        <v>137</v>
      </c>
      <c r="K5053" t="s">
        <v>138</v>
      </c>
      <c r="L5053" t="s">
        <v>14721</v>
      </c>
      <c r="M5053" t="s">
        <v>14722</v>
      </c>
      <c r="N5053">
        <v>7.2133333329999996</v>
      </c>
      <c r="O5053">
        <v>0</v>
      </c>
      <c r="P5053">
        <v>80</v>
      </c>
      <c r="Q5053">
        <v>0</v>
      </c>
      <c r="R5053">
        <v>1</v>
      </c>
      <c r="S5053">
        <v>7</v>
      </c>
      <c r="T5053">
        <v>9</v>
      </c>
      <c r="U5053">
        <v>0</v>
      </c>
      <c r="V5053">
        <v>0</v>
      </c>
      <c r="W5053">
        <v>0</v>
      </c>
      <c r="X5053">
        <v>59.505199536728803</v>
      </c>
      <c r="Y5053">
        <v>0</v>
      </c>
      <c r="Z5053">
        <v>0.45433398668973335</v>
      </c>
      <c r="AA5053">
        <v>78.091982996349913</v>
      </c>
      <c r="AB5053">
        <v>28.784878362677162</v>
      </c>
      <c r="AC5053">
        <v>0</v>
      </c>
      <c r="AD5053">
        <v>0</v>
      </c>
      <c r="AE5053">
        <v>166.83639488244563</v>
      </c>
    </row>
    <row r="5054" spans="1:31" x14ac:dyDescent="0.25">
      <c r="A5054">
        <v>2279841</v>
      </c>
      <c r="B5054">
        <v>1</v>
      </c>
      <c r="C5054" t="s">
        <v>80</v>
      </c>
      <c r="D5054" t="s">
        <v>98</v>
      </c>
      <c r="E5054" t="s">
        <v>157</v>
      </c>
      <c r="F5054" t="s">
        <v>14723</v>
      </c>
      <c r="G5054" t="s">
        <v>134</v>
      </c>
      <c r="H5054" t="s">
        <v>135</v>
      </c>
      <c r="I5054" t="s">
        <v>136</v>
      </c>
      <c r="J5054" t="s">
        <v>137</v>
      </c>
      <c r="K5054" t="s">
        <v>138</v>
      </c>
      <c r="L5054" t="s">
        <v>14724</v>
      </c>
      <c r="M5054" t="s">
        <v>14725</v>
      </c>
      <c r="N5054">
        <v>0.133333333</v>
      </c>
      <c r="O5054">
        <v>2</v>
      </c>
      <c r="P5054">
        <v>2480</v>
      </c>
      <c r="Q5054">
        <v>107</v>
      </c>
      <c r="R5054">
        <v>477</v>
      </c>
      <c r="S5054">
        <v>53</v>
      </c>
      <c r="T5054">
        <v>618</v>
      </c>
      <c r="U5054">
        <v>6</v>
      </c>
      <c r="V5054">
        <v>0</v>
      </c>
      <c r="W5054">
        <v>9.2927666184000002E-2</v>
      </c>
      <c r="X5054">
        <v>80.747261304175936</v>
      </c>
      <c r="Y5054">
        <v>14.719904100000004</v>
      </c>
      <c r="Z5054">
        <v>19.059080928283993</v>
      </c>
      <c r="AA5054">
        <v>11.714398677464001</v>
      </c>
      <c r="AB5054">
        <v>34.419557323590595</v>
      </c>
      <c r="AC5054">
        <v>14.07140591584</v>
      </c>
      <c r="AD5054">
        <v>0</v>
      </c>
      <c r="AE5054">
        <v>174.82453591553852</v>
      </c>
    </row>
    <row r="5055" spans="1:31" x14ac:dyDescent="0.25">
      <c r="A5055">
        <v>2280694</v>
      </c>
      <c r="B5055">
        <v>1</v>
      </c>
      <c r="C5055" t="s">
        <v>81</v>
      </c>
      <c r="D5055" t="s">
        <v>120</v>
      </c>
      <c r="E5055" t="s">
        <v>132</v>
      </c>
      <c r="F5055" t="s">
        <v>14726</v>
      </c>
      <c r="G5055" t="s">
        <v>134</v>
      </c>
      <c r="H5055" t="s">
        <v>135</v>
      </c>
      <c r="I5055" t="s">
        <v>136</v>
      </c>
      <c r="J5055" t="s">
        <v>137</v>
      </c>
      <c r="K5055" t="s">
        <v>138</v>
      </c>
      <c r="L5055" t="s">
        <v>14727</v>
      </c>
      <c r="M5055" t="s">
        <v>14728</v>
      </c>
      <c r="N5055">
        <v>1.04</v>
      </c>
      <c r="O5055">
        <v>0</v>
      </c>
      <c r="P5055">
        <v>204</v>
      </c>
      <c r="Q5055">
        <v>48</v>
      </c>
      <c r="R5055">
        <v>15</v>
      </c>
      <c r="S5055">
        <v>6</v>
      </c>
      <c r="T5055">
        <v>16</v>
      </c>
      <c r="U5055">
        <v>0</v>
      </c>
      <c r="V5055">
        <v>0</v>
      </c>
      <c r="W5055">
        <v>0</v>
      </c>
      <c r="X5055">
        <v>34.374575217778016</v>
      </c>
      <c r="Y5055">
        <v>16.67905563810919</v>
      </c>
      <c r="Z5055">
        <v>3.6052093901721514</v>
      </c>
      <c r="AA5055">
        <v>4.1346548856782563</v>
      </c>
      <c r="AB5055">
        <v>398.76103241421572</v>
      </c>
      <c r="AC5055">
        <v>0</v>
      </c>
      <c r="AD5055">
        <v>0</v>
      </c>
      <c r="AE5055">
        <v>457.55452754595331</v>
      </c>
    </row>
    <row r="5056" spans="1:31" x14ac:dyDescent="0.25">
      <c r="A5056">
        <v>2280196</v>
      </c>
      <c r="B5056">
        <v>1</v>
      </c>
      <c r="C5056" t="s">
        <v>81</v>
      </c>
      <c r="D5056" t="s">
        <v>127</v>
      </c>
      <c r="E5056" t="s">
        <v>147</v>
      </c>
      <c r="F5056" t="s">
        <v>14729</v>
      </c>
      <c r="G5056" t="s">
        <v>233</v>
      </c>
      <c r="H5056" t="s">
        <v>150</v>
      </c>
      <c r="I5056" t="s">
        <v>136</v>
      </c>
      <c r="J5056" t="s">
        <v>137</v>
      </c>
      <c r="K5056" t="s">
        <v>138</v>
      </c>
      <c r="L5056" t="s">
        <v>14730</v>
      </c>
      <c r="M5056" t="s">
        <v>14731</v>
      </c>
      <c r="N5056">
        <v>6.4074999999999998</v>
      </c>
      <c r="O5056">
        <v>0</v>
      </c>
      <c r="P5056">
        <v>27</v>
      </c>
      <c r="Q5056">
        <v>0</v>
      </c>
      <c r="R5056">
        <v>0</v>
      </c>
      <c r="S5056">
        <v>0</v>
      </c>
      <c r="T5056">
        <v>5</v>
      </c>
      <c r="U5056">
        <v>0</v>
      </c>
      <c r="V5056">
        <v>0</v>
      </c>
      <c r="W5056">
        <v>0</v>
      </c>
      <c r="X5056">
        <v>35.603013493377425</v>
      </c>
      <c r="Y5056">
        <v>0</v>
      </c>
      <c r="Z5056">
        <v>0</v>
      </c>
      <c r="AA5056">
        <v>0</v>
      </c>
      <c r="AB5056">
        <v>59.379332467493036</v>
      </c>
      <c r="AC5056">
        <v>0</v>
      </c>
      <c r="AD5056">
        <v>0</v>
      </c>
      <c r="AE5056">
        <v>94.982345960870461</v>
      </c>
    </row>
    <row r="5057" spans="1:31" x14ac:dyDescent="0.25">
      <c r="A5057">
        <v>2279887</v>
      </c>
      <c r="B5057">
        <v>1</v>
      </c>
      <c r="C5057" t="s">
        <v>80</v>
      </c>
      <c r="D5057" t="s">
        <v>95</v>
      </c>
      <c r="E5057" t="s">
        <v>132</v>
      </c>
      <c r="F5057" t="s">
        <v>14732</v>
      </c>
      <c r="G5057" t="s">
        <v>134</v>
      </c>
      <c r="H5057" t="s">
        <v>135</v>
      </c>
      <c r="I5057" t="s">
        <v>136</v>
      </c>
      <c r="J5057" t="s">
        <v>137</v>
      </c>
      <c r="K5057" t="s">
        <v>138</v>
      </c>
      <c r="L5057" t="s">
        <v>14733</v>
      </c>
      <c r="M5057" t="s">
        <v>14734</v>
      </c>
      <c r="N5057">
        <v>0.79027777700000001</v>
      </c>
      <c r="O5057">
        <v>0</v>
      </c>
      <c r="P5057">
        <v>724</v>
      </c>
      <c r="Q5057">
        <v>5</v>
      </c>
      <c r="R5057">
        <v>11</v>
      </c>
      <c r="S5057">
        <v>7</v>
      </c>
      <c r="T5057">
        <v>35</v>
      </c>
      <c r="U5057">
        <v>2</v>
      </c>
      <c r="V5057">
        <v>0</v>
      </c>
      <c r="W5057">
        <v>0</v>
      </c>
      <c r="X5057">
        <v>109.37037988054411</v>
      </c>
      <c r="Y5057">
        <v>11.901561397796126</v>
      </c>
      <c r="Z5057">
        <v>0.67374487299291663</v>
      </c>
      <c r="AA5057">
        <v>77.6351572828586</v>
      </c>
      <c r="AB5057">
        <v>7.4377547351500422</v>
      </c>
      <c r="AC5057">
        <v>59.043187199514662</v>
      </c>
      <c r="AD5057">
        <v>0</v>
      </c>
      <c r="AE5057">
        <v>266.06178536885648</v>
      </c>
    </row>
    <row r="5058" spans="1:31" x14ac:dyDescent="0.25">
      <c r="A5058">
        <v>2280551</v>
      </c>
      <c r="B5058">
        <v>1</v>
      </c>
      <c r="C5058" t="s">
        <v>80</v>
      </c>
      <c r="D5058" t="s">
        <v>94</v>
      </c>
      <c r="E5058" t="s">
        <v>141</v>
      </c>
      <c r="F5058" t="s">
        <v>14735</v>
      </c>
      <c r="G5058" t="s">
        <v>278</v>
      </c>
      <c r="H5058" t="s">
        <v>135</v>
      </c>
      <c r="I5058" t="s">
        <v>136</v>
      </c>
      <c r="J5058" t="s">
        <v>137</v>
      </c>
      <c r="K5058" t="s">
        <v>138</v>
      </c>
      <c r="L5058" t="s">
        <v>14736</v>
      </c>
      <c r="M5058" t="s">
        <v>14737</v>
      </c>
      <c r="N5058">
        <v>1.273055555</v>
      </c>
      <c r="O5058">
        <v>0</v>
      </c>
      <c r="P5058">
        <v>32</v>
      </c>
      <c r="Q5058">
        <v>0</v>
      </c>
      <c r="R5058">
        <v>0</v>
      </c>
      <c r="S5058">
        <v>1</v>
      </c>
      <c r="T5058">
        <v>5</v>
      </c>
      <c r="U5058">
        <v>0</v>
      </c>
      <c r="V5058">
        <v>0</v>
      </c>
      <c r="W5058">
        <v>0</v>
      </c>
      <c r="X5058">
        <v>4.8061966395174185</v>
      </c>
      <c r="Y5058">
        <v>0</v>
      </c>
      <c r="Z5058">
        <v>0</v>
      </c>
      <c r="AA5058">
        <v>1.5065900875679139</v>
      </c>
      <c r="AB5058">
        <v>5.9367122152841671E-2</v>
      </c>
      <c r="AC5058">
        <v>0</v>
      </c>
      <c r="AD5058">
        <v>0</v>
      </c>
      <c r="AE5058">
        <v>6.372153849238174</v>
      </c>
    </row>
    <row r="5059" spans="1:31" x14ac:dyDescent="0.25">
      <c r="A5059">
        <v>2280053</v>
      </c>
      <c r="B5059">
        <v>1</v>
      </c>
      <c r="C5059" t="s">
        <v>80</v>
      </c>
      <c r="D5059" t="s">
        <v>97</v>
      </c>
      <c r="E5059" t="s">
        <v>176</v>
      </c>
      <c r="F5059" t="s">
        <v>14738</v>
      </c>
      <c r="G5059" t="s">
        <v>143</v>
      </c>
      <c r="H5059" t="s">
        <v>150</v>
      </c>
      <c r="I5059" t="s">
        <v>136</v>
      </c>
      <c r="J5059" t="s">
        <v>137</v>
      </c>
      <c r="K5059" t="s">
        <v>144</v>
      </c>
      <c r="L5059" t="s">
        <v>14739</v>
      </c>
      <c r="M5059" t="s">
        <v>14530</v>
      </c>
      <c r="N5059">
        <v>8.3422222220000002</v>
      </c>
      <c r="O5059">
        <v>0</v>
      </c>
      <c r="P5059">
        <v>102</v>
      </c>
      <c r="Q5059">
        <v>0</v>
      </c>
      <c r="R5059">
        <v>1</v>
      </c>
      <c r="S5059">
        <v>0</v>
      </c>
      <c r="T5059">
        <v>20</v>
      </c>
      <c r="U5059">
        <v>0</v>
      </c>
      <c r="V5059">
        <v>0</v>
      </c>
      <c r="W5059">
        <v>0</v>
      </c>
      <c r="X5059">
        <v>336.05243696375663</v>
      </c>
      <c r="Y5059">
        <v>0</v>
      </c>
      <c r="Z5059">
        <v>6.2059414859533337</v>
      </c>
      <c r="AA5059">
        <v>0</v>
      </c>
      <c r="AB5059">
        <v>103.79302174664954</v>
      </c>
      <c r="AC5059">
        <v>0</v>
      </c>
      <c r="AD5059">
        <v>0</v>
      </c>
      <c r="AE5059">
        <v>446.05140019635951</v>
      </c>
    </row>
    <row r="5060" spans="1:31" x14ac:dyDescent="0.25">
      <c r="A5060">
        <v>2280365</v>
      </c>
      <c r="B5060">
        <v>1</v>
      </c>
      <c r="C5060" t="s">
        <v>80</v>
      </c>
      <c r="D5060" t="s">
        <v>103</v>
      </c>
      <c r="E5060" t="s">
        <v>176</v>
      </c>
      <c r="F5060" t="s">
        <v>14740</v>
      </c>
      <c r="G5060" t="s">
        <v>178</v>
      </c>
      <c r="H5060" t="s">
        <v>150</v>
      </c>
      <c r="I5060" t="s">
        <v>136</v>
      </c>
      <c r="J5060" t="s">
        <v>137</v>
      </c>
      <c r="K5060" t="s">
        <v>138</v>
      </c>
      <c r="L5060" t="s">
        <v>14741</v>
      </c>
      <c r="M5060" t="s">
        <v>14742</v>
      </c>
      <c r="N5060">
        <v>0.98138888800000001</v>
      </c>
      <c r="O5060">
        <v>0</v>
      </c>
      <c r="P5060">
        <v>66</v>
      </c>
      <c r="Q5060">
        <v>0</v>
      </c>
      <c r="R5060">
        <v>2</v>
      </c>
      <c r="S5060">
        <v>0</v>
      </c>
      <c r="T5060">
        <v>7</v>
      </c>
      <c r="U5060">
        <v>0</v>
      </c>
      <c r="V5060">
        <v>0</v>
      </c>
      <c r="W5060">
        <v>0</v>
      </c>
      <c r="X5060">
        <v>16.54177395205911</v>
      </c>
      <c r="Y5060">
        <v>0</v>
      </c>
      <c r="Z5060">
        <v>2.3644341962200834</v>
      </c>
      <c r="AA5060">
        <v>0</v>
      </c>
      <c r="AB5060">
        <v>1.1994068192276499</v>
      </c>
      <c r="AC5060">
        <v>0</v>
      </c>
      <c r="AD5060">
        <v>0</v>
      </c>
      <c r="AE5060">
        <v>20.105614967506845</v>
      </c>
    </row>
    <row r="5061" spans="1:31" x14ac:dyDescent="0.25">
      <c r="A5061">
        <v>2280173</v>
      </c>
      <c r="B5061">
        <v>1</v>
      </c>
      <c r="C5061" t="s">
        <v>81</v>
      </c>
      <c r="D5061" t="s">
        <v>128</v>
      </c>
      <c r="E5061" t="s">
        <v>147</v>
      </c>
      <c r="F5061" t="s">
        <v>14743</v>
      </c>
      <c r="G5061" t="s">
        <v>154</v>
      </c>
      <c r="H5061" t="s">
        <v>150</v>
      </c>
      <c r="I5061" t="s">
        <v>136</v>
      </c>
      <c r="J5061" t="s">
        <v>137</v>
      </c>
      <c r="K5061" t="s">
        <v>144</v>
      </c>
      <c r="L5061" t="s">
        <v>14744</v>
      </c>
      <c r="M5061" t="s">
        <v>14745</v>
      </c>
      <c r="N5061">
        <v>3.2038888879999998</v>
      </c>
      <c r="O5061">
        <v>0</v>
      </c>
      <c r="P5061">
        <v>285</v>
      </c>
      <c r="Q5061">
        <v>0</v>
      </c>
      <c r="R5061">
        <v>0</v>
      </c>
      <c r="S5061">
        <v>0</v>
      </c>
      <c r="T5061">
        <v>6</v>
      </c>
      <c r="U5061">
        <v>0</v>
      </c>
      <c r="V5061">
        <v>0</v>
      </c>
      <c r="W5061">
        <v>0</v>
      </c>
      <c r="X5061">
        <v>211.2408239155283</v>
      </c>
      <c r="Y5061">
        <v>0</v>
      </c>
      <c r="Z5061">
        <v>0</v>
      </c>
      <c r="AA5061">
        <v>0</v>
      </c>
      <c r="AB5061">
        <v>15.951164009229458</v>
      </c>
      <c r="AC5061">
        <v>0</v>
      </c>
      <c r="AD5061">
        <v>0</v>
      </c>
      <c r="AE5061">
        <v>227.19198792475777</v>
      </c>
    </row>
    <row r="5062" spans="1:31" x14ac:dyDescent="0.25">
      <c r="A5062">
        <v>2280594</v>
      </c>
      <c r="B5062">
        <v>1</v>
      </c>
      <c r="C5062" t="s">
        <v>80</v>
      </c>
      <c r="D5062" t="s">
        <v>82</v>
      </c>
      <c r="E5062" t="s">
        <v>165</v>
      </c>
      <c r="F5062" t="s">
        <v>14746</v>
      </c>
      <c r="G5062" t="s">
        <v>198</v>
      </c>
      <c r="H5062" t="s">
        <v>150</v>
      </c>
      <c r="I5062" t="s">
        <v>136</v>
      </c>
      <c r="J5062" t="s">
        <v>137</v>
      </c>
      <c r="K5062" t="s">
        <v>138</v>
      </c>
      <c r="L5062" t="s">
        <v>14747</v>
      </c>
      <c r="M5062" t="s">
        <v>14748</v>
      </c>
      <c r="N5062">
        <v>2.346944444</v>
      </c>
      <c r="O5062">
        <v>0</v>
      </c>
      <c r="P5062">
        <v>1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</row>
    <row r="5063" spans="1:31" x14ac:dyDescent="0.25">
      <c r="A5063">
        <v>2280402</v>
      </c>
      <c r="B5063">
        <v>1</v>
      </c>
      <c r="C5063" t="s">
        <v>80</v>
      </c>
      <c r="D5063" t="s">
        <v>105</v>
      </c>
      <c r="E5063" t="s">
        <v>165</v>
      </c>
      <c r="F5063" t="s">
        <v>14749</v>
      </c>
      <c r="G5063" t="s">
        <v>167</v>
      </c>
      <c r="H5063" t="s">
        <v>150</v>
      </c>
      <c r="I5063" t="s">
        <v>136</v>
      </c>
      <c r="J5063" t="s">
        <v>137</v>
      </c>
      <c r="K5063" t="s">
        <v>138</v>
      </c>
      <c r="L5063" t="s">
        <v>14750</v>
      </c>
      <c r="M5063" t="s">
        <v>14751</v>
      </c>
      <c r="N5063">
        <v>1.4524999999999999</v>
      </c>
      <c r="O5063">
        <v>0</v>
      </c>
      <c r="P5063">
        <v>2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1.3800693635876664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1.3800693635876664</v>
      </c>
    </row>
    <row r="5064" spans="1:31" x14ac:dyDescent="0.25">
      <c r="A5064">
        <v>2279761</v>
      </c>
      <c r="B5064">
        <v>1</v>
      </c>
      <c r="C5064" t="s">
        <v>80</v>
      </c>
      <c r="D5064" t="s">
        <v>86</v>
      </c>
      <c r="E5064" t="s">
        <v>322</v>
      </c>
      <c r="F5064" t="s">
        <v>14752</v>
      </c>
      <c r="G5064" t="s">
        <v>134</v>
      </c>
      <c r="H5064" t="s">
        <v>135</v>
      </c>
      <c r="I5064" t="s">
        <v>136</v>
      </c>
      <c r="J5064" t="s">
        <v>137</v>
      </c>
      <c r="K5064" t="s">
        <v>138</v>
      </c>
      <c r="L5064" t="s">
        <v>14753</v>
      </c>
      <c r="M5064" t="s">
        <v>14754</v>
      </c>
      <c r="N5064">
        <v>0.28722222200000003</v>
      </c>
      <c r="O5064">
        <v>1</v>
      </c>
      <c r="P5064">
        <v>1536</v>
      </c>
      <c r="Q5064">
        <v>0</v>
      </c>
      <c r="R5064">
        <v>202</v>
      </c>
      <c r="S5064">
        <v>3</v>
      </c>
      <c r="T5064">
        <v>337</v>
      </c>
      <c r="U5064">
        <v>0</v>
      </c>
      <c r="V5064">
        <v>2</v>
      </c>
      <c r="W5064">
        <v>2.7928371776629506</v>
      </c>
      <c r="X5064">
        <v>250.42421208862496</v>
      </c>
      <c r="Y5064">
        <v>0</v>
      </c>
      <c r="Z5064">
        <v>14.748917410535569</v>
      </c>
      <c r="AA5064">
        <v>4.1501712867141993</v>
      </c>
      <c r="AB5064">
        <v>87.920199533364908</v>
      </c>
      <c r="AC5064">
        <v>0</v>
      </c>
      <c r="AD5064">
        <v>11.131785909308899</v>
      </c>
      <c r="AE5064">
        <v>371.16812340621152</v>
      </c>
    </row>
    <row r="5065" spans="1:31" x14ac:dyDescent="0.25">
      <c r="A5065">
        <v>2280110</v>
      </c>
      <c r="B5065">
        <v>1</v>
      </c>
      <c r="C5065" t="s">
        <v>80</v>
      </c>
      <c r="D5065" t="s">
        <v>107</v>
      </c>
      <c r="E5065" t="s">
        <v>176</v>
      </c>
      <c r="F5065" t="s">
        <v>14755</v>
      </c>
      <c r="G5065" t="s">
        <v>143</v>
      </c>
      <c r="H5065" t="s">
        <v>150</v>
      </c>
      <c r="I5065" t="s">
        <v>136</v>
      </c>
      <c r="J5065" t="s">
        <v>137</v>
      </c>
      <c r="K5065" t="s">
        <v>144</v>
      </c>
      <c r="L5065" t="s">
        <v>14756</v>
      </c>
      <c r="M5065" t="s">
        <v>14757</v>
      </c>
      <c r="N5065">
        <v>4.863611111</v>
      </c>
      <c r="O5065">
        <v>0</v>
      </c>
      <c r="P5065">
        <v>129</v>
      </c>
      <c r="Q5065">
        <v>0</v>
      </c>
      <c r="R5065">
        <v>6</v>
      </c>
      <c r="S5065">
        <v>0</v>
      </c>
      <c r="T5065">
        <v>14</v>
      </c>
      <c r="U5065">
        <v>0</v>
      </c>
      <c r="V5065">
        <v>0</v>
      </c>
      <c r="W5065">
        <v>0</v>
      </c>
      <c r="X5065">
        <v>154.77811737874501</v>
      </c>
      <c r="Y5065">
        <v>0</v>
      </c>
      <c r="Z5065">
        <v>7.0986617552655007</v>
      </c>
      <c r="AA5065">
        <v>0</v>
      </c>
      <c r="AB5065">
        <v>121.72979713116878</v>
      </c>
      <c r="AC5065">
        <v>0</v>
      </c>
      <c r="AD5065">
        <v>0</v>
      </c>
      <c r="AE5065">
        <v>283.60657626517929</v>
      </c>
    </row>
    <row r="5066" spans="1:31" x14ac:dyDescent="0.25">
      <c r="A5066">
        <v>2279967</v>
      </c>
      <c r="B5066">
        <v>1</v>
      </c>
      <c r="C5066" t="s">
        <v>80</v>
      </c>
      <c r="D5066" t="s">
        <v>104</v>
      </c>
      <c r="E5066" t="s">
        <v>141</v>
      </c>
      <c r="F5066" t="s">
        <v>14758</v>
      </c>
      <c r="G5066" t="s">
        <v>787</v>
      </c>
      <c r="H5066" t="s">
        <v>135</v>
      </c>
      <c r="I5066" t="s">
        <v>136</v>
      </c>
      <c r="J5066" t="s">
        <v>137</v>
      </c>
      <c r="K5066" t="s">
        <v>138</v>
      </c>
      <c r="L5066" t="s">
        <v>14759</v>
      </c>
      <c r="M5066" t="s">
        <v>14760</v>
      </c>
      <c r="N5066">
        <v>2.3230555549999998</v>
      </c>
      <c r="O5066">
        <v>0</v>
      </c>
      <c r="P5066">
        <v>351</v>
      </c>
      <c r="Q5066">
        <v>0</v>
      </c>
      <c r="R5066">
        <v>2</v>
      </c>
      <c r="S5066">
        <v>0</v>
      </c>
      <c r="T5066">
        <v>30</v>
      </c>
      <c r="U5066">
        <v>0</v>
      </c>
      <c r="V5066">
        <v>0</v>
      </c>
      <c r="W5066">
        <v>0</v>
      </c>
      <c r="X5066">
        <v>202.01914069500779</v>
      </c>
      <c r="Y5066">
        <v>0</v>
      </c>
      <c r="Z5066">
        <v>2.5345729691104166</v>
      </c>
      <c r="AA5066">
        <v>0</v>
      </c>
      <c r="AB5066">
        <v>35.626046916568903</v>
      </c>
      <c r="AC5066">
        <v>0</v>
      </c>
      <c r="AD5066">
        <v>0</v>
      </c>
      <c r="AE5066">
        <v>240.17976058068712</v>
      </c>
    </row>
    <row r="5067" spans="1:31" x14ac:dyDescent="0.25">
      <c r="A5067">
        <v>2280010</v>
      </c>
      <c r="B5067">
        <v>1</v>
      </c>
      <c r="C5067" t="s">
        <v>81</v>
      </c>
      <c r="D5067" t="s">
        <v>123</v>
      </c>
      <c r="E5067" t="s">
        <v>165</v>
      </c>
      <c r="F5067" t="s">
        <v>14761</v>
      </c>
      <c r="G5067" t="s">
        <v>198</v>
      </c>
      <c r="H5067" t="s">
        <v>150</v>
      </c>
      <c r="I5067" t="s">
        <v>136</v>
      </c>
      <c r="J5067" t="s">
        <v>137</v>
      </c>
      <c r="K5067" t="s">
        <v>138</v>
      </c>
      <c r="L5067" t="s">
        <v>14762</v>
      </c>
      <c r="M5067" t="s">
        <v>14763</v>
      </c>
      <c r="N5067">
        <v>6.7533333329999996</v>
      </c>
      <c r="O5067">
        <v>0</v>
      </c>
      <c r="P5067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9.3046156519619174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9.3046156519619174</v>
      </c>
    </row>
    <row r="5068" spans="1:31" x14ac:dyDescent="0.25">
      <c r="A5068">
        <v>2280408</v>
      </c>
      <c r="B5068">
        <v>1</v>
      </c>
      <c r="C5068" t="s">
        <v>80</v>
      </c>
      <c r="D5068" t="s">
        <v>85</v>
      </c>
      <c r="E5068" t="s">
        <v>165</v>
      </c>
      <c r="F5068" t="s">
        <v>14764</v>
      </c>
      <c r="G5068" t="s">
        <v>225</v>
      </c>
      <c r="H5068" t="s">
        <v>150</v>
      </c>
      <c r="I5068" t="s">
        <v>136</v>
      </c>
      <c r="J5068" t="s">
        <v>137</v>
      </c>
      <c r="K5068" t="s">
        <v>138</v>
      </c>
      <c r="L5068" t="s">
        <v>14765</v>
      </c>
      <c r="M5068" t="s">
        <v>14766</v>
      </c>
      <c r="N5068">
        <v>1.9197222220000001</v>
      </c>
      <c r="O5068">
        <v>0</v>
      </c>
      <c r="P5068">
        <v>6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2.9967197920873336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2.9967197920873336</v>
      </c>
    </row>
    <row r="5069" spans="1:31" x14ac:dyDescent="0.25">
      <c r="A5069">
        <v>2280259</v>
      </c>
      <c r="B5069">
        <v>1</v>
      </c>
      <c r="C5069" t="s">
        <v>80</v>
      </c>
      <c r="D5069" t="s">
        <v>99</v>
      </c>
      <c r="E5069" t="s">
        <v>147</v>
      </c>
      <c r="F5069" t="s">
        <v>14561</v>
      </c>
      <c r="G5069" t="s">
        <v>1712</v>
      </c>
      <c r="H5069" t="s">
        <v>150</v>
      </c>
      <c r="I5069" t="s">
        <v>136</v>
      </c>
      <c r="J5069" t="s">
        <v>137</v>
      </c>
      <c r="K5069" t="s">
        <v>138</v>
      </c>
      <c r="L5069" t="s">
        <v>14767</v>
      </c>
      <c r="M5069" t="s">
        <v>14768</v>
      </c>
      <c r="N5069">
        <v>2.8961111110000002</v>
      </c>
      <c r="O5069">
        <v>0</v>
      </c>
      <c r="P5069">
        <v>1</v>
      </c>
      <c r="Q5069">
        <v>0</v>
      </c>
      <c r="R5069">
        <v>12</v>
      </c>
      <c r="S5069">
        <v>0</v>
      </c>
      <c r="T5069">
        <v>1</v>
      </c>
      <c r="U5069">
        <v>0</v>
      </c>
      <c r="V5069">
        <v>0</v>
      </c>
      <c r="W5069">
        <v>0</v>
      </c>
      <c r="X5069">
        <v>1.05786106530585</v>
      </c>
      <c r="Y5069">
        <v>0</v>
      </c>
      <c r="Z5069">
        <v>5.5208451762510835</v>
      </c>
      <c r="AA5069">
        <v>0</v>
      </c>
      <c r="AB5069">
        <v>0.53108791988685</v>
      </c>
      <c r="AC5069">
        <v>0</v>
      </c>
      <c r="AD5069">
        <v>0</v>
      </c>
      <c r="AE5069">
        <v>7.1097941614437827</v>
      </c>
    </row>
    <row r="5070" spans="1:31" x14ac:dyDescent="0.25">
      <c r="A5070">
        <v>2280445</v>
      </c>
      <c r="B5070">
        <v>1</v>
      </c>
      <c r="C5070" t="s">
        <v>81</v>
      </c>
      <c r="D5070" t="s">
        <v>112</v>
      </c>
      <c r="E5070" t="s">
        <v>165</v>
      </c>
      <c r="F5070" t="s">
        <v>14769</v>
      </c>
      <c r="G5070" t="s">
        <v>198</v>
      </c>
      <c r="H5070" t="s">
        <v>150</v>
      </c>
      <c r="I5070" t="s">
        <v>136</v>
      </c>
      <c r="J5070" t="s">
        <v>137</v>
      </c>
      <c r="K5070" t="s">
        <v>138</v>
      </c>
      <c r="L5070" t="s">
        <v>14770</v>
      </c>
      <c r="M5070" t="s">
        <v>14771</v>
      </c>
      <c r="N5070">
        <v>0.75638888800000004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1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9.6279649106899984E-2</v>
      </c>
      <c r="AC5070">
        <v>0</v>
      </c>
      <c r="AD5070">
        <v>0</v>
      </c>
      <c r="AE5070">
        <v>9.6279649106899984E-2</v>
      </c>
    </row>
    <row r="5071" spans="1:31" x14ac:dyDescent="0.25">
      <c r="A5071">
        <v>2280113</v>
      </c>
      <c r="B5071">
        <v>1</v>
      </c>
      <c r="C5071" t="s">
        <v>80</v>
      </c>
      <c r="D5071" t="s">
        <v>103</v>
      </c>
      <c r="E5071" t="s">
        <v>165</v>
      </c>
      <c r="F5071" t="s">
        <v>14772</v>
      </c>
      <c r="G5071" t="s">
        <v>167</v>
      </c>
      <c r="H5071" t="s">
        <v>150</v>
      </c>
      <c r="I5071" t="s">
        <v>136</v>
      </c>
      <c r="J5071" t="s">
        <v>137</v>
      </c>
      <c r="K5071" t="s">
        <v>138</v>
      </c>
      <c r="L5071" t="s">
        <v>14773</v>
      </c>
      <c r="M5071" t="s">
        <v>14774</v>
      </c>
      <c r="N5071">
        <v>7.9436111110000001</v>
      </c>
      <c r="O5071">
        <v>0</v>
      </c>
      <c r="P5071">
        <v>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7.0666746857966672E-2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7.0666746857966672E-2</v>
      </c>
    </row>
    <row r="5072" spans="1:31" x14ac:dyDescent="0.25">
      <c r="A5072">
        <v>2279781</v>
      </c>
      <c r="B5072">
        <v>1</v>
      </c>
      <c r="C5072" t="s">
        <v>80</v>
      </c>
      <c r="D5072" t="s">
        <v>90</v>
      </c>
      <c r="E5072" t="s">
        <v>165</v>
      </c>
      <c r="F5072" t="s">
        <v>14775</v>
      </c>
      <c r="G5072" t="s">
        <v>198</v>
      </c>
      <c r="H5072" t="s">
        <v>150</v>
      </c>
      <c r="I5072" t="s">
        <v>136</v>
      </c>
      <c r="J5072" t="s">
        <v>137</v>
      </c>
      <c r="K5072" t="s">
        <v>138</v>
      </c>
      <c r="L5072" t="s">
        <v>14776</v>
      </c>
      <c r="M5072" t="s">
        <v>14777</v>
      </c>
      <c r="N5072">
        <v>3.3169444440000002</v>
      </c>
      <c r="O5072">
        <v>0</v>
      </c>
      <c r="P5072">
        <v>28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19.755334095295044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19.755334095295044</v>
      </c>
    </row>
    <row r="5073" spans="1:31" x14ac:dyDescent="0.25">
      <c r="A5073">
        <v>2280090</v>
      </c>
      <c r="B5073">
        <v>1</v>
      </c>
      <c r="C5073" t="s">
        <v>80</v>
      </c>
      <c r="D5073" t="s">
        <v>94</v>
      </c>
      <c r="E5073" t="s">
        <v>147</v>
      </c>
      <c r="F5073" t="s">
        <v>14778</v>
      </c>
      <c r="G5073" t="s">
        <v>149</v>
      </c>
      <c r="H5073" t="s">
        <v>150</v>
      </c>
      <c r="I5073" t="s">
        <v>136</v>
      </c>
      <c r="J5073" t="s">
        <v>137</v>
      </c>
      <c r="K5073" t="s">
        <v>138</v>
      </c>
      <c r="L5073" t="s">
        <v>14779</v>
      </c>
      <c r="M5073" t="s">
        <v>14780</v>
      </c>
      <c r="N5073">
        <v>1.6358333329999999</v>
      </c>
      <c r="O5073">
        <v>0</v>
      </c>
      <c r="P5073">
        <v>4</v>
      </c>
      <c r="Q5073">
        <v>0</v>
      </c>
      <c r="R5073">
        <v>0</v>
      </c>
      <c r="S5073">
        <v>0</v>
      </c>
      <c r="T5073">
        <v>1</v>
      </c>
      <c r="U5073">
        <v>0</v>
      </c>
      <c r="V5073">
        <v>0</v>
      </c>
      <c r="W5073">
        <v>0</v>
      </c>
      <c r="X5073">
        <v>0.87083146155715008</v>
      </c>
      <c r="Y5073">
        <v>0</v>
      </c>
      <c r="Z5073">
        <v>0</v>
      </c>
      <c r="AA5073">
        <v>0</v>
      </c>
      <c r="AB5073">
        <v>2.7152597298494139</v>
      </c>
      <c r="AC5073">
        <v>0</v>
      </c>
      <c r="AD5073">
        <v>0</v>
      </c>
      <c r="AE5073">
        <v>3.5860911914065641</v>
      </c>
    </row>
    <row r="5074" spans="1:31" x14ac:dyDescent="0.25">
      <c r="A5074">
        <v>2279735</v>
      </c>
      <c r="B5074">
        <v>1</v>
      </c>
      <c r="C5074" t="s">
        <v>80</v>
      </c>
      <c r="D5074" t="s">
        <v>97</v>
      </c>
      <c r="E5074" t="s">
        <v>322</v>
      </c>
      <c r="F5074" t="s">
        <v>14781</v>
      </c>
      <c r="G5074" t="s">
        <v>134</v>
      </c>
      <c r="H5074" t="s">
        <v>135</v>
      </c>
      <c r="I5074" t="s">
        <v>136</v>
      </c>
      <c r="J5074" t="s">
        <v>137</v>
      </c>
      <c r="K5074" t="s">
        <v>138</v>
      </c>
      <c r="L5074" t="s">
        <v>14782</v>
      </c>
      <c r="M5074" t="s">
        <v>14783</v>
      </c>
      <c r="N5074">
        <v>0.97530722199999997</v>
      </c>
      <c r="O5074">
        <v>13</v>
      </c>
      <c r="P5074">
        <v>1620</v>
      </c>
      <c r="Q5074">
        <v>22</v>
      </c>
      <c r="R5074">
        <v>523</v>
      </c>
      <c r="S5074">
        <v>40</v>
      </c>
      <c r="T5074">
        <v>344</v>
      </c>
      <c r="U5074">
        <v>2</v>
      </c>
      <c r="V5074">
        <v>0</v>
      </c>
      <c r="W5074">
        <v>772.68498075589457</v>
      </c>
      <c r="X5074">
        <v>837.73629205984662</v>
      </c>
      <c r="Y5074">
        <v>417.32647874347902</v>
      </c>
      <c r="Z5074">
        <v>155.12703120095199</v>
      </c>
      <c r="AA5074">
        <v>460.84732905419759</v>
      </c>
      <c r="AB5074">
        <v>236.1914837935085</v>
      </c>
      <c r="AC5074">
        <v>8.1840039561419751</v>
      </c>
      <c r="AD5074">
        <v>0</v>
      </c>
      <c r="AE5074">
        <v>2888.0975995640201</v>
      </c>
    </row>
    <row r="5075" spans="1:31" x14ac:dyDescent="0.25">
      <c r="A5075">
        <v>2280299</v>
      </c>
      <c r="B5075">
        <v>1</v>
      </c>
      <c r="C5075" t="s">
        <v>80</v>
      </c>
      <c r="D5075" t="s">
        <v>93</v>
      </c>
      <c r="E5075" t="s">
        <v>165</v>
      </c>
      <c r="F5075" t="s">
        <v>14784</v>
      </c>
      <c r="G5075" t="s">
        <v>225</v>
      </c>
      <c r="H5075" t="s">
        <v>150</v>
      </c>
      <c r="I5075" t="s">
        <v>136</v>
      </c>
      <c r="J5075" t="s">
        <v>137</v>
      </c>
      <c r="K5075" t="s">
        <v>138</v>
      </c>
      <c r="L5075" t="s">
        <v>14785</v>
      </c>
      <c r="M5075" t="s">
        <v>14786</v>
      </c>
      <c r="N5075">
        <v>2.1555555549999998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1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0.48606748810799999</v>
      </c>
      <c r="AC5075">
        <v>0</v>
      </c>
      <c r="AD5075">
        <v>0</v>
      </c>
      <c r="AE5075">
        <v>0.48606748810799999</v>
      </c>
    </row>
    <row r="5076" spans="1:31" x14ac:dyDescent="0.25">
      <c r="A5076">
        <v>2280637</v>
      </c>
      <c r="B5076">
        <v>1</v>
      </c>
      <c r="C5076" t="s">
        <v>80</v>
      </c>
      <c r="D5076" t="s">
        <v>96</v>
      </c>
      <c r="E5076" t="s">
        <v>165</v>
      </c>
      <c r="F5076" t="s">
        <v>14787</v>
      </c>
      <c r="G5076" t="s">
        <v>167</v>
      </c>
      <c r="H5076" t="s">
        <v>150</v>
      </c>
      <c r="I5076" t="s">
        <v>136</v>
      </c>
      <c r="J5076" t="s">
        <v>137</v>
      </c>
      <c r="K5076" t="s">
        <v>138</v>
      </c>
      <c r="L5076" t="s">
        <v>14788</v>
      </c>
      <c r="M5076" t="s">
        <v>14789</v>
      </c>
      <c r="N5076">
        <v>1.8461111109999999</v>
      </c>
      <c r="O5076">
        <v>0</v>
      </c>
      <c r="P5076">
        <v>1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1.7662632727592005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1.7662632727592005</v>
      </c>
    </row>
    <row r="5077" spans="1:31" x14ac:dyDescent="0.25">
      <c r="A5077">
        <v>2279904</v>
      </c>
      <c r="B5077">
        <v>1</v>
      </c>
      <c r="C5077" t="s">
        <v>80</v>
      </c>
      <c r="D5077" t="s">
        <v>103</v>
      </c>
      <c r="E5077" t="s">
        <v>157</v>
      </c>
      <c r="F5077" t="s">
        <v>3945</v>
      </c>
      <c r="G5077" t="s">
        <v>1804</v>
      </c>
      <c r="H5077" t="s">
        <v>135</v>
      </c>
      <c r="I5077" t="s">
        <v>136</v>
      </c>
      <c r="J5077" t="s">
        <v>137</v>
      </c>
      <c r="K5077" t="s">
        <v>138</v>
      </c>
      <c r="L5077" t="s">
        <v>14790</v>
      </c>
      <c r="M5077" t="s">
        <v>14791</v>
      </c>
      <c r="N5077">
        <v>5.57</v>
      </c>
      <c r="O5077">
        <v>1</v>
      </c>
      <c r="P5077">
        <v>286</v>
      </c>
      <c r="Q5077">
        <v>18</v>
      </c>
      <c r="R5077">
        <v>107</v>
      </c>
      <c r="S5077">
        <v>10</v>
      </c>
      <c r="T5077">
        <v>45</v>
      </c>
      <c r="U5077">
        <v>4</v>
      </c>
      <c r="V5077">
        <v>0</v>
      </c>
      <c r="W5077">
        <v>8.185318223087501</v>
      </c>
      <c r="X5077">
        <v>335.66567868678186</v>
      </c>
      <c r="Y5077">
        <v>1147.1647371993058</v>
      </c>
      <c r="Z5077">
        <v>656.04174602945852</v>
      </c>
      <c r="AA5077">
        <v>2426.0071921872809</v>
      </c>
      <c r="AB5077">
        <v>141.70781203083124</v>
      </c>
      <c r="AC5077">
        <v>200.21097679193522</v>
      </c>
      <c r="AD5077">
        <v>0</v>
      </c>
      <c r="AE5077">
        <v>4914.9834611486813</v>
      </c>
    </row>
    <row r="5078" spans="1:31" x14ac:dyDescent="0.25">
      <c r="A5078">
        <v>2280568</v>
      </c>
      <c r="B5078">
        <v>1</v>
      </c>
      <c r="C5078" t="s">
        <v>80</v>
      </c>
      <c r="D5078" t="s">
        <v>87</v>
      </c>
      <c r="E5078" t="s">
        <v>165</v>
      </c>
      <c r="F5078" t="s">
        <v>14792</v>
      </c>
      <c r="G5078" t="s">
        <v>167</v>
      </c>
      <c r="H5078" t="s">
        <v>150</v>
      </c>
      <c r="I5078" t="s">
        <v>136</v>
      </c>
      <c r="J5078" t="s">
        <v>137</v>
      </c>
      <c r="K5078" t="s">
        <v>138</v>
      </c>
      <c r="L5078" t="s">
        <v>14793</v>
      </c>
      <c r="M5078" t="s">
        <v>14794</v>
      </c>
      <c r="N5078">
        <v>3.389444444</v>
      </c>
      <c r="O5078">
        <v>0</v>
      </c>
      <c r="P5078">
        <v>5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3.1100161466319447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3.1100161466319447</v>
      </c>
    </row>
    <row r="5079" spans="1:31" x14ac:dyDescent="0.25">
      <c r="A5079">
        <v>2280591</v>
      </c>
      <c r="B5079">
        <v>1</v>
      </c>
      <c r="C5079" t="s">
        <v>80</v>
      </c>
      <c r="D5079" t="s">
        <v>99</v>
      </c>
      <c r="E5079" t="s">
        <v>157</v>
      </c>
      <c r="F5079" t="s">
        <v>5663</v>
      </c>
      <c r="G5079" t="s">
        <v>134</v>
      </c>
      <c r="H5079" t="s">
        <v>135</v>
      </c>
      <c r="I5079" t="s">
        <v>136</v>
      </c>
      <c r="J5079" t="s">
        <v>137</v>
      </c>
      <c r="K5079" t="s">
        <v>138</v>
      </c>
      <c r="L5079" t="s">
        <v>14795</v>
      </c>
      <c r="M5079" t="s">
        <v>14796</v>
      </c>
      <c r="N5079">
        <v>0.18472222199999999</v>
      </c>
      <c r="O5079">
        <v>4</v>
      </c>
      <c r="P5079">
        <v>891</v>
      </c>
      <c r="Q5079">
        <v>13</v>
      </c>
      <c r="R5079">
        <v>117</v>
      </c>
      <c r="S5079">
        <v>19</v>
      </c>
      <c r="T5079">
        <v>66</v>
      </c>
      <c r="U5079">
        <v>0</v>
      </c>
      <c r="V5079">
        <v>4</v>
      </c>
      <c r="W5079">
        <v>2.9869083573918749</v>
      </c>
      <c r="X5079">
        <v>29.356234933061948</v>
      </c>
      <c r="Y5079">
        <v>3.0860696842132507</v>
      </c>
      <c r="Z5079">
        <v>5.7646190315209997</v>
      </c>
      <c r="AA5079">
        <v>6.3063185849798762</v>
      </c>
      <c r="AB5079">
        <v>4.1713888196996951</v>
      </c>
      <c r="AC5079">
        <v>0</v>
      </c>
      <c r="AD5079">
        <v>61.407075773297329</v>
      </c>
      <c r="AE5079">
        <v>113.07861518416497</v>
      </c>
    </row>
    <row r="5080" spans="1:31" x14ac:dyDescent="0.25">
      <c r="A5080">
        <v>2279804</v>
      </c>
      <c r="B5080">
        <v>1</v>
      </c>
      <c r="C5080" t="s">
        <v>80</v>
      </c>
      <c r="D5080" t="s">
        <v>100</v>
      </c>
      <c r="E5080" t="s">
        <v>157</v>
      </c>
      <c r="F5080" t="s">
        <v>14797</v>
      </c>
      <c r="G5080" t="s">
        <v>134</v>
      </c>
      <c r="H5080" t="s">
        <v>135</v>
      </c>
      <c r="I5080" t="s">
        <v>136</v>
      </c>
      <c r="J5080" t="s">
        <v>137</v>
      </c>
      <c r="K5080" t="s">
        <v>138</v>
      </c>
      <c r="L5080" t="s">
        <v>14798</v>
      </c>
      <c r="M5080" t="s">
        <v>3842</v>
      </c>
      <c r="N5080">
        <v>0.329166666</v>
      </c>
      <c r="O5080">
        <v>6</v>
      </c>
      <c r="P5080">
        <v>4181</v>
      </c>
      <c r="Q5080">
        <v>67</v>
      </c>
      <c r="R5080">
        <v>1030</v>
      </c>
      <c r="S5080">
        <v>38</v>
      </c>
      <c r="T5080">
        <v>798</v>
      </c>
      <c r="U5080">
        <v>0</v>
      </c>
      <c r="V5080">
        <v>1</v>
      </c>
      <c r="W5080">
        <v>5.4365367136144993</v>
      </c>
      <c r="X5080">
        <v>330.65566868014076</v>
      </c>
      <c r="Y5080">
        <v>98.476864206942025</v>
      </c>
      <c r="Z5080">
        <v>100.33510735300183</v>
      </c>
      <c r="AA5080">
        <v>44.396719716088803</v>
      </c>
      <c r="AB5080">
        <v>102.59842539087231</v>
      </c>
      <c r="AC5080">
        <v>0</v>
      </c>
      <c r="AD5080">
        <v>0.25543473764062502</v>
      </c>
      <c r="AE5080">
        <v>682.15475679830081</v>
      </c>
    </row>
    <row r="5081" spans="1:31" x14ac:dyDescent="0.25">
      <c r="A5081">
        <v>2280096</v>
      </c>
      <c r="B5081">
        <v>1</v>
      </c>
      <c r="C5081" t="s">
        <v>80</v>
      </c>
      <c r="D5081" t="s">
        <v>83</v>
      </c>
      <c r="E5081" t="s">
        <v>165</v>
      </c>
      <c r="F5081" t="s">
        <v>14799</v>
      </c>
      <c r="G5081" t="s">
        <v>261</v>
      </c>
      <c r="H5081" t="s">
        <v>150</v>
      </c>
      <c r="I5081" t="s">
        <v>136</v>
      </c>
      <c r="J5081" t="s">
        <v>137</v>
      </c>
      <c r="K5081" t="s">
        <v>138</v>
      </c>
      <c r="L5081" t="s">
        <v>14800</v>
      </c>
      <c r="M5081" t="s">
        <v>14801</v>
      </c>
      <c r="N5081">
        <v>1.3433333329999999</v>
      </c>
      <c r="O5081">
        <v>0</v>
      </c>
      <c r="P5081">
        <v>1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0.7742535417295251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0.7742535417295251</v>
      </c>
    </row>
    <row r="5082" spans="1:31" x14ac:dyDescent="0.25">
      <c r="A5082">
        <v>2280485</v>
      </c>
      <c r="B5082">
        <v>1</v>
      </c>
      <c r="C5082" t="s">
        <v>80</v>
      </c>
      <c r="D5082" t="s">
        <v>104</v>
      </c>
      <c r="E5082" t="s">
        <v>176</v>
      </c>
      <c r="F5082" t="s">
        <v>14802</v>
      </c>
      <c r="G5082" t="s">
        <v>178</v>
      </c>
      <c r="H5082" t="s">
        <v>150</v>
      </c>
      <c r="I5082" t="s">
        <v>136</v>
      </c>
      <c r="J5082" t="s">
        <v>137</v>
      </c>
      <c r="K5082" t="s">
        <v>138</v>
      </c>
      <c r="L5082" t="s">
        <v>14803</v>
      </c>
      <c r="M5082" t="s">
        <v>14804</v>
      </c>
      <c r="N5082">
        <v>1.401944444</v>
      </c>
      <c r="O5082">
        <v>0</v>
      </c>
      <c r="P5082">
        <v>0</v>
      </c>
      <c r="Q5082">
        <v>0</v>
      </c>
      <c r="R5082">
        <v>5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3.453171657596666E-2</v>
      </c>
      <c r="AA5082">
        <v>0</v>
      </c>
      <c r="AB5082">
        <v>0</v>
      </c>
      <c r="AC5082">
        <v>0</v>
      </c>
      <c r="AD5082">
        <v>0</v>
      </c>
      <c r="AE5082">
        <v>3.453171657596666E-2</v>
      </c>
    </row>
    <row r="5083" spans="1:31" x14ac:dyDescent="0.25">
      <c r="A5083">
        <v>2280531</v>
      </c>
      <c r="B5083">
        <v>1</v>
      </c>
      <c r="C5083" t="s">
        <v>81</v>
      </c>
      <c r="D5083" t="s">
        <v>123</v>
      </c>
      <c r="E5083" t="s">
        <v>147</v>
      </c>
      <c r="F5083" t="s">
        <v>14805</v>
      </c>
      <c r="G5083" t="s">
        <v>261</v>
      </c>
      <c r="H5083" t="s">
        <v>150</v>
      </c>
      <c r="I5083" t="s">
        <v>136</v>
      </c>
      <c r="J5083" t="s">
        <v>137</v>
      </c>
      <c r="K5083" t="s">
        <v>138</v>
      </c>
      <c r="L5083" t="s">
        <v>14806</v>
      </c>
      <c r="M5083" t="s">
        <v>14807</v>
      </c>
      <c r="N5083">
        <v>0.98861111099999999</v>
      </c>
      <c r="O5083">
        <v>0</v>
      </c>
      <c r="P5083">
        <v>6</v>
      </c>
      <c r="Q5083">
        <v>0</v>
      </c>
      <c r="R5083">
        <v>3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0.63632907225168334</v>
      </c>
      <c r="Y5083">
        <v>0</v>
      </c>
      <c r="Z5083">
        <v>0.38594299531223331</v>
      </c>
      <c r="AA5083">
        <v>0</v>
      </c>
      <c r="AB5083">
        <v>0</v>
      </c>
      <c r="AC5083">
        <v>0</v>
      </c>
      <c r="AD5083">
        <v>0</v>
      </c>
      <c r="AE5083">
        <v>1.0222720675639168</v>
      </c>
    </row>
    <row r="5084" spans="1:31" x14ac:dyDescent="0.25">
      <c r="A5084">
        <v>2280282</v>
      </c>
      <c r="B5084">
        <v>1</v>
      </c>
      <c r="C5084" t="s">
        <v>80</v>
      </c>
      <c r="D5084" t="s">
        <v>82</v>
      </c>
      <c r="E5084" t="s">
        <v>165</v>
      </c>
      <c r="F5084" t="s">
        <v>14808</v>
      </c>
      <c r="G5084" t="s">
        <v>198</v>
      </c>
      <c r="H5084" t="s">
        <v>150</v>
      </c>
      <c r="I5084" t="s">
        <v>136</v>
      </c>
      <c r="J5084" t="s">
        <v>137</v>
      </c>
      <c r="K5084" t="s">
        <v>138</v>
      </c>
      <c r="L5084" t="s">
        <v>14809</v>
      </c>
      <c r="M5084" t="s">
        <v>14810</v>
      </c>
      <c r="N5084">
        <v>1.580833333</v>
      </c>
      <c r="O5084">
        <v>0</v>
      </c>
      <c r="P5084">
        <v>1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0.20900830955549998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0.20900830955549998</v>
      </c>
    </row>
    <row r="5085" spans="1:31" x14ac:dyDescent="0.25">
      <c r="A5085">
        <v>2279844</v>
      </c>
      <c r="B5085">
        <v>1</v>
      </c>
      <c r="C5085" t="s">
        <v>81</v>
      </c>
      <c r="D5085" t="s">
        <v>128</v>
      </c>
      <c r="E5085" t="s">
        <v>141</v>
      </c>
      <c r="F5085" t="s">
        <v>14811</v>
      </c>
      <c r="G5085" t="s">
        <v>268</v>
      </c>
      <c r="H5085" t="s">
        <v>135</v>
      </c>
      <c r="I5085" t="s">
        <v>136</v>
      </c>
      <c r="J5085" t="s">
        <v>137</v>
      </c>
      <c r="K5085" t="s">
        <v>138</v>
      </c>
      <c r="L5085" t="s">
        <v>14812</v>
      </c>
      <c r="M5085" t="s">
        <v>14813</v>
      </c>
      <c r="N5085">
        <v>2.0069444440000002</v>
      </c>
      <c r="O5085">
        <v>0</v>
      </c>
      <c r="P5085">
        <v>64</v>
      </c>
      <c r="Q5085">
        <v>0</v>
      </c>
      <c r="R5085">
        <v>3</v>
      </c>
      <c r="S5085">
        <v>0</v>
      </c>
      <c r="T5085">
        <v>10</v>
      </c>
      <c r="U5085">
        <v>0</v>
      </c>
      <c r="V5085">
        <v>0</v>
      </c>
      <c r="W5085">
        <v>0</v>
      </c>
      <c r="X5085">
        <v>29.004206228163643</v>
      </c>
      <c r="Y5085">
        <v>0</v>
      </c>
      <c r="Z5085">
        <v>0.25779194071772504</v>
      </c>
      <c r="AA5085">
        <v>0</v>
      </c>
      <c r="AB5085">
        <v>9.8690287262867979</v>
      </c>
      <c r="AC5085">
        <v>0</v>
      </c>
      <c r="AD5085">
        <v>0</v>
      </c>
      <c r="AE5085">
        <v>39.131026895168162</v>
      </c>
    </row>
    <row r="5086" spans="1:31" x14ac:dyDescent="0.25">
      <c r="A5086">
        <v>2279990</v>
      </c>
      <c r="B5086">
        <v>1</v>
      </c>
      <c r="C5086" t="s">
        <v>81</v>
      </c>
      <c r="D5086" t="s">
        <v>128</v>
      </c>
      <c r="E5086" t="s">
        <v>141</v>
      </c>
      <c r="F5086" t="s">
        <v>14814</v>
      </c>
      <c r="G5086" t="s">
        <v>278</v>
      </c>
      <c r="H5086" t="s">
        <v>135</v>
      </c>
      <c r="I5086" t="s">
        <v>136</v>
      </c>
      <c r="J5086" t="s">
        <v>137</v>
      </c>
      <c r="K5086" t="s">
        <v>138</v>
      </c>
      <c r="L5086" t="s">
        <v>14815</v>
      </c>
      <c r="M5086" t="s">
        <v>14816</v>
      </c>
      <c r="N5086">
        <v>1.469166666</v>
      </c>
      <c r="O5086">
        <v>0</v>
      </c>
      <c r="P5086">
        <v>0</v>
      </c>
      <c r="Q5086">
        <v>0</v>
      </c>
      <c r="R5086">
        <v>0</v>
      </c>
      <c r="S5086">
        <v>3</v>
      </c>
      <c r="T5086">
        <v>0</v>
      </c>
      <c r="U5086">
        <v>5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24.693036812131183</v>
      </c>
      <c r="AB5086">
        <v>0</v>
      </c>
      <c r="AC5086">
        <v>385.8132166485629</v>
      </c>
      <c r="AD5086">
        <v>0</v>
      </c>
      <c r="AE5086">
        <v>410.5062534606941</v>
      </c>
    </row>
    <row r="5087" spans="1:31" x14ac:dyDescent="0.25">
      <c r="A5087">
        <v>2279741</v>
      </c>
      <c r="B5087">
        <v>1</v>
      </c>
      <c r="C5087" t="s">
        <v>80</v>
      </c>
      <c r="D5087" t="s">
        <v>101</v>
      </c>
      <c r="E5087" t="s">
        <v>157</v>
      </c>
      <c r="F5087" t="s">
        <v>14817</v>
      </c>
      <c r="G5087" t="s">
        <v>134</v>
      </c>
      <c r="H5087" t="s">
        <v>135</v>
      </c>
      <c r="I5087" t="s">
        <v>136</v>
      </c>
      <c r="J5087" t="s">
        <v>137</v>
      </c>
      <c r="K5087" t="s">
        <v>138</v>
      </c>
      <c r="L5087" t="s">
        <v>14818</v>
      </c>
      <c r="M5087" t="s">
        <v>14819</v>
      </c>
      <c r="N5087">
        <v>7.4286111110000004</v>
      </c>
      <c r="O5087">
        <v>3</v>
      </c>
      <c r="P5087">
        <v>258</v>
      </c>
      <c r="Q5087">
        <v>2</v>
      </c>
      <c r="R5087">
        <v>0</v>
      </c>
      <c r="S5087">
        <v>17</v>
      </c>
      <c r="T5087">
        <v>104</v>
      </c>
      <c r="U5087">
        <v>0</v>
      </c>
      <c r="V5087">
        <v>0</v>
      </c>
      <c r="W5087">
        <v>63.265834946552168</v>
      </c>
      <c r="X5087">
        <v>251.16668442822288</v>
      </c>
      <c r="Y5087">
        <v>73.476417569996627</v>
      </c>
      <c r="Z5087">
        <v>0</v>
      </c>
      <c r="AA5087">
        <v>2124.7158293121443</v>
      </c>
      <c r="AB5087">
        <v>152.98009381200757</v>
      </c>
      <c r="AC5087">
        <v>0</v>
      </c>
      <c r="AD5087">
        <v>0</v>
      </c>
      <c r="AE5087">
        <v>2665.6048600689232</v>
      </c>
    </row>
    <row r="5088" spans="1:31" x14ac:dyDescent="0.25">
      <c r="A5088">
        <v>2280136</v>
      </c>
      <c r="B5088">
        <v>1</v>
      </c>
      <c r="C5088" t="s">
        <v>80</v>
      </c>
      <c r="D5088" t="s">
        <v>92</v>
      </c>
      <c r="E5088" t="s">
        <v>165</v>
      </c>
      <c r="F5088" t="s">
        <v>14820</v>
      </c>
      <c r="G5088" t="s">
        <v>198</v>
      </c>
      <c r="H5088" t="s">
        <v>150</v>
      </c>
      <c r="I5088" t="s">
        <v>136</v>
      </c>
      <c r="J5088" t="s">
        <v>137</v>
      </c>
      <c r="K5088" t="s">
        <v>138</v>
      </c>
      <c r="L5088" t="s">
        <v>14821</v>
      </c>
      <c r="M5088" t="s">
        <v>14822</v>
      </c>
      <c r="N5088">
        <v>0.75388888799999998</v>
      </c>
      <c r="O5088">
        <v>0</v>
      </c>
      <c r="P5088">
        <v>1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1.8035891432866668E-2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1.8035891432866668E-2</v>
      </c>
    </row>
    <row r="5089" spans="1:31" x14ac:dyDescent="0.25">
      <c r="A5089">
        <v>2279864</v>
      </c>
      <c r="B5089">
        <v>1</v>
      </c>
      <c r="C5089" t="s">
        <v>80</v>
      </c>
      <c r="D5089" t="s">
        <v>106</v>
      </c>
      <c r="E5089" t="s">
        <v>157</v>
      </c>
      <c r="F5089" t="s">
        <v>14823</v>
      </c>
      <c r="G5089" t="s">
        <v>134</v>
      </c>
      <c r="H5089" t="s">
        <v>135</v>
      </c>
      <c r="I5089" t="s">
        <v>136</v>
      </c>
      <c r="J5089" t="s">
        <v>137</v>
      </c>
      <c r="K5089" t="s">
        <v>138</v>
      </c>
      <c r="L5089" t="s">
        <v>14824</v>
      </c>
      <c r="M5089" t="s">
        <v>14825</v>
      </c>
      <c r="N5089">
        <v>0.211666666</v>
      </c>
      <c r="O5089">
        <v>1</v>
      </c>
      <c r="P5089">
        <v>1649</v>
      </c>
      <c r="Q5089">
        <v>54</v>
      </c>
      <c r="R5089">
        <v>312</v>
      </c>
      <c r="S5089">
        <v>27</v>
      </c>
      <c r="T5089">
        <v>269</v>
      </c>
      <c r="U5089">
        <v>3</v>
      </c>
      <c r="V5089">
        <v>1</v>
      </c>
      <c r="W5089">
        <v>6.8847343445500017E-2</v>
      </c>
      <c r="X5089">
        <v>52.15010538243542</v>
      </c>
      <c r="Y5089">
        <v>13.718337540625901</v>
      </c>
      <c r="Z5089">
        <v>11.893511653442202</v>
      </c>
      <c r="AA5089">
        <v>10.460562413639865</v>
      </c>
      <c r="AB5089">
        <v>17.865184123387245</v>
      </c>
      <c r="AC5089">
        <v>66.004393884496608</v>
      </c>
      <c r="AD5089">
        <v>6.8105769767868001</v>
      </c>
      <c r="AE5089">
        <v>178.97151931825954</v>
      </c>
    </row>
    <row r="5090" spans="1:31" x14ac:dyDescent="0.25">
      <c r="A5090">
        <v>2280242</v>
      </c>
      <c r="B5090">
        <v>1</v>
      </c>
      <c r="C5090" t="s">
        <v>80</v>
      </c>
      <c r="D5090" t="s">
        <v>100</v>
      </c>
      <c r="E5090" t="s">
        <v>165</v>
      </c>
      <c r="F5090" t="s">
        <v>14826</v>
      </c>
      <c r="G5090" t="s">
        <v>261</v>
      </c>
      <c r="H5090" t="s">
        <v>150</v>
      </c>
      <c r="I5090" t="s">
        <v>136</v>
      </c>
      <c r="J5090" t="s">
        <v>137</v>
      </c>
      <c r="K5090" t="s">
        <v>138</v>
      </c>
      <c r="L5090" t="s">
        <v>14827</v>
      </c>
      <c r="M5090" t="s">
        <v>14828</v>
      </c>
      <c r="N5090">
        <v>2.4172222219999999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1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4.0092634094848005</v>
      </c>
      <c r="AC5090">
        <v>0</v>
      </c>
      <c r="AD5090">
        <v>0</v>
      </c>
      <c r="AE5090">
        <v>4.0092634094848005</v>
      </c>
    </row>
    <row r="5091" spans="1:31" x14ac:dyDescent="0.25">
      <c r="A5091">
        <v>2280574</v>
      </c>
      <c r="B5091">
        <v>1</v>
      </c>
      <c r="C5091" t="s">
        <v>81</v>
      </c>
      <c r="D5091" t="s">
        <v>128</v>
      </c>
      <c r="E5091" t="s">
        <v>147</v>
      </c>
      <c r="F5091" t="s">
        <v>14829</v>
      </c>
      <c r="G5091" t="s">
        <v>149</v>
      </c>
      <c r="H5091" t="s">
        <v>150</v>
      </c>
      <c r="I5091" t="s">
        <v>136</v>
      </c>
      <c r="J5091" t="s">
        <v>137</v>
      </c>
      <c r="K5091" t="s">
        <v>138</v>
      </c>
      <c r="L5091" t="s">
        <v>14830</v>
      </c>
      <c r="M5091" t="s">
        <v>14831</v>
      </c>
      <c r="N5091">
        <v>3.0652777769999999</v>
      </c>
      <c r="O5091">
        <v>0</v>
      </c>
      <c r="P5091">
        <v>144</v>
      </c>
      <c r="Q5091">
        <v>0</v>
      </c>
      <c r="R5091">
        <v>0</v>
      </c>
      <c r="S5091">
        <v>0</v>
      </c>
      <c r="T5091">
        <v>18</v>
      </c>
      <c r="U5091">
        <v>0</v>
      </c>
      <c r="V5091">
        <v>0</v>
      </c>
      <c r="W5091">
        <v>0</v>
      </c>
      <c r="X5091">
        <v>100.69604084958505</v>
      </c>
      <c r="Y5091">
        <v>0</v>
      </c>
      <c r="Z5091">
        <v>0</v>
      </c>
      <c r="AA5091">
        <v>0</v>
      </c>
      <c r="AB5091">
        <v>42.586308950845073</v>
      </c>
      <c r="AC5091">
        <v>0</v>
      </c>
      <c r="AD5091">
        <v>0</v>
      </c>
      <c r="AE5091">
        <v>143.28234980043013</v>
      </c>
    </row>
    <row r="5092" spans="1:31" x14ac:dyDescent="0.25">
      <c r="A5092">
        <v>2280027</v>
      </c>
      <c r="B5092">
        <v>1</v>
      </c>
      <c r="C5092" t="s">
        <v>80</v>
      </c>
      <c r="D5092" t="s">
        <v>105</v>
      </c>
      <c r="E5092" t="s">
        <v>132</v>
      </c>
      <c r="F5092" t="s">
        <v>14832</v>
      </c>
      <c r="G5092" t="s">
        <v>134</v>
      </c>
      <c r="H5092" t="s">
        <v>135</v>
      </c>
      <c r="I5092" t="s">
        <v>136</v>
      </c>
      <c r="J5092" t="s">
        <v>137</v>
      </c>
      <c r="K5092" t="s">
        <v>138</v>
      </c>
      <c r="L5092" t="s">
        <v>14833</v>
      </c>
      <c r="M5092" t="s">
        <v>14834</v>
      </c>
      <c r="N5092">
        <v>2.5297222220000002</v>
      </c>
      <c r="O5092">
        <v>1</v>
      </c>
      <c r="P5092">
        <v>2</v>
      </c>
      <c r="Q5092">
        <v>0</v>
      </c>
      <c r="R5092">
        <v>2</v>
      </c>
      <c r="S5092">
        <v>9</v>
      </c>
      <c r="T5092">
        <v>6</v>
      </c>
      <c r="U5092">
        <v>1</v>
      </c>
      <c r="V5092">
        <v>0</v>
      </c>
      <c r="W5092">
        <v>9.8528987122361826</v>
      </c>
      <c r="X5092">
        <v>2.388573406203133</v>
      </c>
      <c r="Y5092">
        <v>0</v>
      </c>
      <c r="Z5092">
        <v>2.3237964963510915</v>
      </c>
      <c r="AA5092">
        <v>179.12017679603946</v>
      </c>
      <c r="AB5092">
        <v>15.651768968934304</v>
      </c>
      <c r="AC5092">
        <v>384.54371601876255</v>
      </c>
      <c r="AD5092">
        <v>0</v>
      </c>
      <c r="AE5092">
        <v>593.88093039852674</v>
      </c>
    </row>
    <row r="5093" spans="1:31" x14ac:dyDescent="0.25">
      <c r="A5093">
        <v>2280319</v>
      </c>
      <c r="B5093">
        <v>1</v>
      </c>
      <c r="C5093" t="s">
        <v>81</v>
      </c>
      <c r="D5093" t="s">
        <v>128</v>
      </c>
      <c r="E5093" t="s">
        <v>141</v>
      </c>
      <c r="F5093" t="s">
        <v>14835</v>
      </c>
      <c r="G5093" t="s">
        <v>143</v>
      </c>
      <c r="H5093" t="s">
        <v>135</v>
      </c>
      <c r="I5093" t="s">
        <v>136</v>
      </c>
      <c r="J5093" t="s">
        <v>137</v>
      </c>
      <c r="K5093" t="s">
        <v>144</v>
      </c>
      <c r="L5093" t="s">
        <v>14836</v>
      </c>
      <c r="M5093" t="s">
        <v>14837</v>
      </c>
      <c r="N5093">
        <v>1.2166666660000001</v>
      </c>
      <c r="O5093">
        <v>0</v>
      </c>
      <c r="P5093">
        <v>1225</v>
      </c>
      <c r="Q5093">
        <v>0</v>
      </c>
      <c r="R5093">
        <v>0</v>
      </c>
      <c r="S5093">
        <v>0</v>
      </c>
      <c r="T5093">
        <v>39</v>
      </c>
      <c r="U5093">
        <v>0</v>
      </c>
      <c r="V5093">
        <v>0</v>
      </c>
      <c r="W5093">
        <v>0</v>
      </c>
      <c r="X5093">
        <v>330.18666179318319</v>
      </c>
      <c r="Y5093">
        <v>0</v>
      </c>
      <c r="Z5093">
        <v>0</v>
      </c>
      <c r="AA5093">
        <v>0</v>
      </c>
      <c r="AB5093">
        <v>64.642436616932528</v>
      </c>
      <c r="AC5093">
        <v>0</v>
      </c>
      <c r="AD5093">
        <v>0</v>
      </c>
      <c r="AE5093">
        <v>394.82909841011571</v>
      </c>
    </row>
    <row r="5094" spans="1:31" x14ac:dyDescent="0.25">
      <c r="A5094">
        <v>2280050</v>
      </c>
      <c r="B5094">
        <v>1</v>
      </c>
      <c r="C5094" t="s">
        <v>80</v>
      </c>
      <c r="D5094" t="s">
        <v>103</v>
      </c>
      <c r="E5094" t="s">
        <v>165</v>
      </c>
      <c r="F5094" t="s">
        <v>14838</v>
      </c>
      <c r="G5094" t="s">
        <v>198</v>
      </c>
      <c r="H5094" t="s">
        <v>150</v>
      </c>
      <c r="I5094" t="s">
        <v>136</v>
      </c>
      <c r="J5094" t="s">
        <v>137</v>
      </c>
      <c r="K5094" t="s">
        <v>138</v>
      </c>
      <c r="L5094" t="s">
        <v>14839</v>
      </c>
      <c r="M5094" t="s">
        <v>14840</v>
      </c>
      <c r="N5094">
        <v>3.1633333330000002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1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4.3268308535340001</v>
      </c>
      <c r="AC5094">
        <v>0</v>
      </c>
      <c r="AD5094">
        <v>0</v>
      </c>
      <c r="AE5094">
        <v>4.3268308535340001</v>
      </c>
    </row>
    <row r="5095" spans="1:31" x14ac:dyDescent="0.25">
      <c r="A5095">
        <v>2280262</v>
      </c>
      <c r="B5095">
        <v>1</v>
      </c>
      <c r="C5095" t="s">
        <v>81</v>
      </c>
      <c r="D5095" t="s">
        <v>122</v>
      </c>
      <c r="E5095" t="s">
        <v>157</v>
      </c>
      <c r="F5095" t="s">
        <v>14841</v>
      </c>
      <c r="G5095" t="s">
        <v>134</v>
      </c>
      <c r="H5095" t="s">
        <v>135</v>
      </c>
      <c r="I5095" t="s">
        <v>738</v>
      </c>
      <c r="J5095" t="s">
        <v>137</v>
      </c>
      <c r="K5095" t="s">
        <v>138</v>
      </c>
      <c r="L5095" t="s">
        <v>14842</v>
      </c>
      <c r="M5095" t="s">
        <v>14843</v>
      </c>
      <c r="N5095">
        <v>3.7896111000000003E-2</v>
      </c>
      <c r="O5095">
        <v>0</v>
      </c>
      <c r="P5095">
        <v>705</v>
      </c>
      <c r="Q5095">
        <v>211</v>
      </c>
      <c r="R5095">
        <v>21</v>
      </c>
      <c r="S5095">
        <v>24</v>
      </c>
      <c r="T5095">
        <v>92</v>
      </c>
      <c r="U5095">
        <v>0</v>
      </c>
      <c r="V5095">
        <v>1</v>
      </c>
      <c r="W5095">
        <v>0</v>
      </c>
      <c r="X5095">
        <v>3.7614460532026688</v>
      </c>
      <c r="Y5095">
        <v>1.6618965656076665</v>
      </c>
      <c r="Z5095">
        <v>0.30707191598720007</v>
      </c>
      <c r="AA5095">
        <v>8.5427886772958033</v>
      </c>
      <c r="AB5095">
        <v>1.0629053156667554</v>
      </c>
      <c r="AC5095">
        <v>0</v>
      </c>
      <c r="AD5095">
        <v>4.8503240899200009E-2</v>
      </c>
      <c r="AE5095">
        <v>15.384611768659294</v>
      </c>
    </row>
    <row r="5096" spans="1:31" x14ac:dyDescent="0.25">
      <c r="A5096">
        <v>2280156</v>
      </c>
      <c r="B5096">
        <v>1</v>
      </c>
      <c r="C5096" t="s">
        <v>81</v>
      </c>
      <c r="D5096" t="s">
        <v>116</v>
      </c>
      <c r="E5096" t="s">
        <v>147</v>
      </c>
      <c r="F5096" t="s">
        <v>14844</v>
      </c>
      <c r="G5096" t="s">
        <v>725</v>
      </c>
      <c r="H5096" t="s">
        <v>150</v>
      </c>
      <c r="I5096" t="s">
        <v>136</v>
      </c>
      <c r="J5096" t="s">
        <v>137</v>
      </c>
      <c r="K5096" t="s">
        <v>138</v>
      </c>
      <c r="L5096" t="s">
        <v>14845</v>
      </c>
      <c r="M5096" t="s">
        <v>14846</v>
      </c>
      <c r="N5096">
        <v>5.983055555</v>
      </c>
      <c r="O5096">
        <v>0</v>
      </c>
      <c r="P5096">
        <v>26</v>
      </c>
      <c r="Q5096">
        <v>0</v>
      </c>
      <c r="R5096">
        <v>15</v>
      </c>
      <c r="S5096">
        <v>0</v>
      </c>
      <c r="T5096">
        <v>4</v>
      </c>
      <c r="U5096">
        <v>0</v>
      </c>
      <c r="V5096">
        <v>0</v>
      </c>
      <c r="W5096">
        <v>0</v>
      </c>
      <c r="X5096">
        <v>8.3886590402017926</v>
      </c>
      <c r="Y5096">
        <v>0</v>
      </c>
      <c r="Z5096">
        <v>1.5680266798097671</v>
      </c>
      <c r="AA5096">
        <v>0</v>
      </c>
      <c r="AB5096">
        <v>8.991730759114434</v>
      </c>
      <c r="AC5096">
        <v>0</v>
      </c>
      <c r="AD5096">
        <v>0</v>
      </c>
      <c r="AE5096">
        <v>18.948416479125996</v>
      </c>
    </row>
    <row r="5097" spans="1:31" x14ac:dyDescent="0.25">
      <c r="A5097">
        <v>2280548</v>
      </c>
      <c r="B5097">
        <v>1</v>
      </c>
      <c r="C5097" t="s">
        <v>80</v>
      </c>
      <c r="D5097" t="s">
        <v>92</v>
      </c>
      <c r="E5097" t="s">
        <v>312</v>
      </c>
      <c r="F5097" t="s">
        <v>379</v>
      </c>
      <c r="G5097" t="s">
        <v>1214</v>
      </c>
      <c r="H5097" t="s">
        <v>150</v>
      </c>
      <c r="I5097" t="s">
        <v>136</v>
      </c>
      <c r="J5097" t="s">
        <v>137</v>
      </c>
      <c r="K5097" t="s">
        <v>138</v>
      </c>
      <c r="L5097" t="s">
        <v>14847</v>
      </c>
      <c r="M5097" t="s">
        <v>14848</v>
      </c>
      <c r="N5097">
        <v>3.4027777769999998</v>
      </c>
      <c r="O5097">
        <v>0</v>
      </c>
      <c r="P5097">
        <v>60</v>
      </c>
      <c r="Q5097">
        <v>0</v>
      </c>
      <c r="R5097">
        <v>0</v>
      </c>
      <c r="S5097">
        <v>0</v>
      </c>
      <c r="T5097">
        <v>15</v>
      </c>
      <c r="U5097">
        <v>0</v>
      </c>
      <c r="V5097">
        <v>0</v>
      </c>
      <c r="W5097">
        <v>0</v>
      </c>
      <c r="X5097">
        <v>101.18551568186619</v>
      </c>
      <c r="Y5097">
        <v>0</v>
      </c>
      <c r="Z5097">
        <v>0</v>
      </c>
      <c r="AA5097">
        <v>0</v>
      </c>
      <c r="AB5097">
        <v>44.282284711076123</v>
      </c>
      <c r="AC5097">
        <v>0</v>
      </c>
      <c r="AD5097">
        <v>0</v>
      </c>
      <c r="AE5097">
        <v>145.46780039294231</v>
      </c>
    </row>
    <row r="5098" spans="1:31" x14ac:dyDescent="0.25">
      <c r="A5098">
        <v>2280511</v>
      </c>
      <c r="B5098">
        <v>1</v>
      </c>
      <c r="C5098" t="s">
        <v>81</v>
      </c>
      <c r="D5098" t="s">
        <v>115</v>
      </c>
      <c r="E5098" t="s">
        <v>165</v>
      </c>
      <c r="F5098" t="s">
        <v>14849</v>
      </c>
      <c r="G5098" t="s">
        <v>198</v>
      </c>
      <c r="H5098" t="s">
        <v>150</v>
      </c>
      <c r="I5098" t="s">
        <v>136</v>
      </c>
      <c r="J5098" t="s">
        <v>137</v>
      </c>
      <c r="K5098" t="s">
        <v>138</v>
      </c>
      <c r="L5098" t="s">
        <v>14850</v>
      </c>
      <c r="M5098" t="s">
        <v>14851</v>
      </c>
      <c r="N5098">
        <v>1.1788888879999999</v>
      </c>
      <c r="O5098">
        <v>0</v>
      </c>
      <c r="P5098">
        <v>1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0.16543855747291669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0.16543855747291669</v>
      </c>
    </row>
    <row r="5099" spans="1:31" x14ac:dyDescent="0.25">
      <c r="A5099">
        <v>2280405</v>
      </c>
      <c r="B5099">
        <v>1</v>
      </c>
      <c r="C5099" t="s">
        <v>81</v>
      </c>
      <c r="D5099" t="s">
        <v>120</v>
      </c>
      <c r="E5099" t="s">
        <v>147</v>
      </c>
      <c r="F5099" t="s">
        <v>12092</v>
      </c>
      <c r="G5099" t="s">
        <v>149</v>
      </c>
      <c r="H5099" t="s">
        <v>150</v>
      </c>
      <c r="I5099" t="s">
        <v>136</v>
      </c>
      <c r="J5099" t="s">
        <v>137</v>
      </c>
      <c r="K5099" t="s">
        <v>138</v>
      </c>
      <c r="L5099" t="s">
        <v>14852</v>
      </c>
      <c r="M5099" t="s">
        <v>14853</v>
      </c>
      <c r="N5099">
        <v>1.325555555</v>
      </c>
      <c r="O5099">
        <v>0</v>
      </c>
      <c r="P5099">
        <v>37</v>
      </c>
      <c r="Q5099">
        <v>0</v>
      </c>
      <c r="R5099">
        <v>1</v>
      </c>
      <c r="S5099">
        <v>0</v>
      </c>
      <c r="T5099">
        <v>3</v>
      </c>
      <c r="U5099">
        <v>0</v>
      </c>
      <c r="V5099">
        <v>0</v>
      </c>
      <c r="W5099">
        <v>0</v>
      </c>
      <c r="X5099">
        <v>9.2670481193668941</v>
      </c>
      <c r="Y5099">
        <v>0</v>
      </c>
      <c r="Z5099">
        <v>0</v>
      </c>
      <c r="AA5099">
        <v>0</v>
      </c>
      <c r="AB5099">
        <v>3.5595620590429782</v>
      </c>
      <c r="AC5099">
        <v>0</v>
      </c>
      <c r="AD5099">
        <v>0</v>
      </c>
      <c r="AE5099">
        <v>12.826610178409872</v>
      </c>
    </row>
    <row r="5100" spans="1:31" x14ac:dyDescent="0.25">
      <c r="A5100">
        <v>2280554</v>
      </c>
      <c r="B5100">
        <v>1</v>
      </c>
      <c r="C5100" t="s">
        <v>80</v>
      </c>
      <c r="D5100" t="s">
        <v>110</v>
      </c>
      <c r="E5100" t="s">
        <v>157</v>
      </c>
      <c r="F5100" t="s">
        <v>14854</v>
      </c>
      <c r="G5100" t="s">
        <v>134</v>
      </c>
      <c r="H5100" t="s">
        <v>135</v>
      </c>
      <c r="I5100" t="s">
        <v>136</v>
      </c>
      <c r="J5100" t="s">
        <v>137</v>
      </c>
      <c r="K5100" t="s">
        <v>138</v>
      </c>
      <c r="L5100" t="s">
        <v>14855</v>
      </c>
      <c r="M5100" t="s">
        <v>14856</v>
      </c>
      <c r="N5100">
        <v>8.8055554999999994E-2</v>
      </c>
      <c r="O5100">
        <v>0</v>
      </c>
      <c r="P5100">
        <v>7827</v>
      </c>
      <c r="Q5100">
        <v>0</v>
      </c>
      <c r="R5100">
        <v>0</v>
      </c>
      <c r="S5100">
        <v>1</v>
      </c>
      <c r="T5100">
        <v>575</v>
      </c>
      <c r="U5100">
        <v>0</v>
      </c>
      <c r="V5100">
        <v>1</v>
      </c>
      <c r="W5100">
        <v>0</v>
      </c>
      <c r="X5100">
        <v>273.51272866247166</v>
      </c>
      <c r="Y5100">
        <v>0</v>
      </c>
      <c r="Z5100">
        <v>0</v>
      </c>
      <c r="AA5100">
        <v>0.1094358498583861</v>
      </c>
      <c r="AB5100">
        <v>39.578907542180083</v>
      </c>
      <c r="AC5100">
        <v>0</v>
      </c>
      <c r="AD5100">
        <v>2.3213458433816996</v>
      </c>
      <c r="AE5100">
        <v>315.5224178978919</v>
      </c>
    </row>
    <row r="5101" spans="1:31" x14ac:dyDescent="0.25">
      <c r="A5101">
        <v>2280208</v>
      </c>
      <c r="B5101">
        <v>1</v>
      </c>
      <c r="C5101" t="s">
        <v>81</v>
      </c>
      <c r="D5101" t="s">
        <v>116</v>
      </c>
      <c r="E5101" t="s">
        <v>157</v>
      </c>
      <c r="F5101" t="s">
        <v>14857</v>
      </c>
      <c r="G5101" t="s">
        <v>134</v>
      </c>
      <c r="H5101" t="s">
        <v>135</v>
      </c>
      <c r="I5101" t="s">
        <v>136</v>
      </c>
      <c r="J5101" t="s">
        <v>137</v>
      </c>
      <c r="K5101" t="s">
        <v>138</v>
      </c>
      <c r="L5101" t="s">
        <v>14858</v>
      </c>
      <c r="M5101" t="s">
        <v>14859</v>
      </c>
      <c r="N5101">
        <v>0.20138888799999999</v>
      </c>
      <c r="O5101">
        <v>0</v>
      </c>
      <c r="P5101">
        <v>3418</v>
      </c>
      <c r="Q5101">
        <v>0</v>
      </c>
      <c r="R5101">
        <v>46</v>
      </c>
      <c r="S5101">
        <v>2</v>
      </c>
      <c r="T5101">
        <v>194</v>
      </c>
      <c r="U5101">
        <v>0</v>
      </c>
      <c r="V5101">
        <v>0</v>
      </c>
      <c r="W5101">
        <v>0</v>
      </c>
      <c r="X5101">
        <v>149.69442999328021</v>
      </c>
      <c r="Y5101">
        <v>0</v>
      </c>
      <c r="Z5101">
        <v>3.6506314686049999</v>
      </c>
      <c r="AA5101">
        <v>12.198179952692085</v>
      </c>
      <c r="AB5101">
        <v>30.26178105606164</v>
      </c>
      <c r="AC5101">
        <v>0</v>
      </c>
      <c r="AD5101">
        <v>0</v>
      </c>
      <c r="AE5101">
        <v>195.80502247063893</v>
      </c>
    </row>
    <row r="5102" spans="1:31" x14ac:dyDescent="0.25">
      <c r="A5102">
        <v>2280540</v>
      </c>
      <c r="B5102">
        <v>1</v>
      </c>
      <c r="C5102" t="s">
        <v>80</v>
      </c>
      <c r="D5102" t="s">
        <v>105</v>
      </c>
      <c r="E5102" t="s">
        <v>165</v>
      </c>
      <c r="F5102" t="s">
        <v>14860</v>
      </c>
      <c r="G5102" t="s">
        <v>167</v>
      </c>
      <c r="H5102" t="s">
        <v>150</v>
      </c>
      <c r="I5102" t="s">
        <v>136</v>
      </c>
      <c r="J5102" t="s">
        <v>137</v>
      </c>
      <c r="K5102" t="s">
        <v>138</v>
      </c>
      <c r="L5102" t="s">
        <v>14861</v>
      </c>
      <c r="M5102" t="s">
        <v>14862</v>
      </c>
      <c r="N5102">
        <v>3.7349999999999999</v>
      </c>
      <c r="O5102">
        <v>0</v>
      </c>
      <c r="P5102">
        <v>1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1.5633414475002001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1.5633414475002001</v>
      </c>
    </row>
    <row r="5103" spans="1:31" x14ac:dyDescent="0.25">
      <c r="A5103">
        <v>2279993</v>
      </c>
      <c r="B5103">
        <v>1</v>
      </c>
      <c r="C5103" t="s">
        <v>80</v>
      </c>
      <c r="D5103" t="s">
        <v>100</v>
      </c>
      <c r="E5103" t="s">
        <v>165</v>
      </c>
      <c r="F5103" t="s">
        <v>14863</v>
      </c>
      <c r="G5103" t="s">
        <v>225</v>
      </c>
      <c r="H5103" t="s">
        <v>150</v>
      </c>
      <c r="I5103" t="s">
        <v>136</v>
      </c>
      <c r="J5103" t="s">
        <v>137</v>
      </c>
      <c r="K5103" t="s">
        <v>138</v>
      </c>
      <c r="L5103" t="s">
        <v>14864</v>
      </c>
      <c r="M5103" t="s">
        <v>14865</v>
      </c>
      <c r="N5103">
        <v>1.1405555549999999</v>
      </c>
      <c r="O5103">
        <v>0</v>
      </c>
      <c r="P5103">
        <v>12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3.4600849846310995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3.4600849846310995</v>
      </c>
    </row>
    <row r="5104" spans="1:31" x14ac:dyDescent="0.25">
      <c r="A5104">
        <v>2279807</v>
      </c>
      <c r="B5104">
        <v>1</v>
      </c>
      <c r="C5104" t="s">
        <v>80</v>
      </c>
      <c r="D5104" t="s">
        <v>92</v>
      </c>
      <c r="E5104" t="s">
        <v>157</v>
      </c>
      <c r="F5104" t="s">
        <v>4406</v>
      </c>
      <c r="G5104" t="s">
        <v>134</v>
      </c>
      <c r="H5104" t="s">
        <v>135</v>
      </c>
      <c r="I5104" t="s">
        <v>136</v>
      </c>
      <c r="J5104" t="s">
        <v>137</v>
      </c>
      <c r="K5104" t="s">
        <v>138</v>
      </c>
      <c r="L5104" t="s">
        <v>14866</v>
      </c>
      <c r="M5104" t="s">
        <v>14867</v>
      </c>
      <c r="N5104">
        <v>0.402777777</v>
      </c>
      <c r="O5104">
        <v>1</v>
      </c>
      <c r="P5104">
        <v>3525</v>
      </c>
      <c r="Q5104">
        <v>0</v>
      </c>
      <c r="R5104">
        <v>7</v>
      </c>
      <c r="S5104">
        <v>6</v>
      </c>
      <c r="T5104">
        <v>208</v>
      </c>
      <c r="U5104">
        <v>0</v>
      </c>
      <c r="V5104">
        <v>0</v>
      </c>
      <c r="W5104">
        <v>3.6239215728675003</v>
      </c>
      <c r="X5104">
        <v>255.43993350822623</v>
      </c>
      <c r="Y5104">
        <v>0</v>
      </c>
      <c r="Z5104">
        <v>0.18260310812416669</v>
      </c>
      <c r="AA5104">
        <v>15.601588605577085</v>
      </c>
      <c r="AB5104">
        <v>34.110878906675687</v>
      </c>
      <c r="AC5104">
        <v>0</v>
      </c>
      <c r="AD5104">
        <v>0</v>
      </c>
      <c r="AE5104">
        <v>308.95892570147066</v>
      </c>
    </row>
    <row r="5105" spans="1:31" x14ac:dyDescent="0.25">
      <c r="A5105">
        <v>2279830</v>
      </c>
      <c r="B5105">
        <v>1</v>
      </c>
      <c r="C5105" t="s">
        <v>80</v>
      </c>
      <c r="D5105" t="s">
        <v>103</v>
      </c>
      <c r="E5105" t="s">
        <v>322</v>
      </c>
      <c r="F5105" t="s">
        <v>14456</v>
      </c>
      <c r="G5105" t="s">
        <v>134</v>
      </c>
      <c r="H5105" t="s">
        <v>135</v>
      </c>
      <c r="I5105" t="s">
        <v>136</v>
      </c>
      <c r="J5105" t="s">
        <v>137</v>
      </c>
      <c r="K5105" t="s">
        <v>138</v>
      </c>
      <c r="L5105" t="s">
        <v>14868</v>
      </c>
      <c r="M5105" t="s">
        <v>14869</v>
      </c>
      <c r="N5105">
        <v>0.54083333300000003</v>
      </c>
      <c r="O5105">
        <v>0</v>
      </c>
      <c r="P5105">
        <v>15082</v>
      </c>
      <c r="Q5105">
        <v>0</v>
      </c>
      <c r="R5105">
        <v>118</v>
      </c>
      <c r="S5105">
        <v>2</v>
      </c>
      <c r="T5105">
        <v>2492</v>
      </c>
      <c r="U5105">
        <v>0</v>
      </c>
      <c r="V5105">
        <v>2</v>
      </c>
      <c r="W5105">
        <v>0</v>
      </c>
      <c r="X5105">
        <v>1921.1921791985922</v>
      </c>
      <c r="Y5105">
        <v>0</v>
      </c>
      <c r="Z5105">
        <v>16.066727335542449</v>
      </c>
      <c r="AA5105">
        <v>51.630139962327334</v>
      </c>
      <c r="AB5105">
        <v>621.27540534712409</v>
      </c>
      <c r="AC5105">
        <v>0</v>
      </c>
      <c r="AD5105">
        <v>18.075955900171401</v>
      </c>
      <c r="AE5105">
        <v>2628.2404077437573</v>
      </c>
    </row>
    <row r="5106" spans="1:31" x14ac:dyDescent="0.25">
      <c r="A5106">
        <v>2280494</v>
      </c>
      <c r="B5106">
        <v>1</v>
      </c>
      <c r="C5106" t="s">
        <v>81</v>
      </c>
      <c r="D5106" t="s">
        <v>114</v>
      </c>
      <c r="E5106" t="s">
        <v>147</v>
      </c>
      <c r="F5106" t="s">
        <v>14870</v>
      </c>
      <c r="G5106" t="s">
        <v>229</v>
      </c>
      <c r="H5106" t="s">
        <v>150</v>
      </c>
      <c r="I5106" t="s">
        <v>136</v>
      </c>
      <c r="J5106" t="s">
        <v>137</v>
      </c>
      <c r="K5106" t="s">
        <v>138</v>
      </c>
      <c r="L5106" t="s">
        <v>14871</v>
      </c>
      <c r="M5106" t="s">
        <v>14872</v>
      </c>
      <c r="N5106">
        <v>1.3163888880000001</v>
      </c>
      <c r="O5106">
        <v>0</v>
      </c>
      <c r="P5106">
        <v>7</v>
      </c>
      <c r="Q5106">
        <v>0</v>
      </c>
      <c r="R5106">
        <v>0</v>
      </c>
      <c r="S5106">
        <v>0</v>
      </c>
      <c r="T5106">
        <v>1</v>
      </c>
      <c r="U5106">
        <v>0</v>
      </c>
      <c r="V5106">
        <v>0</v>
      </c>
      <c r="W5106">
        <v>0</v>
      </c>
      <c r="X5106">
        <v>0.62244271356826675</v>
      </c>
      <c r="Y5106">
        <v>0</v>
      </c>
      <c r="Z5106">
        <v>0</v>
      </c>
      <c r="AA5106">
        <v>0</v>
      </c>
      <c r="AB5106">
        <v>4.0023134284249999E-3</v>
      </c>
      <c r="AC5106">
        <v>0</v>
      </c>
      <c r="AD5106">
        <v>0</v>
      </c>
      <c r="AE5106">
        <v>0.6264450269966918</v>
      </c>
    </row>
    <row r="5107" spans="1:31" x14ac:dyDescent="0.25">
      <c r="A5107">
        <v>2280663</v>
      </c>
      <c r="B5107">
        <v>1</v>
      </c>
      <c r="C5107" t="s">
        <v>80</v>
      </c>
      <c r="D5107" t="s">
        <v>96</v>
      </c>
      <c r="E5107" t="s">
        <v>165</v>
      </c>
      <c r="F5107" t="s">
        <v>14873</v>
      </c>
      <c r="G5107" t="s">
        <v>198</v>
      </c>
      <c r="H5107" t="s">
        <v>150</v>
      </c>
      <c r="I5107" t="s">
        <v>136</v>
      </c>
      <c r="J5107" t="s">
        <v>137</v>
      </c>
      <c r="K5107" t="s">
        <v>138</v>
      </c>
      <c r="L5107" t="s">
        <v>14874</v>
      </c>
      <c r="M5107" t="s">
        <v>14875</v>
      </c>
      <c r="N5107">
        <v>1.744722222</v>
      </c>
      <c r="O5107">
        <v>0</v>
      </c>
      <c r="P5107">
        <v>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2.2818771950708499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2.2818771950708499</v>
      </c>
    </row>
    <row r="5108" spans="1:31" x14ac:dyDescent="0.25">
      <c r="A5108">
        <v>2279976</v>
      </c>
      <c r="B5108">
        <v>1</v>
      </c>
      <c r="C5108" t="s">
        <v>81</v>
      </c>
      <c r="D5108" t="s">
        <v>118</v>
      </c>
      <c r="E5108" t="s">
        <v>132</v>
      </c>
      <c r="F5108" t="s">
        <v>1739</v>
      </c>
      <c r="G5108" t="s">
        <v>134</v>
      </c>
      <c r="H5108" t="s">
        <v>135</v>
      </c>
      <c r="I5108" t="s">
        <v>136</v>
      </c>
      <c r="J5108" t="s">
        <v>137</v>
      </c>
      <c r="K5108" t="s">
        <v>138</v>
      </c>
      <c r="L5108" t="s">
        <v>14876</v>
      </c>
      <c r="M5108" t="s">
        <v>14877</v>
      </c>
      <c r="N5108">
        <v>0.85055555500000002</v>
      </c>
      <c r="O5108">
        <v>3</v>
      </c>
      <c r="P5108">
        <v>59</v>
      </c>
      <c r="Q5108">
        <v>41</v>
      </c>
      <c r="R5108">
        <v>94</v>
      </c>
      <c r="S5108">
        <v>2</v>
      </c>
      <c r="T5108">
        <v>27</v>
      </c>
      <c r="U5108">
        <v>0</v>
      </c>
      <c r="V5108">
        <v>0</v>
      </c>
      <c r="W5108">
        <v>1.324648245005192</v>
      </c>
      <c r="X5108">
        <v>7.4196439650359016</v>
      </c>
      <c r="Y5108">
        <v>15.698534785633729</v>
      </c>
      <c r="Z5108">
        <v>58.540893309625766</v>
      </c>
      <c r="AA5108">
        <v>1.9498845773726667</v>
      </c>
      <c r="AB5108">
        <v>22.418484867019888</v>
      </c>
      <c r="AC5108">
        <v>0</v>
      </c>
      <c r="AD5108">
        <v>0</v>
      </c>
      <c r="AE5108">
        <v>107.35208974969314</v>
      </c>
    </row>
    <row r="5109" spans="1:31" x14ac:dyDescent="0.25">
      <c r="A5109">
        <v>2280640</v>
      </c>
      <c r="B5109">
        <v>1</v>
      </c>
      <c r="C5109" t="s">
        <v>80</v>
      </c>
      <c r="D5109" t="s">
        <v>82</v>
      </c>
      <c r="E5109" t="s">
        <v>165</v>
      </c>
      <c r="F5109" t="s">
        <v>14878</v>
      </c>
      <c r="G5109" t="s">
        <v>198</v>
      </c>
      <c r="H5109" t="s">
        <v>150</v>
      </c>
      <c r="I5109" t="s">
        <v>136</v>
      </c>
      <c r="J5109" t="s">
        <v>137</v>
      </c>
      <c r="K5109" t="s">
        <v>138</v>
      </c>
      <c r="L5109" t="s">
        <v>14879</v>
      </c>
      <c r="M5109" t="s">
        <v>14880</v>
      </c>
      <c r="N5109">
        <v>1.163888888</v>
      </c>
      <c r="O5109">
        <v>0</v>
      </c>
      <c r="P5109">
        <v>8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3.0714639688227003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3.0714639688227003</v>
      </c>
    </row>
    <row r="5110" spans="1:31" x14ac:dyDescent="0.25">
      <c r="A5110">
        <v>2280394</v>
      </c>
      <c r="B5110">
        <v>1</v>
      </c>
      <c r="C5110" t="s">
        <v>80</v>
      </c>
      <c r="D5110" t="s">
        <v>96</v>
      </c>
      <c r="E5110" t="s">
        <v>165</v>
      </c>
      <c r="F5110" t="s">
        <v>14881</v>
      </c>
      <c r="G5110" t="s">
        <v>167</v>
      </c>
      <c r="H5110" t="s">
        <v>150</v>
      </c>
      <c r="I5110" t="s">
        <v>136</v>
      </c>
      <c r="J5110" t="s">
        <v>137</v>
      </c>
      <c r="K5110" t="s">
        <v>138</v>
      </c>
      <c r="L5110" t="s">
        <v>14882</v>
      </c>
      <c r="M5110" t="s">
        <v>14883</v>
      </c>
      <c r="N5110">
        <v>3.6797222220000001</v>
      </c>
      <c r="O5110">
        <v>0</v>
      </c>
      <c r="P5110">
        <v>1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0.230885349125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0.230885349125</v>
      </c>
    </row>
    <row r="5111" spans="1:31" x14ac:dyDescent="0.25">
      <c r="A5111">
        <v>2280285</v>
      </c>
      <c r="B5111">
        <v>1</v>
      </c>
      <c r="C5111" t="s">
        <v>81</v>
      </c>
      <c r="D5111" t="s">
        <v>126</v>
      </c>
      <c r="E5111" t="s">
        <v>141</v>
      </c>
      <c r="F5111" t="s">
        <v>14884</v>
      </c>
      <c r="G5111" t="s">
        <v>268</v>
      </c>
      <c r="H5111" t="s">
        <v>135</v>
      </c>
      <c r="I5111" t="s">
        <v>136</v>
      </c>
      <c r="J5111" t="s">
        <v>137</v>
      </c>
      <c r="K5111" t="s">
        <v>138</v>
      </c>
      <c r="L5111" t="s">
        <v>14885</v>
      </c>
      <c r="M5111" t="s">
        <v>14886</v>
      </c>
      <c r="N5111">
        <v>1.688055555</v>
      </c>
      <c r="O5111">
        <v>0</v>
      </c>
      <c r="P5111">
        <v>19</v>
      </c>
      <c r="Q5111">
        <v>6</v>
      </c>
      <c r="R5111">
        <v>29</v>
      </c>
      <c r="S5111">
        <v>1</v>
      </c>
      <c r="T5111">
        <v>1</v>
      </c>
      <c r="U5111">
        <v>0</v>
      </c>
      <c r="V5111">
        <v>0</v>
      </c>
      <c r="W5111">
        <v>0</v>
      </c>
      <c r="X5111">
        <v>1.9962296523495087</v>
      </c>
      <c r="Y5111">
        <v>69.377887251116505</v>
      </c>
      <c r="Z5111">
        <v>4.9204947622792927</v>
      </c>
      <c r="AA5111">
        <v>2.4297212461567668</v>
      </c>
      <c r="AB5111">
        <v>0.52371184021624995</v>
      </c>
      <c r="AC5111">
        <v>0</v>
      </c>
      <c r="AD5111">
        <v>0</v>
      </c>
      <c r="AE5111">
        <v>79.248044752118332</v>
      </c>
    </row>
    <row r="5112" spans="1:31" x14ac:dyDescent="0.25">
      <c r="A5112">
        <v>2279847</v>
      </c>
      <c r="B5112">
        <v>1</v>
      </c>
      <c r="C5112" t="s">
        <v>81</v>
      </c>
      <c r="D5112" t="s">
        <v>123</v>
      </c>
      <c r="E5112" t="s">
        <v>147</v>
      </c>
      <c r="F5112" t="s">
        <v>14887</v>
      </c>
      <c r="G5112" t="s">
        <v>149</v>
      </c>
      <c r="H5112" t="s">
        <v>150</v>
      </c>
      <c r="I5112" t="s">
        <v>136</v>
      </c>
      <c r="J5112" t="s">
        <v>137</v>
      </c>
      <c r="K5112" t="s">
        <v>138</v>
      </c>
      <c r="L5112" t="s">
        <v>14888</v>
      </c>
      <c r="M5112" t="s">
        <v>14889</v>
      </c>
      <c r="N5112">
        <v>1.165277777</v>
      </c>
      <c r="O5112">
        <v>0</v>
      </c>
      <c r="P5112">
        <v>106</v>
      </c>
      <c r="Q5112">
        <v>0</v>
      </c>
      <c r="R5112">
        <v>0</v>
      </c>
      <c r="S5112">
        <v>0</v>
      </c>
      <c r="T5112">
        <v>2</v>
      </c>
      <c r="U5112">
        <v>0</v>
      </c>
      <c r="V5112">
        <v>0</v>
      </c>
      <c r="W5112">
        <v>0</v>
      </c>
      <c r="X5112">
        <v>22.962912956686868</v>
      </c>
      <c r="Y5112">
        <v>0</v>
      </c>
      <c r="Z5112">
        <v>0</v>
      </c>
      <c r="AA5112">
        <v>0</v>
      </c>
      <c r="AB5112">
        <v>5.6564566503249994E-3</v>
      </c>
      <c r="AC5112">
        <v>0</v>
      </c>
      <c r="AD5112">
        <v>0</v>
      </c>
      <c r="AE5112">
        <v>22.968569413337192</v>
      </c>
    </row>
    <row r="5113" spans="1:31" x14ac:dyDescent="0.25">
      <c r="A5113">
        <v>2280039</v>
      </c>
      <c r="B5113">
        <v>1</v>
      </c>
      <c r="C5113" t="s">
        <v>81</v>
      </c>
      <c r="D5113" t="s">
        <v>128</v>
      </c>
      <c r="E5113" t="s">
        <v>165</v>
      </c>
      <c r="F5113" t="s">
        <v>14890</v>
      </c>
      <c r="G5113" t="s">
        <v>167</v>
      </c>
      <c r="H5113" t="s">
        <v>150</v>
      </c>
      <c r="I5113" t="s">
        <v>136</v>
      </c>
      <c r="J5113" t="s">
        <v>137</v>
      </c>
      <c r="K5113" t="s">
        <v>138</v>
      </c>
      <c r="L5113" t="s">
        <v>14891</v>
      </c>
      <c r="M5113" t="s">
        <v>14892</v>
      </c>
      <c r="N5113">
        <v>5.7905555550000001</v>
      </c>
      <c r="O5113">
        <v>0</v>
      </c>
      <c r="P5113">
        <v>9</v>
      </c>
      <c r="Q5113">
        <v>0</v>
      </c>
      <c r="R5113">
        <v>0</v>
      </c>
      <c r="S5113">
        <v>0</v>
      </c>
      <c r="T5113">
        <v>1</v>
      </c>
      <c r="U5113">
        <v>0</v>
      </c>
      <c r="V5113">
        <v>0</v>
      </c>
      <c r="W5113">
        <v>0</v>
      </c>
      <c r="X5113">
        <v>8.5634620028134645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8.5634620028134645</v>
      </c>
    </row>
    <row r="5114" spans="1:31" x14ac:dyDescent="0.25">
      <c r="A5114">
        <v>2280139</v>
      </c>
      <c r="B5114">
        <v>1</v>
      </c>
      <c r="C5114" t="s">
        <v>81</v>
      </c>
      <c r="D5114" t="s">
        <v>121</v>
      </c>
      <c r="E5114" t="s">
        <v>141</v>
      </c>
      <c r="F5114" t="s">
        <v>14893</v>
      </c>
      <c r="G5114" t="s">
        <v>268</v>
      </c>
      <c r="H5114" t="s">
        <v>135</v>
      </c>
      <c r="I5114" t="s">
        <v>136</v>
      </c>
      <c r="J5114" t="s">
        <v>137</v>
      </c>
      <c r="K5114" t="s">
        <v>138</v>
      </c>
      <c r="L5114" t="s">
        <v>14894</v>
      </c>
      <c r="M5114" t="s">
        <v>14895</v>
      </c>
      <c r="N5114">
        <v>1.984444444</v>
      </c>
      <c r="O5114">
        <v>0</v>
      </c>
      <c r="P5114">
        <v>14</v>
      </c>
      <c r="Q5114">
        <v>0</v>
      </c>
      <c r="R5114">
        <v>2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3.476403623223201</v>
      </c>
      <c r="Y5114">
        <v>0</v>
      </c>
      <c r="Z5114">
        <v>0.48154960328113333</v>
      </c>
      <c r="AA5114">
        <v>0</v>
      </c>
      <c r="AB5114">
        <v>0</v>
      </c>
      <c r="AC5114">
        <v>0</v>
      </c>
      <c r="AD5114">
        <v>0</v>
      </c>
      <c r="AE5114">
        <v>3.9579532265043342</v>
      </c>
    </row>
    <row r="5115" spans="1:31" x14ac:dyDescent="0.25">
      <c r="A5115">
        <v>2279744</v>
      </c>
      <c r="B5115">
        <v>1</v>
      </c>
      <c r="C5115" t="s">
        <v>80</v>
      </c>
      <c r="D5115" t="s">
        <v>106</v>
      </c>
      <c r="E5115" t="s">
        <v>132</v>
      </c>
      <c r="F5115" t="s">
        <v>14896</v>
      </c>
      <c r="G5115" t="s">
        <v>134</v>
      </c>
      <c r="H5115" t="s">
        <v>135</v>
      </c>
      <c r="I5115" t="s">
        <v>136</v>
      </c>
      <c r="J5115" t="s">
        <v>137</v>
      </c>
      <c r="K5115" t="s">
        <v>138</v>
      </c>
      <c r="L5115" t="s">
        <v>14897</v>
      </c>
      <c r="M5115" t="s">
        <v>14898</v>
      </c>
      <c r="N5115">
        <v>7.3941666660000003</v>
      </c>
      <c r="O5115">
        <v>0</v>
      </c>
      <c r="P5115">
        <v>584</v>
      </c>
      <c r="Q5115">
        <v>0</v>
      </c>
      <c r="R5115">
        <v>15</v>
      </c>
      <c r="S5115">
        <v>3</v>
      </c>
      <c r="T5115">
        <v>64</v>
      </c>
      <c r="U5115">
        <v>0</v>
      </c>
      <c r="V5115">
        <v>0</v>
      </c>
      <c r="W5115">
        <v>0</v>
      </c>
      <c r="X5115">
        <v>418.25419170705715</v>
      </c>
      <c r="Y5115">
        <v>0</v>
      </c>
      <c r="Z5115">
        <v>20.420820605507622</v>
      </c>
      <c r="AA5115">
        <v>15.226352999291315</v>
      </c>
      <c r="AB5115">
        <v>74.649100271589234</v>
      </c>
      <c r="AC5115">
        <v>0</v>
      </c>
      <c r="AD5115">
        <v>0</v>
      </c>
      <c r="AE5115">
        <v>528.55046558344532</v>
      </c>
    </row>
    <row r="5116" spans="1:31" x14ac:dyDescent="0.25">
      <c r="A5116">
        <v>2280331</v>
      </c>
      <c r="B5116">
        <v>1</v>
      </c>
      <c r="C5116" t="s">
        <v>81</v>
      </c>
      <c r="D5116" t="s">
        <v>116</v>
      </c>
      <c r="E5116" t="s">
        <v>141</v>
      </c>
      <c r="F5116" t="s">
        <v>14899</v>
      </c>
      <c r="G5116" t="s">
        <v>268</v>
      </c>
      <c r="H5116" t="s">
        <v>135</v>
      </c>
      <c r="I5116" t="s">
        <v>136</v>
      </c>
      <c r="J5116" t="s">
        <v>137</v>
      </c>
      <c r="K5116" t="s">
        <v>138</v>
      </c>
      <c r="L5116" t="s">
        <v>14900</v>
      </c>
      <c r="M5116" t="s">
        <v>14901</v>
      </c>
      <c r="N5116">
        <v>2.1011111109999998</v>
      </c>
      <c r="O5116">
        <v>0</v>
      </c>
      <c r="P5116">
        <v>54</v>
      </c>
      <c r="Q5116">
        <v>0</v>
      </c>
      <c r="R5116">
        <v>0</v>
      </c>
      <c r="S5116">
        <v>0</v>
      </c>
      <c r="T5116">
        <v>3</v>
      </c>
      <c r="U5116">
        <v>0</v>
      </c>
      <c r="V5116">
        <v>0</v>
      </c>
      <c r="W5116">
        <v>0</v>
      </c>
      <c r="X5116">
        <v>8.9592882846680872</v>
      </c>
      <c r="Y5116">
        <v>0</v>
      </c>
      <c r="Z5116">
        <v>0</v>
      </c>
      <c r="AA5116">
        <v>0</v>
      </c>
      <c r="AB5116">
        <v>4.0759364051530493</v>
      </c>
      <c r="AC5116">
        <v>0</v>
      </c>
      <c r="AD5116">
        <v>0</v>
      </c>
      <c r="AE5116">
        <v>13.035224689821137</v>
      </c>
    </row>
    <row r="5117" spans="1:31" x14ac:dyDescent="0.25">
      <c r="A5117">
        <v>2280185</v>
      </c>
      <c r="B5117">
        <v>1</v>
      </c>
      <c r="C5117" t="s">
        <v>80</v>
      </c>
      <c r="D5117" t="s">
        <v>96</v>
      </c>
      <c r="E5117" t="s">
        <v>165</v>
      </c>
      <c r="F5117" t="s">
        <v>14902</v>
      </c>
      <c r="G5117" t="s">
        <v>198</v>
      </c>
      <c r="H5117" t="s">
        <v>150</v>
      </c>
      <c r="I5117" t="s">
        <v>136</v>
      </c>
      <c r="J5117" t="s">
        <v>137</v>
      </c>
      <c r="K5117" t="s">
        <v>138</v>
      </c>
      <c r="L5117" t="s">
        <v>14903</v>
      </c>
      <c r="M5117" t="s">
        <v>14904</v>
      </c>
      <c r="N5117">
        <v>0.41833333299999997</v>
      </c>
      <c r="O5117">
        <v>0</v>
      </c>
      <c r="P5117">
        <v>1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0.12588456697560002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0.12588456697560002</v>
      </c>
    </row>
    <row r="5118" spans="1:31" x14ac:dyDescent="0.25">
      <c r="A5118">
        <v>2280457</v>
      </c>
      <c r="B5118">
        <v>1</v>
      </c>
      <c r="C5118" t="s">
        <v>80</v>
      </c>
      <c r="D5118" t="s">
        <v>85</v>
      </c>
      <c r="E5118" t="s">
        <v>147</v>
      </c>
      <c r="F5118" t="s">
        <v>14905</v>
      </c>
      <c r="G5118" t="s">
        <v>533</v>
      </c>
      <c r="H5118" t="s">
        <v>150</v>
      </c>
      <c r="I5118" t="s">
        <v>136</v>
      </c>
      <c r="J5118" t="s">
        <v>137</v>
      </c>
      <c r="K5118" t="s">
        <v>138</v>
      </c>
      <c r="L5118" t="s">
        <v>14906</v>
      </c>
      <c r="M5118" t="s">
        <v>14907</v>
      </c>
      <c r="N5118">
        <v>0.41083333300000002</v>
      </c>
      <c r="O5118">
        <v>0</v>
      </c>
      <c r="P5118">
        <v>218</v>
      </c>
      <c r="Q5118">
        <v>0</v>
      </c>
      <c r="R5118">
        <v>0</v>
      </c>
      <c r="S5118">
        <v>0</v>
      </c>
      <c r="T5118">
        <v>20</v>
      </c>
      <c r="U5118">
        <v>0</v>
      </c>
      <c r="V5118">
        <v>0</v>
      </c>
      <c r="W5118">
        <v>0</v>
      </c>
      <c r="X5118">
        <v>19.728891745255641</v>
      </c>
      <c r="Y5118">
        <v>0</v>
      </c>
      <c r="Z5118">
        <v>0</v>
      </c>
      <c r="AA5118">
        <v>0</v>
      </c>
      <c r="AB5118">
        <v>2.2025484588662918</v>
      </c>
      <c r="AC5118">
        <v>0</v>
      </c>
      <c r="AD5118">
        <v>0</v>
      </c>
      <c r="AE5118">
        <v>21.931440204121934</v>
      </c>
    </row>
    <row r="5119" spans="1:31" x14ac:dyDescent="0.25">
      <c r="A5119">
        <v>2280600</v>
      </c>
      <c r="B5119">
        <v>1</v>
      </c>
      <c r="C5119" t="s">
        <v>80</v>
      </c>
      <c r="D5119" t="s">
        <v>104</v>
      </c>
      <c r="E5119" t="s">
        <v>147</v>
      </c>
      <c r="F5119" t="s">
        <v>14908</v>
      </c>
      <c r="G5119" t="s">
        <v>261</v>
      </c>
      <c r="H5119" t="s">
        <v>150</v>
      </c>
      <c r="I5119" t="s">
        <v>136</v>
      </c>
      <c r="J5119" t="s">
        <v>137</v>
      </c>
      <c r="K5119" t="s">
        <v>138</v>
      </c>
      <c r="L5119" t="s">
        <v>14909</v>
      </c>
      <c r="M5119" t="s">
        <v>14910</v>
      </c>
      <c r="N5119">
        <v>0.46555555500000001</v>
      </c>
      <c r="O5119">
        <v>0</v>
      </c>
      <c r="P5119">
        <v>109</v>
      </c>
      <c r="Q5119">
        <v>0</v>
      </c>
      <c r="R5119">
        <v>0</v>
      </c>
      <c r="S5119">
        <v>0</v>
      </c>
      <c r="T5119">
        <v>7</v>
      </c>
      <c r="U5119">
        <v>0</v>
      </c>
      <c r="V5119">
        <v>0</v>
      </c>
      <c r="W5119">
        <v>0</v>
      </c>
      <c r="X5119">
        <v>15.302069623480781</v>
      </c>
      <c r="Y5119">
        <v>0</v>
      </c>
      <c r="Z5119">
        <v>0</v>
      </c>
      <c r="AA5119">
        <v>0</v>
      </c>
      <c r="AB5119">
        <v>1.1570995246879447</v>
      </c>
      <c r="AC5119">
        <v>0</v>
      </c>
      <c r="AD5119">
        <v>0</v>
      </c>
      <c r="AE5119">
        <v>16.459169148168726</v>
      </c>
    </row>
    <row r="5120" spans="1:31" x14ac:dyDescent="0.25">
      <c r="A5120">
        <v>2280102</v>
      </c>
      <c r="B5120">
        <v>1</v>
      </c>
      <c r="C5120" t="s">
        <v>80</v>
      </c>
      <c r="D5120" t="s">
        <v>97</v>
      </c>
      <c r="E5120" t="s">
        <v>165</v>
      </c>
      <c r="F5120" t="s">
        <v>14911</v>
      </c>
      <c r="G5120" t="s">
        <v>198</v>
      </c>
      <c r="H5120" t="s">
        <v>150</v>
      </c>
      <c r="I5120" t="s">
        <v>136</v>
      </c>
      <c r="J5120" t="s">
        <v>137</v>
      </c>
      <c r="K5120" t="s">
        <v>138</v>
      </c>
      <c r="L5120" t="s">
        <v>14912</v>
      </c>
      <c r="M5120" t="s">
        <v>14913</v>
      </c>
      <c r="N5120">
        <v>1.8047222220000001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4.1267183548272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4.1267183548272</v>
      </c>
    </row>
    <row r="5121" spans="1:31" x14ac:dyDescent="0.25">
      <c r="A5121">
        <v>2280079</v>
      </c>
      <c r="B5121">
        <v>1</v>
      </c>
      <c r="C5121" t="s">
        <v>80</v>
      </c>
      <c r="D5121" t="s">
        <v>100</v>
      </c>
      <c r="E5121" t="s">
        <v>157</v>
      </c>
      <c r="F5121" t="s">
        <v>14914</v>
      </c>
      <c r="G5121" t="s">
        <v>134</v>
      </c>
      <c r="H5121" t="s">
        <v>135</v>
      </c>
      <c r="I5121" t="s">
        <v>136</v>
      </c>
      <c r="J5121" t="s">
        <v>137</v>
      </c>
      <c r="K5121" t="s">
        <v>138</v>
      </c>
      <c r="L5121" t="s">
        <v>14915</v>
      </c>
      <c r="M5121" t="s">
        <v>14916</v>
      </c>
      <c r="N5121">
        <v>1.3338888879999999</v>
      </c>
      <c r="O5121">
        <v>0</v>
      </c>
      <c r="P5121">
        <v>207</v>
      </c>
      <c r="Q5121">
        <v>0</v>
      </c>
      <c r="R5121">
        <v>32</v>
      </c>
      <c r="S5121">
        <v>1</v>
      </c>
      <c r="T5121">
        <v>32</v>
      </c>
      <c r="U5121">
        <v>0</v>
      </c>
      <c r="V5121">
        <v>0</v>
      </c>
      <c r="W5121">
        <v>0</v>
      </c>
      <c r="X5121">
        <v>65.013932427667484</v>
      </c>
      <c r="Y5121">
        <v>0</v>
      </c>
      <c r="Z5121">
        <v>9.8336856296142745</v>
      </c>
      <c r="AA5121">
        <v>10.958764436106332</v>
      </c>
      <c r="AB5121">
        <v>24.53442367127235</v>
      </c>
      <c r="AC5121">
        <v>0</v>
      </c>
      <c r="AD5121">
        <v>0</v>
      </c>
      <c r="AE5121">
        <v>110.34080616466045</v>
      </c>
    </row>
    <row r="5122" spans="1:31" x14ac:dyDescent="0.25">
      <c r="A5122">
        <v>2280265</v>
      </c>
      <c r="B5122">
        <v>1</v>
      </c>
      <c r="C5122" t="s">
        <v>80</v>
      </c>
      <c r="D5122" t="s">
        <v>92</v>
      </c>
      <c r="E5122" t="s">
        <v>157</v>
      </c>
      <c r="F5122" t="s">
        <v>14917</v>
      </c>
      <c r="G5122" t="s">
        <v>134</v>
      </c>
      <c r="H5122" t="s">
        <v>135</v>
      </c>
      <c r="I5122" t="s">
        <v>136</v>
      </c>
      <c r="J5122" t="s">
        <v>137</v>
      </c>
      <c r="K5122" t="s">
        <v>138</v>
      </c>
      <c r="L5122" t="s">
        <v>14918</v>
      </c>
      <c r="M5122" t="s">
        <v>14919</v>
      </c>
      <c r="N5122">
        <v>0.377222222</v>
      </c>
      <c r="O5122">
        <v>0</v>
      </c>
      <c r="P5122">
        <v>4488</v>
      </c>
      <c r="Q5122">
        <v>9</v>
      </c>
      <c r="R5122">
        <v>338</v>
      </c>
      <c r="S5122">
        <v>12</v>
      </c>
      <c r="T5122">
        <v>726</v>
      </c>
      <c r="U5122">
        <v>0</v>
      </c>
      <c r="V5122">
        <v>1</v>
      </c>
      <c r="W5122">
        <v>0</v>
      </c>
      <c r="X5122">
        <v>495.41767835653576</v>
      </c>
      <c r="Y5122">
        <v>25.746144842585299</v>
      </c>
      <c r="Z5122">
        <v>20.530251471410459</v>
      </c>
      <c r="AA5122">
        <v>97.028235344176025</v>
      </c>
      <c r="AB5122">
        <v>329.41306313752636</v>
      </c>
      <c r="AC5122">
        <v>0</v>
      </c>
      <c r="AD5122">
        <v>0.1054709663112</v>
      </c>
      <c r="AE5122">
        <v>968.24084411854506</v>
      </c>
    </row>
    <row r="5123" spans="1:31" x14ac:dyDescent="0.25">
      <c r="A5123">
        <v>2280122</v>
      </c>
      <c r="B5123">
        <v>1</v>
      </c>
      <c r="C5123" t="s">
        <v>81</v>
      </c>
      <c r="D5123" t="s">
        <v>118</v>
      </c>
      <c r="E5123" t="s">
        <v>141</v>
      </c>
      <c r="F5123" t="s">
        <v>5236</v>
      </c>
      <c r="G5123" t="s">
        <v>268</v>
      </c>
      <c r="H5123" t="s">
        <v>135</v>
      </c>
      <c r="I5123" t="s">
        <v>136</v>
      </c>
      <c r="J5123" t="s">
        <v>137</v>
      </c>
      <c r="K5123" t="s">
        <v>138</v>
      </c>
      <c r="L5123" t="s">
        <v>14920</v>
      </c>
      <c r="M5123" t="s">
        <v>14921</v>
      </c>
      <c r="N5123">
        <v>4.2525000000000004</v>
      </c>
      <c r="O5123">
        <v>0</v>
      </c>
      <c r="P5123">
        <v>248</v>
      </c>
      <c r="Q5123">
        <v>0</v>
      </c>
      <c r="R5123">
        <v>1</v>
      </c>
      <c r="S5123">
        <v>0</v>
      </c>
      <c r="T5123">
        <v>15</v>
      </c>
      <c r="U5123">
        <v>0</v>
      </c>
      <c r="V5123">
        <v>0</v>
      </c>
      <c r="W5123">
        <v>0</v>
      </c>
      <c r="X5123">
        <v>195.69035569869459</v>
      </c>
      <c r="Y5123">
        <v>0</v>
      </c>
      <c r="Z5123">
        <v>1.8459973983583335</v>
      </c>
      <c r="AA5123">
        <v>0</v>
      </c>
      <c r="AB5123">
        <v>30.479452844510273</v>
      </c>
      <c r="AC5123">
        <v>0</v>
      </c>
      <c r="AD5123">
        <v>0</v>
      </c>
      <c r="AE5123">
        <v>228.01580594156317</v>
      </c>
    </row>
    <row r="5124" spans="1:31" x14ac:dyDescent="0.25">
      <c r="A5124">
        <v>2279979</v>
      </c>
      <c r="B5124">
        <v>1</v>
      </c>
      <c r="C5124" t="s">
        <v>80</v>
      </c>
      <c r="D5124" t="s">
        <v>84</v>
      </c>
      <c r="E5124" t="s">
        <v>165</v>
      </c>
      <c r="F5124" t="s">
        <v>14922</v>
      </c>
      <c r="G5124" t="s">
        <v>198</v>
      </c>
      <c r="H5124" t="s">
        <v>150</v>
      </c>
      <c r="I5124" t="s">
        <v>136</v>
      </c>
      <c r="J5124" t="s">
        <v>137</v>
      </c>
      <c r="K5124" t="s">
        <v>138</v>
      </c>
      <c r="L5124" t="s">
        <v>14923</v>
      </c>
      <c r="M5124" t="s">
        <v>14924</v>
      </c>
      <c r="N5124">
        <v>2.6316666660000001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2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4.6698223140852217</v>
      </c>
      <c r="AC5124">
        <v>0</v>
      </c>
      <c r="AD5124">
        <v>0</v>
      </c>
      <c r="AE5124">
        <v>4.6698223140852217</v>
      </c>
    </row>
    <row r="5125" spans="1:31" x14ac:dyDescent="0.25">
      <c r="A5125">
        <v>2280145</v>
      </c>
      <c r="B5125">
        <v>1</v>
      </c>
      <c r="C5125" t="s">
        <v>80</v>
      </c>
      <c r="D5125" t="s">
        <v>83</v>
      </c>
      <c r="E5125" t="s">
        <v>322</v>
      </c>
      <c r="F5125" t="s">
        <v>14925</v>
      </c>
      <c r="G5125" t="s">
        <v>442</v>
      </c>
      <c r="H5125" t="s">
        <v>135</v>
      </c>
      <c r="I5125" t="s">
        <v>738</v>
      </c>
      <c r="J5125" t="s">
        <v>137</v>
      </c>
      <c r="K5125" t="s">
        <v>138</v>
      </c>
      <c r="L5125" t="s">
        <v>14926</v>
      </c>
      <c r="M5125" t="s">
        <v>14927</v>
      </c>
      <c r="N5125">
        <v>3.6118333000000002E-2</v>
      </c>
      <c r="O5125">
        <v>0</v>
      </c>
      <c r="P5125">
        <v>666</v>
      </c>
      <c r="Q5125">
        <v>0</v>
      </c>
      <c r="R5125">
        <v>0</v>
      </c>
      <c r="S5125">
        <v>2</v>
      </c>
      <c r="T5125">
        <v>52</v>
      </c>
      <c r="U5125">
        <v>0</v>
      </c>
      <c r="V5125">
        <v>0</v>
      </c>
      <c r="W5125">
        <v>0</v>
      </c>
      <c r="X5125">
        <v>11.853119808269273</v>
      </c>
      <c r="Y5125">
        <v>0</v>
      </c>
      <c r="Z5125">
        <v>0</v>
      </c>
      <c r="AA5125">
        <v>4.4061953975133612</v>
      </c>
      <c r="AB5125">
        <v>2.2128894140910549</v>
      </c>
      <c r="AC5125">
        <v>0</v>
      </c>
      <c r="AD5125">
        <v>0</v>
      </c>
      <c r="AE5125">
        <v>18.47220461987369</v>
      </c>
    </row>
    <row r="5126" spans="1:31" x14ac:dyDescent="0.25">
      <c r="A5126">
        <v>2280222</v>
      </c>
      <c r="B5126">
        <v>1</v>
      </c>
      <c r="C5126" t="s">
        <v>81</v>
      </c>
      <c r="D5126" t="s">
        <v>118</v>
      </c>
      <c r="E5126" t="s">
        <v>141</v>
      </c>
      <c r="F5126" t="s">
        <v>12571</v>
      </c>
      <c r="G5126" t="s">
        <v>268</v>
      </c>
      <c r="H5126" t="s">
        <v>135</v>
      </c>
      <c r="I5126" t="s">
        <v>136</v>
      </c>
      <c r="J5126" t="s">
        <v>137</v>
      </c>
      <c r="K5126" t="s">
        <v>138</v>
      </c>
      <c r="L5126" t="s">
        <v>14913</v>
      </c>
      <c r="M5126" t="s">
        <v>14928</v>
      </c>
      <c r="N5126">
        <v>5.8055555549999998</v>
      </c>
      <c r="O5126">
        <v>0</v>
      </c>
      <c r="P5126">
        <v>4</v>
      </c>
      <c r="Q5126">
        <v>17</v>
      </c>
      <c r="R5126">
        <v>10</v>
      </c>
      <c r="S5126">
        <v>2</v>
      </c>
      <c r="T5126">
        <v>0</v>
      </c>
      <c r="U5126">
        <v>0</v>
      </c>
      <c r="V5126">
        <v>0</v>
      </c>
      <c r="W5126">
        <v>0</v>
      </c>
      <c r="X5126">
        <v>6.3467936146660842</v>
      </c>
      <c r="Y5126">
        <v>108.61695164362376</v>
      </c>
      <c r="Z5126">
        <v>26.703538486357754</v>
      </c>
      <c r="AA5126">
        <v>39.890574893116565</v>
      </c>
      <c r="AB5126">
        <v>0</v>
      </c>
      <c r="AC5126">
        <v>0</v>
      </c>
      <c r="AD5126">
        <v>0</v>
      </c>
      <c r="AE5126">
        <v>181.55785863776416</v>
      </c>
    </row>
    <row r="5127" spans="1:31" x14ac:dyDescent="0.25">
      <c r="A5127">
        <v>2279953</v>
      </c>
      <c r="B5127">
        <v>1</v>
      </c>
      <c r="C5127" t="s">
        <v>80</v>
      </c>
      <c r="D5127" t="s">
        <v>84</v>
      </c>
      <c r="E5127" t="s">
        <v>141</v>
      </c>
      <c r="F5127" t="s">
        <v>14929</v>
      </c>
      <c r="G5127" t="s">
        <v>787</v>
      </c>
      <c r="H5127" t="s">
        <v>135</v>
      </c>
      <c r="I5127" t="s">
        <v>136</v>
      </c>
      <c r="J5127" t="s">
        <v>137</v>
      </c>
      <c r="K5127" t="s">
        <v>138</v>
      </c>
      <c r="L5127" t="s">
        <v>14930</v>
      </c>
      <c r="M5127" t="s">
        <v>14931</v>
      </c>
      <c r="N5127">
        <v>5.1477777769999999</v>
      </c>
      <c r="O5127">
        <v>0</v>
      </c>
      <c r="P5127">
        <v>124</v>
      </c>
      <c r="Q5127">
        <v>0</v>
      </c>
      <c r="R5127">
        <v>2</v>
      </c>
      <c r="S5127">
        <v>0</v>
      </c>
      <c r="T5127">
        <v>5</v>
      </c>
      <c r="U5127">
        <v>0</v>
      </c>
      <c r="V5127">
        <v>0</v>
      </c>
      <c r="W5127">
        <v>0</v>
      </c>
      <c r="X5127">
        <v>165.29403693697392</v>
      </c>
      <c r="Y5127">
        <v>0</v>
      </c>
      <c r="Z5127">
        <v>1.3331696988672164</v>
      </c>
      <c r="AA5127">
        <v>0</v>
      </c>
      <c r="AB5127">
        <v>23.5826985122293</v>
      </c>
      <c r="AC5127">
        <v>0</v>
      </c>
      <c r="AD5127">
        <v>0</v>
      </c>
      <c r="AE5127">
        <v>190.20990514807045</v>
      </c>
    </row>
    <row r="5128" spans="1:31" x14ac:dyDescent="0.25">
      <c r="A5128">
        <v>2280451</v>
      </c>
      <c r="B5128">
        <v>1</v>
      </c>
      <c r="C5128" t="s">
        <v>80</v>
      </c>
      <c r="D5128" t="s">
        <v>93</v>
      </c>
      <c r="E5128" t="s">
        <v>165</v>
      </c>
      <c r="F5128" t="s">
        <v>14932</v>
      </c>
      <c r="G5128" t="s">
        <v>167</v>
      </c>
      <c r="H5128" t="s">
        <v>150</v>
      </c>
      <c r="I5128" t="s">
        <v>136</v>
      </c>
      <c r="J5128" t="s">
        <v>137</v>
      </c>
      <c r="K5128" t="s">
        <v>138</v>
      </c>
      <c r="L5128" t="s">
        <v>14933</v>
      </c>
      <c r="M5128" t="s">
        <v>14934</v>
      </c>
      <c r="N5128">
        <v>6.6772222220000002</v>
      </c>
      <c r="O5128">
        <v>0</v>
      </c>
      <c r="P5128">
        <v>3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11.409890725213168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11.409890725213168</v>
      </c>
    </row>
    <row r="5129" spans="1:31" x14ac:dyDescent="0.25">
      <c r="A5129">
        <v>2280059</v>
      </c>
      <c r="B5129">
        <v>1</v>
      </c>
      <c r="C5129" t="s">
        <v>80</v>
      </c>
      <c r="D5129" t="s">
        <v>96</v>
      </c>
      <c r="E5129" t="s">
        <v>141</v>
      </c>
      <c r="F5129" t="s">
        <v>14935</v>
      </c>
      <c r="G5129" t="s">
        <v>143</v>
      </c>
      <c r="H5129" t="s">
        <v>135</v>
      </c>
      <c r="I5129" t="s">
        <v>136</v>
      </c>
      <c r="J5129" t="s">
        <v>137</v>
      </c>
      <c r="K5129" t="s">
        <v>144</v>
      </c>
      <c r="L5129" t="s">
        <v>14936</v>
      </c>
      <c r="M5129" t="s">
        <v>14937</v>
      </c>
      <c r="N5129">
        <v>8.4130555549999997</v>
      </c>
      <c r="O5129">
        <v>0</v>
      </c>
      <c r="P5129">
        <v>573</v>
      </c>
      <c r="Q5129">
        <v>0</v>
      </c>
      <c r="R5129">
        <v>0</v>
      </c>
      <c r="S5129">
        <v>2</v>
      </c>
      <c r="T5129">
        <v>19</v>
      </c>
      <c r="U5129">
        <v>0</v>
      </c>
      <c r="V5129">
        <v>0</v>
      </c>
      <c r="W5129">
        <v>0</v>
      </c>
      <c r="X5129">
        <v>1536.0192387485715</v>
      </c>
      <c r="Y5129">
        <v>0</v>
      </c>
      <c r="Z5129">
        <v>0</v>
      </c>
      <c r="AA5129">
        <v>445.11285983818067</v>
      </c>
      <c r="AB5129">
        <v>167.94778796712905</v>
      </c>
      <c r="AC5129">
        <v>0</v>
      </c>
      <c r="AD5129">
        <v>0</v>
      </c>
      <c r="AE5129">
        <v>2149.0798865538814</v>
      </c>
    </row>
    <row r="5130" spans="1:31" x14ac:dyDescent="0.25">
      <c r="A5130">
        <v>2279810</v>
      </c>
      <c r="B5130">
        <v>1</v>
      </c>
      <c r="C5130" t="s">
        <v>80</v>
      </c>
      <c r="D5130" t="s">
        <v>100</v>
      </c>
      <c r="E5130" t="s">
        <v>157</v>
      </c>
      <c r="F5130" t="s">
        <v>14938</v>
      </c>
      <c r="G5130" t="s">
        <v>134</v>
      </c>
      <c r="H5130" t="s">
        <v>135</v>
      </c>
      <c r="I5130" t="s">
        <v>136</v>
      </c>
      <c r="J5130" t="s">
        <v>137</v>
      </c>
      <c r="K5130" t="s">
        <v>138</v>
      </c>
      <c r="L5130" t="s">
        <v>14798</v>
      </c>
      <c r="M5130" t="s">
        <v>14939</v>
      </c>
      <c r="N5130">
        <v>1.394722222</v>
      </c>
      <c r="O5130">
        <v>1</v>
      </c>
      <c r="P5130">
        <v>19</v>
      </c>
      <c r="Q5130">
        <v>1</v>
      </c>
      <c r="R5130">
        <v>31</v>
      </c>
      <c r="S5130">
        <v>4</v>
      </c>
      <c r="T5130">
        <v>5</v>
      </c>
      <c r="U5130">
        <v>1</v>
      </c>
      <c r="V5130">
        <v>0</v>
      </c>
      <c r="W5130">
        <v>12.554134029352582</v>
      </c>
      <c r="X5130">
        <v>5.8748681355532169</v>
      </c>
      <c r="Y5130">
        <v>3.3701346879942666</v>
      </c>
      <c r="Z5130">
        <v>9.6845857434420655</v>
      </c>
      <c r="AA5130">
        <v>10.048747273574417</v>
      </c>
      <c r="AB5130">
        <v>0.16187308771279166</v>
      </c>
      <c r="AC5130">
        <v>6.8819495751906672</v>
      </c>
      <c r="AD5130">
        <v>0</v>
      </c>
      <c r="AE5130">
        <v>48.576292532820013</v>
      </c>
    </row>
    <row r="5131" spans="1:31" x14ac:dyDescent="0.25">
      <c r="A5131">
        <v>2280328</v>
      </c>
      <c r="B5131">
        <v>1</v>
      </c>
      <c r="C5131" t="s">
        <v>80</v>
      </c>
      <c r="D5131" t="s">
        <v>91</v>
      </c>
      <c r="E5131" t="s">
        <v>157</v>
      </c>
      <c r="F5131" t="s">
        <v>14940</v>
      </c>
      <c r="G5131" t="s">
        <v>134</v>
      </c>
      <c r="H5131" t="s">
        <v>135</v>
      </c>
      <c r="I5131" t="s">
        <v>136</v>
      </c>
      <c r="J5131" t="s">
        <v>137</v>
      </c>
      <c r="K5131" t="s">
        <v>138</v>
      </c>
      <c r="L5131" t="s">
        <v>14941</v>
      </c>
      <c r="M5131" t="s">
        <v>14942</v>
      </c>
      <c r="N5131">
        <v>1.0352777769999999</v>
      </c>
      <c r="O5131">
        <v>1</v>
      </c>
      <c r="P5131">
        <v>39</v>
      </c>
      <c r="Q5131">
        <v>21</v>
      </c>
      <c r="R5131">
        <v>274</v>
      </c>
      <c r="S5131">
        <v>11</v>
      </c>
      <c r="T5131">
        <v>65</v>
      </c>
      <c r="U5131">
        <v>3</v>
      </c>
      <c r="V5131">
        <v>0</v>
      </c>
      <c r="W5131">
        <v>9.3580424690000011E-2</v>
      </c>
      <c r="X5131">
        <v>8.4916567050003735</v>
      </c>
      <c r="Y5131">
        <v>17.381504837183201</v>
      </c>
      <c r="Z5131">
        <v>58.15087414862284</v>
      </c>
      <c r="AA5131">
        <v>206.01191119305395</v>
      </c>
      <c r="AB5131">
        <v>50.709184125349282</v>
      </c>
      <c r="AC5131">
        <v>83.523741132493086</v>
      </c>
      <c r="AD5131">
        <v>0</v>
      </c>
      <c r="AE5131">
        <v>424.36245256639268</v>
      </c>
    </row>
    <row r="5132" spans="1:31" x14ac:dyDescent="0.25">
      <c r="A5132">
        <v>2280660</v>
      </c>
      <c r="B5132">
        <v>1</v>
      </c>
      <c r="C5132" t="s">
        <v>81</v>
      </c>
      <c r="D5132" t="s">
        <v>126</v>
      </c>
      <c r="E5132" t="s">
        <v>147</v>
      </c>
      <c r="F5132" t="s">
        <v>14943</v>
      </c>
      <c r="G5132" t="s">
        <v>1689</v>
      </c>
      <c r="H5132" t="s">
        <v>150</v>
      </c>
      <c r="I5132" t="s">
        <v>136</v>
      </c>
      <c r="J5132" t="s">
        <v>137</v>
      </c>
      <c r="K5132" t="s">
        <v>138</v>
      </c>
      <c r="L5132" t="s">
        <v>14944</v>
      </c>
      <c r="M5132" t="s">
        <v>14945</v>
      </c>
      <c r="N5132">
        <v>1.1100000000000001</v>
      </c>
      <c r="O5132">
        <v>0</v>
      </c>
      <c r="P5132">
        <v>53</v>
      </c>
      <c r="Q5132">
        <v>0</v>
      </c>
      <c r="R5132">
        <v>10</v>
      </c>
      <c r="S5132">
        <v>0</v>
      </c>
      <c r="T5132">
        <v>1</v>
      </c>
      <c r="U5132">
        <v>0</v>
      </c>
      <c r="V5132">
        <v>0</v>
      </c>
      <c r="W5132">
        <v>0</v>
      </c>
      <c r="X5132">
        <v>4.979267696206799</v>
      </c>
      <c r="Y5132">
        <v>0</v>
      </c>
      <c r="Z5132">
        <v>2.5583931486000001E-2</v>
      </c>
      <c r="AA5132">
        <v>0</v>
      </c>
      <c r="AB5132">
        <v>1.071714464484</v>
      </c>
      <c r="AC5132">
        <v>0</v>
      </c>
      <c r="AD5132">
        <v>0</v>
      </c>
      <c r="AE5132">
        <v>6.0765660921767983</v>
      </c>
    </row>
    <row r="5133" spans="1:31" x14ac:dyDescent="0.25">
      <c r="A5133">
        <v>2279996</v>
      </c>
      <c r="B5133">
        <v>1</v>
      </c>
      <c r="C5133" t="s">
        <v>81</v>
      </c>
      <c r="D5133" t="s">
        <v>122</v>
      </c>
      <c r="E5133" t="s">
        <v>141</v>
      </c>
      <c r="F5133" t="s">
        <v>14946</v>
      </c>
      <c r="G5133" t="s">
        <v>268</v>
      </c>
      <c r="H5133" t="s">
        <v>135</v>
      </c>
      <c r="I5133" t="s">
        <v>136</v>
      </c>
      <c r="J5133" t="s">
        <v>137</v>
      </c>
      <c r="K5133" t="s">
        <v>138</v>
      </c>
      <c r="L5133" t="s">
        <v>14947</v>
      </c>
      <c r="M5133" t="s">
        <v>14948</v>
      </c>
      <c r="N5133">
        <v>1.308333333</v>
      </c>
      <c r="O5133">
        <v>0</v>
      </c>
      <c r="P5133">
        <v>82</v>
      </c>
      <c r="Q5133">
        <v>0</v>
      </c>
      <c r="R5133">
        <v>0</v>
      </c>
      <c r="S5133">
        <v>0</v>
      </c>
      <c r="T5133">
        <v>6</v>
      </c>
      <c r="U5133">
        <v>0</v>
      </c>
      <c r="V5133">
        <v>0</v>
      </c>
      <c r="W5133">
        <v>0</v>
      </c>
      <c r="X5133">
        <v>9.071079668800051</v>
      </c>
      <c r="Y5133">
        <v>0</v>
      </c>
      <c r="Z5133">
        <v>0</v>
      </c>
      <c r="AA5133">
        <v>0</v>
      </c>
      <c r="AB5133">
        <v>0.7412343056784001</v>
      </c>
      <c r="AC5133">
        <v>0</v>
      </c>
      <c r="AD5133">
        <v>0</v>
      </c>
      <c r="AE5133">
        <v>9.8123139744784513</v>
      </c>
    </row>
    <row r="5134" spans="1:31" x14ac:dyDescent="0.25">
      <c r="A5134">
        <v>2280019</v>
      </c>
      <c r="B5134">
        <v>1</v>
      </c>
      <c r="C5134" t="s">
        <v>80</v>
      </c>
      <c r="D5134" t="s">
        <v>95</v>
      </c>
      <c r="E5134" t="s">
        <v>322</v>
      </c>
      <c r="F5134" t="s">
        <v>14949</v>
      </c>
      <c r="G5134" t="s">
        <v>134</v>
      </c>
      <c r="H5134" t="s">
        <v>135</v>
      </c>
      <c r="I5134" t="s">
        <v>136</v>
      </c>
      <c r="J5134" t="s">
        <v>137</v>
      </c>
      <c r="K5134" t="s">
        <v>138</v>
      </c>
      <c r="L5134" t="s">
        <v>14950</v>
      </c>
      <c r="M5134" t="s">
        <v>14951</v>
      </c>
      <c r="N5134">
        <v>0.31401111100000001</v>
      </c>
      <c r="O5134">
        <v>1</v>
      </c>
      <c r="P5134">
        <v>3740</v>
      </c>
      <c r="Q5134">
        <v>0</v>
      </c>
      <c r="R5134">
        <v>1</v>
      </c>
      <c r="S5134">
        <v>12</v>
      </c>
      <c r="T5134">
        <v>695</v>
      </c>
      <c r="U5134">
        <v>0</v>
      </c>
      <c r="V5134">
        <v>0</v>
      </c>
      <c r="W5134">
        <v>1.49325475279</v>
      </c>
      <c r="X5134">
        <v>430.67749772140553</v>
      </c>
      <c r="Y5134">
        <v>0</v>
      </c>
      <c r="Z5134">
        <v>1.6051544533333335E-4</v>
      </c>
      <c r="AA5134">
        <v>42.448305432348263</v>
      </c>
      <c r="AB5134">
        <v>237.53089680814281</v>
      </c>
      <c r="AC5134">
        <v>0</v>
      </c>
      <c r="AD5134">
        <v>0</v>
      </c>
      <c r="AE5134">
        <v>712.15011523013186</v>
      </c>
    </row>
    <row r="5135" spans="1:31" x14ac:dyDescent="0.25">
      <c r="A5135">
        <v>2279850</v>
      </c>
      <c r="B5135">
        <v>1</v>
      </c>
      <c r="C5135" t="s">
        <v>81</v>
      </c>
      <c r="D5135" t="s">
        <v>122</v>
      </c>
      <c r="E5135" t="s">
        <v>157</v>
      </c>
      <c r="F5135" t="s">
        <v>14383</v>
      </c>
      <c r="G5135" t="s">
        <v>134</v>
      </c>
      <c r="H5135" t="s">
        <v>135</v>
      </c>
      <c r="I5135" t="s">
        <v>136</v>
      </c>
      <c r="J5135" t="s">
        <v>137</v>
      </c>
      <c r="K5135" t="s">
        <v>138</v>
      </c>
      <c r="L5135" t="s">
        <v>14378</v>
      </c>
      <c r="M5135" t="s">
        <v>14952</v>
      </c>
      <c r="N5135">
        <v>0.645277777</v>
      </c>
      <c r="O5135">
        <v>24</v>
      </c>
      <c r="P5135">
        <v>1013</v>
      </c>
      <c r="Q5135">
        <v>68</v>
      </c>
      <c r="R5135">
        <v>34</v>
      </c>
      <c r="S5135">
        <v>32</v>
      </c>
      <c r="T5135">
        <v>76</v>
      </c>
      <c r="U5135">
        <v>3</v>
      </c>
      <c r="V5135">
        <v>2</v>
      </c>
      <c r="W5135">
        <v>2.1540876797731134</v>
      </c>
      <c r="X5135">
        <v>71.681899273551636</v>
      </c>
      <c r="Y5135">
        <v>26.734105735062709</v>
      </c>
      <c r="Z5135">
        <v>3.6584042315683525</v>
      </c>
      <c r="AA5135">
        <v>52.844642763329354</v>
      </c>
      <c r="AB5135">
        <v>12.949233523500482</v>
      </c>
      <c r="AC5135">
        <v>35.658407634652995</v>
      </c>
      <c r="AD5135">
        <v>0.34616924477850008</v>
      </c>
      <c r="AE5135">
        <v>206.02695008621717</v>
      </c>
    </row>
    <row r="5136" spans="1:31" x14ac:dyDescent="0.25">
      <c r="A5136">
        <v>2280514</v>
      </c>
      <c r="B5136">
        <v>1</v>
      </c>
      <c r="C5136" t="s">
        <v>80</v>
      </c>
      <c r="D5136" t="s">
        <v>90</v>
      </c>
      <c r="E5136" t="s">
        <v>165</v>
      </c>
      <c r="F5136" t="s">
        <v>14953</v>
      </c>
      <c r="G5136" t="s">
        <v>198</v>
      </c>
      <c r="H5136" t="s">
        <v>150</v>
      </c>
      <c r="I5136" t="s">
        <v>136</v>
      </c>
      <c r="J5136" t="s">
        <v>137</v>
      </c>
      <c r="K5136" t="s">
        <v>138</v>
      </c>
      <c r="L5136" t="s">
        <v>14954</v>
      </c>
      <c r="M5136" t="s">
        <v>14955</v>
      </c>
      <c r="N5136">
        <v>1.537222222</v>
      </c>
      <c r="O5136">
        <v>0</v>
      </c>
      <c r="P5136">
        <v>5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2.4424661543522892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2.4424661543522892</v>
      </c>
    </row>
    <row r="5137" spans="1:31" x14ac:dyDescent="0.25">
      <c r="A5137">
        <v>2279827</v>
      </c>
      <c r="B5137">
        <v>1</v>
      </c>
      <c r="C5137" t="s">
        <v>80</v>
      </c>
      <c r="D5137" t="s">
        <v>94</v>
      </c>
      <c r="E5137" t="s">
        <v>141</v>
      </c>
      <c r="F5137" t="s">
        <v>14956</v>
      </c>
      <c r="G5137" t="s">
        <v>134</v>
      </c>
      <c r="H5137" t="s">
        <v>135</v>
      </c>
      <c r="I5137" t="s">
        <v>136</v>
      </c>
      <c r="J5137" t="s">
        <v>137</v>
      </c>
      <c r="K5137" t="s">
        <v>138</v>
      </c>
      <c r="L5137" t="s">
        <v>14957</v>
      </c>
      <c r="M5137" t="s">
        <v>14958</v>
      </c>
      <c r="N5137">
        <v>6.9444443999999994E-2</v>
      </c>
      <c r="O5137">
        <v>0</v>
      </c>
      <c r="P5137">
        <v>3306</v>
      </c>
      <c r="Q5137">
        <v>0</v>
      </c>
      <c r="R5137">
        <v>1</v>
      </c>
      <c r="S5137">
        <v>0</v>
      </c>
      <c r="T5137">
        <v>942</v>
      </c>
      <c r="U5137">
        <v>0</v>
      </c>
      <c r="V5137">
        <v>0</v>
      </c>
      <c r="W5137">
        <v>0</v>
      </c>
      <c r="X5137">
        <v>58.872825463114765</v>
      </c>
      <c r="Y5137">
        <v>0</v>
      </c>
      <c r="Z5137">
        <v>3.9147782658333338E-2</v>
      </c>
      <c r="AA5137">
        <v>0</v>
      </c>
      <c r="AB5137">
        <v>30.652790685924387</v>
      </c>
      <c r="AC5137">
        <v>0</v>
      </c>
      <c r="AD5137">
        <v>0</v>
      </c>
      <c r="AE5137">
        <v>89.564763931697485</v>
      </c>
    </row>
    <row r="5138" spans="1:31" x14ac:dyDescent="0.25">
      <c r="A5138">
        <v>2279750</v>
      </c>
      <c r="B5138">
        <v>1</v>
      </c>
      <c r="C5138" t="s">
        <v>80</v>
      </c>
      <c r="D5138" t="s">
        <v>105</v>
      </c>
      <c r="E5138" t="s">
        <v>157</v>
      </c>
      <c r="F5138" t="s">
        <v>14959</v>
      </c>
      <c r="G5138" t="s">
        <v>134</v>
      </c>
      <c r="H5138" t="s">
        <v>135</v>
      </c>
      <c r="I5138" t="s">
        <v>136</v>
      </c>
      <c r="J5138" t="s">
        <v>137</v>
      </c>
      <c r="K5138" t="s">
        <v>138</v>
      </c>
      <c r="L5138" t="s">
        <v>14960</v>
      </c>
      <c r="M5138" t="s">
        <v>14961</v>
      </c>
      <c r="N5138">
        <v>0.56583333300000005</v>
      </c>
      <c r="O5138">
        <v>1</v>
      </c>
      <c r="P5138">
        <v>383</v>
      </c>
      <c r="Q5138">
        <v>1</v>
      </c>
      <c r="R5138">
        <v>2</v>
      </c>
      <c r="S5138">
        <v>6</v>
      </c>
      <c r="T5138">
        <v>45</v>
      </c>
      <c r="U5138">
        <v>0</v>
      </c>
      <c r="V5138">
        <v>0</v>
      </c>
      <c r="W5138">
        <v>0.27916965036675001</v>
      </c>
      <c r="X5138">
        <v>66.770921262704434</v>
      </c>
      <c r="Y5138">
        <v>3.1601585523981002</v>
      </c>
      <c r="Z5138">
        <v>3.9908414945250001E-3</v>
      </c>
      <c r="AA5138">
        <v>13.692314653805782</v>
      </c>
      <c r="AB5138">
        <v>16.198346881809915</v>
      </c>
      <c r="AC5138">
        <v>0</v>
      </c>
      <c r="AD5138">
        <v>0</v>
      </c>
      <c r="AE5138">
        <v>100.10490184257951</v>
      </c>
    </row>
    <row r="5139" spans="1:31" x14ac:dyDescent="0.25">
      <c r="A5139">
        <v>2279833</v>
      </c>
      <c r="B5139">
        <v>1</v>
      </c>
      <c r="C5139" t="s">
        <v>81</v>
      </c>
      <c r="D5139" t="s">
        <v>112</v>
      </c>
      <c r="E5139" t="s">
        <v>132</v>
      </c>
      <c r="F5139" t="s">
        <v>14962</v>
      </c>
      <c r="G5139" t="s">
        <v>134</v>
      </c>
      <c r="H5139" t="s">
        <v>135</v>
      </c>
      <c r="I5139" t="s">
        <v>136</v>
      </c>
      <c r="J5139" t="s">
        <v>137</v>
      </c>
      <c r="K5139" t="s">
        <v>138</v>
      </c>
      <c r="L5139" t="s">
        <v>14963</v>
      </c>
      <c r="M5139" t="s">
        <v>14964</v>
      </c>
      <c r="N5139">
        <v>1.678055555</v>
      </c>
      <c r="O5139">
        <v>0</v>
      </c>
      <c r="P5139">
        <v>1629</v>
      </c>
      <c r="Q5139">
        <v>220</v>
      </c>
      <c r="R5139">
        <v>81</v>
      </c>
      <c r="S5139">
        <v>20</v>
      </c>
      <c r="T5139">
        <v>173</v>
      </c>
      <c r="U5139">
        <v>3</v>
      </c>
      <c r="V5139">
        <v>2</v>
      </c>
      <c r="W5139">
        <v>0</v>
      </c>
      <c r="X5139">
        <v>311.01908867656232</v>
      </c>
      <c r="Y5139">
        <v>25.880797121238011</v>
      </c>
      <c r="Z5139">
        <v>12.63957541080474</v>
      </c>
      <c r="AA5139">
        <v>24.984595686191508</v>
      </c>
      <c r="AB5139">
        <v>45.864315631695135</v>
      </c>
      <c r="AC5139">
        <v>73.042641021609995</v>
      </c>
      <c r="AD5139">
        <v>54.21964086507775</v>
      </c>
      <c r="AE5139">
        <v>547.6506544131795</v>
      </c>
    </row>
    <row r="5140" spans="1:31" x14ac:dyDescent="0.25">
      <c r="A5140">
        <v>2280082</v>
      </c>
      <c r="B5140">
        <v>1</v>
      </c>
      <c r="C5140" t="s">
        <v>81</v>
      </c>
      <c r="D5140" t="s">
        <v>123</v>
      </c>
      <c r="E5140" t="s">
        <v>165</v>
      </c>
      <c r="F5140" t="s">
        <v>14965</v>
      </c>
      <c r="G5140" t="s">
        <v>198</v>
      </c>
      <c r="H5140" t="s">
        <v>150</v>
      </c>
      <c r="I5140" t="s">
        <v>136</v>
      </c>
      <c r="J5140" t="s">
        <v>137</v>
      </c>
      <c r="K5140" t="s">
        <v>138</v>
      </c>
      <c r="L5140" t="s">
        <v>14936</v>
      </c>
      <c r="M5140" t="s">
        <v>14966</v>
      </c>
      <c r="N5140">
        <v>1.3238888879999999</v>
      </c>
      <c r="O5140">
        <v>0</v>
      </c>
      <c r="P5140">
        <v>1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0.25149335859463334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0.25149335859463334</v>
      </c>
    </row>
    <row r="5141" spans="1:31" x14ac:dyDescent="0.25">
      <c r="A5141">
        <v>2280474</v>
      </c>
      <c r="B5141">
        <v>1</v>
      </c>
      <c r="C5141" t="s">
        <v>80</v>
      </c>
      <c r="D5141" t="s">
        <v>86</v>
      </c>
      <c r="E5141" t="s">
        <v>322</v>
      </c>
      <c r="F5141" t="s">
        <v>14967</v>
      </c>
      <c r="G5141" t="s">
        <v>134</v>
      </c>
      <c r="H5141" t="s">
        <v>135</v>
      </c>
      <c r="I5141" t="s">
        <v>136</v>
      </c>
      <c r="J5141" t="s">
        <v>137</v>
      </c>
      <c r="K5141" t="s">
        <v>138</v>
      </c>
      <c r="L5141" t="s">
        <v>14968</v>
      </c>
      <c r="M5141" t="s">
        <v>14969</v>
      </c>
      <c r="N5141">
        <v>0.512222222</v>
      </c>
      <c r="O5141">
        <v>1</v>
      </c>
      <c r="P5141">
        <v>1536</v>
      </c>
      <c r="Q5141">
        <v>0</v>
      </c>
      <c r="R5141">
        <v>202</v>
      </c>
      <c r="S5141">
        <v>3</v>
      </c>
      <c r="T5141">
        <v>337</v>
      </c>
      <c r="U5141">
        <v>0</v>
      </c>
      <c r="V5141">
        <v>2</v>
      </c>
      <c r="W5141">
        <v>5.3623239078584994</v>
      </c>
      <c r="X5141">
        <v>463.97086163978668</v>
      </c>
      <c r="Y5141">
        <v>0</v>
      </c>
      <c r="Z5141">
        <v>39.583447319573423</v>
      </c>
      <c r="AA5141">
        <v>10.70793407904571</v>
      </c>
      <c r="AB5141">
        <v>290.80975042950138</v>
      </c>
      <c r="AC5141">
        <v>0</v>
      </c>
      <c r="AD5141">
        <v>105.470926786826</v>
      </c>
      <c r="AE5141">
        <v>915.90524416259166</v>
      </c>
    </row>
    <row r="5142" spans="1:31" x14ac:dyDescent="0.25">
      <c r="A5142">
        <v>2280228</v>
      </c>
      <c r="B5142">
        <v>1</v>
      </c>
      <c r="C5142" t="s">
        <v>81</v>
      </c>
      <c r="D5142" t="s">
        <v>127</v>
      </c>
      <c r="E5142" t="s">
        <v>141</v>
      </c>
      <c r="F5142" t="s">
        <v>14970</v>
      </c>
      <c r="G5142" t="s">
        <v>278</v>
      </c>
      <c r="H5142" t="s">
        <v>135</v>
      </c>
      <c r="I5142" t="s">
        <v>136</v>
      </c>
      <c r="J5142" t="s">
        <v>137</v>
      </c>
      <c r="K5142" t="s">
        <v>138</v>
      </c>
      <c r="L5142" t="s">
        <v>14971</v>
      </c>
      <c r="M5142" t="s">
        <v>14972</v>
      </c>
      <c r="N5142">
        <v>7.8005555549999999</v>
      </c>
      <c r="O5142">
        <v>0</v>
      </c>
      <c r="P5142">
        <v>66</v>
      </c>
      <c r="Q5142">
        <v>0</v>
      </c>
      <c r="R5142">
        <v>17</v>
      </c>
      <c r="S5142">
        <v>0</v>
      </c>
      <c r="T5142">
        <v>6</v>
      </c>
      <c r="U5142">
        <v>0</v>
      </c>
      <c r="V5142">
        <v>0</v>
      </c>
      <c r="W5142">
        <v>0</v>
      </c>
      <c r="X5142">
        <v>92.376334992633275</v>
      </c>
      <c r="Y5142">
        <v>0</v>
      </c>
      <c r="Z5142">
        <v>13.944930745752135</v>
      </c>
      <c r="AA5142">
        <v>0</v>
      </c>
      <c r="AB5142">
        <v>11.679243485141333</v>
      </c>
      <c r="AC5142">
        <v>0</v>
      </c>
      <c r="AD5142">
        <v>0</v>
      </c>
      <c r="AE5142">
        <v>118.00050922352673</v>
      </c>
    </row>
    <row r="5143" spans="1:31" x14ac:dyDescent="0.25">
      <c r="A5143">
        <v>2280182</v>
      </c>
      <c r="B5143">
        <v>1</v>
      </c>
      <c r="C5143" t="s">
        <v>81</v>
      </c>
      <c r="D5143" t="s">
        <v>113</v>
      </c>
      <c r="E5143" t="s">
        <v>147</v>
      </c>
      <c r="F5143" t="s">
        <v>14973</v>
      </c>
      <c r="G5143" t="s">
        <v>1214</v>
      </c>
      <c r="H5143" t="s">
        <v>150</v>
      </c>
      <c r="I5143" t="s">
        <v>136</v>
      </c>
      <c r="J5143" t="s">
        <v>137</v>
      </c>
      <c r="K5143" t="s">
        <v>138</v>
      </c>
      <c r="L5143" t="s">
        <v>14974</v>
      </c>
      <c r="M5143" t="s">
        <v>14975</v>
      </c>
      <c r="N5143">
        <v>5.28</v>
      </c>
      <c r="O5143">
        <v>0</v>
      </c>
      <c r="P5143">
        <v>23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21.387793631216805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21.387793631216805</v>
      </c>
    </row>
    <row r="5144" spans="1:31" x14ac:dyDescent="0.25">
      <c r="A5144">
        <v>2280577</v>
      </c>
      <c r="B5144">
        <v>1</v>
      </c>
      <c r="C5144" t="s">
        <v>80</v>
      </c>
      <c r="D5144" t="s">
        <v>82</v>
      </c>
      <c r="E5144" t="s">
        <v>165</v>
      </c>
      <c r="F5144" t="s">
        <v>14976</v>
      </c>
      <c r="G5144" t="s">
        <v>198</v>
      </c>
      <c r="H5144" t="s">
        <v>150</v>
      </c>
      <c r="I5144" t="s">
        <v>136</v>
      </c>
      <c r="J5144" t="s">
        <v>137</v>
      </c>
      <c r="K5144" t="s">
        <v>138</v>
      </c>
      <c r="L5144" t="s">
        <v>14977</v>
      </c>
      <c r="M5144" t="s">
        <v>14978</v>
      </c>
      <c r="N5144">
        <v>1.2708333329999999</v>
      </c>
      <c r="O5144">
        <v>0</v>
      </c>
      <c r="P5144">
        <v>5</v>
      </c>
      <c r="Q5144">
        <v>0</v>
      </c>
      <c r="R5144">
        <v>0</v>
      </c>
      <c r="S5144">
        <v>0</v>
      </c>
      <c r="T5144">
        <v>2</v>
      </c>
      <c r="U5144">
        <v>0</v>
      </c>
      <c r="V5144">
        <v>0</v>
      </c>
      <c r="W5144">
        <v>0</v>
      </c>
      <c r="X5144">
        <v>1.81032093720855</v>
      </c>
      <c r="Y5144">
        <v>0</v>
      </c>
      <c r="Z5144">
        <v>0</v>
      </c>
      <c r="AA5144">
        <v>0</v>
      </c>
      <c r="AB5144">
        <v>0.15162008828935833</v>
      </c>
      <c r="AC5144">
        <v>0</v>
      </c>
      <c r="AD5144">
        <v>0</v>
      </c>
      <c r="AE5144">
        <v>1.9619410254979084</v>
      </c>
    </row>
    <row r="5145" spans="1:31" x14ac:dyDescent="0.25">
      <c r="A5145">
        <v>2279890</v>
      </c>
      <c r="B5145">
        <v>1</v>
      </c>
      <c r="C5145" t="s">
        <v>81</v>
      </c>
      <c r="D5145" t="s">
        <v>123</v>
      </c>
      <c r="E5145" t="s">
        <v>141</v>
      </c>
      <c r="F5145" t="s">
        <v>14979</v>
      </c>
      <c r="G5145" t="s">
        <v>134</v>
      </c>
      <c r="H5145" t="s">
        <v>135</v>
      </c>
      <c r="I5145" t="s">
        <v>136</v>
      </c>
      <c r="J5145" t="s">
        <v>137</v>
      </c>
      <c r="K5145" t="s">
        <v>138</v>
      </c>
      <c r="L5145" t="s">
        <v>14980</v>
      </c>
      <c r="M5145" t="s">
        <v>14981</v>
      </c>
      <c r="N5145">
        <v>0.47138888800000001</v>
      </c>
      <c r="O5145">
        <v>9</v>
      </c>
      <c r="P5145">
        <v>12</v>
      </c>
      <c r="Q5145">
        <v>199</v>
      </c>
      <c r="R5145">
        <v>141</v>
      </c>
      <c r="S5145">
        <v>48</v>
      </c>
      <c r="T5145">
        <v>19</v>
      </c>
      <c r="U5145">
        <v>0</v>
      </c>
      <c r="V5145">
        <v>0</v>
      </c>
      <c r="W5145">
        <v>1.0794069487556499</v>
      </c>
      <c r="X5145">
        <v>2.3282823391319583</v>
      </c>
      <c r="Y5145">
        <v>30.539824938397665</v>
      </c>
      <c r="Z5145">
        <v>18.98456507052175</v>
      </c>
      <c r="AA5145">
        <v>53.420292361401714</v>
      </c>
      <c r="AB5145">
        <v>2.9693057591137335</v>
      </c>
      <c r="AC5145">
        <v>0</v>
      </c>
      <c r="AD5145">
        <v>0</v>
      </c>
      <c r="AE5145">
        <v>109.32167741732248</v>
      </c>
    </row>
    <row r="5146" spans="1:31" x14ac:dyDescent="0.25">
      <c r="A5146">
        <v>2280291</v>
      </c>
      <c r="B5146">
        <v>1</v>
      </c>
      <c r="C5146" t="s">
        <v>80</v>
      </c>
      <c r="D5146" t="s">
        <v>96</v>
      </c>
      <c r="E5146" t="s">
        <v>165</v>
      </c>
      <c r="F5146" t="s">
        <v>14982</v>
      </c>
      <c r="G5146" t="s">
        <v>198</v>
      </c>
      <c r="H5146" t="s">
        <v>150</v>
      </c>
      <c r="I5146" t="s">
        <v>136</v>
      </c>
      <c r="J5146" t="s">
        <v>137</v>
      </c>
      <c r="K5146" t="s">
        <v>138</v>
      </c>
      <c r="L5146" t="s">
        <v>14983</v>
      </c>
      <c r="M5146" t="s">
        <v>14984</v>
      </c>
      <c r="N5146">
        <v>8.4802777769999995</v>
      </c>
      <c r="O5146">
        <v>0</v>
      </c>
      <c r="P5146">
        <v>3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16.845149940651751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16.845149940651751</v>
      </c>
    </row>
    <row r="5147" spans="1:31" x14ac:dyDescent="0.25">
      <c r="A5147">
        <v>2280268</v>
      </c>
      <c r="B5147">
        <v>1</v>
      </c>
      <c r="C5147" t="s">
        <v>80</v>
      </c>
      <c r="D5147" t="s">
        <v>106</v>
      </c>
      <c r="E5147" t="s">
        <v>132</v>
      </c>
      <c r="F5147" t="s">
        <v>14985</v>
      </c>
      <c r="G5147" t="s">
        <v>134</v>
      </c>
      <c r="H5147" t="s">
        <v>135</v>
      </c>
      <c r="I5147" t="s">
        <v>136</v>
      </c>
      <c r="J5147" t="s">
        <v>137</v>
      </c>
      <c r="K5147" t="s">
        <v>138</v>
      </c>
      <c r="L5147" t="s">
        <v>14986</v>
      </c>
      <c r="M5147" t="s">
        <v>14987</v>
      </c>
      <c r="N5147">
        <v>0.31027777699999998</v>
      </c>
      <c r="O5147">
        <v>1</v>
      </c>
      <c r="P5147">
        <v>549</v>
      </c>
      <c r="Q5147">
        <v>38</v>
      </c>
      <c r="R5147">
        <v>29</v>
      </c>
      <c r="S5147">
        <v>7</v>
      </c>
      <c r="T5147">
        <v>58</v>
      </c>
      <c r="U5147">
        <v>1</v>
      </c>
      <c r="V5147">
        <v>0</v>
      </c>
      <c r="W5147">
        <v>9.7768963656000005E-2</v>
      </c>
      <c r="X5147">
        <v>37.649064706468366</v>
      </c>
      <c r="Y5147">
        <v>47.33345552633709</v>
      </c>
      <c r="Z5147">
        <v>6.1408313293819923</v>
      </c>
      <c r="AA5147">
        <v>3.7548857537954752</v>
      </c>
      <c r="AB5147">
        <v>10.565086607599632</v>
      </c>
      <c r="AC5147">
        <v>59.059594062413957</v>
      </c>
      <c r="AD5147">
        <v>0</v>
      </c>
      <c r="AE5147">
        <v>164.60068694965253</v>
      </c>
    </row>
    <row r="5148" spans="1:31" x14ac:dyDescent="0.25">
      <c r="A5148">
        <v>2279770</v>
      </c>
      <c r="B5148">
        <v>1</v>
      </c>
      <c r="C5148" t="s">
        <v>80</v>
      </c>
      <c r="D5148" t="s">
        <v>100</v>
      </c>
      <c r="E5148" t="s">
        <v>157</v>
      </c>
      <c r="F5148" t="s">
        <v>14988</v>
      </c>
      <c r="G5148" t="s">
        <v>134</v>
      </c>
      <c r="H5148" t="s">
        <v>135</v>
      </c>
      <c r="I5148" t="s">
        <v>738</v>
      </c>
      <c r="J5148" t="s">
        <v>137</v>
      </c>
      <c r="K5148" t="s">
        <v>138</v>
      </c>
      <c r="L5148" t="s">
        <v>14989</v>
      </c>
      <c r="M5148" t="s">
        <v>14990</v>
      </c>
      <c r="N5148">
        <v>4.6388888000000003E-2</v>
      </c>
      <c r="O5148">
        <v>4</v>
      </c>
      <c r="P5148">
        <v>1637</v>
      </c>
      <c r="Q5148">
        <v>4</v>
      </c>
      <c r="R5148">
        <v>100</v>
      </c>
      <c r="S5148">
        <v>9</v>
      </c>
      <c r="T5148">
        <v>74</v>
      </c>
      <c r="U5148">
        <v>0</v>
      </c>
      <c r="V5148">
        <v>0</v>
      </c>
      <c r="W5148">
        <v>2.9957233835582002</v>
      </c>
      <c r="X5148">
        <v>14.863007477232472</v>
      </c>
      <c r="Y5148">
        <v>0.11276074874366668</v>
      </c>
      <c r="Z5148">
        <v>0.51254010516983339</v>
      </c>
      <c r="AA5148">
        <v>1.47881149424105</v>
      </c>
      <c r="AB5148">
        <v>1.4332151638227892</v>
      </c>
      <c r="AC5148">
        <v>0</v>
      </c>
      <c r="AD5148">
        <v>0</v>
      </c>
      <c r="AE5148">
        <v>21.396058372768014</v>
      </c>
    </row>
    <row r="5149" spans="1:31" x14ac:dyDescent="0.25">
      <c r="A5149">
        <v>2280411</v>
      </c>
      <c r="B5149">
        <v>1</v>
      </c>
      <c r="C5149" t="s">
        <v>80</v>
      </c>
      <c r="D5149" t="s">
        <v>104</v>
      </c>
      <c r="E5149" t="s">
        <v>165</v>
      </c>
      <c r="F5149" t="s">
        <v>14991</v>
      </c>
      <c r="G5149" t="s">
        <v>198</v>
      </c>
      <c r="H5149" t="s">
        <v>150</v>
      </c>
      <c r="I5149" t="s">
        <v>136</v>
      </c>
      <c r="J5149" t="s">
        <v>137</v>
      </c>
      <c r="K5149" t="s">
        <v>138</v>
      </c>
      <c r="L5149" t="s">
        <v>14992</v>
      </c>
      <c r="M5149" t="s">
        <v>14993</v>
      </c>
      <c r="N5149">
        <v>2.5469444440000002</v>
      </c>
      <c r="O5149">
        <v>0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0.41795332683026676</v>
      </c>
      <c r="AA5149">
        <v>0</v>
      </c>
      <c r="AB5149">
        <v>0</v>
      </c>
      <c r="AC5149">
        <v>0</v>
      </c>
      <c r="AD5149">
        <v>0</v>
      </c>
      <c r="AE5149">
        <v>0.41795332683026676</v>
      </c>
    </row>
    <row r="5150" spans="1:31" x14ac:dyDescent="0.25">
      <c r="A5150">
        <v>2280056</v>
      </c>
      <c r="B5150">
        <v>1</v>
      </c>
      <c r="C5150" t="s">
        <v>81</v>
      </c>
      <c r="D5150" t="s">
        <v>123</v>
      </c>
      <c r="E5150" t="s">
        <v>141</v>
      </c>
      <c r="F5150" t="s">
        <v>14994</v>
      </c>
      <c r="G5150" t="s">
        <v>154</v>
      </c>
      <c r="H5150" t="s">
        <v>135</v>
      </c>
      <c r="I5150" t="s">
        <v>136</v>
      </c>
      <c r="J5150" t="s">
        <v>137</v>
      </c>
      <c r="K5150" t="s">
        <v>144</v>
      </c>
      <c r="L5150" t="s">
        <v>14995</v>
      </c>
      <c r="M5150" t="s">
        <v>14996</v>
      </c>
      <c r="N5150">
        <v>7.8425000000000002</v>
      </c>
      <c r="O5150">
        <v>0</v>
      </c>
      <c r="P5150">
        <v>759</v>
      </c>
      <c r="Q5150">
        <v>0</v>
      </c>
      <c r="R5150">
        <v>0</v>
      </c>
      <c r="S5150">
        <v>0</v>
      </c>
      <c r="T5150">
        <v>13</v>
      </c>
      <c r="U5150">
        <v>0</v>
      </c>
      <c r="V5150">
        <v>0</v>
      </c>
      <c r="W5150">
        <v>0</v>
      </c>
      <c r="X5150">
        <v>1219.2960945712521</v>
      </c>
      <c r="Y5150">
        <v>0</v>
      </c>
      <c r="Z5150">
        <v>0</v>
      </c>
      <c r="AA5150">
        <v>0</v>
      </c>
      <c r="AB5150">
        <v>73.113579159036163</v>
      </c>
      <c r="AC5150">
        <v>0</v>
      </c>
      <c r="AD5150">
        <v>0</v>
      </c>
      <c r="AE5150">
        <v>1292.4096737302882</v>
      </c>
    </row>
    <row r="5151" spans="1:31" x14ac:dyDescent="0.25">
      <c r="A5151">
        <v>2279933</v>
      </c>
      <c r="B5151">
        <v>1</v>
      </c>
      <c r="C5151" t="s">
        <v>80</v>
      </c>
      <c r="D5151" t="s">
        <v>106</v>
      </c>
      <c r="E5151" t="s">
        <v>157</v>
      </c>
      <c r="F5151" t="s">
        <v>2870</v>
      </c>
      <c r="G5151" t="s">
        <v>134</v>
      </c>
      <c r="H5151" t="s">
        <v>135</v>
      </c>
      <c r="I5151" t="s">
        <v>136</v>
      </c>
      <c r="J5151" t="s">
        <v>137</v>
      </c>
      <c r="K5151" t="s">
        <v>138</v>
      </c>
      <c r="L5151" t="s">
        <v>14997</v>
      </c>
      <c r="M5151" t="s">
        <v>14998</v>
      </c>
      <c r="N5151">
        <v>0.71388888800000005</v>
      </c>
      <c r="O5151">
        <v>0</v>
      </c>
      <c r="P5151">
        <v>4</v>
      </c>
      <c r="Q5151">
        <v>55</v>
      </c>
      <c r="R5151">
        <v>227</v>
      </c>
      <c r="S5151">
        <v>16</v>
      </c>
      <c r="T5151">
        <v>44</v>
      </c>
      <c r="U5151">
        <v>0</v>
      </c>
      <c r="V5151">
        <v>0</v>
      </c>
      <c r="W5151">
        <v>0</v>
      </c>
      <c r="X5151">
        <v>1.0291950846943778</v>
      </c>
      <c r="Y5151">
        <v>223.47846779419137</v>
      </c>
      <c r="Z5151">
        <v>111.82642124323857</v>
      </c>
      <c r="AA5151">
        <v>8.8042663540220971</v>
      </c>
      <c r="AB5151">
        <v>39.507148716399506</v>
      </c>
      <c r="AC5151">
        <v>0</v>
      </c>
      <c r="AD5151">
        <v>0</v>
      </c>
      <c r="AE5151">
        <v>384.64549919254591</v>
      </c>
    </row>
    <row r="5152" spans="1:31" x14ac:dyDescent="0.25">
      <c r="A5152">
        <v>2280076</v>
      </c>
      <c r="B5152">
        <v>1</v>
      </c>
      <c r="C5152" t="s">
        <v>81</v>
      </c>
      <c r="D5152" t="s">
        <v>112</v>
      </c>
      <c r="E5152" t="s">
        <v>141</v>
      </c>
      <c r="F5152" t="s">
        <v>14999</v>
      </c>
      <c r="G5152" t="s">
        <v>143</v>
      </c>
      <c r="H5152" t="s">
        <v>135</v>
      </c>
      <c r="I5152" t="s">
        <v>136</v>
      </c>
      <c r="J5152" t="s">
        <v>137</v>
      </c>
      <c r="K5152" t="s">
        <v>144</v>
      </c>
      <c r="L5152" t="s">
        <v>15000</v>
      </c>
      <c r="M5152" t="s">
        <v>15001</v>
      </c>
      <c r="N5152">
        <v>7.8805555549999999</v>
      </c>
      <c r="O5152">
        <v>0</v>
      </c>
      <c r="P5152">
        <v>194</v>
      </c>
      <c r="Q5152">
        <v>0</v>
      </c>
      <c r="R5152">
        <v>20</v>
      </c>
      <c r="S5152">
        <v>0</v>
      </c>
      <c r="T5152">
        <v>33</v>
      </c>
      <c r="U5152">
        <v>0</v>
      </c>
      <c r="V5152">
        <v>0</v>
      </c>
      <c r="W5152">
        <v>0</v>
      </c>
      <c r="X5152">
        <v>238.00408425578343</v>
      </c>
      <c r="Y5152">
        <v>0</v>
      </c>
      <c r="Z5152">
        <v>3.959627808487018</v>
      </c>
      <c r="AA5152">
        <v>0</v>
      </c>
      <c r="AB5152">
        <v>87.560891708498545</v>
      </c>
      <c r="AC5152">
        <v>0</v>
      </c>
      <c r="AD5152">
        <v>0</v>
      </c>
      <c r="AE5152">
        <v>329.52460377276901</v>
      </c>
    </row>
    <row r="5153" spans="1:31" x14ac:dyDescent="0.25">
      <c r="A5153">
        <v>2280099</v>
      </c>
      <c r="B5153">
        <v>1</v>
      </c>
      <c r="C5153" t="s">
        <v>80</v>
      </c>
      <c r="D5153" t="s">
        <v>97</v>
      </c>
      <c r="E5153" t="s">
        <v>165</v>
      </c>
      <c r="F5153" t="s">
        <v>15002</v>
      </c>
      <c r="G5153" t="s">
        <v>167</v>
      </c>
      <c r="H5153" t="s">
        <v>150</v>
      </c>
      <c r="I5153" t="s">
        <v>136</v>
      </c>
      <c r="J5153" t="s">
        <v>137</v>
      </c>
      <c r="K5153" t="s">
        <v>138</v>
      </c>
      <c r="L5153" t="s">
        <v>15003</v>
      </c>
      <c r="M5153" t="s">
        <v>15004</v>
      </c>
      <c r="N5153">
        <v>2.1455555550000001</v>
      </c>
      <c r="O5153">
        <v>0</v>
      </c>
      <c r="P5153">
        <v>1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2.1005436759999999E-4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2.1005436759999999E-4</v>
      </c>
    </row>
    <row r="5154" spans="1:31" x14ac:dyDescent="0.25">
      <c r="A5154">
        <v>2280119</v>
      </c>
      <c r="B5154">
        <v>1</v>
      </c>
      <c r="C5154" t="s">
        <v>80</v>
      </c>
      <c r="D5154" t="s">
        <v>103</v>
      </c>
      <c r="E5154" t="s">
        <v>176</v>
      </c>
      <c r="F5154" t="s">
        <v>15005</v>
      </c>
      <c r="G5154" t="s">
        <v>143</v>
      </c>
      <c r="H5154" t="s">
        <v>150</v>
      </c>
      <c r="I5154" t="s">
        <v>136</v>
      </c>
      <c r="J5154" t="s">
        <v>137</v>
      </c>
      <c r="K5154" t="s">
        <v>144</v>
      </c>
      <c r="L5154" t="s">
        <v>15006</v>
      </c>
      <c r="M5154" t="s">
        <v>15007</v>
      </c>
      <c r="N5154">
        <v>6.733333333</v>
      </c>
      <c r="O5154">
        <v>0</v>
      </c>
      <c r="P5154">
        <v>46</v>
      </c>
      <c r="Q5154">
        <v>0</v>
      </c>
      <c r="R5154">
        <v>9</v>
      </c>
      <c r="S5154">
        <v>0</v>
      </c>
      <c r="T5154">
        <v>14</v>
      </c>
      <c r="U5154">
        <v>0</v>
      </c>
      <c r="V5154">
        <v>0</v>
      </c>
      <c r="W5154">
        <v>0</v>
      </c>
      <c r="X5154">
        <v>97.992380333519051</v>
      </c>
      <c r="Y5154">
        <v>0</v>
      </c>
      <c r="Z5154">
        <v>27.140280791163999</v>
      </c>
      <c r="AA5154">
        <v>0</v>
      </c>
      <c r="AB5154">
        <v>67.158666896292544</v>
      </c>
      <c r="AC5154">
        <v>0</v>
      </c>
      <c r="AD5154">
        <v>0</v>
      </c>
      <c r="AE5154">
        <v>192.29132802097558</v>
      </c>
    </row>
    <row r="5155" spans="1:31" x14ac:dyDescent="0.25">
      <c r="A5155">
        <v>2280368</v>
      </c>
      <c r="B5155">
        <v>1</v>
      </c>
      <c r="C5155" t="s">
        <v>80</v>
      </c>
      <c r="D5155" t="s">
        <v>82</v>
      </c>
      <c r="E5155" t="s">
        <v>165</v>
      </c>
      <c r="F5155" t="s">
        <v>14878</v>
      </c>
      <c r="G5155" t="s">
        <v>198</v>
      </c>
      <c r="H5155" t="s">
        <v>150</v>
      </c>
      <c r="I5155" t="s">
        <v>136</v>
      </c>
      <c r="J5155" t="s">
        <v>137</v>
      </c>
      <c r="K5155" t="s">
        <v>138</v>
      </c>
      <c r="L5155" t="s">
        <v>15008</v>
      </c>
      <c r="M5155" t="s">
        <v>15009</v>
      </c>
      <c r="N5155">
        <v>2.9480555549999998</v>
      </c>
      <c r="O5155">
        <v>0</v>
      </c>
      <c r="P5155">
        <v>8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6.6348405139772257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6.6348405139772257</v>
      </c>
    </row>
    <row r="5156" spans="1:31" x14ac:dyDescent="0.25">
      <c r="A5156">
        <v>2279764</v>
      </c>
      <c r="B5156">
        <v>1</v>
      </c>
      <c r="C5156" t="s">
        <v>80</v>
      </c>
      <c r="D5156" t="s">
        <v>90</v>
      </c>
      <c r="E5156" t="s">
        <v>312</v>
      </c>
      <c r="F5156" t="s">
        <v>15010</v>
      </c>
      <c r="G5156" t="s">
        <v>1032</v>
      </c>
      <c r="H5156" t="s">
        <v>150</v>
      </c>
      <c r="I5156" t="s">
        <v>136</v>
      </c>
      <c r="J5156" t="s">
        <v>137</v>
      </c>
      <c r="K5156" t="s">
        <v>138</v>
      </c>
      <c r="L5156" t="s">
        <v>15011</v>
      </c>
      <c r="M5156" t="s">
        <v>15012</v>
      </c>
      <c r="N5156">
        <v>6.051388888</v>
      </c>
      <c r="O5156">
        <v>0</v>
      </c>
      <c r="P5156">
        <v>29</v>
      </c>
      <c r="Q5156">
        <v>0</v>
      </c>
      <c r="R5156">
        <v>0</v>
      </c>
      <c r="S5156">
        <v>0</v>
      </c>
      <c r="T5156">
        <v>9</v>
      </c>
      <c r="U5156">
        <v>0</v>
      </c>
      <c r="V5156">
        <v>0</v>
      </c>
      <c r="W5156">
        <v>0</v>
      </c>
      <c r="X5156">
        <v>39.607066190277173</v>
      </c>
      <c r="Y5156">
        <v>0</v>
      </c>
      <c r="Z5156">
        <v>0</v>
      </c>
      <c r="AA5156">
        <v>0</v>
      </c>
      <c r="AB5156">
        <v>55.735403201738926</v>
      </c>
      <c r="AC5156">
        <v>0</v>
      </c>
      <c r="AD5156">
        <v>0</v>
      </c>
      <c r="AE5156">
        <v>95.342469392016099</v>
      </c>
    </row>
    <row r="5157" spans="1:31" x14ac:dyDescent="0.25">
      <c r="A5157">
        <v>2280497</v>
      </c>
      <c r="B5157">
        <v>1</v>
      </c>
      <c r="C5157" t="s">
        <v>81</v>
      </c>
      <c r="D5157" t="s">
        <v>122</v>
      </c>
      <c r="E5157" t="s">
        <v>157</v>
      </c>
      <c r="F5157" t="s">
        <v>14377</v>
      </c>
      <c r="G5157" t="s">
        <v>134</v>
      </c>
      <c r="H5157" t="s">
        <v>135</v>
      </c>
      <c r="I5157" t="s">
        <v>136</v>
      </c>
      <c r="J5157" t="s">
        <v>137</v>
      </c>
      <c r="K5157" t="s">
        <v>138</v>
      </c>
      <c r="L5157" t="s">
        <v>15013</v>
      </c>
      <c r="M5157" t="s">
        <v>15014</v>
      </c>
      <c r="N5157">
        <v>0.23163777699999999</v>
      </c>
      <c r="O5157">
        <v>24</v>
      </c>
      <c r="P5157">
        <v>1147</v>
      </c>
      <c r="Q5157">
        <v>68</v>
      </c>
      <c r="R5157">
        <v>34</v>
      </c>
      <c r="S5157">
        <v>36</v>
      </c>
      <c r="T5157">
        <v>91</v>
      </c>
      <c r="U5157">
        <v>6</v>
      </c>
      <c r="V5157">
        <v>2</v>
      </c>
      <c r="W5157">
        <v>0.90933500179699756</v>
      </c>
      <c r="X5157">
        <v>30.855975345101584</v>
      </c>
      <c r="Y5157">
        <v>12.338836947841955</v>
      </c>
      <c r="Z5157">
        <v>2.0573950948970996</v>
      </c>
      <c r="AA5157">
        <v>29.789260410376084</v>
      </c>
      <c r="AB5157">
        <v>9.9946677337794654</v>
      </c>
      <c r="AC5157">
        <v>155.89525218309262</v>
      </c>
      <c r="AD5157">
        <v>0.65235507842505003</v>
      </c>
      <c r="AE5157">
        <v>242.49307779531085</v>
      </c>
    </row>
    <row r="5158" spans="1:31" x14ac:dyDescent="0.25">
      <c r="A5158">
        <v>2280560</v>
      </c>
      <c r="B5158">
        <v>1</v>
      </c>
      <c r="C5158" t="s">
        <v>81</v>
      </c>
      <c r="D5158" t="s">
        <v>118</v>
      </c>
      <c r="E5158" t="s">
        <v>165</v>
      </c>
      <c r="F5158" t="s">
        <v>15015</v>
      </c>
      <c r="G5158" t="s">
        <v>225</v>
      </c>
      <c r="H5158" t="s">
        <v>150</v>
      </c>
      <c r="I5158" t="s">
        <v>136</v>
      </c>
      <c r="J5158" t="s">
        <v>137</v>
      </c>
      <c r="K5158" t="s">
        <v>138</v>
      </c>
      <c r="L5158" t="s">
        <v>15016</v>
      </c>
      <c r="M5158" t="s">
        <v>15017</v>
      </c>
      <c r="N5158">
        <v>0.58722222199999996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1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4.166756412408275</v>
      </c>
      <c r="AC5158">
        <v>0</v>
      </c>
      <c r="AD5158">
        <v>0</v>
      </c>
      <c r="AE5158">
        <v>4.166756412408275</v>
      </c>
    </row>
    <row r="5159" spans="1:31" x14ac:dyDescent="0.25">
      <c r="A5159">
        <v>2280205</v>
      </c>
      <c r="B5159">
        <v>1</v>
      </c>
      <c r="C5159" t="s">
        <v>81</v>
      </c>
      <c r="D5159" t="s">
        <v>122</v>
      </c>
      <c r="E5159" t="s">
        <v>157</v>
      </c>
      <c r="F5159" t="s">
        <v>14841</v>
      </c>
      <c r="G5159" t="s">
        <v>134</v>
      </c>
      <c r="H5159" t="s">
        <v>135</v>
      </c>
      <c r="I5159" t="s">
        <v>136</v>
      </c>
      <c r="J5159" t="s">
        <v>137</v>
      </c>
      <c r="K5159" t="s">
        <v>138</v>
      </c>
      <c r="L5159" t="s">
        <v>15018</v>
      </c>
      <c r="M5159" t="s">
        <v>15019</v>
      </c>
      <c r="N5159">
        <v>0.27805555500000001</v>
      </c>
      <c r="O5159">
        <v>0</v>
      </c>
      <c r="P5159">
        <v>705</v>
      </c>
      <c r="Q5159">
        <v>211</v>
      </c>
      <c r="R5159">
        <v>21</v>
      </c>
      <c r="S5159">
        <v>24</v>
      </c>
      <c r="T5159">
        <v>92</v>
      </c>
      <c r="U5159">
        <v>0</v>
      </c>
      <c r="V5159">
        <v>1</v>
      </c>
      <c r="W5159">
        <v>0</v>
      </c>
      <c r="X5159">
        <v>28.204134871087188</v>
      </c>
      <c r="Y5159">
        <v>13.064936862560923</v>
      </c>
      <c r="Z5159">
        <v>2.2854172973632001</v>
      </c>
      <c r="AA5159">
        <v>67.610679651548367</v>
      </c>
      <c r="AB5159">
        <v>8.0904964299159001</v>
      </c>
      <c r="AC5159">
        <v>0</v>
      </c>
      <c r="AD5159">
        <v>0.41078003341374997</v>
      </c>
      <c r="AE5159">
        <v>119.66644514588933</v>
      </c>
    </row>
    <row r="5160" spans="1:31" x14ac:dyDescent="0.25">
      <c r="A5160">
        <v>2280454</v>
      </c>
      <c r="B5160">
        <v>1</v>
      </c>
      <c r="C5160" t="s">
        <v>80</v>
      </c>
      <c r="D5160" t="s">
        <v>96</v>
      </c>
      <c r="E5160" t="s">
        <v>165</v>
      </c>
      <c r="F5160" t="s">
        <v>15020</v>
      </c>
      <c r="G5160" t="s">
        <v>225</v>
      </c>
      <c r="H5160" t="s">
        <v>150</v>
      </c>
      <c r="I5160" t="s">
        <v>136</v>
      </c>
      <c r="J5160" t="s">
        <v>137</v>
      </c>
      <c r="K5160" t="s">
        <v>138</v>
      </c>
      <c r="L5160" t="s">
        <v>15021</v>
      </c>
      <c r="M5160" t="s">
        <v>15022</v>
      </c>
      <c r="N5160">
        <v>2.0902777769999998</v>
      </c>
      <c r="O5160">
        <v>0</v>
      </c>
      <c r="P5160">
        <v>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0.88427694383333344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0.88427694383333344</v>
      </c>
    </row>
    <row r="5161" spans="1:31" x14ac:dyDescent="0.25">
      <c r="A5161">
        <v>2280305</v>
      </c>
      <c r="B5161">
        <v>1</v>
      </c>
      <c r="C5161" t="s">
        <v>80</v>
      </c>
      <c r="D5161" t="s">
        <v>84</v>
      </c>
      <c r="E5161" t="s">
        <v>165</v>
      </c>
      <c r="F5161" t="s">
        <v>15023</v>
      </c>
      <c r="G5161" t="s">
        <v>198</v>
      </c>
      <c r="H5161" t="s">
        <v>150</v>
      </c>
      <c r="I5161" t="s">
        <v>136</v>
      </c>
      <c r="J5161" t="s">
        <v>137</v>
      </c>
      <c r="K5161" t="s">
        <v>138</v>
      </c>
      <c r="L5161" t="s">
        <v>15024</v>
      </c>
      <c r="M5161" t="s">
        <v>15025</v>
      </c>
      <c r="N5161">
        <v>1.169166666</v>
      </c>
      <c r="O5161">
        <v>0</v>
      </c>
      <c r="P5161">
        <v>2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0.33252684471155003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0.33252684471155003</v>
      </c>
    </row>
    <row r="5162" spans="1:31" x14ac:dyDescent="0.25">
      <c r="A5162">
        <v>2280162</v>
      </c>
      <c r="B5162">
        <v>1</v>
      </c>
      <c r="C5162" t="s">
        <v>80</v>
      </c>
      <c r="D5162" t="s">
        <v>82</v>
      </c>
      <c r="E5162" t="s">
        <v>312</v>
      </c>
      <c r="F5162" t="s">
        <v>15026</v>
      </c>
      <c r="G5162" t="s">
        <v>1032</v>
      </c>
      <c r="H5162" t="s">
        <v>150</v>
      </c>
      <c r="I5162" t="s">
        <v>136</v>
      </c>
      <c r="J5162" t="s">
        <v>137</v>
      </c>
      <c r="K5162" t="s">
        <v>138</v>
      </c>
      <c r="L5162" t="s">
        <v>15027</v>
      </c>
      <c r="M5162" t="s">
        <v>15028</v>
      </c>
      <c r="N5162">
        <v>2.7261111109999998</v>
      </c>
      <c r="O5162">
        <v>0</v>
      </c>
      <c r="P5162">
        <v>80</v>
      </c>
      <c r="Q5162">
        <v>0</v>
      </c>
      <c r="R5162">
        <v>0</v>
      </c>
      <c r="S5162">
        <v>0</v>
      </c>
      <c r="T5162">
        <v>37</v>
      </c>
      <c r="U5162">
        <v>0</v>
      </c>
      <c r="V5162">
        <v>1</v>
      </c>
      <c r="W5162">
        <v>0</v>
      </c>
      <c r="X5162">
        <v>60.9629476908217</v>
      </c>
      <c r="Y5162">
        <v>0</v>
      </c>
      <c r="Z5162">
        <v>0</v>
      </c>
      <c r="AA5162">
        <v>0</v>
      </c>
      <c r="AB5162">
        <v>278.24240469204227</v>
      </c>
      <c r="AC5162">
        <v>0</v>
      </c>
      <c r="AD5162">
        <v>49.272939313853911</v>
      </c>
      <c r="AE5162">
        <v>388.47829169671786</v>
      </c>
    </row>
    <row r="5163" spans="1:31" x14ac:dyDescent="0.25">
      <c r="A5163">
        <v>2280603</v>
      </c>
      <c r="B5163">
        <v>1</v>
      </c>
      <c r="C5163" t="s">
        <v>81</v>
      </c>
      <c r="D5163" t="s">
        <v>127</v>
      </c>
      <c r="E5163" t="s">
        <v>147</v>
      </c>
      <c r="F5163" t="s">
        <v>9627</v>
      </c>
      <c r="G5163" t="s">
        <v>725</v>
      </c>
      <c r="H5163" t="s">
        <v>150</v>
      </c>
      <c r="I5163" t="s">
        <v>136</v>
      </c>
      <c r="J5163" t="s">
        <v>137</v>
      </c>
      <c r="K5163" t="s">
        <v>138</v>
      </c>
      <c r="L5163" t="s">
        <v>15029</v>
      </c>
      <c r="M5163" t="s">
        <v>15030</v>
      </c>
      <c r="N5163">
        <v>4.4566666660000003</v>
      </c>
      <c r="O5163">
        <v>0</v>
      </c>
      <c r="P5163">
        <v>19</v>
      </c>
      <c r="Q5163">
        <v>0</v>
      </c>
      <c r="R5163">
        <v>2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16.937982074304902</v>
      </c>
      <c r="Y5163">
        <v>0</v>
      </c>
      <c r="Z5163">
        <v>1.1790311036180334</v>
      </c>
      <c r="AA5163">
        <v>0</v>
      </c>
      <c r="AB5163">
        <v>0</v>
      </c>
      <c r="AC5163">
        <v>0</v>
      </c>
      <c r="AD5163">
        <v>0</v>
      </c>
      <c r="AE5163">
        <v>18.117013177922935</v>
      </c>
    </row>
    <row r="5164" spans="1:31" x14ac:dyDescent="0.25">
      <c r="A5164">
        <v>2279876</v>
      </c>
      <c r="B5164">
        <v>1</v>
      </c>
      <c r="C5164" t="s">
        <v>80</v>
      </c>
      <c r="D5164" t="s">
        <v>92</v>
      </c>
      <c r="E5164" t="s">
        <v>132</v>
      </c>
      <c r="F5164" t="s">
        <v>15031</v>
      </c>
      <c r="G5164" t="s">
        <v>1745</v>
      </c>
      <c r="H5164" t="s">
        <v>135</v>
      </c>
      <c r="I5164" t="s">
        <v>136</v>
      </c>
      <c r="J5164" t="s">
        <v>137</v>
      </c>
      <c r="K5164" t="s">
        <v>138</v>
      </c>
      <c r="L5164" t="s">
        <v>15032</v>
      </c>
      <c r="M5164" t="s">
        <v>15033</v>
      </c>
      <c r="N5164">
        <v>2.528333333</v>
      </c>
      <c r="O5164">
        <v>0</v>
      </c>
      <c r="P5164">
        <v>271</v>
      </c>
      <c r="Q5164">
        <v>0</v>
      </c>
      <c r="R5164">
        <v>0</v>
      </c>
      <c r="S5164">
        <v>1</v>
      </c>
      <c r="T5164">
        <v>59</v>
      </c>
      <c r="U5164">
        <v>0</v>
      </c>
      <c r="V5164">
        <v>0</v>
      </c>
      <c r="W5164">
        <v>0</v>
      </c>
      <c r="X5164">
        <v>156.71796060403867</v>
      </c>
      <c r="Y5164">
        <v>0</v>
      </c>
      <c r="Z5164">
        <v>0</v>
      </c>
      <c r="AA5164">
        <v>4.39117664690355</v>
      </c>
      <c r="AB5164">
        <v>26.21764973839587</v>
      </c>
      <c r="AC5164">
        <v>0</v>
      </c>
      <c r="AD5164">
        <v>0</v>
      </c>
      <c r="AE5164">
        <v>187.32678698933807</v>
      </c>
    </row>
    <row r="5165" spans="1:31" x14ac:dyDescent="0.25">
      <c r="A5165">
        <v>2280231</v>
      </c>
      <c r="B5165">
        <v>1</v>
      </c>
      <c r="C5165" t="s">
        <v>80</v>
      </c>
      <c r="D5165" t="s">
        <v>101</v>
      </c>
      <c r="E5165" t="s">
        <v>165</v>
      </c>
      <c r="F5165" t="s">
        <v>15034</v>
      </c>
      <c r="G5165" t="s">
        <v>225</v>
      </c>
      <c r="H5165" t="s">
        <v>150</v>
      </c>
      <c r="I5165" t="s">
        <v>136</v>
      </c>
      <c r="J5165" t="s">
        <v>137</v>
      </c>
      <c r="K5165" t="s">
        <v>138</v>
      </c>
      <c r="L5165" t="s">
        <v>15035</v>
      </c>
      <c r="M5165" t="s">
        <v>15036</v>
      </c>
      <c r="N5165">
        <v>1.446111111</v>
      </c>
      <c r="O5165">
        <v>0</v>
      </c>
      <c r="P5165">
        <v>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</row>
    <row r="5166" spans="1:31" x14ac:dyDescent="0.25">
      <c r="A5166">
        <v>2280091</v>
      </c>
      <c r="B5166">
        <v>1</v>
      </c>
      <c r="C5166" t="s">
        <v>81</v>
      </c>
      <c r="D5166" t="s">
        <v>119</v>
      </c>
      <c r="E5166" t="s">
        <v>141</v>
      </c>
      <c r="F5166" t="s">
        <v>4204</v>
      </c>
      <c r="G5166" t="s">
        <v>154</v>
      </c>
      <c r="H5166" t="s">
        <v>135</v>
      </c>
      <c r="I5166" t="s">
        <v>136</v>
      </c>
      <c r="J5166" t="s">
        <v>137</v>
      </c>
      <c r="K5166" t="s">
        <v>144</v>
      </c>
      <c r="L5166" t="s">
        <v>15037</v>
      </c>
      <c r="M5166" t="s">
        <v>15038</v>
      </c>
      <c r="N5166">
        <v>8.9222222220000003</v>
      </c>
      <c r="O5166">
        <v>0</v>
      </c>
      <c r="P5166">
        <v>225</v>
      </c>
      <c r="Q5166">
        <v>25</v>
      </c>
      <c r="R5166">
        <v>12</v>
      </c>
      <c r="S5166">
        <v>1</v>
      </c>
      <c r="T5166">
        <v>11</v>
      </c>
      <c r="U5166">
        <v>0</v>
      </c>
      <c r="V5166">
        <v>0</v>
      </c>
      <c r="W5166">
        <v>0</v>
      </c>
      <c r="X5166">
        <v>320.00194088527104</v>
      </c>
      <c r="Y5166">
        <v>190.40500030339081</v>
      </c>
      <c r="Z5166">
        <v>22.301783710497205</v>
      </c>
      <c r="AA5166">
        <v>1.6930440208255</v>
      </c>
      <c r="AB5166">
        <v>27.177824195745302</v>
      </c>
      <c r="AC5166">
        <v>0</v>
      </c>
      <c r="AD5166">
        <v>0</v>
      </c>
      <c r="AE5166">
        <v>561.57959311572984</v>
      </c>
    </row>
    <row r="5167" spans="1:31" x14ac:dyDescent="0.25">
      <c r="A5167">
        <v>2280423</v>
      </c>
      <c r="B5167">
        <v>1</v>
      </c>
      <c r="C5167" t="s">
        <v>80</v>
      </c>
      <c r="D5167" t="s">
        <v>106</v>
      </c>
      <c r="E5167" t="s">
        <v>147</v>
      </c>
      <c r="F5167" t="s">
        <v>15039</v>
      </c>
      <c r="G5167" t="s">
        <v>229</v>
      </c>
      <c r="H5167" t="s">
        <v>150</v>
      </c>
      <c r="I5167" t="s">
        <v>136</v>
      </c>
      <c r="J5167" t="s">
        <v>137</v>
      </c>
      <c r="K5167" t="s">
        <v>138</v>
      </c>
      <c r="L5167" t="s">
        <v>15040</v>
      </c>
      <c r="M5167" t="s">
        <v>15041</v>
      </c>
      <c r="N5167">
        <v>4.7238888880000003</v>
      </c>
      <c r="O5167">
        <v>0</v>
      </c>
      <c r="P5167">
        <v>0</v>
      </c>
      <c r="Q5167">
        <v>0</v>
      </c>
      <c r="R5167">
        <v>1</v>
      </c>
      <c r="S5167">
        <v>0</v>
      </c>
      <c r="T5167">
        <v>1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10.012654925615299</v>
      </c>
      <c r="AA5167">
        <v>0</v>
      </c>
      <c r="AB5167">
        <v>0</v>
      </c>
      <c r="AC5167">
        <v>0</v>
      </c>
      <c r="AD5167">
        <v>0</v>
      </c>
      <c r="AE5167">
        <v>10.012654925615299</v>
      </c>
    </row>
    <row r="5168" spans="1:31" x14ac:dyDescent="0.25">
      <c r="A5168">
        <v>2280254</v>
      </c>
      <c r="B5168">
        <v>1</v>
      </c>
      <c r="C5168" t="s">
        <v>80</v>
      </c>
      <c r="D5168" t="s">
        <v>96</v>
      </c>
      <c r="E5168" t="s">
        <v>165</v>
      </c>
      <c r="F5168" t="s">
        <v>15042</v>
      </c>
      <c r="G5168" t="s">
        <v>167</v>
      </c>
      <c r="H5168" t="s">
        <v>150</v>
      </c>
      <c r="I5168" t="s">
        <v>136</v>
      </c>
      <c r="J5168" t="s">
        <v>137</v>
      </c>
      <c r="K5168" t="s">
        <v>138</v>
      </c>
      <c r="L5168" t="s">
        <v>15043</v>
      </c>
      <c r="M5168" t="s">
        <v>15044</v>
      </c>
      <c r="N5168">
        <v>8.3705555549999993</v>
      </c>
      <c r="O5168">
        <v>0</v>
      </c>
      <c r="P5168">
        <v>1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11.021272008880002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11.021272008880002</v>
      </c>
    </row>
    <row r="5169" spans="1:31" x14ac:dyDescent="0.25">
      <c r="A5169">
        <v>2280068</v>
      </c>
      <c r="B5169">
        <v>1</v>
      </c>
      <c r="C5169" t="s">
        <v>80</v>
      </c>
      <c r="D5169" t="s">
        <v>88</v>
      </c>
      <c r="E5169" t="s">
        <v>165</v>
      </c>
      <c r="F5169" t="s">
        <v>15045</v>
      </c>
      <c r="G5169" t="s">
        <v>167</v>
      </c>
      <c r="H5169" t="s">
        <v>150</v>
      </c>
      <c r="I5169" t="s">
        <v>136</v>
      </c>
      <c r="J5169" t="s">
        <v>137</v>
      </c>
      <c r="K5169" t="s">
        <v>138</v>
      </c>
      <c r="L5169" t="s">
        <v>15046</v>
      </c>
      <c r="M5169" t="s">
        <v>15047</v>
      </c>
      <c r="N5169">
        <v>4.5052777769999999</v>
      </c>
      <c r="O5169">
        <v>0</v>
      </c>
      <c r="P5169">
        <v>20</v>
      </c>
      <c r="Q5169">
        <v>0</v>
      </c>
      <c r="R5169">
        <v>0</v>
      </c>
      <c r="S5169">
        <v>0</v>
      </c>
      <c r="T5169">
        <v>6</v>
      </c>
      <c r="U5169">
        <v>0</v>
      </c>
      <c r="V5169">
        <v>0</v>
      </c>
      <c r="W5169">
        <v>0</v>
      </c>
      <c r="X5169">
        <v>28.950969330684767</v>
      </c>
      <c r="Y5169">
        <v>0</v>
      </c>
      <c r="Z5169">
        <v>0</v>
      </c>
      <c r="AA5169">
        <v>0</v>
      </c>
      <c r="AB5169">
        <v>11.649934145479811</v>
      </c>
      <c r="AC5169">
        <v>0</v>
      </c>
      <c r="AD5169">
        <v>0</v>
      </c>
      <c r="AE5169">
        <v>40.600903476164575</v>
      </c>
    </row>
    <row r="5170" spans="1:31" x14ac:dyDescent="0.25">
      <c r="A5170">
        <v>2280609</v>
      </c>
      <c r="B5170">
        <v>1</v>
      </c>
      <c r="C5170" t="s">
        <v>80</v>
      </c>
      <c r="D5170" t="s">
        <v>93</v>
      </c>
      <c r="E5170" t="s">
        <v>165</v>
      </c>
      <c r="F5170" t="s">
        <v>1705</v>
      </c>
      <c r="G5170" t="s">
        <v>194</v>
      </c>
      <c r="H5170" t="s">
        <v>150</v>
      </c>
      <c r="I5170" t="s">
        <v>136</v>
      </c>
      <c r="J5170" t="s">
        <v>137</v>
      </c>
      <c r="K5170" t="s">
        <v>138</v>
      </c>
      <c r="L5170" t="s">
        <v>15048</v>
      </c>
      <c r="M5170" t="s">
        <v>15049</v>
      </c>
      <c r="N5170">
        <v>0.67194444399999997</v>
      </c>
      <c r="O5170">
        <v>0</v>
      </c>
      <c r="P5170">
        <v>7</v>
      </c>
      <c r="Q5170">
        <v>0</v>
      </c>
      <c r="R5170">
        <v>0</v>
      </c>
      <c r="S5170">
        <v>0</v>
      </c>
      <c r="T5170">
        <v>5</v>
      </c>
      <c r="U5170">
        <v>0</v>
      </c>
      <c r="V5170">
        <v>0</v>
      </c>
      <c r="W5170">
        <v>0</v>
      </c>
      <c r="X5170">
        <v>1.5404180965968333</v>
      </c>
      <c r="Y5170">
        <v>0</v>
      </c>
      <c r="Z5170">
        <v>0</v>
      </c>
      <c r="AA5170">
        <v>0</v>
      </c>
      <c r="AB5170">
        <v>1.1550100545045554</v>
      </c>
      <c r="AC5170">
        <v>0</v>
      </c>
      <c r="AD5170">
        <v>0</v>
      </c>
      <c r="AE5170">
        <v>2.6954281511013889</v>
      </c>
    </row>
    <row r="5171" spans="1:31" x14ac:dyDescent="0.25">
      <c r="A5171">
        <v>2280022</v>
      </c>
      <c r="B5171">
        <v>1</v>
      </c>
      <c r="C5171" t="s">
        <v>81</v>
      </c>
      <c r="D5171" t="s">
        <v>121</v>
      </c>
      <c r="E5171" t="s">
        <v>132</v>
      </c>
      <c r="F5171" t="s">
        <v>15050</v>
      </c>
      <c r="G5171" t="s">
        <v>134</v>
      </c>
      <c r="H5171" t="s">
        <v>135</v>
      </c>
      <c r="I5171" t="s">
        <v>136</v>
      </c>
      <c r="J5171" t="s">
        <v>137</v>
      </c>
      <c r="K5171" t="s">
        <v>138</v>
      </c>
      <c r="L5171" t="s">
        <v>15051</v>
      </c>
      <c r="M5171" t="s">
        <v>15052</v>
      </c>
      <c r="N5171">
        <v>2.0988888879999998</v>
      </c>
      <c r="O5171">
        <v>0</v>
      </c>
      <c r="P5171">
        <v>507</v>
      </c>
      <c r="Q5171">
        <v>0</v>
      </c>
      <c r="R5171">
        <v>0</v>
      </c>
      <c r="S5171">
        <v>1</v>
      </c>
      <c r="T5171">
        <v>32</v>
      </c>
      <c r="U5171">
        <v>0</v>
      </c>
      <c r="V5171">
        <v>0</v>
      </c>
      <c r="W5171">
        <v>0</v>
      </c>
      <c r="X5171">
        <v>78.37136662487309</v>
      </c>
      <c r="Y5171">
        <v>0</v>
      </c>
      <c r="Z5171">
        <v>0</v>
      </c>
      <c r="AA5171">
        <v>28.075663886693867</v>
      </c>
      <c r="AB5171">
        <v>14.480473682922357</v>
      </c>
      <c r="AC5171">
        <v>0</v>
      </c>
      <c r="AD5171">
        <v>0</v>
      </c>
      <c r="AE5171">
        <v>120.92750419448932</v>
      </c>
    </row>
    <row r="5172" spans="1:31" x14ac:dyDescent="0.25">
      <c r="A5172">
        <v>2279753</v>
      </c>
      <c r="B5172">
        <v>1</v>
      </c>
      <c r="C5172" t="s">
        <v>80</v>
      </c>
      <c r="D5172" t="s">
        <v>95</v>
      </c>
      <c r="E5172" t="s">
        <v>322</v>
      </c>
      <c r="F5172" t="s">
        <v>3968</v>
      </c>
      <c r="G5172" t="s">
        <v>134</v>
      </c>
      <c r="H5172" t="s">
        <v>135</v>
      </c>
      <c r="I5172" t="s">
        <v>136</v>
      </c>
      <c r="J5172" t="s">
        <v>137</v>
      </c>
      <c r="K5172" t="s">
        <v>138</v>
      </c>
      <c r="L5172" t="s">
        <v>15053</v>
      </c>
      <c r="M5172" t="s">
        <v>15054</v>
      </c>
      <c r="N5172">
        <v>0.891666666</v>
      </c>
      <c r="O5172">
        <v>0</v>
      </c>
      <c r="P5172">
        <v>0</v>
      </c>
      <c r="Q5172">
        <v>0</v>
      </c>
      <c r="R5172">
        <v>0</v>
      </c>
      <c r="S5172">
        <v>3</v>
      </c>
      <c r="T5172">
        <v>0</v>
      </c>
      <c r="U5172">
        <v>1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18.6792861184875</v>
      </c>
      <c r="AB5172">
        <v>0</v>
      </c>
      <c r="AC5172">
        <v>10.228539334920002</v>
      </c>
      <c r="AD5172">
        <v>0</v>
      </c>
      <c r="AE5172">
        <v>28.907825453407504</v>
      </c>
    </row>
    <row r="5173" spans="1:31" x14ac:dyDescent="0.25">
      <c r="A5173">
        <v>2280417</v>
      </c>
      <c r="B5173">
        <v>1</v>
      </c>
      <c r="C5173" t="s">
        <v>81</v>
      </c>
      <c r="D5173" t="s">
        <v>128</v>
      </c>
      <c r="E5173" t="s">
        <v>165</v>
      </c>
      <c r="F5173" t="s">
        <v>15055</v>
      </c>
      <c r="G5173" t="s">
        <v>167</v>
      </c>
      <c r="H5173" t="s">
        <v>150</v>
      </c>
      <c r="I5173" t="s">
        <v>136</v>
      </c>
      <c r="J5173" t="s">
        <v>137</v>
      </c>
      <c r="K5173" t="s">
        <v>138</v>
      </c>
      <c r="L5173" t="s">
        <v>15056</v>
      </c>
      <c r="M5173" t="s">
        <v>15057</v>
      </c>
      <c r="N5173">
        <v>6.5133333330000003</v>
      </c>
      <c r="O5173">
        <v>0</v>
      </c>
      <c r="P5173">
        <v>2</v>
      </c>
      <c r="Q5173">
        <v>0</v>
      </c>
      <c r="R5173">
        <v>0</v>
      </c>
      <c r="S5173">
        <v>0</v>
      </c>
      <c r="T5173">
        <v>1</v>
      </c>
      <c r="U5173">
        <v>0</v>
      </c>
      <c r="V5173">
        <v>0</v>
      </c>
      <c r="W5173">
        <v>0</v>
      </c>
      <c r="X5173">
        <v>1.5762990093739002</v>
      </c>
      <c r="Y5173">
        <v>0</v>
      </c>
      <c r="Z5173">
        <v>0</v>
      </c>
      <c r="AA5173">
        <v>0</v>
      </c>
      <c r="AB5173">
        <v>6.2935130077376007</v>
      </c>
      <c r="AC5173">
        <v>0</v>
      </c>
      <c r="AD5173">
        <v>0</v>
      </c>
      <c r="AE5173">
        <v>7.8698120171115011</v>
      </c>
    </row>
    <row r="5174" spans="1:31" x14ac:dyDescent="0.25">
      <c r="A5174">
        <v>2279799</v>
      </c>
      <c r="B5174">
        <v>1</v>
      </c>
      <c r="C5174" t="s">
        <v>80</v>
      </c>
      <c r="D5174" t="s">
        <v>100</v>
      </c>
      <c r="E5174" t="s">
        <v>157</v>
      </c>
      <c r="F5174" t="s">
        <v>5263</v>
      </c>
      <c r="G5174" t="s">
        <v>134</v>
      </c>
      <c r="H5174" t="s">
        <v>135</v>
      </c>
      <c r="I5174" t="s">
        <v>136</v>
      </c>
      <c r="J5174" t="s">
        <v>137</v>
      </c>
      <c r="K5174" t="s">
        <v>138</v>
      </c>
      <c r="L5174" t="s">
        <v>15058</v>
      </c>
      <c r="M5174" t="s">
        <v>15059</v>
      </c>
      <c r="N5174">
        <v>1.7669444439999999</v>
      </c>
      <c r="O5174">
        <v>0</v>
      </c>
      <c r="P5174">
        <v>85</v>
      </c>
      <c r="Q5174">
        <v>3</v>
      </c>
      <c r="R5174">
        <v>20</v>
      </c>
      <c r="S5174">
        <v>10</v>
      </c>
      <c r="T5174">
        <v>112</v>
      </c>
      <c r="U5174">
        <v>2</v>
      </c>
      <c r="V5174">
        <v>0</v>
      </c>
      <c r="W5174">
        <v>0</v>
      </c>
      <c r="X5174">
        <v>58.353594745779347</v>
      </c>
      <c r="Y5174">
        <v>9.6751315747534257</v>
      </c>
      <c r="Z5174">
        <v>7.8601395163397179</v>
      </c>
      <c r="AA5174">
        <v>216.73847516544637</v>
      </c>
      <c r="AB5174">
        <v>407.65526398020319</v>
      </c>
      <c r="AC5174">
        <v>84.852943301456165</v>
      </c>
      <c r="AD5174">
        <v>0</v>
      </c>
      <c r="AE5174">
        <v>785.13554828397832</v>
      </c>
    </row>
    <row r="5175" spans="1:31" x14ac:dyDescent="0.25">
      <c r="A5175">
        <v>2279882</v>
      </c>
      <c r="B5175">
        <v>1</v>
      </c>
      <c r="C5175" t="s">
        <v>81</v>
      </c>
      <c r="D5175" t="s">
        <v>120</v>
      </c>
      <c r="E5175" t="s">
        <v>165</v>
      </c>
      <c r="F5175" t="s">
        <v>15060</v>
      </c>
      <c r="G5175" t="s">
        <v>198</v>
      </c>
      <c r="H5175" t="s">
        <v>150</v>
      </c>
      <c r="I5175" t="s">
        <v>136</v>
      </c>
      <c r="J5175" t="s">
        <v>137</v>
      </c>
      <c r="K5175" t="s">
        <v>138</v>
      </c>
      <c r="L5175" t="s">
        <v>15061</v>
      </c>
      <c r="M5175" t="s">
        <v>15062</v>
      </c>
      <c r="N5175">
        <v>3.7286111110000002</v>
      </c>
      <c r="O5175">
        <v>0</v>
      </c>
      <c r="P5175">
        <v>1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0.46918879709625005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0.46918879709625005</v>
      </c>
    </row>
    <row r="5176" spans="1:31" x14ac:dyDescent="0.25">
      <c r="A5176">
        <v>2279836</v>
      </c>
      <c r="B5176">
        <v>1</v>
      </c>
      <c r="C5176" t="s">
        <v>80</v>
      </c>
      <c r="D5176" t="s">
        <v>94</v>
      </c>
      <c r="E5176" t="s">
        <v>157</v>
      </c>
      <c r="F5176" t="s">
        <v>15063</v>
      </c>
      <c r="G5176" t="s">
        <v>134</v>
      </c>
      <c r="H5176" t="s">
        <v>135</v>
      </c>
      <c r="I5176" t="s">
        <v>136</v>
      </c>
      <c r="J5176" t="s">
        <v>137</v>
      </c>
      <c r="K5176" t="s">
        <v>138</v>
      </c>
      <c r="L5176" t="s">
        <v>15064</v>
      </c>
      <c r="M5176" t="s">
        <v>15065</v>
      </c>
      <c r="N5176">
        <v>0.14000000000000001</v>
      </c>
      <c r="O5176">
        <v>8</v>
      </c>
      <c r="P5176">
        <v>3488</v>
      </c>
      <c r="Q5176">
        <v>79</v>
      </c>
      <c r="R5176">
        <v>439</v>
      </c>
      <c r="S5176">
        <v>35</v>
      </c>
      <c r="T5176">
        <v>333</v>
      </c>
      <c r="U5176">
        <v>0</v>
      </c>
      <c r="V5176">
        <v>0</v>
      </c>
      <c r="W5176">
        <v>0.41495876750440003</v>
      </c>
      <c r="X5176">
        <v>49.065183376120913</v>
      </c>
      <c r="Y5176">
        <v>8.6345874495215966</v>
      </c>
      <c r="Z5176">
        <v>10.706174467396796</v>
      </c>
      <c r="AA5176">
        <v>11.265193089602205</v>
      </c>
      <c r="AB5176">
        <v>8.7629442528012067</v>
      </c>
      <c r="AC5176">
        <v>0</v>
      </c>
      <c r="AD5176">
        <v>0</v>
      </c>
      <c r="AE5176">
        <v>88.849041402947122</v>
      </c>
    </row>
    <row r="5177" spans="1:31" x14ac:dyDescent="0.25">
      <c r="A5177">
        <v>2280523</v>
      </c>
      <c r="B5177">
        <v>1</v>
      </c>
      <c r="C5177" t="s">
        <v>81</v>
      </c>
      <c r="D5177" t="s">
        <v>128</v>
      </c>
      <c r="E5177" t="s">
        <v>147</v>
      </c>
      <c r="F5177" t="s">
        <v>15066</v>
      </c>
      <c r="G5177" t="s">
        <v>149</v>
      </c>
      <c r="H5177" t="s">
        <v>150</v>
      </c>
      <c r="I5177" t="s">
        <v>136</v>
      </c>
      <c r="J5177" t="s">
        <v>137</v>
      </c>
      <c r="K5177" t="s">
        <v>138</v>
      </c>
      <c r="L5177" t="s">
        <v>15067</v>
      </c>
      <c r="M5177" t="s">
        <v>15068</v>
      </c>
      <c r="N5177">
        <v>4.5977777770000001</v>
      </c>
      <c r="O5177">
        <v>0</v>
      </c>
      <c r="P5177">
        <v>227</v>
      </c>
      <c r="Q5177">
        <v>0</v>
      </c>
      <c r="R5177">
        <v>0</v>
      </c>
      <c r="S5177">
        <v>0</v>
      </c>
      <c r="T5177">
        <v>23</v>
      </c>
      <c r="U5177">
        <v>0</v>
      </c>
      <c r="V5177">
        <v>0</v>
      </c>
      <c r="W5177">
        <v>0</v>
      </c>
      <c r="X5177">
        <v>240.890492130349</v>
      </c>
      <c r="Y5177">
        <v>0</v>
      </c>
      <c r="Z5177">
        <v>0</v>
      </c>
      <c r="AA5177">
        <v>0</v>
      </c>
      <c r="AB5177">
        <v>82.439253832109955</v>
      </c>
      <c r="AC5177">
        <v>0</v>
      </c>
      <c r="AD5177">
        <v>0</v>
      </c>
      <c r="AE5177">
        <v>323.32974596245896</v>
      </c>
    </row>
    <row r="5178" spans="1:31" x14ac:dyDescent="0.25">
      <c r="A5178">
        <v>2280486</v>
      </c>
      <c r="B5178">
        <v>1</v>
      </c>
      <c r="C5178" t="s">
        <v>81</v>
      </c>
      <c r="D5178" t="s">
        <v>120</v>
      </c>
      <c r="E5178" t="s">
        <v>147</v>
      </c>
      <c r="F5178" t="s">
        <v>15069</v>
      </c>
      <c r="G5178" t="s">
        <v>149</v>
      </c>
      <c r="H5178" t="s">
        <v>150</v>
      </c>
      <c r="I5178" t="s">
        <v>136</v>
      </c>
      <c r="J5178" t="s">
        <v>137</v>
      </c>
      <c r="K5178" t="s">
        <v>138</v>
      </c>
      <c r="L5178" t="s">
        <v>15070</v>
      </c>
      <c r="M5178" t="s">
        <v>15071</v>
      </c>
      <c r="N5178">
        <v>3.394722222</v>
      </c>
      <c r="O5178">
        <v>0</v>
      </c>
      <c r="P5178">
        <v>29</v>
      </c>
      <c r="Q5178">
        <v>0</v>
      </c>
      <c r="R5178">
        <v>0</v>
      </c>
      <c r="S5178">
        <v>0</v>
      </c>
      <c r="T5178">
        <v>1</v>
      </c>
      <c r="U5178">
        <v>0</v>
      </c>
      <c r="V5178">
        <v>0</v>
      </c>
      <c r="W5178">
        <v>0</v>
      </c>
      <c r="X5178">
        <v>27.3933008980921</v>
      </c>
      <c r="Y5178">
        <v>0</v>
      </c>
      <c r="Z5178">
        <v>0</v>
      </c>
      <c r="AA5178">
        <v>0</v>
      </c>
      <c r="AB5178">
        <v>0.35553621335840002</v>
      </c>
      <c r="AC5178">
        <v>0</v>
      </c>
      <c r="AD5178">
        <v>0</v>
      </c>
      <c r="AE5178">
        <v>27.748837111450499</v>
      </c>
    </row>
    <row r="5179" spans="1:31" x14ac:dyDescent="0.25">
      <c r="A5179">
        <v>2280377</v>
      </c>
      <c r="B5179">
        <v>1</v>
      </c>
      <c r="C5179" t="s">
        <v>81</v>
      </c>
      <c r="D5179" t="s">
        <v>118</v>
      </c>
      <c r="E5179" t="s">
        <v>141</v>
      </c>
      <c r="F5179" t="s">
        <v>15072</v>
      </c>
      <c r="G5179" t="s">
        <v>278</v>
      </c>
      <c r="H5179" t="s">
        <v>135</v>
      </c>
      <c r="I5179" t="s">
        <v>136</v>
      </c>
      <c r="J5179" t="s">
        <v>137</v>
      </c>
      <c r="K5179" t="s">
        <v>138</v>
      </c>
      <c r="L5179" t="s">
        <v>15073</v>
      </c>
      <c r="M5179" t="s">
        <v>15074</v>
      </c>
      <c r="N5179">
        <v>3.250555555</v>
      </c>
      <c r="O5179">
        <v>0</v>
      </c>
      <c r="P5179">
        <v>0</v>
      </c>
      <c r="Q5179">
        <v>7</v>
      </c>
      <c r="R5179">
        <v>0</v>
      </c>
      <c r="S5179">
        <v>2</v>
      </c>
      <c r="T5179">
        <v>0</v>
      </c>
      <c r="U5179">
        <v>2</v>
      </c>
      <c r="V5179">
        <v>0</v>
      </c>
      <c r="W5179">
        <v>0</v>
      </c>
      <c r="X5179">
        <v>0</v>
      </c>
      <c r="Y5179">
        <v>13.230911996236637</v>
      </c>
      <c r="Z5179">
        <v>0</v>
      </c>
      <c r="AA5179">
        <v>157.20226362000659</v>
      </c>
      <c r="AB5179">
        <v>0</v>
      </c>
      <c r="AC5179">
        <v>161.83061527333138</v>
      </c>
      <c r="AD5179">
        <v>0</v>
      </c>
      <c r="AE5179">
        <v>332.26379088957458</v>
      </c>
    </row>
    <row r="5180" spans="1:31" x14ac:dyDescent="0.25">
      <c r="A5180">
        <v>2279985</v>
      </c>
      <c r="B5180">
        <v>1</v>
      </c>
      <c r="C5180" t="s">
        <v>80</v>
      </c>
      <c r="D5180" t="s">
        <v>106</v>
      </c>
      <c r="E5180" t="s">
        <v>132</v>
      </c>
      <c r="F5180" t="s">
        <v>8870</v>
      </c>
      <c r="G5180" t="s">
        <v>134</v>
      </c>
      <c r="H5180" t="s">
        <v>135</v>
      </c>
      <c r="I5180" t="s">
        <v>136</v>
      </c>
      <c r="J5180" t="s">
        <v>137</v>
      </c>
      <c r="K5180" t="s">
        <v>138</v>
      </c>
      <c r="L5180" t="s">
        <v>15075</v>
      </c>
      <c r="M5180" t="s">
        <v>15076</v>
      </c>
      <c r="N5180">
        <v>1.7905555550000001</v>
      </c>
      <c r="O5180">
        <v>1</v>
      </c>
      <c r="P5180">
        <v>93</v>
      </c>
      <c r="Q5180">
        <v>7</v>
      </c>
      <c r="R5180">
        <v>52</v>
      </c>
      <c r="S5180">
        <v>9</v>
      </c>
      <c r="T5180">
        <v>31</v>
      </c>
      <c r="U5180">
        <v>0</v>
      </c>
      <c r="V5180">
        <v>0</v>
      </c>
      <c r="W5180">
        <v>0.68486672995263342</v>
      </c>
      <c r="X5180">
        <v>35.745161535131857</v>
      </c>
      <c r="Y5180">
        <v>74.720831636028805</v>
      </c>
      <c r="Z5180">
        <v>44.687569320301456</v>
      </c>
      <c r="AA5180">
        <v>38.25697228056999</v>
      </c>
      <c r="AB5180">
        <v>36.524300158471668</v>
      </c>
      <c r="AC5180">
        <v>0</v>
      </c>
      <c r="AD5180">
        <v>0</v>
      </c>
      <c r="AE5180">
        <v>230.6197016604564</v>
      </c>
    </row>
    <row r="5181" spans="1:31" x14ac:dyDescent="0.25">
      <c r="A5181">
        <v>2280085</v>
      </c>
      <c r="B5181">
        <v>1</v>
      </c>
      <c r="C5181" t="s">
        <v>81</v>
      </c>
      <c r="D5181" t="s">
        <v>113</v>
      </c>
      <c r="E5181" t="s">
        <v>132</v>
      </c>
      <c r="F5181" t="s">
        <v>15077</v>
      </c>
      <c r="G5181" t="s">
        <v>143</v>
      </c>
      <c r="H5181" t="s">
        <v>135</v>
      </c>
      <c r="I5181" t="s">
        <v>136</v>
      </c>
      <c r="J5181" t="s">
        <v>137</v>
      </c>
      <c r="K5181" t="s">
        <v>144</v>
      </c>
      <c r="L5181" t="s">
        <v>15078</v>
      </c>
      <c r="M5181" t="s">
        <v>15079</v>
      </c>
      <c r="N5181">
        <v>7.3508333329999997</v>
      </c>
      <c r="O5181">
        <v>0</v>
      </c>
      <c r="P5181">
        <v>747</v>
      </c>
      <c r="Q5181">
        <v>0</v>
      </c>
      <c r="R5181">
        <v>4</v>
      </c>
      <c r="S5181">
        <v>0</v>
      </c>
      <c r="T5181">
        <v>108</v>
      </c>
      <c r="U5181">
        <v>0</v>
      </c>
      <c r="V5181">
        <v>0</v>
      </c>
      <c r="W5181">
        <v>0</v>
      </c>
      <c r="X5181">
        <v>1114.7012090078561</v>
      </c>
      <c r="Y5181">
        <v>0</v>
      </c>
      <c r="Z5181">
        <v>8.0910109813452991</v>
      </c>
      <c r="AA5181">
        <v>0</v>
      </c>
      <c r="AB5181">
        <v>375.04517077592021</v>
      </c>
      <c r="AC5181">
        <v>0</v>
      </c>
      <c r="AD5181">
        <v>0</v>
      </c>
      <c r="AE5181">
        <v>1497.8373907651217</v>
      </c>
    </row>
    <row r="5182" spans="1:31" x14ac:dyDescent="0.25">
      <c r="A5182">
        <v>2279959</v>
      </c>
      <c r="B5182">
        <v>1</v>
      </c>
      <c r="C5182" t="s">
        <v>81</v>
      </c>
      <c r="D5182" t="s">
        <v>118</v>
      </c>
      <c r="E5182" t="s">
        <v>141</v>
      </c>
      <c r="F5182" t="s">
        <v>6533</v>
      </c>
      <c r="G5182" t="s">
        <v>278</v>
      </c>
      <c r="H5182" t="s">
        <v>135</v>
      </c>
      <c r="I5182" t="s">
        <v>136</v>
      </c>
      <c r="J5182" t="s">
        <v>137</v>
      </c>
      <c r="K5182" t="s">
        <v>138</v>
      </c>
      <c r="L5182" t="s">
        <v>15080</v>
      </c>
      <c r="M5182" t="s">
        <v>15081</v>
      </c>
      <c r="N5182">
        <v>5.5197222220000004</v>
      </c>
      <c r="O5182">
        <v>0</v>
      </c>
      <c r="P5182">
        <v>725</v>
      </c>
      <c r="Q5182">
        <v>1</v>
      </c>
      <c r="R5182">
        <v>18</v>
      </c>
      <c r="S5182">
        <v>3</v>
      </c>
      <c r="T5182">
        <v>24</v>
      </c>
      <c r="U5182">
        <v>0</v>
      </c>
      <c r="V5182">
        <v>0</v>
      </c>
      <c r="W5182">
        <v>0</v>
      </c>
      <c r="X5182">
        <v>471.54399886924188</v>
      </c>
      <c r="Y5182">
        <v>2.2176299030028002</v>
      </c>
      <c r="Z5182">
        <v>32.633216491015503</v>
      </c>
      <c r="AA5182">
        <v>2.2554495760728748</v>
      </c>
      <c r="AB5182">
        <v>69.522528204757336</v>
      </c>
      <c r="AC5182">
        <v>0</v>
      </c>
      <c r="AD5182">
        <v>0</v>
      </c>
      <c r="AE5182">
        <v>578.17282304409036</v>
      </c>
    </row>
    <row r="5183" spans="1:31" x14ac:dyDescent="0.25">
      <c r="A5183">
        <v>2280008</v>
      </c>
      <c r="B5183">
        <v>1</v>
      </c>
      <c r="C5183" t="s">
        <v>80</v>
      </c>
      <c r="D5183" t="s">
        <v>106</v>
      </c>
      <c r="E5183" t="s">
        <v>141</v>
      </c>
      <c r="F5183" t="s">
        <v>15082</v>
      </c>
      <c r="G5183" t="s">
        <v>134</v>
      </c>
      <c r="H5183" t="s">
        <v>135</v>
      </c>
      <c r="I5183" t="s">
        <v>136</v>
      </c>
      <c r="J5183" t="s">
        <v>137</v>
      </c>
      <c r="K5183" t="s">
        <v>138</v>
      </c>
      <c r="L5183" t="s">
        <v>15083</v>
      </c>
      <c r="M5183" t="s">
        <v>15084</v>
      </c>
      <c r="N5183">
        <v>0.66083333300000002</v>
      </c>
      <c r="O5183">
        <v>0</v>
      </c>
      <c r="P5183">
        <v>141</v>
      </c>
      <c r="Q5183">
        <v>0</v>
      </c>
      <c r="R5183">
        <v>3</v>
      </c>
      <c r="S5183">
        <v>0</v>
      </c>
      <c r="T5183">
        <v>13</v>
      </c>
      <c r="U5183">
        <v>0</v>
      </c>
      <c r="V5183">
        <v>0</v>
      </c>
      <c r="W5183">
        <v>0</v>
      </c>
      <c r="X5183">
        <v>10.183280379309146</v>
      </c>
      <c r="Y5183">
        <v>0</v>
      </c>
      <c r="Z5183">
        <v>0.37497422419779997</v>
      </c>
      <c r="AA5183">
        <v>0</v>
      </c>
      <c r="AB5183">
        <v>4.6375109373200836</v>
      </c>
      <c r="AC5183">
        <v>0</v>
      </c>
      <c r="AD5183">
        <v>0</v>
      </c>
      <c r="AE5183">
        <v>15.195765540827029</v>
      </c>
    </row>
    <row r="5184" spans="1:31" x14ac:dyDescent="0.25">
      <c r="A5184">
        <v>2280314</v>
      </c>
      <c r="B5184">
        <v>1</v>
      </c>
      <c r="C5184" t="s">
        <v>80</v>
      </c>
      <c r="D5184" t="s">
        <v>84</v>
      </c>
      <c r="E5184" t="s">
        <v>165</v>
      </c>
      <c r="F5184" t="s">
        <v>15085</v>
      </c>
      <c r="G5184" t="s">
        <v>198</v>
      </c>
      <c r="H5184" t="s">
        <v>150</v>
      </c>
      <c r="I5184" t="s">
        <v>136</v>
      </c>
      <c r="J5184" t="s">
        <v>137</v>
      </c>
      <c r="K5184" t="s">
        <v>138</v>
      </c>
      <c r="L5184" t="s">
        <v>15086</v>
      </c>
      <c r="M5184" t="s">
        <v>15087</v>
      </c>
      <c r="N5184">
        <v>2.1694444439999998</v>
      </c>
      <c r="O5184">
        <v>0</v>
      </c>
      <c r="P5184">
        <v>9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2.7685030476508503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2.7685030476508503</v>
      </c>
    </row>
    <row r="5185" spans="1:31" x14ac:dyDescent="0.25">
      <c r="A5185">
        <v>2280294</v>
      </c>
      <c r="B5185">
        <v>1</v>
      </c>
      <c r="C5185" t="s">
        <v>81</v>
      </c>
      <c r="D5185" t="s">
        <v>113</v>
      </c>
      <c r="E5185" t="s">
        <v>157</v>
      </c>
      <c r="F5185" t="s">
        <v>15088</v>
      </c>
      <c r="G5185" t="s">
        <v>134</v>
      </c>
      <c r="H5185" t="s">
        <v>135</v>
      </c>
      <c r="I5185" t="s">
        <v>136</v>
      </c>
      <c r="J5185" t="s">
        <v>137</v>
      </c>
      <c r="K5185" t="s">
        <v>138</v>
      </c>
      <c r="L5185" t="s">
        <v>4006</v>
      </c>
      <c r="M5185" t="s">
        <v>15089</v>
      </c>
      <c r="N5185">
        <v>0.97083333299999997</v>
      </c>
      <c r="O5185">
        <v>2</v>
      </c>
      <c r="P5185">
        <v>0</v>
      </c>
      <c r="Q5185">
        <v>15</v>
      </c>
      <c r="R5185">
        <v>91</v>
      </c>
      <c r="S5185">
        <v>6</v>
      </c>
      <c r="T5185">
        <v>3</v>
      </c>
      <c r="U5185">
        <v>0</v>
      </c>
      <c r="V5185">
        <v>0</v>
      </c>
      <c r="W5185">
        <v>0.9152363205024</v>
      </c>
      <c r="X5185">
        <v>0</v>
      </c>
      <c r="Y5185">
        <v>49.930306132431973</v>
      </c>
      <c r="Z5185">
        <v>114.37232071724155</v>
      </c>
      <c r="AA5185">
        <v>8.1027516483089954</v>
      </c>
      <c r="AB5185">
        <v>5.6794298580948617</v>
      </c>
      <c r="AC5185">
        <v>0</v>
      </c>
      <c r="AD5185">
        <v>0</v>
      </c>
      <c r="AE5185">
        <v>179.00004467657976</v>
      </c>
    </row>
    <row r="5186" spans="1:31" x14ac:dyDescent="0.25">
      <c r="A5186">
        <v>2280426</v>
      </c>
      <c r="B5186">
        <v>1</v>
      </c>
      <c r="C5186" t="s">
        <v>80</v>
      </c>
      <c r="D5186" t="s">
        <v>83</v>
      </c>
      <c r="E5186" t="s">
        <v>165</v>
      </c>
      <c r="F5186" t="s">
        <v>15090</v>
      </c>
      <c r="G5186" t="s">
        <v>225</v>
      </c>
      <c r="H5186" t="s">
        <v>150</v>
      </c>
      <c r="I5186" t="s">
        <v>136</v>
      </c>
      <c r="J5186" t="s">
        <v>137</v>
      </c>
      <c r="K5186" t="s">
        <v>138</v>
      </c>
      <c r="L5186" t="s">
        <v>15091</v>
      </c>
      <c r="M5186" t="s">
        <v>15092</v>
      </c>
      <c r="N5186">
        <v>1.0147222220000001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1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1.8939994619635834</v>
      </c>
      <c r="AC5186">
        <v>0</v>
      </c>
      <c r="AD5186">
        <v>0</v>
      </c>
      <c r="AE5186">
        <v>1.8939994619635834</v>
      </c>
    </row>
    <row r="5187" spans="1:31" x14ac:dyDescent="0.25">
      <c r="A5187">
        <v>2280572</v>
      </c>
      <c r="B5187">
        <v>1</v>
      </c>
      <c r="C5187" t="s">
        <v>80</v>
      </c>
      <c r="D5187" t="s">
        <v>90</v>
      </c>
      <c r="E5187" t="s">
        <v>147</v>
      </c>
      <c r="F5187" t="s">
        <v>15093</v>
      </c>
      <c r="G5187" t="s">
        <v>149</v>
      </c>
      <c r="H5187" t="s">
        <v>150</v>
      </c>
      <c r="I5187" t="s">
        <v>136</v>
      </c>
      <c r="J5187" t="s">
        <v>137</v>
      </c>
      <c r="K5187" t="s">
        <v>138</v>
      </c>
      <c r="L5187" t="s">
        <v>15094</v>
      </c>
      <c r="M5187" t="s">
        <v>15095</v>
      </c>
      <c r="N5187">
        <v>2.6994444440000001</v>
      </c>
      <c r="O5187">
        <v>0</v>
      </c>
      <c r="P5187">
        <v>186</v>
      </c>
      <c r="Q5187">
        <v>0</v>
      </c>
      <c r="R5187">
        <v>0</v>
      </c>
      <c r="S5187">
        <v>0</v>
      </c>
      <c r="T5187">
        <v>6</v>
      </c>
      <c r="U5187">
        <v>0</v>
      </c>
      <c r="V5187">
        <v>0</v>
      </c>
      <c r="W5187">
        <v>0</v>
      </c>
      <c r="X5187">
        <v>137.02784561717039</v>
      </c>
      <c r="Y5187">
        <v>0</v>
      </c>
      <c r="Z5187">
        <v>0</v>
      </c>
      <c r="AA5187">
        <v>0</v>
      </c>
      <c r="AB5187">
        <v>9.1544263104388683</v>
      </c>
      <c r="AC5187">
        <v>0</v>
      </c>
      <c r="AD5187">
        <v>0</v>
      </c>
      <c r="AE5187">
        <v>146.18227192760926</v>
      </c>
    </row>
    <row r="5188" spans="1:31" x14ac:dyDescent="0.25">
      <c r="A5188">
        <v>2280240</v>
      </c>
      <c r="B5188">
        <v>1</v>
      </c>
      <c r="C5188" t="s">
        <v>80</v>
      </c>
      <c r="D5188" t="s">
        <v>82</v>
      </c>
      <c r="E5188" t="s">
        <v>165</v>
      </c>
      <c r="F5188" t="s">
        <v>15096</v>
      </c>
      <c r="G5188" t="s">
        <v>198</v>
      </c>
      <c r="H5188" t="s">
        <v>150</v>
      </c>
      <c r="I5188" t="s">
        <v>136</v>
      </c>
      <c r="J5188" t="s">
        <v>137</v>
      </c>
      <c r="K5188" t="s">
        <v>138</v>
      </c>
      <c r="L5188" t="s">
        <v>15097</v>
      </c>
      <c r="M5188" t="s">
        <v>15098</v>
      </c>
      <c r="N5188">
        <v>6.688055555</v>
      </c>
      <c r="O5188">
        <v>0</v>
      </c>
      <c r="P5188">
        <v>1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</row>
    <row r="5189" spans="1:31" x14ac:dyDescent="0.25">
      <c r="A5189">
        <v>2280140</v>
      </c>
      <c r="B5189">
        <v>1</v>
      </c>
      <c r="C5189" t="s">
        <v>81</v>
      </c>
      <c r="D5189" t="s">
        <v>116</v>
      </c>
      <c r="E5189" t="s">
        <v>141</v>
      </c>
      <c r="F5189" t="s">
        <v>15099</v>
      </c>
      <c r="G5189" t="s">
        <v>268</v>
      </c>
      <c r="H5189" t="s">
        <v>135</v>
      </c>
      <c r="I5189" t="s">
        <v>136</v>
      </c>
      <c r="J5189" t="s">
        <v>137</v>
      </c>
      <c r="K5189" t="s">
        <v>138</v>
      </c>
      <c r="L5189" t="s">
        <v>15100</v>
      </c>
      <c r="M5189" t="s">
        <v>15101</v>
      </c>
      <c r="N5189">
        <v>4.3930555550000001</v>
      </c>
      <c r="O5189">
        <v>0</v>
      </c>
      <c r="P5189">
        <v>892</v>
      </c>
      <c r="Q5189">
        <v>0</v>
      </c>
      <c r="R5189">
        <v>0</v>
      </c>
      <c r="S5189">
        <v>0</v>
      </c>
      <c r="T5189">
        <v>91</v>
      </c>
      <c r="U5189">
        <v>0</v>
      </c>
      <c r="V5189">
        <v>0</v>
      </c>
      <c r="W5189">
        <v>0</v>
      </c>
      <c r="X5189">
        <v>965.23788538152746</v>
      </c>
      <c r="Y5189">
        <v>0</v>
      </c>
      <c r="Z5189">
        <v>0</v>
      </c>
      <c r="AA5189">
        <v>0</v>
      </c>
      <c r="AB5189">
        <v>299.54962567445307</v>
      </c>
      <c r="AC5189">
        <v>0</v>
      </c>
      <c r="AD5189">
        <v>0</v>
      </c>
      <c r="AE5189">
        <v>1264.7875110559805</v>
      </c>
    </row>
    <row r="5190" spans="1:31" x14ac:dyDescent="0.25">
      <c r="A5190">
        <v>2279988</v>
      </c>
      <c r="B5190">
        <v>1</v>
      </c>
      <c r="C5190" t="s">
        <v>81</v>
      </c>
      <c r="D5190" t="s">
        <v>113</v>
      </c>
      <c r="E5190" t="s">
        <v>157</v>
      </c>
      <c r="F5190" t="s">
        <v>12896</v>
      </c>
      <c r="G5190" t="s">
        <v>134</v>
      </c>
      <c r="H5190" t="s">
        <v>135</v>
      </c>
      <c r="I5190" t="s">
        <v>136</v>
      </c>
      <c r="J5190" t="s">
        <v>137</v>
      </c>
      <c r="K5190" t="s">
        <v>138</v>
      </c>
      <c r="L5190" t="s">
        <v>15102</v>
      </c>
      <c r="M5190" t="s">
        <v>15103</v>
      </c>
      <c r="N5190">
        <v>1.2847222220000001</v>
      </c>
      <c r="O5190">
        <v>0</v>
      </c>
      <c r="P5190">
        <v>662</v>
      </c>
      <c r="Q5190">
        <v>66</v>
      </c>
      <c r="R5190">
        <v>371</v>
      </c>
      <c r="S5190">
        <v>12</v>
      </c>
      <c r="T5190">
        <v>53</v>
      </c>
      <c r="U5190">
        <v>1</v>
      </c>
      <c r="V5190">
        <v>0</v>
      </c>
      <c r="W5190">
        <v>0</v>
      </c>
      <c r="X5190">
        <v>130.69881822032363</v>
      </c>
      <c r="Y5190">
        <v>118.73252450843462</v>
      </c>
      <c r="Z5190">
        <v>289.41163819720055</v>
      </c>
      <c r="AA5190">
        <v>35.816465203342574</v>
      </c>
      <c r="AB5190">
        <v>37.295635306239376</v>
      </c>
      <c r="AC5190">
        <v>27.5933367815</v>
      </c>
      <c r="AD5190">
        <v>0</v>
      </c>
      <c r="AE5190">
        <v>639.54841821704076</v>
      </c>
    </row>
    <row r="5191" spans="1:31" x14ac:dyDescent="0.25">
      <c r="A5191">
        <v>2280529</v>
      </c>
      <c r="B5191">
        <v>1</v>
      </c>
      <c r="C5191" t="s">
        <v>80</v>
      </c>
      <c r="D5191" t="s">
        <v>84</v>
      </c>
      <c r="E5191" t="s">
        <v>165</v>
      </c>
      <c r="F5191" t="s">
        <v>15104</v>
      </c>
      <c r="G5191" t="s">
        <v>198</v>
      </c>
      <c r="H5191" t="s">
        <v>150</v>
      </c>
      <c r="I5191" t="s">
        <v>136</v>
      </c>
      <c r="J5191" t="s">
        <v>137</v>
      </c>
      <c r="K5191" t="s">
        <v>138</v>
      </c>
      <c r="L5191" t="s">
        <v>15105</v>
      </c>
      <c r="M5191" t="s">
        <v>15106</v>
      </c>
      <c r="N5191">
        <v>4.4113888880000003</v>
      </c>
      <c r="O5191">
        <v>0</v>
      </c>
      <c r="P5191">
        <v>4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3.1412994960228255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3.1412994960228255</v>
      </c>
    </row>
    <row r="5192" spans="1:31" x14ac:dyDescent="0.25">
      <c r="A5192">
        <v>2280054</v>
      </c>
      <c r="B5192">
        <v>1</v>
      </c>
      <c r="C5192" t="s">
        <v>80</v>
      </c>
      <c r="D5192" t="s">
        <v>95</v>
      </c>
      <c r="E5192" t="s">
        <v>157</v>
      </c>
      <c r="F5192" t="s">
        <v>3892</v>
      </c>
      <c r="G5192" t="s">
        <v>1804</v>
      </c>
      <c r="H5192" t="s">
        <v>135</v>
      </c>
      <c r="I5192" t="s">
        <v>136</v>
      </c>
      <c r="J5192" t="s">
        <v>137</v>
      </c>
      <c r="K5192" t="s">
        <v>138</v>
      </c>
      <c r="L5192" t="s">
        <v>15107</v>
      </c>
      <c r="M5192" t="s">
        <v>15108</v>
      </c>
      <c r="N5192">
        <v>4.7583333330000004</v>
      </c>
      <c r="O5192">
        <v>4</v>
      </c>
      <c r="P5192">
        <v>399</v>
      </c>
      <c r="Q5192">
        <v>8</v>
      </c>
      <c r="R5192">
        <v>2</v>
      </c>
      <c r="S5192">
        <v>32</v>
      </c>
      <c r="T5192">
        <v>16</v>
      </c>
      <c r="U5192">
        <v>3</v>
      </c>
      <c r="V5192">
        <v>0</v>
      </c>
      <c r="W5192">
        <v>9.9158871544278053</v>
      </c>
      <c r="X5192">
        <v>543.69991916638583</v>
      </c>
      <c r="Y5192">
        <v>540.86808107772322</v>
      </c>
      <c r="Z5192">
        <v>13.843522218994654</v>
      </c>
      <c r="AA5192">
        <v>1937.2595222890789</v>
      </c>
      <c r="AB5192">
        <v>48.32635621064226</v>
      </c>
      <c r="AC5192">
        <v>1220.4593587021222</v>
      </c>
      <c r="AD5192">
        <v>0</v>
      </c>
      <c r="AE5192">
        <v>4314.3726468193745</v>
      </c>
    </row>
    <row r="5193" spans="1:31" x14ac:dyDescent="0.25">
      <c r="A5193">
        <v>2280389</v>
      </c>
      <c r="B5193">
        <v>1</v>
      </c>
      <c r="C5193" t="s">
        <v>81</v>
      </c>
      <c r="D5193" t="s">
        <v>128</v>
      </c>
      <c r="E5193" t="s">
        <v>176</v>
      </c>
      <c r="F5193" t="s">
        <v>15109</v>
      </c>
      <c r="G5193" t="s">
        <v>154</v>
      </c>
      <c r="H5193" t="s">
        <v>150</v>
      </c>
      <c r="I5193" t="s">
        <v>136</v>
      </c>
      <c r="J5193" t="s">
        <v>137</v>
      </c>
      <c r="K5193" t="s">
        <v>144</v>
      </c>
      <c r="L5193" t="s">
        <v>15110</v>
      </c>
      <c r="M5193" t="s">
        <v>15111</v>
      </c>
      <c r="N5193">
        <v>6.5250000000000004</v>
      </c>
      <c r="O5193">
        <v>0</v>
      </c>
      <c r="P5193">
        <v>417</v>
      </c>
      <c r="Q5193">
        <v>0</v>
      </c>
      <c r="R5193">
        <v>0</v>
      </c>
      <c r="S5193">
        <v>0</v>
      </c>
      <c r="T5193">
        <v>18</v>
      </c>
      <c r="U5193">
        <v>0</v>
      </c>
      <c r="V5193">
        <v>0</v>
      </c>
      <c r="W5193">
        <v>0</v>
      </c>
      <c r="X5193">
        <v>583.75981989188131</v>
      </c>
      <c r="Y5193">
        <v>0</v>
      </c>
      <c r="Z5193">
        <v>0</v>
      </c>
      <c r="AA5193">
        <v>0</v>
      </c>
      <c r="AB5193">
        <v>112.04216338310123</v>
      </c>
      <c r="AC5193">
        <v>0</v>
      </c>
      <c r="AD5193">
        <v>0</v>
      </c>
      <c r="AE5193">
        <v>695.80198327498249</v>
      </c>
    </row>
    <row r="5194" spans="1:31" x14ac:dyDescent="0.25">
      <c r="A5194">
        <v>2280223</v>
      </c>
      <c r="B5194">
        <v>1</v>
      </c>
      <c r="C5194" t="s">
        <v>80</v>
      </c>
      <c r="D5194" t="s">
        <v>94</v>
      </c>
      <c r="E5194" t="s">
        <v>176</v>
      </c>
      <c r="F5194" t="s">
        <v>15112</v>
      </c>
      <c r="G5194" t="s">
        <v>178</v>
      </c>
      <c r="H5194" t="s">
        <v>150</v>
      </c>
      <c r="I5194" t="s">
        <v>136</v>
      </c>
      <c r="J5194" t="s">
        <v>137</v>
      </c>
      <c r="K5194" t="s">
        <v>138</v>
      </c>
      <c r="L5194" t="s">
        <v>15113</v>
      </c>
      <c r="M5194" t="s">
        <v>15114</v>
      </c>
      <c r="N5194">
        <v>2.0750000000000002</v>
      </c>
      <c r="O5194">
        <v>0</v>
      </c>
      <c r="P5194">
        <v>47</v>
      </c>
      <c r="Q5194">
        <v>0</v>
      </c>
      <c r="R5194">
        <v>17</v>
      </c>
      <c r="S5194">
        <v>0</v>
      </c>
      <c r="T5194">
        <v>5</v>
      </c>
      <c r="U5194">
        <v>0</v>
      </c>
      <c r="V5194">
        <v>0</v>
      </c>
      <c r="W5194">
        <v>0</v>
      </c>
      <c r="X5194">
        <v>27.513442302990864</v>
      </c>
      <c r="Y5194">
        <v>0</v>
      </c>
      <c r="Z5194">
        <v>17.98785571644375</v>
      </c>
      <c r="AA5194">
        <v>0</v>
      </c>
      <c r="AB5194">
        <v>0.62346134420200006</v>
      </c>
      <c r="AC5194">
        <v>0</v>
      </c>
      <c r="AD5194">
        <v>0</v>
      </c>
      <c r="AE5194">
        <v>46.124759363636613</v>
      </c>
    </row>
    <row r="5195" spans="1:31" x14ac:dyDescent="0.25">
      <c r="A5195">
        <v>2280366</v>
      </c>
      <c r="B5195">
        <v>1</v>
      </c>
      <c r="C5195" t="s">
        <v>81</v>
      </c>
      <c r="D5195" t="s">
        <v>118</v>
      </c>
      <c r="E5195" t="s">
        <v>165</v>
      </c>
      <c r="F5195" t="s">
        <v>15115</v>
      </c>
      <c r="G5195" t="s">
        <v>198</v>
      </c>
      <c r="H5195" t="s">
        <v>150</v>
      </c>
      <c r="I5195" t="s">
        <v>136</v>
      </c>
      <c r="J5195" t="s">
        <v>137</v>
      </c>
      <c r="K5195" t="s">
        <v>138</v>
      </c>
      <c r="L5195" t="s">
        <v>15116</v>
      </c>
      <c r="M5195" t="s">
        <v>15117</v>
      </c>
      <c r="N5195">
        <v>4.1638888879999998</v>
      </c>
      <c r="O5195">
        <v>0</v>
      </c>
      <c r="P5195">
        <v>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0.48798711411699996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0.48798711411699996</v>
      </c>
    </row>
    <row r="5196" spans="1:31" x14ac:dyDescent="0.25">
      <c r="A5196">
        <v>2280097</v>
      </c>
      <c r="B5196">
        <v>1</v>
      </c>
      <c r="C5196" t="s">
        <v>80</v>
      </c>
      <c r="D5196" t="s">
        <v>108</v>
      </c>
      <c r="E5196" t="s">
        <v>141</v>
      </c>
      <c r="F5196" t="s">
        <v>15118</v>
      </c>
      <c r="G5196" t="s">
        <v>143</v>
      </c>
      <c r="H5196" t="s">
        <v>135</v>
      </c>
      <c r="I5196" t="s">
        <v>136</v>
      </c>
      <c r="J5196" t="s">
        <v>137</v>
      </c>
      <c r="K5196" t="s">
        <v>144</v>
      </c>
      <c r="L5196" t="s">
        <v>15119</v>
      </c>
      <c r="M5196" t="s">
        <v>15120</v>
      </c>
      <c r="N5196">
        <v>7.2761111109999996</v>
      </c>
      <c r="O5196">
        <v>0</v>
      </c>
      <c r="P5196">
        <v>39</v>
      </c>
      <c r="Q5196">
        <v>0</v>
      </c>
      <c r="R5196">
        <v>10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28.328349184699249</v>
      </c>
      <c r="Y5196">
        <v>0</v>
      </c>
      <c r="Z5196">
        <v>3.7000679609692337</v>
      </c>
      <c r="AA5196">
        <v>0</v>
      </c>
      <c r="AB5196">
        <v>0</v>
      </c>
      <c r="AC5196">
        <v>0</v>
      </c>
      <c r="AD5196">
        <v>0</v>
      </c>
      <c r="AE5196">
        <v>32.028417145668485</v>
      </c>
    </row>
    <row r="5197" spans="1:31" x14ac:dyDescent="0.25">
      <c r="A5197">
        <v>2280197</v>
      </c>
      <c r="B5197">
        <v>1</v>
      </c>
      <c r="C5197" t="s">
        <v>80</v>
      </c>
      <c r="D5197" t="s">
        <v>87</v>
      </c>
      <c r="E5197" t="s">
        <v>165</v>
      </c>
      <c r="F5197" t="s">
        <v>15121</v>
      </c>
      <c r="G5197" t="s">
        <v>198</v>
      </c>
      <c r="H5197" t="s">
        <v>150</v>
      </c>
      <c r="I5197" t="s">
        <v>136</v>
      </c>
      <c r="J5197" t="s">
        <v>137</v>
      </c>
      <c r="K5197" t="s">
        <v>138</v>
      </c>
      <c r="L5197" t="s">
        <v>15122</v>
      </c>
      <c r="M5197" t="s">
        <v>15123</v>
      </c>
      <c r="N5197">
        <v>6.0302777770000002</v>
      </c>
      <c r="O5197">
        <v>0</v>
      </c>
      <c r="P5197">
        <v>16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22.646916775103449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22.646916775103449</v>
      </c>
    </row>
    <row r="5198" spans="1:31" x14ac:dyDescent="0.25">
      <c r="A5198">
        <v>2280452</v>
      </c>
      <c r="B5198">
        <v>1</v>
      </c>
      <c r="C5198" t="s">
        <v>80</v>
      </c>
      <c r="D5198" t="s">
        <v>99</v>
      </c>
      <c r="E5198" t="s">
        <v>141</v>
      </c>
      <c r="F5198" t="s">
        <v>15124</v>
      </c>
      <c r="G5198" t="s">
        <v>268</v>
      </c>
      <c r="H5198" t="s">
        <v>135</v>
      </c>
      <c r="I5198" t="s">
        <v>136</v>
      </c>
      <c r="J5198" t="s">
        <v>137</v>
      </c>
      <c r="K5198" t="s">
        <v>138</v>
      </c>
      <c r="L5198" t="s">
        <v>15125</v>
      </c>
      <c r="M5198" t="s">
        <v>15126</v>
      </c>
      <c r="N5198">
        <v>3.4283333329999999</v>
      </c>
      <c r="O5198">
        <v>0</v>
      </c>
      <c r="P5198">
        <v>141</v>
      </c>
      <c r="Q5198">
        <v>0</v>
      </c>
      <c r="R5198">
        <v>0</v>
      </c>
      <c r="S5198">
        <v>0</v>
      </c>
      <c r="T5198">
        <v>4</v>
      </c>
      <c r="U5198">
        <v>0</v>
      </c>
      <c r="V5198">
        <v>1</v>
      </c>
      <c r="W5198">
        <v>0</v>
      </c>
      <c r="X5198">
        <v>65.724198586549775</v>
      </c>
      <c r="Y5198">
        <v>0</v>
      </c>
      <c r="Z5198">
        <v>0</v>
      </c>
      <c r="AA5198">
        <v>0</v>
      </c>
      <c r="AB5198">
        <v>8.7535125048034992</v>
      </c>
      <c r="AC5198">
        <v>0</v>
      </c>
      <c r="AD5198">
        <v>22.688087725718802</v>
      </c>
      <c r="AE5198">
        <v>97.165798817072073</v>
      </c>
    </row>
    <row r="5199" spans="1:31" x14ac:dyDescent="0.25">
      <c r="A5199">
        <v>2280509</v>
      </c>
      <c r="B5199">
        <v>1</v>
      </c>
      <c r="C5199" t="s">
        <v>80</v>
      </c>
      <c r="D5199" t="s">
        <v>97</v>
      </c>
      <c r="E5199" t="s">
        <v>147</v>
      </c>
      <c r="F5199" t="s">
        <v>15127</v>
      </c>
      <c r="G5199" t="s">
        <v>2825</v>
      </c>
      <c r="H5199" t="s">
        <v>150</v>
      </c>
      <c r="I5199" t="s">
        <v>136</v>
      </c>
      <c r="J5199" t="s">
        <v>137</v>
      </c>
      <c r="K5199" t="s">
        <v>138</v>
      </c>
      <c r="L5199" t="s">
        <v>15128</v>
      </c>
      <c r="M5199" t="s">
        <v>15129</v>
      </c>
      <c r="N5199">
        <v>1.8377777769999999</v>
      </c>
      <c r="O5199">
        <v>0</v>
      </c>
      <c r="P5199">
        <v>10</v>
      </c>
      <c r="Q5199">
        <v>0</v>
      </c>
      <c r="R5199">
        <v>0</v>
      </c>
      <c r="S5199">
        <v>0</v>
      </c>
      <c r="T5199">
        <v>3</v>
      </c>
      <c r="U5199">
        <v>0</v>
      </c>
      <c r="V5199">
        <v>0</v>
      </c>
      <c r="W5199">
        <v>0</v>
      </c>
      <c r="X5199">
        <v>8.1642774596716663</v>
      </c>
      <c r="Y5199">
        <v>0</v>
      </c>
      <c r="Z5199">
        <v>0</v>
      </c>
      <c r="AA5199">
        <v>0</v>
      </c>
      <c r="AB5199">
        <v>8.6238273583662668</v>
      </c>
      <c r="AC5199">
        <v>0</v>
      </c>
      <c r="AD5199">
        <v>0</v>
      </c>
      <c r="AE5199">
        <v>16.788104818037933</v>
      </c>
    </row>
    <row r="5200" spans="1:31" x14ac:dyDescent="0.25">
      <c r="A5200">
        <v>2280117</v>
      </c>
      <c r="B5200">
        <v>1</v>
      </c>
      <c r="C5200" t="s">
        <v>81</v>
      </c>
      <c r="D5200" t="s">
        <v>127</v>
      </c>
      <c r="E5200" t="s">
        <v>147</v>
      </c>
      <c r="F5200" t="s">
        <v>15130</v>
      </c>
      <c r="G5200" t="s">
        <v>143</v>
      </c>
      <c r="H5200" t="s">
        <v>150</v>
      </c>
      <c r="I5200" t="s">
        <v>136</v>
      </c>
      <c r="J5200" t="s">
        <v>137</v>
      </c>
      <c r="K5200" t="s">
        <v>144</v>
      </c>
      <c r="L5200" t="s">
        <v>15131</v>
      </c>
      <c r="M5200" t="s">
        <v>15132</v>
      </c>
      <c r="N5200">
        <v>0.61638888800000002</v>
      </c>
      <c r="O5200">
        <v>0</v>
      </c>
      <c r="P5200">
        <v>19</v>
      </c>
      <c r="Q5200">
        <v>0</v>
      </c>
      <c r="R5200">
        <v>0</v>
      </c>
      <c r="S5200">
        <v>0</v>
      </c>
      <c r="T5200">
        <v>12</v>
      </c>
      <c r="U5200">
        <v>0</v>
      </c>
      <c r="V5200">
        <v>0</v>
      </c>
      <c r="W5200">
        <v>0</v>
      </c>
      <c r="X5200">
        <v>3.7650443541056688</v>
      </c>
      <c r="Y5200">
        <v>0</v>
      </c>
      <c r="Z5200">
        <v>0</v>
      </c>
      <c r="AA5200">
        <v>0</v>
      </c>
      <c r="AB5200">
        <v>7.857238012340753</v>
      </c>
      <c r="AC5200">
        <v>0</v>
      </c>
      <c r="AD5200">
        <v>0</v>
      </c>
      <c r="AE5200">
        <v>11.622282366446422</v>
      </c>
    </row>
    <row r="5201" spans="1:31" x14ac:dyDescent="0.25">
      <c r="A5201">
        <v>2279868</v>
      </c>
      <c r="B5201">
        <v>1</v>
      </c>
      <c r="C5201" t="s">
        <v>81</v>
      </c>
      <c r="D5201" t="s">
        <v>128</v>
      </c>
      <c r="E5201" t="s">
        <v>165</v>
      </c>
      <c r="F5201" t="s">
        <v>15133</v>
      </c>
      <c r="G5201" t="s">
        <v>225</v>
      </c>
      <c r="H5201" t="s">
        <v>150</v>
      </c>
      <c r="I5201" t="s">
        <v>136</v>
      </c>
      <c r="J5201" t="s">
        <v>137</v>
      </c>
      <c r="K5201" t="s">
        <v>138</v>
      </c>
      <c r="L5201" t="s">
        <v>15134</v>
      </c>
      <c r="M5201" t="s">
        <v>15135</v>
      </c>
      <c r="N5201">
        <v>0.86083333299999998</v>
      </c>
      <c r="O5201">
        <v>0</v>
      </c>
      <c r="P5201">
        <v>6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1.2823079575876499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1.2823079575876499</v>
      </c>
    </row>
    <row r="5202" spans="1:31" x14ac:dyDescent="0.25">
      <c r="A5202">
        <v>2280011</v>
      </c>
      <c r="B5202">
        <v>1</v>
      </c>
      <c r="C5202" t="s">
        <v>81</v>
      </c>
      <c r="D5202" t="s">
        <v>116</v>
      </c>
      <c r="E5202" t="s">
        <v>141</v>
      </c>
      <c r="F5202" t="s">
        <v>15136</v>
      </c>
      <c r="G5202" t="s">
        <v>268</v>
      </c>
      <c r="H5202" t="s">
        <v>135</v>
      </c>
      <c r="I5202" t="s">
        <v>136</v>
      </c>
      <c r="J5202" t="s">
        <v>137</v>
      </c>
      <c r="K5202" t="s">
        <v>138</v>
      </c>
      <c r="L5202" t="s">
        <v>15137</v>
      </c>
      <c r="M5202" t="s">
        <v>15138</v>
      </c>
      <c r="N5202">
        <v>3.710555555</v>
      </c>
      <c r="O5202">
        <v>0</v>
      </c>
      <c r="P5202">
        <v>228</v>
      </c>
      <c r="Q5202">
        <v>0</v>
      </c>
      <c r="R5202">
        <v>9</v>
      </c>
      <c r="S5202">
        <v>0</v>
      </c>
      <c r="T5202">
        <v>8</v>
      </c>
      <c r="U5202">
        <v>0</v>
      </c>
      <c r="V5202">
        <v>0</v>
      </c>
      <c r="W5202">
        <v>0</v>
      </c>
      <c r="X5202">
        <v>96.792081183379224</v>
      </c>
      <c r="Y5202">
        <v>0</v>
      </c>
      <c r="Z5202">
        <v>1.0759032457566666</v>
      </c>
      <c r="AA5202">
        <v>0</v>
      </c>
      <c r="AB5202">
        <v>8.8024640557576035</v>
      </c>
      <c r="AC5202">
        <v>0</v>
      </c>
      <c r="AD5202">
        <v>0</v>
      </c>
      <c r="AE5202">
        <v>106.67044848489348</v>
      </c>
    </row>
    <row r="5203" spans="1:31" x14ac:dyDescent="0.25">
      <c r="A5203">
        <v>2280160</v>
      </c>
      <c r="B5203">
        <v>1</v>
      </c>
      <c r="C5203" t="s">
        <v>80</v>
      </c>
      <c r="D5203" t="s">
        <v>103</v>
      </c>
      <c r="E5203" t="s">
        <v>176</v>
      </c>
      <c r="F5203" t="s">
        <v>15139</v>
      </c>
      <c r="G5203" t="s">
        <v>233</v>
      </c>
      <c r="H5203" t="s">
        <v>150</v>
      </c>
      <c r="I5203" t="s">
        <v>136</v>
      </c>
      <c r="J5203" t="s">
        <v>137</v>
      </c>
      <c r="K5203" t="s">
        <v>138</v>
      </c>
      <c r="L5203" t="s">
        <v>15140</v>
      </c>
      <c r="M5203" t="s">
        <v>15141</v>
      </c>
      <c r="N5203">
        <v>1.9188888879999999</v>
      </c>
      <c r="O5203">
        <v>0</v>
      </c>
      <c r="P5203">
        <v>24</v>
      </c>
      <c r="Q5203">
        <v>0</v>
      </c>
      <c r="R5203">
        <v>8</v>
      </c>
      <c r="S5203">
        <v>0</v>
      </c>
      <c r="T5203">
        <v>3</v>
      </c>
      <c r="U5203">
        <v>0</v>
      </c>
      <c r="V5203">
        <v>0</v>
      </c>
      <c r="W5203">
        <v>0</v>
      </c>
      <c r="X5203">
        <v>10.175404263621568</v>
      </c>
      <c r="Y5203">
        <v>0</v>
      </c>
      <c r="Z5203">
        <v>14.489337625950126</v>
      </c>
      <c r="AA5203">
        <v>0</v>
      </c>
      <c r="AB5203">
        <v>4.8459404494740781</v>
      </c>
      <c r="AC5203">
        <v>0</v>
      </c>
      <c r="AD5203">
        <v>0</v>
      </c>
      <c r="AE5203">
        <v>29.510682339045772</v>
      </c>
    </row>
    <row r="5204" spans="1:31" x14ac:dyDescent="0.25">
      <c r="A5204">
        <v>2280398</v>
      </c>
      <c r="B5204">
        <v>1</v>
      </c>
      <c r="C5204" t="s">
        <v>81</v>
      </c>
      <c r="D5204" t="s">
        <v>123</v>
      </c>
      <c r="E5204" t="s">
        <v>147</v>
      </c>
      <c r="F5204" t="s">
        <v>15142</v>
      </c>
      <c r="G5204" t="s">
        <v>233</v>
      </c>
      <c r="H5204" t="s">
        <v>150</v>
      </c>
      <c r="I5204" t="s">
        <v>136</v>
      </c>
      <c r="J5204" t="s">
        <v>137</v>
      </c>
      <c r="K5204" t="s">
        <v>138</v>
      </c>
      <c r="L5204" t="s">
        <v>15143</v>
      </c>
      <c r="M5204" t="s">
        <v>15144</v>
      </c>
      <c r="N5204">
        <v>4.3255555550000002</v>
      </c>
      <c r="O5204">
        <v>0</v>
      </c>
      <c r="P5204">
        <v>2</v>
      </c>
      <c r="Q5204">
        <v>0</v>
      </c>
      <c r="R5204">
        <v>17</v>
      </c>
      <c r="S5204">
        <v>0</v>
      </c>
      <c r="T5204">
        <v>2</v>
      </c>
      <c r="U5204">
        <v>0</v>
      </c>
      <c r="V5204">
        <v>0</v>
      </c>
      <c r="W5204">
        <v>0</v>
      </c>
      <c r="X5204">
        <v>1.3597289827493748</v>
      </c>
      <c r="Y5204">
        <v>0</v>
      </c>
      <c r="Z5204">
        <v>8.7972478373277472</v>
      </c>
      <c r="AA5204">
        <v>0</v>
      </c>
      <c r="AB5204">
        <v>4.1087266242098757</v>
      </c>
      <c r="AC5204">
        <v>0</v>
      </c>
      <c r="AD5204">
        <v>0</v>
      </c>
      <c r="AE5204">
        <v>14.265703444286999</v>
      </c>
    </row>
    <row r="5205" spans="1:31" x14ac:dyDescent="0.25">
      <c r="A5205">
        <v>2280684</v>
      </c>
      <c r="B5205">
        <v>1</v>
      </c>
      <c r="C5205" t="s">
        <v>81</v>
      </c>
      <c r="D5205" t="s">
        <v>128</v>
      </c>
      <c r="E5205" t="s">
        <v>147</v>
      </c>
      <c r="F5205" t="s">
        <v>9600</v>
      </c>
      <c r="G5205" t="s">
        <v>149</v>
      </c>
      <c r="H5205" t="s">
        <v>150</v>
      </c>
      <c r="I5205" t="s">
        <v>136</v>
      </c>
      <c r="J5205" t="s">
        <v>137</v>
      </c>
      <c r="K5205" t="s">
        <v>138</v>
      </c>
      <c r="L5205" t="s">
        <v>15145</v>
      </c>
      <c r="M5205" t="s">
        <v>15146</v>
      </c>
      <c r="N5205">
        <v>2.4344444439999999</v>
      </c>
      <c r="O5205">
        <v>0</v>
      </c>
      <c r="P5205">
        <v>67</v>
      </c>
      <c r="Q5205">
        <v>0</v>
      </c>
      <c r="R5205">
        <v>0</v>
      </c>
      <c r="S5205">
        <v>0</v>
      </c>
      <c r="T5205">
        <v>7</v>
      </c>
      <c r="U5205">
        <v>0</v>
      </c>
      <c r="V5205">
        <v>0</v>
      </c>
      <c r="W5205">
        <v>0</v>
      </c>
      <c r="X5205">
        <v>33.0420022331826</v>
      </c>
      <c r="Y5205">
        <v>0</v>
      </c>
      <c r="Z5205">
        <v>0</v>
      </c>
      <c r="AA5205">
        <v>0</v>
      </c>
      <c r="AB5205">
        <v>9.1748671069775281</v>
      </c>
      <c r="AC5205">
        <v>0</v>
      </c>
      <c r="AD5205">
        <v>0</v>
      </c>
      <c r="AE5205">
        <v>42.21686934016013</v>
      </c>
    </row>
    <row r="5206" spans="1:31" x14ac:dyDescent="0.25">
      <c r="A5206">
        <v>2280352</v>
      </c>
      <c r="B5206">
        <v>1</v>
      </c>
      <c r="C5206" t="s">
        <v>80</v>
      </c>
      <c r="D5206" t="s">
        <v>84</v>
      </c>
      <c r="E5206" t="s">
        <v>147</v>
      </c>
      <c r="F5206" t="s">
        <v>15147</v>
      </c>
      <c r="G5206" t="s">
        <v>1689</v>
      </c>
      <c r="H5206" t="s">
        <v>150</v>
      </c>
      <c r="I5206" t="s">
        <v>136</v>
      </c>
      <c r="J5206" t="s">
        <v>137</v>
      </c>
      <c r="K5206" t="s">
        <v>138</v>
      </c>
      <c r="L5206" t="s">
        <v>15148</v>
      </c>
      <c r="M5206" t="s">
        <v>15149</v>
      </c>
      <c r="N5206">
        <v>3.7183333329999999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31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138.07020888387626</v>
      </c>
      <c r="AC5206">
        <v>0</v>
      </c>
      <c r="AD5206">
        <v>0</v>
      </c>
      <c r="AE5206">
        <v>138.07020888387626</v>
      </c>
    </row>
    <row r="5207" spans="1:31" x14ac:dyDescent="0.25">
      <c r="A5207">
        <v>2280375</v>
      </c>
      <c r="B5207">
        <v>1</v>
      </c>
      <c r="C5207" t="s">
        <v>80</v>
      </c>
      <c r="D5207" t="s">
        <v>95</v>
      </c>
      <c r="E5207" t="s">
        <v>132</v>
      </c>
      <c r="F5207" t="s">
        <v>640</v>
      </c>
      <c r="G5207" t="s">
        <v>134</v>
      </c>
      <c r="H5207" t="s">
        <v>135</v>
      </c>
      <c r="I5207" t="s">
        <v>136</v>
      </c>
      <c r="J5207" t="s">
        <v>137</v>
      </c>
      <c r="K5207" t="s">
        <v>138</v>
      </c>
      <c r="L5207" t="s">
        <v>15150</v>
      </c>
      <c r="M5207" t="s">
        <v>15151</v>
      </c>
      <c r="N5207">
        <v>1.6686111109999999</v>
      </c>
      <c r="O5207">
        <v>3</v>
      </c>
      <c r="P5207">
        <v>179</v>
      </c>
      <c r="Q5207">
        <v>12</v>
      </c>
      <c r="R5207">
        <v>0</v>
      </c>
      <c r="S5207">
        <v>15</v>
      </c>
      <c r="T5207">
        <v>12</v>
      </c>
      <c r="U5207">
        <v>1</v>
      </c>
      <c r="V5207">
        <v>0</v>
      </c>
      <c r="W5207">
        <v>0.94362483585842227</v>
      </c>
      <c r="X5207">
        <v>31.754700515674575</v>
      </c>
      <c r="Y5207">
        <v>50.17905986365372</v>
      </c>
      <c r="Z5207">
        <v>0</v>
      </c>
      <c r="AA5207">
        <v>171.30520080046162</v>
      </c>
      <c r="AB5207">
        <v>12.089904936695183</v>
      </c>
      <c r="AC5207">
        <v>5.5747654159395843</v>
      </c>
      <c r="AD5207">
        <v>0</v>
      </c>
      <c r="AE5207">
        <v>271.84725636828307</v>
      </c>
    </row>
    <row r="5208" spans="1:31" x14ac:dyDescent="0.25">
      <c r="A5208">
        <v>2280538</v>
      </c>
      <c r="B5208">
        <v>1</v>
      </c>
      <c r="C5208" t="s">
        <v>80</v>
      </c>
      <c r="D5208" t="s">
        <v>96</v>
      </c>
      <c r="E5208" t="s">
        <v>147</v>
      </c>
      <c r="F5208" t="s">
        <v>15152</v>
      </c>
      <c r="G5208" t="s">
        <v>149</v>
      </c>
      <c r="H5208" t="s">
        <v>150</v>
      </c>
      <c r="I5208" t="s">
        <v>136</v>
      </c>
      <c r="J5208" t="s">
        <v>137</v>
      </c>
      <c r="K5208" t="s">
        <v>138</v>
      </c>
      <c r="L5208" t="s">
        <v>15153</v>
      </c>
      <c r="M5208" t="s">
        <v>15154</v>
      </c>
      <c r="N5208">
        <v>2.2749999999999999</v>
      </c>
      <c r="O5208">
        <v>0</v>
      </c>
      <c r="P5208">
        <v>46</v>
      </c>
      <c r="Q5208">
        <v>0</v>
      </c>
      <c r="R5208">
        <v>0</v>
      </c>
      <c r="S5208">
        <v>0</v>
      </c>
      <c r="T5208">
        <v>13</v>
      </c>
      <c r="U5208">
        <v>0</v>
      </c>
      <c r="V5208">
        <v>0</v>
      </c>
      <c r="W5208">
        <v>0</v>
      </c>
      <c r="X5208">
        <v>43.396598127277144</v>
      </c>
      <c r="Y5208">
        <v>0</v>
      </c>
      <c r="Z5208">
        <v>0</v>
      </c>
      <c r="AA5208">
        <v>0</v>
      </c>
      <c r="AB5208">
        <v>4.5313017872547254</v>
      </c>
      <c r="AC5208">
        <v>0</v>
      </c>
      <c r="AD5208">
        <v>0</v>
      </c>
      <c r="AE5208">
        <v>47.927899914531871</v>
      </c>
    </row>
    <row r="5209" spans="1:31" x14ac:dyDescent="0.25">
      <c r="A5209">
        <v>2280661</v>
      </c>
      <c r="B5209">
        <v>1</v>
      </c>
      <c r="C5209" t="s">
        <v>81</v>
      </c>
      <c r="D5209" t="s">
        <v>128</v>
      </c>
      <c r="E5209" t="s">
        <v>176</v>
      </c>
      <c r="F5209" t="s">
        <v>10715</v>
      </c>
      <c r="G5209" t="s">
        <v>314</v>
      </c>
      <c r="H5209" t="s">
        <v>150</v>
      </c>
      <c r="I5209" t="s">
        <v>136</v>
      </c>
      <c r="J5209" t="s">
        <v>137</v>
      </c>
      <c r="K5209" t="s">
        <v>138</v>
      </c>
      <c r="L5209" t="s">
        <v>15155</v>
      </c>
      <c r="M5209" t="s">
        <v>14452</v>
      </c>
      <c r="N5209">
        <v>2.6694444439999998</v>
      </c>
      <c r="O5209">
        <v>0</v>
      </c>
      <c r="P5209">
        <v>1094</v>
      </c>
      <c r="Q5209">
        <v>0</v>
      </c>
      <c r="R5209">
        <v>9</v>
      </c>
      <c r="S5209">
        <v>0</v>
      </c>
      <c r="T5209">
        <v>50</v>
      </c>
      <c r="U5209">
        <v>0</v>
      </c>
      <c r="V5209">
        <v>0</v>
      </c>
      <c r="W5209">
        <v>0</v>
      </c>
      <c r="X5209">
        <v>643.62660201743734</v>
      </c>
      <c r="Y5209">
        <v>0</v>
      </c>
      <c r="Z5209">
        <v>0.92457633732245859</v>
      </c>
      <c r="AA5209">
        <v>0</v>
      </c>
      <c r="AB5209">
        <v>38.436618959707971</v>
      </c>
      <c r="AC5209">
        <v>0</v>
      </c>
      <c r="AD5209">
        <v>0</v>
      </c>
      <c r="AE5209">
        <v>682.9877973144678</v>
      </c>
    </row>
    <row r="5210" spans="1:31" x14ac:dyDescent="0.25">
      <c r="A5210">
        <v>2279874</v>
      </c>
      <c r="B5210">
        <v>1</v>
      </c>
      <c r="C5210" t="s">
        <v>80</v>
      </c>
      <c r="D5210" t="s">
        <v>107</v>
      </c>
      <c r="E5210" t="s">
        <v>157</v>
      </c>
      <c r="F5210" t="s">
        <v>15156</v>
      </c>
      <c r="G5210" t="s">
        <v>134</v>
      </c>
      <c r="H5210" t="s">
        <v>135</v>
      </c>
      <c r="I5210" t="s">
        <v>136</v>
      </c>
      <c r="J5210" t="s">
        <v>137</v>
      </c>
      <c r="K5210" t="s">
        <v>138</v>
      </c>
      <c r="L5210" t="s">
        <v>15157</v>
      </c>
      <c r="M5210" t="s">
        <v>15158</v>
      </c>
      <c r="N5210">
        <v>7.3988888880000001</v>
      </c>
      <c r="O5210">
        <v>0</v>
      </c>
      <c r="P5210">
        <v>1</v>
      </c>
      <c r="Q5210">
        <v>9</v>
      </c>
      <c r="R5210">
        <v>47</v>
      </c>
      <c r="S5210">
        <v>0</v>
      </c>
      <c r="T5210">
        <v>11</v>
      </c>
      <c r="U5210">
        <v>0</v>
      </c>
      <c r="V5210">
        <v>0</v>
      </c>
      <c r="W5210">
        <v>0</v>
      </c>
      <c r="X5210">
        <v>6.4881230897780018</v>
      </c>
      <c r="Y5210">
        <v>405.76503983388062</v>
      </c>
      <c r="Z5210">
        <v>323.02061126495767</v>
      </c>
      <c r="AA5210">
        <v>0</v>
      </c>
      <c r="AB5210">
        <v>51.371932020315299</v>
      </c>
      <c r="AC5210">
        <v>0</v>
      </c>
      <c r="AD5210">
        <v>0</v>
      </c>
      <c r="AE5210">
        <v>786.64570620893153</v>
      </c>
    </row>
    <row r="5211" spans="1:31" x14ac:dyDescent="0.25">
      <c r="A5211">
        <v>2279851</v>
      </c>
      <c r="B5211">
        <v>1</v>
      </c>
      <c r="C5211" t="s">
        <v>81</v>
      </c>
      <c r="D5211" t="s">
        <v>122</v>
      </c>
      <c r="E5211" t="s">
        <v>157</v>
      </c>
      <c r="F5211" t="s">
        <v>14841</v>
      </c>
      <c r="G5211" t="s">
        <v>134</v>
      </c>
      <c r="H5211" t="s">
        <v>135</v>
      </c>
      <c r="I5211" t="s">
        <v>136</v>
      </c>
      <c r="J5211" t="s">
        <v>137</v>
      </c>
      <c r="K5211" t="s">
        <v>138</v>
      </c>
      <c r="L5211" t="s">
        <v>14378</v>
      </c>
      <c r="M5211" t="s">
        <v>15159</v>
      </c>
      <c r="N5211">
        <v>0.67583333300000004</v>
      </c>
      <c r="O5211">
        <v>0</v>
      </c>
      <c r="P5211">
        <v>705</v>
      </c>
      <c r="Q5211">
        <v>211</v>
      </c>
      <c r="R5211">
        <v>21</v>
      </c>
      <c r="S5211">
        <v>24</v>
      </c>
      <c r="T5211">
        <v>92</v>
      </c>
      <c r="U5211">
        <v>0</v>
      </c>
      <c r="V5211">
        <v>1</v>
      </c>
      <c r="W5211">
        <v>0</v>
      </c>
      <c r="X5211">
        <v>59.556042459166179</v>
      </c>
      <c r="Y5211">
        <v>23.849845243806175</v>
      </c>
      <c r="Z5211">
        <v>3.4385886956432001</v>
      </c>
      <c r="AA5211">
        <v>119.92541873751736</v>
      </c>
      <c r="AB5211">
        <v>9.6773635110443177</v>
      </c>
      <c r="AC5211">
        <v>0</v>
      </c>
      <c r="AD5211">
        <v>0.17577574705849999</v>
      </c>
      <c r="AE5211">
        <v>216.62303439423573</v>
      </c>
    </row>
    <row r="5212" spans="1:31" x14ac:dyDescent="0.25">
      <c r="A5212">
        <v>2280392</v>
      </c>
      <c r="B5212">
        <v>1</v>
      </c>
      <c r="C5212" t="s">
        <v>80</v>
      </c>
      <c r="D5212" t="s">
        <v>83</v>
      </c>
      <c r="E5212" t="s">
        <v>165</v>
      </c>
      <c r="F5212" t="s">
        <v>15160</v>
      </c>
      <c r="G5212" t="s">
        <v>225</v>
      </c>
      <c r="H5212" t="s">
        <v>150</v>
      </c>
      <c r="I5212" t="s">
        <v>136</v>
      </c>
      <c r="J5212" t="s">
        <v>137</v>
      </c>
      <c r="K5212" t="s">
        <v>138</v>
      </c>
      <c r="L5212" t="s">
        <v>15161</v>
      </c>
      <c r="M5212" t="s">
        <v>15162</v>
      </c>
      <c r="N5212">
        <v>0.38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1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0.62072407809899999</v>
      </c>
      <c r="AC5212">
        <v>0</v>
      </c>
      <c r="AD5212">
        <v>0</v>
      </c>
      <c r="AE5212">
        <v>0.62072407809899999</v>
      </c>
    </row>
    <row r="5213" spans="1:31" x14ac:dyDescent="0.25">
      <c r="A5213">
        <v>2280083</v>
      </c>
      <c r="B5213">
        <v>1</v>
      </c>
      <c r="C5213" t="s">
        <v>81</v>
      </c>
      <c r="D5213" t="s">
        <v>113</v>
      </c>
      <c r="E5213" t="s">
        <v>157</v>
      </c>
      <c r="F5213" t="s">
        <v>12234</v>
      </c>
      <c r="G5213" t="s">
        <v>134</v>
      </c>
      <c r="H5213" t="s">
        <v>135</v>
      </c>
      <c r="I5213" t="s">
        <v>136</v>
      </c>
      <c r="J5213" t="s">
        <v>137</v>
      </c>
      <c r="K5213" t="s">
        <v>138</v>
      </c>
      <c r="L5213" t="s">
        <v>15163</v>
      </c>
      <c r="M5213" t="s">
        <v>15164</v>
      </c>
      <c r="N5213">
        <v>0.81555555499999999</v>
      </c>
      <c r="O5213">
        <v>0</v>
      </c>
      <c r="P5213">
        <v>244</v>
      </c>
      <c r="Q5213">
        <v>58</v>
      </c>
      <c r="R5213">
        <v>172</v>
      </c>
      <c r="S5213">
        <v>3</v>
      </c>
      <c r="T5213">
        <v>14</v>
      </c>
      <c r="U5213">
        <v>0</v>
      </c>
      <c r="V5213">
        <v>0</v>
      </c>
      <c r="W5213">
        <v>0</v>
      </c>
      <c r="X5213">
        <v>48.777288319204885</v>
      </c>
      <c r="Y5213">
        <v>70.480519845859419</v>
      </c>
      <c r="Z5213">
        <v>163.13196708347829</v>
      </c>
      <c r="AA5213">
        <v>3.7994102209369891</v>
      </c>
      <c r="AB5213">
        <v>12.017439252983944</v>
      </c>
      <c r="AC5213">
        <v>0</v>
      </c>
      <c r="AD5213">
        <v>0</v>
      </c>
      <c r="AE5213">
        <v>298.20662472246352</v>
      </c>
    </row>
    <row r="5214" spans="1:31" x14ac:dyDescent="0.25">
      <c r="A5214">
        <v>2279751</v>
      </c>
      <c r="B5214">
        <v>1</v>
      </c>
      <c r="C5214" t="s">
        <v>80</v>
      </c>
      <c r="D5214" t="s">
        <v>83</v>
      </c>
      <c r="E5214" t="s">
        <v>322</v>
      </c>
      <c r="F5214" t="s">
        <v>14925</v>
      </c>
      <c r="G5214" t="s">
        <v>442</v>
      </c>
      <c r="H5214" t="s">
        <v>135</v>
      </c>
      <c r="I5214" t="s">
        <v>738</v>
      </c>
      <c r="J5214" t="s">
        <v>137</v>
      </c>
      <c r="K5214" t="s">
        <v>144</v>
      </c>
      <c r="L5214" t="s">
        <v>15165</v>
      </c>
      <c r="M5214" t="s">
        <v>15166</v>
      </c>
      <c r="N5214">
        <v>3.5497222000000002E-2</v>
      </c>
      <c r="O5214">
        <v>0</v>
      </c>
      <c r="P5214">
        <v>228</v>
      </c>
      <c r="Q5214">
        <v>0</v>
      </c>
      <c r="R5214">
        <v>0</v>
      </c>
      <c r="S5214">
        <v>1</v>
      </c>
      <c r="T5214">
        <v>28</v>
      </c>
      <c r="U5214">
        <v>0</v>
      </c>
      <c r="V5214">
        <v>0</v>
      </c>
      <c r="W5214">
        <v>0</v>
      </c>
      <c r="X5214">
        <v>3.1630962879916349</v>
      </c>
      <c r="Y5214">
        <v>0</v>
      </c>
      <c r="Z5214">
        <v>0</v>
      </c>
      <c r="AA5214">
        <v>2.6678748026699997</v>
      </c>
      <c r="AB5214">
        <v>0.77276283902764731</v>
      </c>
      <c r="AC5214">
        <v>0</v>
      </c>
      <c r="AD5214">
        <v>0</v>
      </c>
      <c r="AE5214">
        <v>6.6037339296892821</v>
      </c>
    </row>
    <row r="5215" spans="1:31" x14ac:dyDescent="0.25">
      <c r="A5215">
        <v>2280189</v>
      </c>
      <c r="B5215">
        <v>1</v>
      </c>
      <c r="C5215" t="s">
        <v>80</v>
      </c>
      <c r="D5215" t="s">
        <v>96</v>
      </c>
      <c r="E5215" t="s">
        <v>157</v>
      </c>
      <c r="F5215" t="s">
        <v>1523</v>
      </c>
      <c r="G5215" t="s">
        <v>154</v>
      </c>
      <c r="H5215" t="s">
        <v>135</v>
      </c>
      <c r="I5215" t="s">
        <v>136</v>
      </c>
      <c r="J5215" t="s">
        <v>137</v>
      </c>
      <c r="K5215" t="s">
        <v>144</v>
      </c>
      <c r="L5215" t="s">
        <v>15167</v>
      </c>
      <c r="M5215" t="s">
        <v>15168</v>
      </c>
      <c r="N5215">
        <v>2.420555555</v>
      </c>
      <c r="O5215">
        <v>1</v>
      </c>
      <c r="P5215">
        <v>966</v>
      </c>
      <c r="Q5215">
        <v>0</v>
      </c>
      <c r="R5215">
        <v>0</v>
      </c>
      <c r="S5215">
        <v>9</v>
      </c>
      <c r="T5215">
        <v>30</v>
      </c>
      <c r="U5215">
        <v>0</v>
      </c>
      <c r="V5215">
        <v>1</v>
      </c>
      <c r="W5215">
        <v>22.358272900360802</v>
      </c>
      <c r="X5215">
        <v>612.65763967592284</v>
      </c>
      <c r="Y5215">
        <v>0</v>
      </c>
      <c r="Z5215">
        <v>0</v>
      </c>
      <c r="AA5215">
        <v>210.54447724278396</v>
      </c>
      <c r="AB5215">
        <v>208.51404597740171</v>
      </c>
      <c r="AC5215">
        <v>0</v>
      </c>
      <c r="AD5215">
        <v>1.6267757215383333E-2</v>
      </c>
      <c r="AE5215">
        <v>1054.0907035536848</v>
      </c>
    </row>
    <row r="5216" spans="1:31" x14ac:dyDescent="0.25">
      <c r="A5216">
        <v>2280521</v>
      </c>
      <c r="B5216">
        <v>1</v>
      </c>
      <c r="C5216" t="s">
        <v>80</v>
      </c>
      <c r="D5216" t="s">
        <v>92</v>
      </c>
      <c r="E5216" t="s">
        <v>165</v>
      </c>
      <c r="F5216" t="s">
        <v>15169</v>
      </c>
      <c r="G5216" t="s">
        <v>225</v>
      </c>
      <c r="H5216" t="s">
        <v>150</v>
      </c>
      <c r="I5216" t="s">
        <v>136</v>
      </c>
      <c r="J5216" t="s">
        <v>137</v>
      </c>
      <c r="K5216" t="s">
        <v>138</v>
      </c>
      <c r="L5216" t="s">
        <v>15170</v>
      </c>
      <c r="M5216" t="s">
        <v>15171</v>
      </c>
      <c r="N5216">
        <v>0.58944444399999996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2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1.6840986027235165</v>
      </c>
      <c r="AC5216">
        <v>0</v>
      </c>
      <c r="AD5216">
        <v>0</v>
      </c>
      <c r="AE5216">
        <v>1.6840986027235165</v>
      </c>
    </row>
    <row r="5217" spans="1:31" x14ac:dyDescent="0.25">
      <c r="A5217">
        <v>2279834</v>
      </c>
      <c r="B5217">
        <v>1</v>
      </c>
      <c r="C5217" t="s">
        <v>80</v>
      </c>
      <c r="D5217" t="s">
        <v>94</v>
      </c>
      <c r="E5217" t="s">
        <v>322</v>
      </c>
      <c r="F5217" t="s">
        <v>15172</v>
      </c>
      <c r="G5217" t="s">
        <v>134</v>
      </c>
      <c r="H5217" t="s">
        <v>135</v>
      </c>
      <c r="I5217" t="s">
        <v>136</v>
      </c>
      <c r="J5217" t="s">
        <v>137</v>
      </c>
      <c r="K5217" t="s">
        <v>138</v>
      </c>
      <c r="L5217" t="s">
        <v>15173</v>
      </c>
      <c r="M5217" t="s">
        <v>15174</v>
      </c>
      <c r="N5217">
        <v>0.14361111100000001</v>
      </c>
      <c r="O5217">
        <v>0</v>
      </c>
      <c r="P5217">
        <v>15</v>
      </c>
      <c r="Q5217">
        <v>28</v>
      </c>
      <c r="R5217">
        <v>131</v>
      </c>
      <c r="S5217">
        <v>4</v>
      </c>
      <c r="T5217">
        <v>26</v>
      </c>
      <c r="U5217">
        <v>2</v>
      </c>
      <c r="V5217">
        <v>0</v>
      </c>
      <c r="W5217">
        <v>0</v>
      </c>
      <c r="X5217">
        <v>0.57077532371429174</v>
      </c>
      <c r="Y5217">
        <v>2.3993250083703996</v>
      </c>
      <c r="Z5217">
        <v>4.7107609681672811</v>
      </c>
      <c r="AA5217">
        <v>0.46127720012993056</v>
      </c>
      <c r="AB5217">
        <v>1.1979745495079692</v>
      </c>
      <c r="AC5217">
        <v>5.8448764077036666</v>
      </c>
      <c r="AD5217">
        <v>0</v>
      </c>
      <c r="AE5217">
        <v>15.184989457593538</v>
      </c>
    </row>
    <row r="5218" spans="1:31" x14ac:dyDescent="0.25">
      <c r="A5218">
        <v>2280229</v>
      </c>
      <c r="B5218">
        <v>1</v>
      </c>
      <c r="C5218" t="s">
        <v>80</v>
      </c>
      <c r="D5218" t="s">
        <v>103</v>
      </c>
      <c r="E5218" t="s">
        <v>165</v>
      </c>
      <c r="F5218" t="s">
        <v>15175</v>
      </c>
      <c r="G5218" t="s">
        <v>198</v>
      </c>
      <c r="H5218" t="s">
        <v>150</v>
      </c>
      <c r="I5218" t="s">
        <v>136</v>
      </c>
      <c r="J5218" t="s">
        <v>137</v>
      </c>
      <c r="K5218" t="s">
        <v>138</v>
      </c>
      <c r="L5218" t="s">
        <v>15176</v>
      </c>
      <c r="M5218" t="s">
        <v>15177</v>
      </c>
      <c r="N5218">
        <v>5.7608333329999999</v>
      </c>
      <c r="O5218">
        <v>0</v>
      </c>
      <c r="P5218">
        <v>1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0.59477380464335838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0.59477380464335838</v>
      </c>
    </row>
    <row r="5219" spans="1:31" x14ac:dyDescent="0.25">
      <c r="A5219">
        <v>2280329</v>
      </c>
      <c r="B5219">
        <v>1</v>
      </c>
      <c r="C5219" t="s">
        <v>80</v>
      </c>
      <c r="D5219" t="s">
        <v>94</v>
      </c>
      <c r="E5219" t="s">
        <v>141</v>
      </c>
      <c r="F5219" t="s">
        <v>15178</v>
      </c>
      <c r="G5219" t="s">
        <v>268</v>
      </c>
      <c r="H5219" t="s">
        <v>135</v>
      </c>
      <c r="I5219" t="s">
        <v>136</v>
      </c>
      <c r="J5219" t="s">
        <v>137</v>
      </c>
      <c r="K5219" t="s">
        <v>138</v>
      </c>
      <c r="L5219" t="s">
        <v>15179</v>
      </c>
      <c r="M5219" t="s">
        <v>15180</v>
      </c>
      <c r="N5219">
        <v>2.2233333329999998</v>
      </c>
      <c r="O5219">
        <v>0</v>
      </c>
      <c r="P5219">
        <v>217</v>
      </c>
      <c r="Q5219">
        <v>0</v>
      </c>
      <c r="R5219">
        <v>0</v>
      </c>
      <c r="S5219">
        <v>0</v>
      </c>
      <c r="T5219">
        <v>3</v>
      </c>
      <c r="U5219">
        <v>0</v>
      </c>
      <c r="V5219">
        <v>0</v>
      </c>
      <c r="W5219">
        <v>0</v>
      </c>
      <c r="X5219">
        <v>100.51662174882351</v>
      </c>
      <c r="Y5219">
        <v>0</v>
      </c>
      <c r="Z5219">
        <v>0</v>
      </c>
      <c r="AA5219">
        <v>0</v>
      </c>
      <c r="AB5219">
        <v>7.9194899866589008</v>
      </c>
      <c r="AC5219">
        <v>0</v>
      </c>
      <c r="AD5219">
        <v>0</v>
      </c>
      <c r="AE5219">
        <v>108.43611173548241</v>
      </c>
    </row>
    <row r="5220" spans="1:31" x14ac:dyDescent="0.25">
      <c r="A5220">
        <v>2279937</v>
      </c>
      <c r="B5220">
        <v>1</v>
      </c>
      <c r="C5220" t="s">
        <v>80</v>
      </c>
      <c r="D5220" t="s">
        <v>103</v>
      </c>
      <c r="E5220" t="s">
        <v>322</v>
      </c>
      <c r="F5220" t="s">
        <v>15181</v>
      </c>
      <c r="G5220" t="s">
        <v>1804</v>
      </c>
      <c r="H5220" t="s">
        <v>135</v>
      </c>
      <c r="I5220" t="s">
        <v>136</v>
      </c>
      <c r="J5220" t="s">
        <v>137</v>
      </c>
      <c r="K5220" t="s">
        <v>138</v>
      </c>
      <c r="L5220" t="s">
        <v>15182</v>
      </c>
      <c r="M5220" t="s">
        <v>15183</v>
      </c>
      <c r="N5220">
        <v>2.633888888</v>
      </c>
      <c r="O5220">
        <v>6</v>
      </c>
      <c r="P5220">
        <v>2111</v>
      </c>
      <c r="Q5220">
        <v>101</v>
      </c>
      <c r="R5220">
        <v>310</v>
      </c>
      <c r="S5220">
        <v>44</v>
      </c>
      <c r="T5220">
        <v>205</v>
      </c>
      <c r="U5220">
        <v>9</v>
      </c>
      <c r="V5220">
        <v>0</v>
      </c>
      <c r="W5220">
        <v>10.532031886900603</v>
      </c>
      <c r="X5220">
        <v>1328.7826493933858</v>
      </c>
      <c r="Y5220">
        <v>1214.3918876139205</v>
      </c>
      <c r="Z5220">
        <v>610.33248049740257</v>
      </c>
      <c r="AA5220">
        <v>422.89424169018844</v>
      </c>
      <c r="AB5220">
        <v>292.10891669411285</v>
      </c>
      <c r="AC5220">
        <v>2689.9449288985384</v>
      </c>
      <c r="AD5220">
        <v>0</v>
      </c>
      <c r="AE5220">
        <v>6568.9871366744483</v>
      </c>
    </row>
    <row r="5221" spans="1:31" x14ac:dyDescent="0.25">
      <c r="A5221">
        <v>2280183</v>
      </c>
      <c r="B5221">
        <v>1</v>
      </c>
      <c r="C5221" t="s">
        <v>80</v>
      </c>
      <c r="D5221" t="s">
        <v>105</v>
      </c>
      <c r="E5221" t="s">
        <v>147</v>
      </c>
      <c r="F5221" t="s">
        <v>15184</v>
      </c>
      <c r="G5221" t="s">
        <v>149</v>
      </c>
      <c r="H5221" t="s">
        <v>150</v>
      </c>
      <c r="I5221" t="s">
        <v>136</v>
      </c>
      <c r="J5221" t="s">
        <v>137</v>
      </c>
      <c r="K5221" t="s">
        <v>138</v>
      </c>
      <c r="L5221" t="s">
        <v>15185</v>
      </c>
      <c r="M5221" t="s">
        <v>15186</v>
      </c>
      <c r="N5221">
        <v>1.3986111109999999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4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5.9575489860753787</v>
      </c>
      <c r="AC5221">
        <v>0</v>
      </c>
      <c r="AD5221">
        <v>0</v>
      </c>
      <c r="AE5221">
        <v>5.9575489860753787</v>
      </c>
    </row>
    <row r="5222" spans="1:31" x14ac:dyDescent="0.25">
      <c r="A5222">
        <v>2280037</v>
      </c>
      <c r="B5222">
        <v>1</v>
      </c>
      <c r="C5222" t="s">
        <v>80</v>
      </c>
      <c r="D5222" t="s">
        <v>99</v>
      </c>
      <c r="E5222" t="s">
        <v>165</v>
      </c>
      <c r="F5222" t="s">
        <v>15187</v>
      </c>
      <c r="G5222" t="s">
        <v>198</v>
      </c>
      <c r="H5222" t="s">
        <v>150</v>
      </c>
      <c r="I5222" t="s">
        <v>136</v>
      </c>
      <c r="J5222" t="s">
        <v>137</v>
      </c>
      <c r="K5222" t="s">
        <v>138</v>
      </c>
      <c r="L5222" t="s">
        <v>15188</v>
      </c>
      <c r="M5222" t="s">
        <v>15189</v>
      </c>
      <c r="N5222">
        <v>2.4474999999999998</v>
      </c>
      <c r="O5222">
        <v>0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3.1369319617750004E-2</v>
      </c>
      <c r="AA5222">
        <v>0</v>
      </c>
      <c r="AB5222">
        <v>0</v>
      </c>
      <c r="AC5222">
        <v>0</v>
      </c>
      <c r="AD5222">
        <v>0</v>
      </c>
      <c r="AE5222">
        <v>3.1369319617750004E-2</v>
      </c>
    </row>
    <row r="5223" spans="1:31" x14ac:dyDescent="0.25">
      <c r="A5223">
        <v>2280647</v>
      </c>
      <c r="B5223">
        <v>1</v>
      </c>
      <c r="C5223" t="s">
        <v>81</v>
      </c>
      <c r="D5223" t="s">
        <v>113</v>
      </c>
      <c r="E5223" t="s">
        <v>165</v>
      </c>
      <c r="F5223" t="s">
        <v>15190</v>
      </c>
      <c r="G5223" t="s">
        <v>198</v>
      </c>
      <c r="H5223" t="s">
        <v>150</v>
      </c>
      <c r="I5223" t="s">
        <v>136</v>
      </c>
      <c r="J5223" t="s">
        <v>137</v>
      </c>
      <c r="K5223" t="s">
        <v>138</v>
      </c>
      <c r="L5223" t="s">
        <v>15191</v>
      </c>
      <c r="M5223" t="s">
        <v>15192</v>
      </c>
      <c r="N5223">
        <v>1.531666666</v>
      </c>
      <c r="O5223">
        <v>0</v>
      </c>
      <c r="P5223">
        <v>1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0.28213211439995006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0.28213211439995006</v>
      </c>
    </row>
    <row r="5224" spans="1:31" x14ac:dyDescent="0.25">
      <c r="A5224">
        <v>2279794</v>
      </c>
      <c r="B5224">
        <v>1</v>
      </c>
      <c r="C5224" t="s">
        <v>80</v>
      </c>
      <c r="D5224" t="s">
        <v>108</v>
      </c>
      <c r="E5224" t="s">
        <v>132</v>
      </c>
      <c r="F5224" t="s">
        <v>3433</v>
      </c>
      <c r="G5224" t="s">
        <v>134</v>
      </c>
      <c r="H5224" t="s">
        <v>135</v>
      </c>
      <c r="I5224" t="s">
        <v>136</v>
      </c>
      <c r="J5224" t="s">
        <v>137</v>
      </c>
      <c r="K5224" t="s">
        <v>138</v>
      </c>
      <c r="L5224" t="s">
        <v>15193</v>
      </c>
      <c r="M5224" t="s">
        <v>15194</v>
      </c>
      <c r="N5224">
        <v>0.47805555500000002</v>
      </c>
      <c r="O5224">
        <v>0</v>
      </c>
      <c r="P5224">
        <v>325</v>
      </c>
      <c r="Q5224">
        <v>0</v>
      </c>
      <c r="R5224">
        <v>136</v>
      </c>
      <c r="S5224">
        <v>3</v>
      </c>
      <c r="T5224">
        <v>74</v>
      </c>
      <c r="U5224">
        <v>0</v>
      </c>
      <c r="V5224">
        <v>0</v>
      </c>
      <c r="W5224">
        <v>0</v>
      </c>
      <c r="X5224">
        <v>17.360834952607028</v>
      </c>
      <c r="Y5224">
        <v>0</v>
      </c>
      <c r="Z5224">
        <v>6.7377968769965726</v>
      </c>
      <c r="AA5224">
        <v>0.94891938498750561</v>
      </c>
      <c r="AB5224">
        <v>8.1762127449047117</v>
      </c>
      <c r="AC5224">
        <v>0</v>
      </c>
      <c r="AD5224">
        <v>0</v>
      </c>
      <c r="AE5224">
        <v>33.22376395949582</v>
      </c>
    </row>
    <row r="5225" spans="1:31" x14ac:dyDescent="0.25">
      <c r="A5225">
        <v>2280126</v>
      </c>
      <c r="B5225">
        <v>1</v>
      </c>
      <c r="C5225" t="s">
        <v>80</v>
      </c>
      <c r="D5225" t="s">
        <v>90</v>
      </c>
      <c r="E5225" t="s">
        <v>165</v>
      </c>
      <c r="F5225" t="s">
        <v>14953</v>
      </c>
      <c r="G5225" t="s">
        <v>198</v>
      </c>
      <c r="H5225" t="s">
        <v>150</v>
      </c>
      <c r="I5225" t="s">
        <v>136</v>
      </c>
      <c r="J5225" t="s">
        <v>137</v>
      </c>
      <c r="K5225" t="s">
        <v>138</v>
      </c>
      <c r="L5225" t="s">
        <v>15195</v>
      </c>
      <c r="M5225" t="s">
        <v>15196</v>
      </c>
      <c r="N5225">
        <v>3.122777777</v>
      </c>
      <c r="O5225">
        <v>0</v>
      </c>
      <c r="P5225">
        <v>5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5.2161007732026778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5.2161007732026778</v>
      </c>
    </row>
    <row r="5226" spans="1:31" x14ac:dyDescent="0.25">
      <c r="A5226">
        <v>2280624</v>
      </c>
      <c r="B5226">
        <v>1</v>
      </c>
      <c r="C5226" t="s">
        <v>80</v>
      </c>
      <c r="D5226" t="s">
        <v>110</v>
      </c>
      <c r="E5226" t="s">
        <v>165</v>
      </c>
      <c r="F5226" t="s">
        <v>15197</v>
      </c>
      <c r="G5226" t="s">
        <v>198</v>
      </c>
      <c r="H5226" t="s">
        <v>150</v>
      </c>
      <c r="I5226" t="s">
        <v>136</v>
      </c>
      <c r="J5226" t="s">
        <v>137</v>
      </c>
      <c r="K5226" t="s">
        <v>138</v>
      </c>
      <c r="L5226" t="s">
        <v>15198</v>
      </c>
      <c r="M5226" t="s">
        <v>15199</v>
      </c>
      <c r="N5226">
        <v>1.3944444439999999</v>
      </c>
      <c r="O5226">
        <v>0</v>
      </c>
      <c r="P5226">
        <v>3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2.0616028172226666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2.0616028172226666</v>
      </c>
    </row>
    <row r="5227" spans="1:31" x14ac:dyDescent="0.25">
      <c r="A5227">
        <v>2280292</v>
      </c>
      <c r="B5227">
        <v>1</v>
      </c>
      <c r="C5227" t="s">
        <v>81</v>
      </c>
      <c r="D5227" t="s">
        <v>112</v>
      </c>
      <c r="E5227" t="s">
        <v>165</v>
      </c>
      <c r="F5227" t="s">
        <v>15200</v>
      </c>
      <c r="G5227" t="s">
        <v>198</v>
      </c>
      <c r="H5227" t="s">
        <v>150</v>
      </c>
      <c r="I5227" t="s">
        <v>136</v>
      </c>
      <c r="J5227" t="s">
        <v>137</v>
      </c>
      <c r="K5227" t="s">
        <v>138</v>
      </c>
      <c r="L5227" t="s">
        <v>15201</v>
      </c>
      <c r="M5227" t="s">
        <v>15202</v>
      </c>
      <c r="N5227">
        <v>2.8136111110000002</v>
      </c>
      <c r="O5227">
        <v>0</v>
      </c>
      <c r="P5227">
        <v>1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0.32019973494957499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0.32019973494957499</v>
      </c>
    </row>
    <row r="5228" spans="1:31" x14ac:dyDescent="0.25">
      <c r="A5228">
        <v>2279771</v>
      </c>
      <c r="B5228">
        <v>1</v>
      </c>
      <c r="C5228" t="s">
        <v>80</v>
      </c>
      <c r="D5228" t="s">
        <v>100</v>
      </c>
      <c r="E5228" t="s">
        <v>157</v>
      </c>
      <c r="F5228" t="s">
        <v>963</v>
      </c>
      <c r="G5228" t="s">
        <v>134</v>
      </c>
      <c r="H5228" t="s">
        <v>135</v>
      </c>
      <c r="I5228" t="s">
        <v>136</v>
      </c>
      <c r="J5228" t="s">
        <v>137</v>
      </c>
      <c r="K5228" t="s">
        <v>138</v>
      </c>
      <c r="L5228" t="s">
        <v>15203</v>
      </c>
      <c r="M5228" t="s">
        <v>15204</v>
      </c>
      <c r="N5228">
        <v>6.6944444000000006E-2</v>
      </c>
      <c r="O5228">
        <v>17</v>
      </c>
      <c r="P5228">
        <v>4182</v>
      </c>
      <c r="Q5228">
        <v>4</v>
      </c>
      <c r="R5228">
        <v>102</v>
      </c>
      <c r="S5228">
        <v>15</v>
      </c>
      <c r="T5228">
        <v>293</v>
      </c>
      <c r="U5228">
        <v>4</v>
      </c>
      <c r="V5228">
        <v>1</v>
      </c>
      <c r="W5228">
        <v>11.766439396180152</v>
      </c>
      <c r="X5228">
        <v>59.132288484272408</v>
      </c>
      <c r="Y5228">
        <v>1.0956298288384001</v>
      </c>
      <c r="Z5228">
        <v>0.79027611789014163</v>
      </c>
      <c r="AA5228">
        <v>2.8773977785735996</v>
      </c>
      <c r="AB5228">
        <v>7.786879242327668</v>
      </c>
      <c r="AC5228">
        <v>9.6607943284224245</v>
      </c>
      <c r="AD5228">
        <v>0</v>
      </c>
      <c r="AE5228">
        <v>93.109705176504789</v>
      </c>
    </row>
    <row r="5229" spans="1:31" x14ac:dyDescent="0.25">
      <c r="A5229">
        <v>2279957</v>
      </c>
      <c r="B5229">
        <v>1</v>
      </c>
      <c r="C5229" t="s">
        <v>81</v>
      </c>
      <c r="D5229" t="s">
        <v>117</v>
      </c>
      <c r="E5229" t="s">
        <v>147</v>
      </c>
      <c r="F5229" t="s">
        <v>15205</v>
      </c>
      <c r="G5229" t="s">
        <v>149</v>
      </c>
      <c r="H5229" t="s">
        <v>150</v>
      </c>
      <c r="I5229" t="s">
        <v>136</v>
      </c>
      <c r="J5229" t="s">
        <v>137</v>
      </c>
      <c r="K5229" t="s">
        <v>138</v>
      </c>
      <c r="L5229" t="s">
        <v>15206</v>
      </c>
      <c r="M5229" t="s">
        <v>15207</v>
      </c>
      <c r="N5229">
        <v>1.4522222220000001</v>
      </c>
      <c r="O5229">
        <v>0</v>
      </c>
      <c r="P5229">
        <v>12</v>
      </c>
      <c r="Q5229">
        <v>0</v>
      </c>
      <c r="R5229">
        <v>9</v>
      </c>
      <c r="S5229">
        <v>0</v>
      </c>
      <c r="T5229">
        <v>1</v>
      </c>
      <c r="U5229">
        <v>0</v>
      </c>
      <c r="V5229">
        <v>0</v>
      </c>
      <c r="W5229">
        <v>0</v>
      </c>
      <c r="X5229">
        <v>3.1431171787197001</v>
      </c>
      <c r="Y5229">
        <v>0</v>
      </c>
      <c r="Z5229">
        <v>1.7541856033435002</v>
      </c>
      <c r="AA5229">
        <v>0</v>
      </c>
      <c r="AB5229">
        <v>1.7237846402106749</v>
      </c>
      <c r="AC5229">
        <v>0</v>
      </c>
      <c r="AD5229">
        <v>0</v>
      </c>
      <c r="AE5229">
        <v>6.6210874222738747</v>
      </c>
    </row>
    <row r="5230" spans="1:31" x14ac:dyDescent="0.25">
      <c r="A5230">
        <v>2280641</v>
      </c>
      <c r="B5230">
        <v>1</v>
      </c>
      <c r="C5230" t="s">
        <v>81</v>
      </c>
      <c r="D5230" t="s">
        <v>122</v>
      </c>
      <c r="E5230" t="s">
        <v>147</v>
      </c>
      <c r="F5230" t="s">
        <v>15208</v>
      </c>
      <c r="G5230" t="s">
        <v>261</v>
      </c>
      <c r="H5230" t="s">
        <v>150</v>
      </c>
      <c r="I5230" t="s">
        <v>136</v>
      </c>
      <c r="J5230" t="s">
        <v>137</v>
      </c>
      <c r="K5230" t="s">
        <v>138</v>
      </c>
      <c r="L5230" t="s">
        <v>15209</v>
      </c>
      <c r="M5230" t="s">
        <v>15210</v>
      </c>
      <c r="N5230">
        <v>2.8577777769999999</v>
      </c>
      <c r="O5230">
        <v>0</v>
      </c>
      <c r="P5230">
        <v>1</v>
      </c>
      <c r="Q5230">
        <v>0</v>
      </c>
      <c r="R5230">
        <v>0</v>
      </c>
      <c r="S5230">
        <v>0</v>
      </c>
      <c r="T5230">
        <v>1</v>
      </c>
      <c r="U5230">
        <v>0</v>
      </c>
      <c r="V5230">
        <v>0</v>
      </c>
      <c r="W5230">
        <v>0</v>
      </c>
      <c r="X5230">
        <v>0.30010135856859999</v>
      </c>
      <c r="Y5230">
        <v>0</v>
      </c>
      <c r="Z5230">
        <v>0</v>
      </c>
      <c r="AA5230">
        <v>0</v>
      </c>
      <c r="AB5230">
        <v>1.36714379581715</v>
      </c>
      <c r="AC5230">
        <v>0</v>
      </c>
      <c r="AD5230">
        <v>0</v>
      </c>
      <c r="AE5230">
        <v>1.6672451543857498</v>
      </c>
    </row>
    <row r="5231" spans="1:31" x14ac:dyDescent="0.25">
      <c r="A5231">
        <v>2280120</v>
      </c>
      <c r="B5231">
        <v>1</v>
      </c>
      <c r="C5231" t="s">
        <v>80</v>
      </c>
      <c r="D5231" t="s">
        <v>97</v>
      </c>
      <c r="E5231" t="s">
        <v>141</v>
      </c>
      <c r="F5231" t="s">
        <v>15211</v>
      </c>
      <c r="G5231" t="s">
        <v>134</v>
      </c>
      <c r="H5231" t="s">
        <v>135</v>
      </c>
      <c r="I5231" t="s">
        <v>136</v>
      </c>
      <c r="J5231" t="s">
        <v>137</v>
      </c>
      <c r="K5231" t="s">
        <v>138</v>
      </c>
      <c r="L5231" t="s">
        <v>15212</v>
      </c>
      <c r="M5231" t="s">
        <v>15213</v>
      </c>
      <c r="N5231">
        <v>0.31944444399999999</v>
      </c>
      <c r="O5231">
        <v>4</v>
      </c>
      <c r="P5231">
        <v>1843</v>
      </c>
      <c r="Q5231">
        <v>3</v>
      </c>
      <c r="R5231">
        <v>260</v>
      </c>
      <c r="S5231">
        <v>15</v>
      </c>
      <c r="T5231">
        <v>268</v>
      </c>
      <c r="U5231">
        <v>0</v>
      </c>
      <c r="V5231">
        <v>0</v>
      </c>
      <c r="W5231">
        <v>35.790616882269994</v>
      </c>
      <c r="X5231">
        <v>265.8295985600484</v>
      </c>
      <c r="Y5231">
        <v>0.32593783231916668</v>
      </c>
      <c r="Z5231">
        <v>33.000031447722094</v>
      </c>
      <c r="AA5231">
        <v>139.41682353434433</v>
      </c>
      <c r="AB5231">
        <v>69.865804337310379</v>
      </c>
      <c r="AC5231">
        <v>0</v>
      </c>
      <c r="AD5231">
        <v>0</v>
      </c>
      <c r="AE5231">
        <v>544.22881259401436</v>
      </c>
    </row>
    <row r="5232" spans="1:31" x14ac:dyDescent="0.25">
      <c r="A5232">
        <v>2280106</v>
      </c>
      <c r="B5232">
        <v>1</v>
      </c>
      <c r="C5232" t="s">
        <v>80</v>
      </c>
      <c r="D5232" t="s">
        <v>106</v>
      </c>
      <c r="E5232" t="s">
        <v>147</v>
      </c>
      <c r="F5232" t="s">
        <v>11847</v>
      </c>
      <c r="G5232" t="s">
        <v>154</v>
      </c>
      <c r="H5232" t="s">
        <v>150</v>
      </c>
      <c r="I5232" t="s">
        <v>136</v>
      </c>
      <c r="J5232" t="s">
        <v>137</v>
      </c>
      <c r="K5232" t="s">
        <v>144</v>
      </c>
      <c r="L5232" t="s">
        <v>15214</v>
      </c>
      <c r="M5232" t="s">
        <v>15215</v>
      </c>
      <c r="N5232">
        <v>0.80166666600000003</v>
      </c>
      <c r="O5232">
        <v>0</v>
      </c>
      <c r="P5232">
        <v>244</v>
      </c>
      <c r="Q5232">
        <v>0</v>
      </c>
      <c r="R5232">
        <v>0</v>
      </c>
      <c r="S5232">
        <v>0</v>
      </c>
      <c r="T5232">
        <v>6</v>
      </c>
      <c r="U5232">
        <v>0</v>
      </c>
      <c r="V5232">
        <v>0</v>
      </c>
      <c r="W5232">
        <v>0</v>
      </c>
      <c r="X5232">
        <v>45.51899351569638</v>
      </c>
      <c r="Y5232">
        <v>0</v>
      </c>
      <c r="Z5232">
        <v>0</v>
      </c>
      <c r="AA5232">
        <v>0</v>
      </c>
      <c r="AB5232">
        <v>3.3289167054302609</v>
      </c>
      <c r="AC5232">
        <v>0</v>
      </c>
      <c r="AD5232">
        <v>0</v>
      </c>
      <c r="AE5232">
        <v>48.847910221126639</v>
      </c>
    </row>
    <row r="5233" spans="1:31" x14ac:dyDescent="0.25">
      <c r="A5233">
        <v>2279814</v>
      </c>
      <c r="B5233">
        <v>1</v>
      </c>
      <c r="C5233" t="s">
        <v>80</v>
      </c>
      <c r="D5233" t="s">
        <v>97</v>
      </c>
      <c r="E5233" t="s">
        <v>132</v>
      </c>
      <c r="F5233" t="s">
        <v>15216</v>
      </c>
      <c r="G5233" t="s">
        <v>134</v>
      </c>
      <c r="H5233" t="s">
        <v>135</v>
      </c>
      <c r="I5233" t="s">
        <v>136</v>
      </c>
      <c r="J5233" t="s">
        <v>137</v>
      </c>
      <c r="K5233" t="s">
        <v>138</v>
      </c>
      <c r="L5233" t="s">
        <v>15217</v>
      </c>
      <c r="M5233" t="s">
        <v>15218</v>
      </c>
      <c r="N5233">
        <v>7.2677777770000001</v>
      </c>
      <c r="O5233">
        <v>0</v>
      </c>
      <c r="P5233">
        <v>0</v>
      </c>
      <c r="Q5233">
        <v>0</v>
      </c>
      <c r="R5233">
        <v>0</v>
      </c>
      <c r="S5233">
        <v>3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3088.3767456031974</v>
      </c>
      <c r="AB5233">
        <v>0</v>
      </c>
      <c r="AC5233">
        <v>0</v>
      </c>
      <c r="AD5233">
        <v>0</v>
      </c>
      <c r="AE5233">
        <v>3088.3767456031974</v>
      </c>
    </row>
    <row r="5234" spans="1:31" x14ac:dyDescent="0.25">
      <c r="A5234">
        <v>2280063</v>
      </c>
      <c r="B5234">
        <v>1</v>
      </c>
      <c r="C5234" t="s">
        <v>80</v>
      </c>
      <c r="D5234" t="s">
        <v>86</v>
      </c>
      <c r="E5234" t="s">
        <v>147</v>
      </c>
      <c r="F5234" t="s">
        <v>15219</v>
      </c>
      <c r="G5234" t="s">
        <v>143</v>
      </c>
      <c r="H5234" t="s">
        <v>150</v>
      </c>
      <c r="I5234" t="s">
        <v>136</v>
      </c>
      <c r="J5234" t="s">
        <v>137</v>
      </c>
      <c r="K5234" t="s">
        <v>144</v>
      </c>
      <c r="L5234" t="s">
        <v>15220</v>
      </c>
      <c r="M5234" t="s">
        <v>15221</v>
      </c>
      <c r="N5234">
        <v>2.2000000000000002</v>
      </c>
      <c r="O5234">
        <v>0</v>
      </c>
      <c r="P5234">
        <v>57</v>
      </c>
      <c r="Q5234">
        <v>0</v>
      </c>
      <c r="R5234">
        <v>1</v>
      </c>
      <c r="S5234">
        <v>0</v>
      </c>
      <c r="T5234">
        <v>5</v>
      </c>
      <c r="U5234">
        <v>0</v>
      </c>
      <c r="V5234">
        <v>0</v>
      </c>
      <c r="W5234">
        <v>0</v>
      </c>
      <c r="X5234">
        <v>85.814960312564992</v>
      </c>
      <c r="Y5234">
        <v>0</v>
      </c>
      <c r="Z5234">
        <v>0.32499110682000004</v>
      </c>
      <c r="AA5234">
        <v>0</v>
      </c>
      <c r="AB5234">
        <v>11.708012728065</v>
      </c>
      <c r="AC5234">
        <v>0</v>
      </c>
      <c r="AD5234">
        <v>0</v>
      </c>
      <c r="AE5234">
        <v>97.847964147449986</v>
      </c>
    </row>
    <row r="5235" spans="1:31" x14ac:dyDescent="0.25">
      <c r="A5235">
        <v>2280312</v>
      </c>
      <c r="B5235">
        <v>1</v>
      </c>
      <c r="C5235" t="s">
        <v>80</v>
      </c>
      <c r="D5235" t="s">
        <v>96</v>
      </c>
      <c r="E5235" t="s">
        <v>165</v>
      </c>
      <c r="F5235" t="s">
        <v>15222</v>
      </c>
      <c r="G5235" t="s">
        <v>167</v>
      </c>
      <c r="H5235" t="s">
        <v>150</v>
      </c>
      <c r="I5235" t="s">
        <v>136</v>
      </c>
      <c r="J5235" t="s">
        <v>137</v>
      </c>
      <c r="K5235" t="s">
        <v>138</v>
      </c>
      <c r="L5235" t="s">
        <v>15223</v>
      </c>
      <c r="M5235" t="s">
        <v>15224</v>
      </c>
      <c r="N5235">
        <v>2.6891666660000002</v>
      </c>
      <c r="O5235">
        <v>0</v>
      </c>
      <c r="P5235">
        <v>1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0.17645844404597499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0.17645844404597499</v>
      </c>
    </row>
    <row r="5236" spans="1:31" x14ac:dyDescent="0.25">
      <c r="A5236">
        <v>2280604</v>
      </c>
      <c r="B5236">
        <v>1</v>
      </c>
      <c r="C5236" t="s">
        <v>80</v>
      </c>
      <c r="D5236" t="s">
        <v>92</v>
      </c>
      <c r="E5236" t="s">
        <v>147</v>
      </c>
      <c r="F5236" t="s">
        <v>15225</v>
      </c>
      <c r="G5236" t="s">
        <v>725</v>
      </c>
      <c r="H5236" t="s">
        <v>150</v>
      </c>
      <c r="I5236" t="s">
        <v>136</v>
      </c>
      <c r="J5236" t="s">
        <v>137</v>
      </c>
      <c r="K5236" t="s">
        <v>138</v>
      </c>
      <c r="L5236" t="s">
        <v>15226</v>
      </c>
      <c r="M5236" t="s">
        <v>15227</v>
      </c>
      <c r="N5236">
        <v>0.83583333299999996</v>
      </c>
      <c r="O5236">
        <v>0</v>
      </c>
      <c r="P5236">
        <v>13</v>
      </c>
      <c r="Q5236">
        <v>0</v>
      </c>
      <c r="R5236">
        <v>7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1.4507675425644835</v>
      </c>
      <c r="Y5236">
        <v>0</v>
      </c>
      <c r="Z5236">
        <v>1.4966239068574585</v>
      </c>
      <c r="AA5236">
        <v>0</v>
      </c>
      <c r="AB5236">
        <v>0</v>
      </c>
      <c r="AC5236">
        <v>0</v>
      </c>
      <c r="AD5236">
        <v>0</v>
      </c>
      <c r="AE5236">
        <v>2.947391449421942</v>
      </c>
    </row>
    <row r="5237" spans="1:31" x14ac:dyDescent="0.25">
      <c r="A5237">
        <v>2280017</v>
      </c>
      <c r="B5237">
        <v>1</v>
      </c>
      <c r="C5237" t="s">
        <v>80</v>
      </c>
      <c r="D5237" t="s">
        <v>106</v>
      </c>
      <c r="E5237" t="s">
        <v>147</v>
      </c>
      <c r="F5237" t="s">
        <v>15228</v>
      </c>
      <c r="G5237" t="s">
        <v>149</v>
      </c>
      <c r="H5237" t="s">
        <v>150</v>
      </c>
      <c r="I5237" t="s">
        <v>136</v>
      </c>
      <c r="J5237" t="s">
        <v>137</v>
      </c>
      <c r="K5237" t="s">
        <v>138</v>
      </c>
      <c r="L5237" t="s">
        <v>15229</v>
      </c>
      <c r="M5237" t="s">
        <v>15230</v>
      </c>
      <c r="N5237">
        <v>2.6013888879999998</v>
      </c>
      <c r="O5237">
        <v>0</v>
      </c>
      <c r="P5237">
        <v>61</v>
      </c>
      <c r="Q5237">
        <v>0</v>
      </c>
      <c r="R5237">
        <v>1</v>
      </c>
      <c r="S5237">
        <v>0</v>
      </c>
      <c r="T5237">
        <v>4</v>
      </c>
      <c r="U5237">
        <v>0</v>
      </c>
      <c r="V5237">
        <v>0</v>
      </c>
      <c r="W5237">
        <v>0</v>
      </c>
      <c r="X5237">
        <v>31.273767908610733</v>
      </c>
      <c r="Y5237">
        <v>0</v>
      </c>
      <c r="Z5237">
        <v>0.12022243799720002</v>
      </c>
      <c r="AA5237">
        <v>0</v>
      </c>
      <c r="AB5237">
        <v>4.3042561783739588</v>
      </c>
      <c r="AC5237">
        <v>0</v>
      </c>
      <c r="AD5237">
        <v>0</v>
      </c>
      <c r="AE5237">
        <v>35.69824652498189</v>
      </c>
    </row>
    <row r="5238" spans="1:31" x14ac:dyDescent="0.25">
      <c r="A5238">
        <v>2280349</v>
      </c>
      <c r="B5238">
        <v>1</v>
      </c>
      <c r="C5238" t="s">
        <v>80</v>
      </c>
      <c r="D5238" t="s">
        <v>82</v>
      </c>
      <c r="E5238" t="s">
        <v>312</v>
      </c>
      <c r="F5238" t="s">
        <v>15231</v>
      </c>
      <c r="G5238" t="s">
        <v>149</v>
      </c>
      <c r="H5238" t="s">
        <v>150</v>
      </c>
      <c r="I5238" t="s">
        <v>136</v>
      </c>
      <c r="J5238" t="s">
        <v>137</v>
      </c>
      <c r="K5238" t="s">
        <v>138</v>
      </c>
      <c r="L5238" t="s">
        <v>15232</v>
      </c>
      <c r="M5238" t="s">
        <v>15233</v>
      </c>
      <c r="N5238">
        <v>3.3305555550000001</v>
      </c>
      <c r="O5238">
        <v>0</v>
      </c>
      <c r="P5238">
        <v>29</v>
      </c>
      <c r="Q5238">
        <v>0</v>
      </c>
      <c r="R5238">
        <v>0</v>
      </c>
      <c r="S5238">
        <v>0</v>
      </c>
      <c r="T5238">
        <v>42</v>
      </c>
      <c r="U5238">
        <v>0</v>
      </c>
      <c r="V5238">
        <v>0</v>
      </c>
      <c r="W5238">
        <v>0</v>
      </c>
      <c r="X5238">
        <v>22.00404383235767</v>
      </c>
      <c r="Y5238">
        <v>0</v>
      </c>
      <c r="Z5238">
        <v>0</v>
      </c>
      <c r="AA5238">
        <v>0</v>
      </c>
      <c r="AB5238">
        <v>243.19550530313325</v>
      </c>
      <c r="AC5238">
        <v>0</v>
      </c>
      <c r="AD5238">
        <v>0</v>
      </c>
      <c r="AE5238">
        <v>265.19954913549094</v>
      </c>
    </row>
    <row r="5239" spans="1:31" x14ac:dyDescent="0.25">
      <c r="A5239">
        <v>2279808</v>
      </c>
      <c r="B5239">
        <v>1</v>
      </c>
      <c r="C5239" t="s">
        <v>80</v>
      </c>
      <c r="D5239" t="s">
        <v>107</v>
      </c>
      <c r="E5239" t="s">
        <v>157</v>
      </c>
      <c r="F5239" t="s">
        <v>6350</v>
      </c>
      <c r="G5239" t="s">
        <v>348</v>
      </c>
      <c r="H5239" t="s">
        <v>135</v>
      </c>
      <c r="I5239" t="s">
        <v>136</v>
      </c>
      <c r="J5239" t="s">
        <v>137</v>
      </c>
      <c r="K5239" t="s">
        <v>138</v>
      </c>
      <c r="L5239" t="s">
        <v>15234</v>
      </c>
      <c r="M5239" t="s">
        <v>15235</v>
      </c>
      <c r="N5239">
        <v>3.0708333329999999</v>
      </c>
      <c r="O5239">
        <v>0</v>
      </c>
      <c r="P5239">
        <v>3282</v>
      </c>
      <c r="Q5239">
        <v>0</v>
      </c>
      <c r="R5239">
        <v>6</v>
      </c>
      <c r="S5239">
        <v>2</v>
      </c>
      <c r="T5239">
        <v>229</v>
      </c>
      <c r="U5239">
        <v>0</v>
      </c>
      <c r="V5239">
        <v>1</v>
      </c>
      <c r="W5239">
        <v>0</v>
      </c>
      <c r="X5239">
        <v>1867.5130923840227</v>
      </c>
      <c r="Y5239">
        <v>0</v>
      </c>
      <c r="Z5239">
        <v>0.56054404115384993</v>
      </c>
      <c r="AA5239">
        <v>79.878150341066245</v>
      </c>
      <c r="AB5239">
        <v>284.84406809047022</v>
      </c>
      <c r="AC5239">
        <v>0</v>
      </c>
      <c r="AD5239">
        <v>0.38053630042172509</v>
      </c>
      <c r="AE5239">
        <v>2233.1763911571347</v>
      </c>
    </row>
    <row r="5240" spans="1:31" x14ac:dyDescent="0.25">
      <c r="A5240">
        <v>2280395</v>
      </c>
      <c r="B5240">
        <v>1</v>
      </c>
      <c r="C5240" t="s">
        <v>81</v>
      </c>
      <c r="D5240" t="s">
        <v>126</v>
      </c>
      <c r="E5240" t="s">
        <v>141</v>
      </c>
      <c r="F5240" t="s">
        <v>15236</v>
      </c>
      <c r="G5240" t="s">
        <v>268</v>
      </c>
      <c r="H5240" t="s">
        <v>135</v>
      </c>
      <c r="I5240" t="s">
        <v>136</v>
      </c>
      <c r="J5240" t="s">
        <v>137</v>
      </c>
      <c r="K5240" t="s">
        <v>138</v>
      </c>
      <c r="L5240" t="s">
        <v>15237</v>
      </c>
      <c r="M5240" t="s">
        <v>15238</v>
      </c>
      <c r="N5240">
        <v>0.66305555500000002</v>
      </c>
      <c r="O5240">
        <v>0</v>
      </c>
      <c r="P5240">
        <v>3</v>
      </c>
      <c r="Q5240">
        <v>0</v>
      </c>
      <c r="R5240">
        <v>3</v>
      </c>
      <c r="S5240">
        <v>0</v>
      </c>
      <c r="T5240">
        <v>1</v>
      </c>
      <c r="U5240">
        <v>0</v>
      </c>
      <c r="V5240">
        <v>0</v>
      </c>
      <c r="W5240">
        <v>0</v>
      </c>
      <c r="X5240">
        <v>3.5541767786617919</v>
      </c>
      <c r="Y5240">
        <v>0</v>
      </c>
      <c r="Z5240">
        <v>5.017056986890017</v>
      </c>
      <c r="AA5240">
        <v>0</v>
      </c>
      <c r="AB5240">
        <v>3.0149567672432758</v>
      </c>
      <c r="AC5240">
        <v>0</v>
      </c>
      <c r="AD5240">
        <v>0</v>
      </c>
      <c r="AE5240">
        <v>11.586190532795086</v>
      </c>
    </row>
    <row r="5241" spans="1:31" x14ac:dyDescent="0.25">
      <c r="A5241">
        <v>2280495</v>
      </c>
      <c r="B5241">
        <v>1</v>
      </c>
      <c r="C5241" t="s">
        <v>81</v>
      </c>
      <c r="D5241" t="s">
        <v>122</v>
      </c>
      <c r="E5241" t="s">
        <v>157</v>
      </c>
      <c r="F5241" t="s">
        <v>14841</v>
      </c>
      <c r="G5241" t="s">
        <v>134</v>
      </c>
      <c r="H5241" t="s">
        <v>135</v>
      </c>
      <c r="I5241" t="s">
        <v>136</v>
      </c>
      <c r="J5241" t="s">
        <v>137</v>
      </c>
      <c r="K5241" t="s">
        <v>138</v>
      </c>
      <c r="L5241" t="s">
        <v>15239</v>
      </c>
      <c r="M5241" t="s">
        <v>15240</v>
      </c>
      <c r="N5241">
        <v>0.246388888</v>
      </c>
      <c r="O5241">
        <v>0</v>
      </c>
      <c r="P5241">
        <v>705</v>
      </c>
      <c r="Q5241">
        <v>211</v>
      </c>
      <c r="R5241">
        <v>21</v>
      </c>
      <c r="S5241">
        <v>24</v>
      </c>
      <c r="T5241">
        <v>92</v>
      </c>
      <c r="U5241">
        <v>0</v>
      </c>
      <c r="V5241">
        <v>1</v>
      </c>
      <c r="W5241">
        <v>0</v>
      </c>
      <c r="X5241">
        <v>23.551229696245166</v>
      </c>
      <c r="Y5241">
        <v>11.200343979674759</v>
      </c>
      <c r="Z5241">
        <v>1.9661352896287991</v>
      </c>
      <c r="AA5241">
        <v>53.012494094704977</v>
      </c>
      <c r="AB5241">
        <v>6.3568789137871251</v>
      </c>
      <c r="AC5241">
        <v>0</v>
      </c>
      <c r="AD5241">
        <v>0.33678113709005003</v>
      </c>
      <c r="AE5241">
        <v>96.423863111130885</v>
      </c>
    </row>
    <row r="5242" spans="1:31" x14ac:dyDescent="0.25">
      <c r="A5242">
        <v>2279831</v>
      </c>
      <c r="B5242">
        <v>1</v>
      </c>
      <c r="C5242" t="s">
        <v>80</v>
      </c>
      <c r="D5242" t="s">
        <v>91</v>
      </c>
      <c r="E5242" t="s">
        <v>157</v>
      </c>
      <c r="F5242" t="s">
        <v>15241</v>
      </c>
      <c r="G5242" t="s">
        <v>134</v>
      </c>
      <c r="H5242" t="s">
        <v>135</v>
      </c>
      <c r="I5242" t="s">
        <v>136</v>
      </c>
      <c r="J5242" t="s">
        <v>137</v>
      </c>
      <c r="K5242" t="s">
        <v>138</v>
      </c>
      <c r="L5242" t="s">
        <v>15242</v>
      </c>
      <c r="M5242" t="s">
        <v>15243</v>
      </c>
      <c r="N5242">
        <v>8.8888887999999999E-2</v>
      </c>
      <c r="O5242">
        <v>1</v>
      </c>
      <c r="P5242">
        <v>39</v>
      </c>
      <c r="Q5242">
        <v>21</v>
      </c>
      <c r="R5242">
        <v>274</v>
      </c>
      <c r="S5242">
        <v>11</v>
      </c>
      <c r="T5242">
        <v>65</v>
      </c>
      <c r="U5242">
        <v>3</v>
      </c>
      <c r="V5242">
        <v>0</v>
      </c>
      <c r="W5242">
        <v>6.7905088000000001E-3</v>
      </c>
      <c r="X5242">
        <v>0.66661901023200021</v>
      </c>
      <c r="Y5242">
        <v>1.0994285399253334</v>
      </c>
      <c r="Z5242">
        <v>3.258249715517334</v>
      </c>
      <c r="AA5242">
        <v>11.634721398563558</v>
      </c>
      <c r="AB5242">
        <v>2.1847926170693337</v>
      </c>
      <c r="AC5242">
        <v>2.2728841990399995</v>
      </c>
      <c r="AD5242">
        <v>0</v>
      </c>
      <c r="AE5242">
        <v>21.123485989147561</v>
      </c>
    </row>
    <row r="5243" spans="1:31" x14ac:dyDescent="0.25">
      <c r="A5243">
        <v>2280518</v>
      </c>
      <c r="B5243">
        <v>1</v>
      </c>
      <c r="C5243" t="s">
        <v>80</v>
      </c>
      <c r="D5243" t="s">
        <v>110</v>
      </c>
      <c r="E5243" t="s">
        <v>165</v>
      </c>
      <c r="F5243" t="s">
        <v>15244</v>
      </c>
      <c r="G5243" t="s">
        <v>198</v>
      </c>
      <c r="H5243" t="s">
        <v>150</v>
      </c>
      <c r="I5243" t="s">
        <v>136</v>
      </c>
      <c r="J5243" t="s">
        <v>137</v>
      </c>
      <c r="K5243" t="s">
        <v>138</v>
      </c>
      <c r="L5243" t="s">
        <v>15245</v>
      </c>
      <c r="M5243" t="s">
        <v>15246</v>
      </c>
      <c r="N5243">
        <v>0.84305555499999996</v>
      </c>
      <c r="O5243">
        <v>0</v>
      </c>
      <c r="P5243">
        <v>1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0.19924473291673334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0.19924473291673334</v>
      </c>
    </row>
    <row r="5244" spans="1:31" x14ac:dyDescent="0.25">
      <c r="A5244">
        <v>2279854</v>
      </c>
      <c r="B5244">
        <v>1</v>
      </c>
      <c r="C5244" t="s">
        <v>80</v>
      </c>
      <c r="D5244" t="s">
        <v>82</v>
      </c>
      <c r="E5244" t="s">
        <v>157</v>
      </c>
      <c r="F5244" t="s">
        <v>1255</v>
      </c>
      <c r="G5244" t="s">
        <v>442</v>
      </c>
      <c r="H5244" t="s">
        <v>135</v>
      </c>
      <c r="I5244" t="s">
        <v>136</v>
      </c>
      <c r="J5244" t="s">
        <v>137</v>
      </c>
      <c r="K5244" t="s">
        <v>144</v>
      </c>
      <c r="L5244" t="s">
        <v>15247</v>
      </c>
      <c r="M5244" t="s">
        <v>15248</v>
      </c>
      <c r="N5244">
        <v>8.5277776999999999E-2</v>
      </c>
      <c r="O5244">
        <v>0</v>
      </c>
      <c r="P5244">
        <v>5502</v>
      </c>
      <c r="Q5244">
        <v>0</v>
      </c>
      <c r="R5244">
        <v>0</v>
      </c>
      <c r="S5244">
        <v>1</v>
      </c>
      <c r="T5244">
        <v>303</v>
      </c>
      <c r="U5244">
        <v>0</v>
      </c>
      <c r="V5244">
        <v>0</v>
      </c>
      <c r="W5244">
        <v>0</v>
      </c>
      <c r="X5244">
        <v>132.43547576533598</v>
      </c>
      <c r="Y5244">
        <v>0</v>
      </c>
      <c r="Z5244">
        <v>0</v>
      </c>
      <c r="AA5244">
        <v>0.60701001032799995</v>
      </c>
      <c r="AB5244">
        <v>7.3457106405172885</v>
      </c>
      <c r="AC5244">
        <v>0</v>
      </c>
      <c r="AD5244">
        <v>0</v>
      </c>
      <c r="AE5244">
        <v>140.38819641618127</v>
      </c>
    </row>
    <row r="5245" spans="1:31" x14ac:dyDescent="0.25">
      <c r="A5245">
        <v>2280023</v>
      </c>
      <c r="B5245">
        <v>1</v>
      </c>
      <c r="C5245" t="s">
        <v>80</v>
      </c>
      <c r="D5245" t="s">
        <v>97</v>
      </c>
      <c r="E5245" t="s">
        <v>165</v>
      </c>
      <c r="F5245" t="s">
        <v>15249</v>
      </c>
      <c r="G5245" t="s">
        <v>198</v>
      </c>
      <c r="H5245" t="s">
        <v>150</v>
      </c>
      <c r="I5245" t="s">
        <v>136</v>
      </c>
      <c r="J5245" t="s">
        <v>137</v>
      </c>
      <c r="K5245" t="s">
        <v>138</v>
      </c>
      <c r="L5245" t="s">
        <v>15250</v>
      </c>
      <c r="M5245" t="s">
        <v>15251</v>
      </c>
      <c r="N5245">
        <v>3.5761111109999999</v>
      </c>
      <c r="O5245">
        <v>0</v>
      </c>
      <c r="P5245">
        <v>1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1.5293340225436003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1.5293340225436003</v>
      </c>
    </row>
    <row r="5246" spans="1:31" x14ac:dyDescent="0.25">
      <c r="A5246">
        <v>2280418</v>
      </c>
      <c r="B5246">
        <v>1</v>
      </c>
      <c r="C5246" t="s">
        <v>80</v>
      </c>
      <c r="D5246" t="s">
        <v>91</v>
      </c>
      <c r="E5246" t="s">
        <v>157</v>
      </c>
      <c r="F5246" t="s">
        <v>15241</v>
      </c>
      <c r="G5246" t="s">
        <v>442</v>
      </c>
      <c r="H5246" t="s">
        <v>135</v>
      </c>
      <c r="I5246" t="s">
        <v>136</v>
      </c>
      <c r="J5246" t="s">
        <v>137</v>
      </c>
      <c r="K5246" t="s">
        <v>138</v>
      </c>
      <c r="L5246" t="s">
        <v>15252</v>
      </c>
      <c r="M5246" t="s">
        <v>15253</v>
      </c>
      <c r="N5246">
        <v>0.13277777700000001</v>
      </c>
      <c r="O5246">
        <v>1</v>
      </c>
      <c r="P5246">
        <v>39</v>
      </c>
      <c r="Q5246">
        <v>21</v>
      </c>
      <c r="R5246">
        <v>274</v>
      </c>
      <c r="S5246">
        <v>11</v>
      </c>
      <c r="T5246">
        <v>65</v>
      </c>
      <c r="U5246">
        <v>3</v>
      </c>
      <c r="V5246">
        <v>0</v>
      </c>
      <c r="W5246">
        <v>1.1904542340000001E-2</v>
      </c>
      <c r="X5246">
        <v>1.0755712410135001</v>
      </c>
      <c r="Y5246">
        <v>2.2750328758064002</v>
      </c>
      <c r="Z5246">
        <v>7.6533211097465053</v>
      </c>
      <c r="AA5246">
        <v>26.07983617099806</v>
      </c>
      <c r="AB5246">
        <v>6.402512451449482</v>
      </c>
      <c r="AC5246">
        <v>11.177020403071499</v>
      </c>
      <c r="AD5246">
        <v>0</v>
      </c>
      <c r="AE5246">
        <v>54.675198794425441</v>
      </c>
    </row>
    <row r="5247" spans="1:31" x14ac:dyDescent="0.25">
      <c r="A5247">
        <v>2280000</v>
      </c>
      <c r="B5247">
        <v>1</v>
      </c>
      <c r="C5247" t="s">
        <v>80</v>
      </c>
      <c r="D5247" t="s">
        <v>98</v>
      </c>
      <c r="E5247" t="s">
        <v>132</v>
      </c>
      <c r="F5247" t="s">
        <v>15254</v>
      </c>
      <c r="G5247" t="s">
        <v>134</v>
      </c>
      <c r="H5247" t="s">
        <v>135</v>
      </c>
      <c r="I5247" t="s">
        <v>136</v>
      </c>
      <c r="J5247" t="s">
        <v>137</v>
      </c>
      <c r="K5247" t="s">
        <v>138</v>
      </c>
      <c r="L5247" t="s">
        <v>15255</v>
      </c>
      <c r="M5247" t="s">
        <v>15256</v>
      </c>
      <c r="N5247">
        <v>0.79305555500000002</v>
      </c>
      <c r="O5247">
        <v>0</v>
      </c>
      <c r="P5247">
        <v>21</v>
      </c>
      <c r="Q5247">
        <v>11</v>
      </c>
      <c r="R5247">
        <v>124</v>
      </c>
      <c r="S5247">
        <v>3</v>
      </c>
      <c r="T5247">
        <v>32</v>
      </c>
      <c r="U5247">
        <v>2</v>
      </c>
      <c r="V5247">
        <v>0</v>
      </c>
      <c r="W5247">
        <v>0</v>
      </c>
      <c r="X5247">
        <v>7.7413988110526315</v>
      </c>
      <c r="Y5247">
        <v>19.945851604779168</v>
      </c>
      <c r="Z5247">
        <v>48.305419905798381</v>
      </c>
      <c r="AA5247">
        <v>36.922606428373882</v>
      </c>
      <c r="AB5247">
        <v>9.8370962950359768</v>
      </c>
      <c r="AC5247">
        <v>18.495812362971666</v>
      </c>
      <c r="AD5247">
        <v>0</v>
      </c>
      <c r="AE5247">
        <v>141.24818540801172</v>
      </c>
    </row>
    <row r="5248" spans="1:31" x14ac:dyDescent="0.25">
      <c r="A5248">
        <v>2279877</v>
      </c>
      <c r="B5248">
        <v>1</v>
      </c>
      <c r="C5248" t="s">
        <v>80</v>
      </c>
      <c r="D5248" t="s">
        <v>90</v>
      </c>
      <c r="E5248" t="s">
        <v>147</v>
      </c>
      <c r="F5248" t="s">
        <v>15257</v>
      </c>
      <c r="G5248" t="s">
        <v>149</v>
      </c>
      <c r="H5248" t="s">
        <v>150</v>
      </c>
      <c r="I5248" t="s">
        <v>136</v>
      </c>
      <c r="J5248" t="s">
        <v>137</v>
      </c>
      <c r="K5248" t="s">
        <v>138</v>
      </c>
      <c r="L5248" t="s">
        <v>15258</v>
      </c>
      <c r="M5248" t="s">
        <v>15259</v>
      </c>
      <c r="N5248">
        <v>5.335</v>
      </c>
      <c r="O5248">
        <v>0</v>
      </c>
      <c r="P5248">
        <v>197</v>
      </c>
      <c r="Q5248">
        <v>0</v>
      </c>
      <c r="R5248">
        <v>0</v>
      </c>
      <c r="S5248">
        <v>0</v>
      </c>
      <c r="T5248">
        <v>19</v>
      </c>
      <c r="U5248">
        <v>0</v>
      </c>
      <c r="V5248">
        <v>0</v>
      </c>
      <c r="W5248">
        <v>0</v>
      </c>
      <c r="X5248">
        <v>335.20859456042729</v>
      </c>
      <c r="Y5248">
        <v>0</v>
      </c>
      <c r="Z5248">
        <v>0</v>
      </c>
      <c r="AA5248">
        <v>0</v>
      </c>
      <c r="AB5248">
        <v>38.095664550621052</v>
      </c>
      <c r="AC5248">
        <v>0</v>
      </c>
      <c r="AD5248">
        <v>0</v>
      </c>
      <c r="AE5248">
        <v>373.30425911104834</v>
      </c>
    </row>
    <row r="5249" spans="1:31" x14ac:dyDescent="0.25">
      <c r="A5249">
        <v>2280664</v>
      </c>
      <c r="B5249">
        <v>1</v>
      </c>
      <c r="C5249" t="s">
        <v>80</v>
      </c>
      <c r="D5249" t="s">
        <v>85</v>
      </c>
      <c r="E5249" t="s">
        <v>165</v>
      </c>
      <c r="F5249" t="s">
        <v>15260</v>
      </c>
      <c r="G5249" t="s">
        <v>225</v>
      </c>
      <c r="H5249" t="s">
        <v>150</v>
      </c>
      <c r="I5249" t="s">
        <v>136</v>
      </c>
      <c r="J5249" t="s">
        <v>137</v>
      </c>
      <c r="K5249" t="s">
        <v>138</v>
      </c>
      <c r="L5249" t="s">
        <v>15261</v>
      </c>
      <c r="M5249" t="s">
        <v>15262</v>
      </c>
      <c r="N5249">
        <v>1.361111111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2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5.516996432167601</v>
      </c>
      <c r="AC5249">
        <v>0</v>
      </c>
      <c r="AD5249">
        <v>0</v>
      </c>
      <c r="AE5249">
        <v>5.516996432167601</v>
      </c>
    </row>
    <row r="5250" spans="1:31" x14ac:dyDescent="0.25">
      <c r="A5250">
        <v>2279977</v>
      </c>
      <c r="B5250">
        <v>1</v>
      </c>
      <c r="C5250" t="s">
        <v>80</v>
      </c>
      <c r="D5250" t="s">
        <v>93</v>
      </c>
      <c r="E5250" t="s">
        <v>176</v>
      </c>
      <c r="F5250" t="s">
        <v>15263</v>
      </c>
      <c r="G5250" t="s">
        <v>178</v>
      </c>
      <c r="H5250" t="s">
        <v>150</v>
      </c>
      <c r="I5250" t="s">
        <v>136</v>
      </c>
      <c r="J5250" t="s">
        <v>137</v>
      </c>
      <c r="K5250" t="s">
        <v>138</v>
      </c>
      <c r="L5250" t="s">
        <v>15264</v>
      </c>
      <c r="M5250" t="s">
        <v>15265</v>
      </c>
      <c r="N5250">
        <v>2.3191666660000001</v>
      </c>
      <c r="O5250">
        <v>0</v>
      </c>
      <c r="P5250">
        <v>29</v>
      </c>
      <c r="Q5250">
        <v>0</v>
      </c>
      <c r="R5250">
        <v>11</v>
      </c>
      <c r="S5250">
        <v>0</v>
      </c>
      <c r="T5250">
        <v>11</v>
      </c>
      <c r="U5250">
        <v>0</v>
      </c>
      <c r="V5250">
        <v>0</v>
      </c>
      <c r="W5250">
        <v>0</v>
      </c>
      <c r="X5250">
        <v>4.4078732159035816</v>
      </c>
      <c r="Y5250">
        <v>0</v>
      </c>
      <c r="Z5250">
        <v>1.0211647040408001</v>
      </c>
      <c r="AA5250">
        <v>0</v>
      </c>
      <c r="AB5250">
        <v>12.238372906815298</v>
      </c>
      <c r="AC5250">
        <v>0</v>
      </c>
      <c r="AD5250">
        <v>0</v>
      </c>
      <c r="AE5250">
        <v>17.667410826759678</v>
      </c>
    </row>
    <row r="5251" spans="1:31" x14ac:dyDescent="0.25">
      <c r="A5251">
        <v>2280226</v>
      </c>
      <c r="B5251">
        <v>1</v>
      </c>
      <c r="C5251" t="s">
        <v>81</v>
      </c>
      <c r="D5251" t="s">
        <v>123</v>
      </c>
      <c r="E5251" t="s">
        <v>141</v>
      </c>
      <c r="F5251" t="s">
        <v>15266</v>
      </c>
      <c r="G5251" t="s">
        <v>143</v>
      </c>
      <c r="H5251" t="s">
        <v>135</v>
      </c>
      <c r="I5251" t="s">
        <v>136</v>
      </c>
      <c r="J5251" t="s">
        <v>137</v>
      </c>
      <c r="K5251" t="s">
        <v>144</v>
      </c>
      <c r="L5251" t="s">
        <v>15267</v>
      </c>
      <c r="M5251" t="s">
        <v>15268</v>
      </c>
      <c r="N5251">
        <v>1.7833333330000001</v>
      </c>
      <c r="O5251">
        <v>0</v>
      </c>
      <c r="P5251">
        <v>50</v>
      </c>
      <c r="Q5251">
        <v>0</v>
      </c>
      <c r="R5251">
        <v>12</v>
      </c>
      <c r="S5251">
        <v>0</v>
      </c>
      <c r="T5251">
        <v>11</v>
      </c>
      <c r="U5251">
        <v>1</v>
      </c>
      <c r="V5251">
        <v>0</v>
      </c>
      <c r="W5251">
        <v>0</v>
      </c>
      <c r="X5251">
        <v>17.479916806255158</v>
      </c>
      <c r="Y5251">
        <v>0</v>
      </c>
      <c r="Z5251">
        <v>3.1082656147800005</v>
      </c>
      <c r="AA5251">
        <v>0</v>
      </c>
      <c r="AB5251">
        <v>22.429817673476503</v>
      </c>
      <c r="AC5251">
        <v>144.51162631766204</v>
      </c>
      <c r="AD5251">
        <v>0</v>
      </c>
      <c r="AE5251">
        <v>187.52962641217368</v>
      </c>
    </row>
    <row r="5252" spans="1:31" x14ac:dyDescent="0.25">
      <c r="A5252">
        <v>2280478</v>
      </c>
      <c r="B5252">
        <v>1</v>
      </c>
      <c r="C5252" t="s">
        <v>80</v>
      </c>
      <c r="D5252" t="s">
        <v>104</v>
      </c>
      <c r="E5252" t="s">
        <v>165</v>
      </c>
      <c r="F5252" t="s">
        <v>15269</v>
      </c>
      <c r="G5252" t="s">
        <v>261</v>
      </c>
      <c r="H5252" t="s">
        <v>150</v>
      </c>
      <c r="I5252" t="s">
        <v>136</v>
      </c>
      <c r="J5252" t="s">
        <v>137</v>
      </c>
      <c r="K5252" t="s">
        <v>138</v>
      </c>
      <c r="L5252" t="s">
        <v>15270</v>
      </c>
      <c r="M5252" t="s">
        <v>15271</v>
      </c>
      <c r="N5252">
        <v>3.1886111110000002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1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0.28631785381763336</v>
      </c>
      <c r="AC5252">
        <v>0</v>
      </c>
      <c r="AD5252">
        <v>0</v>
      </c>
      <c r="AE5252">
        <v>0.28631785381763336</v>
      </c>
    </row>
    <row r="5253" spans="1:31" x14ac:dyDescent="0.25">
      <c r="A5253">
        <v>2279940</v>
      </c>
      <c r="B5253">
        <v>1</v>
      </c>
      <c r="C5253" t="s">
        <v>81</v>
      </c>
      <c r="D5253" t="s">
        <v>128</v>
      </c>
      <c r="E5253" t="s">
        <v>141</v>
      </c>
      <c r="F5253" t="s">
        <v>15272</v>
      </c>
      <c r="G5253" t="s">
        <v>268</v>
      </c>
      <c r="H5253" t="s">
        <v>135</v>
      </c>
      <c r="I5253" t="s">
        <v>136</v>
      </c>
      <c r="J5253" t="s">
        <v>137</v>
      </c>
      <c r="K5253" t="s">
        <v>138</v>
      </c>
      <c r="L5253" t="s">
        <v>15273</v>
      </c>
      <c r="M5253" t="s">
        <v>15274</v>
      </c>
      <c r="N5253">
        <v>4.7538888879999996</v>
      </c>
      <c r="O5253">
        <v>0</v>
      </c>
      <c r="P5253">
        <v>60</v>
      </c>
      <c r="Q5253">
        <v>0</v>
      </c>
      <c r="R5253">
        <v>1</v>
      </c>
      <c r="S5253">
        <v>0</v>
      </c>
      <c r="T5253">
        <v>3</v>
      </c>
      <c r="U5253">
        <v>0</v>
      </c>
      <c r="V5253">
        <v>0</v>
      </c>
      <c r="W5253">
        <v>0</v>
      </c>
      <c r="X5253">
        <v>35.324698141997196</v>
      </c>
      <c r="Y5253">
        <v>0</v>
      </c>
      <c r="Z5253">
        <v>0</v>
      </c>
      <c r="AA5253">
        <v>0</v>
      </c>
      <c r="AB5253">
        <v>9.8029938063537863</v>
      </c>
      <c r="AC5253">
        <v>0</v>
      </c>
      <c r="AD5253">
        <v>0</v>
      </c>
      <c r="AE5253">
        <v>45.127691948350986</v>
      </c>
    </row>
    <row r="5254" spans="1:31" x14ac:dyDescent="0.25">
      <c r="A5254">
        <v>2279791</v>
      </c>
      <c r="B5254">
        <v>1</v>
      </c>
      <c r="C5254" t="s">
        <v>81</v>
      </c>
      <c r="D5254" t="s">
        <v>128</v>
      </c>
      <c r="E5254" t="s">
        <v>157</v>
      </c>
      <c r="F5254" t="s">
        <v>3880</v>
      </c>
      <c r="G5254" t="s">
        <v>134</v>
      </c>
      <c r="H5254" t="s">
        <v>135</v>
      </c>
      <c r="I5254" t="s">
        <v>136</v>
      </c>
      <c r="J5254" t="s">
        <v>137</v>
      </c>
      <c r="K5254" t="s">
        <v>138</v>
      </c>
      <c r="L5254" t="s">
        <v>15275</v>
      </c>
      <c r="M5254" t="s">
        <v>15276</v>
      </c>
      <c r="N5254">
        <v>1.2136111110000001</v>
      </c>
      <c r="O5254">
        <v>0</v>
      </c>
      <c r="P5254">
        <v>961</v>
      </c>
      <c r="Q5254">
        <v>2</v>
      </c>
      <c r="R5254">
        <v>9</v>
      </c>
      <c r="S5254">
        <v>14</v>
      </c>
      <c r="T5254">
        <v>122</v>
      </c>
      <c r="U5254">
        <v>0</v>
      </c>
      <c r="V5254">
        <v>0</v>
      </c>
      <c r="W5254">
        <v>0</v>
      </c>
      <c r="X5254">
        <v>147.33403781653317</v>
      </c>
      <c r="Y5254">
        <v>28.25174471547307</v>
      </c>
      <c r="Z5254">
        <v>6.6864027068220002</v>
      </c>
      <c r="AA5254">
        <v>128.86990232162398</v>
      </c>
      <c r="AB5254">
        <v>26.800957026842259</v>
      </c>
      <c r="AC5254">
        <v>0</v>
      </c>
      <c r="AD5254">
        <v>0</v>
      </c>
      <c r="AE5254">
        <v>337.94304458729448</v>
      </c>
    </row>
    <row r="5255" spans="1:31" x14ac:dyDescent="0.25">
      <c r="A5255">
        <v>2280315</v>
      </c>
      <c r="B5255">
        <v>1</v>
      </c>
      <c r="C5255" t="s">
        <v>80</v>
      </c>
      <c r="D5255" t="s">
        <v>93</v>
      </c>
      <c r="E5255" t="s">
        <v>165</v>
      </c>
      <c r="F5255" t="s">
        <v>15277</v>
      </c>
      <c r="G5255" t="s">
        <v>198</v>
      </c>
      <c r="H5255" t="s">
        <v>150</v>
      </c>
      <c r="I5255" t="s">
        <v>136</v>
      </c>
      <c r="J5255" t="s">
        <v>137</v>
      </c>
      <c r="K5255" t="s">
        <v>138</v>
      </c>
      <c r="L5255" t="s">
        <v>15278</v>
      </c>
      <c r="M5255" t="s">
        <v>15279</v>
      </c>
      <c r="N5255">
        <v>3.0527777770000002</v>
      </c>
      <c r="O5255">
        <v>0</v>
      </c>
      <c r="P5255">
        <v>1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0.35076674653599998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0.35076674653599998</v>
      </c>
    </row>
    <row r="5256" spans="1:31" x14ac:dyDescent="0.25">
      <c r="A5256">
        <v>2280289</v>
      </c>
      <c r="B5256">
        <v>1</v>
      </c>
      <c r="C5256" t="s">
        <v>81</v>
      </c>
      <c r="D5256" t="s">
        <v>112</v>
      </c>
      <c r="E5256" t="s">
        <v>147</v>
      </c>
      <c r="F5256" t="s">
        <v>15280</v>
      </c>
      <c r="G5256" t="s">
        <v>149</v>
      </c>
      <c r="H5256" t="s">
        <v>150</v>
      </c>
      <c r="I5256" t="s">
        <v>136</v>
      </c>
      <c r="J5256" t="s">
        <v>137</v>
      </c>
      <c r="K5256" t="s">
        <v>138</v>
      </c>
      <c r="L5256" t="s">
        <v>15281</v>
      </c>
      <c r="M5256" t="s">
        <v>15282</v>
      </c>
      <c r="N5256">
        <v>2.5841666659999998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13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11.79990615938417</v>
      </c>
      <c r="AC5256">
        <v>0</v>
      </c>
      <c r="AD5256">
        <v>0</v>
      </c>
      <c r="AE5256">
        <v>11.79990615938417</v>
      </c>
    </row>
    <row r="5257" spans="1:31" x14ac:dyDescent="0.25">
      <c r="A5257">
        <v>2280644</v>
      </c>
      <c r="B5257">
        <v>1</v>
      </c>
      <c r="C5257" t="s">
        <v>80</v>
      </c>
      <c r="D5257" t="s">
        <v>93</v>
      </c>
      <c r="E5257" t="s">
        <v>147</v>
      </c>
      <c r="F5257" t="s">
        <v>15283</v>
      </c>
      <c r="G5257" t="s">
        <v>149</v>
      </c>
      <c r="H5257" t="s">
        <v>150</v>
      </c>
      <c r="I5257" t="s">
        <v>136</v>
      </c>
      <c r="J5257" t="s">
        <v>137</v>
      </c>
      <c r="K5257" t="s">
        <v>138</v>
      </c>
      <c r="L5257" t="s">
        <v>15284</v>
      </c>
      <c r="M5257" t="s">
        <v>15285</v>
      </c>
      <c r="N5257">
        <v>3.2063888880000002</v>
      </c>
      <c r="O5257">
        <v>0</v>
      </c>
      <c r="P5257">
        <v>2</v>
      </c>
      <c r="Q5257">
        <v>0</v>
      </c>
      <c r="R5257">
        <v>1</v>
      </c>
      <c r="S5257">
        <v>0</v>
      </c>
      <c r="T5257">
        <v>4</v>
      </c>
      <c r="U5257">
        <v>0</v>
      </c>
      <c r="V5257">
        <v>0</v>
      </c>
      <c r="W5257">
        <v>0</v>
      </c>
      <c r="X5257">
        <v>1.1814698856472834</v>
      </c>
      <c r="Y5257">
        <v>0</v>
      </c>
      <c r="Z5257">
        <v>0.30368891738733333</v>
      </c>
      <c r="AA5257">
        <v>0</v>
      </c>
      <c r="AB5257">
        <v>3.7838653551468502</v>
      </c>
      <c r="AC5257">
        <v>0</v>
      </c>
      <c r="AD5257">
        <v>0</v>
      </c>
      <c r="AE5257">
        <v>5.269024158181467</v>
      </c>
    </row>
    <row r="5258" spans="1:31" x14ac:dyDescent="0.25">
      <c r="A5258">
        <v>2280272</v>
      </c>
      <c r="B5258">
        <v>1</v>
      </c>
      <c r="C5258" t="s">
        <v>80</v>
      </c>
      <c r="D5258" t="s">
        <v>100</v>
      </c>
      <c r="E5258" t="s">
        <v>165</v>
      </c>
      <c r="F5258" t="s">
        <v>15286</v>
      </c>
      <c r="G5258" t="s">
        <v>261</v>
      </c>
      <c r="H5258" t="s">
        <v>150</v>
      </c>
      <c r="I5258" t="s">
        <v>136</v>
      </c>
      <c r="J5258" t="s">
        <v>137</v>
      </c>
      <c r="K5258" t="s">
        <v>138</v>
      </c>
      <c r="L5258" t="s">
        <v>15287</v>
      </c>
      <c r="M5258" t="s">
        <v>15288</v>
      </c>
      <c r="N5258">
        <v>1.2175</v>
      </c>
      <c r="O5258">
        <v>0</v>
      </c>
      <c r="P5258">
        <v>1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0.17684208689870001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0.17684208689870001</v>
      </c>
    </row>
    <row r="5259" spans="1:31" x14ac:dyDescent="0.25">
      <c r="A5259">
        <v>2280309</v>
      </c>
      <c r="B5259">
        <v>1</v>
      </c>
      <c r="C5259" t="s">
        <v>80</v>
      </c>
      <c r="D5259" t="s">
        <v>100</v>
      </c>
      <c r="E5259" t="s">
        <v>157</v>
      </c>
      <c r="F5259" t="s">
        <v>3867</v>
      </c>
      <c r="G5259" t="s">
        <v>2821</v>
      </c>
      <c r="H5259" t="s">
        <v>135</v>
      </c>
      <c r="I5259" t="s">
        <v>136</v>
      </c>
      <c r="J5259" t="s">
        <v>137</v>
      </c>
      <c r="K5259" t="s">
        <v>138</v>
      </c>
      <c r="L5259" t="s">
        <v>15289</v>
      </c>
      <c r="M5259" t="s">
        <v>15290</v>
      </c>
      <c r="N5259">
        <v>0.84472222200000002</v>
      </c>
      <c r="O5259">
        <v>0</v>
      </c>
      <c r="P5259">
        <v>908</v>
      </c>
      <c r="Q5259">
        <v>14</v>
      </c>
      <c r="R5259">
        <v>31</v>
      </c>
      <c r="S5259">
        <v>2</v>
      </c>
      <c r="T5259">
        <v>132</v>
      </c>
      <c r="U5259">
        <v>0</v>
      </c>
      <c r="V5259">
        <v>0</v>
      </c>
      <c r="W5259">
        <v>0</v>
      </c>
      <c r="X5259">
        <v>245.87166925854305</v>
      </c>
      <c r="Y5259">
        <v>8.1747199358198994</v>
      </c>
      <c r="Z5259">
        <v>9.2411258218040047</v>
      </c>
      <c r="AA5259">
        <v>10.755061280855356</v>
      </c>
      <c r="AB5259">
        <v>108.65422648055873</v>
      </c>
      <c r="AC5259">
        <v>0</v>
      </c>
      <c r="AD5259">
        <v>0</v>
      </c>
      <c r="AE5259">
        <v>382.69680277758101</v>
      </c>
    </row>
    <row r="5260" spans="1:31" x14ac:dyDescent="0.25">
      <c r="A5260">
        <v>2280060</v>
      </c>
      <c r="B5260">
        <v>1</v>
      </c>
      <c r="C5260" t="s">
        <v>80</v>
      </c>
      <c r="D5260" t="s">
        <v>99</v>
      </c>
      <c r="E5260" t="s">
        <v>165</v>
      </c>
      <c r="F5260" t="s">
        <v>15291</v>
      </c>
      <c r="G5260" t="s">
        <v>167</v>
      </c>
      <c r="H5260" t="s">
        <v>150</v>
      </c>
      <c r="I5260" t="s">
        <v>136</v>
      </c>
      <c r="J5260" t="s">
        <v>137</v>
      </c>
      <c r="K5260" t="s">
        <v>138</v>
      </c>
      <c r="L5260" t="s">
        <v>15292</v>
      </c>
      <c r="M5260" t="s">
        <v>15293</v>
      </c>
      <c r="N5260">
        <v>3.7677777770000001</v>
      </c>
      <c r="O5260">
        <v>0</v>
      </c>
      <c r="P5260">
        <v>1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8.8296796476466669E-2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8.8296796476466669E-2</v>
      </c>
    </row>
    <row r="5261" spans="1:31" x14ac:dyDescent="0.25">
      <c r="A5261">
        <v>2279954</v>
      </c>
      <c r="B5261">
        <v>1</v>
      </c>
      <c r="C5261" t="s">
        <v>81</v>
      </c>
      <c r="D5261" t="s">
        <v>118</v>
      </c>
      <c r="E5261" t="s">
        <v>132</v>
      </c>
      <c r="F5261" t="s">
        <v>15294</v>
      </c>
      <c r="G5261" t="s">
        <v>134</v>
      </c>
      <c r="H5261" t="s">
        <v>135</v>
      </c>
      <c r="I5261" t="s">
        <v>136</v>
      </c>
      <c r="J5261" t="s">
        <v>137</v>
      </c>
      <c r="K5261" t="s">
        <v>138</v>
      </c>
      <c r="L5261" t="s">
        <v>15295</v>
      </c>
      <c r="M5261" t="s">
        <v>15296</v>
      </c>
      <c r="N5261">
        <v>0.44638888799999998</v>
      </c>
      <c r="O5261">
        <v>0</v>
      </c>
      <c r="P5261">
        <v>0</v>
      </c>
      <c r="Q5261">
        <v>19</v>
      </c>
      <c r="R5261">
        <v>8</v>
      </c>
      <c r="S5261">
        <v>12</v>
      </c>
      <c r="T5261">
        <v>0</v>
      </c>
      <c r="U5261">
        <v>11</v>
      </c>
      <c r="V5261">
        <v>0</v>
      </c>
      <c r="W5261">
        <v>0</v>
      </c>
      <c r="X5261">
        <v>0</v>
      </c>
      <c r="Y5261">
        <v>14.980047347150132</v>
      </c>
      <c r="Z5261">
        <v>3.0446998724701673</v>
      </c>
      <c r="AA5261">
        <v>30.784246012254552</v>
      </c>
      <c r="AB5261">
        <v>0</v>
      </c>
      <c r="AC5261">
        <v>401.85695855988354</v>
      </c>
      <c r="AD5261">
        <v>0</v>
      </c>
      <c r="AE5261">
        <v>450.6659517917584</v>
      </c>
    </row>
    <row r="5262" spans="1:31" x14ac:dyDescent="0.25">
      <c r="A5262">
        <v>2279917</v>
      </c>
      <c r="B5262">
        <v>1</v>
      </c>
      <c r="C5262" t="s">
        <v>80</v>
      </c>
      <c r="D5262" t="s">
        <v>92</v>
      </c>
      <c r="E5262" t="s">
        <v>132</v>
      </c>
      <c r="F5262" t="s">
        <v>3016</v>
      </c>
      <c r="G5262" t="s">
        <v>134</v>
      </c>
      <c r="H5262" t="s">
        <v>135</v>
      </c>
      <c r="I5262" t="s">
        <v>136</v>
      </c>
      <c r="J5262" t="s">
        <v>137</v>
      </c>
      <c r="K5262" t="s">
        <v>138</v>
      </c>
      <c r="L5262" t="s">
        <v>15297</v>
      </c>
      <c r="M5262" t="s">
        <v>15298</v>
      </c>
      <c r="N5262">
        <v>1.339722222</v>
      </c>
      <c r="O5262">
        <v>0</v>
      </c>
      <c r="P5262">
        <v>719</v>
      </c>
      <c r="Q5262">
        <v>0</v>
      </c>
      <c r="R5262">
        <v>7</v>
      </c>
      <c r="S5262">
        <v>1</v>
      </c>
      <c r="T5262">
        <v>74</v>
      </c>
      <c r="U5262">
        <v>0</v>
      </c>
      <c r="V5262">
        <v>1</v>
      </c>
      <c r="W5262">
        <v>0</v>
      </c>
      <c r="X5262">
        <v>192.67546654468742</v>
      </c>
      <c r="Y5262">
        <v>0</v>
      </c>
      <c r="Z5262">
        <v>0.89981790601234168</v>
      </c>
      <c r="AA5262">
        <v>1.2725798689417473</v>
      </c>
      <c r="AB5262">
        <v>50.066524937097455</v>
      </c>
      <c r="AC5262">
        <v>0</v>
      </c>
      <c r="AD5262">
        <v>0</v>
      </c>
      <c r="AE5262">
        <v>244.91438925673899</v>
      </c>
    </row>
    <row r="5263" spans="1:31" x14ac:dyDescent="0.25">
      <c r="A5263">
        <v>2280415</v>
      </c>
      <c r="B5263">
        <v>1</v>
      </c>
      <c r="C5263" t="s">
        <v>80</v>
      </c>
      <c r="D5263" t="s">
        <v>103</v>
      </c>
      <c r="E5263" t="s">
        <v>132</v>
      </c>
      <c r="F5263" t="s">
        <v>8316</v>
      </c>
      <c r="G5263" t="s">
        <v>134</v>
      </c>
      <c r="H5263" t="s">
        <v>135</v>
      </c>
      <c r="I5263" t="s">
        <v>136</v>
      </c>
      <c r="J5263" t="s">
        <v>137</v>
      </c>
      <c r="K5263" t="s">
        <v>138</v>
      </c>
      <c r="L5263" t="s">
        <v>15299</v>
      </c>
      <c r="M5263" t="s">
        <v>15300</v>
      </c>
      <c r="N5263">
        <v>0.88972222199999995</v>
      </c>
      <c r="O5263">
        <v>14</v>
      </c>
      <c r="P5263">
        <v>331</v>
      </c>
      <c r="Q5263">
        <v>19</v>
      </c>
      <c r="R5263">
        <v>46</v>
      </c>
      <c r="S5263">
        <v>10</v>
      </c>
      <c r="T5263">
        <v>55</v>
      </c>
      <c r="U5263">
        <v>0</v>
      </c>
      <c r="V5263">
        <v>0</v>
      </c>
      <c r="W5263">
        <v>7.1071589503358172</v>
      </c>
      <c r="X5263">
        <v>93.036158091627399</v>
      </c>
      <c r="Y5263">
        <v>65.560045351202604</v>
      </c>
      <c r="Z5263">
        <v>8.1840762603258739</v>
      </c>
      <c r="AA5263">
        <v>38.70128185246422</v>
      </c>
      <c r="AB5263">
        <v>26.135966681522753</v>
      </c>
      <c r="AC5263">
        <v>0</v>
      </c>
      <c r="AD5263">
        <v>0</v>
      </c>
      <c r="AE5263">
        <v>238.72468718747865</v>
      </c>
    </row>
    <row r="5264" spans="1:31" x14ac:dyDescent="0.25">
      <c r="A5264">
        <v>2280501</v>
      </c>
      <c r="B5264">
        <v>1</v>
      </c>
      <c r="C5264" t="s">
        <v>81</v>
      </c>
      <c r="D5264" t="s">
        <v>112</v>
      </c>
      <c r="E5264" t="s">
        <v>165</v>
      </c>
      <c r="F5264" t="s">
        <v>15301</v>
      </c>
      <c r="G5264" t="s">
        <v>198</v>
      </c>
      <c r="H5264" t="s">
        <v>150</v>
      </c>
      <c r="I5264" t="s">
        <v>136</v>
      </c>
      <c r="J5264" t="s">
        <v>137</v>
      </c>
      <c r="K5264" t="s">
        <v>138</v>
      </c>
      <c r="L5264" t="s">
        <v>15302</v>
      </c>
      <c r="M5264" t="s">
        <v>15303</v>
      </c>
      <c r="N5264">
        <v>2.0775000000000001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1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0.12633359980480002</v>
      </c>
      <c r="AC5264">
        <v>0</v>
      </c>
      <c r="AD5264">
        <v>0</v>
      </c>
      <c r="AE5264">
        <v>0.12633359980480002</v>
      </c>
    </row>
    <row r="5265" spans="1:31" x14ac:dyDescent="0.25">
      <c r="A5265">
        <v>2279768</v>
      </c>
      <c r="B5265">
        <v>1</v>
      </c>
      <c r="C5265" t="s">
        <v>80</v>
      </c>
      <c r="D5265" t="s">
        <v>99</v>
      </c>
      <c r="E5265" t="s">
        <v>157</v>
      </c>
      <c r="F5265" t="s">
        <v>15304</v>
      </c>
      <c r="G5265" t="s">
        <v>134</v>
      </c>
      <c r="H5265" t="s">
        <v>135</v>
      </c>
      <c r="I5265" t="s">
        <v>738</v>
      </c>
      <c r="J5265" t="s">
        <v>137</v>
      </c>
      <c r="K5265" t="s">
        <v>138</v>
      </c>
      <c r="L5265" t="s">
        <v>15305</v>
      </c>
      <c r="M5265" t="s">
        <v>15306</v>
      </c>
      <c r="N5265">
        <v>4.1944443999999997E-2</v>
      </c>
      <c r="O5265">
        <v>0</v>
      </c>
      <c r="P5265">
        <v>53</v>
      </c>
      <c r="Q5265">
        <v>0</v>
      </c>
      <c r="R5265">
        <v>20</v>
      </c>
      <c r="S5265">
        <v>0</v>
      </c>
      <c r="T5265">
        <v>4</v>
      </c>
      <c r="U5265">
        <v>0</v>
      </c>
      <c r="V5265">
        <v>0</v>
      </c>
      <c r="W5265">
        <v>0</v>
      </c>
      <c r="X5265">
        <v>0.89402468936916435</v>
      </c>
      <c r="Y5265">
        <v>0</v>
      </c>
      <c r="Z5265">
        <v>0.2803302997928584</v>
      </c>
      <c r="AA5265">
        <v>0</v>
      </c>
      <c r="AB5265">
        <v>2.2068448813891667E-2</v>
      </c>
      <c r="AC5265">
        <v>0</v>
      </c>
      <c r="AD5265">
        <v>0</v>
      </c>
      <c r="AE5265">
        <v>1.1964234379759142</v>
      </c>
    </row>
    <row r="5266" spans="1:31" x14ac:dyDescent="0.25">
      <c r="A5266">
        <v>2280209</v>
      </c>
      <c r="B5266">
        <v>1</v>
      </c>
      <c r="C5266" t="s">
        <v>80</v>
      </c>
      <c r="D5266" t="s">
        <v>103</v>
      </c>
      <c r="E5266" t="s">
        <v>141</v>
      </c>
      <c r="F5266" t="s">
        <v>15307</v>
      </c>
      <c r="G5266" t="s">
        <v>278</v>
      </c>
      <c r="H5266" t="s">
        <v>135</v>
      </c>
      <c r="I5266" t="s">
        <v>136</v>
      </c>
      <c r="J5266" t="s">
        <v>137</v>
      </c>
      <c r="K5266" t="s">
        <v>138</v>
      </c>
      <c r="L5266" t="s">
        <v>15308</v>
      </c>
      <c r="M5266" t="s">
        <v>15309</v>
      </c>
      <c r="N5266">
        <v>3.3444444440000001</v>
      </c>
      <c r="O5266">
        <v>0</v>
      </c>
      <c r="P5266">
        <v>69</v>
      </c>
      <c r="Q5266">
        <v>0</v>
      </c>
      <c r="R5266">
        <v>28</v>
      </c>
      <c r="S5266">
        <v>0</v>
      </c>
      <c r="T5266">
        <v>7</v>
      </c>
      <c r="U5266">
        <v>0</v>
      </c>
      <c r="V5266">
        <v>0</v>
      </c>
      <c r="W5266">
        <v>0</v>
      </c>
      <c r="X5266">
        <v>94.583182623820036</v>
      </c>
      <c r="Y5266">
        <v>0</v>
      </c>
      <c r="Z5266">
        <v>17.387136644157003</v>
      </c>
      <c r="AA5266">
        <v>0</v>
      </c>
      <c r="AB5266">
        <v>1.8062304596347505</v>
      </c>
      <c r="AC5266">
        <v>0</v>
      </c>
      <c r="AD5266">
        <v>0</v>
      </c>
      <c r="AE5266">
        <v>113.77654972761178</v>
      </c>
    </row>
    <row r="5267" spans="1:31" x14ac:dyDescent="0.25">
      <c r="A5267">
        <v>2279734</v>
      </c>
      <c r="B5267">
        <v>1</v>
      </c>
      <c r="C5267" t="s">
        <v>80</v>
      </c>
      <c r="D5267" t="s">
        <v>97</v>
      </c>
      <c r="E5267" t="s">
        <v>322</v>
      </c>
      <c r="F5267" t="s">
        <v>15310</v>
      </c>
      <c r="G5267" t="s">
        <v>134</v>
      </c>
      <c r="H5267" t="s">
        <v>135</v>
      </c>
      <c r="I5267" t="s">
        <v>136</v>
      </c>
      <c r="J5267" t="s">
        <v>137</v>
      </c>
      <c r="K5267" t="s">
        <v>138</v>
      </c>
      <c r="L5267" t="s">
        <v>15311</v>
      </c>
      <c r="M5267" t="s">
        <v>15312</v>
      </c>
      <c r="N5267">
        <v>0.255</v>
      </c>
      <c r="O5267">
        <v>10</v>
      </c>
      <c r="P5267">
        <v>12548</v>
      </c>
      <c r="Q5267">
        <v>30</v>
      </c>
      <c r="R5267">
        <v>839</v>
      </c>
      <c r="S5267">
        <v>49</v>
      </c>
      <c r="T5267">
        <v>1428</v>
      </c>
      <c r="U5267">
        <v>2</v>
      </c>
      <c r="V5267">
        <v>4</v>
      </c>
      <c r="W5267">
        <v>18.059422295917798</v>
      </c>
      <c r="X5267">
        <v>1032.5243255742039</v>
      </c>
      <c r="Y5267">
        <v>19.735180445212649</v>
      </c>
      <c r="Z5267">
        <v>44.078208581094344</v>
      </c>
      <c r="AA5267">
        <v>80.739086366040638</v>
      </c>
      <c r="AB5267">
        <v>210.02437757806052</v>
      </c>
      <c r="AC5267">
        <v>15.582944409903453</v>
      </c>
      <c r="AD5267">
        <v>0.74813775380415004</v>
      </c>
      <c r="AE5267">
        <v>1421.4916830042373</v>
      </c>
    </row>
    <row r="5268" spans="1:31" x14ac:dyDescent="0.25">
      <c r="A5268">
        <v>2280066</v>
      </c>
      <c r="B5268">
        <v>1</v>
      </c>
      <c r="C5268" t="s">
        <v>80</v>
      </c>
      <c r="D5268" t="s">
        <v>93</v>
      </c>
      <c r="E5268" t="s">
        <v>157</v>
      </c>
      <c r="F5268" t="s">
        <v>11668</v>
      </c>
      <c r="G5268" t="s">
        <v>134</v>
      </c>
      <c r="H5268" t="s">
        <v>135</v>
      </c>
      <c r="I5268" t="s">
        <v>136</v>
      </c>
      <c r="J5268" t="s">
        <v>137</v>
      </c>
      <c r="K5268" t="s">
        <v>138</v>
      </c>
      <c r="L5268" t="s">
        <v>15313</v>
      </c>
      <c r="M5268" t="s">
        <v>15314</v>
      </c>
      <c r="N5268">
        <v>0.271666666</v>
      </c>
      <c r="O5268">
        <v>1</v>
      </c>
      <c r="P5268">
        <v>2428</v>
      </c>
      <c r="Q5268">
        <v>14</v>
      </c>
      <c r="R5268">
        <v>635</v>
      </c>
      <c r="S5268">
        <v>7</v>
      </c>
      <c r="T5268">
        <v>626</v>
      </c>
      <c r="U5268">
        <v>5</v>
      </c>
      <c r="V5268">
        <v>0</v>
      </c>
      <c r="W5268">
        <v>4.7495574404150004E-2</v>
      </c>
      <c r="X5268">
        <v>116.36509253429222</v>
      </c>
      <c r="Y5268">
        <v>6.176906839416449</v>
      </c>
      <c r="Z5268">
        <v>58.034790509062418</v>
      </c>
      <c r="AA5268">
        <v>18.352286256650284</v>
      </c>
      <c r="AB5268">
        <v>90.465191919908065</v>
      </c>
      <c r="AC5268">
        <v>127.74818920262602</v>
      </c>
      <c r="AD5268">
        <v>0</v>
      </c>
      <c r="AE5268">
        <v>417.18995283635957</v>
      </c>
    </row>
    <row r="5269" spans="1:31" x14ac:dyDescent="0.25">
      <c r="A5269">
        <v>2280089</v>
      </c>
      <c r="B5269">
        <v>1</v>
      </c>
      <c r="C5269" t="s">
        <v>80</v>
      </c>
      <c r="D5269" t="s">
        <v>108</v>
      </c>
      <c r="E5269" t="s">
        <v>147</v>
      </c>
      <c r="F5269" t="s">
        <v>15315</v>
      </c>
      <c r="G5269" t="s">
        <v>149</v>
      </c>
      <c r="H5269" t="s">
        <v>150</v>
      </c>
      <c r="I5269" t="s">
        <v>136</v>
      </c>
      <c r="J5269" t="s">
        <v>137</v>
      </c>
      <c r="K5269" t="s">
        <v>138</v>
      </c>
      <c r="L5269" t="s">
        <v>15316</v>
      </c>
      <c r="M5269" t="s">
        <v>15317</v>
      </c>
      <c r="N5269">
        <v>3.3047222220000001</v>
      </c>
      <c r="O5269">
        <v>0</v>
      </c>
      <c r="P5269">
        <v>9</v>
      </c>
      <c r="Q5269">
        <v>0</v>
      </c>
      <c r="R5269">
        <v>3</v>
      </c>
      <c r="S5269">
        <v>0</v>
      </c>
      <c r="T5269">
        <v>4</v>
      </c>
      <c r="U5269">
        <v>0</v>
      </c>
      <c r="V5269">
        <v>0</v>
      </c>
      <c r="W5269">
        <v>0</v>
      </c>
      <c r="X5269">
        <v>6.294479723465999</v>
      </c>
      <c r="Y5269">
        <v>0</v>
      </c>
      <c r="Z5269">
        <v>2.7461967367815916</v>
      </c>
      <c r="AA5269">
        <v>0</v>
      </c>
      <c r="AB5269">
        <v>6.0773094662632214</v>
      </c>
      <c r="AC5269">
        <v>0</v>
      </c>
      <c r="AD5269">
        <v>0</v>
      </c>
      <c r="AE5269">
        <v>15.117985926510812</v>
      </c>
    </row>
    <row r="5270" spans="1:31" x14ac:dyDescent="0.25">
      <c r="A5270">
        <v>2279880</v>
      </c>
      <c r="B5270">
        <v>1</v>
      </c>
      <c r="C5270" t="s">
        <v>80</v>
      </c>
      <c r="D5270" t="s">
        <v>103</v>
      </c>
      <c r="E5270" t="s">
        <v>132</v>
      </c>
      <c r="F5270" t="s">
        <v>15318</v>
      </c>
      <c r="G5270" t="s">
        <v>134</v>
      </c>
      <c r="H5270" t="s">
        <v>135</v>
      </c>
      <c r="I5270" t="s">
        <v>136</v>
      </c>
      <c r="J5270" t="s">
        <v>137</v>
      </c>
      <c r="K5270" t="s">
        <v>138</v>
      </c>
      <c r="L5270" t="s">
        <v>15319</v>
      </c>
      <c r="M5270" t="s">
        <v>15320</v>
      </c>
      <c r="N5270">
        <v>2.1002777770000001</v>
      </c>
      <c r="O5270">
        <v>0</v>
      </c>
      <c r="P5270">
        <v>539</v>
      </c>
      <c r="Q5270">
        <v>19</v>
      </c>
      <c r="R5270">
        <v>2</v>
      </c>
      <c r="S5270">
        <v>2</v>
      </c>
      <c r="T5270">
        <v>57</v>
      </c>
      <c r="U5270">
        <v>1</v>
      </c>
      <c r="V5270">
        <v>5</v>
      </c>
      <c r="W5270">
        <v>0</v>
      </c>
      <c r="X5270">
        <v>345.45814845294922</v>
      </c>
      <c r="Y5270">
        <v>48.506006271336119</v>
      </c>
      <c r="Z5270">
        <v>2.1474223369498668</v>
      </c>
      <c r="AA5270">
        <v>136.84578727582826</v>
      </c>
      <c r="AB5270">
        <v>34.566189583363581</v>
      </c>
      <c r="AC5270">
        <v>109.87707884881924</v>
      </c>
      <c r="AD5270">
        <v>106.85134970432257</v>
      </c>
      <c r="AE5270">
        <v>784.25198247356889</v>
      </c>
    </row>
    <row r="5271" spans="1:31" x14ac:dyDescent="0.25">
      <c r="A5271">
        <v>2279926</v>
      </c>
      <c r="B5271">
        <v>1</v>
      </c>
      <c r="C5271" t="s">
        <v>80</v>
      </c>
      <c r="D5271" t="s">
        <v>103</v>
      </c>
      <c r="E5271" t="s">
        <v>157</v>
      </c>
      <c r="F5271" t="s">
        <v>15321</v>
      </c>
      <c r="G5271" t="s">
        <v>1745</v>
      </c>
      <c r="H5271" t="s">
        <v>135</v>
      </c>
      <c r="I5271" t="s">
        <v>136</v>
      </c>
      <c r="J5271" t="s">
        <v>137</v>
      </c>
      <c r="K5271" t="s">
        <v>138</v>
      </c>
      <c r="L5271" t="s">
        <v>15322</v>
      </c>
      <c r="M5271" t="s">
        <v>15323</v>
      </c>
      <c r="N5271">
        <v>4.125277777</v>
      </c>
      <c r="O5271">
        <v>0</v>
      </c>
      <c r="P5271">
        <v>660</v>
      </c>
      <c r="Q5271">
        <v>2</v>
      </c>
      <c r="R5271">
        <v>9</v>
      </c>
      <c r="S5271">
        <v>2</v>
      </c>
      <c r="T5271">
        <v>89</v>
      </c>
      <c r="U5271">
        <v>14</v>
      </c>
      <c r="V5271">
        <v>0</v>
      </c>
      <c r="W5271">
        <v>0</v>
      </c>
      <c r="X5271">
        <v>701.64494728032355</v>
      </c>
      <c r="Y5271">
        <v>156.25525230171397</v>
      </c>
      <c r="Z5271">
        <v>3.0332622753413747</v>
      </c>
      <c r="AA5271">
        <v>6.697195852688222</v>
      </c>
      <c r="AB5271">
        <v>265.61177931626258</v>
      </c>
      <c r="AC5271">
        <v>2570.4745638385562</v>
      </c>
      <c r="AD5271">
        <v>0</v>
      </c>
      <c r="AE5271">
        <v>3703.7170008648859</v>
      </c>
    </row>
    <row r="5272" spans="1:31" x14ac:dyDescent="0.25">
      <c r="A5272">
        <v>2280590</v>
      </c>
      <c r="B5272">
        <v>1</v>
      </c>
      <c r="C5272" t="s">
        <v>80</v>
      </c>
      <c r="D5272" t="s">
        <v>92</v>
      </c>
      <c r="E5272" t="s">
        <v>141</v>
      </c>
      <c r="F5272" t="s">
        <v>15324</v>
      </c>
      <c r="G5272" t="s">
        <v>134</v>
      </c>
      <c r="H5272" t="s">
        <v>135</v>
      </c>
      <c r="I5272" t="s">
        <v>738</v>
      </c>
      <c r="J5272" t="s">
        <v>137</v>
      </c>
      <c r="K5272" t="s">
        <v>138</v>
      </c>
      <c r="L5272" t="s">
        <v>15325</v>
      </c>
      <c r="M5272" t="s">
        <v>15326</v>
      </c>
      <c r="N5272">
        <v>5.5555550000000002E-3</v>
      </c>
      <c r="O5272">
        <v>0</v>
      </c>
      <c r="P5272">
        <v>840</v>
      </c>
      <c r="Q5272">
        <v>1</v>
      </c>
      <c r="R5272">
        <v>266</v>
      </c>
      <c r="S5272">
        <v>5</v>
      </c>
      <c r="T5272">
        <v>81</v>
      </c>
      <c r="U5272">
        <v>0</v>
      </c>
      <c r="V5272">
        <v>1</v>
      </c>
      <c r="W5272">
        <v>0</v>
      </c>
      <c r="X5272">
        <v>1.1275347277987802</v>
      </c>
      <c r="Y5272">
        <v>1.3205194965000002E-3</v>
      </c>
      <c r="Z5272">
        <v>0.28133905964600014</v>
      </c>
      <c r="AA5272">
        <v>4.2168399977666672E-2</v>
      </c>
      <c r="AB5272">
        <v>0.22169744752288889</v>
      </c>
      <c r="AC5272">
        <v>0</v>
      </c>
      <c r="AD5272">
        <v>1.067513432E-3</v>
      </c>
      <c r="AE5272">
        <v>1.675127667873836</v>
      </c>
    </row>
    <row r="5273" spans="1:31" x14ac:dyDescent="0.25">
      <c r="A5273">
        <v>2280321</v>
      </c>
      <c r="B5273">
        <v>1</v>
      </c>
      <c r="C5273" t="s">
        <v>80</v>
      </c>
      <c r="D5273" t="s">
        <v>107</v>
      </c>
      <c r="E5273" t="s">
        <v>157</v>
      </c>
      <c r="F5273" t="s">
        <v>15156</v>
      </c>
      <c r="G5273" t="s">
        <v>134</v>
      </c>
      <c r="H5273" t="s">
        <v>135</v>
      </c>
      <c r="I5273" t="s">
        <v>136</v>
      </c>
      <c r="J5273" t="s">
        <v>137</v>
      </c>
      <c r="K5273" t="s">
        <v>138</v>
      </c>
      <c r="L5273" t="s">
        <v>15327</v>
      </c>
      <c r="M5273" t="s">
        <v>15328</v>
      </c>
      <c r="N5273">
        <v>1.1655555550000001</v>
      </c>
      <c r="O5273">
        <v>0</v>
      </c>
      <c r="P5273">
        <v>1</v>
      </c>
      <c r="Q5273">
        <v>9</v>
      </c>
      <c r="R5273">
        <v>47</v>
      </c>
      <c r="S5273">
        <v>0</v>
      </c>
      <c r="T5273">
        <v>11</v>
      </c>
      <c r="U5273">
        <v>0</v>
      </c>
      <c r="V5273">
        <v>0</v>
      </c>
      <c r="W5273">
        <v>0</v>
      </c>
      <c r="X5273">
        <v>1.065389997378825</v>
      </c>
      <c r="Y5273">
        <v>69.025812517580746</v>
      </c>
      <c r="Z5273">
        <v>60.198487402323963</v>
      </c>
      <c r="AA5273">
        <v>0</v>
      </c>
      <c r="AB5273">
        <v>11.228036386919303</v>
      </c>
      <c r="AC5273">
        <v>0</v>
      </c>
      <c r="AD5273">
        <v>0</v>
      </c>
      <c r="AE5273">
        <v>141.51772630420285</v>
      </c>
    </row>
    <row r="5274" spans="1:31" x14ac:dyDescent="0.25">
      <c r="A5274">
        <v>2279989</v>
      </c>
      <c r="B5274">
        <v>1</v>
      </c>
      <c r="C5274" t="s">
        <v>81</v>
      </c>
      <c r="D5274" t="s">
        <v>127</v>
      </c>
      <c r="E5274" t="s">
        <v>141</v>
      </c>
      <c r="F5274" t="s">
        <v>15329</v>
      </c>
      <c r="G5274" t="s">
        <v>134</v>
      </c>
      <c r="H5274" t="s">
        <v>135</v>
      </c>
      <c r="I5274" t="s">
        <v>136</v>
      </c>
      <c r="J5274" t="s">
        <v>137</v>
      </c>
      <c r="K5274" t="s">
        <v>138</v>
      </c>
      <c r="L5274" t="s">
        <v>15330</v>
      </c>
      <c r="M5274" t="s">
        <v>15331</v>
      </c>
      <c r="N5274">
        <v>1.2825</v>
      </c>
      <c r="O5274">
        <v>0</v>
      </c>
      <c r="P5274">
        <v>493</v>
      </c>
      <c r="Q5274">
        <v>6</v>
      </c>
      <c r="R5274">
        <v>22</v>
      </c>
      <c r="S5274">
        <v>4</v>
      </c>
      <c r="T5274">
        <v>94</v>
      </c>
      <c r="U5274">
        <v>6</v>
      </c>
      <c r="V5274">
        <v>2</v>
      </c>
      <c r="W5274">
        <v>0</v>
      </c>
      <c r="X5274">
        <v>161.14960258276835</v>
      </c>
      <c r="Y5274">
        <v>4.7148211099110009</v>
      </c>
      <c r="Z5274">
        <v>10.841788081688149</v>
      </c>
      <c r="AA5274">
        <v>476.74072514554081</v>
      </c>
      <c r="AB5274">
        <v>67.897016512744614</v>
      </c>
      <c r="AC5274">
        <v>418.16761797397311</v>
      </c>
      <c r="AD5274">
        <v>4.1572941576074003</v>
      </c>
      <c r="AE5274">
        <v>1143.6688655642333</v>
      </c>
    </row>
    <row r="5275" spans="1:31" x14ac:dyDescent="0.25">
      <c r="A5275">
        <v>2279740</v>
      </c>
      <c r="B5275">
        <v>1</v>
      </c>
      <c r="C5275" t="s">
        <v>80</v>
      </c>
      <c r="D5275" t="s">
        <v>90</v>
      </c>
      <c r="E5275" t="s">
        <v>176</v>
      </c>
      <c r="F5275" t="s">
        <v>15332</v>
      </c>
      <c r="G5275" t="s">
        <v>355</v>
      </c>
      <c r="H5275" t="s">
        <v>150</v>
      </c>
      <c r="I5275" t="s">
        <v>136</v>
      </c>
      <c r="J5275" t="s">
        <v>137</v>
      </c>
      <c r="K5275" t="s">
        <v>138</v>
      </c>
      <c r="L5275" t="s">
        <v>15333</v>
      </c>
      <c r="M5275" t="s">
        <v>15334</v>
      </c>
      <c r="N5275">
        <v>2.1397222220000001</v>
      </c>
      <c r="O5275">
        <v>0</v>
      </c>
      <c r="P5275">
        <v>442</v>
      </c>
      <c r="Q5275">
        <v>0</v>
      </c>
      <c r="R5275">
        <v>0</v>
      </c>
      <c r="S5275">
        <v>0</v>
      </c>
      <c r="T5275">
        <v>64</v>
      </c>
      <c r="U5275">
        <v>0</v>
      </c>
      <c r="V5275">
        <v>1</v>
      </c>
      <c r="W5275">
        <v>0</v>
      </c>
      <c r="X5275">
        <v>231.21215113274482</v>
      </c>
      <c r="Y5275">
        <v>0</v>
      </c>
      <c r="Z5275">
        <v>0</v>
      </c>
      <c r="AA5275">
        <v>0</v>
      </c>
      <c r="AB5275">
        <v>46.060718757456591</v>
      </c>
      <c r="AC5275">
        <v>0</v>
      </c>
      <c r="AD5275">
        <v>6.8022056102947506</v>
      </c>
      <c r="AE5275">
        <v>284.07507550049621</v>
      </c>
    </row>
    <row r="5276" spans="1:31" x14ac:dyDescent="0.25">
      <c r="A5276">
        <v>2280630</v>
      </c>
      <c r="B5276">
        <v>1</v>
      </c>
      <c r="C5276" t="s">
        <v>81</v>
      </c>
      <c r="D5276" t="s">
        <v>118</v>
      </c>
      <c r="E5276" t="s">
        <v>132</v>
      </c>
      <c r="F5276" t="s">
        <v>15335</v>
      </c>
      <c r="G5276" t="s">
        <v>134</v>
      </c>
      <c r="H5276" t="s">
        <v>135</v>
      </c>
      <c r="I5276" t="s">
        <v>136</v>
      </c>
      <c r="J5276" t="s">
        <v>137</v>
      </c>
      <c r="K5276" t="s">
        <v>138</v>
      </c>
      <c r="L5276" t="s">
        <v>15336</v>
      </c>
      <c r="M5276" t="s">
        <v>15337</v>
      </c>
      <c r="N5276">
        <v>7.4999999999999997E-2</v>
      </c>
      <c r="O5276">
        <v>1</v>
      </c>
      <c r="P5276">
        <v>394</v>
      </c>
      <c r="Q5276">
        <v>49</v>
      </c>
      <c r="R5276">
        <v>38</v>
      </c>
      <c r="S5276">
        <v>15</v>
      </c>
      <c r="T5276">
        <v>41</v>
      </c>
      <c r="U5276">
        <v>0</v>
      </c>
      <c r="V5276">
        <v>0</v>
      </c>
      <c r="W5276">
        <v>3.3188206230000003E-2</v>
      </c>
      <c r="X5276">
        <v>3.855180261573</v>
      </c>
      <c r="Y5276">
        <v>16.107054899483249</v>
      </c>
      <c r="Z5276">
        <v>0.9653510958435001</v>
      </c>
      <c r="AA5276">
        <v>3.0659855108520002</v>
      </c>
      <c r="AB5276">
        <v>1.4044008750165</v>
      </c>
      <c r="AC5276">
        <v>0</v>
      </c>
      <c r="AD5276">
        <v>0</v>
      </c>
      <c r="AE5276">
        <v>25.431160848998246</v>
      </c>
    </row>
    <row r="5277" spans="1:31" x14ac:dyDescent="0.25">
      <c r="A5277">
        <v>2279797</v>
      </c>
      <c r="B5277">
        <v>1</v>
      </c>
      <c r="C5277" t="s">
        <v>80</v>
      </c>
      <c r="D5277" t="s">
        <v>97</v>
      </c>
      <c r="E5277" t="s">
        <v>322</v>
      </c>
      <c r="F5277" t="s">
        <v>14781</v>
      </c>
      <c r="G5277" t="s">
        <v>134</v>
      </c>
      <c r="H5277" t="s">
        <v>135</v>
      </c>
      <c r="I5277" t="s">
        <v>136</v>
      </c>
      <c r="J5277" t="s">
        <v>137</v>
      </c>
      <c r="K5277" t="s">
        <v>138</v>
      </c>
      <c r="L5277" t="s">
        <v>15338</v>
      </c>
      <c r="M5277" t="s">
        <v>15339</v>
      </c>
      <c r="N5277">
        <v>0.79315638799999999</v>
      </c>
      <c r="O5277">
        <v>7</v>
      </c>
      <c r="P5277">
        <v>739</v>
      </c>
      <c r="Q5277">
        <v>9</v>
      </c>
      <c r="R5277">
        <v>93</v>
      </c>
      <c r="S5277">
        <v>21</v>
      </c>
      <c r="T5277">
        <v>110</v>
      </c>
      <c r="U5277">
        <v>0</v>
      </c>
      <c r="V5277">
        <v>0</v>
      </c>
      <c r="W5277">
        <v>477.7895269804535</v>
      </c>
      <c r="X5277">
        <v>299.31727551090148</v>
      </c>
      <c r="Y5277">
        <v>295.36240325871779</v>
      </c>
      <c r="Z5277">
        <v>8.0554078040248758</v>
      </c>
      <c r="AA5277">
        <v>242.05784547345945</v>
      </c>
      <c r="AB5277">
        <v>72.267958429318455</v>
      </c>
      <c r="AC5277">
        <v>0</v>
      </c>
      <c r="AD5277">
        <v>0</v>
      </c>
      <c r="AE5277">
        <v>1394.8504174568759</v>
      </c>
    </row>
    <row r="5278" spans="1:31" x14ac:dyDescent="0.25">
      <c r="A5278">
        <v>2280129</v>
      </c>
      <c r="B5278">
        <v>1</v>
      </c>
      <c r="C5278" t="s">
        <v>81</v>
      </c>
      <c r="D5278" t="s">
        <v>114</v>
      </c>
      <c r="E5278" t="s">
        <v>141</v>
      </c>
      <c r="F5278" t="s">
        <v>15340</v>
      </c>
      <c r="G5278" t="s">
        <v>268</v>
      </c>
      <c r="H5278" t="s">
        <v>135</v>
      </c>
      <c r="I5278" t="s">
        <v>136</v>
      </c>
      <c r="J5278" t="s">
        <v>137</v>
      </c>
      <c r="K5278" t="s">
        <v>138</v>
      </c>
      <c r="L5278" t="s">
        <v>15341</v>
      </c>
      <c r="M5278" t="s">
        <v>15342</v>
      </c>
      <c r="N5278">
        <v>1.43</v>
      </c>
      <c r="O5278">
        <v>0</v>
      </c>
      <c r="P5278">
        <v>133</v>
      </c>
      <c r="Q5278">
        <v>0</v>
      </c>
      <c r="R5278">
        <v>0</v>
      </c>
      <c r="S5278">
        <v>0</v>
      </c>
      <c r="T5278">
        <v>8</v>
      </c>
      <c r="U5278">
        <v>0</v>
      </c>
      <c r="V5278">
        <v>1</v>
      </c>
      <c r="W5278">
        <v>0</v>
      </c>
      <c r="X5278">
        <v>16.272372397355259</v>
      </c>
      <c r="Y5278">
        <v>0</v>
      </c>
      <c r="Z5278">
        <v>0</v>
      </c>
      <c r="AA5278">
        <v>0</v>
      </c>
      <c r="AB5278">
        <v>3.256039310439411</v>
      </c>
      <c r="AC5278">
        <v>0</v>
      </c>
      <c r="AD5278">
        <v>0</v>
      </c>
      <c r="AE5278">
        <v>19.528411707794671</v>
      </c>
    </row>
    <row r="5279" spans="1:31" x14ac:dyDescent="0.25">
      <c r="A5279">
        <v>2280484</v>
      </c>
      <c r="B5279">
        <v>1</v>
      </c>
      <c r="C5279" t="s">
        <v>80</v>
      </c>
      <c r="D5279" t="s">
        <v>90</v>
      </c>
      <c r="E5279" t="s">
        <v>165</v>
      </c>
      <c r="F5279" t="s">
        <v>15343</v>
      </c>
      <c r="G5279" t="s">
        <v>198</v>
      </c>
      <c r="H5279" t="s">
        <v>150</v>
      </c>
      <c r="I5279" t="s">
        <v>136</v>
      </c>
      <c r="J5279" t="s">
        <v>137</v>
      </c>
      <c r="K5279" t="s">
        <v>138</v>
      </c>
      <c r="L5279" t="s">
        <v>15344</v>
      </c>
      <c r="M5279" t="s">
        <v>15345</v>
      </c>
      <c r="N5279">
        <v>2.9702777770000002</v>
      </c>
      <c r="O5279">
        <v>0</v>
      </c>
      <c r="P5279">
        <v>4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4.4581515026769081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4.4581515026769081</v>
      </c>
    </row>
    <row r="5280" spans="1:31" x14ac:dyDescent="0.25">
      <c r="A5280">
        <v>2279843</v>
      </c>
      <c r="B5280">
        <v>1</v>
      </c>
      <c r="C5280" t="s">
        <v>80</v>
      </c>
      <c r="D5280" t="s">
        <v>97</v>
      </c>
      <c r="E5280" t="s">
        <v>157</v>
      </c>
      <c r="F5280" t="s">
        <v>15346</v>
      </c>
      <c r="G5280" t="s">
        <v>2229</v>
      </c>
      <c r="H5280" t="s">
        <v>135</v>
      </c>
      <c r="I5280" t="s">
        <v>136</v>
      </c>
      <c r="J5280" t="s">
        <v>137</v>
      </c>
      <c r="K5280" t="s">
        <v>138</v>
      </c>
      <c r="L5280" t="s">
        <v>15347</v>
      </c>
      <c r="M5280" t="s">
        <v>15348</v>
      </c>
      <c r="N5280">
        <v>2.3036111109999999</v>
      </c>
      <c r="O5280">
        <v>7</v>
      </c>
      <c r="P5280">
        <v>739</v>
      </c>
      <c r="Q5280">
        <v>9</v>
      </c>
      <c r="R5280">
        <v>93</v>
      </c>
      <c r="S5280">
        <v>21</v>
      </c>
      <c r="T5280">
        <v>110</v>
      </c>
      <c r="U5280">
        <v>0</v>
      </c>
      <c r="V5280">
        <v>0</v>
      </c>
      <c r="W5280">
        <v>1360.0676844344537</v>
      </c>
      <c r="X5280">
        <v>868.49557188183121</v>
      </c>
      <c r="Y5280">
        <v>869.84462827091465</v>
      </c>
      <c r="Z5280">
        <v>23.123888106753419</v>
      </c>
      <c r="AA5280">
        <v>697.40393946432141</v>
      </c>
      <c r="AB5280">
        <v>212.84999295243907</v>
      </c>
      <c r="AC5280">
        <v>0</v>
      </c>
      <c r="AD5280">
        <v>0</v>
      </c>
      <c r="AE5280">
        <v>4031.7857051107135</v>
      </c>
    </row>
    <row r="5281" spans="1:31" x14ac:dyDescent="0.25">
      <c r="A5281">
        <v>2280281</v>
      </c>
      <c r="B5281">
        <v>1</v>
      </c>
      <c r="C5281" t="s">
        <v>80</v>
      </c>
      <c r="D5281" t="s">
        <v>90</v>
      </c>
      <c r="E5281" t="s">
        <v>165</v>
      </c>
      <c r="F5281" t="s">
        <v>15349</v>
      </c>
      <c r="G5281" t="s">
        <v>198</v>
      </c>
      <c r="H5281" t="s">
        <v>150</v>
      </c>
      <c r="I5281" t="s">
        <v>136</v>
      </c>
      <c r="J5281" t="s">
        <v>137</v>
      </c>
      <c r="K5281" t="s">
        <v>138</v>
      </c>
      <c r="L5281" t="s">
        <v>3909</v>
      </c>
      <c r="M5281" t="s">
        <v>15350</v>
      </c>
      <c r="N5281">
        <v>2.5733333329999999</v>
      </c>
      <c r="O5281">
        <v>0</v>
      </c>
      <c r="P5281">
        <v>5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4.8433356396365754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4.8433356396365754</v>
      </c>
    </row>
    <row r="5282" spans="1:31" x14ac:dyDescent="0.25">
      <c r="A5282">
        <v>2279983</v>
      </c>
      <c r="B5282">
        <v>1</v>
      </c>
      <c r="C5282" t="s">
        <v>80</v>
      </c>
      <c r="D5282" t="s">
        <v>104</v>
      </c>
      <c r="E5282" t="s">
        <v>132</v>
      </c>
      <c r="F5282" t="s">
        <v>6484</v>
      </c>
      <c r="G5282" t="s">
        <v>1804</v>
      </c>
      <c r="H5282" t="s">
        <v>135</v>
      </c>
      <c r="I5282" t="s">
        <v>136</v>
      </c>
      <c r="J5282" t="s">
        <v>137</v>
      </c>
      <c r="K5282" t="s">
        <v>138</v>
      </c>
      <c r="L5282" t="s">
        <v>15351</v>
      </c>
      <c r="M5282" t="s">
        <v>15352</v>
      </c>
      <c r="N5282">
        <v>3.6186111109999999</v>
      </c>
      <c r="O5282">
        <v>2</v>
      </c>
      <c r="P5282">
        <v>414</v>
      </c>
      <c r="Q5282">
        <v>5</v>
      </c>
      <c r="R5282">
        <v>31</v>
      </c>
      <c r="S5282">
        <v>7</v>
      </c>
      <c r="T5282">
        <v>75</v>
      </c>
      <c r="U5282">
        <v>0</v>
      </c>
      <c r="V5282">
        <v>0</v>
      </c>
      <c r="W5282">
        <v>4.2907750204462669</v>
      </c>
      <c r="X5282">
        <v>306.94390347086426</v>
      </c>
      <c r="Y5282">
        <v>6.4069871874799995</v>
      </c>
      <c r="Z5282">
        <v>46.88485339928949</v>
      </c>
      <c r="AA5282">
        <v>144.15545823452231</v>
      </c>
      <c r="AB5282">
        <v>103.97641410607331</v>
      </c>
      <c r="AC5282">
        <v>0</v>
      </c>
      <c r="AD5282">
        <v>0</v>
      </c>
      <c r="AE5282">
        <v>612.65839141867571</v>
      </c>
    </row>
    <row r="5283" spans="1:31" x14ac:dyDescent="0.25">
      <c r="A5283">
        <v>2282233</v>
      </c>
      <c r="B5283">
        <v>1</v>
      </c>
      <c r="C5283" t="s">
        <v>80</v>
      </c>
      <c r="D5283" t="s">
        <v>97</v>
      </c>
      <c r="E5283" t="s">
        <v>322</v>
      </c>
      <c r="F5283" t="s">
        <v>5913</v>
      </c>
      <c r="G5283" t="s">
        <v>134</v>
      </c>
      <c r="H5283" t="s">
        <v>135</v>
      </c>
      <c r="I5283" t="s">
        <v>136</v>
      </c>
      <c r="J5283" t="s">
        <v>137</v>
      </c>
      <c r="K5283" t="s">
        <v>138</v>
      </c>
      <c r="L5283" t="s">
        <v>15353</v>
      </c>
      <c r="M5283" t="s">
        <v>15354</v>
      </c>
      <c r="N5283">
        <v>0.2</v>
      </c>
      <c r="O5283">
        <v>13</v>
      </c>
      <c r="P5283">
        <v>5313</v>
      </c>
      <c r="Q5283">
        <v>18</v>
      </c>
      <c r="R5283">
        <v>299</v>
      </c>
      <c r="S5283">
        <v>46</v>
      </c>
      <c r="T5283">
        <v>645</v>
      </c>
      <c r="U5283">
        <v>1</v>
      </c>
      <c r="V5283">
        <v>1</v>
      </c>
      <c r="W5283">
        <v>3.6241300575899991</v>
      </c>
      <c r="X5283">
        <v>323.73201159192439</v>
      </c>
      <c r="Y5283">
        <v>2.2626414600540006</v>
      </c>
      <c r="Z5283">
        <v>16.38473587479001</v>
      </c>
      <c r="AA5283">
        <v>84.092431180040037</v>
      </c>
      <c r="AB5283">
        <v>59.637219516459822</v>
      </c>
      <c r="AC5283">
        <v>4.4797387343999997</v>
      </c>
      <c r="AD5283">
        <v>0.62052009647400008</v>
      </c>
      <c r="AE5283">
        <v>494.83342851173222</v>
      </c>
    </row>
    <row r="5284" spans="1:31" x14ac:dyDescent="0.25">
      <c r="A5284">
        <v>2280341</v>
      </c>
      <c r="B5284">
        <v>1</v>
      </c>
      <c r="C5284" t="s">
        <v>80</v>
      </c>
      <c r="D5284" t="s">
        <v>96</v>
      </c>
      <c r="E5284" t="s">
        <v>132</v>
      </c>
      <c r="F5284" t="s">
        <v>15355</v>
      </c>
      <c r="G5284" t="s">
        <v>1804</v>
      </c>
      <c r="H5284" t="s">
        <v>135</v>
      </c>
      <c r="I5284" t="s">
        <v>136</v>
      </c>
      <c r="J5284" t="s">
        <v>137</v>
      </c>
      <c r="K5284" t="s">
        <v>138</v>
      </c>
      <c r="L5284" t="s">
        <v>15356</v>
      </c>
      <c r="M5284" t="s">
        <v>15357</v>
      </c>
      <c r="N5284">
        <v>5.8161111109999997</v>
      </c>
      <c r="O5284">
        <v>0</v>
      </c>
      <c r="P5284">
        <v>463</v>
      </c>
      <c r="Q5284">
        <v>4</v>
      </c>
      <c r="R5284">
        <v>0</v>
      </c>
      <c r="S5284">
        <v>0</v>
      </c>
      <c r="T5284">
        <v>12</v>
      </c>
      <c r="U5284">
        <v>0</v>
      </c>
      <c r="V5284">
        <v>0</v>
      </c>
      <c r="W5284">
        <v>0</v>
      </c>
      <c r="X5284">
        <v>594.73244123350366</v>
      </c>
      <c r="Y5284">
        <v>3963.1362132502272</v>
      </c>
      <c r="Z5284">
        <v>0</v>
      </c>
      <c r="AA5284">
        <v>0</v>
      </c>
      <c r="AB5284">
        <v>178.82183073952322</v>
      </c>
      <c r="AC5284">
        <v>0</v>
      </c>
      <c r="AD5284">
        <v>0</v>
      </c>
      <c r="AE5284">
        <v>4736.6904852232547</v>
      </c>
    </row>
    <row r="5285" spans="1:31" x14ac:dyDescent="0.25">
      <c r="A5285">
        <v>2280218</v>
      </c>
      <c r="B5285">
        <v>1</v>
      </c>
      <c r="C5285" t="s">
        <v>80</v>
      </c>
      <c r="D5285" t="s">
        <v>100</v>
      </c>
      <c r="E5285" t="s">
        <v>147</v>
      </c>
      <c r="F5285" t="s">
        <v>15358</v>
      </c>
      <c r="G5285" t="s">
        <v>149</v>
      </c>
      <c r="H5285" t="s">
        <v>150</v>
      </c>
      <c r="I5285" t="s">
        <v>136</v>
      </c>
      <c r="J5285" t="s">
        <v>137</v>
      </c>
      <c r="K5285" t="s">
        <v>138</v>
      </c>
      <c r="L5285" t="s">
        <v>15359</v>
      </c>
      <c r="M5285" t="s">
        <v>15360</v>
      </c>
      <c r="N5285">
        <v>4.153611111</v>
      </c>
      <c r="O5285">
        <v>0</v>
      </c>
      <c r="P5285">
        <v>65</v>
      </c>
      <c r="Q5285">
        <v>0</v>
      </c>
      <c r="R5285">
        <v>0</v>
      </c>
      <c r="S5285">
        <v>0</v>
      </c>
      <c r="T5285">
        <v>1</v>
      </c>
      <c r="U5285">
        <v>0</v>
      </c>
      <c r="V5285">
        <v>0</v>
      </c>
      <c r="W5285">
        <v>0</v>
      </c>
      <c r="X5285">
        <v>68.864391849527621</v>
      </c>
      <c r="Y5285">
        <v>0</v>
      </c>
      <c r="Z5285">
        <v>0</v>
      </c>
      <c r="AA5285">
        <v>0</v>
      </c>
      <c r="AB5285">
        <v>0.98252439486405008</v>
      </c>
      <c r="AC5285">
        <v>0</v>
      </c>
      <c r="AD5285">
        <v>0</v>
      </c>
      <c r="AE5285">
        <v>69.846916244391664</v>
      </c>
    </row>
    <row r="5286" spans="1:31" x14ac:dyDescent="0.25">
      <c r="A5286">
        <v>2280175</v>
      </c>
      <c r="B5286">
        <v>1</v>
      </c>
      <c r="C5286" t="s">
        <v>80</v>
      </c>
      <c r="D5286" t="s">
        <v>104</v>
      </c>
      <c r="E5286" t="s">
        <v>147</v>
      </c>
      <c r="F5286" t="s">
        <v>15361</v>
      </c>
      <c r="G5286" t="s">
        <v>233</v>
      </c>
      <c r="H5286" t="s">
        <v>150</v>
      </c>
      <c r="I5286" t="s">
        <v>136</v>
      </c>
      <c r="J5286" t="s">
        <v>137</v>
      </c>
      <c r="K5286" t="s">
        <v>138</v>
      </c>
      <c r="L5286" t="s">
        <v>15362</v>
      </c>
      <c r="M5286" t="s">
        <v>15363</v>
      </c>
      <c r="N5286">
        <v>1.7008333330000001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5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9.0073873668012663</v>
      </c>
      <c r="AC5286">
        <v>0</v>
      </c>
      <c r="AD5286">
        <v>0</v>
      </c>
      <c r="AE5286">
        <v>9.0073873668012663</v>
      </c>
    </row>
    <row r="5287" spans="1:31" x14ac:dyDescent="0.25">
      <c r="A5287">
        <v>2280690</v>
      </c>
      <c r="B5287">
        <v>1</v>
      </c>
      <c r="C5287" t="s">
        <v>80</v>
      </c>
      <c r="D5287" t="s">
        <v>106</v>
      </c>
      <c r="E5287" t="s">
        <v>165</v>
      </c>
      <c r="F5287" t="s">
        <v>15364</v>
      </c>
      <c r="G5287" t="s">
        <v>198</v>
      </c>
      <c r="H5287" t="s">
        <v>150</v>
      </c>
      <c r="I5287" t="s">
        <v>136</v>
      </c>
      <c r="J5287" t="s">
        <v>137</v>
      </c>
      <c r="K5287" t="s">
        <v>138</v>
      </c>
      <c r="L5287" t="s">
        <v>15365</v>
      </c>
      <c r="M5287" t="s">
        <v>15366</v>
      </c>
      <c r="N5287">
        <v>3.3341666659999998</v>
      </c>
      <c r="O5287">
        <v>0</v>
      </c>
      <c r="P5287">
        <v>1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0.86353826016266666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0.86353826016266666</v>
      </c>
    </row>
    <row r="5288" spans="1:31" x14ac:dyDescent="0.25">
      <c r="A5288">
        <v>2280026</v>
      </c>
      <c r="B5288">
        <v>1</v>
      </c>
      <c r="C5288" t="s">
        <v>81</v>
      </c>
      <c r="D5288" t="s">
        <v>118</v>
      </c>
      <c r="E5288" t="s">
        <v>141</v>
      </c>
      <c r="F5288" t="s">
        <v>15367</v>
      </c>
      <c r="G5288" t="s">
        <v>297</v>
      </c>
      <c r="H5288" t="s">
        <v>135</v>
      </c>
      <c r="I5288" t="s">
        <v>136</v>
      </c>
      <c r="J5288" t="s">
        <v>3</v>
      </c>
      <c r="K5288" t="s">
        <v>138</v>
      </c>
      <c r="L5288" t="s">
        <v>15368</v>
      </c>
      <c r="M5288" t="s">
        <v>15369</v>
      </c>
      <c r="N5288">
        <v>2.6119444440000001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64.886360355762946</v>
      </c>
      <c r="AD5288">
        <v>0</v>
      </c>
      <c r="AE5288">
        <v>64.886360355762946</v>
      </c>
    </row>
    <row r="5289" spans="1:31" x14ac:dyDescent="0.25">
      <c r="A5289">
        <v>2280049</v>
      </c>
      <c r="B5289">
        <v>1</v>
      </c>
      <c r="C5289" t="s">
        <v>81</v>
      </c>
      <c r="D5289" t="s">
        <v>127</v>
      </c>
      <c r="E5289" t="s">
        <v>141</v>
      </c>
      <c r="F5289" t="s">
        <v>15370</v>
      </c>
      <c r="G5289" t="s">
        <v>143</v>
      </c>
      <c r="H5289" t="s">
        <v>135</v>
      </c>
      <c r="I5289" t="s">
        <v>136</v>
      </c>
      <c r="J5289" t="s">
        <v>137</v>
      </c>
      <c r="K5289" t="s">
        <v>144</v>
      </c>
      <c r="L5289" t="s">
        <v>15371</v>
      </c>
      <c r="M5289" t="s">
        <v>15372</v>
      </c>
      <c r="N5289">
        <v>2.5163888879999998</v>
      </c>
      <c r="O5289">
        <v>0</v>
      </c>
      <c r="P5289">
        <v>458</v>
      </c>
      <c r="Q5289">
        <v>0</v>
      </c>
      <c r="R5289">
        <v>2</v>
      </c>
      <c r="S5289">
        <v>0</v>
      </c>
      <c r="T5289">
        <v>28</v>
      </c>
      <c r="U5289">
        <v>0</v>
      </c>
      <c r="V5289">
        <v>0</v>
      </c>
      <c r="W5289">
        <v>0</v>
      </c>
      <c r="X5289">
        <v>269.18003292664315</v>
      </c>
      <c r="Y5289">
        <v>0</v>
      </c>
      <c r="Z5289">
        <v>1.2430327896824001</v>
      </c>
      <c r="AA5289">
        <v>0</v>
      </c>
      <c r="AB5289">
        <v>111.44910877773438</v>
      </c>
      <c r="AC5289">
        <v>0</v>
      </c>
      <c r="AD5289">
        <v>0</v>
      </c>
      <c r="AE5289">
        <v>381.87217449405989</v>
      </c>
    </row>
    <row r="5290" spans="1:31" x14ac:dyDescent="0.25">
      <c r="A5290">
        <v>2280653</v>
      </c>
      <c r="B5290">
        <v>1</v>
      </c>
      <c r="C5290" t="s">
        <v>80</v>
      </c>
      <c r="D5290" t="s">
        <v>83</v>
      </c>
      <c r="E5290" t="s">
        <v>165</v>
      </c>
      <c r="F5290" t="s">
        <v>15373</v>
      </c>
      <c r="G5290" t="s">
        <v>198</v>
      </c>
      <c r="H5290" t="s">
        <v>150</v>
      </c>
      <c r="I5290" t="s">
        <v>136</v>
      </c>
      <c r="J5290" t="s">
        <v>137</v>
      </c>
      <c r="K5290" t="s">
        <v>138</v>
      </c>
      <c r="L5290" t="s">
        <v>15374</v>
      </c>
      <c r="M5290" t="s">
        <v>15375</v>
      </c>
      <c r="N5290">
        <v>0.74833333300000004</v>
      </c>
      <c r="O5290">
        <v>0</v>
      </c>
      <c r="P5290">
        <v>1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0.23896831810646665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0.23896831810646665</v>
      </c>
    </row>
    <row r="5291" spans="1:31" x14ac:dyDescent="0.25">
      <c r="A5291">
        <v>2280404</v>
      </c>
      <c r="B5291">
        <v>1</v>
      </c>
      <c r="C5291" t="s">
        <v>80</v>
      </c>
      <c r="D5291" t="s">
        <v>92</v>
      </c>
      <c r="E5291" t="s">
        <v>165</v>
      </c>
      <c r="F5291" t="s">
        <v>14680</v>
      </c>
      <c r="G5291" t="s">
        <v>225</v>
      </c>
      <c r="H5291" t="s">
        <v>150</v>
      </c>
      <c r="I5291" t="s">
        <v>136</v>
      </c>
      <c r="J5291" t="s">
        <v>137</v>
      </c>
      <c r="K5291" t="s">
        <v>138</v>
      </c>
      <c r="L5291" t="s">
        <v>15376</v>
      </c>
      <c r="M5291" t="s">
        <v>15377</v>
      </c>
      <c r="N5291">
        <v>0.78833333299999997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4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3.1666536546742168</v>
      </c>
      <c r="AC5291">
        <v>0</v>
      </c>
      <c r="AD5291">
        <v>0</v>
      </c>
      <c r="AE5291">
        <v>3.1666536546742168</v>
      </c>
    </row>
    <row r="5292" spans="1:31" x14ac:dyDescent="0.25">
      <c r="A5292">
        <v>2280547</v>
      </c>
      <c r="B5292">
        <v>1</v>
      </c>
      <c r="C5292" t="s">
        <v>80</v>
      </c>
      <c r="D5292" t="s">
        <v>107</v>
      </c>
      <c r="E5292" t="s">
        <v>165</v>
      </c>
      <c r="F5292" t="s">
        <v>15378</v>
      </c>
      <c r="G5292" t="s">
        <v>198</v>
      </c>
      <c r="H5292" t="s">
        <v>150</v>
      </c>
      <c r="I5292" t="s">
        <v>136</v>
      </c>
      <c r="J5292" t="s">
        <v>137</v>
      </c>
      <c r="K5292" t="s">
        <v>138</v>
      </c>
      <c r="L5292" t="s">
        <v>15379</v>
      </c>
      <c r="M5292" t="s">
        <v>15380</v>
      </c>
      <c r="N5292">
        <v>1.0916666660000001</v>
      </c>
      <c r="O5292">
        <v>0</v>
      </c>
      <c r="P5292">
        <v>1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0.44947297685900001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0.44947297685900001</v>
      </c>
    </row>
    <row r="5293" spans="1:31" x14ac:dyDescent="0.25">
      <c r="A5293">
        <v>2279820</v>
      </c>
      <c r="B5293">
        <v>1</v>
      </c>
      <c r="C5293" t="s">
        <v>80</v>
      </c>
      <c r="D5293" t="s">
        <v>103</v>
      </c>
      <c r="E5293" t="s">
        <v>322</v>
      </c>
      <c r="F5293" t="s">
        <v>15381</v>
      </c>
      <c r="G5293" t="s">
        <v>134</v>
      </c>
      <c r="H5293" t="s">
        <v>135</v>
      </c>
      <c r="I5293" t="s">
        <v>136</v>
      </c>
      <c r="J5293" t="s">
        <v>137</v>
      </c>
      <c r="K5293" t="s">
        <v>138</v>
      </c>
      <c r="L5293" t="s">
        <v>15382</v>
      </c>
      <c r="M5293" t="s">
        <v>15383</v>
      </c>
      <c r="N5293">
        <v>0.10777777700000001</v>
      </c>
      <c r="O5293">
        <v>0</v>
      </c>
      <c r="P5293">
        <v>7</v>
      </c>
      <c r="Q5293">
        <v>45</v>
      </c>
      <c r="R5293">
        <v>72</v>
      </c>
      <c r="S5293">
        <v>14</v>
      </c>
      <c r="T5293">
        <v>18</v>
      </c>
      <c r="U5293">
        <v>6</v>
      </c>
      <c r="V5293">
        <v>0</v>
      </c>
      <c r="W5293">
        <v>0</v>
      </c>
      <c r="X5293">
        <v>0.16300745595020003</v>
      </c>
      <c r="Y5293">
        <v>4.9113364818856038</v>
      </c>
      <c r="Z5293">
        <v>3.6000426062745996</v>
      </c>
      <c r="AA5293">
        <v>13.553851144958832</v>
      </c>
      <c r="AB5293">
        <v>1.5353595999577001</v>
      </c>
      <c r="AC5293">
        <v>71.343506416485326</v>
      </c>
      <c r="AD5293">
        <v>0</v>
      </c>
      <c r="AE5293">
        <v>95.107103705512259</v>
      </c>
    </row>
    <row r="5294" spans="1:31" x14ac:dyDescent="0.25">
      <c r="A5294">
        <v>2280112</v>
      </c>
      <c r="B5294">
        <v>1</v>
      </c>
      <c r="C5294" t="s">
        <v>81</v>
      </c>
      <c r="D5294" t="s">
        <v>128</v>
      </c>
      <c r="E5294" t="s">
        <v>165</v>
      </c>
      <c r="F5294" t="s">
        <v>15384</v>
      </c>
      <c r="G5294" t="s">
        <v>198</v>
      </c>
      <c r="H5294" t="s">
        <v>150</v>
      </c>
      <c r="I5294" t="s">
        <v>136</v>
      </c>
      <c r="J5294" t="s">
        <v>137</v>
      </c>
      <c r="K5294" t="s">
        <v>138</v>
      </c>
      <c r="L5294" t="s">
        <v>15385</v>
      </c>
      <c r="M5294" t="s">
        <v>15386</v>
      </c>
      <c r="N5294">
        <v>7.6441666660000003</v>
      </c>
      <c r="O5294">
        <v>0</v>
      </c>
      <c r="P5294">
        <v>1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1.4545456994827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1.4545456994827</v>
      </c>
    </row>
    <row r="5295" spans="1:31" x14ac:dyDescent="0.25">
      <c r="A5295">
        <v>2279900</v>
      </c>
      <c r="B5295">
        <v>1</v>
      </c>
      <c r="C5295" t="s">
        <v>81</v>
      </c>
      <c r="D5295" t="s">
        <v>123</v>
      </c>
      <c r="E5295" t="s">
        <v>176</v>
      </c>
      <c r="F5295" t="s">
        <v>15387</v>
      </c>
      <c r="G5295" t="s">
        <v>178</v>
      </c>
      <c r="H5295" t="s">
        <v>150</v>
      </c>
      <c r="I5295" t="s">
        <v>136</v>
      </c>
      <c r="J5295" t="s">
        <v>137</v>
      </c>
      <c r="K5295" t="s">
        <v>138</v>
      </c>
      <c r="L5295" t="s">
        <v>15388</v>
      </c>
      <c r="M5295" t="s">
        <v>15389</v>
      </c>
      <c r="N5295">
        <v>0.65472222199999996</v>
      </c>
      <c r="O5295">
        <v>0</v>
      </c>
      <c r="P5295">
        <v>0</v>
      </c>
      <c r="Q5295">
        <v>0</v>
      </c>
      <c r="R5295">
        <v>21</v>
      </c>
      <c r="S5295">
        <v>0</v>
      </c>
      <c r="T5295">
        <v>11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6.1751921404297239</v>
      </c>
      <c r="AA5295">
        <v>0</v>
      </c>
      <c r="AB5295">
        <v>4.1863542999605006</v>
      </c>
      <c r="AC5295">
        <v>0</v>
      </c>
      <c r="AD5295">
        <v>0</v>
      </c>
      <c r="AE5295">
        <v>10.361546440390224</v>
      </c>
    </row>
    <row r="5296" spans="1:31" x14ac:dyDescent="0.25">
      <c r="A5296">
        <v>2279923</v>
      </c>
      <c r="B5296">
        <v>1</v>
      </c>
      <c r="C5296" t="s">
        <v>81</v>
      </c>
      <c r="D5296" t="s">
        <v>122</v>
      </c>
      <c r="E5296" t="s">
        <v>157</v>
      </c>
      <c r="F5296" t="s">
        <v>14383</v>
      </c>
      <c r="G5296" t="s">
        <v>134</v>
      </c>
      <c r="H5296" t="s">
        <v>135</v>
      </c>
      <c r="I5296" t="s">
        <v>136</v>
      </c>
      <c r="J5296" t="s">
        <v>137</v>
      </c>
      <c r="K5296" t="s">
        <v>138</v>
      </c>
      <c r="L5296" t="s">
        <v>15390</v>
      </c>
      <c r="M5296" t="s">
        <v>14696</v>
      </c>
      <c r="N5296">
        <v>0.43472222199999999</v>
      </c>
      <c r="O5296">
        <v>24</v>
      </c>
      <c r="P5296">
        <v>1013</v>
      </c>
      <c r="Q5296">
        <v>68</v>
      </c>
      <c r="R5296">
        <v>34</v>
      </c>
      <c r="S5296">
        <v>32</v>
      </c>
      <c r="T5296">
        <v>76</v>
      </c>
      <c r="U5296">
        <v>3</v>
      </c>
      <c r="V5296">
        <v>2</v>
      </c>
      <c r="W5296">
        <v>1.4215584304684725</v>
      </c>
      <c r="X5296">
        <v>48.360441603777936</v>
      </c>
      <c r="Y5296">
        <v>19.169731309888917</v>
      </c>
      <c r="Z5296">
        <v>2.6784677014218752</v>
      </c>
      <c r="AA5296">
        <v>36.308313473482059</v>
      </c>
      <c r="AB5296">
        <v>9.0992493250997555</v>
      </c>
      <c r="AC5296">
        <v>24.980622098293754</v>
      </c>
      <c r="AD5296">
        <v>0.26462591099587501</v>
      </c>
      <c r="AE5296">
        <v>142.28300985342867</v>
      </c>
    </row>
    <row r="5297" spans="1:31" x14ac:dyDescent="0.25">
      <c r="A5297">
        <v>2280587</v>
      </c>
      <c r="B5297">
        <v>1</v>
      </c>
      <c r="C5297" t="s">
        <v>80</v>
      </c>
      <c r="D5297" t="s">
        <v>93</v>
      </c>
      <c r="E5297" t="s">
        <v>157</v>
      </c>
      <c r="F5297" t="s">
        <v>3551</v>
      </c>
      <c r="G5297" t="s">
        <v>134</v>
      </c>
      <c r="H5297" t="s">
        <v>135</v>
      </c>
      <c r="I5297" t="s">
        <v>136</v>
      </c>
      <c r="J5297" t="s">
        <v>137</v>
      </c>
      <c r="K5297" t="s">
        <v>138</v>
      </c>
      <c r="L5297" t="s">
        <v>15391</v>
      </c>
      <c r="M5297" t="s">
        <v>15392</v>
      </c>
      <c r="N5297">
        <v>1.5961111109999999</v>
      </c>
      <c r="O5297">
        <v>0</v>
      </c>
      <c r="P5297">
        <v>194</v>
      </c>
      <c r="Q5297">
        <v>2</v>
      </c>
      <c r="R5297">
        <v>45</v>
      </c>
      <c r="S5297">
        <v>3</v>
      </c>
      <c r="T5297">
        <v>40</v>
      </c>
      <c r="U5297">
        <v>0</v>
      </c>
      <c r="V5297">
        <v>0</v>
      </c>
      <c r="W5297">
        <v>0</v>
      </c>
      <c r="X5297">
        <v>28.522456175577304</v>
      </c>
      <c r="Y5297">
        <v>0.29035669809510001</v>
      </c>
      <c r="Z5297">
        <v>10.708619893649169</v>
      </c>
      <c r="AA5297">
        <v>5.3729859260954491</v>
      </c>
      <c r="AB5297">
        <v>17.583969690473339</v>
      </c>
      <c r="AC5297">
        <v>0</v>
      </c>
      <c r="AD5297">
        <v>0</v>
      </c>
      <c r="AE5297">
        <v>62.478388383890362</v>
      </c>
    </row>
    <row r="5298" spans="1:31" x14ac:dyDescent="0.25">
      <c r="A5298">
        <v>2280255</v>
      </c>
      <c r="B5298">
        <v>1</v>
      </c>
      <c r="C5298" t="s">
        <v>80</v>
      </c>
      <c r="D5298" t="s">
        <v>111</v>
      </c>
      <c r="E5298" t="s">
        <v>141</v>
      </c>
      <c r="F5298" t="s">
        <v>15393</v>
      </c>
      <c r="G5298" t="s">
        <v>278</v>
      </c>
      <c r="H5298" t="s">
        <v>135</v>
      </c>
      <c r="I5298" t="s">
        <v>136</v>
      </c>
      <c r="J5298" t="s">
        <v>137</v>
      </c>
      <c r="K5298" t="s">
        <v>138</v>
      </c>
      <c r="L5298" t="s">
        <v>15394</v>
      </c>
      <c r="M5298" t="s">
        <v>15395</v>
      </c>
      <c r="N5298">
        <v>6.9066666659999996</v>
      </c>
      <c r="O5298">
        <v>0</v>
      </c>
      <c r="P5298">
        <v>9</v>
      </c>
      <c r="Q5298">
        <v>0</v>
      </c>
      <c r="R5298">
        <v>13</v>
      </c>
      <c r="S5298">
        <v>0</v>
      </c>
      <c r="T5298">
        <v>13</v>
      </c>
      <c r="U5298">
        <v>0</v>
      </c>
      <c r="V5298">
        <v>0</v>
      </c>
      <c r="W5298">
        <v>0</v>
      </c>
      <c r="X5298">
        <v>30.025126563487863</v>
      </c>
      <c r="Y5298">
        <v>0</v>
      </c>
      <c r="Z5298">
        <v>88.561114710427219</v>
      </c>
      <c r="AA5298">
        <v>0</v>
      </c>
      <c r="AB5298">
        <v>138.90946644775408</v>
      </c>
      <c r="AC5298">
        <v>0</v>
      </c>
      <c r="AD5298">
        <v>0</v>
      </c>
      <c r="AE5298">
        <v>257.49570772166919</v>
      </c>
    </row>
    <row r="5299" spans="1:31" x14ac:dyDescent="0.25">
      <c r="A5299">
        <v>2279946</v>
      </c>
      <c r="B5299">
        <v>1</v>
      </c>
      <c r="C5299" t="s">
        <v>80</v>
      </c>
      <c r="D5299" t="s">
        <v>103</v>
      </c>
      <c r="E5299" t="s">
        <v>141</v>
      </c>
      <c r="F5299" t="s">
        <v>15396</v>
      </c>
      <c r="G5299" t="s">
        <v>268</v>
      </c>
      <c r="H5299" t="s">
        <v>135</v>
      </c>
      <c r="I5299" t="s">
        <v>136</v>
      </c>
      <c r="J5299" t="s">
        <v>137</v>
      </c>
      <c r="K5299" t="s">
        <v>138</v>
      </c>
      <c r="L5299" t="s">
        <v>15397</v>
      </c>
      <c r="M5299" t="s">
        <v>15398</v>
      </c>
      <c r="N5299">
        <v>4.9388888880000001</v>
      </c>
      <c r="O5299">
        <v>0</v>
      </c>
      <c r="P5299">
        <v>512</v>
      </c>
      <c r="Q5299">
        <v>0</v>
      </c>
      <c r="R5299">
        <v>33</v>
      </c>
      <c r="S5299">
        <v>3</v>
      </c>
      <c r="T5299">
        <v>195</v>
      </c>
      <c r="U5299">
        <v>0</v>
      </c>
      <c r="V5299">
        <v>0</v>
      </c>
      <c r="W5299">
        <v>0</v>
      </c>
      <c r="X5299">
        <v>385.08591265504765</v>
      </c>
      <c r="Y5299">
        <v>0</v>
      </c>
      <c r="Z5299">
        <v>58.120499243567416</v>
      </c>
      <c r="AA5299">
        <v>18.651827626102062</v>
      </c>
      <c r="AB5299">
        <v>434.92231576929709</v>
      </c>
      <c r="AC5299">
        <v>0</v>
      </c>
      <c r="AD5299">
        <v>0</v>
      </c>
      <c r="AE5299">
        <v>896.78055529401422</v>
      </c>
    </row>
    <row r="5300" spans="1:31" x14ac:dyDescent="0.25">
      <c r="A5300">
        <v>2280278</v>
      </c>
      <c r="B5300">
        <v>1</v>
      </c>
      <c r="C5300" t="s">
        <v>81</v>
      </c>
      <c r="D5300" t="s">
        <v>123</v>
      </c>
      <c r="E5300" t="s">
        <v>147</v>
      </c>
      <c r="F5300" t="s">
        <v>15399</v>
      </c>
      <c r="G5300" t="s">
        <v>149</v>
      </c>
      <c r="H5300" t="s">
        <v>150</v>
      </c>
      <c r="I5300" t="s">
        <v>136</v>
      </c>
      <c r="J5300" t="s">
        <v>137</v>
      </c>
      <c r="K5300" t="s">
        <v>138</v>
      </c>
      <c r="L5300" t="s">
        <v>15400</v>
      </c>
      <c r="M5300" t="s">
        <v>15401</v>
      </c>
      <c r="N5300">
        <v>1.4580555550000001</v>
      </c>
      <c r="O5300">
        <v>0</v>
      </c>
      <c r="P5300">
        <v>8</v>
      </c>
      <c r="Q5300">
        <v>0</v>
      </c>
      <c r="R5300">
        <v>5</v>
      </c>
      <c r="S5300">
        <v>0</v>
      </c>
      <c r="T5300">
        <v>2</v>
      </c>
      <c r="U5300">
        <v>0</v>
      </c>
      <c r="V5300">
        <v>0</v>
      </c>
      <c r="W5300">
        <v>0</v>
      </c>
      <c r="X5300">
        <v>2.0553514457162003</v>
      </c>
      <c r="Y5300">
        <v>0</v>
      </c>
      <c r="Z5300">
        <v>4.7851198376908339</v>
      </c>
      <c r="AA5300">
        <v>0</v>
      </c>
      <c r="AB5300">
        <v>0.26360692118805001</v>
      </c>
      <c r="AC5300">
        <v>0</v>
      </c>
      <c r="AD5300">
        <v>0</v>
      </c>
      <c r="AE5300">
        <v>7.1040782045950834</v>
      </c>
    </row>
    <row r="5301" spans="1:31" x14ac:dyDescent="0.25">
      <c r="A5301">
        <v>2280447</v>
      </c>
      <c r="B5301">
        <v>1</v>
      </c>
      <c r="C5301" t="s">
        <v>80</v>
      </c>
      <c r="D5301" t="s">
        <v>97</v>
      </c>
      <c r="E5301" t="s">
        <v>165</v>
      </c>
      <c r="F5301" t="s">
        <v>15402</v>
      </c>
      <c r="G5301" t="s">
        <v>167</v>
      </c>
      <c r="H5301" t="s">
        <v>150</v>
      </c>
      <c r="I5301" t="s">
        <v>136</v>
      </c>
      <c r="J5301" t="s">
        <v>137</v>
      </c>
      <c r="K5301" t="s">
        <v>138</v>
      </c>
      <c r="L5301" t="s">
        <v>15403</v>
      </c>
      <c r="M5301" t="s">
        <v>15404</v>
      </c>
      <c r="N5301">
        <v>3.7227777770000001</v>
      </c>
      <c r="O5301">
        <v>0</v>
      </c>
      <c r="P5301">
        <v>1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0.16816143212775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0.16816143212775</v>
      </c>
    </row>
    <row r="5302" spans="1:31" x14ac:dyDescent="0.25">
      <c r="A5302">
        <v>2280610</v>
      </c>
      <c r="B5302">
        <v>1</v>
      </c>
      <c r="C5302" t="s">
        <v>80</v>
      </c>
      <c r="D5302" t="s">
        <v>108</v>
      </c>
      <c r="E5302" t="s">
        <v>147</v>
      </c>
      <c r="F5302" t="s">
        <v>15405</v>
      </c>
      <c r="G5302" t="s">
        <v>149</v>
      </c>
      <c r="H5302" t="s">
        <v>150</v>
      </c>
      <c r="I5302" t="s">
        <v>136</v>
      </c>
      <c r="J5302" t="s">
        <v>137</v>
      </c>
      <c r="K5302" t="s">
        <v>138</v>
      </c>
      <c r="L5302" t="s">
        <v>15406</v>
      </c>
      <c r="M5302" t="s">
        <v>15407</v>
      </c>
      <c r="N5302">
        <v>0.47444444400000002</v>
      </c>
      <c r="O5302">
        <v>0</v>
      </c>
      <c r="P5302">
        <v>20</v>
      </c>
      <c r="Q5302">
        <v>0</v>
      </c>
      <c r="R5302">
        <v>1</v>
      </c>
      <c r="S5302">
        <v>0</v>
      </c>
      <c r="T5302">
        <v>2</v>
      </c>
      <c r="U5302">
        <v>0</v>
      </c>
      <c r="V5302">
        <v>0</v>
      </c>
      <c r="W5302">
        <v>0</v>
      </c>
      <c r="X5302">
        <v>1.655725463318267</v>
      </c>
      <c r="Y5302">
        <v>0</v>
      </c>
      <c r="Z5302">
        <v>0</v>
      </c>
      <c r="AA5302">
        <v>0</v>
      </c>
      <c r="AB5302">
        <v>0.19635146251466667</v>
      </c>
      <c r="AC5302">
        <v>0</v>
      </c>
      <c r="AD5302">
        <v>0</v>
      </c>
      <c r="AE5302">
        <v>1.8520769258329337</v>
      </c>
    </row>
    <row r="5303" spans="1:31" x14ac:dyDescent="0.25">
      <c r="A5303">
        <v>2280633</v>
      </c>
      <c r="B5303">
        <v>1</v>
      </c>
      <c r="C5303" t="s">
        <v>80</v>
      </c>
      <c r="D5303" t="s">
        <v>106</v>
      </c>
      <c r="E5303" t="s">
        <v>147</v>
      </c>
      <c r="F5303" t="s">
        <v>15408</v>
      </c>
      <c r="G5303" t="s">
        <v>149</v>
      </c>
      <c r="H5303" t="s">
        <v>150</v>
      </c>
      <c r="I5303" t="s">
        <v>136</v>
      </c>
      <c r="J5303" t="s">
        <v>137</v>
      </c>
      <c r="K5303" t="s">
        <v>138</v>
      </c>
      <c r="L5303" t="s">
        <v>15409</v>
      </c>
      <c r="M5303" t="s">
        <v>15410</v>
      </c>
      <c r="N5303">
        <v>1.985833333</v>
      </c>
      <c r="O5303">
        <v>0</v>
      </c>
      <c r="P5303">
        <v>0</v>
      </c>
      <c r="Q5303">
        <v>0</v>
      </c>
      <c r="R5303">
        <v>6</v>
      </c>
      <c r="S5303">
        <v>0</v>
      </c>
      <c r="T5303">
        <v>2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4.3689720862167496</v>
      </c>
      <c r="AA5303">
        <v>0</v>
      </c>
      <c r="AB5303">
        <v>0.50258294234690004</v>
      </c>
      <c r="AC5303">
        <v>0</v>
      </c>
      <c r="AD5303">
        <v>0</v>
      </c>
      <c r="AE5303">
        <v>4.87155502856365</v>
      </c>
    </row>
    <row r="5304" spans="1:31" x14ac:dyDescent="0.25">
      <c r="A5304">
        <v>2279969</v>
      </c>
      <c r="B5304">
        <v>1</v>
      </c>
      <c r="C5304" t="s">
        <v>80</v>
      </c>
      <c r="D5304" t="s">
        <v>93</v>
      </c>
      <c r="E5304" t="s">
        <v>157</v>
      </c>
      <c r="F5304" t="s">
        <v>15411</v>
      </c>
      <c r="G5304" t="s">
        <v>134</v>
      </c>
      <c r="H5304" t="s">
        <v>135</v>
      </c>
      <c r="I5304" t="s">
        <v>136</v>
      </c>
      <c r="J5304" t="s">
        <v>137</v>
      </c>
      <c r="K5304" t="s">
        <v>138</v>
      </c>
      <c r="L5304" t="s">
        <v>15412</v>
      </c>
      <c r="M5304" t="s">
        <v>15413</v>
      </c>
      <c r="N5304">
        <v>0.211388888</v>
      </c>
      <c r="O5304">
        <v>0</v>
      </c>
      <c r="P5304">
        <v>762</v>
      </c>
      <c r="Q5304">
        <v>0</v>
      </c>
      <c r="R5304">
        <v>126</v>
      </c>
      <c r="S5304">
        <v>2</v>
      </c>
      <c r="T5304">
        <v>164</v>
      </c>
      <c r="U5304">
        <v>0</v>
      </c>
      <c r="V5304">
        <v>0</v>
      </c>
      <c r="W5304">
        <v>0</v>
      </c>
      <c r="X5304">
        <v>28.9955146101744</v>
      </c>
      <c r="Y5304">
        <v>0</v>
      </c>
      <c r="Z5304">
        <v>16.843345325825464</v>
      </c>
      <c r="AA5304">
        <v>0.29099880298984721</v>
      </c>
      <c r="AB5304">
        <v>17.9801626384739</v>
      </c>
      <c r="AC5304">
        <v>0</v>
      </c>
      <c r="AD5304">
        <v>0</v>
      </c>
      <c r="AE5304">
        <v>64.11002137746361</v>
      </c>
    </row>
    <row r="5305" spans="1:31" x14ac:dyDescent="0.25">
      <c r="A5305">
        <v>2279777</v>
      </c>
      <c r="B5305">
        <v>1</v>
      </c>
      <c r="C5305" t="s">
        <v>80</v>
      </c>
      <c r="D5305" t="s">
        <v>87</v>
      </c>
      <c r="E5305" t="s">
        <v>322</v>
      </c>
      <c r="F5305" t="s">
        <v>15414</v>
      </c>
      <c r="G5305" t="s">
        <v>134</v>
      </c>
      <c r="H5305" t="s">
        <v>135</v>
      </c>
      <c r="I5305" t="s">
        <v>136</v>
      </c>
      <c r="J5305" t="s">
        <v>137</v>
      </c>
      <c r="K5305" t="s">
        <v>138</v>
      </c>
      <c r="L5305" t="s">
        <v>15415</v>
      </c>
      <c r="M5305" t="s">
        <v>15416</v>
      </c>
      <c r="N5305">
        <v>0.57611111100000001</v>
      </c>
      <c r="O5305">
        <v>0</v>
      </c>
      <c r="P5305">
        <v>2872</v>
      </c>
      <c r="Q5305">
        <v>0</v>
      </c>
      <c r="R5305">
        <v>10</v>
      </c>
      <c r="S5305">
        <v>0</v>
      </c>
      <c r="T5305">
        <v>116</v>
      </c>
      <c r="U5305">
        <v>0</v>
      </c>
      <c r="V5305">
        <v>0</v>
      </c>
      <c r="W5305">
        <v>0</v>
      </c>
      <c r="X5305">
        <v>402.8009959081333</v>
      </c>
      <c r="Y5305">
        <v>0</v>
      </c>
      <c r="Z5305">
        <v>0.64721020713866662</v>
      </c>
      <c r="AA5305">
        <v>0</v>
      </c>
      <c r="AB5305">
        <v>45.571826350548726</v>
      </c>
      <c r="AC5305">
        <v>0</v>
      </c>
      <c r="AD5305">
        <v>0</v>
      </c>
      <c r="AE5305">
        <v>449.02003246582069</v>
      </c>
    </row>
    <row r="5306" spans="1:31" x14ac:dyDescent="0.25">
      <c r="A5306">
        <v>2280570</v>
      </c>
      <c r="B5306">
        <v>1</v>
      </c>
      <c r="C5306" t="s">
        <v>80</v>
      </c>
      <c r="D5306" t="s">
        <v>93</v>
      </c>
      <c r="E5306" t="s">
        <v>165</v>
      </c>
      <c r="F5306" t="s">
        <v>15417</v>
      </c>
      <c r="G5306" t="s">
        <v>198</v>
      </c>
      <c r="H5306" t="s">
        <v>150</v>
      </c>
      <c r="I5306" t="s">
        <v>136</v>
      </c>
      <c r="J5306" t="s">
        <v>137</v>
      </c>
      <c r="K5306" t="s">
        <v>138</v>
      </c>
      <c r="L5306" t="s">
        <v>15418</v>
      </c>
      <c r="M5306" t="s">
        <v>15419</v>
      </c>
      <c r="N5306">
        <v>1.368333333</v>
      </c>
      <c r="O5306">
        <v>0</v>
      </c>
      <c r="P5306">
        <v>1</v>
      </c>
      <c r="Q5306">
        <v>0</v>
      </c>
      <c r="R5306">
        <v>1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0.64526337462460004</v>
      </c>
      <c r="Y5306">
        <v>0</v>
      </c>
      <c r="Z5306">
        <v>1.8797203728282001</v>
      </c>
      <c r="AA5306">
        <v>0</v>
      </c>
      <c r="AB5306">
        <v>0</v>
      </c>
      <c r="AC5306">
        <v>0</v>
      </c>
      <c r="AD5306">
        <v>0</v>
      </c>
      <c r="AE5306">
        <v>2.5249837474528003</v>
      </c>
    </row>
    <row r="5307" spans="1:31" x14ac:dyDescent="0.25">
      <c r="A5307">
        <v>2280487</v>
      </c>
      <c r="B5307">
        <v>1</v>
      </c>
      <c r="C5307" t="s">
        <v>80</v>
      </c>
      <c r="D5307" t="s">
        <v>96</v>
      </c>
      <c r="E5307" t="s">
        <v>165</v>
      </c>
      <c r="F5307" t="s">
        <v>15420</v>
      </c>
      <c r="G5307" t="s">
        <v>167</v>
      </c>
      <c r="H5307" t="s">
        <v>150</v>
      </c>
      <c r="I5307" t="s">
        <v>136</v>
      </c>
      <c r="J5307" t="s">
        <v>137</v>
      </c>
      <c r="K5307" t="s">
        <v>138</v>
      </c>
      <c r="L5307" t="s">
        <v>15421</v>
      </c>
      <c r="M5307" t="s">
        <v>15422</v>
      </c>
      <c r="N5307">
        <v>2.5738888879999999</v>
      </c>
      <c r="O5307">
        <v>0</v>
      </c>
      <c r="P5307">
        <v>6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4.9171574312466664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4.9171574312466664</v>
      </c>
    </row>
    <row r="5308" spans="1:31" x14ac:dyDescent="0.25">
      <c r="A5308">
        <v>2279800</v>
      </c>
      <c r="B5308">
        <v>1</v>
      </c>
      <c r="C5308" t="s">
        <v>80</v>
      </c>
      <c r="D5308" t="s">
        <v>103</v>
      </c>
      <c r="E5308" t="s">
        <v>157</v>
      </c>
      <c r="F5308" t="s">
        <v>15423</v>
      </c>
      <c r="G5308" t="s">
        <v>134</v>
      </c>
      <c r="H5308" t="s">
        <v>135</v>
      </c>
      <c r="I5308" t="s">
        <v>136</v>
      </c>
      <c r="J5308" t="s">
        <v>137</v>
      </c>
      <c r="K5308" t="s">
        <v>138</v>
      </c>
      <c r="L5308" t="s">
        <v>4012</v>
      </c>
      <c r="M5308" t="s">
        <v>15424</v>
      </c>
      <c r="N5308">
        <v>0.80111111099999999</v>
      </c>
      <c r="O5308">
        <v>0</v>
      </c>
      <c r="P5308">
        <v>1804</v>
      </c>
      <c r="Q5308">
        <v>0</v>
      </c>
      <c r="R5308">
        <v>20</v>
      </c>
      <c r="S5308">
        <v>13</v>
      </c>
      <c r="T5308">
        <v>197</v>
      </c>
      <c r="U5308">
        <v>21</v>
      </c>
      <c r="V5308">
        <v>4</v>
      </c>
      <c r="W5308">
        <v>0</v>
      </c>
      <c r="X5308">
        <v>401.4368261187301</v>
      </c>
      <c r="Y5308">
        <v>0</v>
      </c>
      <c r="Z5308">
        <v>2.8018732677378342</v>
      </c>
      <c r="AA5308">
        <v>406.55793300357902</v>
      </c>
      <c r="AB5308">
        <v>60.578293964305153</v>
      </c>
      <c r="AC5308">
        <v>1305.3209756686708</v>
      </c>
      <c r="AD5308">
        <v>34.296644885515839</v>
      </c>
      <c r="AE5308">
        <v>2210.9925469085388</v>
      </c>
    </row>
    <row r="5309" spans="1:31" x14ac:dyDescent="0.25">
      <c r="A5309">
        <v>2280132</v>
      </c>
      <c r="B5309">
        <v>1</v>
      </c>
      <c r="C5309" t="s">
        <v>80</v>
      </c>
      <c r="D5309" t="s">
        <v>85</v>
      </c>
      <c r="E5309" t="s">
        <v>141</v>
      </c>
      <c r="F5309" t="s">
        <v>15425</v>
      </c>
      <c r="G5309" t="s">
        <v>143</v>
      </c>
      <c r="H5309" t="s">
        <v>135</v>
      </c>
      <c r="I5309" t="s">
        <v>136</v>
      </c>
      <c r="J5309" t="s">
        <v>137</v>
      </c>
      <c r="K5309" t="s">
        <v>144</v>
      </c>
      <c r="L5309" t="s">
        <v>15426</v>
      </c>
      <c r="M5309" t="s">
        <v>15427</v>
      </c>
      <c r="N5309">
        <v>1.645</v>
      </c>
      <c r="O5309">
        <v>0</v>
      </c>
      <c r="P5309">
        <v>0</v>
      </c>
      <c r="Q5309">
        <v>0</v>
      </c>
      <c r="R5309">
        <v>0</v>
      </c>
      <c r="S5309">
        <v>1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6.3512503905835</v>
      </c>
      <c r="AB5309">
        <v>0</v>
      </c>
      <c r="AC5309">
        <v>0</v>
      </c>
      <c r="AD5309">
        <v>0</v>
      </c>
      <c r="AE5309">
        <v>6.3512503905835</v>
      </c>
    </row>
    <row r="5310" spans="1:31" x14ac:dyDescent="0.25">
      <c r="A5310">
        <v>2280192</v>
      </c>
      <c r="B5310">
        <v>1</v>
      </c>
      <c r="C5310" t="s">
        <v>80</v>
      </c>
      <c r="D5310" t="s">
        <v>106</v>
      </c>
      <c r="E5310" t="s">
        <v>176</v>
      </c>
      <c r="F5310" t="s">
        <v>15428</v>
      </c>
      <c r="G5310" t="s">
        <v>229</v>
      </c>
      <c r="H5310" t="s">
        <v>150</v>
      </c>
      <c r="I5310" t="s">
        <v>136</v>
      </c>
      <c r="J5310" t="s">
        <v>137</v>
      </c>
      <c r="K5310" t="s">
        <v>138</v>
      </c>
      <c r="L5310" t="s">
        <v>15429</v>
      </c>
      <c r="M5310" t="s">
        <v>15430</v>
      </c>
      <c r="N5310">
        <v>1.9566666660000001</v>
      </c>
      <c r="O5310">
        <v>1</v>
      </c>
      <c r="P5310">
        <v>0</v>
      </c>
      <c r="Q5310">
        <v>1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0.6399175830021</v>
      </c>
      <c r="X5310">
        <v>0</v>
      </c>
      <c r="Y5310">
        <v>1.3024476032248002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1.9423651862269002</v>
      </c>
    </row>
    <row r="5311" spans="1:31" x14ac:dyDescent="0.25">
      <c r="A5311">
        <v>2279883</v>
      </c>
      <c r="B5311">
        <v>1</v>
      </c>
      <c r="C5311" t="s">
        <v>80</v>
      </c>
      <c r="D5311" t="s">
        <v>83</v>
      </c>
      <c r="E5311" t="s">
        <v>141</v>
      </c>
      <c r="F5311" t="s">
        <v>13644</v>
      </c>
      <c r="G5311" t="s">
        <v>442</v>
      </c>
      <c r="H5311" t="s">
        <v>135</v>
      </c>
      <c r="I5311" t="s">
        <v>738</v>
      </c>
      <c r="J5311" t="s">
        <v>137</v>
      </c>
      <c r="K5311" t="s">
        <v>144</v>
      </c>
      <c r="L5311" t="s">
        <v>15431</v>
      </c>
      <c r="M5311" t="s">
        <v>15432</v>
      </c>
      <c r="N5311">
        <v>4.2222221999999997E-2</v>
      </c>
      <c r="O5311">
        <v>0</v>
      </c>
      <c r="P5311">
        <v>1613</v>
      </c>
      <c r="Q5311">
        <v>0</v>
      </c>
      <c r="R5311">
        <v>0</v>
      </c>
      <c r="S5311">
        <v>0</v>
      </c>
      <c r="T5311">
        <v>339</v>
      </c>
      <c r="U5311">
        <v>0</v>
      </c>
      <c r="V5311">
        <v>25</v>
      </c>
      <c r="W5311">
        <v>0</v>
      </c>
      <c r="X5311">
        <v>18.848076954276298</v>
      </c>
      <c r="Y5311">
        <v>0</v>
      </c>
      <c r="Z5311">
        <v>0</v>
      </c>
      <c r="AA5311">
        <v>0</v>
      </c>
      <c r="AB5311">
        <v>14.673191273257501</v>
      </c>
      <c r="AC5311">
        <v>0</v>
      </c>
      <c r="AD5311">
        <v>3.3602578754640011</v>
      </c>
      <c r="AE5311">
        <v>36.881526102997796</v>
      </c>
    </row>
    <row r="5312" spans="1:31" x14ac:dyDescent="0.25">
      <c r="A5312">
        <v>2280384</v>
      </c>
      <c r="B5312">
        <v>1</v>
      </c>
      <c r="C5312" t="s">
        <v>80</v>
      </c>
      <c r="D5312" t="s">
        <v>92</v>
      </c>
      <c r="E5312" t="s">
        <v>165</v>
      </c>
      <c r="F5312" t="s">
        <v>15433</v>
      </c>
      <c r="G5312" t="s">
        <v>167</v>
      </c>
      <c r="H5312" t="s">
        <v>150</v>
      </c>
      <c r="I5312" t="s">
        <v>136</v>
      </c>
      <c r="J5312" t="s">
        <v>137</v>
      </c>
      <c r="K5312" t="s">
        <v>138</v>
      </c>
      <c r="L5312" t="s">
        <v>15434</v>
      </c>
      <c r="M5312" t="s">
        <v>15435</v>
      </c>
      <c r="N5312">
        <v>5.5480555550000004</v>
      </c>
      <c r="O5312">
        <v>0</v>
      </c>
      <c r="P5312">
        <v>3</v>
      </c>
      <c r="Q5312">
        <v>0</v>
      </c>
      <c r="R5312">
        <v>0</v>
      </c>
      <c r="S5312">
        <v>0</v>
      </c>
      <c r="T5312">
        <v>2</v>
      </c>
      <c r="U5312">
        <v>0</v>
      </c>
      <c r="V5312">
        <v>0</v>
      </c>
      <c r="W5312">
        <v>0</v>
      </c>
      <c r="X5312">
        <v>4.3706289223205497</v>
      </c>
      <c r="Y5312">
        <v>0</v>
      </c>
      <c r="Z5312">
        <v>0</v>
      </c>
      <c r="AA5312">
        <v>0</v>
      </c>
      <c r="AB5312">
        <v>11.281702376878277</v>
      </c>
      <c r="AC5312">
        <v>0</v>
      </c>
      <c r="AD5312">
        <v>0</v>
      </c>
      <c r="AE5312">
        <v>15.652331299198828</v>
      </c>
    </row>
    <row r="5313" spans="1:31" x14ac:dyDescent="0.25">
      <c r="A5313">
        <v>2279817</v>
      </c>
      <c r="B5313">
        <v>1</v>
      </c>
      <c r="C5313" t="s">
        <v>81</v>
      </c>
      <c r="D5313" t="s">
        <v>127</v>
      </c>
      <c r="E5313" t="s">
        <v>141</v>
      </c>
      <c r="F5313" t="s">
        <v>15436</v>
      </c>
      <c r="G5313" t="s">
        <v>134</v>
      </c>
      <c r="H5313" t="s">
        <v>135</v>
      </c>
      <c r="I5313" t="s">
        <v>136</v>
      </c>
      <c r="J5313" t="s">
        <v>137</v>
      </c>
      <c r="K5313" t="s">
        <v>138</v>
      </c>
      <c r="L5313" t="s">
        <v>15437</v>
      </c>
      <c r="M5313" t="s">
        <v>15438</v>
      </c>
      <c r="N5313">
        <v>2.3008333329999999</v>
      </c>
      <c r="O5313">
        <v>1</v>
      </c>
      <c r="P5313">
        <v>444</v>
      </c>
      <c r="Q5313">
        <v>141</v>
      </c>
      <c r="R5313">
        <v>82</v>
      </c>
      <c r="S5313">
        <v>10</v>
      </c>
      <c r="T5313">
        <v>60</v>
      </c>
      <c r="U5313">
        <v>0</v>
      </c>
      <c r="V5313">
        <v>1</v>
      </c>
      <c r="W5313">
        <v>0.4756331278291111</v>
      </c>
      <c r="X5313">
        <v>212.48573766674309</v>
      </c>
      <c r="Y5313">
        <v>320.43965071700711</v>
      </c>
      <c r="Z5313">
        <v>29.207438172030269</v>
      </c>
      <c r="AA5313">
        <v>77.030388294045409</v>
      </c>
      <c r="AB5313">
        <v>35.663218171736943</v>
      </c>
      <c r="AC5313">
        <v>0</v>
      </c>
      <c r="AD5313">
        <v>2.5168196287018754</v>
      </c>
      <c r="AE5313">
        <v>677.81888577809389</v>
      </c>
    </row>
    <row r="5314" spans="1:31" x14ac:dyDescent="0.25">
      <c r="A5314">
        <v>2280029</v>
      </c>
      <c r="B5314">
        <v>1</v>
      </c>
      <c r="C5314" t="s">
        <v>81</v>
      </c>
      <c r="D5314" t="s">
        <v>120</v>
      </c>
      <c r="E5314" t="s">
        <v>176</v>
      </c>
      <c r="F5314" t="s">
        <v>15439</v>
      </c>
      <c r="G5314" t="s">
        <v>178</v>
      </c>
      <c r="H5314" t="s">
        <v>150</v>
      </c>
      <c r="I5314" t="s">
        <v>136</v>
      </c>
      <c r="J5314" t="s">
        <v>137</v>
      </c>
      <c r="K5314" t="s">
        <v>138</v>
      </c>
      <c r="L5314" t="s">
        <v>15440</v>
      </c>
      <c r="M5314" t="s">
        <v>15441</v>
      </c>
      <c r="N5314">
        <v>0.83611111100000002</v>
      </c>
      <c r="O5314">
        <v>0</v>
      </c>
      <c r="P5314">
        <v>5</v>
      </c>
      <c r="Q5314">
        <v>0</v>
      </c>
      <c r="R5314">
        <v>5</v>
      </c>
      <c r="S5314">
        <v>0</v>
      </c>
      <c r="T5314">
        <v>3</v>
      </c>
      <c r="U5314">
        <v>0</v>
      </c>
      <c r="V5314">
        <v>1</v>
      </c>
      <c r="W5314">
        <v>0</v>
      </c>
      <c r="X5314">
        <v>0.72797296225280006</v>
      </c>
      <c r="Y5314">
        <v>0</v>
      </c>
      <c r="Z5314">
        <v>1.7248509535082834</v>
      </c>
      <c r="AA5314">
        <v>0</v>
      </c>
      <c r="AB5314">
        <v>4.5754149829269997</v>
      </c>
      <c r="AC5314">
        <v>0</v>
      </c>
      <c r="AD5314">
        <v>4.5627859536232496</v>
      </c>
      <c r="AE5314">
        <v>11.591024852311332</v>
      </c>
    </row>
    <row r="5315" spans="1:31" x14ac:dyDescent="0.25">
      <c r="A5315">
        <v>2280670</v>
      </c>
      <c r="B5315">
        <v>1</v>
      </c>
      <c r="C5315" t="s">
        <v>80</v>
      </c>
      <c r="D5315" t="s">
        <v>82</v>
      </c>
      <c r="E5315" t="s">
        <v>165</v>
      </c>
      <c r="F5315" t="s">
        <v>15442</v>
      </c>
      <c r="G5315" t="s">
        <v>225</v>
      </c>
      <c r="H5315" t="s">
        <v>150</v>
      </c>
      <c r="I5315" t="s">
        <v>136</v>
      </c>
      <c r="J5315" t="s">
        <v>137</v>
      </c>
      <c r="K5315" t="s">
        <v>138</v>
      </c>
      <c r="L5315" t="s">
        <v>15443</v>
      </c>
      <c r="M5315" t="s">
        <v>15444</v>
      </c>
      <c r="N5315">
        <v>1.7408333330000001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2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26.277768319967855</v>
      </c>
      <c r="AC5315">
        <v>0</v>
      </c>
      <c r="AD5315">
        <v>0</v>
      </c>
      <c r="AE5315">
        <v>26.277768319967855</v>
      </c>
    </row>
    <row r="5316" spans="1:31" x14ac:dyDescent="0.25">
      <c r="A5316">
        <v>2280152</v>
      </c>
      <c r="B5316">
        <v>1</v>
      </c>
      <c r="C5316" t="s">
        <v>80</v>
      </c>
      <c r="D5316" t="s">
        <v>96</v>
      </c>
      <c r="E5316" t="s">
        <v>165</v>
      </c>
      <c r="F5316" t="s">
        <v>15445</v>
      </c>
      <c r="G5316" t="s">
        <v>198</v>
      </c>
      <c r="H5316" t="s">
        <v>150</v>
      </c>
      <c r="I5316" t="s">
        <v>136</v>
      </c>
      <c r="J5316" t="s">
        <v>137</v>
      </c>
      <c r="K5316" t="s">
        <v>138</v>
      </c>
      <c r="L5316" t="s">
        <v>15446</v>
      </c>
      <c r="M5316" t="s">
        <v>15447</v>
      </c>
      <c r="N5316">
        <v>0.45111111100000001</v>
      </c>
      <c r="O5316">
        <v>0</v>
      </c>
      <c r="P5316">
        <v>1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6.4638913397800007E-2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6.4638913397800007E-2</v>
      </c>
    </row>
    <row r="5317" spans="1:31" x14ac:dyDescent="0.25">
      <c r="A5317">
        <v>2280003</v>
      </c>
      <c r="B5317">
        <v>1</v>
      </c>
      <c r="C5317" t="s">
        <v>80</v>
      </c>
      <c r="D5317" t="s">
        <v>93</v>
      </c>
      <c r="E5317" t="s">
        <v>132</v>
      </c>
      <c r="F5317" t="s">
        <v>15448</v>
      </c>
      <c r="G5317" t="s">
        <v>134</v>
      </c>
      <c r="H5317" t="s">
        <v>135</v>
      </c>
      <c r="I5317" t="s">
        <v>136</v>
      </c>
      <c r="J5317" t="s">
        <v>137</v>
      </c>
      <c r="K5317" t="s">
        <v>138</v>
      </c>
      <c r="L5317" t="s">
        <v>15449</v>
      </c>
      <c r="M5317" t="s">
        <v>15450</v>
      </c>
      <c r="N5317">
        <v>1.011111111</v>
      </c>
      <c r="O5317">
        <v>0</v>
      </c>
      <c r="P5317">
        <v>276</v>
      </c>
      <c r="Q5317">
        <v>17</v>
      </c>
      <c r="R5317">
        <v>123</v>
      </c>
      <c r="S5317">
        <v>3</v>
      </c>
      <c r="T5317">
        <v>66</v>
      </c>
      <c r="U5317">
        <v>0</v>
      </c>
      <c r="V5317">
        <v>0</v>
      </c>
      <c r="W5317">
        <v>0</v>
      </c>
      <c r="X5317">
        <v>65.992504860524519</v>
      </c>
      <c r="Y5317">
        <v>90.662806609514661</v>
      </c>
      <c r="Z5317">
        <v>100.63217528825986</v>
      </c>
      <c r="AA5317">
        <v>5.9498361558713562</v>
      </c>
      <c r="AB5317">
        <v>52.063662063186193</v>
      </c>
      <c r="AC5317">
        <v>0</v>
      </c>
      <c r="AD5317">
        <v>0</v>
      </c>
      <c r="AE5317">
        <v>315.30098497735662</v>
      </c>
    </row>
    <row r="5318" spans="1:31" x14ac:dyDescent="0.25">
      <c r="A5318">
        <v>2280052</v>
      </c>
      <c r="B5318">
        <v>1</v>
      </c>
      <c r="C5318" t="s">
        <v>80</v>
      </c>
      <c r="D5318" t="s">
        <v>90</v>
      </c>
      <c r="E5318" t="s">
        <v>147</v>
      </c>
      <c r="F5318" t="s">
        <v>15093</v>
      </c>
      <c r="G5318" t="s">
        <v>154</v>
      </c>
      <c r="H5318" t="s">
        <v>150</v>
      </c>
      <c r="I5318" t="s">
        <v>136</v>
      </c>
      <c r="J5318" t="s">
        <v>137</v>
      </c>
      <c r="K5318" t="s">
        <v>144</v>
      </c>
      <c r="L5318" t="s">
        <v>15451</v>
      </c>
      <c r="M5318" t="s">
        <v>15452</v>
      </c>
      <c r="N5318">
        <v>7.6441666660000003</v>
      </c>
      <c r="O5318">
        <v>0</v>
      </c>
      <c r="P5318">
        <v>186</v>
      </c>
      <c r="Q5318">
        <v>0</v>
      </c>
      <c r="R5318">
        <v>0</v>
      </c>
      <c r="S5318">
        <v>0</v>
      </c>
      <c r="T5318">
        <v>6</v>
      </c>
      <c r="U5318">
        <v>0</v>
      </c>
      <c r="V5318">
        <v>0</v>
      </c>
      <c r="W5318">
        <v>0</v>
      </c>
      <c r="X5318">
        <v>379.58357308911462</v>
      </c>
      <c r="Y5318">
        <v>0</v>
      </c>
      <c r="Z5318">
        <v>0</v>
      </c>
      <c r="AA5318">
        <v>0</v>
      </c>
      <c r="AB5318">
        <v>34.796144243050904</v>
      </c>
      <c r="AC5318">
        <v>0</v>
      </c>
      <c r="AD5318">
        <v>0</v>
      </c>
      <c r="AE5318">
        <v>414.37971733216551</v>
      </c>
    </row>
    <row r="5319" spans="1:31" x14ac:dyDescent="0.25">
      <c r="A5319">
        <v>2280195</v>
      </c>
      <c r="B5319">
        <v>1</v>
      </c>
      <c r="C5319" t="s">
        <v>80</v>
      </c>
      <c r="D5319" t="s">
        <v>105</v>
      </c>
      <c r="E5319" t="s">
        <v>165</v>
      </c>
      <c r="F5319" t="s">
        <v>15453</v>
      </c>
      <c r="G5319" t="s">
        <v>167</v>
      </c>
      <c r="H5319" t="s">
        <v>150</v>
      </c>
      <c r="I5319" t="s">
        <v>136</v>
      </c>
      <c r="J5319" t="s">
        <v>137</v>
      </c>
      <c r="K5319" t="s">
        <v>138</v>
      </c>
      <c r="L5319" t="s">
        <v>15454</v>
      </c>
      <c r="M5319" t="s">
        <v>15455</v>
      </c>
      <c r="N5319">
        <v>2.184722222</v>
      </c>
      <c r="O5319">
        <v>0</v>
      </c>
      <c r="P5319">
        <v>1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3.3298244678700004E-2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3.3298244678700004E-2</v>
      </c>
    </row>
    <row r="5320" spans="1:31" x14ac:dyDescent="0.25">
      <c r="A5320">
        <v>2280172</v>
      </c>
      <c r="B5320">
        <v>1</v>
      </c>
      <c r="C5320" t="s">
        <v>81</v>
      </c>
      <c r="D5320" t="s">
        <v>118</v>
      </c>
      <c r="E5320" t="s">
        <v>141</v>
      </c>
      <c r="F5320" t="s">
        <v>5046</v>
      </c>
      <c r="G5320" t="s">
        <v>268</v>
      </c>
      <c r="H5320" t="s">
        <v>135</v>
      </c>
      <c r="I5320" t="s">
        <v>136</v>
      </c>
      <c r="J5320" t="s">
        <v>137</v>
      </c>
      <c r="K5320" t="s">
        <v>138</v>
      </c>
      <c r="L5320" t="s">
        <v>15456</v>
      </c>
      <c r="M5320" t="s">
        <v>15457</v>
      </c>
      <c r="N5320">
        <v>4.46</v>
      </c>
      <c r="O5320">
        <v>1</v>
      </c>
      <c r="P5320">
        <v>1</v>
      </c>
      <c r="Q5320">
        <v>32</v>
      </c>
      <c r="R5320">
        <v>20</v>
      </c>
      <c r="S5320">
        <v>2</v>
      </c>
      <c r="T5320">
        <v>3</v>
      </c>
      <c r="U5320">
        <v>0</v>
      </c>
      <c r="V5320">
        <v>0</v>
      </c>
      <c r="W5320">
        <v>0.21543360676500001</v>
      </c>
      <c r="X5320">
        <v>0</v>
      </c>
      <c r="Y5320">
        <v>53.047327599118653</v>
      </c>
      <c r="Z5320">
        <v>72.406891021239602</v>
      </c>
      <c r="AA5320">
        <v>13.140806646685423</v>
      </c>
      <c r="AB5320">
        <v>63.741045694475275</v>
      </c>
      <c r="AC5320">
        <v>0</v>
      </c>
      <c r="AD5320">
        <v>0</v>
      </c>
      <c r="AE5320">
        <v>202.55150456828395</v>
      </c>
    </row>
    <row r="5321" spans="1:31" x14ac:dyDescent="0.25">
      <c r="A5321">
        <v>2280295</v>
      </c>
      <c r="B5321">
        <v>1</v>
      </c>
      <c r="C5321" t="s">
        <v>81</v>
      </c>
      <c r="D5321" t="s">
        <v>112</v>
      </c>
      <c r="E5321" t="s">
        <v>165</v>
      </c>
      <c r="F5321" t="s">
        <v>15458</v>
      </c>
      <c r="G5321" t="s">
        <v>198</v>
      </c>
      <c r="H5321" t="s">
        <v>150</v>
      </c>
      <c r="I5321" t="s">
        <v>136</v>
      </c>
      <c r="J5321" t="s">
        <v>137</v>
      </c>
      <c r="K5321" t="s">
        <v>138</v>
      </c>
      <c r="L5321" t="s">
        <v>15459</v>
      </c>
      <c r="M5321" t="s">
        <v>15460</v>
      </c>
      <c r="N5321">
        <v>1.6875</v>
      </c>
      <c r="O5321">
        <v>0</v>
      </c>
      <c r="P5321">
        <v>1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8.8476088011375006E-2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8.8476088011375006E-2</v>
      </c>
    </row>
    <row r="5322" spans="1:31" x14ac:dyDescent="0.25">
      <c r="A5322">
        <v>2279823</v>
      </c>
      <c r="B5322">
        <v>1</v>
      </c>
      <c r="C5322" t="s">
        <v>80</v>
      </c>
      <c r="D5322" t="s">
        <v>103</v>
      </c>
      <c r="E5322" t="s">
        <v>132</v>
      </c>
      <c r="F5322" t="s">
        <v>15461</v>
      </c>
      <c r="G5322" t="s">
        <v>134</v>
      </c>
      <c r="H5322" t="s">
        <v>135</v>
      </c>
      <c r="I5322" t="s">
        <v>136</v>
      </c>
      <c r="J5322" t="s">
        <v>137</v>
      </c>
      <c r="K5322" t="s">
        <v>138</v>
      </c>
      <c r="L5322" t="s">
        <v>15462</v>
      </c>
      <c r="M5322" t="s">
        <v>15463</v>
      </c>
      <c r="N5322">
        <v>6.9444443999999994E-2</v>
      </c>
      <c r="O5322">
        <v>24</v>
      </c>
      <c r="P5322">
        <v>5723</v>
      </c>
      <c r="Q5322">
        <v>66</v>
      </c>
      <c r="R5322">
        <v>617</v>
      </c>
      <c r="S5322">
        <v>120</v>
      </c>
      <c r="T5322">
        <v>1566</v>
      </c>
      <c r="U5322">
        <v>19</v>
      </c>
      <c r="V5322">
        <v>3</v>
      </c>
      <c r="W5322">
        <v>0.63253327320138897</v>
      </c>
      <c r="X5322">
        <v>70.165159636339851</v>
      </c>
      <c r="Y5322">
        <v>13.670370443650004</v>
      </c>
      <c r="Z5322">
        <v>5.5966069517791688</v>
      </c>
      <c r="AA5322">
        <v>33.392463340722927</v>
      </c>
      <c r="AB5322">
        <v>29.407660897679389</v>
      </c>
      <c r="AC5322">
        <v>50.704010973143745</v>
      </c>
      <c r="AD5322">
        <v>0.42306389354166674</v>
      </c>
      <c r="AE5322">
        <v>203.99186941005811</v>
      </c>
    </row>
    <row r="5323" spans="1:31" x14ac:dyDescent="0.25">
      <c r="A5323">
        <v>2279966</v>
      </c>
      <c r="B5323">
        <v>1</v>
      </c>
      <c r="C5323" t="s">
        <v>80</v>
      </c>
      <c r="D5323" t="s">
        <v>91</v>
      </c>
      <c r="E5323" t="s">
        <v>132</v>
      </c>
      <c r="F5323" t="s">
        <v>15464</v>
      </c>
      <c r="G5323" t="s">
        <v>134</v>
      </c>
      <c r="H5323" t="s">
        <v>135</v>
      </c>
      <c r="I5323" t="s">
        <v>136</v>
      </c>
      <c r="J5323" t="s">
        <v>137</v>
      </c>
      <c r="K5323" t="s">
        <v>138</v>
      </c>
      <c r="L5323" t="s">
        <v>15465</v>
      </c>
      <c r="M5323" t="s">
        <v>15466</v>
      </c>
      <c r="N5323">
        <v>0.698333333</v>
      </c>
      <c r="O5323">
        <v>3</v>
      </c>
      <c r="P5323">
        <v>14</v>
      </c>
      <c r="Q5323">
        <v>28</v>
      </c>
      <c r="R5323">
        <v>1</v>
      </c>
      <c r="S5323">
        <v>28</v>
      </c>
      <c r="T5323">
        <v>1</v>
      </c>
      <c r="U5323">
        <v>0</v>
      </c>
      <c r="V5323">
        <v>0</v>
      </c>
      <c r="W5323">
        <v>1.7000211107880001</v>
      </c>
      <c r="X5323">
        <v>1.4123229183178672</v>
      </c>
      <c r="Y5323">
        <v>10.802594513920603</v>
      </c>
      <c r="Z5323">
        <v>0.39026768775616666</v>
      </c>
      <c r="AA5323">
        <v>60.1953995680229</v>
      </c>
      <c r="AB5323">
        <v>0.68852640485698324</v>
      </c>
      <c r="AC5323">
        <v>0</v>
      </c>
      <c r="AD5323">
        <v>0</v>
      </c>
      <c r="AE5323">
        <v>75.189132203662524</v>
      </c>
    </row>
    <row r="5324" spans="1:31" x14ac:dyDescent="0.25">
      <c r="A5324">
        <v>2280593</v>
      </c>
      <c r="B5324">
        <v>1</v>
      </c>
      <c r="C5324" t="s">
        <v>80</v>
      </c>
      <c r="D5324" t="s">
        <v>100</v>
      </c>
      <c r="E5324" t="s">
        <v>157</v>
      </c>
      <c r="F5324" t="s">
        <v>4020</v>
      </c>
      <c r="G5324" t="s">
        <v>134</v>
      </c>
      <c r="H5324" t="s">
        <v>135</v>
      </c>
      <c r="I5324" t="s">
        <v>136</v>
      </c>
      <c r="J5324" t="s">
        <v>137</v>
      </c>
      <c r="K5324" t="s">
        <v>138</v>
      </c>
      <c r="L5324" t="s">
        <v>15467</v>
      </c>
      <c r="M5324" t="s">
        <v>15468</v>
      </c>
      <c r="N5324">
        <v>0.64194444399999995</v>
      </c>
      <c r="O5324">
        <v>0</v>
      </c>
      <c r="P5324">
        <v>878</v>
      </c>
      <c r="Q5324">
        <v>16</v>
      </c>
      <c r="R5324">
        <v>125</v>
      </c>
      <c r="S5324">
        <v>8</v>
      </c>
      <c r="T5324">
        <v>123</v>
      </c>
      <c r="U5324">
        <v>0</v>
      </c>
      <c r="V5324">
        <v>0</v>
      </c>
      <c r="W5324">
        <v>0</v>
      </c>
      <c r="X5324">
        <v>169.46195272927625</v>
      </c>
      <c r="Y5324">
        <v>11.814713124850998</v>
      </c>
      <c r="Z5324">
        <v>38.493475350831133</v>
      </c>
      <c r="AA5324">
        <v>27.28915080342064</v>
      </c>
      <c r="AB5324">
        <v>45.351634632554699</v>
      </c>
      <c r="AC5324">
        <v>0</v>
      </c>
      <c r="AD5324">
        <v>0</v>
      </c>
      <c r="AE5324">
        <v>292.41092664093372</v>
      </c>
    </row>
    <row r="5325" spans="1:31" x14ac:dyDescent="0.25">
      <c r="A5325">
        <v>2280607</v>
      </c>
      <c r="B5325">
        <v>1</v>
      </c>
      <c r="C5325" t="s">
        <v>81</v>
      </c>
      <c r="D5325" t="s">
        <v>128</v>
      </c>
      <c r="E5325" t="s">
        <v>165</v>
      </c>
      <c r="F5325" t="s">
        <v>15469</v>
      </c>
      <c r="G5325" t="s">
        <v>198</v>
      </c>
      <c r="H5325" t="s">
        <v>150</v>
      </c>
      <c r="I5325" t="s">
        <v>136</v>
      </c>
      <c r="J5325" t="s">
        <v>137</v>
      </c>
      <c r="K5325" t="s">
        <v>138</v>
      </c>
      <c r="L5325" t="s">
        <v>15470</v>
      </c>
      <c r="M5325" t="s">
        <v>15471</v>
      </c>
      <c r="N5325">
        <v>6.9580555549999996</v>
      </c>
      <c r="O5325">
        <v>0</v>
      </c>
      <c r="P5325">
        <v>1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2.5100672543964002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2.5100672543964002</v>
      </c>
    </row>
    <row r="5326" spans="1:31" x14ac:dyDescent="0.25">
      <c r="A5326">
        <v>2280215</v>
      </c>
      <c r="B5326">
        <v>1</v>
      </c>
      <c r="C5326" t="s">
        <v>80</v>
      </c>
      <c r="D5326" t="s">
        <v>106</v>
      </c>
      <c r="E5326" t="s">
        <v>132</v>
      </c>
      <c r="F5326" t="s">
        <v>15472</v>
      </c>
      <c r="G5326" t="s">
        <v>134</v>
      </c>
      <c r="H5326" t="s">
        <v>135</v>
      </c>
      <c r="I5326" t="s">
        <v>136</v>
      </c>
      <c r="J5326" t="s">
        <v>137</v>
      </c>
      <c r="K5326" t="s">
        <v>138</v>
      </c>
      <c r="L5326" t="s">
        <v>15473</v>
      </c>
      <c r="M5326" t="s">
        <v>15474</v>
      </c>
      <c r="N5326">
        <v>1.3361111109999999</v>
      </c>
      <c r="O5326">
        <v>0</v>
      </c>
      <c r="P5326">
        <v>0</v>
      </c>
      <c r="Q5326">
        <v>9</v>
      </c>
      <c r="R5326">
        <v>0</v>
      </c>
      <c r="S5326">
        <v>8</v>
      </c>
      <c r="T5326">
        <v>1</v>
      </c>
      <c r="U5326">
        <v>0</v>
      </c>
      <c r="V5326">
        <v>0</v>
      </c>
      <c r="W5326">
        <v>0</v>
      </c>
      <c r="X5326">
        <v>0</v>
      </c>
      <c r="Y5326">
        <v>9.8053710305618011</v>
      </c>
      <c r="Z5326">
        <v>0</v>
      </c>
      <c r="AA5326">
        <v>21.324111089699837</v>
      </c>
      <c r="AB5326">
        <v>0.47363520208130006</v>
      </c>
      <c r="AC5326">
        <v>0</v>
      </c>
      <c r="AD5326">
        <v>0</v>
      </c>
      <c r="AE5326">
        <v>31.603117322342939</v>
      </c>
    </row>
    <row r="5327" spans="1:31" x14ac:dyDescent="0.25">
      <c r="A5327">
        <v>2280650</v>
      </c>
      <c r="B5327">
        <v>1</v>
      </c>
      <c r="C5327" t="s">
        <v>80</v>
      </c>
      <c r="D5327" t="s">
        <v>84</v>
      </c>
      <c r="E5327" t="s">
        <v>165</v>
      </c>
      <c r="F5327" t="s">
        <v>15475</v>
      </c>
      <c r="G5327" t="s">
        <v>198</v>
      </c>
      <c r="H5327" t="s">
        <v>150</v>
      </c>
      <c r="I5327" t="s">
        <v>136</v>
      </c>
      <c r="J5327" t="s">
        <v>137</v>
      </c>
      <c r="K5327" t="s">
        <v>138</v>
      </c>
      <c r="L5327" t="s">
        <v>15476</v>
      </c>
      <c r="M5327" t="s">
        <v>15477</v>
      </c>
      <c r="N5327">
        <v>2.0780555550000002</v>
      </c>
      <c r="O5327">
        <v>0</v>
      </c>
      <c r="P5327">
        <v>5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1.2284061480556503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1.2284061480556503</v>
      </c>
    </row>
    <row r="5328" spans="1:31" x14ac:dyDescent="0.25">
      <c r="A5328">
        <v>2280401</v>
      </c>
      <c r="B5328">
        <v>1</v>
      </c>
      <c r="C5328" t="s">
        <v>80</v>
      </c>
      <c r="D5328" t="s">
        <v>97</v>
      </c>
      <c r="E5328" t="s">
        <v>165</v>
      </c>
      <c r="F5328" t="s">
        <v>15478</v>
      </c>
      <c r="G5328" t="s">
        <v>225</v>
      </c>
      <c r="H5328" t="s">
        <v>150</v>
      </c>
      <c r="I5328" t="s">
        <v>136</v>
      </c>
      <c r="J5328" t="s">
        <v>137</v>
      </c>
      <c r="K5328" t="s">
        <v>138</v>
      </c>
      <c r="L5328" t="s">
        <v>15479</v>
      </c>
      <c r="M5328" t="s">
        <v>15480</v>
      </c>
      <c r="N5328">
        <v>1.298611111</v>
      </c>
      <c r="O5328">
        <v>0</v>
      </c>
      <c r="P5328">
        <v>1</v>
      </c>
      <c r="Q5328">
        <v>0</v>
      </c>
      <c r="R5328">
        <v>0</v>
      </c>
      <c r="S5328">
        <v>0</v>
      </c>
      <c r="T5328">
        <v>1</v>
      </c>
      <c r="U5328">
        <v>0</v>
      </c>
      <c r="V5328">
        <v>0</v>
      </c>
      <c r="W5328">
        <v>0</v>
      </c>
      <c r="X5328">
        <v>0.87217908689425006</v>
      </c>
      <c r="Y5328">
        <v>0</v>
      </c>
      <c r="Z5328">
        <v>0</v>
      </c>
      <c r="AA5328">
        <v>0</v>
      </c>
      <c r="AB5328">
        <v>0.11752789187492499</v>
      </c>
      <c r="AC5328">
        <v>0</v>
      </c>
      <c r="AD5328">
        <v>0</v>
      </c>
      <c r="AE5328">
        <v>0.98970697876917502</v>
      </c>
    </row>
    <row r="5329" spans="1:31" x14ac:dyDescent="0.25">
      <c r="A5329">
        <v>2280009</v>
      </c>
      <c r="B5329">
        <v>1</v>
      </c>
      <c r="C5329" t="s">
        <v>80</v>
      </c>
      <c r="D5329" t="s">
        <v>95</v>
      </c>
      <c r="E5329" t="s">
        <v>176</v>
      </c>
      <c r="F5329" t="s">
        <v>15481</v>
      </c>
      <c r="G5329" t="s">
        <v>178</v>
      </c>
      <c r="H5329" t="s">
        <v>150</v>
      </c>
      <c r="I5329" t="s">
        <v>136</v>
      </c>
      <c r="J5329" t="s">
        <v>137</v>
      </c>
      <c r="K5329" t="s">
        <v>138</v>
      </c>
      <c r="L5329" t="s">
        <v>15482</v>
      </c>
      <c r="M5329" t="s">
        <v>15483</v>
      </c>
      <c r="N5329">
        <v>1.194722222</v>
      </c>
      <c r="O5329">
        <v>0</v>
      </c>
      <c r="P5329">
        <v>256</v>
      </c>
      <c r="Q5329">
        <v>0</v>
      </c>
      <c r="R5329">
        <v>1</v>
      </c>
      <c r="S5329">
        <v>0</v>
      </c>
      <c r="T5329">
        <v>6</v>
      </c>
      <c r="U5329">
        <v>0</v>
      </c>
      <c r="V5329">
        <v>0</v>
      </c>
      <c r="W5329">
        <v>0</v>
      </c>
      <c r="X5329">
        <v>73.784913674084279</v>
      </c>
      <c r="Y5329">
        <v>0</v>
      </c>
      <c r="Z5329">
        <v>1.0398414563600002E-2</v>
      </c>
      <c r="AA5329">
        <v>0</v>
      </c>
      <c r="AB5329">
        <v>4.1229892671120831</v>
      </c>
      <c r="AC5329">
        <v>0</v>
      </c>
      <c r="AD5329">
        <v>0</v>
      </c>
      <c r="AE5329">
        <v>77.918301355759965</v>
      </c>
    </row>
    <row r="5330" spans="1:31" x14ac:dyDescent="0.25">
      <c r="A5330">
        <v>2280358</v>
      </c>
      <c r="B5330">
        <v>1</v>
      </c>
      <c r="C5330" t="s">
        <v>81</v>
      </c>
      <c r="D5330" t="s">
        <v>122</v>
      </c>
      <c r="E5330" t="s">
        <v>132</v>
      </c>
      <c r="F5330" t="s">
        <v>15484</v>
      </c>
      <c r="G5330" t="s">
        <v>134</v>
      </c>
      <c r="H5330" t="s">
        <v>135</v>
      </c>
      <c r="I5330" t="s">
        <v>136</v>
      </c>
      <c r="J5330" t="s">
        <v>137</v>
      </c>
      <c r="K5330" t="s">
        <v>138</v>
      </c>
      <c r="L5330" t="s">
        <v>15485</v>
      </c>
      <c r="M5330" t="s">
        <v>15486</v>
      </c>
      <c r="N5330">
        <v>1.6755555550000001</v>
      </c>
      <c r="O5330">
        <v>0</v>
      </c>
      <c r="P5330">
        <v>117</v>
      </c>
      <c r="Q5330">
        <v>0</v>
      </c>
      <c r="R5330">
        <v>0</v>
      </c>
      <c r="S5330">
        <v>0</v>
      </c>
      <c r="T5330">
        <v>14</v>
      </c>
      <c r="U5330">
        <v>0</v>
      </c>
      <c r="V5330">
        <v>0</v>
      </c>
      <c r="W5330">
        <v>0</v>
      </c>
      <c r="X5330">
        <v>18.681378153774446</v>
      </c>
      <c r="Y5330">
        <v>0</v>
      </c>
      <c r="Z5330">
        <v>0</v>
      </c>
      <c r="AA5330">
        <v>0</v>
      </c>
      <c r="AB5330">
        <v>12.719708279009334</v>
      </c>
      <c r="AC5330">
        <v>0</v>
      </c>
      <c r="AD5330">
        <v>0</v>
      </c>
      <c r="AE5330">
        <v>31.401086432783778</v>
      </c>
    </row>
    <row r="5331" spans="1:31" x14ac:dyDescent="0.25">
      <c r="A5331">
        <v>2280700</v>
      </c>
      <c r="B5331">
        <v>1</v>
      </c>
      <c r="C5331" t="s">
        <v>80</v>
      </c>
      <c r="D5331" t="s">
        <v>101</v>
      </c>
      <c r="E5331" t="s">
        <v>165</v>
      </c>
      <c r="F5331" t="s">
        <v>15487</v>
      </c>
      <c r="G5331" t="s">
        <v>167</v>
      </c>
      <c r="H5331" t="s">
        <v>150</v>
      </c>
      <c r="I5331" t="s">
        <v>136</v>
      </c>
      <c r="J5331" t="s">
        <v>137</v>
      </c>
      <c r="K5331" t="s">
        <v>138</v>
      </c>
      <c r="L5331" t="s">
        <v>15488</v>
      </c>
      <c r="M5331" t="s">
        <v>15489</v>
      </c>
      <c r="N5331">
        <v>1.2194444440000001</v>
      </c>
      <c r="O5331">
        <v>0</v>
      </c>
      <c r="P5331">
        <v>3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1.5973530778594001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1.5973530778594001</v>
      </c>
    </row>
    <row r="5332" spans="1:31" x14ac:dyDescent="0.25">
      <c r="A5332">
        <v>2280703</v>
      </c>
      <c r="B5332">
        <v>1</v>
      </c>
      <c r="C5332" t="s">
        <v>80</v>
      </c>
      <c r="D5332" t="s">
        <v>82</v>
      </c>
      <c r="E5332" t="s">
        <v>176</v>
      </c>
      <c r="F5332" t="s">
        <v>15490</v>
      </c>
      <c r="G5332" t="s">
        <v>3476</v>
      </c>
      <c r="H5332" t="s">
        <v>150</v>
      </c>
      <c r="I5332" t="s">
        <v>136</v>
      </c>
      <c r="J5332" t="s">
        <v>137</v>
      </c>
      <c r="K5332" t="s">
        <v>138</v>
      </c>
      <c r="L5332" t="s">
        <v>15491</v>
      </c>
      <c r="M5332" t="s">
        <v>15492</v>
      </c>
      <c r="N5332">
        <v>4.3530555550000001</v>
      </c>
      <c r="O5332">
        <v>0</v>
      </c>
      <c r="P5332">
        <v>1</v>
      </c>
      <c r="Q5332">
        <v>0</v>
      </c>
      <c r="R5332">
        <v>0</v>
      </c>
      <c r="S5332">
        <v>0</v>
      </c>
      <c r="T5332">
        <v>140</v>
      </c>
      <c r="U5332">
        <v>0</v>
      </c>
      <c r="V5332">
        <v>1</v>
      </c>
      <c r="W5332">
        <v>0</v>
      </c>
      <c r="X5332">
        <v>1.4648164194549669</v>
      </c>
      <c r="Y5332">
        <v>0</v>
      </c>
      <c r="Z5332">
        <v>0</v>
      </c>
      <c r="AA5332">
        <v>0</v>
      </c>
      <c r="AB5332">
        <v>326.19759337223081</v>
      </c>
      <c r="AC5332">
        <v>0</v>
      </c>
      <c r="AD5332">
        <v>1.4021596041662501</v>
      </c>
      <c r="AE5332">
        <v>329.064569395852</v>
      </c>
    </row>
    <row r="5333" spans="1:31" x14ac:dyDescent="0.25">
      <c r="A5333">
        <v>2280707</v>
      </c>
      <c r="B5333">
        <v>1</v>
      </c>
      <c r="C5333" t="s">
        <v>80</v>
      </c>
      <c r="D5333" t="s">
        <v>82</v>
      </c>
      <c r="E5333" t="s">
        <v>147</v>
      </c>
      <c r="F5333" t="s">
        <v>15493</v>
      </c>
      <c r="G5333" t="s">
        <v>3476</v>
      </c>
      <c r="H5333" t="s">
        <v>150</v>
      </c>
      <c r="I5333" t="s">
        <v>136</v>
      </c>
      <c r="J5333" t="s">
        <v>137</v>
      </c>
      <c r="K5333" t="s">
        <v>138</v>
      </c>
      <c r="L5333" t="s">
        <v>15494</v>
      </c>
      <c r="M5333" t="s">
        <v>15495</v>
      </c>
      <c r="N5333">
        <v>3.9894444440000001</v>
      </c>
      <c r="O5333">
        <v>0</v>
      </c>
      <c r="P5333">
        <v>22</v>
      </c>
      <c r="Q5333">
        <v>0</v>
      </c>
      <c r="R5333">
        <v>0</v>
      </c>
      <c r="S5333">
        <v>0</v>
      </c>
      <c r="T5333">
        <v>61</v>
      </c>
      <c r="U5333">
        <v>0</v>
      </c>
      <c r="V5333">
        <v>1</v>
      </c>
      <c r="W5333">
        <v>0</v>
      </c>
      <c r="X5333">
        <v>17.261121538050091</v>
      </c>
      <c r="Y5333">
        <v>0</v>
      </c>
      <c r="Z5333">
        <v>0</v>
      </c>
      <c r="AA5333">
        <v>0</v>
      </c>
      <c r="AB5333">
        <v>133.43779358124667</v>
      </c>
      <c r="AC5333">
        <v>0</v>
      </c>
      <c r="AD5333">
        <v>1.1095716994404001</v>
      </c>
      <c r="AE5333">
        <v>151.80848681873718</v>
      </c>
    </row>
    <row r="5334" spans="1:31" x14ac:dyDescent="0.25">
      <c r="A5334">
        <v>2280716</v>
      </c>
      <c r="B5334">
        <v>1</v>
      </c>
      <c r="C5334" t="s">
        <v>80</v>
      </c>
      <c r="D5334" t="s">
        <v>82</v>
      </c>
      <c r="E5334" t="s">
        <v>165</v>
      </c>
      <c r="F5334" t="s">
        <v>15496</v>
      </c>
      <c r="G5334" t="s">
        <v>225</v>
      </c>
      <c r="H5334" t="s">
        <v>150</v>
      </c>
      <c r="I5334" t="s">
        <v>136</v>
      </c>
      <c r="J5334" t="s">
        <v>137</v>
      </c>
      <c r="K5334" t="s">
        <v>138</v>
      </c>
      <c r="L5334" t="s">
        <v>15497</v>
      </c>
      <c r="M5334" t="s">
        <v>15498</v>
      </c>
      <c r="N5334">
        <v>1.1200000000000001</v>
      </c>
      <c r="O5334">
        <v>0</v>
      </c>
      <c r="P5334">
        <v>9</v>
      </c>
      <c r="Q5334">
        <v>0</v>
      </c>
      <c r="R5334">
        <v>0</v>
      </c>
      <c r="S5334">
        <v>0</v>
      </c>
      <c r="T5334">
        <v>4</v>
      </c>
      <c r="U5334">
        <v>0</v>
      </c>
      <c r="V5334">
        <v>0</v>
      </c>
      <c r="W5334">
        <v>0</v>
      </c>
      <c r="X5334">
        <v>4.2363866640961065</v>
      </c>
      <c r="Y5334">
        <v>0</v>
      </c>
      <c r="Z5334">
        <v>0</v>
      </c>
      <c r="AA5334">
        <v>0</v>
      </c>
      <c r="AB5334">
        <v>0.62804573585755019</v>
      </c>
      <c r="AC5334">
        <v>0</v>
      </c>
      <c r="AD5334">
        <v>0</v>
      </c>
      <c r="AE5334">
        <v>4.8644323999536567</v>
      </c>
    </row>
    <row r="5335" spans="1:31" x14ac:dyDescent="0.25">
      <c r="A5335">
        <v>2280725</v>
      </c>
      <c r="B5335">
        <v>1</v>
      </c>
      <c r="C5335" t="s">
        <v>80</v>
      </c>
      <c r="D5335" t="s">
        <v>97</v>
      </c>
      <c r="E5335" t="s">
        <v>141</v>
      </c>
      <c r="F5335" t="s">
        <v>15499</v>
      </c>
      <c r="G5335" t="s">
        <v>268</v>
      </c>
      <c r="H5335" t="s">
        <v>135</v>
      </c>
      <c r="I5335" t="s">
        <v>136</v>
      </c>
      <c r="J5335" t="s">
        <v>137</v>
      </c>
      <c r="K5335" t="s">
        <v>138</v>
      </c>
      <c r="L5335" t="s">
        <v>15500</v>
      </c>
      <c r="M5335" t="s">
        <v>15501</v>
      </c>
      <c r="N5335">
        <v>2.875277777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207.23103283536324</v>
      </c>
      <c r="AD5335">
        <v>0</v>
      </c>
      <c r="AE5335">
        <v>207.23103283536324</v>
      </c>
    </row>
    <row r="5336" spans="1:31" x14ac:dyDescent="0.25">
      <c r="A5336">
        <v>2280735</v>
      </c>
      <c r="B5336">
        <v>1</v>
      </c>
      <c r="C5336" t="s">
        <v>81</v>
      </c>
      <c r="D5336" t="s">
        <v>127</v>
      </c>
      <c r="E5336" t="s">
        <v>147</v>
      </c>
      <c r="F5336" t="s">
        <v>7433</v>
      </c>
      <c r="G5336" t="s">
        <v>233</v>
      </c>
      <c r="H5336" t="s">
        <v>150</v>
      </c>
      <c r="I5336" t="s">
        <v>136</v>
      </c>
      <c r="J5336" t="s">
        <v>137</v>
      </c>
      <c r="K5336" t="s">
        <v>138</v>
      </c>
      <c r="L5336" t="s">
        <v>15502</v>
      </c>
      <c r="M5336" t="s">
        <v>15503</v>
      </c>
      <c r="N5336">
        <v>1.0661111109999999</v>
      </c>
      <c r="O5336">
        <v>0</v>
      </c>
      <c r="P5336">
        <v>218</v>
      </c>
      <c r="Q5336">
        <v>0</v>
      </c>
      <c r="R5336">
        <v>3</v>
      </c>
      <c r="S5336">
        <v>0</v>
      </c>
      <c r="T5336">
        <v>7</v>
      </c>
      <c r="U5336">
        <v>0</v>
      </c>
      <c r="V5336">
        <v>0</v>
      </c>
      <c r="W5336">
        <v>0</v>
      </c>
      <c r="X5336">
        <v>45.275079153397115</v>
      </c>
      <c r="Y5336">
        <v>0</v>
      </c>
      <c r="Z5336">
        <v>0.64315705797433342</v>
      </c>
      <c r="AA5336">
        <v>0</v>
      </c>
      <c r="AB5336">
        <v>2.9339905633896395</v>
      </c>
      <c r="AC5336">
        <v>0</v>
      </c>
      <c r="AD5336">
        <v>0</v>
      </c>
      <c r="AE5336">
        <v>48.852226774761093</v>
      </c>
    </row>
    <row r="5337" spans="1:31" x14ac:dyDescent="0.25">
      <c r="A5337">
        <v>2280738</v>
      </c>
      <c r="B5337">
        <v>1</v>
      </c>
      <c r="C5337" t="s">
        <v>81</v>
      </c>
      <c r="D5337" t="s">
        <v>128</v>
      </c>
      <c r="E5337" t="s">
        <v>165</v>
      </c>
      <c r="F5337" t="s">
        <v>15504</v>
      </c>
      <c r="G5337" t="s">
        <v>225</v>
      </c>
      <c r="H5337" t="s">
        <v>150</v>
      </c>
      <c r="I5337" t="s">
        <v>136</v>
      </c>
      <c r="J5337" t="s">
        <v>137</v>
      </c>
      <c r="K5337" t="s">
        <v>138</v>
      </c>
      <c r="L5337" t="s">
        <v>15505</v>
      </c>
      <c r="M5337" t="s">
        <v>15506</v>
      </c>
      <c r="N5337">
        <v>1.3463888879999999</v>
      </c>
      <c r="O5337">
        <v>0</v>
      </c>
      <c r="P5337">
        <v>7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3.6619681039151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3.6619681039151</v>
      </c>
    </row>
    <row r="5338" spans="1:31" x14ac:dyDescent="0.25">
      <c r="A5338">
        <v>2280747</v>
      </c>
      <c r="B5338">
        <v>1</v>
      </c>
      <c r="C5338" t="s">
        <v>81</v>
      </c>
      <c r="D5338" t="s">
        <v>127</v>
      </c>
      <c r="E5338" t="s">
        <v>132</v>
      </c>
      <c r="F5338" t="s">
        <v>15507</v>
      </c>
      <c r="G5338" t="s">
        <v>1745</v>
      </c>
      <c r="H5338" t="s">
        <v>135</v>
      </c>
      <c r="I5338" t="s">
        <v>136</v>
      </c>
      <c r="J5338" t="s">
        <v>137</v>
      </c>
      <c r="K5338" t="s">
        <v>138</v>
      </c>
      <c r="L5338" t="s">
        <v>15508</v>
      </c>
      <c r="M5338" t="s">
        <v>15509</v>
      </c>
      <c r="N5338">
        <v>2.843611111</v>
      </c>
      <c r="O5338">
        <v>6</v>
      </c>
      <c r="P5338">
        <v>286</v>
      </c>
      <c r="Q5338">
        <v>310</v>
      </c>
      <c r="R5338">
        <v>426</v>
      </c>
      <c r="S5338">
        <v>42</v>
      </c>
      <c r="T5338">
        <v>38</v>
      </c>
      <c r="U5338">
        <v>1</v>
      </c>
      <c r="V5338">
        <v>2</v>
      </c>
      <c r="W5338">
        <v>8.5684797551192435</v>
      </c>
      <c r="X5338">
        <v>125.28441352914508</v>
      </c>
      <c r="Y5338">
        <v>362.21547789035066</v>
      </c>
      <c r="Z5338">
        <v>248.78697602036928</v>
      </c>
      <c r="AA5338">
        <v>491.74495568243998</v>
      </c>
      <c r="AB5338">
        <v>52.697084971739407</v>
      </c>
      <c r="AC5338">
        <v>106.08506803596875</v>
      </c>
      <c r="AD5338">
        <v>208.77427839475587</v>
      </c>
      <c r="AE5338">
        <v>1604.1567342798883</v>
      </c>
    </row>
    <row r="5339" spans="1:31" x14ac:dyDescent="0.25">
      <c r="A5339">
        <v>2280749</v>
      </c>
      <c r="B5339">
        <v>1</v>
      </c>
      <c r="C5339" t="s">
        <v>80</v>
      </c>
      <c r="D5339" t="s">
        <v>82</v>
      </c>
      <c r="E5339" t="s">
        <v>147</v>
      </c>
      <c r="F5339" t="s">
        <v>15510</v>
      </c>
      <c r="G5339" t="s">
        <v>3476</v>
      </c>
      <c r="H5339" t="s">
        <v>150</v>
      </c>
      <c r="I5339" t="s">
        <v>136</v>
      </c>
      <c r="J5339" t="s">
        <v>137</v>
      </c>
      <c r="K5339" t="s">
        <v>138</v>
      </c>
      <c r="L5339" t="s">
        <v>15511</v>
      </c>
      <c r="M5339" t="s">
        <v>15512</v>
      </c>
      <c r="N5339">
        <v>2.770277777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4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6.75439586081235</v>
      </c>
      <c r="AC5339">
        <v>0</v>
      </c>
      <c r="AD5339">
        <v>0</v>
      </c>
      <c r="AE5339">
        <v>6.75439586081235</v>
      </c>
    </row>
    <row r="5340" spans="1:31" x14ac:dyDescent="0.25">
      <c r="A5340">
        <v>2280751</v>
      </c>
      <c r="B5340">
        <v>1</v>
      </c>
      <c r="C5340" t="s">
        <v>80</v>
      </c>
      <c r="D5340" t="s">
        <v>82</v>
      </c>
      <c r="E5340" t="s">
        <v>147</v>
      </c>
      <c r="F5340" t="s">
        <v>15513</v>
      </c>
      <c r="G5340" t="s">
        <v>3476</v>
      </c>
      <c r="H5340" t="s">
        <v>150</v>
      </c>
      <c r="I5340" t="s">
        <v>136</v>
      </c>
      <c r="J5340" t="s">
        <v>137</v>
      </c>
      <c r="K5340" t="s">
        <v>138</v>
      </c>
      <c r="L5340" t="s">
        <v>15514</v>
      </c>
      <c r="M5340" t="s">
        <v>15515</v>
      </c>
      <c r="N5340">
        <v>2.8047222220000001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21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29.213710124638784</v>
      </c>
      <c r="AC5340">
        <v>0</v>
      </c>
      <c r="AD5340">
        <v>0</v>
      </c>
      <c r="AE5340">
        <v>29.213710124638784</v>
      </c>
    </row>
    <row r="5341" spans="1:31" x14ac:dyDescent="0.25">
      <c r="A5341">
        <v>2280764</v>
      </c>
      <c r="B5341">
        <v>1</v>
      </c>
      <c r="C5341" t="s">
        <v>81</v>
      </c>
      <c r="D5341" t="s">
        <v>127</v>
      </c>
      <c r="E5341" t="s">
        <v>141</v>
      </c>
      <c r="F5341" t="s">
        <v>15516</v>
      </c>
      <c r="G5341" t="s">
        <v>278</v>
      </c>
      <c r="H5341" t="s">
        <v>135</v>
      </c>
      <c r="I5341" t="s">
        <v>136</v>
      </c>
      <c r="J5341" t="s">
        <v>137</v>
      </c>
      <c r="K5341" t="s">
        <v>138</v>
      </c>
      <c r="L5341" t="s">
        <v>15517</v>
      </c>
      <c r="M5341" t="s">
        <v>15518</v>
      </c>
      <c r="N5341">
        <v>4.3099999999999996</v>
      </c>
      <c r="O5341">
        <v>0</v>
      </c>
      <c r="P5341">
        <v>1</v>
      </c>
      <c r="Q5341">
        <v>5</v>
      </c>
      <c r="R5341">
        <v>9</v>
      </c>
      <c r="S5341">
        <v>0</v>
      </c>
      <c r="T5341">
        <v>1</v>
      </c>
      <c r="U5341">
        <v>0</v>
      </c>
      <c r="V5341">
        <v>0</v>
      </c>
      <c r="W5341">
        <v>0</v>
      </c>
      <c r="X5341">
        <v>8.4064243841048327</v>
      </c>
      <c r="Y5341">
        <v>4.7593939984396005</v>
      </c>
      <c r="Z5341">
        <v>24.558708719849001</v>
      </c>
      <c r="AA5341">
        <v>0</v>
      </c>
      <c r="AB5341">
        <v>0.60604098985066679</v>
      </c>
      <c r="AC5341">
        <v>0</v>
      </c>
      <c r="AD5341">
        <v>0</v>
      </c>
      <c r="AE5341">
        <v>38.330568092244107</v>
      </c>
    </row>
    <row r="5342" spans="1:31" x14ac:dyDescent="0.25">
      <c r="A5342">
        <v>2280769</v>
      </c>
      <c r="B5342">
        <v>1</v>
      </c>
      <c r="C5342" t="s">
        <v>80</v>
      </c>
      <c r="D5342" t="s">
        <v>82</v>
      </c>
      <c r="E5342" t="s">
        <v>165</v>
      </c>
      <c r="F5342" t="s">
        <v>15519</v>
      </c>
      <c r="G5342" t="s">
        <v>198</v>
      </c>
      <c r="H5342" t="s">
        <v>150</v>
      </c>
      <c r="I5342" t="s">
        <v>136</v>
      </c>
      <c r="J5342" t="s">
        <v>137</v>
      </c>
      <c r="K5342" t="s">
        <v>138</v>
      </c>
      <c r="L5342" t="s">
        <v>15520</v>
      </c>
      <c r="M5342" t="s">
        <v>15521</v>
      </c>
      <c r="N5342">
        <v>2.1202777770000001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2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0.34052225605223341</v>
      </c>
      <c r="AC5342">
        <v>0</v>
      </c>
      <c r="AD5342">
        <v>0</v>
      </c>
      <c r="AE5342">
        <v>0.34052225605223341</v>
      </c>
    </row>
    <row r="5343" spans="1:31" x14ac:dyDescent="0.25">
      <c r="A5343">
        <v>2280770</v>
      </c>
      <c r="B5343">
        <v>1</v>
      </c>
      <c r="C5343" t="s">
        <v>81</v>
      </c>
      <c r="D5343" t="s">
        <v>128</v>
      </c>
      <c r="E5343" t="s">
        <v>147</v>
      </c>
      <c r="F5343" t="s">
        <v>15522</v>
      </c>
      <c r="G5343" t="s">
        <v>725</v>
      </c>
      <c r="H5343" t="s">
        <v>150</v>
      </c>
      <c r="I5343" t="s">
        <v>136</v>
      </c>
      <c r="J5343" t="s">
        <v>137</v>
      </c>
      <c r="K5343" t="s">
        <v>138</v>
      </c>
      <c r="L5343" t="s">
        <v>15523</v>
      </c>
      <c r="M5343" t="s">
        <v>15524</v>
      </c>
      <c r="N5343">
        <v>0.83083333299999995</v>
      </c>
      <c r="O5343">
        <v>0</v>
      </c>
      <c r="P5343">
        <v>23</v>
      </c>
      <c r="Q5343">
        <v>0</v>
      </c>
      <c r="R5343">
        <v>0</v>
      </c>
      <c r="S5343">
        <v>0</v>
      </c>
      <c r="T5343">
        <v>4</v>
      </c>
      <c r="U5343">
        <v>0</v>
      </c>
      <c r="V5343">
        <v>0</v>
      </c>
      <c r="W5343">
        <v>0</v>
      </c>
      <c r="X5343">
        <v>4.0437405047758253</v>
      </c>
      <c r="Y5343">
        <v>0</v>
      </c>
      <c r="Z5343">
        <v>0</v>
      </c>
      <c r="AA5343">
        <v>0</v>
      </c>
      <c r="AB5343">
        <v>0.34078912682109996</v>
      </c>
      <c r="AC5343">
        <v>0</v>
      </c>
      <c r="AD5343">
        <v>0</v>
      </c>
      <c r="AE5343">
        <v>4.3845296315969255</v>
      </c>
    </row>
    <row r="5344" spans="1:31" x14ac:dyDescent="0.25">
      <c r="A5344">
        <v>2280772</v>
      </c>
      <c r="B5344">
        <v>1</v>
      </c>
      <c r="C5344" t="s">
        <v>81</v>
      </c>
      <c r="D5344" t="s">
        <v>113</v>
      </c>
      <c r="E5344" t="s">
        <v>157</v>
      </c>
      <c r="F5344" t="s">
        <v>12234</v>
      </c>
      <c r="G5344" t="s">
        <v>134</v>
      </c>
      <c r="H5344" t="s">
        <v>135</v>
      </c>
      <c r="I5344" t="s">
        <v>136</v>
      </c>
      <c r="J5344" t="s">
        <v>137</v>
      </c>
      <c r="K5344" t="s">
        <v>138</v>
      </c>
      <c r="L5344" t="s">
        <v>15525</v>
      </c>
      <c r="M5344" t="s">
        <v>15526</v>
      </c>
      <c r="N5344">
        <v>0.99666666599999998</v>
      </c>
      <c r="O5344">
        <v>0</v>
      </c>
      <c r="P5344">
        <v>244</v>
      </c>
      <c r="Q5344">
        <v>58</v>
      </c>
      <c r="R5344">
        <v>172</v>
      </c>
      <c r="S5344">
        <v>3</v>
      </c>
      <c r="T5344">
        <v>14</v>
      </c>
      <c r="U5344">
        <v>0</v>
      </c>
      <c r="V5344">
        <v>0</v>
      </c>
      <c r="W5344">
        <v>0</v>
      </c>
      <c r="X5344">
        <v>51.775632820502224</v>
      </c>
      <c r="Y5344">
        <v>76.860046273521561</v>
      </c>
      <c r="Z5344">
        <v>174.5877696529937</v>
      </c>
      <c r="AA5344">
        <v>3.2879672397726201</v>
      </c>
      <c r="AB5344">
        <v>9.1485553361082843</v>
      </c>
      <c r="AC5344">
        <v>0</v>
      </c>
      <c r="AD5344">
        <v>0</v>
      </c>
      <c r="AE5344">
        <v>315.6599713228984</v>
      </c>
    </row>
    <row r="5345" spans="1:31" x14ac:dyDescent="0.25">
      <c r="A5345">
        <v>2280774</v>
      </c>
      <c r="B5345">
        <v>1</v>
      </c>
      <c r="C5345" t="s">
        <v>80</v>
      </c>
      <c r="D5345" t="s">
        <v>94</v>
      </c>
      <c r="E5345" t="s">
        <v>141</v>
      </c>
      <c r="F5345" t="s">
        <v>15527</v>
      </c>
      <c r="G5345" t="s">
        <v>268</v>
      </c>
      <c r="H5345" t="s">
        <v>135</v>
      </c>
      <c r="I5345" t="s">
        <v>136</v>
      </c>
      <c r="J5345" t="s">
        <v>137</v>
      </c>
      <c r="K5345" t="s">
        <v>138</v>
      </c>
      <c r="L5345" t="s">
        <v>15528</v>
      </c>
      <c r="M5345" t="s">
        <v>15529</v>
      </c>
      <c r="N5345">
        <v>2.7344444440000002</v>
      </c>
      <c r="O5345">
        <v>0</v>
      </c>
      <c r="P5345">
        <v>101</v>
      </c>
      <c r="Q5345">
        <v>0</v>
      </c>
      <c r="R5345">
        <v>3</v>
      </c>
      <c r="S5345">
        <v>0</v>
      </c>
      <c r="T5345">
        <v>24</v>
      </c>
      <c r="U5345">
        <v>0</v>
      </c>
      <c r="V5345">
        <v>0</v>
      </c>
      <c r="W5345">
        <v>0</v>
      </c>
      <c r="X5345">
        <v>95.27756730675911</v>
      </c>
      <c r="Y5345">
        <v>0</v>
      </c>
      <c r="Z5345">
        <v>10.078161014743252</v>
      </c>
      <c r="AA5345">
        <v>0</v>
      </c>
      <c r="AB5345">
        <v>31.060637020488258</v>
      </c>
      <c r="AC5345">
        <v>0</v>
      </c>
      <c r="AD5345">
        <v>0</v>
      </c>
      <c r="AE5345">
        <v>136.41636534199063</v>
      </c>
    </row>
    <row r="5346" spans="1:31" x14ac:dyDescent="0.25">
      <c r="A5346">
        <v>2280775</v>
      </c>
      <c r="B5346">
        <v>1</v>
      </c>
      <c r="C5346" t="s">
        <v>80</v>
      </c>
      <c r="D5346" t="s">
        <v>93</v>
      </c>
      <c r="E5346" t="s">
        <v>176</v>
      </c>
      <c r="F5346" t="s">
        <v>15530</v>
      </c>
      <c r="G5346" t="s">
        <v>178</v>
      </c>
      <c r="H5346" t="s">
        <v>150</v>
      </c>
      <c r="I5346" t="s">
        <v>136</v>
      </c>
      <c r="J5346" t="s">
        <v>137</v>
      </c>
      <c r="K5346" t="s">
        <v>138</v>
      </c>
      <c r="L5346" t="s">
        <v>15531</v>
      </c>
      <c r="M5346" t="s">
        <v>15532</v>
      </c>
      <c r="N5346">
        <v>0.58861111099999996</v>
      </c>
      <c r="O5346">
        <v>0</v>
      </c>
      <c r="P5346">
        <v>0</v>
      </c>
      <c r="Q5346">
        <v>0</v>
      </c>
      <c r="R5346">
        <v>13</v>
      </c>
      <c r="S5346">
        <v>0</v>
      </c>
      <c r="T5346">
        <v>2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4.6544845649103745</v>
      </c>
      <c r="AA5346">
        <v>0</v>
      </c>
      <c r="AB5346">
        <v>0.60786760904801385</v>
      </c>
      <c r="AC5346">
        <v>0</v>
      </c>
      <c r="AD5346">
        <v>0</v>
      </c>
      <c r="AE5346">
        <v>5.2623521739583881</v>
      </c>
    </row>
    <row r="5347" spans="1:31" x14ac:dyDescent="0.25">
      <c r="A5347">
        <v>2280777</v>
      </c>
      <c r="B5347">
        <v>1</v>
      </c>
      <c r="C5347" t="s">
        <v>81</v>
      </c>
      <c r="D5347" t="s">
        <v>128</v>
      </c>
      <c r="E5347" t="s">
        <v>322</v>
      </c>
      <c r="F5347" t="s">
        <v>15533</v>
      </c>
      <c r="G5347" t="s">
        <v>134</v>
      </c>
      <c r="H5347" t="s">
        <v>135</v>
      </c>
      <c r="I5347" t="s">
        <v>136</v>
      </c>
      <c r="J5347" t="s">
        <v>137</v>
      </c>
      <c r="K5347" t="s">
        <v>138</v>
      </c>
      <c r="L5347" t="s">
        <v>15534</v>
      </c>
      <c r="M5347" t="s">
        <v>15535</v>
      </c>
      <c r="N5347">
        <v>0.76361111100000001</v>
      </c>
      <c r="O5347">
        <v>0</v>
      </c>
      <c r="P5347">
        <v>5301</v>
      </c>
      <c r="Q5347">
        <v>7</v>
      </c>
      <c r="R5347">
        <v>24</v>
      </c>
      <c r="S5347">
        <v>9</v>
      </c>
      <c r="T5347">
        <v>209</v>
      </c>
      <c r="U5347">
        <v>1</v>
      </c>
      <c r="V5347">
        <v>0</v>
      </c>
      <c r="W5347">
        <v>0</v>
      </c>
      <c r="X5347">
        <v>816.38524324748232</v>
      </c>
      <c r="Y5347">
        <v>9.8516325735649488</v>
      </c>
      <c r="Z5347">
        <v>9.0984038702247592</v>
      </c>
      <c r="AA5347">
        <v>59.668741829906693</v>
      </c>
      <c r="AB5347">
        <v>130.33715657998181</v>
      </c>
      <c r="AC5347">
        <v>4.4840883080280003</v>
      </c>
      <c r="AD5347">
        <v>0</v>
      </c>
      <c r="AE5347">
        <v>1029.8252664091885</v>
      </c>
    </row>
    <row r="5348" spans="1:31" x14ac:dyDescent="0.25">
      <c r="A5348">
        <v>2280778</v>
      </c>
      <c r="B5348">
        <v>1</v>
      </c>
      <c r="C5348" t="s">
        <v>80</v>
      </c>
      <c r="D5348" t="s">
        <v>82</v>
      </c>
      <c r="E5348" t="s">
        <v>165</v>
      </c>
      <c r="F5348" t="s">
        <v>15536</v>
      </c>
      <c r="G5348" t="s">
        <v>167</v>
      </c>
      <c r="H5348" t="s">
        <v>150</v>
      </c>
      <c r="I5348" t="s">
        <v>136</v>
      </c>
      <c r="J5348" t="s">
        <v>137</v>
      </c>
      <c r="K5348" t="s">
        <v>138</v>
      </c>
      <c r="L5348" t="s">
        <v>15537</v>
      </c>
      <c r="M5348" t="s">
        <v>15538</v>
      </c>
      <c r="N5348">
        <v>6.5772222219999996</v>
      </c>
      <c r="O5348">
        <v>0</v>
      </c>
      <c r="P5348">
        <v>6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7.4808283323985121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7.4808283323985121</v>
      </c>
    </row>
    <row r="5349" spans="1:31" x14ac:dyDescent="0.25">
      <c r="A5349">
        <v>2280779</v>
      </c>
      <c r="B5349">
        <v>1</v>
      </c>
      <c r="C5349" t="s">
        <v>80</v>
      </c>
      <c r="D5349" t="s">
        <v>105</v>
      </c>
      <c r="E5349" t="s">
        <v>141</v>
      </c>
      <c r="F5349" t="s">
        <v>15539</v>
      </c>
      <c r="G5349" t="s">
        <v>278</v>
      </c>
      <c r="H5349" t="s">
        <v>135</v>
      </c>
      <c r="I5349" t="s">
        <v>136</v>
      </c>
      <c r="J5349" t="s">
        <v>137</v>
      </c>
      <c r="K5349" t="s">
        <v>138</v>
      </c>
      <c r="L5349" t="s">
        <v>15540</v>
      </c>
      <c r="M5349" t="s">
        <v>15541</v>
      </c>
      <c r="N5349">
        <v>3.986111111</v>
      </c>
      <c r="O5349">
        <v>0</v>
      </c>
      <c r="P5349">
        <v>244</v>
      </c>
      <c r="Q5349">
        <v>0</v>
      </c>
      <c r="R5349">
        <v>3</v>
      </c>
      <c r="S5349">
        <v>0</v>
      </c>
      <c r="T5349">
        <v>25</v>
      </c>
      <c r="U5349">
        <v>0</v>
      </c>
      <c r="V5349">
        <v>0</v>
      </c>
      <c r="W5349">
        <v>0</v>
      </c>
      <c r="X5349">
        <v>296.2335630661176</v>
      </c>
      <c r="Y5349">
        <v>0</v>
      </c>
      <c r="Z5349">
        <v>0.30017468627625005</v>
      </c>
      <c r="AA5349">
        <v>0</v>
      </c>
      <c r="AB5349">
        <v>71.371842803233378</v>
      </c>
      <c r="AC5349">
        <v>0</v>
      </c>
      <c r="AD5349">
        <v>0</v>
      </c>
      <c r="AE5349">
        <v>367.90558055562724</v>
      </c>
    </row>
    <row r="5350" spans="1:31" x14ac:dyDescent="0.25">
      <c r="A5350">
        <v>2280780</v>
      </c>
      <c r="B5350">
        <v>1</v>
      </c>
      <c r="C5350" t="s">
        <v>80</v>
      </c>
      <c r="D5350" t="s">
        <v>104</v>
      </c>
      <c r="E5350" t="s">
        <v>157</v>
      </c>
      <c r="F5350" t="s">
        <v>4989</v>
      </c>
      <c r="G5350" t="s">
        <v>134</v>
      </c>
      <c r="H5350" t="s">
        <v>135</v>
      </c>
      <c r="I5350" t="s">
        <v>136</v>
      </c>
      <c r="J5350" t="s">
        <v>137</v>
      </c>
      <c r="K5350" t="s">
        <v>138</v>
      </c>
      <c r="L5350" t="s">
        <v>15542</v>
      </c>
      <c r="M5350" t="s">
        <v>15543</v>
      </c>
      <c r="N5350">
        <v>1.0252777769999999</v>
      </c>
      <c r="O5350">
        <v>9</v>
      </c>
      <c r="P5350">
        <v>0</v>
      </c>
      <c r="Q5350">
        <v>66</v>
      </c>
      <c r="R5350">
        <v>0</v>
      </c>
      <c r="S5350">
        <v>27</v>
      </c>
      <c r="T5350">
        <v>1</v>
      </c>
      <c r="U5350">
        <v>0</v>
      </c>
      <c r="V5350">
        <v>0</v>
      </c>
      <c r="W5350">
        <v>6.089869003277502</v>
      </c>
      <c r="X5350">
        <v>0</v>
      </c>
      <c r="Y5350">
        <v>68.334303802240299</v>
      </c>
      <c r="Z5350">
        <v>0</v>
      </c>
      <c r="AA5350">
        <v>176.89440898445559</v>
      </c>
      <c r="AB5350">
        <v>1.2201753880037833</v>
      </c>
      <c r="AC5350">
        <v>0</v>
      </c>
      <c r="AD5350">
        <v>0</v>
      </c>
      <c r="AE5350">
        <v>252.53875717797717</v>
      </c>
    </row>
    <row r="5351" spans="1:31" x14ac:dyDescent="0.25">
      <c r="A5351">
        <v>2280790</v>
      </c>
      <c r="B5351">
        <v>1</v>
      </c>
      <c r="C5351" t="s">
        <v>81</v>
      </c>
      <c r="D5351" t="s">
        <v>128</v>
      </c>
      <c r="E5351" t="s">
        <v>165</v>
      </c>
      <c r="F5351" t="s">
        <v>15544</v>
      </c>
      <c r="G5351" t="s">
        <v>198</v>
      </c>
      <c r="H5351" t="s">
        <v>150</v>
      </c>
      <c r="I5351" t="s">
        <v>136</v>
      </c>
      <c r="J5351" t="s">
        <v>137</v>
      </c>
      <c r="K5351" t="s">
        <v>138</v>
      </c>
      <c r="L5351" t="s">
        <v>15545</v>
      </c>
      <c r="M5351" t="s">
        <v>15546</v>
      </c>
      <c r="N5351">
        <v>6.1238888879999998</v>
      </c>
      <c r="O5351">
        <v>0</v>
      </c>
      <c r="P5351">
        <v>1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1.106374383673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1.106374383673</v>
      </c>
    </row>
    <row r="5352" spans="1:31" x14ac:dyDescent="0.25">
      <c r="A5352">
        <v>2280792</v>
      </c>
      <c r="B5352">
        <v>1</v>
      </c>
      <c r="C5352" t="s">
        <v>80</v>
      </c>
      <c r="D5352" t="s">
        <v>96</v>
      </c>
      <c r="E5352" t="s">
        <v>165</v>
      </c>
      <c r="F5352" t="s">
        <v>15547</v>
      </c>
      <c r="G5352" t="s">
        <v>167</v>
      </c>
      <c r="H5352" t="s">
        <v>150</v>
      </c>
      <c r="I5352" t="s">
        <v>136</v>
      </c>
      <c r="J5352" t="s">
        <v>137</v>
      </c>
      <c r="K5352" t="s">
        <v>138</v>
      </c>
      <c r="L5352" t="s">
        <v>15548</v>
      </c>
      <c r="M5352" t="s">
        <v>15549</v>
      </c>
      <c r="N5352">
        <v>4.1527777769999998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1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6.4483897979107363</v>
      </c>
      <c r="AC5352">
        <v>0</v>
      </c>
      <c r="AD5352">
        <v>0</v>
      </c>
      <c r="AE5352">
        <v>6.4483897979107363</v>
      </c>
    </row>
    <row r="5353" spans="1:31" x14ac:dyDescent="0.25">
      <c r="A5353">
        <v>2280794</v>
      </c>
      <c r="B5353">
        <v>1</v>
      </c>
      <c r="C5353" t="s">
        <v>81</v>
      </c>
      <c r="D5353" t="s">
        <v>128</v>
      </c>
      <c r="E5353" t="s">
        <v>147</v>
      </c>
      <c r="F5353" t="s">
        <v>13606</v>
      </c>
      <c r="G5353" t="s">
        <v>229</v>
      </c>
      <c r="H5353" t="s">
        <v>150</v>
      </c>
      <c r="I5353" t="s">
        <v>136</v>
      </c>
      <c r="J5353" t="s">
        <v>137</v>
      </c>
      <c r="K5353" t="s">
        <v>138</v>
      </c>
      <c r="L5353" t="s">
        <v>15550</v>
      </c>
      <c r="M5353" t="s">
        <v>15551</v>
      </c>
      <c r="N5353">
        <v>1.256388888</v>
      </c>
      <c r="O5353">
        <v>0</v>
      </c>
      <c r="P5353">
        <v>53</v>
      </c>
      <c r="Q5353">
        <v>0</v>
      </c>
      <c r="R5353">
        <v>12</v>
      </c>
      <c r="S5353">
        <v>0</v>
      </c>
      <c r="T5353">
        <v>5</v>
      </c>
      <c r="U5353">
        <v>0</v>
      </c>
      <c r="V5353">
        <v>0</v>
      </c>
      <c r="W5353">
        <v>0</v>
      </c>
      <c r="X5353">
        <v>16.378679964351711</v>
      </c>
      <c r="Y5353">
        <v>0</v>
      </c>
      <c r="Z5353">
        <v>4.2918582068423836</v>
      </c>
      <c r="AA5353">
        <v>0</v>
      </c>
      <c r="AB5353">
        <v>2.1607999380022003</v>
      </c>
      <c r="AC5353">
        <v>0</v>
      </c>
      <c r="AD5353">
        <v>0</v>
      </c>
      <c r="AE5353">
        <v>22.831338109196295</v>
      </c>
    </row>
    <row r="5354" spans="1:31" x14ac:dyDescent="0.25">
      <c r="A5354">
        <v>2280797</v>
      </c>
      <c r="B5354">
        <v>1</v>
      </c>
      <c r="C5354" t="s">
        <v>80</v>
      </c>
      <c r="D5354" t="s">
        <v>105</v>
      </c>
      <c r="E5354" t="s">
        <v>165</v>
      </c>
      <c r="F5354" t="s">
        <v>15552</v>
      </c>
      <c r="G5354" t="s">
        <v>225</v>
      </c>
      <c r="H5354" t="s">
        <v>150</v>
      </c>
      <c r="I5354" t="s">
        <v>136</v>
      </c>
      <c r="J5354" t="s">
        <v>137</v>
      </c>
      <c r="K5354" t="s">
        <v>138</v>
      </c>
      <c r="L5354" t="s">
        <v>15553</v>
      </c>
      <c r="M5354" t="s">
        <v>15554</v>
      </c>
      <c r="N5354">
        <v>0.71833333300000002</v>
      </c>
      <c r="O5354">
        <v>0</v>
      </c>
      <c r="P5354">
        <v>7</v>
      </c>
      <c r="Q5354">
        <v>0</v>
      </c>
      <c r="R5354">
        <v>0</v>
      </c>
      <c r="S5354">
        <v>0</v>
      </c>
      <c r="T5354">
        <v>1</v>
      </c>
      <c r="U5354">
        <v>0</v>
      </c>
      <c r="V5354">
        <v>0</v>
      </c>
      <c r="W5354">
        <v>0</v>
      </c>
      <c r="X5354">
        <v>1.0500507279345417</v>
      </c>
      <c r="Y5354">
        <v>0</v>
      </c>
      <c r="Z5354">
        <v>0</v>
      </c>
      <c r="AA5354">
        <v>0</v>
      </c>
      <c r="AB5354">
        <v>8.3574318048500018E-2</v>
      </c>
      <c r="AC5354">
        <v>0</v>
      </c>
      <c r="AD5354">
        <v>0</v>
      </c>
      <c r="AE5354">
        <v>1.1336250459830417</v>
      </c>
    </row>
    <row r="5355" spans="1:31" x14ac:dyDescent="0.25">
      <c r="A5355">
        <v>2280799</v>
      </c>
      <c r="B5355">
        <v>1</v>
      </c>
      <c r="C5355" t="s">
        <v>80</v>
      </c>
      <c r="D5355" t="s">
        <v>85</v>
      </c>
      <c r="E5355" t="s">
        <v>165</v>
      </c>
      <c r="F5355" t="s">
        <v>15555</v>
      </c>
      <c r="G5355" t="s">
        <v>149</v>
      </c>
      <c r="H5355" t="s">
        <v>150</v>
      </c>
      <c r="I5355" t="s">
        <v>136</v>
      </c>
      <c r="J5355" t="s">
        <v>137</v>
      </c>
      <c r="K5355" t="s">
        <v>138</v>
      </c>
      <c r="L5355" t="s">
        <v>15556</v>
      </c>
      <c r="M5355" t="s">
        <v>15557</v>
      </c>
      <c r="N5355">
        <v>1.7283333329999999</v>
      </c>
      <c r="O5355">
        <v>0</v>
      </c>
      <c r="P5355">
        <v>2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0.4605420091612501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0.4605420091612501</v>
      </c>
    </row>
    <row r="5356" spans="1:31" x14ac:dyDescent="0.25">
      <c r="A5356">
        <v>2280801</v>
      </c>
      <c r="B5356">
        <v>1</v>
      </c>
      <c r="C5356" t="s">
        <v>81</v>
      </c>
      <c r="D5356" t="s">
        <v>126</v>
      </c>
      <c r="E5356" t="s">
        <v>165</v>
      </c>
      <c r="F5356" t="s">
        <v>15558</v>
      </c>
      <c r="G5356" t="s">
        <v>225</v>
      </c>
      <c r="H5356" t="s">
        <v>150</v>
      </c>
      <c r="I5356" t="s">
        <v>136</v>
      </c>
      <c r="J5356" t="s">
        <v>137</v>
      </c>
      <c r="K5356" t="s">
        <v>138</v>
      </c>
      <c r="L5356" t="s">
        <v>15559</v>
      </c>
      <c r="M5356" t="s">
        <v>15560</v>
      </c>
      <c r="N5356">
        <v>0.82805555500000005</v>
      </c>
      <c r="O5356">
        <v>0</v>
      </c>
      <c r="P5356">
        <v>1</v>
      </c>
      <c r="Q5356">
        <v>0</v>
      </c>
      <c r="R5356">
        <v>0</v>
      </c>
      <c r="S5356">
        <v>0</v>
      </c>
      <c r="T5356">
        <v>3</v>
      </c>
      <c r="U5356">
        <v>0</v>
      </c>
      <c r="V5356">
        <v>0</v>
      </c>
      <c r="W5356">
        <v>0</v>
      </c>
      <c r="X5356">
        <v>0.22888700144740004</v>
      </c>
      <c r="Y5356">
        <v>0</v>
      </c>
      <c r="Z5356">
        <v>0</v>
      </c>
      <c r="AA5356">
        <v>0</v>
      </c>
      <c r="AB5356">
        <v>0.21661634056793336</v>
      </c>
      <c r="AC5356">
        <v>0</v>
      </c>
      <c r="AD5356">
        <v>0</v>
      </c>
      <c r="AE5356">
        <v>0.44550334201533337</v>
      </c>
    </row>
    <row r="5357" spans="1:31" x14ac:dyDescent="0.25">
      <c r="A5357">
        <v>2280803</v>
      </c>
      <c r="B5357">
        <v>1</v>
      </c>
      <c r="C5357" t="s">
        <v>80</v>
      </c>
      <c r="D5357" t="s">
        <v>101</v>
      </c>
      <c r="E5357" t="s">
        <v>165</v>
      </c>
      <c r="F5357" t="s">
        <v>15561</v>
      </c>
      <c r="G5357" t="s">
        <v>198</v>
      </c>
      <c r="H5357" t="s">
        <v>150</v>
      </c>
      <c r="I5357" t="s">
        <v>136</v>
      </c>
      <c r="J5357" t="s">
        <v>137</v>
      </c>
      <c r="K5357" t="s">
        <v>138</v>
      </c>
      <c r="L5357" t="s">
        <v>15562</v>
      </c>
      <c r="M5357" t="s">
        <v>15563</v>
      </c>
      <c r="N5357">
        <v>2.1805555550000002</v>
      </c>
      <c r="O5357">
        <v>0</v>
      </c>
      <c r="P5357">
        <v>1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0.5809410163744444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0.5809410163744444</v>
      </c>
    </row>
    <row r="5358" spans="1:31" x14ac:dyDescent="0.25">
      <c r="A5358">
        <v>2280804</v>
      </c>
      <c r="B5358">
        <v>1</v>
      </c>
      <c r="C5358" t="s">
        <v>80</v>
      </c>
      <c r="D5358" t="s">
        <v>96</v>
      </c>
      <c r="E5358" t="s">
        <v>165</v>
      </c>
      <c r="F5358" t="s">
        <v>15564</v>
      </c>
      <c r="G5358" t="s">
        <v>225</v>
      </c>
      <c r="H5358" t="s">
        <v>150</v>
      </c>
      <c r="I5358" t="s">
        <v>136</v>
      </c>
      <c r="J5358" t="s">
        <v>137</v>
      </c>
      <c r="K5358" t="s">
        <v>138</v>
      </c>
      <c r="L5358" t="s">
        <v>15565</v>
      </c>
      <c r="M5358" t="s">
        <v>15566</v>
      </c>
      <c r="N5358">
        <v>3.9680555549999998</v>
      </c>
      <c r="O5358">
        <v>0</v>
      </c>
      <c r="P5358">
        <v>10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7.6854093507712502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7.6854093507712502</v>
      </c>
    </row>
    <row r="5359" spans="1:31" x14ac:dyDescent="0.25">
      <c r="A5359">
        <v>2280806</v>
      </c>
      <c r="B5359">
        <v>1</v>
      </c>
      <c r="C5359" t="s">
        <v>80</v>
      </c>
      <c r="D5359" t="s">
        <v>96</v>
      </c>
      <c r="E5359" t="s">
        <v>165</v>
      </c>
      <c r="F5359" t="s">
        <v>15567</v>
      </c>
      <c r="G5359" t="s">
        <v>261</v>
      </c>
      <c r="H5359" t="s">
        <v>150</v>
      </c>
      <c r="I5359" t="s">
        <v>136</v>
      </c>
      <c r="J5359" t="s">
        <v>137</v>
      </c>
      <c r="K5359" t="s">
        <v>138</v>
      </c>
      <c r="L5359" t="s">
        <v>15568</v>
      </c>
      <c r="M5359" t="s">
        <v>15569</v>
      </c>
      <c r="N5359">
        <v>2.1994444440000001</v>
      </c>
      <c r="O5359">
        <v>0</v>
      </c>
      <c r="P5359">
        <v>1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0.94598631579013337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0.94598631579013337</v>
      </c>
    </row>
    <row r="5360" spans="1:31" x14ac:dyDescent="0.25">
      <c r="A5360">
        <v>2280807</v>
      </c>
      <c r="B5360">
        <v>1</v>
      </c>
      <c r="C5360" t="s">
        <v>80</v>
      </c>
      <c r="D5360" t="s">
        <v>106</v>
      </c>
      <c r="E5360" t="s">
        <v>147</v>
      </c>
      <c r="F5360" t="s">
        <v>15570</v>
      </c>
      <c r="G5360" t="s">
        <v>2263</v>
      </c>
      <c r="H5360" t="s">
        <v>150</v>
      </c>
      <c r="I5360" t="s">
        <v>136</v>
      </c>
      <c r="J5360" t="s">
        <v>137</v>
      </c>
      <c r="K5360" t="s">
        <v>138</v>
      </c>
      <c r="L5360" t="s">
        <v>15571</v>
      </c>
      <c r="M5360" t="s">
        <v>15572</v>
      </c>
      <c r="N5360">
        <v>1.886111111</v>
      </c>
      <c r="O5360">
        <v>0</v>
      </c>
      <c r="P5360">
        <v>12</v>
      </c>
      <c r="Q5360">
        <v>0</v>
      </c>
      <c r="R5360">
        <v>0</v>
      </c>
      <c r="S5360">
        <v>0</v>
      </c>
      <c r="T5360">
        <v>5</v>
      </c>
      <c r="U5360">
        <v>0</v>
      </c>
      <c r="V5360">
        <v>0</v>
      </c>
      <c r="W5360">
        <v>0</v>
      </c>
      <c r="X5360">
        <v>2.5592214946491003</v>
      </c>
      <c r="Y5360">
        <v>0</v>
      </c>
      <c r="Z5360">
        <v>0</v>
      </c>
      <c r="AA5360">
        <v>0</v>
      </c>
      <c r="AB5360">
        <v>6.0382496229181362</v>
      </c>
      <c r="AC5360">
        <v>0</v>
      </c>
      <c r="AD5360">
        <v>0</v>
      </c>
      <c r="AE5360">
        <v>8.5974711175672365</v>
      </c>
    </row>
    <row r="5361" spans="1:31" x14ac:dyDescent="0.25">
      <c r="A5361">
        <v>2280808</v>
      </c>
      <c r="B5361">
        <v>1</v>
      </c>
      <c r="C5361" t="s">
        <v>80</v>
      </c>
      <c r="D5361" t="s">
        <v>83</v>
      </c>
      <c r="E5361" t="s">
        <v>141</v>
      </c>
      <c r="F5361" t="s">
        <v>15573</v>
      </c>
      <c r="G5361" t="s">
        <v>143</v>
      </c>
      <c r="H5361" t="s">
        <v>135</v>
      </c>
      <c r="I5361" t="s">
        <v>136</v>
      </c>
      <c r="J5361" t="s">
        <v>137</v>
      </c>
      <c r="K5361" t="s">
        <v>144</v>
      </c>
      <c r="L5361" t="s">
        <v>15574</v>
      </c>
      <c r="M5361" t="s">
        <v>15575</v>
      </c>
      <c r="N5361">
        <v>9.0361111110000003</v>
      </c>
      <c r="O5361">
        <v>0</v>
      </c>
      <c r="P5361">
        <v>256</v>
      </c>
      <c r="Q5361">
        <v>0</v>
      </c>
      <c r="R5361">
        <v>0</v>
      </c>
      <c r="S5361">
        <v>1</v>
      </c>
      <c r="T5361">
        <v>20</v>
      </c>
      <c r="U5361">
        <v>0</v>
      </c>
      <c r="V5361">
        <v>0</v>
      </c>
      <c r="W5361">
        <v>0</v>
      </c>
      <c r="X5361">
        <v>1103.8573707519424</v>
      </c>
      <c r="Y5361">
        <v>0</v>
      </c>
      <c r="Z5361">
        <v>0</v>
      </c>
      <c r="AA5361">
        <v>12.359008224157</v>
      </c>
      <c r="AB5361">
        <v>130.24980855161613</v>
      </c>
      <c r="AC5361">
        <v>0</v>
      </c>
      <c r="AD5361">
        <v>0</v>
      </c>
      <c r="AE5361">
        <v>1246.4661875277154</v>
      </c>
    </row>
    <row r="5362" spans="1:31" x14ac:dyDescent="0.25">
      <c r="A5362">
        <v>2280809</v>
      </c>
      <c r="B5362">
        <v>1</v>
      </c>
      <c r="C5362" t="s">
        <v>81</v>
      </c>
      <c r="D5362" t="s">
        <v>128</v>
      </c>
      <c r="E5362" t="s">
        <v>176</v>
      </c>
      <c r="F5362" t="s">
        <v>15576</v>
      </c>
      <c r="G5362" t="s">
        <v>143</v>
      </c>
      <c r="H5362" t="s">
        <v>150</v>
      </c>
      <c r="I5362" t="s">
        <v>136</v>
      </c>
      <c r="J5362" t="s">
        <v>137</v>
      </c>
      <c r="K5362" t="s">
        <v>144</v>
      </c>
      <c r="L5362" t="s">
        <v>15577</v>
      </c>
      <c r="M5362" t="s">
        <v>15578</v>
      </c>
      <c r="N5362">
        <v>1.437777777</v>
      </c>
      <c r="O5362">
        <v>0</v>
      </c>
      <c r="P5362">
        <v>426</v>
      </c>
      <c r="Q5362">
        <v>0</v>
      </c>
      <c r="R5362">
        <v>0</v>
      </c>
      <c r="S5362">
        <v>0</v>
      </c>
      <c r="T5362">
        <v>13</v>
      </c>
      <c r="U5362">
        <v>0</v>
      </c>
      <c r="V5362">
        <v>0</v>
      </c>
      <c r="W5362">
        <v>0</v>
      </c>
      <c r="X5362">
        <v>122.69422994490822</v>
      </c>
      <c r="Y5362">
        <v>0</v>
      </c>
      <c r="Z5362">
        <v>0</v>
      </c>
      <c r="AA5362">
        <v>0</v>
      </c>
      <c r="AB5362">
        <v>14.518326029962704</v>
      </c>
      <c r="AC5362">
        <v>0</v>
      </c>
      <c r="AD5362">
        <v>0</v>
      </c>
      <c r="AE5362">
        <v>137.21255597487092</v>
      </c>
    </row>
    <row r="5363" spans="1:31" x14ac:dyDescent="0.25">
      <c r="A5363">
        <v>2280812</v>
      </c>
      <c r="B5363">
        <v>1</v>
      </c>
      <c r="C5363" t="s">
        <v>80</v>
      </c>
      <c r="D5363" t="s">
        <v>103</v>
      </c>
      <c r="E5363" t="s">
        <v>165</v>
      </c>
      <c r="F5363" t="s">
        <v>15579</v>
      </c>
      <c r="G5363" t="s">
        <v>225</v>
      </c>
      <c r="H5363" t="s">
        <v>150</v>
      </c>
      <c r="I5363" t="s">
        <v>136</v>
      </c>
      <c r="J5363" t="s">
        <v>137</v>
      </c>
      <c r="K5363" t="s">
        <v>138</v>
      </c>
      <c r="L5363" t="s">
        <v>15580</v>
      </c>
      <c r="M5363" t="s">
        <v>15581</v>
      </c>
      <c r="N5363">
        <v>0.63916666600000005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1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0.35113186030520005</v>
      </c>
      <c r="AC5363">
        <v>0</v>
      </c>
      <c r="AD5363">
        <v>0</v>
      </c>
      <c r="AE5363">
        <v>0.35113186030520005</v>
      </c>
    </row>
    <row r="5364" spans="1:31" x14ac:dyDescent="0.25">
      <c r="A5364">
        <v>2280813</v>
      </c>
      <c r="B5364">
        <v>1</v>
      </c>
      <c r="C5364" t="s">
        <v>81</v>
      </c>
      <c r="D5364" t="s">
        <v>125</v>
      </c>
      <c r="E5364" t="s">
        <v>141</v>
      </c>
      <c r="F5364" t="s">
        <v>15582</v>
      </c>
      <c r="G5364" t="s">
        <v>143</v>
      </c>
      <c r="H5364" t="s">
        <v>135</v>
      </c>
      <c r="I5364" t="s">
        <v>136</v>
      </c>
      <c r="J5364" t="s">
        <v>137</v>
      </c>
      <c r="K5364" t="s">
        <v>144</v>
      </c>
      <c r="L5364" t="s">
        <v>15583</v>
      </c>
      <c r="M5364" t="s">
        <v>15584</v>
      </c>
      <c r="N5364">
        <v>8.7750000000000004</v>
      </c>
      <c r="O5364">
        <v>0</v>
      </c>
      <c r="P5364">
        <v>626</v>
      </c>
      <c r="Q5364">
        <v>0</v>
      </c>
      <c r="R5364">
        <v>4</v>
      </c>
      <c r="S5364">
        <v>0</v>
      </c>
      <c r="T5364">
        <v>68</v>
      </c>
      <c r="U5364">
        <v>0</v>
      </c>
      <c r="V5364">
        <v>0</v>
      </c>
      <c r="W5364">
        <v>0</v>
      </c>
      <c r="X5364">
        <v>860.5349792680197</v>
      </c>
      <c r="Y5364">
        <v>0</v>
      </c>
      <c r="Z5364">
        <v>12.66122191804611</v>
      </c>
      <c r="AA5364">
        <v>0</v>
      </c>
      <c r="AB5364">
        <v>314.06234941804058</v>
      </c>
      <c r="AC5364">
        <v>0</v>
      </c>
      <c r="AD5364">
        <v>0</v>
      </c>
      <c r="AE5364">
        <v>1187.2585506041064</v>
      </c>
    </row>
    <row r="5365" spans="1:31" x14ac:dyDescent="0.25">
      <c r="A5365">
        <v>2280814</v>
      </c>
      <c r="B5365">
        <v>1</v>
      </c>
      <c r="C5365" t="s">
        <v>80</v>
      </c>
      <c r="D5365" t="s">
        <v>110</v>
      </c>
      <c r="E5365" t="s">
        <v>165</v>
      </c>
      <c r="F5365" t="s">
        <v>15585</v>
      </c>
      <c r="G5365" t="s">
        <v>225</v>
      </c>
      <c r="H5365" t="s">
        <v>150</v>
      </c>
      <c r="I5365" t="s">
        <v>136</v>
      </c>
      <c r="J5365" t="s">
        <v>137</v>
      </c>
      <c r="K5365" t="s">
        <v>138</v>
      </c>
      <c r="L5365" t="s">
        <v>15586</v>
      </c>
      <c r="M5365" t="s">
        <v>15587</v>
      </c>
      <c r="N5365">
        <v>2.5783333329999998</v>
      </c>
      <c r="O5365">
        <v>0</v>
      </c>
      <c r="P5365">
        <v>22</v>
      </c>
      <c r="Q5365">
        <v>0</v>
      </c>
      <c r="R5365">
        <v>0</v>
      </c>
      <c r="S5365">
        <v>0</v>
      </c>
      <c r="T5365">
        <v>1</v>
      </c>
      <c r="U5365">
        <v>0</v>
      </c>
      <c r="V5365">
        <v>0</v>
      </c>
      <c r="W5365">
        <v>0</v>
      </c>
      <c r="X5365">
        <v>16.033587857489835</v>
      </c>
      <c r="Y5365">
        <v>0</v>
      </c>
      <c r="Z5365">
        <v>0</v>
      </c>
      <c r="AA5365">
        <v>0</v>
      </c>
      <c r="AB5365">
        <v>5.459499019120001E-2</v>
      </c>
      <c r="AC5365">
        <v>0</v>
      </c>
      <c r="AD5365">
        <v>0</v>
      </c>
      <c r="AE5365">
        <v>16.088182847681036</v>
      </c>
    </row>
    <row r="5366" spans="1:31" x14ac:dyDescent="0.25">
      <c r="A5366">
        <v>2280815</v>
      </c>
      <c r="B5366">
        <v>1</v>
      </c>
      <c r="C5366" t="s">
        <v>81</v>
      </c>
      <c r="D5366" t="s">
        <v>113</v>
      </c>
      <c r="E5366" t="s">
        <v>176</v>
      </c>
      <c r="F5366" t="s">
        <v>4256</v>
      </c>
      <c r="G5366" t="s">
        <v>533</v>
      </c>
      <c r="H5366" t="s">
        <v>150</v>
      </c>
      <c r="I5366" t="s">
        <v>738</v>
      </c>
      <c r="J5366" t="s">
        <v>137</v>
      </c>
      <c r="K5366" t="s">
        <v>138</v>
      </c>
      <c r="L5366" t="s">
        <v>15588</v>
      </c>
      <c r="M5366" t="s">
        <v>15589</v>
      </c>
      <c r="N5366">
        <v>1.1111111E-2</v>
      </c>
      <c r="O5366">
        <v>0</v>
      </c>
      <c r="P5366">
        <v>232</v>
      </c>
      <c r="Q5366">
        <v>0</v>
      </c>
      <c r="R5366">
        <v>3</v>
      </c>
      <c r="S5366">
        <v>0</v>
      </c>
      <c r="T5366">
        <v>14</v>
      </c>
      <c r="U5366">
        <v>0</v>
      </c>
      <c r="V5366">
        <v>0</v>
      </c>
      <c r="W5366">
        <v>0</v>
      </c>
      <c r="X5366">
        <v>0.47529538000222232</v>
      </c>
      <c r="Y5366">
        <v>0</v>
      </c>
      <c r="Z5366">
        <v>3.6259916306666676E-3</v>
      </c>
      <c r="AA5366">
        <v>0</v>
      </c>
      <c r="AB5366">
        <v>4.8992326566222225E-2</v>
      </c>
      <c r="AC5366">
        <v>0</v>
      </c>
      <c r="AD5366">
        <v>0</v>
      </c>
      <c r="AE5366">
        <v>0.52791369819911127</v>
      </c>
    </row>
    <row r="5367" spans="1:31" x14ac:dyDescent="0.25">
      <c r="A5367">
        <v>2280817</v>
      </c>
      <c r="B5367">
        <v>1</v>
      </c>
      <c r="C5367" t="s">
        <v>80</v>
      </c>
      <c r="D5367" t="s">
        <v>85</v>
      </c>
      <c r="E5367" t="s">
        <v>147</v>
      </c>
      <c r="F5367" t="s">
        <v>15590</v>
      </c>
      <c r="G5367" t="s">
        <v>143</v>
      </c>
      <c r="H5367" t="s">
        <v>150</v>
      </c>
      <c r="I5367" t="s">
        <v>136</v>
      </c>
      <c r="J5367" t="s">
        <v>137</v>
      </c>
      <c r="K5367" t="s">
        <v>144</v>
      </c>
      <c r="L5367" t="s">
        <v>15591</v>
      </c>
      <c r="M5367" t="s">
        <v>15592</v>
      </c>
      <c r="N5367">
        <v>0.40194444400000001</v>
      </c>
      <c r="O5367">
        <v>0</v>
      </c>
      <c r="P5367">
        <v>2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6.1253090509866666E-2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6.1253090509866666E-2</v>
      </c>
    </row>
    <row r="5368" spans="1:31" x14ac:dyDescent="0.25">
      <c r="A5368">
        <v>2280818</v>
      </c>
      <c r="B5368">
        <v>1</v>
      </c>
      <c r="C5368" t="s">
        <v>80</v>
      </c>
      <c r="D5368" t="s">
        <v>95</v>
      </c>
      <c r="E5368" t="s">
        <v>147</v>
      </c>
      <c r="F5368" t="s">
        <v>15593</v>
      </c>
      <c r="G5368" t="s">
        <v>149</v>
      </c>
      <c r="H5368" t="s">
        <v>150</v>
      </c>
      <c r="I5368" t="s">
        <v>136</v>
      </c>
      <c r="J5368" t="s">
        <v>137</v>
      </c>
      <c r="K5368" t="s">
        <v>138</v>
      </c>
      <c r="L5368" t="s">
        <v>15594</v>
      </c>
      <c r="M5368" t="s">
        <v>15595</v>
      </c>
      <c r="N5368">
        <v>1.150555555</v>
      </c>
      <c r="O5368">
        <v>0</v>
      </c>
      <c r="P5368">
        <v>57</v>
      </c>
      <c r="Q5368">
        <v>0</v>
      </c>
      <c r="R5368">
        <v>0</v>
      </c>
      <c r="S5368">
        <v>0</v>
      </c>
      <c r="T5368">
        <v>1</v>
      </c>
      <c r="U5368">
        <v>0</v>
      </c>
      <c r="V5368">
        <v>0</v>
      </c>
      <c r="W5368">
        <v>0</v>
      </c>
      <c r="X5368">
        <v>12.251963664421071</v>
      </c>
      <c r="Y5368">
        <v>0</v>
      </c>
      <c r="Z5368">
        <v>0</v>
      </c>
      <c r="AA5368">
        <v>0</v>
      </c>
      <c r="AB5368">
        <v>1.0273457948599833</v>
      </c>
      <c r="AC5368">
        <v>0</v>
      </c>
      <c r="AD5368">
        <v>0</v>
      </c>
      <c r="AE5368">
        <v>13.279309459281054</v>
      </c>
    </row>
    <row r="5369" spans="1:31" x14ac:dyDescent="0.25">
      <c r="A5369">
        <v>2280819</v>
      </c>
      <c r="B5369">
        <v>1</v>
      </c>
      <c r="C5369" t="s">
        <v>80</v>
      </c>
      <c r="D5369" t="s">
        <v>83</v>
      </c>
      <c r="E5369" t="s">
        <v>312</v>
      </c>
      <c r="F5369" t="s">
        <v>15596</v>
      </c>
      <c r="G5369" t="s">
        <v>1032</v>
      </c>
      <c r="H5369" t="s">
        <v>150</v>
      </c>
      <c r="I5369" t="s">
        <v>136</v>
      </c>
      <c r="J5369" t="s">
        <v>137</v>
      </c>
      <c r="K5369" t="s">
        <v>138</v>
      </c>
      <c r="L5369" t="s">
        <v>15597</v>
      </c>
      <c r="M5369" t="s">
        <v>15598</v>
      </c>
      <c r="N5369">
        <v>0.80500000000000005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15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31.376893932916005</v>
      </c>
      <c r="AC5369">
        <v>0</v>
      </c>
      <c r="AD5369">
        <v>0</v>
      </c>
      <c r="AE5369">
        <v>31.376893932916005</v>
      </c>
    </row>
    <row r="5370" spans="1:31" x14ac:dyDescent="0.25">
      <c r="A5370">
        <v>2280820</v>
      </c>
      <c r="B5370">
        <v>1</v>
      </c>
      <c r="C5370" t="s">
        <v>80</v>
      </c>
      <c r="D5370" t="s">
        <v>103</v>
      </c>
      <c r="E5370" t="s">
        <v>176</v>
      </c>
      <c r="F5370" t="s">
        <v>15599</v>
      </c>
      <c r="G5370" t="s">
        <v>143</v>
      </c>
      <c r="H5370" t="s">
        <v>150</v>
      </c>
      <c r="I5370" t="s">
        <v>136</v>
      </c>
      <c r="J5370" t="s">
        <v>137</v>
      </c>
      <c r="K5370" t="s">
        <v>144</v>
      </c>
      <c r="L5370" t="s">
        <v>15600</v>
      </c>
      <c r="M5370" t="s">
        <v>15601</v>
      </c>
      <c r="N5370">
        <v>8.3191666659999992</v>
      </c>
      <c r="O5370">
        <v>0</v>
      </c>
      <c r="P5370">
        <v>21</v>
      </c>
      <c r="Q5370">
        <v>0</v>
      </c>
      <c r="R5370">
        <v>39</v>
      </c>
      <c r="S5370">
        <v>0</v>
      </c>
      <c r="T5370">
        <v>21</v>
      </c>
      <c r="U5370">
        <v>0</v>
      </c>
      <c r="V5370">
        <v>0</v>
      </c>
      <c r="W5370">
        <v>0</v>
      </c>
      <c r="X5370">
        <v>42.061336872284933</v>
      </c>
      <c r="Y5370">
        <v>0</v>
      </c>
      <c r="Z5370">
        <v>63.329629341462045</v>
      </c>
      <c r="AA5370">
        <v>0</v>
      </c>
      <c r="AB5370">
        <v>133.30959994725322</v>
      </c>
      <c r="AC5370">
        <v>0</v>
      </c>
      <c r="AD5370">
        <v>0</v>
      </c>
      <c r="AE5370">
        <v>238.70056616100021</v>
      </c>
    </row>
    <row r="5371" spans="1:31" x14ac:dyDescent="0.25">
      <c r="A5371">
        <v>2280821</v>
      </c>
      <c r="B5371">
        <v>1</v>
      </c>
      <c r="C5371" t="s">
        <v>80</v>
      </c>
      <c r="D5371" t="s">
        <v>84</v>
      </c>
      <c r="E5371" t="s">
        <v>165</v>
      </c>
      <c r="F5371" t="s">
        <v>15602</v>
      </c>
      <c r="G5371" t="s">
        <v>297</v>
      </c>
      <c r="H5371" t="s">
        <v>150</v>
      </c>
      <c r="I5371" t="s">
        <v>136</v>
      </c>
      <c r="J5371" t="s">
        <v>3</v>
      </c>
      <c r="K5371" t="s">
        <v>138</v>
      </c>
      <c r="L5371" t="s">
        <v>15603</v>
      </c>
      <c r="M5371" t="s">
        <v>15604</v>
      </c>
      <c r="N5371">
        <v>8.2430555549999998</v>
      </c>
      <c r="O5371">
        <v>0</v>
      </c>
      <c r="P5371">
        <v>5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7.5902531817631331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7.5902531817631331</v>
      </c>
    </row>
    <row r="5372" spans="1:31" x14ac:dyDescent="0.25">
      <c r="A5372">
        <v>2280822</v>
      </c>
      <c r="B5372">
        <v>1</v>
      </c>
      <c r="C5372" t="s">
        <v>81</v>
      </c>
      <c r="D5372" t="s">
        <v>113</v>
      </c>
      <c r="E5372" t="s">
        <v>147</v>
      </c>
      <c r="F5372" t="s">
        <v>12216</v>
      </c>
      <c r="G5372" t="s">
        <v>154</v>
      </c>
      <c r="H5372" t="s">
        <v>150</v>
      </c>
      <c r="I5372" t="s">
        <v>136</v>
      </c>
      <c r="J5372" t="s">
        <v>137</v>
      </c>
      <c r="K5372" t="s">
        <v>144</v>
      </c>
      <c r="L5372" t="s">
        <v>15605</v>
      </c>
      <c r="M5372" t="s">
        <v>15606</v>
      </c>
      <c r="N5372">
        <v>8.318888888</v>
      </c>
      <c r="O5372">
        <v>0</v>
      </c>
      <c r="P5372">
        <v>24</v>
      </c>
      <c r="Q5372">
        <v>0</v>
      </c>
      <c r="R5372">
        <v>2</v>
      </c>
      <c r="S5372">
        <v>0</v>
      </c>
      <c r="T5372">
        <v>6</v>
      </c>
      <c r="U5372">
        <v>0</v>
      </c>
      <c r="V5372">
        <v>0</v>
      </c>
      <c r="W5372">
        <v>0</v>
      </c>
      <c r="X5372">
        <v>43.793284947702986</v>
      </c>
      <c r="Y5372">
        <v>0</v>
      </c>
      <c r="Z5372">
        <v>0.83254390267733347</v>
      </c>
      <c r="AA5372">
        <v>0</v>
      </c>
      <c r="AB5372">
        <v>26.150431404458317</v>
      </c>
      <c r="AC5372">
        <v>0</v>
      </c>
      <c r="AD5372">
        <v>0</v>
      </c>
      <c r="AE5372">
        <v>70.776260254838633</v>
      </c>
    </row>
    <row r="5373" spans="1:31" x14ac:dyDescent="0.25">
      <c r="A5373">
        <v>2280823</v>
      </c>
      <c r="B5373">
        <v>1</v>
      </c>
      <c r="C5373" t="s">
        <v>80</v>
      </c>
      <c r="D5373" t="s">
        <v>93</v>
      </c>
      <c r="E5373" t="s">
        <v>147</v>
      </c>
      <c r="F5373" t="s">
        <v>15607</v>
      </c>
      <c r="G5373" t="s">
        <v>149</v>
      </c>
      <c r="H5373" t="s">
        <v>150</v>
      </c>
      <c r="I5373" t="s">
        <v>136</v>
      </c>
      <c r="J5373" t="s">
        <v>137</v>
      </c>
      <c r="K5373" t="s">
        <v>138</v>
      </c>
      <c r="L5373" t="s">
        <v>15608</v>
      </c>
      <c r="M5373" t="s">
        <v>15609</v>
      </c>
      <c r="N5373">
        <v>1.1299999999999999</v>
      </c>
      <c r="O5373">
        <v>0</v>
      </c>
      <c r="P5373">
        <v>3</v>
      </c>
      <c r="Q5373">
        <v>0</v>
      </c>
      <c r="R5373">
        <v>6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0.39554834212950002</v>
      </c>
      <c r="Y5373">
        <v>0</v>
      </c>
      <c r="Z5373">
        <v>9.6246143911073343</v>
      </c>
      <c r="AA5373">
        <v>0</v>
      </c>
      <c r="AB5373">
        <v>0</v>
      </c>
      <c r="AC5373">
        <v>0</v>
      </c>
      <c r="AD5373">
        <v>0</v>
      </c>
      <c r="AE5373">
        <v>10.020162733236834</v>
      </c>
    </row>
    <row r="5374" spans="1:31" x14ac:dyDescent="0.25">
      <c r="A5374">
        <v>2280824</v>
      </c>
      <c r="B5374">
        <v>1</v>
      </c>
      <c r="C5374" t="s">
        <v>80</v>
      </c>
      <c r="D5374" t="s">
        <v>87</v>
      </c>
      <c r="E5374" t="s">
        <v>176</v>
      </c>
      <c r="F5374" t="s">
        <v>15610</v>
      </c>
      <c r="G5374" t="s">
        <v>154</v>
      </c>
      <c r="H5374" t="s">
        <v>150</v>
      </c>
      <c r="I5374" t="s">
        <v>136</v>
      </c>
      <c r="J5374" t="s">
        <v>137</v>
      </c>
      <c r="K5374" t="s">
        <v>144</v>
      </c>
      <c r="L5374" t="s">
        <v>15611</v>
      </c>
      <c r="M5374" t="s">
        <v>15612</v>
      </c>
      <c r="N5374">
        <v>7.42</v>
      </c>
      <c r="O5374">
        <v>0</v>
      </c>
      <c r="P5374">
        <v>166</v>
      </c>
      <c r="Q5374">
        <v>0</v>
      </c>
      <c r="R5374">
        <v>0</v>
      </c>
      <c r="S5374">
        <v>0</v>
      </c>
      <c r="T5374">
        <v>21</v>
      </c>
      <c r="U5374">
        <v>0</v>
      </c>
      <c r="V5374">
        <v>0</v>
      </c>
      <c r="W5374">
        <v>0</v>
      </c>
      <c r="X5374">
        <v>310.45073964478576</v>
      </c>
      <c r="Y5374">
        <v>0</v>
      </c>
      <c r="Z5374">
        <v>0</v>
      </c>
      <c r="AA5374">
        <v>0</v>
      </c>
      <c r="AB5374">
        <v>398.03414032963911</v>
      </c>
      <c r="AC5374">
        <v>0</v>
      </c>
      <c r="AD5374">
        <v>0</v>
      </c>
      <c r="AE5374">
        <v>708.48487997442487</v>
      </c>
    </row>
    <row r="5375" spans="1:31" x14ac:dyDescent="0.25">
      <c r="A5375">
        <v>2280825</v>
      </c>
      <c r="B5375">
        <v>1</v>
      </c>
      <c r="C5375" t="s">
        <v>80</v>
      </c>
      <c r="D5375" t="s">
        <v>108</v>
      </c>
      <c r="E5375" t="s">
        <v>141</v>
      </c>
      <c r="F5375" t="s">
        <v>15613</v>
      </c>
      <c r="G5375" t="s">
        <v>143</v>
      </c>
      <c r="H5375" t="s">
        <v>135</v>
      </c>
      <c r="I5375" t="s">
        <v>136</v>
      </c>
      <c r="J5375" t="s">
        <v>137</v>
      </c>
      <c r="K5375" t="s">
        <v>144</v>
      </c>
      <c r="L5375" t="s">
        <v>15614</v>
      </c>
      <c r="M5375" t="s">
        <v>15615</v>
      </c>
      <c r="N5375">
        <v>7.9902777770000002</v>
      </c>
      <c r="O5375">
        <v>0</v>
      </c>
      <c r="P5375">
        <v>22</v>
      </c>
      <c r="Q5375">
        <v>0</v>
      </c>
      <c r="R5375">
        <v>2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16.502761218245357</v>
      </c>
      <c r="Y5375">
        <v>0</v>
      </c>
      <c r="Z5375">
        <v>3.5792421259272498</v>
      </c>
      <c r="AA5375">
        <v>0</v>
      </c>
      <c r="AB5375">
        <v>0</v>
      </c>
      <c r="AC5375">
        <v>0</v>
      </c>
      <c r="AD5375">
        <v>0</v>
      </c>
      <c r="AE5375">
        <v>20.082003344172605</v>
      </c>
    </row>
    <row r="5376" spans="1:31" x14ac:dyDescent="0.25">
      <c r="A5376">
        <v>2280826</v>
      </c>
      <c r="B5376">
        <v>1</v>
      </c>
      <c r="C5376" t="s">
        <v>80</v>
      </c>
      <c r="D5376" t="s">
        <v>97</v>
      </c>
      <c r="E5376" t="s">
        <v>147</v>
      </c>
      <c r="F5376" t="s">
        <v>15616</v>
      </c>
      <c r="G5376" t="s">
        <v>1433</v>
      </c>
      <c r="H5376" t="s">
        <v>150</v>
      </c>
      <c r="I5376" t="s">
        <v>136</v>
      </c>
      <c r="J5376" t="s">
        <v>137</v>
      </c>
      <c r="K5376" t="s">
        <v>138</v>
      </c>
      <c r="L5376" t="s">
        <v>15617</v>
      </c>
      <c r="M5376" t="s">
        <v>15618</v>
      </c>
      <c r="N5376">
        <v>1.8963888879999999</v>
      </c>
      <c r="O5376">
        <v>0</v>
      </c>
      <c r="P5376">
        <v>138</v>
      </c>
      <c r="Q5376">
        <v>0</v>
      </c>
      <c r="R5376">
        <v>2</v>
      </c>
      <c r="S5376">
        <v>0</v>
      </c>
      <c r="T5376">
        <v>5</v>
      </c>
      <c r="U5376">
        <v>0</v>
      </c>
      <c r="V5376">
        <v>0</v>
      </c>
      <c r="W5376">
        <v>0</v>
      </c>
      <c r="X5376">
        <v>148.79519197588024</v>
      </c>
      <c r="Y5376">
        <v>0</v>
      </c>
      <c r="Z5376">
        <v>1.0142541571041669E-2</v>
      </c>
      <c r="AA5376">
        <v>0</v>
      </c>
      <c r="AB5376">
        <v>9.352578127650311</v>
      </c>
      <c r="AC5376">
        <v>0</v>
      </c>
      <c r="AD5376">
        <v>0</v>
      </c>
      <c r="AE5376">
        <v>158.15791264510159</v>
      </c>
    </row>
    <row r="5377" spans="1:31" x14ac:dyDescent="0.25">
      <c r="A5377">
        <v>2280827</v>
      </c>
      <c r="B5377">
        <v>1</v>
      </c>
      <c r="C5377" t="s">
        <v>80</v>
      </c>
      <c r="D5377" t="s">
        <v>97</v>
      </c>
      <c r="E5377" t="s">
        <v>141</v>
      </c>
      <c r="F5377" t="s">
        <v>15619</v>
      </c>
      <c r="G5377" t="s">
        <v>143</v>
      </c>
      <c r="H5377" t="s">
        <v>135</v>
      </c>
      <c r="I5377" t="s">
        <v>136</v>
      </c>
      <c r="J5377" t="s">
        <v>137</v>
      </c>
      <c r="K5377" t="s">
        <v>144</v>
      </c>
      <c r="L5377" t="s">
        <v>15620</v>
      </c>
      <c r="M5377" t="s">
        <v>15621</v>
      </c>
      <c r="N5377">
        <v>5.6569444439999996</v>
      </c>
      <c r="O5377">
        <v>0</v>
      </c>
      <c r="P5377">
        <v>21</v>
      </c>
      <c r="Q5377">
        <v>0</v>
      </c>
      <c r="R5377">
        <v>10</v>
      </c>
      <c r="S5377">
        <v>0</v>
      </c>
      <c r="T5377">
        <v>16</v>
      </c>
      <c r="U5377">
        <v>0</v>
      </c>
      <c r="V5377">
        <v>0</v>
      </c>
      <c r="W5377">
        <v>0</v>
      </c>
      <c r="X5377">
        <v>43.213076442504331</v>
      </c>
      <c r="Y5377">
        <v>0</v>
      </c>
      <c r="Z5377">
        <v>13.825521315185062</v>
      </c>
      <c r="AA5377">
        <v>0</v>
      </c>
      <c r="AB5377">
        <v>132.85876066290544</v>
      </c>
      <c r="AC5377">
        <v>0</v>
      </c>
      <c r="AD5377">
        <v>0</v>
      </c>
      <c r="AE5377">
        <v>189.89735842059483</v>
      </c>
    </row>
    <row r="5378" spans="1:31" x14ac:dyDescent="0.25">
      <c r="A5378">
        <v>2280828</v>
      </c>
      <c r="B5378">
        <v>1</v>
      </c>
      <c r="C5378" t="s">
        <v>81</v>
      </c>
      <c r="D5378" t="s">
        <v>116</v>
      </c>
      <c r="E5378" t="s">
        <v>157</v>
      </c>
      <c r="F5378" t="s">
        <v>15622</v>
      </c>
      <c r="G5378" t="s">
        <v>154</v>
      </c>
      <c r="H5378" t="s">
        <v>135</v>
      </c>
      <c r="I5378" t="s">
        <v>136</v>
      </c>
      <c r="J5378" t="s">
        <v>137</v>
      </c>
      <c r="K5378" t="s">
        <v>144</v>
      </c>
      <c r="L5378" t="s">
        <v>15623</v>
      </c>
      <c r="M5378" t="s">
        <v>15624</v>
      </c>
      <c r="N5378">
        <v>1.316944444</v>
      </c>
      <c r="O5378">
        <v>2</v>
      </c>
      <c r="P5378">
        <v>431</v>
      </c>
      <c r="Q5378">
        <v>19</v>
      </c>
      <c r="R5378">
        <v>23</v>
      </c>
      <c r="S5378">
        <v>17</v>
      </c>
      <c r="T5378">
        <v>28</v>
      </c>
      <c r="U5378">
        <v>0</v>
      </c>
      <c r="V5378">
        <v>0</v>
      </c>
      <c r="W5378">
        <v>0.53169295006009176</v>
      </c>
      <c r="X5378">
        <v>74.678108824419169</v>
      </c>
      <c r="Y5378">
        <v>8.8097939706968749</v>
      </c>
      <c r="Z5378">
        <v>2.452511651019734</v>
      </c>
      <c r="AA5378">
        <v>179.76229034272521</v>
      </c>
      <c r="AB5378">
        <v>2.7272751319863091</v>
      </c>
      <c r="AC5378">
        <v>0</v>
      </c>
      <c r="AD5378">
        <v>0</v>
      </c>
      <c r="AE5378">
        <v>268.96167287090736</v>
      </c>
    </row>
    <row r="5379" spans="1:31" x14ac:dyDescent="0.25">
      <c r="A5379">
        <v>2280829</v>
      </c>
      <c r="B5379">
        <v>1</v>
      </c>
      <c r="C5379" t="s">
        <v>81</v>
      </c>
      <c r="D5379" t="s">
        <v>113</v>
      </c>
      <c r="E5379" t="s">
        <v>141</v>
      </c>
      <c r="F5379" t="s">
        <v>15625</v>
      </c>
      <c r="G5379" t="s">
        <v>143</v>
      </c>
      <c r="H5379" t="s">
        <v>135</v>
      </c>
      <c r="I5379" t="s">
        <v>136</v>
      </c>
      <c r="J5379" t="s">
        <v>137</v>
      </c>
      <c r="K5379" t="s">
        <v>144</v>
      </c>
      <c r="L5379" t="s">
        <v>15626</v>
      </c>
      <c r="M5379" t="s">
        <v>15627</v>
      </c>
      <c r="N5379">
        <v>3.4822222219999999</v>
      </c>
      <c r="O5379">
        <v>0</v>
      </c>
      <c r="P5379">
        <v>111</v>
      </c>
      <c r="Q5379">
        <v>5</v>
      </c>
      <c r="R5379">
        <v>9</v>
      </c>
      <c r="S5379">
        <v>0</v>
      </c>
      <c r="T5379">
        <v>2</v>
      </c>
      <c r="U5379">
        <v>0</v>
      </c>
      <c r="V5379">
        <v>0</v>
      </c>
      <c r="W5379">
        <v>0</v>
      </c>
      <c r="X5379">
        <v>46.596515854699355</v>
      </c>
      <c r="Y5379">
        <v>31.304396178358335</v>
      </c>
      <c r="Z5379">
        <v>43.99569061157792</v>
      </c>
      <c r="AA5379">
        <v>0</v>
      </c>
      <c r="AB5379">
        <v>5.5648119699953433</v>
      </c>
      <c r="AC5379">
        <v>0</v>
      </c>
      <c r="AD5379">
        <v>0</v>
      </c>
      <c r="AE5379">
        <v>127.46141461463095</v>
      </c>
    </row>
    <row r="5380" spans="1:31" x14ac:dyDescent="0.25">
      <c r="A5380">
        <v>2280830</v>
      </c>
      <c r="B5380">
        <v>1</v>
      </c>
      <c r="C5380" t="s">
        <v>80</v>
      </c>
      <c r="D5380" t="s">
        <v>94</v>
      </c>
      <c r="E5380" t="s">
        <v>157</v>
      </c>
      <c r="F5380" t="s">
        <v>15628</v>
      </c>
      <c r="G5380" t="s">
        <v>134</v>
      </c>
      <c r="H5380" t="s">
        <v>135</v>
      </c>
      <c r="I5380" t="s">
        <v>136</v>
      </c>
      <c r="J5380" t="s">
        <v>137</v>
      </c>
      <c r="K5380" t="s">
        <v>138</v>
      </c>
      <c r="L5380" t="s">
        <v>15629</v>
      </c>
      <c r="M5380" t="s">
        <v>15630</v>
      </c>
      <c r="N5380">
        <v>0.57777777699999999</v>
      </c>
      <c r="O5380">
        <v>0</v>
      </c>
      <c r="P5380">
        <v>753</v>
      </c>
      <c r="Q5380">
        <v>30</v>
      </c>
      <c r="R5380">
        <v>47</v>
      </c>
      <c r="S5380">
        <v>16</v>
      </c>
      <c r="T5380">
        <v>109</v>
      </c>
      <c r="U5380">
        <v>7</v>
      </c>
      <c r="V5380">
        <v>0</v>
      </c>
      <c r="W5380">
        <v>0</v>
      </c>
      <c r="X5380">
        <v>129.67295058529075</v>
      </c>
      <c r="Y5380">
        <v>8.7103889556666676</v>
      </c>
      <c r="Z5380">
        <v>18.89730296873466</v>
      </c>
      <c r="AA5380">
        <v>19.240442245538222</v>
      </c>
      <c r="AB5380">
        <v>34.896014481345325</v>
      </c>
      <c r="AC5380">
        <v>408.27955872773327</v>
      </c>
      <c r="AD5380">
        <v>0</v>
      </c>
      <c r="AE5380">
        <v>619.69665796430888</v>
      </c>
    </row>
    <row r="5381" spans="1:31" x14ac:dyDescent="0.25">
      <c r="A5381">
        <v>2280833</v>
      </c>
      <c r="B5381">
        <v>1</v>
      </c>
      <c r="C5381" t="s">
        <v>81</v>
      </c>
      <c r="D5381" t="s">
        <v>128</v>
      </c>
      <c r="E5381" t="s">
        <v>147</v>
      </c>
      <c r="F5381" t="s">
        <v>15631</v>
      </c>
      <c r="G5381" t="s">
        <v>154</v>
      </c>
      <c r="H5381" t="s">
        <v>150</v>
      </c>
      <c r="I5381" t="s">
        <v>136</v>
      </c>
      <c r="J5381" t="s">
        <v>137</v>
      </c>
      <c r="K5381" t="s">
        <v>144</v>
      </c>
      <c r="L5381" t="s">
        <v>15632</v>
      </c>
      <c r="M5381" t="s">
        <v>15633</v>
      </c>
      <c r="N5381">
        <v>7.6402777769999997</v>
      </c>
      <c r="O5381">
        <v>0</v>
      </c>
      <c r="P5381">
        <v>9</v>
      </c>
      <c r="Q5381">
        <v>0</v>
      </c>
      <c r="R5381">
        <v>0</v>
      </c>
      <c r="S5381">
        <v>0</v>
      </c>
      <c r="T5381">
        <v>27</v>
      </c>
      <c r="U5381">
        <v>0</v>
      </c>
      <c r="V5381">
        <v>0</v>
      </c>
      <c r="W5381">
        <v>0</v>
      </c>
      <c r="X5381">
        <v>12.791503388857668</v>
      </c>
      <c r="Y5381">
        <v>0</v>
      </c>
      <c r="Z5381">
        <v>0</v>
      </c>
      <c r="AA5381">
        <v>0</v>
      </c>
      <c r="AB5381">
        <v>439.52442187054322</v>
      </c>
      <c r="AC5381">
        <v>0</v>
      </c>
      <c r="AD5381">
        <v>0</v>
      </c>
      <c r="AE5381">
        <v>452.3159252594009</v>
      </c>
    </row>
    <row r="5382" spans="1:31" x14ac:dyDescent="0.25">
      <c r="A5382">
        <v>2280835</v>
      </c>
      <c r="B5382">
        <v>1</v>
      </c>
      <c r="C5382" t="s">
        <v>80</v>
      </c>
      <c r="D5382" t="s">
        <v>98</v>
      </c>
      <c r="E5382" t="s">
        <v>147</v>
      </c>
      <c r="F5382" t="s">
        <v>15634</v>
      </c>
      <c r="G5382" t="s">
        <v>533</v>
      </c>
      <c r="H5382" t="s">
        <v>150</v>
      </c>
      <c r="I5382" t="s">
        <v>136</v>
      </c>
      <c r="J5382" t="s">
        <v>137</v>
      </c>
      <c r="K5382" t="s">
        <v>138</v>
      </c>
      <c r="L5382" t="s">
        <v>15635</v>
      </c>
      <c r="M5382" t="s">
        <v>15636</v>
      </c>
      <c r="N5382">
        <v>1.746111111</v>
      </c>
      <c r="O5382">
        <v>0</v>
      </c>
      <c r="P5382">
        <v>39</v>
      </c>
      <c r="Q5382">
        <v>0</v>
      </c>
      <c r="R5382">
        <v>6</v>
      </c>
      <c r="S5382">
        <v>0</v>
      </c>
      <c r="T5382">
        <v>10</v>
      </c>
      <c r="U5382">
        <v>0</v>
      </c>
      <c r="V5382">
        <v>0</v>
      </c>
      <c r="W5382">
        <v>0</v>
      </c>
      <c r="X5382">
        <v>26.449233628064711</v>
      </c>
      <c r="Y5382">
        <v>0</v>
      </c>
      <c r="Z5382">
        <v>3.1423633667384006</v>
      </c>
      <c r="AA5382">
        <v>0</v>
      </c>
      <c r="AB5382">
        <v>22.627669725357318</v>
      </c>
      <c r="AC5382">
        <v>0</v>
      </c>
      <c r="AD5382">
        <v>0</v>
      </c>
      <c r="AE5382">
        <v>52.219266720160434</v>
      </c>
    </row>
    <row r="5383" spans="1:31" x14ac:dyDescent="0.25">
      <c r="A5383">
        <v>2280837</v>
      </c>
      <c r="B5383">
        <v>1</v>
      </c>
      <c r="C5383" t="s">
        <v>80</v>
      </c>
      <c r="D5383" t="s">
        <v>96</v>
      </c>
      <c r="E5383" t="s">
        <v>141</v>
      </c>
      <c r="F5383" t="s">
        <v>15637</v>
      </c>
      <c r="G5383" t="s">
        <v>442</v>
      </c>
      <c r="H5383" t="s">
        <v>135</v>
      </c>
      <c r="I5383" t="s">
        <v>136</v>
      </c>
      <c r="J5383" t="s">
        <v>137</v>
      </c>
      <c r="K5383" t="s">
        <v>144</v>
      </c>
      <c r="L5383" t="s">
        <v>15638</v>
      </c>
      <c r="M5383" t="s">
        <v>15639</v>
      </c>
      <c r="N5383">
        <v>0.31583333299999999</v>
      </c>
      <c r="O5383">
        <v>1</v>
      </c>
      <c r="P5383">
        <v>1623</v>
      </c>
      <c r="Q5383">
        <v>2</v>
      </c>
      <c r="R5383">
        <v>22</v>
      </c>
      <c r="S5383">
        <v>6</v>
      </c>
      <c r="T5383">
        <v>518</v>
      </c>
      <c r="U5383">
        <v>0</v>
      </c>
      <c r="V5383">
        <v>4</v>
      </c>
      <c r="W5383">
        <v>6.6176119325000006E-5</v>
      </c>
      <c r="X5383">
        <v>373.43513320786042</v>
      </c>
      <c r="Y5383">
        <v>87.734130063674996</v>
      </c>
      <c r="Z5383">
        <v>10.1996335039701</v>
      </c>
      <c r="AA5383">
        <v>25.918177009648335</v>
      </c>
      <c r="AB5383">
        <v>365.35768418249114</v>
      </c>
      <c r="AC5383">
        <v>0</v>
      </c>
      <c r="AD5383">
        <v>61.708936685118807</v>
      </c>
      <c r="AE5383">
        <v>924.35376082888308</v>
      </c>
    </row>
    <row r="5384" spans="1:31" x14ac:dyDescent="0.25">
      <c r="A5384">
        <v>2280838</v>
      </c>
      <c r="B5384">
        <v>1</v>
      </c>
      <c r="C5384" t="s">
        <v>81</v>
      </c>
      <c r="D5384" t="s">
        <v>123</v>
      </c>
      <c r="E5384" t="s">
        <v>141</v>
      </c>
      <c r="F5384" t="s">
        <v>15640</v>
      </c>
      <c r="G5384" t="s">
        <v>154</v>
      </c>
      <c r="H5384" t="s">
        <v>135</v>
      </c>
      <c r="I5384" t="s">
        <v>136</v>
      </c>
      <c r="J5384" t="s">
        <v>137</v>
      </c>
      <c r="K5384" t="s">
        <v>144</v>
      </c>
      <c r="L5384" t="s">
        <v>15641</v>
      </c>
      <c r="M5384" t="s">
        <v>15642</v>
      </c>
      <c r="N5384">
        <v>7.9705555549999998</v>
      </c>
      <c r="O5384">
        <v>0</v>
      </c>
      <c r="P5384">
        <v>186</v>
      </c>
      <c r="Q5384">
        <v>0</v>
      </c>
      <c r="R5384">
        <v>1</v>
      </c>
      <c r="S5384">
        <v>0</v>
      </c>
      <c r="T5384">
        <v>10</v>
      </c>
      <c r="U5384">
        <v>0</v>
      </c>
      <c r="V5384">
        <v>0</v>
      </c>
      <c r="W5384">
        <v>0</v>
      </c>
      <c r="X5384">
        <v>351.65480231094938</v>
      </c>
      <c r="Y5384">
        <v>0</v>
      </c>
      <c r="Z5384">
        <v>11.859599605346084</v>
      </c>
      <c r="AA5384">
        <v>0</v>
      </c>
      <c r="AB5384">
        <v>124.42313485147578</v>
      </c>
      <c r="AC5384">
        <v>0</v>
      </c>
      <c r="AD5384">
        <v>0</v>
      </c>
      <c r="AE5384">
        <v>487.93753676777123</v>
      </c>
    </row>
    <row r="5385" spans="1:31" x14ac:dyDescent="0.25">
      <c r="A5385">
        <v>2280839</v>
      </c>
      <c r="B5385">
        <v>1</v>
      </c>
      <c r="C5385" t="s">
        <v>80</v>
      </c>
      <c r="D5385" t="s">
        <v>92</v>
      </c>
      <c r="E5385" t="s">
        <v>165</v>
      </c>
      <c r="F5385" t="s">
        <v>15643</v>
      </c>
      <c r="G5385" t="s">
        <v>167</v>
      </c>
      <c r="H5385" t="s">
        <v>150</v>
      </c>
      <c r="I5385" t="s">
        <v>136</v>
      </c>
      <c r="J5385" t="s">
        <v>137</v>
      </c>
      <c r="K5385" t="s">
        <v>138</v>
      </c>
      <c r="L5385" t="s">
        <v>15644</v>
      </c>
      <c r="M5385" t="s">
        <v>15645</v>
      </c>
      <c r="N5385">
        <v>6.6241666659999998</v>
      </c>
      <c r="O5385">
        <v>0</v>
      </c>
      <c r="P5385">
        <v>4</v>
      </c>
      <c r="Q5385">
        <v>0</v>
      </c>
      <c r="R5385">
        <v>0</v>
      </c>
      <c r="S5385">
        <v>0</v>
      </c>
      <c r="T5385">
        <v>2</v>
      </c>
      <c r="U5385">
        <v>0</v>
      </c>
      <c r="V5385">
        <v>0</v>
      </c>
      <c r="W5385">
        <v>0</v>
      </c>
      <c r="X5385">
        <v>6.4347823919027451</v>
      </c>
      <c r="Y5385">
        <v>0</v>
      </c>
      <c r="Z5385">
        <v>0</v>
      </c>
      <c r="AA5385">
        <v>0</v>
      </c>
      <c r="AB5385">
        <v>18.484513101049956</v>
      </c>
      <c r="AC5385">
        <v>0</v>
      </c>
      <c r="AD5385">
        <v>0</v>
      </c>
      <c r="AE5385">
        <v>24.919295492952699</v>
      </c>
    </row>
    <row r="5386" spans="1:31" x14ac:dyDescent="0.25">
      <c r="A5386">
        <v>2280840</v>
      </c>
      <c r="B5386">
        <v>1</v>
      </c>
      <c r="C5386" t="s">
        <v>80</v>
      </c>
      <c r="D5386" t="s">
        <v>93</v>
      </c>
      <c r="E5386" t="s">
        <v>176</v>
      </c>
      <c r="F5386" t="s">
        <v>15646</v>
      </c>
      <c r="G5386" t="s">
        <v>261</v>
      </c>
      <c r="H5386" t="s">
        <v>150</v>
      </c>
      <c r="I5386" t="s">
        <v>136</v>
      </c>
      <c r="J5386" t="s">
        <v>137</v>
      </c>
      <c r="K5386" t="s">
        <v>138</v>
      </c>
      <c r="L5386" t="s">
        <v>15647</v>
      </c>
      <c r="M5386" t="s">
        <v>15648</v>
      </c>
      <c r="N5386">
        <v>1.0075000000000001</v>
      </c>
      <c r="O5386">
        <v>0</v>
      </c>
      <c r="P5386">
        <v>466</v>
      </c>
      <c r="Q5386">
        <v>0</v>
      </c>
      <c r="R5386">
        <v>1</v>
      </c>
      <c r="S5386">
        <v>0</v>
      </c>
      <c r="T5386">
        <v>13</v>
      </c>
      <c r="U5386">
        <v>0</v>
      </c>
      <c r="V5386">
        <v>0</v>
      </c>
      <c r="W5386">
        <v>0</v>
      </c>
      <c r="X5386">
        <v>122.32478203377224</v>
      </c>
      <c r="Y5386">
        <v>0</v>
      </c>
      <c r="Z5386">
        <v>0.6256589479768333</v>
      </c>
      <c r="AA5386">
        <v>0</v>
      </c>
      <c r="AB5386">
        <v>8.1020572717940009</v>
      </c>
      <c r="AC5386">
        <v>0</v>
      </c>
      <c r="AD5386">
        <v>0</v>
      </c>
      <c r="AE5386">
        <v>131.05249825354306</v>
      </c>
    </row>
    <row r="5387" spans="1:31" x14ac:dyDescent="0.25">
      <c r="A5387">
        <v>2280842</v>
      </c>
      <c r="B5387">
        <v>1</v>
      </c>
      <c r="C5387" t="s">
        <v>81</v>
      </c>
      <c r="D5387" t="s">
        <v>123</v>
      </c>
      <c r="E5387" t="s">
        <v>165</v>
      </c>
      <c r="F5387" t="s">
        <v>15649</v>
      </c>
      <c r="G5387" t="s">
        <v>198</v>
      </c>
      <c r="H5387" t="s">
        <v>150</v>
      </c>
      <c r="I5387" t="s">
        <v>136</v>
      </c>
      <c r="J5387" t="s">
        <v>137</v>
      </c>
      <c r="K5387" t="s">
        <v>138</v>
      </c>
      <c r="L5387" t="s">
        <v>15650</v>
      </c>
      <c r="M5387" t="s">
        <v>15651</v>
      </c>
      <c r="N5387">
        <v>0.81083333300000004</v>
      </c>
      <c r="O5387">
        <v>0</v>
      </c>
      <c r="P5387">
        <v>2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0.19477936914565003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0.19477936914565003</v>
      </c>
    </row>
    <row r="5388" spans="1:31" x14ac:dyDescent="0.25">
      <c r="A5388">
        <v>2280843</v>
      </c>
      <c r="B5388">
        <v>1</v>
      </c>
      <c r="C5388" t="s">
        <v>80</v>
      </c>
      <c r="D5388" t="s">
        <v>104</v>
      </c>
      <c r="E5388" t="s">
        <v>147</v>
      </c>
      <c r="F5388" t="s">
        <v>15652</v>
      </c>
      <c r="G5388" t="s">
        <v>297</v>
      </c>
      <c r="H5388" t="s">
        <v>150</v>
      </c>
      <c r="I5388" t="s">
        <v>136</v>
      </c>
      <c r="J5388" t="s">
        <v>137</v>
      </c>
      <c r="K5388" t="s">
        <v>138</v>
      </c>
      <c r="L5388" t="s">
        <v>15653</v>
      </c>
      <c r="M5388" t="s">
        <v>15654</v>
      </c>
      <c r="N5388">
        <v>2.3966666659999998</v>
      </c>
      <c r="O5388">
        <v>0</v>
      </c>
      <c r="P5388">
        <v>26</v>
      </c>
      <c r="Q5388">
        <v>0</v>
      </c>
      <c r="R5388">
        <v>0</v>
      </c>
      <c r="S5388">
        <v>0</v>
      </c>
      <c r="T5388">
        <v>2</v>
      </c>
      <c r="U5388">
        <v>0</v>
      </c>
      <c r="V5388">
        <v>0</v>
      </c>
      <c r="W5388">
        <v>0</v>
      </c>
      <c r="X5388">
        <v>3.8525527799138914</v>
      </c>
      <c r="Y5388">
        <v>0</v>
      </c>
      <c r="Z5388">
        <v>0</v>
      </c>
      <c r="AA5388">
        <v>0</v>
      </c>
      <c r="AB5388">
        <v>0.12180687998380001</v>
      </c>
      <c r="AC5388">
        <v>0</v>
      </c>
      <c r="AD5388">
        <v>0</v>
      </c>
      <c r="AE5388">
        <v>3.9743596598976914</v>
      </c>
    </row>
    <row r="5389" spans="1:31" x14ac:dyDescent="0.25">
      <c r="A5389">
        <v>2280844</v>
      </c>
      <c r="B5389">
        <v>1</v>
      </c>
      <c r="C5389" t="s">
        <v>80</v>
      </c>
      <c r="D5389" t="s">
        <v>95</v>
      </c>
      <c r="E5389" t="s">
        <v>141</v>
      </c>
      <c r="F5389" t="s">
        <v>15655</v>
      </c>
      <c r="G5389" t="s">
        <v>143</v>
      </c>
      <c r="H5389" t="s">
        <v>135</v>
      </c>
      <c r="I5389" t="s">
        <v>136</v>
      </c>
      <c r="J5389" t="s">
        <v>137</v>
      </c>
      <c r="K5389" t="s">
        <v>144</v>
      </c>
      <c r="L5389" t="s">
        <v>15656</v>
      </c>
      <c r="M5389" t="s">
        <v>15657</v>
      </c>
      <c r="N5389">
        <v>1.7044444439999999</v>
      </c>
      <c r="O5389">
        <v>0</v>
      </c>
      <c r="P5389">
        <v>4</v>
      </c>
      <c r="Q5389">
        <v>0</v>
      </c>
      <c r="R5389">
        <v>0</v>
      </c>
      <c r="S5389">
        <v>0</v>
      </c>
      <c r="T5389">
        <v>2</v>
      </c>
      <c r="U5389">
        <v>0</v>
      </c>
      <c r="V5389">
        <v>0</v>
      </c>
      <c r="W5389">
        <v>0</v>
      </c>
      <c r="X5389">
        <v>1.3315155052190835</v>
      </c>
      <c r="Y5389">
        <v>0</v>
      </c>
      <c r="Z5389">
        <v>0</v>
      </c>
      <c r="AA5389">
        <v>0</v>
      </c>
      <c r="AB5389">
        <v>1.0571907476512834</v>
      </c>
      <c r="AC5389">
        <v>0</v>
      </c>
      <c r="AD5389">
        <v>0</v>
      </c>
      <c r="AE5389">
        <v>2.3887062528703669</v>
      </c>
    </row>
    <row r="5390" spans="1:31" x14ac:dyDescent="0.25">
      <c r="A5390">
        <v>2280846</v>
      </c>
      <c r="B5390">
        <v>1</v>
      </c>
      <c r="C5390" t="s">
        <v>81</v>
      </c>
      <c r="D5390" t="s">
        <v>127</v>
      </c>
      <c r="E5390" t="s">
        <v>165</v>
      </c>
      <c r="F5390" t="s">
        <v>15658</v>
      </c>
      <c r="G5390" t="s">
        <v>198</v>
      </c>
      <c r="H5390" t="s">
        <v>150</v>
      </c>
      <c r="I5390" t="s">
        <v>136</v>
      </c>
      <c r="J5390" t="s">
        <v>137</v>
      </c>
      <c r="K5390" t="s">
        <v>138</v>
      </c>
      <c r="L5390" t="s">
        <v>15659</v>
      </c>
      <c r="M5390" t="s">
        <v>15660</v>
      </c>
      <c r="N5390">
        <v>1.9055555550000001</v>
      </c>
      <c r="O5390">
        <v>0</v>
      </c>
      <c r="P5390">
        <v>2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0.8774313540462223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0.8774313540462223</v>
      </c>
    </row>
    <row r="5391" spans="1:31" x14ac:dyDescent="0.25">
      <c r="A5391">
        <v>2280848</v>
      </c>
      <c r="B5391">
        <v>1</v>
      </c>
      <c r="C5391" t="s">
        <v>80</v>
      </c>
      <c r="D5391" t="s">
        <v>104</v>
      </c>
      <c r="E5391" t="s">
        <v>147</v>
      </c>
      <c r="F5391" t="s">
        <v>15661</v>
      </c>
      <c r="G5391" t="s">
        <v>149</v>
      </c>
      <c r="H5391" t="s">
        <v>150</v>
      </c>
      <c r="I5391" t="s">
        <v>136</v>
      </c>
      <c r="J5391" t="s">
        <v>137</v>
      </c>
      <c r="K5391" t="s">
        <v>138</v>
      </c>
      <c r="L5391" t="s">
        <v>15662</v>
      </c>
      <c r="M5391" t="s">
        <v>15663</v>
      </c>
      <c r="N5391">
        <v>0.86722222199999999</v>
      </c>
      <c r="O5391">
        <v>0</v>
      </c>
      <c r="P5391">
        <v>4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0.77569430043086662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0.77569430043086662</v>
      </c>
    </row>
    <row r="5392" spans="1:31" x14ac:dyDescent="0.25">
      <c r="A5392">
        <v>2280850</v>
      </c>
      <c r="B5392">
        <v>1</v>
      </c>
      <c r="C5392" t="s">
        <v>80</v>
      </c>
      <c r="D5392" t="s">
        <v>97</v>
      </c>
      <c r="E5392" t="s">
        <v>165</v>
      </c>
      <c r="F5392" t="s">
        <v>15664</v>
      </c>
      <c r="G5392" t="s">
        <v>198</v>
      </c>
      <c r="H5392" t="s">
        <v>150</v>
      </c>
      <c r="I5392" t="s">
        <v>136</v>
      </c>
      <c r="J5392" t="s">
        <v>137</v>
      </c>
      <c r="K5392" t="s">
        <v>138</v>
      </c>
      <c r="L5392" t="s">
        <v>15665</v>
      </c>
      <c r="M5392" t="s">
        <v>15666</v>
      </c>
      <c r="N5392">
        <v>1.608055555</v>
      </c>
      <c r="O5392">
        <v>0</v>
      </c>
      <c r="P5392">
        <v>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4.7842730351866661E-2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4.7842730351866661E-2</v>
      </c>
    </row>
    <row r="5393" spans="1:31" x14ac:dyDescent="0.25">
      <c r="A5393">
        <v>2280851</v>
      </c>
      <c r="B5393">
        <v>1</v>
      </c>
      <c r="C5393" t="s">
        <v>80</v>
      </c>
      <c r="D5393" t="s">
        <v>85</v>
      </c>
      <c r="E5393" t="s">
        <v>141</v>
      </c>
      <c r="F5393" t="s">
        <v>15667</v>
      </c>
      <c r="G5393" t="s">
        <v>143</v>
      </c>
      <c r="H5393" t="s">
        <v>135</v>
      </c>
      <c r="I5393" t="s">
        <v>136</v>
      </c>
      <c r="J5393" t="s">
        <v>137</v>
      </c>
      <c r="K5393" t="s">
        <v>144</v>
      </c>
      <c r="L5393" t="s">
        <v>15668</v>
      </c>
      <c r="M5393" t="s">
        <v>15669</v>
      </c>
      <c r="N5393">
        <v>1.848055555</v>
      </c>
      <c r="O5393">
        <v>0</v>
      </c>
      <c r="P5393">
        <v>620</v>
      </c>
      <c r="Q5393">
        <v>0</v>
      </c>
      <c r="R5393">
        <v>0</v>
      </c>
      <c r="S5393">
        <v>0</v>
      </c>
      <c r="T5393">
        <v>100</v>
      </c>
      <c r="U5393">
        <v>0</v>
      </c>
      <c r="V5393">
        <v>0</v>
      </c>
      <c r="W5393">
        <v>0</v>
      </c>
      <c r="X5393">
        <v>274.22989260440744</v>
      </c>
      <c r="Y5393">
        <v>0</v>
      </c>
      <c r="Z5393">
        <v>0</v>
      </c>
      <c r="AA5393">
        <v>0</v>
      </c>
      <c r="AB5393">
        <v>328.977946133302</v>
      </c>
      <c r="AC5393">
        <v>0</v>
      </c>
      <c r="AD5393">
        <v>0</v>
      </c>
      <c r="AE5393">
        <v>603.20783873770938</v>
      </c>
    </row>
    <row r="5394" spans="1:31" x14ac:dyDescent="0.25">
      <c r="A5394">
        <v>2280854</v>
      </c>
      <c r="B5394">
        <v>1</v>
      </c>
      <c r="C5394" t="s">
        <v>80</v>
      </c>
      <c r="D5394" t="s">
        <v>97</v>
      </c>
      <c r="E5394" t="s">
        <v>141</v>
      </c>
      <c r="F5394" t="s">
        <v>15670</v>
      </c>
      <c r="G5394" t="s">
        <v>134</v>
      </c>
      <c r="H5394" t="s">
        <v>135</v>
      </c>
      <c r="I5394" t="s">
        <v>136</v>
      </c>
      <c r="J5394" t="s">
        <v>137</v>
      </c>
      <c r="K5394" t="s">
        <v>138</v>
      </c>
      <c r="L5394" t="s">
        <v>15671</v>
      </c>
      <c r="M5394" t="s">
        <v>15672</v>
      </c>
      <c r="N5394">
        <v>0.60611111100000004</v>
      </c>
      <c r="O5394">
        <v>4</v>
      </c>
      <c r="P5394">
        <v>1908</v>
      </c>
      <c r="Q5394">
        <v>0</v>
      </c>
      <c r="R5394">
        <v>66</v>
      </c>
      <c r="S5394">
        <v>5</v>
      </c>
      <c r="T5394">
        <v>517</v>
      </c>
      <c r="U5394">
        <v>0</v>
      </c>
      <c r="V5394">
        <v>1</v>
      </c>
      <c r="W5394">
        <v>14.361517168678883</v>
      </c>
      <c r="X5394">
        <v>536.60401721477092</v>
      </c>
      <c r="Y5394">
        <v>0</v>
      </c>
      <c r="Z5394">
        <v>12.53832730531107</v>
      </c>
      <c r="AA5394">
        <v>43.160514291380494</v>
      </c>
      <c r="AB5394">
        <v>260.96393435206733</v>
      </c>
      <c r="AC5394">
        <v>0</v>
      </c>
      <c r="AD5394">
        <v>3.1517098660212919</v>
      </c>
      <c r="AE5394">
        <v>870.78002019823009</v>
      </c>
    </row>
    <row r="5395" spans="1:31" x14ac:dyDescent="0.25">
      <c r="A5395">
        <v>2280855</v>
      </c>
      <c r="B5395">
        <v>1</v>
      </c>
      <c r="C5395" t="s">
        <v>81</v>
      </c>
      <c r="D5395" t="s">
        <v>113</v>
      </c>
      <c r="E5395" t="s">
        <v>147</v>
      </c>
      <c r="F5395" t="s">
        <v>15673</v>
      </c>
      <c r="G5395" t="s">
        <v>149</v>
      </c>
      <c r="H5395" t="s">
        <v>150</v>
      </c>
      <c r="I5395" t="s">
        <v>136</v>
      </c>
      <c r="J5395" t="s">
        <v>137</v>
      </c>
      <c r="K5395" t="s">
        <v>138</v>
      </c>
      <c r="L5395" t="s">
        <v>15674</v>
      </c>
      <c r="M5395" t="s">
        <v>15675</v>
      </c>
      <c r="N5395">
        <v>1.703888888</v>
      </c>
      <c r="O5395">
        <v>0</v>
      </c>
      <c r="P5395">
        <v>10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1.7377721962193333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1.7377721962193333</v>
      </c>
    </row>
    <row r="5396" spans="1:31" x14ac:dyDescent="0.25">
      <c r="A5396">
        <v>2280856</v>
      </c>
      <c r="B5396">
        <v>1</v>
      </c>
      <c r="C5396" t="s">
        <v>80</v>
      </c>
      <c r="D5396" t="s">
        <v>107</v>
      </c>
      <c r="E5396" t="s">
        <v>176</v>
      </c>
      <c r="F5396" t="s">
        <v>15676</v>
      </c>
      <c r="G5396" t="s">
        <v>143</v>
      </c>
      <c r="H5396" t="s">
        <v>150</v>
      </c>
      <c r="I5396" t="s">
        <v>136</v>
      </c>
      <c r="J5396" t="s">
        <v>137</v>
      </c>
      <c r="K5396" t="s">
        <v>144</v>
      </c>
      <c r="L5396" t="s">
        <v>15677</v>
      </c>
      <c r="M5396" t="s">
        <v>15678</v>
      </c>
      <c r="N5396">
        <v>7.7061111110000002</v>
      </c>
      <c r="O5396">
        <v>0</v>
      </c>
      <c r="P5396">
        <v>73</v>
      </c>
      <c r="Q5396">
        <v>0</v>
      </c>
      <c r="R5396">
        <v>0</v>
      </c>
      <c r="S5396">
        <v>0</v>
      </c>
      <c r="T5396">
        <v>14</v>
      </c>
      <c r="U5396">
        <v>0</v>
      </c>
      <c r="V5396">
        <v>0</v>
      </c>
      <c r="W5396">
        <v>0</v>
      </c>
      <c r="X5396">
        <v>112.81147308955634</v>
      </c>
      <c r="Y5396">
        <v>0</v>
      </c>
      <c r="Z5396">
        <v>0</v>
      </c>
      <c r="AA5396">
        <v>0</v>
      </c>
      <c r="AB5396">
        <v>87.792261176166832</v>
      </c>
      <c r="AC5396">
        <v>0</v>
      </c>
      <c r="AD5396">
        <v>0</v>
      </c>
      <c r="AE5396">
        <v>200.60373426572318</v>
      </c>
    </row>
    <row r="5397" spans="1:31" x14ac:dyDescent="0.25">
      <c r="A5397">
        <v>2280857</v>
      </c>
      <c r="B5397">
        <v>1</v>
      </c>
      <c r="C5397" t="s">
        <v>80</v>
      </c>
      <c r="D5397" t="s">
        <v>84</v>
      </c>
      <c r="E5397" t="s">
        <v>176</v>
      </c>
      <c r="F5397" t="s">
        <v>3566</v>
      </c>
      <c r="G5397" t="s">
        <v>154</v>
      </c>
      <c r="H5397" t="s">
        <v>150</v>
      </c>
      <c r="I5397" t="s">
        <v>136</v>
      </c>
      <c r="J5397" t="s">
        <v>137</v>
      </c>
      <c r="K5397" t="s">
        <v>144</v>
      </c>
      <c r="L5397" t="s">
        <v>15679</v>
      </c>
      <c r="M5397" t="s">
        <v>15680</v>
      </c>
      <c r="N5397">
        <v>6.6722222220000003</v>
      </c>
      <c r="O5397">
        <v>0</v>
      </c>
      <c r="P5397">
        <v>634</v>
      </c>
      <c r="Q5397">
        <v>0</v>
      </c>
      <c r="R5397">
        <v>0</v>
      </c>
      <c r="S5397">
        <v>0</v>
      </c>
      <c r="T5397">
        <v>72</v>
      </c>
      <c r="U5397">
        <v>0</v>
      </c>
      <c r="V5397">
        <v>0</v>
      </c>
      <c r="W5397">
        <v>0</v>
      </c>
      <c r="X5397">
        <v>983.33513611791818</v>
      </c>
      <c r="Y5397">
        <v>0</v>
      </c>
      <c r="Z5397">
        <v>0</v>
      </c>
      <c r="AA5397">
        <v>0</v>
      </c>
      <c r="AB5397">
        <v>370.09253443905567</v>
      </c>
      <c r="AC5397">
        <v>0</v>
      </c>
      <c r="AD5397">
        <v>0</v>
      </c>
      <c r="AE5397">
        <v>1353.4276705569739</v>
      </c>
    </row>
    <row r="5398" spans="1:31" x14ac:dyDescent="0.25">
      <c r="A5398">
        <v>2280858</v>
      </c>
      <c r="B5398">
        <v>1</v>
      </c>
      <c r="C5398" t="s">
        <v>80</v>
      </c>
      <c r="D5398" t="s">
        <v>92</v>
      </c>
      <c r="E5398" t="s">
        <v>165</v>
      </c>
      <c r="F5398" t="s">
        <v>15681</v>
      </c>
      <c r="G5398" t="s">
        <v>225</v>
      </c>
      <c r="H5398" t="s">
        <v>150</v>
      </c>
      <c r="I5398" t="s">
        <v>136</v>
      </c>
      <c r="J5398" t="s">
        <v>137</v>
      </c>
      <c r="K5398" t="s">
        <v>138</v>
      </c>
      <c r="L5398" t="s">
        <v>15682</v>
      </c>
      <c r="M5398" t="s">
        <v>15683</v>
      </c>
      <c r="N5398">
        <v>1.5847222219999999</v>
      </c>
      <c r="O5398">
        <v>0</v>
      </c>
      <c r="P5398">
        <v>9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4.4809871301501918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4.4809871301501918</v>
      </c>
    </row>
    <row r="5399" spans="1:31" x14ac:dyDescent="0.25">
      <c r="A5399">
        <v>2280859</v>
      </c>
      <c r="B5399">
        <v>1</v>
      </c>
      <c r="C5399" t="s">
        <v>81</v>
      </c>
      <c r="D5399" t="s">
        <v>117</v>
      </c>
      <c r="E5399" t="s">
        <v>132</v>
      </c>
      <c r="F5399" t="s">
        <v>15684</v>
      </c>
      <c r="G5399" t="s">
        <v>154</v>
      </c>
      <c r="H5399" t="s">
        <v>135</v>
      </c>
      <c r="I5399" t="s">
        <v>136</v>
      </c>
      <c r="J5399" t="s">
        <v>137</v>
      </c>
      <c r="K5399" t="s">
        <v>144</v>
      </c>
      <c r="L5399" t="s">
        <v>15685</v>
      </c>
      <c r="M5399" t="s">
        <v>15686</v>
      </c>
      <c r="N5399">
        <v>3.2122222219999998</v>
      </c>
      <c r="O5399">
        <v>1</v>
      </c>
      <c r="P5399">
        <v>323</v>
      </c>
      <c r="Q5399">
        <v>58</v>
      </c>
      <c r="R5399">
        <v>77</v>
      </c>
      <c r="S5399">
        <v>10</v>
      </c>
      <c r="T5399">
        <v>16</v>
      </c>
      <c r="U5399">
        <v>2</v>
      </c>
      <c r="V5399">
        <v>0</v>
      </c>
      <c r="W5399">
        <v>0.55765041080100008</v>
      </c>
      <c r="X5399">
        <v>139.21095226346938</v>
      </c>
      <c r="Y5399">
        <v>351.64874290563188</v>
      </c>
      <c r="Z5399">
        <v>43.680751779255381</v>
      </c>
      <c r="AA5399">
        <v>97.072343004913151</v>
      </c>
      <c r="AB5399">
        <v>41.657857579340345</v>
      </c>
      <c r="AC5399">
        <v>284.97838789709397</v>
      </c>
      <c r="AD5399">
        <v>0</v>
      </c>
      <c r="AE5399">
        <v>958.806685840505</v>
      </c>
    </row>
    <row r="5400" spans="1:31" x14ac:dyDescent="0.25">
      <c r="A5400">
        <v>2280860</v>
      </c>
      <c r="B5400">
        <v>1</v>
      </c>
      <c r="C5400" t="s">
        <v>80</v>
      </c>
      <c r="D5400" t="s">
        <v>108</v>
      </c>
      <c r="E5400" t="s">
        <v>176</v>
      </c>
      <c r="F5400" t="s">
        <v>1480</v>
      </c>
      <c r="G5400" t="s">
        <v>154</v>
      </c>
      <c r="H5400" t="s">
        <v>150</v>
      </c>
      <c r="I5400" t="s">
        <v>136</v>
      </c>
      <c r="J5400" t="s">
        <v>137</v>
      </c>
      <c r="K5400" t="s">
        <v>144</v>
      </c>
      <c r="L5400" t="s">
        <v>15687</v>
      </c>
      <c r="M5400" t="s">
        <v>15688</v>
      </c>
      <c r="N5400">
        <v>7.4852777770000003</v>
      </c>
      <c r="O5400">
        <v>0</v>
      </c>
      <c r="P5400">
        <v>112</v>
      </c>
      <c r="Q5400">
        <v>0</v>
      </c>
      <c r="R5400">
        <v>14</v>
      </c>
      <c r="S5400">
        <v>0</v>
      </c>
      <c r="T5400">
        <v>7</v>
      </c>
      <c r="U5400">
        <v>0</v>
      </c>
      <c r="V5400">
        <v>0</v>
      </c>
      <c r="W5400">
        <v>0</v>
      </c>
      <c r="X5400">
        <v>97.284586525549287</v>
      </c>
      <c r="Y5400">
        <v>0</v>
      </c>
      <c r="Z5400">
        <v>6.8085976136199333</v>
      </c>
      <c r="AA5400">
        <v>0</v>
      </c>
      <c r="AB5400">
        <v>27.841473793537208</v>
      </c>
      <c r="AC5400">
        <v>0</v>
      </c>
      <c r="AD5400">
        <v>0</v>
      </c>
      <c r="AE5400">
        <v>131.93465793270644</v>
      </c>
    </row>
    <row r="5401" spans="1:31" x14ac:dyDescent="0.25">
      <c r="A5401">
        <v>2280861</v>
      </c>
      <c r="B5401">
        <v>1</v>
      </c>
      <c r="C5401" t="s">
        <v>80</v>
      </c>
      <c r="D5401" t="s">
        <v>96</v>
      </c>
      <c r="E5401" t="s">
        <v>165</v>
      </c>
      <c r="F5401" t="s">
        <v>15689</v>
      </c>
      <c r="G5401" t="s">
        <v>167</v>
      </c>
      <c r="H5401" t="s">
        <v>150</v>
      </c>
      <c r="I5401" t="s">
        <v>136</v>
      </c>
      <c r="J5401" t="s">
        <v>137</v>
      </c>
      <c r="K5401" t="s">
        <v>138</v>
      </c>
      <c r="L5401" t="s">
        <v>15690</v>
      </c>
      <c r="M5401" t="s">
        <v>15691</v>
      </c>
      <c r="N5401">
        <v>4.1677777770000004</v>
      </c>
      <c r="O5401">
        <v>0</v>
      </c>
      <c r="P5401">
        <v>1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</row>
    <row r="5402" spans="1:31" x14ac:dyDescent="0.25">
      <c r="A5402">
        <v>2280864</v>
      </c>
      <c r="B5402">
        <v>1</v>
      </c>
      <c r="C5402" t="s">
        <v>81</v>
      </c>
      <c r="D5402" t="s">
        <v>122</v>
      </c>
      <c r="E5402" t="s">
        <v>141</v>
      </c>
      <c r="F5402" t="s">
        <v>15692</v>
      </c>
      <c r="G5402" t="s">
        <v>143</v>
      </c>
      <c r="H5402" t="s">
        <v>135</v>
      </c>
      <c r="I5402" t="s">
        <v>136</v>
      </c>
      <c r="J5402" t="s">
        <v>137</v>
      </c>
      <c r="K5402" t="s">
        <v>144</v>
      </c>
      <c r="L5402" t="s">
        <v>15693</v>
      </c>
      <c r="M5402" t="s">
        <v>15694</v>
      </c>
      <c r="N5402">
        <v>1.045555555</v>
      </c>
      <c r="O5402">
        <v>0</v>
      </c>
      <c r="P5402">
        <v>90</v>
      </c>
      <c r="Q5402">
        <v>0</v>
      </c>
      <c r="R5402">
        <v>0</v>
      </c>
      <c r="S5402">
        <v>0</v>
      </c>
      <c r="T5402">
        <v>7</v>
      </c>
      <c r="U5402">
        <v>0</v>
      </c>
      <c r="V5402">
        <v>0</v>
      </c>
      <c r="W5402">
        <v>0</v>
      </c>
      <c r="X5402">
        <v>17.402273924925868</v>
      </c>
      <c r="Y5402">
        <v>0</v>
      </c>
      <c r="Z5402">
        <v>0</v>
      </c>
      <c r="AA5402">
        <v>0</v>
      </c>
      <c r="AB5402">
        <v>7.2285318313984011</v>
      </c>
      <c r="AC5402">
        <v>0</v>
      </c>
      <c r="AD5402">
        <v>0</v>
      </c>
      <c r="AE5402">
        <v>24.630805756324271</v>
      </c>
    </row>
    <row r="5403" spans="1:31" x14ac:dyDescent="0.25">
      <c r="A5403">
        <v>2280866</v>
      </c>
      <c r="B5403">
        <v>1</v>
      </c>
      <c r="C5403" t="s">
        <v>80</v>
      </c>
      <c r="D5403" t="s">
        <v>107</v>
      </c>
      <c r="E5403" t="s">
        <v>147</v>
      </c>
      <c r="F5403" t="s">
        <v>15695</v>
      </c>
      <c r="G5403" t="s">
        <v>1712</v>
      </c>
      <c r="H5403" t="s">
        <v>150</v>
      </c>
      <c r="I5403" t="s">
        <v>136</v>
      </c>
      <c r="J5403" t="s">
        <v>137</v>
      </c>
      <c r="K5403" t="s">
        <v>138</v>
      </c>
      <c r="L5403" t="s">
        <v>15696</v>
      </c>
      <c r="M5403" t="s">
        <v>15697</v>
      </c>
      <c r="N5403">
        <v>7.3788888879999996</v>
      </c>
      <c r="O5403">
        <v>0</v>
      </c>
      <c r="P5403">
        <v>0</v>
      </c>
      <c r="Q5403">
        <v>0</v>
      </c>
      <c r="R5403">
        <v>4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151.42403094134087</v>
      </c>
      <c r="AA5403">
        <v>0</v>
      </c>
      <c r="AB5403">
        <v>0</v>
      </c>
      <c r="AC5403">
        <v>0</v>
      </c>
      <c r="AD5403">
        <v>0</v>
      </c>
      <c r="AE5403">
        <v>151.42403094134087</v>
      </c>
    </row>
    <row r="5404" spans="1:31" x14ac:dyDescent="0.25">
      <c r="A5404">
        <v>2280867</v>
      </c>
      <c r="B5404">
        <v>1</v>
      </c>
      <c r="C5404" t="s">
        <v>80</v>
      </c>
      <c r="D5404" t="s">
        <v>104</v>
      </c>
      <c r="E5404" t="s">
        <v>165</v>
      </c>
      <c r="F5404" t="s">
        <v>15698</v>
      </c>
      <c r="G5404" t="s">
        <v>261</v>
      </c>
      <c r="H5404" t="s">
        <v>150</v>
      </c>
      <c r="I5404" t="s">
        <v>136</v>
      </c>
      <c r="J5404" t="s">
        <v>137</v>
      </c>
      <c r="K5404" t="s">
        <v>138</v>
      </c>
      <c r="L5404" t="s">
        <v>15699</v>
      </c>
      <c r="M5404" t="s">
        <v>15700</v>
      </c>
      <c r="N5404">
        <v>1.6161111109999999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1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2.9280435076289999</v>
      </c>
      <c r="AC5404">
        <v>0</v>
      </c>
      <c r="AD5404">
        <v>0</v>
      </c>
      <c r="AE5404">
        <v>2.9280435076289999</v>
      </c>
    </row>
    <row r="5405" spans="1:31" x14ac:dyDescent="0.25">
      <c r="A5405">
        <v>2280868</v>
      </c>
      <c r="B5405">
        <v>1</v>
      </c>
      <c r="C5405" t="s">
        <v>80</v>
      </c>
      <c r="D5405" t="s">
        <v>84</v>
      </c>
      <c r="E5405" t="s">
        <v>147</v>
      </c>
      <c r="F5405" t="s">
        <v>15701</v>
      </c>
      <c r="G5405" t="s">
        <v>1433</v>
      </c>
      <c r="H5405" t="s">
        <v>150</v>
      </c>
      <c r="I5405" t="s">
        <v>136</v>
      </c>
      <c r="J5405" t="s">
        <v>137</v>
      </c>
      <c r="K5405" t="s">
        <v>138</v>
      </c>
      <c r="L5405" t="s">
        <v>15702</v>
      </c>
      <c r="M5405" t="s">
        <v>15703</v>
      </c>
      <c r="N5405">
        <v>0.67583333300000004</v>
      </c>
      <c r="O5405">
        <v>0</v>
      </c>
      <c r="P5405">
        <v>183</v>
      </c>
      <c r="Q5405">
        <v>0</v>
      </c>
      <c r="R5405">
        <v>0</v>
      </c>
      <c r="S5405">
        <v>0</v>
      </c>
      <c r="T5405">
        <v>27</v>
      </c>
      <c r="U5405">
        <v>0</v>
      </c>
      <c r="V5405">
        <v>1</v>
      </c>
      <c r="W5405">
        <v>0</v>
      </c>
      <c r="X5405">
        <v>28.980403292493389</v>
      </c>
      <c r="Y5405">
        <v>0</v>
      </c>
      <c r="Z5405">
        <v>0</v>
      </c>
      <c r="AA5405">
        <v>0</v>
      </c>
      <c r="AB5405">
        <v>10.263086889800524</v>
      </c>
      <c r="AC5405">
        <v>0</v>
      </c>
      <c r="AD5405">
        <v>16.044894318861267</v>
      </c>
      <c r="AE5405">
        <v>55.288384501155178</v>
      </c>
    </row>
    <row r="5406" spans="1:31" x14ac:dyDescent="0.25">
      <c r="A5406">
        <v>2280869</v>
      </c>
      <c r="B5406">
        <v>1</v>
      </c>
      <c r="C5406" t="s">
        <v>80</v>
      </c>
      <c r="D5406" t="s">
        <v>83</v>
      </c>
      <c r="E5406" t="s">
        <v>165</v>
      </c>
      <c r="F5406" t="s">
        <v>15704</v>
      </c>
      <c r="G5406" t="s">
        <v>261</v>
      </c>
      <c r="H5406" t="s">
        <v>150</v>
      </c>
      <c r="I5406" t="s">
        <v>136</v>
      </c>
      <c r="J5406" t="s">
        <v>137</v>
      </c>
      <c r="K5406" t="s">
        <v>138</v>
      </c>
      <c r="L5406" t="s">
        <v>15705</v>
      </c>
      <c r="M5406" t="s">
        <v>15706</v>
      </c>
      <c r="N5406">
        <v>1.602777777</v>
      </c>
      <c r="O5406">
        <v>0</v>
      </c>
      <c r="P5406">
        <v>1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0.3532530147679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0.3532530147679</v>
      </c>
    </row>
    <row r="5407" spans="1:31" x14ac:dyDescent="0.25">
      <c r="A5407">
        <v>2280873</v>
      </c>
      <c r="B5407">
        <v>1</v>
      </c>
      <c r="C5407" t="s">
        <v>81</v>
      </c>
      <c r="D5407" t="s">
        <v>128</v>
      </c>
      <c r="E5407" t="s">
        <v>147</v>
      </c>
      <c r="F5407" t="s">
        <v>13541</v>
      </c>
      <c r="G5407" t="s">
        <v>154</v>
      </c>
      <c r="H5407" t="s">
        <v>150</v>
      </c>
      <c r="I5407" t="s">
        <v>136</v>
      </c>
      <c r="J5407" t="s">
        <v>137</v>
      </c>
      <c r="K5407" t="s">
        <v>144</v>
      </c>
      <c r="L5407" t="s">
        <v>15707</v>
      </c>
      <c r="M5407" t="s">
        <v>15708</v>
      </c>
      <c r="N5407">
        <v>6.9063888880000004</v>
      </c>
      <c r="O5407">
        <v>0</v>
      </c>
      <c r="P5407">
        <v>167</v>
      </c>
      <c r="Q5407">
        <v>0</v>
      </c>
      <c r="R5407">
        <v>0</v>
      </c>
      <c r="S5407">
        <v>0</v>
      </c>
      <c r="T5407">
        <v>11</v>
      </c>
      <c r="U5407">
        <v>0</v>
      </c>
      <c r="V5407">
        <v>0</v>
      </c>
      <c r="W5407">
        <v>0</v>
      </c>
      <c r="X5407">
        <v>220.35245580188402</v>
      </c>
      <c r="Y5407">
        <v>0</v>
      </c>
      <c r="Z5407">
        <v>0</v>
      </c>
      <c r="AA5407">
        <v>0</v>
      </c>
      <c r="AB5407">
        <v>16.15610809401209</v>
      </c>
      <c r="AC5407">
        <v>0</v>
      </c>
      <c r="AD5407">
        <v>0</v>
      </c>
      <c r="AE5407">
        <v>236.50856389589612</v>
      </c>
    </row>
    <row r="5408" spans="1:31" x14ac:dyDescent="0.25">
      <c r="A5408">
        <v>2280875</v>
      </c>
      <c r="B5408">
        <v>1</v>
      </c>
      <c r="C5408" t="s">
        <v>81</v>
      </c>
      <c r="D5408" t="s">
        <v>115</v>
      </c>
      <c r="E5408" t="s">
        <v>147</v>
      </c>
      <c r="F5408" t="s">
        <v>15709</v>
      </c>
      <c r="G5408" t="s">
        <v>149</v>
      </c>
      <c r="H5408" t="s">
        <v>150</v>
      </c>
      <c r="I5408" t="s">
        <v>136</v>
      </c>
      <c r="J5408" t="s">
        <v>137</v>
      </c>
      <c r="K5408" t="s">
        <v>138</v>
      </c>
      <c r="L5408" t="s">
        <v>15710</v>
      </c>
      <c r="M5408" t="s">
        <v>15711</v>
      </c>
      <c r="N5408">
        <v>2.1311111110000001</v>
      </c>
      <c r="O5408">
        <v>0</v>
      </c>
      <c r="P5408">
        <v>11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1.2643959632868751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1.2643959632868751</v>
      </c>
    </row>
    <row r="5409" spans="1:31" x14ac:dyDescent="0.25">
      <c r="A5409">
        <v>2280876</v>
      </c>
      <c r="B5409">
        <v>1</v>
      </c>
      <c r="C5409" t="s">
        <v>80</v>
      </c>
      <c r="D5409" t="s">
        <v>88</v>
      </c>
      <c r="E5409" t="s">
        <v>165</v>
      </c>
      <c r="F5409" t="s">
        <v>15712</v>
      </c>
      <c r="G5409" t="s">
        <v>261</v>
      </c>
      <c r="H5409" t="s">
        <v>150</v>
      </c>
      <c r="I5409" t="s">
        <v>136</v>
      </c>
      <c r="J5409" t="s">
        <v>137</v>
      </c>
      <c r="K5409" t="s">
        <v>138</v>
      </c>
      <c r="L5409" t="s">
        <v>15713</v>
      </c>
      <c r="M5409" t="s">
        <v>15714</v>
      </c>
      <c r="N5409">
        <v>3.5738888879999999</v>
      </c>
      <c r="O5409">
        <v>0</v>
      </c>
      <c r="P5409">
        <v>18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19.056380722307413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19.056380722307413</v>
      </c>
    </row>
    <row r="5410" spans="1:31" x14ac:dyDescent="0.25">
      <c r="A5410">
        <v>2280877</v>
      </c>
      <c r="B5410">
        <v>1</v>
      </c>
      <c r="C5410" t="s">
        <v>80</v>
      </c>
      <c r="D5410" t="s">
        <v>92</v>
      </c>
      <c r="E5410" t="s">
        <v>312</v>
      </c>
      <c r="F5410" t="s">
        <v>379</v>
      </c>
      <c r="G5410" t="s">
        <v>380</v>
      </c>
      <c r="H5410" t="s">
        <v>150</v>
      </c>
      <c r="I5410" t="s">
        <v>136</v>
      </c>
      <c r="J5410" t="s">
        <v>137</v>
      </c>
      <c r="K5410" t="s">
        <v>138</v>
      </c>
      <c r="L5410" t="s">
        <v>15715</v>
      </c>
      <c r="M5410" t="s">
        <v>15716</v>
      </c>
      <c r="N5410">
        <v>1.96</v>
      </c>
      <c r="O5410">
        <v>0</v>
      </c>
      <c r="P5410">
        <v>60</v>
      </c>
      <c r="Q5410">
        <v>0</v>
      </c>
      <c r="R5410">
        <v>0</v>
      </c>
      <c r="S5410">
        <v>0</v>
      </c>
      <c r="T5410">
        <v>15</v>
      </c>
      <c r="U5410">
        <v>0</v>
      </c>
      <c r="V5410">
        <v>0</v>
      </c>
      <c r="W5410">
        <v>0</v>
      </c>
      <c r="X5410">
        <v>55.292598117690872</v>
      </c>
      <c r="Y5410">
        <v>0</v>
      </c>
      <c r="Z5410">
        <v>0</v>
      </c>
      <c r="AA5410">
        <v>0</v>
      </c>
      <c r="AB5410">
        <v>36.513830551954889</v>
      </c>
      <c r="AC5410">
        <v>0</v>
      </c>
      <c r="AD5410">
        <v>0</v>
      </c>
      <c r="AE5410">
        <v>91.806428669645754</v>
      </c>
    </row>
    <row r="5411" spans="1:31" x14ac:dyDescent="0.25">
      <c r="A5411">
        <v>2280878</v>
      </c>
      <c r="B5411">
        <v>1</v>
      </c>
      <c r="C5411" t="s">
        <v>80</v>
      </c>
      <c r="D5411" t="s">
        <v>85</v>
      </c>
      <c r="E5411" t="s">
        <v>147</v>
      </c>
      <c r="F5411" t="s">
        <v>15717</v>
      </c>
      <c r="G5411" t="s">
        <v>143</v>
      </c>
      <c r="H5411" t="s">
        <v>150</v>
      </c>
      <c r="I5411" t="s">
        <v>136</v>
      </c>
      <c r="J5411" t="s">
        <v>137</v>
      </c>
      <c r="K5411" t="s">
        <v>144</v>
      </c>
      <c r="L5411" t="s">
        <v>15718</v>
      </c>
      <c r="M5411" t="s">
        <v>15719</v>
      </c>
      <c r="N5411">
        <v>0.27833333300000002</v>
      </c>
      <c r="O5411">
        <v>0</v>
      </c>
      <c r="P5411">
        <v>185</v>
      </c>
      <c r="Q5411">
        <v>0</v>
      </c>
      <c r="R5411">
        <v>0</v>
      </c>
      <c r="S5411">
        <v>0</v>
      </c>
      <c r="T5411">
        <v>14</v>
      </c>
      <c r="U5411">
        <v>0</v>
      </c>
      <c r="V5411">
        <v>0</v>
      </c>
      <c r="W5411">
        <v>0</v>
      </c>
      <c r="X5411">
        <v>11.767201107693996</v>
      </c>
      <c r="Y5411">
        <v>0</v>
      </c>
      <c r="Z5411">
        <v>0</v>
      </c>
      <c r="AA5411">
        <v>0</v>
      </c>
      <c r="AB5411">
        <v>4.7276649844047007</v>
      </c>
      <c r="AC5411">
        <v>0</v>
      </c>
      <c r="AD5411">
        <v>0</v>
      </c>
      <c r="AE5411">
        <v>16.494866092098697</v>
      </c>
    </row>
    <row r="5412" spans="1:31" x14ac:dyDescent="0.25">
      <c r="A5412">
        <v>2280881</v>
      </c>
      <c r="B5412">
        <v>1</v>
      </c>
      <c r="C5412" t="s">
        <v>80</v>
      </c>
      <c r="D5412" t="s">
        <v>103</v>
      </c>
      <c r="E5412" t="s">
        <v>157</v>
      </c>
      <c r="F5412" t="s">
        <v>15720</v>
      </c>
      <c r="G5412" t="s">
        <v>134</v>
      </c>
      <c r="H5412" t="s">
        <v>135</v>
      </c>
      <c r="I5412" t="s">
        <v>136</v>
      </c>
      <c r="J5412" t="s">
        <v>137</v>
      </c>
      <c r="K5412" t="s">
        <v>138</v>
      </c>
      <c r="L5412" t="s">
        <v>15721</v>
      </c>
      <c r="M5412" t="s">
        <v>15722</v>
      </c>
      <c r="N5412">
        <v>0.242777777</v>
      </c>
      <c r="O5412">
        <v>0</v>
      </c>
      <c r="P5412">
        <v>13</v>
      </c>
      <c r="Q5412">
        <v>13</v>
      </c>
      <c r="R5412">
        <v>80</v>
      </c>
      <c r="S5412">
        <v>7</v>
      </c>
      <c r="T5412">
        <v>13</v>
      </c>
      <c r="U5412">
        <v>1</v>
      </c>
      <c r="V5412">
        <v>0</v>
      </c>
      <c r="W5412">
        <v>0</v>
      </c>
      <c r="X5412">
        <v>1.1541457837187665</v>
      </c>
      <c r="Y5412">
        <v>2.311109062621334</v>
      </c>
      <c r="Z5412">
        <v>21.313106024107555</v>
      </c>
      <c r="AA5412">
        <v>36.226572063069369</v>
      </c>
      <c r="AB5412">
        <v>1.4025447681024001</v>
      </c>
      <c r="AC5412">
        <v>44.411669048123294</v>
      </c>
      <c r="AD5412">
        <v>0</v>
      </c>
      <c r="AE5412">
        <v>106.81914674974271</v>
      </c>
    </row>
    <row r="5413" spans="1:31" x14ac:dyDescent="0.25">
      <c r="A5413">
        <v>2280885</v>
      </c>
      <c r="B5413">
        <v>1</v>
      </c>
      <c r="C5413" t="s">
        <v>80</v>
      </c>
      <c r="D5413" t="s">
        <v>85</v>
      </c>
      <c r="E5413" t="s">
        <v>312</v>
      </c>
      <c r="F5413" t="s">
        <v>15723</v>
      </c>
      <c r="G5413" t="s">
        <v>143</v>
      </c>
      <c r="H5413" t="s">
        <v>150</v>
      </c>
      <c r="I5413" t="s">
        <v>136</v>
      </c>
      <c r="J5413" t="s">
        <v>137</v>
      </c>
      <c r="K5413" t="s">
        <v>144</v>
      </c>
      <c r="L5413" t="s">
        <v>15724</v>
      </c>
      <c r="M5413" t="s">
        <v>15725</v>
      </c>
      <c r="N5413">
        <v>1.366666666</v>
      </c>
      <c r="O5413">
        <v>0</v>
      </c>
      <c r="P5413">
        <v>89</v>
      </c>
      <c r="Q5413">
        <v>0</v>
      </c>
      <c r="R5413">
        <v>0</v>
      </c>
      <c r="S5413">
        <v>0</v>
      </c>
      <c r="T5413">
        <v>19</v>
      </c>
      <c r="U5413">
        <v>0</v>
      </c>
      <c r="V5413">
        <v>0</v>
      </c>
      <c r="W5413">
        <v>0</v>
      </c>
      <c r="X5413">
        <v>33.676983808370665</v>
      </c>
      <c r="Y5413">
        <v>0</v>
      </c>
      <c r="Z5413">
        <v>0</v>
      </c>
      <c r="AA5413">
        <v>0</v>
      </c>
      <c r="AB5413">
        <v>21.477969448621998</v>
      </c>
      <c r="AC5413">
        <v>0</v>
      </c>
      <c r="AD5413">
        <v>0</v>
      </c>
      <c r="AE5413">
        <v>55.154953256992663</v>
      </c>
    </row>
    <row r="5414" spans="1:31" x14ac:dyDescent="0.25">
      <c r="A5414">
        <v>2280887</v>
      </c>
      <c r="B5414">
        <v>1</v>
      </c>
      <c r="C5414" t="s">
        <v>80</v>
      </c>
      <c r="D5414" t="s">
        <v>90</v>
      </c>
      <c r="E5414" t="s">
        <v>147</v>
      </c>
      <c r="F5414" t="s">
        <v>8175</v>
      </c>
      <c r="G5414" t="s">
        <v>233</v>
      </c>
      <c r="H5414" t="s">
        <v>150</v>
      </c>
      <c r="I5414" t="s">
        <v>136</v>
      </c>
      <c r="J5414" t="s">
        <v>137</v>
      </c>
      <c r="K5414" t="s">
        <v>138</v>
      </c>
      <c r="L5414" t="s">
        <v>15726</v>
      </c>
      <c r="M5414" t="s">
        <v>15727</v>
      </c>
      <c r="N5414">
        <v>1.1430555549999999</v>
      </c>
      <c r="O5414">
        <v>0</v>
      </c>
      <c r="P5414">
        <v>134</v>
      </c>
      <c r="Q5414">
        <v>0</v>
      </c>
      <c r="R5414">
        <v>0</v>
      </c>
      <c r="S5414">
        <v>0</v>
      </c>
      <c r="T5414">
        <v>13</v>
      </c>
      <c r="U5414">
        <v>0</v>
      </c>
      <c r="V5414">
        <v>0</v>
      </c>
      <c r="W5414">
        <v>0</v>
      </c>
      <c r="X5414">
        <v>52.286685759483781</v>
      </c>
      <c r="Y5414">
        <v>0</v>
      </c>
      <c r="Z5414">
        <v>0</v>
      </c>
      <c r="AA5414">
        <v>0</v>
      </c>
      <c r="AB5414">
        <v>6.2304903307810013</v>
      </c>
      <c r="AC5414">
        <v>0</v>
      </c>
      <c r="AD5414">
        <v>0</v>
      </c>
      <c r="AE5414">
        <v>58.517176090264783</v>
      </c>
    </row>
    <row r="5415" spans="1:31" x14ac:dyDescent="0.25">
      <c r="A5415">
        <v>2280888</v>
      </c>
      <c r="B5415">
        <v>1</v>
      </c>
      <c r="C5415" t="s">
        <v>80</v>
      </c>
      <c r="D5415" t="s">
        <v>85</v>
      </c>
      <c r="E5415" t="s">
        <v>312</v>
      </c>
      <c r="F5415" t="s">
        <v>15728</v>
      </c>
      <c r="G5415" t="s">
        <v>143</v>
      </c>
      <c r="H5415" t="s">
        <v>150</v>
      </c>
      <c r="I5415" t="s">
        <v>136</v>
      </c>
      <c r="J5415" t="s">
        <v>137</v>
      </c>
      <c r="K5415" t="s">
        <v>144</v>
      </c>
      <c r="L5415" t="s">
        <v>15729</v>
      </c>
      <c r="M5415" t="s">
        <v>15730</v>
      </c>
      <c r="N5415">
        <v>0.36194444399999998</v>
      </c>
      <c r="O5415">
        <v>0</v>
      </c>
      <c r="P5415">
        <v>58</v>
      </c>
      <c r="Q5415">
        <v>0</v>
      </c>
      <c r="R5415">
        <v>0</v>
      </c>
      <c r="S5415">
        <v>0</v>
      </c>
      <c r="T5415">
        <v>17</v>
      </c>
      <c r="U5415">
        <v>0</v>
      </c>
      <c r="V5415">
        <v>0</v>
      </c>
      <c r="W5415">
        <v>0</v>
      </c>
      <c r="X5415">
        <v>5.7113184994791437</v>
      </c>
      <c r="Y5415">
        <v>0</v>
      </c>
      <c r="Z5415">
        <v>0</v>
      </c>
      <c r="AA5415">
        <v>0</v>
      </c>
      <c r="AB5415">
        <v>7.1392092694617002</v>
      </c>
      <c r="AC5415">
        <v>0</v>
      </c>
      <c r="AD5415">
        <v>0</v>
      </c>
      <c r="AE5415">
        <v>12.850527768940843</v>
      </c>
    </row>
    <row r="5416" spans="1:31" x14ac:dyDescent="0.25">
      <c r="A5416">
        <v>2280890</v>
      </c>
      <c r="B5416">
        <v>1</v>
      </c>
      <c r="C5416" t="s">
        <v>81</v>
      </c>
      <c r="D5416" t="s">
        <v>112</v>
      </c>
      <c r="E5416" t="s">
        <v>141</v>
      </c>
      <c r="F5416" t="s">
        <v>15731</v>
      </c>
      <c r="G5416" t="s">
        <v>143</v>
      </c>
      <c r="H5416" t="s">
        <v>135</v>
      </c>
      <c r="I5416" t="s">
        <v>136</v>
      </c>
      <c r="J5416" t="s">
        <v>137</v>
      </c>
      <c r="K5416" t="s">
        <v>144</v>
      </c>
      <c r="L5416" t="s">
        <v>15732</v>
      </c>
      <c r="M5416" t="s">
        <v>15733</v>
      </c>
      <c r="N5416">
        <v>7.0438888879999997</v>
      </c>
      <c r="O5416">
        <v>0</v>
      </c>
      <c r="P5416">
        <v>125</v>
      </c>
      <c r="Q5416">
        <v>0</v>
      </c>
      <c r="R5416">
        <v>5</v>
      </c>
      <c r="S5416">
        <v>0</v>
      </c>
      <c r="T5416">
        <v>12</v>
      </c>
      <c r="U5416">
        <v>0</v>
      </c>
      <c r="V5416">
        <v>0</v>
      </c>
      <c r="W5416">
        <v>0</v>
      </c>
      <c r="X5416">
        <v>94.963542737687419</v>
      </c>
      <c r="Y5416">
        <v>0</v>
      </c>
      <c r="Z5416">
        <v>0.67680096141334989</v>
      </c>
      <c r="AA5416">
        <v>0</v>
      </c>
      <c r="AB5416">
        <v>16.415023042487061</v>
      </c>
      <c r="AC5416">
        <v>0</v>
      </c>
      <c r="AD5416">
        <v>0</v>
      </c>
      <c r="AE5416">
        <v>112.05536674158783</v>
      </c>
    </row>
    <row r="5417" spans="1:31" x14ac:dyDescent="0.25">
      <c r="A5417">
        <v>2280895</v>
      </c>
      <c r="B5417">
        <v>1</v>
      </c>
      <c r="C5417" t="s">
        <v>80</v>
      </c>
      <c r="D5417" t="s">
        <v>96</v>
      </c>
      <c r="E5417" t="s">
        <v>165</v>
      </c>
      <c r="F5417" t="s">
        <v>15734</v>
      </c>
      <c r="G5417" t="s">
        <v>167</v>
      </c>
      <c r="H5417" t="s">
        <v>150</v>
      </c>
      <c r="I5417" t="s">
        <v>136</v>
      </c>
      <c r="J5417" t="s">
        <v>137</v>
      </c>
      <c r="K5417" t="s">
        <v>138</v>
      </c>
      <c r="L5417" t="s">
        <v>15735</v>
      </c>
      <c r="M5417" t="s">
        <v>15736</v>
      </c>
      <c r="N5417">
        <v>6.8508333329999997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1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11.771239540499266</v>
      </c>
      <c r="AC5417">
        <v>0</v>
      </c>
      <c r="AD5417">
        <v>0</v>
      </c>
      <c r="AE5417">
        <v>11.771239540499266</v>
      </c>
    </row>
    <row r="5418" spans="1:31" x14ac:dyDescent="0.25">
      <c r="A5418">
        <v>2280897</v>
      </c>
      <c r="B5418">
        <v>1</v>
      </c>
      <c r="C5418" t="s">
        <v>80</v>
      </c>
      <c r="D5418" t="s">
        <v>105</v>
      </c>
      <c r="E5418" t="s">
        <v>132</v>
      </c>
      <c r="F5418" t="s">
        <v>15737</v>
      </c>
      <c r="G5418" t="s">
        <v>134</v>
      </c>
      <c r="H5418" t="s">
        <v>135</v>
      </c>
      <c r="I5418" t="s">
        <v>136</v>
      </c>
      <c r="J5418" t="s">
        <v>137</v>
      </c>
      <c r="K5418" t="s">
        <v>138</v>
      </c>
      <c r="L5418" t="s">
        <v>15738</v>
      </c>
      <c r="M5418" t="s">
        <v>15739</v>
      </c>
      <c r="N5418">
        <v>0.13055555499999999</v>
      </c>
      <c r="O5418">
        <v>2</v>
      </c>
      <c r="P5418">
        <v>1478</v>
      </c>
      <c r="Q5418">
        <v>6</v>
      </c>
      <c r="R5418">
        <v>108</v>
      </c>
      <c r="S5418">
        <v>7</v>
      </c>
      <c r="T5418">
        <v>137</v>
      </c>
      <c r="U5418">
        <v>1</v>
      </c>
      <c r="V5418">
        <v>0</v>
      </c>
      <c r="W5418">
        <v>0.22502277509300003</v>
      </c>
      <c r="X5418">
        <v>48.992375269769411</v>
      </c>
      <c r="Y5418">
        <v>12.741564728986667</v>
      </c>
      <c r="Z5418">
        <v>1.5175023607526665</v>
      </c>
      <c r="AA5418">
        <v>4.7866915929424998</v>
      </c>
      <c r="AB5418">
        <v>12.989389874792005</v>
      </c>
      <c r="AC5418">
        <v>4.8108995740937504</v>
      </c>
      <c r="AD5418">
        <v>0</v>
      </c>
      <c r="AE5418">
        <v>86.063446176430006</v>
      </c>
    </row>
    <row r="5419" spans="1:31" x14ac:dyDescent="0.25">
      <c r="A5419">
        <v>2280898</v>
      </c>
      <c r="B5419">
        <v>1</v>
      </c>
      <c r="C5419" t="s">
        <v>80</v>
      </c>
      <c r="D5419" t="s">
        <v>96</v>
      </c>
      <c r="E5419" t="s">
        <v>165</v>
      </c>
      <c r="F5419" t="s">
        <v>15740</v>
      </c>
      <c r="G5419" t="s">
        <v>167</v>
      </c>
      <c r="H5419" t="s">
        <v>150</v>
      </c>
      <c r="I5419" t="s">
        <v>136</v>
      </c>
      <c r="J5419" t="s">
        <v>137</v>
      </c>
      <c r="K5419" t="s">
        <v>138</v>
      </c>
      <c r="L5419" t="s">
        <v>15741</v>
      </c>
      <c r="M5419" t="s">
        <v>15742</v>
      </c>
      <c r="N5419">
        <v>6.4211111110000001</v>
      </c>
      <c r="O5419">
        <v>0</v>
      </c>
      <c r="P5419">
        <v>1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8.1104283586399326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8.1104283586399326</v>
      </c>
    </row>
    <row r="5420" spans="1:31" x14ac:dyDescent="0.25">
      <c r="A5420">
        <v>2280900</v>
      </c>
      <c r="B5420">
        <v>1</v>
      </c>
      <c r="C5420" t="s">
        <v>80</v>
      </c>
      <c r="D5420" t="s">
        <v>96</v>
      </c>
      <c r="E5420" t="s">
        <v>141</v>
      </c>
      <c r="F5420" t="s">
        <v>15743</v>
      </c>
      <c r="G5420" t="s">
        <v>143</v>
      </c>
      <c r="H5420" t="s">
        <v>135</v>
      </c>
      <c r="I5420" t="s">
        <v>136</v>
      </c>
      <c r="J5420" t="s">
        <v>137</v>
      </c>
      <c r="K5420" t="s">
        <v>144</v>
      </c>
      <c r="L5420" t="s">
        <v>15744</v>
      </c>
      <c r="M5420" t="s">
        <v>15745</v>
      </c>
      <c r="N5420">
        <v>6.9052777770000002</v>
      </c>
      <c r="O5420">
        <v>0</v>
      </c>
      <c r="P5420">
        <v>206</v>
      </c>
      <c r="Q5420">
        <v>0</v>
      </c>
      <c r="R5420">
        <v>0</v>
      </c>
      <c r="S5420">
        <v>0</v>
      </c>
      <c r="T5420">
        <v>18</v>
      </c>
      <c r="U5420">
        <v>0</v>
      </c>
      <c r="V5420">
        <v>0</v>
      </c>
      <c r="W5420">
        <v>0</v>
      </c>
      <c r="X5420">
        <v>836.71369599537354</v>
      </c>
      <c r="Y5420">
        <v>0</v>
      </c>
      <c r="Z5420">
        <v>0</v>
      </c>
      <c r="AA5420">
        <v>0</v>
      </c>
      <c r="AB5420">
        <v>88.165393595184739</v>
      </c>
      <c r="AC5420">
        <v>0</v>
      </c>
      <c r="AD5420">
        <v>0</v>
      </c>
      <c r="AE5420">
        <v>924.87908959055824</v>
      </c>
    </row>
    <row r="5421" spans="1:31" x14ac:dyDescent="0.25">
      <c r="A5421">
        <v>2280905</v>
      </c>
      <c r="B5421">
        <v>1</v>
      </c>
      <c r="C5421" t="s">
        <v>80</v>
      </c>
      <c r="D5421" t="s">
        <v>92</v>
      </c>
      <c r="E5421" t="s">
        <v>165</v>
      </c>
      <c r="F5421" t="s">
        <v>15746</v>
      </c>
      <c r="G5421" t="s">
        <v>167</v>
      </c>
      <c r="H5421" t="s">
        <v>150</v>
      </c>
      <c r="I5421" t="s">
        <v>136</v>
      </c>
      <c r="J5421" t="s">
        <v>137</v>
      </c>
      <c r="K5421" t="s">
        <v>138</v>
      </c>
      <c r="L5421" t="s">
        <v>15747</v>
      </c>
      <c r="M5421" t="s">
        <v>15748</v>
      </c>
      <c r="N5421">
        <v>8.9625000000000004</v>
      </c>
      <c r="O5421">
        <v>0</v>
      </c>
      <c r="P5421">
        <v>9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28.062767831944459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28.062767831944459</v>
      </c>
    </row>
    <row r="5422" spans="1:31" x14ac:dyDescent="0.25">
      <c r="A5422">
        <v>2280907</v>
      </c>
      <c r="B5422">
        <v>1</v>
      </c>
      <c r="C5422" t="s">
        <v>80</v>
      </c>
      <c r="D5422" t="s">
        <v>107</v>
      </c>
      <c r="E5422" t="s">
        <v>157</v>
      </c>
      <c r="F5422" t="s">
        <v>15749</v>
      </c>
      <c r="G5422" t="s">
        <v>143</v>
      </c>
      <c r="H5422" t="s">
        <v>135</v>
      </c>
      <c r="I5422" t="s">
        <v>136</v>
      </c>
      <c r="J5422" t="s">
        <v>137</v>
      </c>
      <c r="K5422" t="s">
        <v>144</v>
      </c>
      <c r="L5422" t="s">
        <v>15750</v>
      </c>
      <c r="M5422" t="s">
        <v>15751</v>
      </c>
      <c r="N5422">
        <v>3.611388888</v>
      </c>
      <c r="O5422">
        <v>19</v>
      </c>
      <c r="P5422">
        <v>3902</v>
      </c>
      <c r="Q5422">
        <v>109</v>
      </c>
      <c r="R5422">
        <v>329</v>
      </c>
      <c r="S5422">
        <v>58</v>
      </c>
      <c r="T5422">
        <v>469</v>
      </c>
      <c r="U5422">
        <v>4</v>
      </c>
      <c r="V5422">
        <v>5</v>
      </c>
      <c r="W5422">
        <v>57.88180645762813</v>
      </c>
      <c r="X5422">
        <v>2807.2905127142008</v>
      </c>
      <c r="Y5422">
        <v>919.15746711065685</v>
      </c>
      <c r="Z5422">
        <v>323.69507463934781</v>
      </c>
      <c r="AA5422">
        <v>1140.8910854126825</v>
      </c>
      <c r="AB5422">
        <v>1400.0256822786741</v>
      </c>
      <c r="AC5422">
        <v>2403.3321817158858</v>
      </c>
      <c r="AD5422">
        <v>649.92196012416923</v>
      </c>
      <c r="AE5422">
        <v>9702.1957704532451</v>
      </c>
    </row>
    <row r="5423" spans="1:31" x14ac:dyDescent="0.25">
      <c r="A5423">
        <v>2280908</v>
      </c>
      <c r="B5423">
        <v>1</v>
      </c>
      <c r="C5423" t="s">
        <v>80</v>
      </c>
      <c r="D5423" t="s">
        <v>93</v>
      </c>
      <c r="E5423" t="s">
        <v>147</v>
      </c>
      <c r="F5423" t="s">
        <v>15752</v>
      </c>
      <c r="G5423" t="s">
        <v>261</v>
      </c>
      <c r="H5423" t="s">
        <v>150</v>
      </c>
      <c r="I5423" t="s">
        <v>136</v>
      </c>
      <c r="J5423" t="s">
        <v>137</v>
      </c>
      <c r="K5423" t="s">
        <v>138</v>
      </c>
      <c r="L5423" t="s">
        <v>15753</v>
      </c>
      <c r="M5423" t="s">
        <v>15754</v>
      </c>
      <c r="N5423">
        <v>0.35361111099999998</v>
      </c>
      <c r="O5423">
        <v>0</v>
      </c>
      <c r="P5423">
        <v>186</v>
      </c>
      <c r="Q5423">
        <v>0</v>
      </c>
      <c r="R5423">
        <v>0</v>
      </c>
      <c r="S5423">
        <v>0</v>
      </c>
      <c r="T5423">
        <v>5</v>
      </c>
      <c r="U5423">
        <v>0</v>
      </c>
      <c r="V5423">
        <v>0</v>
      </c>
      <c r="W5423">
        <v>0</v>
      </c>
      <c r="X5423">
        <v>18.355762204818255</v>
      </c>
      <c r="Y5423">
        <v>0</v>
      </c>
      <c r="Z5423">
        <v>0</v>
      </c>
      <c r="AA5423">
        <v>0</v>
      </c>
      <c r="AB5423">
        <v>1.5086835853075664</v>
      </c>
      <c r="AC5423">
        <v>0</v>
      </c>
      <c r="AD5423">
        <v>0</v>
      </c>
      <c r="AE5423">
        <v>19.864445790125821</v>
      </c>
    </row>
    <row r="5424" spans="1:31" x14ac:dyDescent="0.25">
      <c r="A5424">
        <v>2280909</v>
      </c>
      <c r="B5424">
        <v>1</v>
      </c>
      <c r="C5424" t="s">
        <v>80</v>
      </c>
      <c r="D5424" t="s">
        <v>105</v>
      </c>
      <c r="E5424" t="s">
        <v>141</v>
      </c>
      <c r="F5424" t="s">
        <v>13423</v>
      </c>
      <c r="G5424" t="s">
        <v>268</v>
      </c>
      <c r="H5424" t="s">
        <v>135</v>
      </c>
      <c r="I5424" t="s">
        <v>136</v>
      </c>
      <c r="J5424" t="s">
        <v>137</v>
      </c>
      <c r="K5424" t="s">
        <v>138</v>
      </c>
      <c r="L5424" t="s">
        <v>15755</v>
      </c>
      <c r="M5424" t="s">
        <v>15756</v>
      </c>
      <c r="N5424">
        <v>2.7572222219999998</v>
      </c>
      <c r="O5424">
        <v>0</v>
      </c>
      <c r="P5424">
        <v>108</v>
      </c>
      <c r="Q5424">
        <v>0</v>
      </c>
      <c r="R5424">
        <v>1</v>
      </c>
      <c r="S5424">
        <v>0</v>
      </c>
      <c r="T5424">
        <v>31</v>
      </c>
      <c r="U5424">
        <v>0</v>
      </c>
      <c r="V5424">
        <v>0</v>
      </c>
      <c r="W5424">
        <v>0</v>
      </c>
      <c r="X5424">
        <v>133.2642462588374</v>
      </c>
      <c r="Y5424">
        <v>0</v>
      </c>
      <c r="Z5424">
        <v>0.27186456721969998</v>
      </c>
      <c r="AA5424">
        <v>0</v>
      </c>
      <c r="AB5424">
        <v>131.39740499885875</v>
      </c>
      <c r="AC5424">
        <v>0</v>
      </c>
      <c r="AD5424">
        <v>0</v>
      </c>
      <c r="AE5424">
        <v>264.93351582491584</v>
      </c>
    </row>
    <row r="5425" spans="1:31" x14ac:dyDescent="0.25">
      <c r="A5425">
        <v>2280910</v>
      </c>
      <c r="B5425">
        <v>1</v>
      </c>
      <c r="C5425" t="s">
        <v>80</v>
      </c>
      <c r="D5425" t="s">
        <v>93</v>
      </c>
      <c r="E5425" t="s">
        <v>157</v>
      </c>
      <c r="F5425" t="s">
        <v>15757</v>
      </c>
      <c r="G5425" t="s">
        <v>143</v>
      </c>
      <c r="H5425" t="s">
        <v>135</v>
      </c>
      <c r="I5425" t="s">
        <v>136</v>
      </c>
      <c r="J5425" t="s">
        <v>137</v>
      </c>
      <c r="K5425" t="s">
        <v>144</v>
      </c>
      <c r="L5425" t="s">
        <v>15758</v>
      </c>
      <c r="M5425" t="s">
        <v>15759</v>
      </c>
      <c r="N5425">
        <v>1.0858333330000001</v>
      </c>
      <c r="O5425">
        <v>3</v>
      </c>
      <c r="P5425">
        <v>3515</v>
      </c>
      <c r="Q5425">
        <v>111</v>
      </c>
      <c r="R5425">
        <v>888</v>
      </c>
      <c r="S5425">
        <v>56</v>
      </c>
      <c r="T5425">
        <v>749</v>
      </c>
      <c r="U5425">
        <v>2</v>
      </c>
      <c r="V5425">
        <v>1</v>
      </c>
      <c r="W5425">
        <v>1.6986754889399414</v>
      </c>
      <c r="X5425">
        <v>645.02757305663908</v>
      </c>
      <c r="Y5425">
        <v>397.60566451467082</v>
      </c>
      <c r="Z5425">
        <v>1156.9772474520225</v>
      </c>
      <c r="AA5425">
        <v>166.62479335814771</v>
      </c>
      <c r="AB5425">
        <v>658.41532500543588</v>
      </c>
      <c r="AC5425">
        <v>98.492368152832867</v>
      </c>
      <c r="AD5425">
        <v>14.097234269866</v>
      </c>
      <c r="AE5425">
        <v>3138.9388812985553</v>
      </c>
    </row>
    <row r="5426" spans="1:31" x14ac:dyDescent="0.25">
      <c r="A5426">
        <v>2280912</v>
      </c>
      <c r="B5426">
        <v>1</v>
      </c>
      <c r="C5426" t="s">
        <v>81</v>
      </c>
      <c r="D5426" t="s">
        <v>128</v>
      </c>
      <c r="E5426" t="s">
        <v>141</v>
      </c>
      <c r="F5426" t="s">
        <v>15760</v>
      </c>
      <c r="G5426" t="s">
        <v>143</v>
      </c>
      <c r="H5426" t="s">
        <v>135</v>
      </c>
      <c r="I5426" t="s">
        <v>136</v>
      </c>
      <c r="J5426" t="s">
        <v>137</v>
      </c>
      <c r="K5426" t="s">
        <v>144</v>
      </c>
      <c r="L5426" t="s">
        <v>15761</v>
      </c>
      <c r="M5426" t="s">
        <v>15762</v>
      </c>
      <c r="N5426">
        <v>2.2919444439999999</v>
      </c>
      <c r="O5426">
        <v>0</v>
      </c>
      <c r="P5426">
        <v>471</v>
      </c>
      <c r="Q5426">
        <v>0</v>
      </c>
      <c r="R5426">
        <v>0</v>
      </c>
      <c r="S5426">
        <v>0</v>
      </c>
      <c r="T5426">
        <v>36</v>
      </c>
      <c r="U5426">
        <v>0</v>
      </c>
      <c r="V5426">
        <v>0</v>
      </c>
      <c r="W5426">
        <v>0</v>
      </c>
      <c r="X5426">
        <v>232.246891515339</v>
      </c>
      <c r="Y5426">
        <v>0</v>
      </c>
      <c r="Z5426">
        <v>0</v>
      </c>
      <c r="AA5426">
        <v>0</v>
      </c>
      <c r="AB5426">
        <v>90.871576821842709</v>
      </c>
      <c r="AC5426">
        <v>0</v>
      </c>
      <c r="AD5426">
        <v>0</v>
      </c>
      <c r="AE5426">
        <v>323.1184683371817</v>
      </c>
    </row>
    <row r="5427" spans="1:31" x14ac:dyDescent="0.25">
      <c r="A5427">
        <v>2280915</v>
      </c>
      <c r="B5427">
        <v>1</v>
      </c>
      <c r="C5427" t="s">
        <v>80</v>
      </c>
      <c r="D5427" t="s">
        <v>84</v>
      </c>
      <c r="E5427" t="s">
        <v>176</v>
      </c>
      <c r="F5427" t="s">
        <v>15763</v>
      </c>
      <c r="G5427" t="s">
        <v>1433</v>
      </c>
      <c r="H5427" t="s">
        <v>150</v>
      </c>
      <c r="I5427" t="s">
        <v>136</v>
      </c>
      <c r="J5427" t="s">
        <v>137</v>
      </c>
      <c r="K5427" t="s">
        <v>138</v>
      </c>
      <c r="L5427" t="s">
        <v>15764</v>
      </c>
      <c r="M5427" t="s">
        <v>15765</v>
      </c>
      <c r="N5427">
        <v>0.31388888799999998</v>
      </c>
      <c r="O5427">
        <v>0</v>
      </c>
      <c r="P5427">
        <v>261</v>
      </c>
      <c r="Q5427">
        <v>0</v>
      </c>
      <c r="R5427">
        <v>0</v>
      </c>
      <c r="S5427">
        <v>0</v>
      </c>
      <c r="T5427">
        <v>24</v>
      </c>
      <c r="U5427">
        <v>0</v>
      </c>
      <c r="V5427">
        <v>0</v>
      </c>
      <c r="W5427">
        <v>0</v>
      </c>
      <c r="X5427">
        <v>19.006390167079509</v>
      </c>
      <c r="Y5427">
        <v>0</v>
      </c>
      <c r="Z5427">
        <v>0</v>
      </c>
      <c r="AA5427">
        <v>0</v>
      </c>
      <c r="AB5427">
        <v>10.978438658706665</v>
      </c>
      <c r="AC5427">
        <v>0</v>
      </c>
      <c r="AD5427">
        <v>0</v>
      </c>
      <c r="AE5427">
        <v>29.984828825786174</v>
      </c>
    </row>
    <row r="5428" spans="1:31" x14ac:dyDescent="0.25">
      <c r="A5428">
        <v>2280917</v>
      </c>
      <c r="B5428">
        <v>1</v>
      </c>
      <c r="C5428" t="s">
        <v>80</v>
      </c>
      <c r="D5428" t="s">
        <v>85</v>
      </c>
      <c r="E5428" t="s">
        <v>147</v>
      </c>
      <c r="F5428" t="s">
        <v>15766</v>
      </c>
      <c r="G5428" t="s">
        <v>143</v>
      </c>
      <c r="H5428" t="s">
        <v>150</v>
      </c>
      <c r="I5428" t="s">
        <v>136</v>
      </c>
      <c r="J5428" t="s">
        <v>137</v>
      </c>
      <c r="K5428" t="s">
        <v>144</v>
      </c>
      <c r="L5428" t="s">
        <v>15767</v>
      </c>
      <c r="M5428" t="s">
        <v>15768</v>
      </c>
      <c r="N5428">
        <v>0.92388888800000002</v>
      </c>
      <c r="O5428">
        <v>0</v>
      </c>
      <c r="P5428">
        <v>181</v>
      </c>
      <c r="Q5428">
        <v>0</v>
      </c>
      <c r="R5428">
        <v>0</v>
      </c>
      <c r="S5428">
        <v>0</v>
      </c>
      <c r="T5428">
        <v>3</v>
      </c>
      <c r="U5428">
        <v>0</v>
      </c>
      <c r="V5428">
        <v>0</v>
      </c>
      <c r="W5428">
        <v>0</v>
      </c>
      <c r="X5428">
        <v>40.031709964141875</v>
      </c>
      <c r="Y5428">
        <v>0</v>
      </c>
      <c r="Z5428">
        <v>0</v>
      </c>
      <c r="AA5428">
        <v>0</v>
      </c>
      <c r="AB5428">
        <v>0.8770573527062665</v>
      </c>
      <c r="AC5428">
        <v>0</v>
      </c>
      <c r="AD5428">
        <v>0</v>
      </c>
      <c r="AE5428">
        <v>40.908767316848142</v>
      </c>
    </row>
    <row r="5429" spans="1:31" x14ac:dyDescent="0.25">
      <c r="A5429">
        <v>2280918</v>
      </c>
      <c r="B5429">
        <v>1</v>
      </c>
      <c r="C5429" t="s">
        <v>80</v>
      </c>
      <c r="D5429" t="s">
        <v>85</v>
      </c>
      <c r="E5429" t="s">
        <v>147</v>
      </c>
      <c r="F5429" t="s">
        <v>15769</v>
      </c>
      <c r="G5429" t="s">
        <v>143</v>
      </c>
      <c r="H5429" t="s">
        <v>150</v>
      </c>
      <c r="I5429" t="s">
        <v>136</v>
      </c>
      <c r="J5429" t="s">
        <v>137</v>
      </c>
      <c r="K5429" t="s">
        <v>144</v>
      </c>
      <c r="L5429" t="s">
        <v>15770</v>
      </c>
      <c r="M5429" t="s">
        <v>15771</v>
      </c>
      <c r="N5429">
        <v>0.89027777699999999</v>
      </c>
      <c r="O5429">
        <v>0</v>
      </c>
      <c r="P5429">
        <v>185</v>
      </c>
      <c r="Q5429">
        <v>0</v>
      </c>
      <c r="R5429">
        <v>0</v>
      </c>
      <c r="S5429">
        <v>0</v>
      </c>
      <c r="T5429">
        <v>3</v>
      </c>
      <c r="U5429">
        <v>0</v>
      </c>
      <c r="V5429">
        <v>0</v>
      </c>
      <c r="W5429">
        <v>0</v>
      </c>
      <c r="X5429">
        <v>42.374266091107224</v>
      </c>
      <c r="Y5429">
        <v>0</v>
      </c>
      <c r="Z5429">
        <v>0</v>
      </c>
      <c r="AA5429">
        <v>0</v>
      </c>
      <c r="AB5429">
        <v>0.41990966076041669</v>
      </c>
      <c r="AC5429">
        <v>0</v>
      </c>
      <c r="AD5429">
        <v>0</v>
      </c>
      <c r="AE5429">
        <v>42.794175751867641</v>
      </c>
    </row>
    <row r="5430" spans="1:31" x14ac:dyDescent="0.25">
      <c r="A5430">
        <v>2280920</v>
      </c>
      <c r="B5430">
        <v>1</v>
      </c>
      <c r="C5430" t="s">
        <v>81</v>
      </c>
      <c r="D5430" t="s">
        <v>118</v>
      </c>
      <c r="E5430" t="s">
        <v>165</v>
      </c>
      <c r="F5430" t="s">
        <v>15772</v>
      </c>
      <c r="G5430" t="s">
        <v>198</v>
      </c>
      <c r="H5430" t="s">
        <v>150</v>
      </c>
      <c r="I5430" t="s">
        <v>136</v>
      </c>
      <c r="J5430" t="s">
        <v>137</v>
      </c>
      <c r="K5430" t="s">
        <v>138</v>
      </c>
      <c r="L5430" t="s">
        <v>15773</v>
      </c>
      <c r="M5430" t="s">
        <v>15774</v>
      </c>
      <c r="N5430">
        <v>1.4836111110000001</v>
      </c>
      <c r="O5430">
        <v>0</v>
      </c>
      <c r="P5430">
        <v>1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0.6090956574970583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0.6090956574970583</v>
      </c>
    </row>
    <row r="5431" spans="1:31" x14ac:dyDescent="0.25">
      <c r="A5431">
        <v>2280922</v>
      </c>
      <c r="B5431">
        <v>1</v>
      </c>
      <c r="C5431" t="s">
        <v>80</v>
      </c>
      <c r="D5431" t="s">
        <v>98</v>
      </c>
      <c r="E5431" t="s">
        <v>165</v>
      </c>
      <c r="F5431" t="s">
        <v>15775</v>
      </c>
      <c r="G5431" t="s">
        <v>198</v>
      </c>
      <c r="H5431" t="s">
        <v>150</v>
      </c>
      <c r="I5431" t="s">
        <v>136</v>
      </c>
      <c r="J5431" t="s">
        <v>137</v>
      </c>
      <c r="K5431" t="s">
        <v>138</v>
      </c>
      <c r="L5431" t="s">
        <v>15776</v>
      </c>
      <c r="M5431" t="s">
        <v>15777</v>
      </c>
      <c r="N5431">
        <v>1.565555555</v>
      </c>
      <c r="O5431">
        <v>0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4.6708907375166753</v>
      </c>
      <c r="AA5431">
        <v>0</v>
      </c>
      <c r="AB5431">
        <v>0</v>
      </c>
      <c r="AC5431">
        <v>0</v>
      </c>
      <c r="AD5431">
        <v>0</v>
      </c>
      <c r="AE5431">
        <v>4.6708907375166753</v>
      </c>
    </row>
    <row r="5432" spans="1:31" x14ac:dyDescent="0.25">
      <c r="A5432">
        <v>2280924</v>
      </c>
      <c r="B5432">
        <v>1</v>
      </c>
      <c r="C5432" t="s">
        <v>81</v>
      </c>
      <c r="D5432" t="s">
        <v>115</v>
      </c>
      <c r="E5432" t="s">
        <v>147</v>
      </c>
      <c r="F5432" t="s">
        <v>9525</v>
      </c>
      <c r="G5432" t="s">
        <v>1712</v>
      </c>
      <c r="H5432" t="s">
        <v>150</v>
      </c>
      <c r="I5432" t="s">
        <v>136</v>
      </c>
      <c r="J5432" t="s">
        <v>137</v>
      </c>
      <c r="K5432" t="s">
        <v>138</v>
      </c>
      <c r="L5432" t="s">
        <v>15778</v>
      </c>
      <c r="M5432" t="s">
        <v>15779</v>
      </c>
      <c r="N5432">
        <v>4.4733333330000002</v>
      </c>
      <c r="O5432">
        <v>0</v>
      </c>
      <c r="P5432">
        <v>6</v>
      </c>
      <c r="Q5432">
        <v>0</v>
      </c>
      <c r="R5432">
        <v>5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5.8386650635168751</v>
      </c>
      <c r="Y5432">
        <v>0</v>
      </c>
      <c r="Z5432">
        <v>0.71501931425317511</v>
      </c>
      <c r="AA5432">
        <v>0</v>
      </c>
      <c r="AB5432">
        <v>0</v>
      </c>
      <c r="AC5432">
        <v>0</v>
      </c>
      <c r="AD5432">
        <v>0</v>
      </c>
      <c r="AE5432">
        <v>6.5536843777700504</v>
      </c>
    </row>
    <row r="5433" spans="1:31" x14ac:dyDescent="0.25">
      <c r="A5433">
        <v>2280927</v>
      </c>
      <c r="B5433">
        <v>1</v>
      </c>
      <c r="C5433" t="s">
        <v>80</v>
      </c>
      <c r="D5433" t="s">
        <v>98</v>
      </c>
      <c r="E5433" t="s">
        <v>165</v>
      </c>
      <c r="F5433" t="s">
        <v>15780</v>
      </c>
      <c r="G5433" t="s">
        <v>198</v>
      </c>
      <c r="H5433" t="s">
        <v>150</v>
      </c>
      <c r="I5433" t="s">
        <v>136</v>
      </c>
      <c r="J5433" t="s">
        <v>137</v>
      </c>
      <c r="K5433" t="s">
        <v>138</v>
      </c>
      <c r="L5433" t="s">
        <v>15781</v>
      </c>
      <c r="M5433" t="s">
        <v>15782</v>
      </c>
      <c r="N5433">
        <v>2.4502777770000002</v>
      </c>
      <c r="O5433">
        <v>0</v>
      </c>
      <c r="P5433">
        <v>1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2.1280808850000001E-4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2.1280808850000001E-4</v>
      </c>
    </row>
    <row r="5434" spans="1:31" x14ac:dyDescent="0.25">
      <c r="A5434">
        <v>2280929</v>
      </c>
      <c r="B5434">
        <v>1</v>
      </c>
      <c r="C5434" t="s">
        <v>81</v>
      </c>
      <c r="D5434" t="s">
        <v>113</v>
      </c>
      <c r="E5434" t="s">
        <v>165</v>
      </c>
      <c r="F5434" t="s">
        <v>15783</v>
      </c>
      <c r="G5434" t="s">
        <v>198</v>
      </c>
      <c r="H5434" t="s">
        <v>150</v>
      </c>
      <c r="I5434" t="s">
        <v>136</v>
      </c>
      <c r="J5434" t="s">
        <v>137</v>
      </c>
      <c r="K5434" t="s">
        <v>138</v>
      </c>
      <c r="L5434" t="s">
        <v>15784</v>
      </c>
      <c r="M5434" t="s">
        <v>15785</v>
      </c>
      <c r="N5434">
        <v>4.0094444439999997</v>
      </c>
      <c r="O5434">
        <v>0</v>
      </c>
      <c r="P5434">
        <v>1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0.51349418773066668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0.51349418773066668</v>
      </c>
    </row>
    <row r="5435" spans="1:31" x14ac:dyDescent="0.25">
      <c r="A5435">
        <v>2280931</v>
      </c>
      <c r="B5435">
        <v>1</v>
      </c>
      <c r="C5435" t="s">
        <v>80</v>
      </c>
      <c r="D5435" t="s">
        <v>99</v>
      </c>
      <c r="E5435" t="s">
        <v>165</v>
      </c>
      <c r="F5435" t="s">
        <v>15786</v>
      </c>
      <c r="G5435" t="s">
        <v>167</v>
      </c>
      <c r="H5435" t="s">
        <v>150</v>
      </c>
      <c r="I5435" t="s">
        <v>136</v>
      </c>
      <c r="J5435" t="s">
        <v>137</v>
      </c>
      <c r="K5435" t="s">
        <v>138</v>
      </c>
      <c r="L5435" t="s">
        <v>15787</v>
      </c>
      <c r="M5435" t="s">
        <v>15788</v>
      </c>
      <c r="N5435">
        <v>2.0938888879999999</v>
      </c>
      <c r="O5435">
        <v>0</v>
      </c>
      <c r="P5435">
        <v>1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0.12807140985269166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0.12807140985269166</v>
      </c>
    </row>
    <row r="5436" spans="1:31" x14ac:dyDescent="0.25">
      <c r="A5436">
        <v>2280932</v>
      </c>
      <c r="B5436">
        <v>1</v>
      </c>
      <c r="C5436" t="s">
        <v>80</v>
      </c>
      <c r="D5436" t="s">
        <v>96</v>
      </c>
      <c r="E5436" t="s">
        <v>165</v>
      </c>
      <c r="F5436" t="s">
        <v>15789</v>
      </c>
      <c r="G5436" t="s">
        <v>198</v>
      </c>
      <c r="H5436" t="s">
        <v>150</v>
      </c>
      <c r="I5436" t="s">
        <v>136</v>
      </c>
      <c r="J5436" t="s">
        <v>137</v>
      </c>
      <c r="K5436" t="s">
        <v>138</v>
      </c>
      <c r="L5436" t="s">
        <v>15790</v>
      </c>
      <c r="M5436" t="s">
        <v>15791</v>
      </c>
      <c r="N5436">
        <v>6.7466666660000003</v>
      </c>
      <c r="O5436">
        <v>0</v>
      </c>
      <c r="P5436">
        <v>2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8.6369852658233324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8.6369852658233324</v>
      </c>
    </row>
    <row r="5437" spans="1:31" x14ac:dyDescent="0.25">
      <c r="A5437">
        <v>2280934</v>
      </c>
      <c r="B5437">
        <v>1</v>
      </c>
      <c r="C5437" t="s">
        <v>81</v>
      </c>
      <c r="D5437" t="s">
        <v>127</v>
      </c>
      <c r="E5437" t="s">
        <v>147</v>
      </c>
      <c r="F5437" t="s">
        <v>15792</v>
      </c>
      <c r="G5437" t="s">
        <v>229</v>
      </c>
      <c r="H5437" t="s">
        <v>150</v>
      </c>
      <c r="I5437" t="s">
        <v>136</v>
      </c>
      <c r="J5437" t="s">
        <v>137</v>
      </c>
      <c r="K5437" t="s">
        <v>138</v>
      </c>
      <c r="L5437" t="s">
        <v>15793</v>
      </c>
      <c r="M5437" t="s">
        <v>15794</v>
      </c>
      <c r="N5437">
        <v>1.2102777769999999</v>
      </c>
      <c r="O5437">
        <v>0</v>
      </c>
      <c r="P5437">
        <v>10</v>
      </c>
      <c r="Q5437">
        <v>0</v>
      </c>
      <c r="R5437">
        <v>3</v>
      </c>
      <c r="S5437">
        <v>0</v>
      </c>
      <c r="T5437">
        <v>1</v>
      </c>
      <c r="U5437">
        <v>0</v>
      </c>
      <c r="V5437">
        <v>0</v>
      </c>
      <c r="W5437">
        <v>0</v>
      </c>
      <c r="X5437">
        <v>2.3200264442936498</v>
      </c>
      <c r="Y5437">
        <v>0</v>
      </c>
      <c r="Z5437">
        <v>0.63764531065469998</v>
      </c>
      <c r="AA5437">
        <v>0</v>
      </c>
      <c r="AB5437">
        <v>0.71943943312894176</v>
      </c>
      <c r="AC5437">
        <v>0</v>
      </c>
      <c r="AD5437">
        <v>0</v>
      </c>
      <c r="AE5437">
        <v>3.6771111880772915</v>
      </c>
    </row>
    <row r="5438" spans="1:31" x14ac:dyDescent="0.25">
      <c r="A5438">
        <v>2280940</v>
      </c>
      <c r="B5438">
        <v>1</v>
      </c>
      <c r="C5438" t="s">
        <v>80</v>
      </c>
      <c r="D5438" t="s">
        <v>110</v>
      </c>
      <c r="E5438" t="s">
        <v>147</v>
      </c>
      <c r="F5438" t="s">
        <v>15795</v>
      </c>
      <c r="G5438" t="s">
        <v>149</v>
      </c>
      <c r="H5438" t="s">
        <v>150</v>
      </c>
      <c r="I5438" t="s">
        <v>136</v>
      </c>
      <c r="J5438" t="s">
        <v>137</v>
      </c>
      <c r="K5438" t="s">
        <v>138</v>
      </c>
      <c r="L5438" t="s">
        <v>15796</v>
      </c>
      <c r="M5438" t="s">
        <v>15797</v>
      </c>
      <c r="N5438">
        <v>0.87250000000000005</v>
      </c>
      <c r="O5438">
        <v>0</v>
      </c>
      <c r="P5438">
        <v>310</v>
      </c>
      <c r="Q5438">
        <v>0</v>
      </c>
      <c r="R5438">
        <v>0</v>
      </c>
      <c r="S5438">
        <v>0</v>
      </c>
      <c r="T5438">
        <v>18</v>
      </c>
      <c r="U5438">
        <v>0</v>
      </c>
      <c r="V5438">
        <v>0</v>
      </c>
      <c r="W5438">
        <v>0</v>
      </c>
      <c r="X5438">
        <v>78.489549996096599</v>
      </c>
      <c r="Y5438">
        <v>0</v>
      </c>
      <c r="Z5438">
        <v>0</v>
      </c>
      <c r="AA5438">
        <v>0</v>
      </c>
      <c r="AB5438">
        <v>12.173430798243819</v>
      </c>
      <c r="AC5438">
        <v>0</v>
      </c>
      <c r="AD5438">
        <v>0</v>
      </c>
      <c r="AE5438">
        <v>90.662980794340413</v>
      </c>
    </row>
    <row r="5439" spans="1:31" x14ac:dyDescent="0.25">
      <c r="A5439">
        <v>2280941</v>
      </c>
      <c r="B5439">
        <v>1</v>
      </c>
      <c r="C5439" t="s">
        <v>80</v>
      </c>
      <c r="D5439" t="s">
        <v>86</v>
      </c>
      <c r="E5439" t="s">
        <v>312</v>
      </c>
      <c r="F5439" t="s">
        <v>15798</v>
      </c>
      <c r="G5439" t="s">
        <v>149</v>
      </c>
      <c r="H5439" t="s">
        <v>150</v>
      </c>
      <c r="I5439" t="s">
        <v>136</v>
      </c>
      <c r="J5439" t="s">
        <v>137</v>
      </c>
      <c r="K5439" t="s">
        <v>138</v>
      </c>
      <c r="L5439" t="s">
        <v>15799</v>
      </c>
      <c r="M5439" t="s">
        <v>15800</v>
      </c>
      <c r="N5439">
        <v>1.429444444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3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6.5046635312712677</v>
      </c>
      <c r="AC5439">
        <v>0</v>
      </c>
      <c r="AD5439">
        <v>0</v>
      </c>
      <c r="AE5439">
        <v>6.5046635312712677</v>
      </c>
    </row>
    <row r="5440" spans="1:31" x14ac:dyDescent="0.25">
      <c r="A5440">
        <v>2280945</v>
      </c>
      <c r="B5440">
        <v>1</v>
      </c>
      <c r="C5440" t="s">
        <v>80</v>
      </c>
      <c r="D5440" t="s">
        <v>85</v>
      </c>
      <c r="E5440" t="s">
        <v>147</v>
      </c>
      <c r="F5440" t="s">
        <v>15801</v>
      </c>
      <c r="G5440" t="s">
        <v>297</v>
      </c>
      <c r="H5440" t="s">
        <v>150</v>
      </c>
      <c r="I5440" t="s">
        <v>136</v>
      </c>
      <c r="J5440" t="s">
        <v>137</v>
      </c>
      <c r="K5440" t="s">
        <v>138</v>
      </c>
      <c r="L5440" t="s">
        <v>15802</v>
      </c>
      <c r="M5440" t="s">
        <v>15803</v>
      </c>
      <c r="N5440">
        <v>2.6466666659999998</v>
      </c>
      <c r="O5440">
        <v>0</v>
      </c>
      <c r="P5440">
        <v>65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39.434148090037603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39.434148090037603</v>
      </c>
    </row>
    <row r="5441" spans="1:31" x14ac:dyDescent="0.25">
      <c r="A5441">
        <v>2280948</v>
      </c>
      <c r="B5441">
        <v>1</v>
      </c>
      <c r="C5441" t="s">
        <v>80</v>
      </c>
      <c r="D5441" t="s">
        <v>100</v>
      </c>
      <c r="E5441" t="s">
        <v>147</v>
      </c>
      <c r="F5441" t="s">
        <v>15804</v>
      </c>
      <c r="G5441" t="s">
        <v>380</v>
      </c>
      <c r="H5441" t="s">
        <v>150</v>
      </c>
      <c r="I5441" t="s">
        <v>136</v>
      </c>
      <c r="J5441" t="s">
        <v>137</v>
      </c>
      <c r="K5441" t="s">
        <v>138</v>
      </c>
      <c r="L5441" t="s">
        <v>15805</v>
      </c>
      <c r="M5441" t="s">
        <v>15806</v>
      </c>
      <c r="N5441">
        <v>4.1902777770000004</v>
      </c>
      <c r="O5441">
        <v>0</v>
      </c>
      <c r="P5441">
        <v>25</v>
      </c>
      <c r="Q5441">
        <v>0</v>
      </c>
      <c r="R5441">
        <v>0</v>
      </c>
      <c r="S5441">
        <v>0</v>
      </c>
      <c r="T5441">
        <v>8</v>
      </c>
      <c r="U5441">
        <v>0</v>
      </c>
      <c r="V5441">
        <v>0</v>
      </c>
      <c r="W5441">
        <v>0</v>
      </c>
      <c r="X5441">
        <v>26.991917044696251</v>
      </c>
      <c r="Y5441">
        <v>0</v>
      </c>
      <c r="Z5441">
        <v>0</v>
      </c>
      <c r="AA5441">
        <v>0</v>
      </c>
      <c r="AB5441">
        <v>28.415070019078065</v>
      </c>
      <c r="AC5441">
        <v>0</v>
      </c>
      <c r="AD5441">
        <v>0</v>
      </c>
      <c r="AE5441">
        <v>55.406987063774316</v>
      </c>
    </row>
    <row r="5442" spans="1:31" x14ac:dyDescent="0.25">
      <c r="A5442">
        <v>2280949</v>
      </c>
      <c r="B5442">
        <v>1</v>
      </c>
      <c r="C5442" t="s">
        <v>81</v>
      </c>
      <c r="D5442" t="s">
        <v>119</v>
      </c>
      <c r="E5442" t="s">
        <v>165</v>
      </c>
      <c r="F5442" t="s">
        <v>15807</v>
      </c>
      <c r="G5442" t="s">
        <v>261</v>
      </c>
      <c r="H5442" t="s">
        <v>150</v>
      </c>
      <c r="I5442" t="s">
        <v>136</v>
      </c>
      <c r="J5442" t="s">
        <v>137</v>
      </c>
      <c r="K5442" t="s">
        <v>138</v>
      </c>
      <c r="L5442" t="s">
        <v>15808</v>
      </c>
      <c r="M5442" t="s">
        <v>15809</v>
      </c>
      <c r="N5442">
        <v>1.5069444439999999</v>
      </c>
      <c r="O5442">
        <v>0</v>
      </c>
      <c r="P5442">
        <v>1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0.8679244314304333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0.8679244314304333</v>
      </c>
    </row>
    <row r="5443" spans="1:31" x14ac:dyDescent="0.25">
      <c r="A5443">
        <v>2280950</v>
      </c>
      <c r="B5443">
        <v>1</v>
      </c>
      <c r="C5443" t="s">
        <v>80</v>
      </c>
      <c r="D5443" t="s">
        <v>93</v>
      </c>
      <c r="E5443" t="s">
        <v>157</v>
      </c>
      <c r="F5443" t="s">
        <v>15810</v>
      </c>
      <c r="G5443" t="s">
        <v>134</v>
      </c>
      <c r="H5443" t="s">
        <v>135</v>
      </c>
      <c r="I5443" t="s">
        <v>136</v>
      </c>
      <c r="J5443" t="s">
        <v>137</v>
      </c>
      <c r="K5443" t="s">
        <v>138</v>
      </c>
      <c r="L5443" t="s">
        <v>15811</v>
      </c>
      <c r="M5443" t="s">
        <v>15812</v>
      </c>
      <c r="N5443">
        <v>0.62555555500000004</v>
      </c>
      <c r="O5443">
        <v>3</v>
      </c>
      <c r="P5443">
        <v>4</v>
      </c>
      <c r="Q5443">
        <v>38</v>
      </c>
      <c r="R5443">
        <v>0</v>
      </c>
      <c r="S5443">
        <v>9</v>
      </c>
      <c r="T5443">
        <v>12</v>
      </c>
      <c r="U5443">
        <v>1</v>
      </c>
      <c r="V5443">
        <v>0</v>
      </c>
      <c r="W5443">
        <v>1.1552081170256665</v>
      </c>
      <c r="X5443">
        <v>1.5278826301622002</v>
      </c>
      <c r="Y5443">
        <v>69.700313842683187</v>
      </c>
      <c r="Z5443">
        <v>0</v>
      </c>
      <c r="AA5443">
        <v>20.361746890031831</v>
      </c>
      <c r="AB5443">
        <v>11.088073218147899</v>
      </c>
      <c r="AC5443">
        <v>16.760861208407999</v>
      </c>
      <c r="AD5443">
        <v>0</v>
      </c>
      <c r="AE5443">
        <v>120.59408590645879</v>
      </c>
    </row>
    <row r="5444" spans="1:31" x14ac:dyDescent="0.25">
      <c r="A5444">
        <v>2280954</v>
      </c>
      <c r="B5444">
        <v>1</v>
      </c>
      <c r="C5444" t="s">
        <v>81</v>
      </c>
      <c r="D5444" t="s">
        <v>112</v>
      </c>
      <c r="E5444" t="s">
        <v>176</v>
      </c>
      <c r="F5444" t="s">
        <v>15813</v>
      </c>
      <c r="G5444" t="s">
        <v>178</v>
      </c>
      <c r="H5444" t="s">
        <v>150</v>
      </c>
      <c r="I5444" t="s">
        <v>136</v>
      </c>
      <c r="J5444" t="s">
        <v>137</v>
      </c>
      <c r="K5444" t="s">
        <v>138</v>
      </c>
      <c r="L5444" t="s">
        <v>15814</v>
      </c>
      <c r="M5444" t="s">
        <v>15815</v>
      </c>
      <c r="N5444">
        <v>1.5225</v>
      </c>
      <c r="O5444">
        <v>0</v>
      </c>
      <c r="P5444">
        <v>40</v>
      </c>
      <c r="Q5444">
        <v>0</v>
      </c>
      <c r="R5444">
        <v>7</v>
      </c>
      <c r="S5444">
        <v>0</v>
      </c>
      <c r="T5444">
        <v>11</v>
      </c>
      <c r="U5444">
        <v>0</v>
      </c>
      <c r="V5444">
        <v>0</v>
      </c>
      <c r="W5444">
        <v>0</v>
      </c>
      <c r="X5444">
        <v>10.547254166130854</v>
      </c>
      <c r="Y5444">
        <v>0</v>
      </c>
      <c r="Z5444">
        <v>1.4501806493299667</v>
      </c>
      <c r="AA5444">
        <v>0</v>
      </c>
      <c r="AB5444">
        <v>2.3287906337502662</v>
      </c>
      <c r="AC5444">
        <v>0</v>
      </c>
      <c r="AD5444">
        <v>0</v>
      </c>
      <c r="AE5444">
        <v>14.326225449211087</v>
      </c>
    </row>
    <row r="5445" spans="1:31" x14ac:dyDescent="0.25">
      <c r="A5445">
        <v>2280958</v>
      </c>
      <c r="B5445">
        <v>1</v>
      </c>
      <c r="C5445" t="s">
        <v>80</v>
      </c>
      <c r="D5445" t="s">
        <v>96</v>
      </c>
      <c r="E5445" t="s">
        <v>165</v>
      </c>
      <c r="F5445" t="s">
        <v>15816</v>
      </c>
      <c r="G5445" t="s">
        <v>198</v>
      </c>
      <c r="H5445" t="s">
        <v>150</v>
      </c>
      <c r="I5445" t="s">
        <v>136</v>
      </c>
      <c r="J5445" t="s">
        <v>137</v>
      </c>
      <c r="K5445" t="s">
        <v>138</v>
      </c>
      <c r="L5445" t="s">
        <v>15817</v>
      </c>
      <c r="M5445" t="s">
        <v>15818</v>
      </c>
      <c r="N5445">
        <v>7.0716666659999996</v>
      </c>
      <c r="O5445">
        <v>0</v>
      </c>
      <c r="P5445">
        <v>1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2.41583917490565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2.41583917490565</v>
      </c>
    </row>
    <row r="5446" spans="1:31" x14ac:dyDescent="0.25">
      <c r="A5446">
        <v>2280962</v>
      </c>
      <c r="B5446">
        <v>1</v>
      </c>
      <c r="C5446" t="s">
        <v>80</v>
      </c>
      <c r="D5446" t="s">
        <v>104</v>
      </c>
      <c r="E5446" t="s">
        <v>165</v>
      </c>
      <c r="F5446" t="s">
        <v>15819</v>
      </c>
      <c r="G5446" t="s">
        <v>261</v>
      </c>
      <c r="H5446" t="s">
        <v>150</v>
      </c>
      <c r="I5446" t="s">
        <v>136</v>
      </c>
      <c r="J5446" t="s">
        <v>137</v>
      </c>
      <c r="K5446" t="s">
        <v>138</v>
      </c>
      <c r="L5446" t="s">
        <v>15820</v>
      </c>
      <c r="M5446" t="s">
        <v>15821</v>
      </c>
      <c r="N5446">
        <v>1.5666666659999999</v>
      </c>
      <c r="O5446">
        <v>0</v>
      </c>
      <c r="P5446">
        <v>1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7.3828653702400007E-2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7.3828653702400007E-2</v>
      </c>
    </row>
    <row r="5447" spans="1:31" x14ac:dyDescent="0.25">
      <c r="A5447">
        <v>2280965</v>
      </c>
      <c r="B5447">
        <v>1</v>
      </c>
      <c r="C5447" t="s">
        <v>80</v>
      </c>
      <c r="D5447" t="s">
        <v>84</v>
      </c>
      <c r="E5447" t="s">
        <v>147</v>
      </c>
      <c r="F5447" t="s">
        <v>15822</v>
      </c>
      <c r="G5447" t="s">
        <v>149</v>
      </c>
      <c r="H5447" t="s">
        <v>150</v>
      </c>
      <c r="I5447" t="s">
        <v>136</v>
      </c>
      <c r="J5447" t="s">
        <v>137</v>
      </c>
      <c r="K5447" t="s">
        <v>138</v>
      </c>
      <c r="L5447" t="s">
        <v>15823</v>
      </c>
      <c r="M5447" t="s">
        <v>15824</v>
      </c>
      <c r="N5447">
        <v>1.8066666659999999</v>
      </c>
      <c r="O5447">
        <v>0</v>
      </c>
      <c r="P5447">
        <v>196</v>
      </c>
      <c r="Q5447">
        <v>0</v>
      </c>
      <c r="R5447">
        <v>0</v>
      </c>
      <c r="S5447">
        <v>0</v>
      </c>
      <c r="T5447">
        <v>21</v>
      </c>
      <c r="U5447">
        <v>0</v>
      </c>
      <c r="V5447">
        <v>0</v>
      </c>
      <c r="W5447">
        <v>0</v>
      </c>
      <c r="X5447">
        <v>75.905562858806164</v>
      </c>
      <c r="Y5447">
        <v>0</v>
      </c>
      <c r="Z5447">
        <v>0</v>
      </c>
      <c r="AA5447">
        <v>0</v>
      </c>
      <c r="AB5447">
        <v>19.182556821684788</v>
      </c>
      <c r="AC5447">
        <v>0</v>
      </c>
      <c r="AD5447">
        <v>0</v>
      </c>
      <c r="AE5447">
        <v>95.088119680490948</v>
      </c>
    </row>
    <row r="5448" spans="1:31" x14ac:dyDescent="0.25">
      <c r="A5448">
        <v>2280967</v>
      </c>
      <c r="B5448">
        <v>1</v>
      </c>
      <c r="C5448" t="s">
        <v>81</v>
      </c>
      <c r="D5448" t="s">
        <v>128</v>
      </c>
      <c r="E5448" t="s">
        <v>165</v>
      </c>
      <c r="F5448" t="s">
        <v>15825</v>
      </c>
      <c r="G5448" t="s">
        <v>198</v>
      </c>
      <c r="H5448" t="s">
        <v>150</v>
      </c>
      <c r="I5448" t="s">
        <v>136</v>
      </c>
      <c r="J5448" t="s">
        <v>137</v>
      </c>
      <c r="K5448" t="s">
        <v>138</v>
      </c>
      <c r="L5448" t="s">
        <v>15826</v>
      </c>
      <c r="M5448" t="s">
        <v>15827</v>
      </c>
      <c r="N5448">
        <v>2.4866666660000001</v>
      </c>
      <c r="O5448">
        <v>0</v>
      </c>
      <c r="P5448">
        <v>2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0.80484865866107502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0.80484865866107502</v>
      </c>
    </row>
    <row r="5449" spans="1:31" x14ac:dyDescent="0.25">
      <c r="A5449">
        <v>2280969</v>
      </c>
      <c r="B5449">
        <v>1</v>
      </c>
      <c r="C5449" t="s">
        <v>81</v>
      </c>
      <c r="D5449" t="s">
        <v>128</v>
      </c>
      <c r="E5449" t="s">
        <v>165</v>
      </c>
      <c r="F5449" t="s">
        <v>15828</v>
      </c>
      <c r="G5449" t="s">
        <v>167</v>
      </c>
      <c r="H5449" t="s">
        <v>150</v>
      </c>
      <c r="I5449" t="s">
        <v>136</v>
      </c>
      <c r="J5449" t="s">
        <v>137</v>
      </c>
      <c r="K5449" t="s">
        <v>138</v>
      </c>
      <c r="L5449" t="s">
        <v>15829</v>
      </c>
      <c r="M5449" t="s">
        <v>15830</v>
      </c>
      <c r="N5449">
        <v>5.068888888</v>
      </c>
      <c r="O5449">
        <v>0</v>
      </c>
      <c r="P5449">
        <v>7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10.647031977288398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10.647031977288398</v>
      </c>
    </row>
    <row r="5450" spans="1:31" x14ac:dyDescent="0.25">
      <c r="A5450">
        <v>2280970</v>
      </c>
      <c r="B5450">
        <v>1</v>
      </c>
      <c r="C5450" t="s">
        <v>80</v>
      </c>
      <c r="D5450" t="s">
        <v>110</v>
      </c>
      <c r="E5450" t="s">
        <v>165</v>
      </c>
      <c r="F5450" t="s">
        <v>15831</v>
      </c>
      <c r="G5450" t="s">
        <v>198</v>
      </c>
      <c r="H5450" t="s">
        <v>150</v>
      </c>
      <c r="I5450" t="s">
        <v>136</v>
      </c>
      <c r="J5450" t="s">
        <v>137</v>
      </c>
      <c r="K5450" t="s">
        <v>138</v>
      </c>
      <c r="L5450" t="s">
        <v>15832</v>
      </c>
      <c r="M5450" t="s">
        <v>15833</v>
      </c>
      <c r="N5450">
        <v>1.664722222</v>
      </c>
      <c r="O5450">
        <v>0</v>
      </c>
      <c r="P5450">
        <v>4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2.1124021283920165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2.1124021283920165</v>
      </c>
    </row>
    <row r="5451" spans="1:31" x14ac:dyDescent="0.25">
      <c r="A5451">
        <v>2280973</v>
      </c>
      <c r="B5451">
        <v>1</v>
      </c>
      <c r="C5451" t="s">
        <v>81</v>
      </c>
      <c r="D5451" t="s">
        <v>118</v>
      </c>
      <c r="E5451" t="s">
        <v>141</v>
      </c>
      <c r="F5451" t="s">
        <v>15834</v>
      </c>
      <c r="G5451" t="s">
        <v>134</v>
      </c>
      <c r="H5451" t="s">
        <v>135</v>
      </c>
      <c r="I5451" t="s">
        <v>136</v>
      </c>
      <c r="J5451" t="s">
        <v>137</v>
      </c>
      <c r="K5451" t="s">
        <v>138</v>
      </c>
      <c r="L5451" t="s">
        <v>15835</v>
      </c>
      <c r="M5451" t="s">
        <v>15836</v>
      </c>
      <c r="N5451">
        <v>0.69777777699999999</v>
      </c>
      <c r="O5451">
        <v>0</v>
      </c>
      <c r="P5451">
        <v>4</v>
      </c>
      <c r="Q5451">
        <v>0</v>
      </c>
      <c r="R5451">
        <v>0</v>
      </c>
      <c r="S5451">
        <v>0</v>
      </c>
      <c r="T5451">
        <v>1</v>
      </c>
      <c r="U5451">
        <v>0</v>
      </c>
      <c r="V5451">
        <v>0</v>
      </c>
      <c r="W5451">
        <v>0</v>
      </c>
      <c r="X5451">
        <v>0.42587819647606667</v>
      </c>
      <c r="Y5451">
        <v>0</v>
      </c>
      <c r="Z5451">
        <v>0</v>
      </c>
      <c r="AA5451">
        <v>0</v>
      </c>
      <c r="AB5451">
        <v>6.6083208960740016</v>
      </c>
      <c r="AC5451">
        <v>0</v>
      </c>
      <c r="AD5451">
        <v>0</v>
      </c>
      <c r="AE5451">
        <v>7.0341990925500681</v>
      </c>
    </row>
    <row r="5452" spans="1:31" x14ac:dyDescent="0.25">
      <c r="A5452">
        <v>2280974</v>
      </c>
      <c r="B5452">
        <v>1</v>
      </c>
      <c r="C5452" t="s">
        <v>80</v>
      </c>
      <c r="D5452" t="s">
        <v>96</v>
      </c>
      <c r="E5452" t="s">
        <v>165</v>
      </c>
      <c r="F5452" t="s">
        <v>15837</v>
      </c>
      <c r="G5452" t="s">
        <v>198</v>
      </c>
      <c r="H5452" t="s">
        <v>150</v>
      </c>
      <c r="I5452" t="s">
        <v>136</v>
      </c>
      <c r="J5452" t="s">
        <v>137</v>
      </c>
      <c r="K5452" t="s">
        <v>138</v>
      </c>
      <c r="L5452" t="s">
        <v>15838</v>
      </c>
      <c r="M5452" t="s">
        <v>15839</v>
      </c>
      <c r="N5452">
        <v>2.489166666</v>
      </c>
      <c r="O5452">
        <v>0</v>
      </c>
      <c r="P5452">
        <v>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1.1254257872176834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1.1254257872176834</v>
      </c>
    </row>
    <row r="5453" spans="1:31" x14ac:dyDescent="0.25">
      <c r="A5453">
        <v>2280976</v>
      </c>
      <c r="B5453">
        <v>1</v>
      </c>
      <c r="C5453" t="s">
        <v>80</v>
      </c>
      <c r="D5453" t="s">
        <v>96</v>
      </c>
      <c r="E5453" t="s">
        <v>165</v>
      </c>
      <c r="F5453" t="s">
        <v>15840</v>
      </c>
      <c r="G5453" t="s">
        <v>167</v>
      </c>
      <c r="H5453" t="s">
        <v>150</v>
      </c>
      <c r="I5453" t="s">
        <v>136</v>
      </c>
      <c r="J5453" t="s">
        <v>137</v>
      </c>
      <c r="K5453" t="s">
        <v>138</v>
      </c>
      <c r="L5453" t="s">
        <v>15841</v>
      </c>
      <c r="M5453" t="s">
        <v>15842</v>
      </c>
      <c r="N5453">
        <v>4.1316666660000001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1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11.23455174637985</v>
      </c>
      <c r="AC5453">
        <v>0</v>
      </c>
      <c r="AD5453">
        <v>0</v>
      </c>
      <c r="AE5453">
        <v>11.23455174637985</v>
      </c>
    </row>
    <row r="5454" spans="1:31" x14ac:dyDescent="0.25">
      <c r="A5454">
        <v>2280981</v>
      </c>
      <c r="B5454">
        <v>1</v>
      </c>
      <c r="C5454" t="s">
        <v>80</v>
      </c>
      <c r="D5454" t="s">
        <v>99</v>
      </c>
      <c r="E5454" t="s">
        <v>147</v>
      </c>
      <c r="F5454" t="s">
        <v>15843</v>
      </c>
      <c r="G5454" t="s">
        <v>2263</v>
      </c>
      <c r="H5454" t="s">
        <v>150</v>
      </c>
      <c r="I5454" t="s">
        <v>136</v>
      </c>
      <c r="J5454" t="s">
        <v>137</v>
      </c>
      <c r="K5454" t="s">
        <v>138</v>
      </c>
      <c r="L5454" t="s">
        <v>15844</v>
      </c>
      <c r="M5454" t="s">
        <v>15845</v>
      </c>
      <c r="N5454">
        <v>2.3227777770000002</v>
      </c>
      <c r="O5454">
        <v>0</v>
      </c>
      <c r="P5454">
        <v>17</v>
      </c>
      <c r="Q5454">
        <v>0</v>
      </c>
      <c r="R5454">
        <v>3</v>
      </c>
      <c r="S5454">
        <v>0</v>
      </c>
      <c r="T5454">
        <v>4</v>
      </c>
      <c r="U5454">
        <v>0</v>
      </c>
      <c r="V5454">
        <v>0</v>
      </c>
      <c r="W5454">
        <v>0</v>
      </c>
      <c r="X5454">
        <v>15.360838817977999</v>
      </c>
      <c r="Y5454">
        <v>0</v>
      </c>
      <c r="Z5454">
        <v>1.7523585383811331</v>
      </c>
      <c r="AA5454">
        <v>0</v>
      </c>
      <c r="AB5454">
        <v>7.3292163280295721</v>
      </c>
      <c r="AC5454">
        <v>0</v>
      </c>
      <c r="AD5454">
        <v>0</v>
      </c>
      <c r="AE5454">
        <v>24.442413684388704</v>
      </c>
    </row>
    <row r="5455" spans="1:31" x14ac:dyDescent="0.25">
      <c r="A5455">
        <v>2280983</v>
      </c>
      <c r="B5455">
        <v>1</v>
      </c>
      <c r="C5455" t="s">
        <v>80</v>
      </c>
      <c r="D5455" t="s">
        <v>106</v>
      </c>
      <c r="E5455" t="s">
        <v>147</v>
      </c>
      <c r="F5455" t="s">
        <v>6192</v>
      </c>
      <c r="G5455" t="s">
        <v>149</v>
      </c>
      <c r="H5455" t="s">
        <v>150</v>
      </c>
      <c r="I5455" t="s">
        <v>136</v>
      </c>
      <c r="J5455" t="s">
        <v>137</v>
      </c>
      <c r="K5455" t="s">
        <v>138</v>
      </c>
      <c r="L5455" t="s">
        <v>15846</v>
      </c>
      <c r="M5455" t="s">
        <v>15847</v>
      </c>
      <c r="N5455">
        <v>0.98666666599999997</v>
      </c>
      <c r="O5455">
        <v>0</v>
      </c>
      <c r="P5455">
        <v>4</v>
      </c>
      <c r="Q5455">
        <v>0</v>
      </c>
      <c r="R5455">
        <v>3</v>
      </c>
      <c r="S5455">
        <v>0</v>
      </c>
      <c r="T5455">
        <v>3</v>
      </c>
      <c r="U5455">
        <v>0</v>
      </c>
      <c r="V5455">
        <v>0</v>
      </c>
      <c r="W5455">
        <v>0</v>
      </c>
      <c r="X5455">
        <v>2.7685015002549331</v>
      </c>
      <c r="Y5455">
        <v>0</v>
      </c>
      <c r="Z5455">
        <v>5.0318703047101998</v>
      </c>
      <c r="AA5455">
        <v>0</v>
      </c>
      <c r="AB5455">
        <v>27.763129819678731</v>
      </c>
      <c r="AC5455">
        <v>0</v>
      </c>
      <c r="AD5455">
        <v>0</v>
      </c>
      <c r="AE5455">
        <v>35.563501624643862</v>
      </c>
    </row>
    <row r="5456" spans="1:31" x14ac:dyDescent="0.25">
      <c r="A5456">
        <v>2281020</v>
      </c>
      <c r="B5456">
        <v>1</v>
      </c>
      <c r="C5456" t="s">
        <v>81</v>
      </c>
      <c r="D5456" t="s">
        <v>118</v>
      </c>
      <c r="E5456" t="s">
        <v>147</v>
      </c>
      <c r="F5456" t="s">
        <v>15848</v>
      </c>
      <c r="G5456" t="s">
        <v>725</v>
      </c>
      <c r="H5456" t="s">
        <v>150</v>
      </c>
      <c r="I5456" t="s">
        <v>136</v>
      </c>
      <c r="J5456" t="s">
        <v>137</v>
      </c>
      <c r="K5456" t="s">
        <v>138</v>
      </c>
      <c r="L5456" t="s">
        <v>15849</v>
      </c>
      <c r="M5456" t="s">
        <v>15850</v>
      </c>
      <c r="N5456">
        <v>1.45</v>
      </c>
      <c r="O5456">
        <v>0</v>
      </c>
      <c r="P5456">
        <v>1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0.36338910216111114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0.36338910216111114</v>
      </c>
    </row>
    <row r="5457" spans="1:31" x14ac:dyDescent="0.25">
      <c r="A5457">
        <v>2281027</v>
      </c>
      <c r="B5457">
        <v>1</v>
      </c>
      <c r="C5457" t="s">
        <v>80</v>
      </c>
      <c r="D5457" t="s">
        <v>103</v>
      </c>
      <c r="E5457" t="s">
        <v>165</v>
      </c>
      <c r="F5457" t="s">
        <v>15851</v>
      </c>
      <c r="G5457" t="s">
        <v>225</v>
      </c>
      <c r="H5457" t="s">
        <v>150</v>
      </c>
      <c r="I5457" t="s">
        <v>136</v>
      </c>
      <c r="J5457" t="s">
        <v>137</v>
      </c>
      <c r="K5457" t="s">
        <v>138</v>
      </c>
      <c r="L5457" t="s">
        <v>15852</v>
      </c>
      <c r="M5457" t="s">
        <v>15853</v>
      </c>
      <c r="N5457">
        <v>1.5219444440000001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1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</row>
    <row r="5458" spans="1:31" x14ac:dyDescent="0.25">
      <c r="A5458">
        <v>2281034</v>
      </c>
      <c r="B5458">
        <v>1</v>
      </c>
      <c r="C5458" t="s">
        <v>80</v>
      </c>
      <c r="D5458" t="s">
        <v>84</v>
      </c>
      <c r="E5458" t="s">
        <v>176</v>
      </c>
      <c r="F5458" t="s">
        <v>15854</v>
      </c>
      <c r="G5458" t="s">
        <v>1433</v>
      </c>
      <c r="H5458" t="s">
        <v>150</v>
      </c>
      <c r="I5458" t="s">
        <v>136</v>
      </c>
      <c r="J5458" t="s">
        <v>137</v>
      </c>
      <c r="K5458" t="s">
        <v>138</v>
      </c>
      <c r="L5458" t="s">
        <v>15855</v>
      </c>
      <c r="M5458" t="s">
        <v>15856</v>
      </c>
      <c r="N5458">
        <v>0.55361111100000004</v>
      </c>
      <c r="O5458">
        <v>0</v>
      </c>
      <c r="P5458">
        <v>1085</v>
      </c>
      <c r="Q5458">
        <v>0</v>
      </c>
      <c r="R5458">
        <v>0</v>
      </c>
      <c r="S5458">
        <v>0</v>
      </c>
      <c r="T5458">
        <v>116</v>
      </c>
      <c r="U5458">
        <v>0</v>
      </c>
      <c r="V5458">
        <v>1</v>
      </c>
      <c r="W5458">
        <v>0</v>
      </c>
      <c r="X5458">
        <v>134.81961909119232</v>
      </c>
      <c r="Y5458">
        <v>0</v>
      </c>
      <c r="Z5458">
        <v>0</v>
      </c>
      <c r="AA5458">
        <v>0</v>
      </c>
      <c r="AB5458">
        <v>47.889584674756748</v>
      </c>
      <c r="AC5458">
        <v>0</v>
      </c>
      <c r="AD5458">
        <v>6.6072434668765831</v>
      </c>
      <c r="AE5458">
        <v>189.31644723282565</v>
      </c>
    </row>
    <row r="5459" spans="1:31" x14ac:dyDescent="0.25">
      <c r="A5459">
        <v>2281037</v>
      </c>
      <c r="B5459">
        <v>1</v>
      </c>
      <c r="C5459" t="s">
        <v>81</v>
      </c>
      <c r="D5459" t="s">
        <v>116</v>
      </c>
      <c r="E5459" t="s">
        <v>147</v>
      </c>
      <c r="F5459" t="s">
        <v>15857</v>
      </c>
      <c r="G5459" t="s">
        <v>149</v>
      </c>
      <c r="H5459" t="s">
        <v>150</v>
      </c>
      <c r="I5459" t="s">
        <v>136</v>
      </c>
      <c r="J5459" t="s">
        <v>137</v>
      </c>
      <c r="K5459" t="s">
        <v>138</v>
      </c>
      <c r="L5459" t="s">
        <v>15858</v>
      </c>
      <c r="M5459" t="s">
        <v>15859</v>
      </c>
      <c r="N5459">
        <v>0.82666666600000005</v>
      </c>
      <c r="O5459">
        <v>0</v>
      </c>
      <c r="P5459">
        <v>34</v>
      </c>
      <c r="Q5459">
        <v>0</v>
      </c>
      <c r="R5459">
        <v>0</v>
      </c>
      <c r="S5459">
        <v>0</v>
      </c>
      <c r="T5459">
        <v>18</v>
      </c>
      <c r="U5459">
        <v>0</v>
      </c>
      <c r="V5459">
        <v>0</v>
      </c>
      <c r="W5459">
        <v>0</v>
      </c>
      <c r="X5459">
        <v>4.6162922798497226</v>
      </c>
      <c r="Y5459">
        <v>0</v>
      </c>
      <c r="Z5459">
        <v>0</v>
      </c>
      <c r="AA5459">
        <v>0</v>
      </c>
      <c r="AB5459">
        <v>11.095366001533799</v>
      </c>
      <c r="AC5459">
        <v>0</v>
      </c>
      <c r="AD5459">
        <v>0</v>
      </c>
      <c r="AE5459">
        <v>15.711658281383521</v>
      </c>
    </row>
    <row r="5460" spans="1:31" x14ac:dyDescent="0.25">
      <c r="A5460">
        <v>2281040</v>
      </c>
      <c r="B5460">
        <v>1</v>
      </c>
      <c r="C5460" t="s">
        <v>80</v>
      </c>
      <c r="D5460" t="s">
        <v>104</v>
      </c>
      <c r="E5460" t="s">
        <v>147</v>
      </c>
      <c r="F5460" t="s">
        <v>15860</v>
      </c>
      <c r="G5460" t="s">
        <v>533</v>
      </c>
      <c r="H5460" t="s">
        <v>150</v>
      </c>
      <c r="I5460" t="s">
        <v>136</v>
      </c>
      <c r="J5460" t="s">
        <v>137</v>
      </c>
      <c r="K5460" t="s">
        <v>138</v>
      </c>
      <c r="L5460" t="s">
        <v>15861</v>
      </c>
      <c r="M5460" t="s">
        <v>15862</v>
      </c>
      <c r="N5460">
        <v>0.36444444399999998</v>
      </c>
      <c r="O5460">
        <v>0</v>
      </c>
      <c r="P5460">
        <v>109</v>
      </c>
      <c r="Q5460">
        <v>0</v>
      </c>
      <c r="R5460">
        <v>11</v>
      </c>
      <c r="S5460">
        <v>0</v>
      </c>
      <c r="T5460">
        <v>29</v>
      </c>
      <c r="U5460">
        <v>0</v>
      </c>
      <c r="V5460">
        <v>0</v>
      </c>
      <c r="W5460">
        <v>0</v>
      </c>
      <c r="X5460">
        <v>7.538226496622225</v>
      </c>
      <c r="Y5460">
        <v>0</v>
      </c>
      <c r="Z5460">
        <v>0.88169992780799988</v>
      </c>
      <c r="AA5460">
        <v>0</v>
      </c>
      <c r="AB5460">
        <v>2.7777178700165335</v>
      </c>
      <c r="AC5460">
        <v>0</v>
      </c>
      <c r="AD5460">
        <v>0</v>
      </c>
      <c r="AE5460">
        <v>11.197644294446757</v>
      </c>
    </row>
    <row r="5461" spans="1:31" x14ac:dyDescent="0.25">
      <c r="A5461">
        <v>2281047</v>
      </c>
      <c r="B5461">
        <v>1</v>
      </c>
      <c r="C5461" t="s">
        <v>80</v>
      </c>
      <c r="D5461" t="s">
        <v>93</v>
      </c>
      <c r="E5461" t="s">
        <v>157</v>
      </c>
      <c r="F5461" t="s">
        <v>11668</v>
      </c>
      <c r="G5461" t="s">
        <v>143</v>
      </c>
      <c r="H5461" t="s">
        <v>135</v>
      </c>
      <c r="I5461" t="s">
        <v>136</v>
      </c>
      <c r="J5461" t="s">
        <v>137</v>
      </c>
      <c r="K5461" t="s">
        <v>144</v>
      </c>
      <c r="L5461" t="s">
        <v>15863</v>
      </c>
      <c r="M5461" t="s">
        <v>15864</v>
      </c>
      <c r="N5461">
        <v>1.736111111</v>
      </c>
      <c r="O5461">
        <v>1</v>
      </c>
      <c r="P5461">
        <v>2428</v>
      </c>
      <c r="Q5461">
        <v>14</v>
      </c>
      <c r="R5461">
        <v>635</v>
      </c>
      <c r="S5461">
        <v>7</v>
      </c>
      <c r="T5461">
        <v>626</v>
      </c>
      <c r="U5461">
        <v>5</v>
      </c>
      <c r="V5461">
        <v>0</v>
      </c>
      <c r="W5461">
        <v>0.25189002207125</v>
      </c>
      <c r="X5461">
        <v>680.12742011698094</v>
      </c>
      <c r="Y5461">
        <v>40.486527763198758</v>
      </c>
      <c r="Z5461">
        <v>426.36474174609589</v>
      </c>
      <c r="AA5461">
        <v>112.38263187051348</v>
      </c>
      <c r="AB5461">
        <v>563.60002237799563</v>
      </c>
      <c r="AC5461">
        <v>808.7508216778383</v>
      </c>
      <c r="AD5461">
        <v>0</v>
      </c>
      <c r="AE5461">
        <v>2631.9640555746946</v>
      </c>
    </row>
    <row r="5462" spans="1:31" x14ac:dyDescent="0.25">
      <c r="A5462">
        <v>2281051</v>
      </c>
      <c r="B5462">
        <v>1</v>
      </c>
      <c r="C5462" t="s">
        <v>80</v>
      </c>
      <c r="D5462" t="s">
        <v>107</v>
      </c>
      <c r="E5462" t="s">
        <v>147</v>
      </c>
      <c r="F5462" t="s">
        <v>15865</v>
      </c>
      <c r="G5462" t="s">
        <v>2825</v>
      </c>
      <c r="H5462" t="s">
        <v>150</v>
      </c>
      <c r="I5462" t="s">
        <v>136</v>
      </c>
      <c r="J5462" t="s">
        <v>137</v>
      </c>
      <c r="K5462" t="s">
        <v>138</v>
      </c>
      <c r="L5462" t="s">
        <v>15866</v>
      </c>
      <c r="M5462" t="s">
        <v>15867</v>
      </c>
      <c r="N5462">
        <v>2.3774999999999999</v>
      </c>
      <c r="O5462">
        <v>0</v>
      </c>
      <c r="P5462">
        <v>17</v>
      </c>
      <c r="Q5462">
        <v>0</v>
      </c>
      <c r="R5462">
        <v>0</v>
      </c>
      <c r="S5462">
        <v>0</v>
      </c>
      <c r="T5462">
        <v>8</v>
      </c>
      <c r="U5462">
        <v>0</v>
      </c>
      <c r="V5462">
        <v>0</v>
      </c>
      <c r="W5462">
        <v>0</v>
      </c>
      <c r="X5462">
        <v>5.0084810333786676</v>
      </c>
      <c r="Y5462">
        <v>0</v>
      </c>
      <c r="Z5462">
        <v>0</v>
      </c>
      <c r="AA5462">
        <v>0</v>
      </c>
      <c r="AB5462">
        <v>12.094462752608125</v>
      </c>
      <c r="AC5462">
        <v>0</v>
      </c>
      <c r="AD5462">
        <v>0</v>
      </c>
      <c r="AE5462">
        <v>17.102943785986792</v>
      </c>
    </row>
    <row r="5463" spans="1:31" x14ac:dyDescent="0.25">
      <c r="A5463">
        <v>2281057</v>
      </c>
      <c r="B5463">
        <v>1</v>
      </c>
      <c r="C5463" t="s">
        <v>80</v>
      </c>
      <c r="D5463" t="s">
        <v>93</v>
      </c>
      <c r="E5463" t="s">
        <v>157</v>
      </c>
      <c r="F5463" t="s">
        <v>15868</v>
      </c>
      <c r="G5463" t="s">
        <v>134</v>
      </c>
      <c r="H5463" t="s">
        <v>135</v>
      </c>
      <c r="I5463" t="s">
        <v>136</v>
      </c>
      <c r="J5463" t="s">
        <v>137</v>
      </c>
      <c r="K5463" t="s">
        <v>138</v>
      </c>
      <c r="L5463" t="s">
        <v>15869</v>
      </c>
      <c r="M5463" t="s">
        <v>15870</v>
      </c>
      <c r="N5463">
        <v>0.19305555499999999</v>
      </c>
      <c r="O5463">
        <v>1</v>
      </c>
      <c r="P5463">
        <v>0</v>
      </c>
      <c r="Q5463">
        <v>15</v>
      </c>
      <c r="R5463">
        <v>0</v>
      </c>
      <c r="S5463">
        <v>3</v>
      </c>
      <c r="T5463">
        <v>0</v>
      </c>
      <c r="U5463">
        <v>1</v>
      </c>
      <c r="V5463">
        <v>0</v>
      </c>
      <c r="W5463">
        <v>0.28143877275325002</v>
      </c>
      <c r="X5463">
        <v>0</v>
      </c>
      <c r="Y5463">
        <v>8.3112430808945419</v>
      </c>
      <c r="Z5463">
        <v>0</v>
      </c>
      <c r="AA5463">
        <v>1.2332602957213776</v>
      </c>
      <c r="AB5463">
        <v>0</v>
      </c>
      <c r="AC5463">
        <v>10.984749058290001</v>
      </c>
      <c r="AD5463">
        <v>0</v>
      </c>
      <c r="AE5463">
        <v>20.810691207659168</v>
      </c>
    </row>
    <row r="5464" spans="1:31" x14ac:dyDescent="0.25">
      <c r="A5464">
        <v>2281059</v>
      </c>
      <c r="B5464">
        <v>1</v>
      </c>
      <c r="C5464" t="s">
        <v>80</v>
      </c>
      <c r="D5464" t="s">
        <v>103</v>
      </c>
      <c r="E5464" t="s">
        <v>157</v>
      </c>
      <c r="F5464" t="s">
        <v>15871</v>
      </c>
      <c r="G5464" t="s">
        <v>134</v>
      </c>
      <c r="H5464" t="s">
        <v>135</v>
      </c>
      <c r="I5464" t="s">
        <v>136</v>
      </c>
      <c r="J5464" t="s">
        <v>137</v>
      </c>
      <c r="K5464" t="s">
        <v>138</v>
      </c>
      <c r="L5464" t="s">
        <v>15872</v>
      </c>
      <c r="M5464" t="s">
        <v>15873</v>
      </c>
      <c r="N5464">
        <v>0.829166666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133.78379456883459</v>
      </c>
      <c r="AD5464">
        <v>0</v>
      </c>
      <c r="AE5464">
        <v>133.78379456883459</v>
      </c>
    </row>
    <row r="5465" spans="1:31" x14ac:dyDescent="0.25">
      <c r="A5465">
        <v>2281063</v>
      </c>
      <c r="B5465">
        <v>1</v>
      </c>
      <c r="C5465" t="s">
        <v>81</v>
      </c>
      <c r="D5465" t="s">
        <v>128</v>
      </c>
      <c r="E5465" t="s">
        <v>141</v>
      </c>
      <c r="F5465" t="s">
        <v>15874</v>
      </c>
      <c r="G5465" t="s">
        <v>143</v>
      </c>
      <c r="H5465" t="s">
        <v>135</v>
      </c>
      <c r="I5465" t="s">
        <v>136</v>
      </c>
      <c r="J5465" t="s">
        <v>137</v>
      </c>
      <c r="K5465" t="s">
        <v>144</v>
      </c>
      <c r="L5465" t="s">
        <v>15875</v>
      </c>
      <c r="M5465" t="s">
        <v>15876</v>
      </c>
      <c r="N5465">
        <v>1.2594444440000001</v>
      </c>
      <c r="O5465">
        <v>0</v>
      </c>
      <c r="P5465">
        <v>342</v>
      </c>
      <c r="Q5465">
        <v>0</v>
      </c>
      <c r="R5465">
        <v>0</v>
      </c>
      <c r="S5465">
        <v>0</v>
      </c>
      <c r="T5465">
        <v>25</v>
      </c>
      <c r="U5465">
        <v>0</v>
      </c>
      <c r="V5465">
        <v>1</v>
      </c>
      <c r="W5465">
        <v>0</v>
      </c>
      <c r="X5465">
        <v>84.338847890875684</v>
      </c>
      <c r="Y5465">
        <v>0</v>
      </c>
      <c r="Z5465">
        <v>0</v>
      </c>
      <c r="AA5465">
        <v>0</v>
      </c>
      <c r="AB5465">
        <v>29.645291254355715</v>
      </c>
      <c r="AC5465">
        <v>0</v>
      </c>
      <c r="AD5465">
        <v>12.278244530119917</v>
      </c>
      <c r="AE5465">
        <v>126.26238367535132</v>
      </c>
    </row>
    <row r="5466" spans="1:31" x14ac:dyDescent="0.25">
      <c r="A5466">
        <v>2281066</v>
      </c>
      <c r="B5466">
        <v>1</v>
      </c>
      <c r="C5466" t="s">
        <v>80</v>
      </c>
      <c r="D5466" t="s">
        <v>109</v>
      </c>
      <c r="E5466" t="s">
        <v>147</v>
      </c>
      <c r="F5466" t="s">
        <v>13771</v>
      </c>
      <c r="G5466" t="s">
        <v>533</v>
      </c>
      <c r="H5466" t="s">
        <v>150</v>
      </c>
      <c r="I5466" t="s">
        <v>136</v>
      </c>
      <c r="J5466" t="s">
        <v>137</v>
      </c>
      <c r="K5466" t="s">
        <v>138</v>
      </c>
      <c r="L5466" t="s">
        <v>15877</v>
      </c>
      <c r="M5466" t="s">
        <v>15878</v>
      </c>
      <c r="N5466">
        <v>1.7733333330000001</v>
      </c>
      <c r="O5466">
        <v>0</v>
      </c>
      <c r="P5466">
        <v>14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2.8510766326229908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2.8510766326229908</v>
      </c>
    </row>
    <row r="5467" spans="1:31" x14ac:dyDescent="0.25">
      <c r="A5467">
        <v>2281072</v>
      </c>
      <c r="B5467">
        <v>1</v>
      </c>
      <c r="C5467" t="s">
        <v>80</v>
      </c>
      <c r="D5467" t="s">
        <v>84</v>
      </c>
      <c r="E5467" t="s">
        <v>176</v>
      </c>
      <c r="F5467" t="s">
        <v>15879</v>
      </c>
      <c r="G5467" t="s">
        <v>1433</v>
      </c>
      <c r="H5467" t="s">
        <v>150</v>
      </c>
      <c r="I5467" t="s">
        <v>136</v>
      </c>
      <c r="J5467" t="s">
        <v>137</v>
      </c>
      <c r="K5467" t="s">
        <v>138</v>
      </c>
      <c r="L5467" t="s">
        <v>15880</v>
      </c>
      <c r="M5467" t="s">
        <v>15881</v>
      </c>
      <c r="N5467">
        <v>0.74583333299999999</v>
      </c>
      <c r="O5467">
        <v>0</v>
      </c>
      <c r="P5467">
        <v>1074</v>
      </c>
      <c r="Q5467">
        <v>0</v>
      </c>
      <c r="R5467">
        <v>0</v>
      </c>
      <c r="S5467">
        <v>0</v>
      </c>
      <c r="T5467">
        <v>78</v>
      </c>
      <c r="U5467">
        <v>0</v>
      </c>
      <c r="V5467">
        <v>0</v>
      </c>
      <c r="W5467">
        <v>0</v>
      </c>
      <c r="X5467">
        <v>186.80386477104048</v>
      </c>
      <c r="Y5467">
        <v>0</v>
      </c>
      <c r="Z5467">
        <v>0</v>
      </c>
      <c r="AA5467">
        <v>0</v>
      </c>
      <c r="AB5467">
        <v>37.253815762412337</v>
      </c>
      <c r="AC5467">
        <v>0</v>
      </c>
      <c r="AD5467">
        <v>0</v>
      </c>
      <c r="AE5467">
        <v>224.05768053345281</v>
      </c>
    </row>
    <row r="5468" spans="1:31" x14ac:dyDescent="0.25">
      <c r="A5468">
        <v>2281080</v>
      </c>
      <c r="B5468">
        <v>1</v>
      </c>
      <c r="C5468" t="s">
        <v>81</v>
      </c>
      <c r="D5468" t="s">
        <v>113</v>
      </c>
      <c r="E5468" t="s">
        <v>141</v>
      </c>
      <c r="F5468" t="s">
        <v>15882</v>
      </c>
      <c r="G5468" t="s">
        <v>143</v>
      </c>
      <c r="H5468" t="s">
        <v>135</v>
      </c>
      <c r="I5468" t="s">
        <v>136</v>
      </c>
      <c r="J5468" t="s">
        <v>137</v>
      </c>
      <c r="K5468" t="s">
        <v>144</v>
      </c>
      <c r="L5468" t="s">
        <v>15883</v>
      </c>
      <c r="M5468" t="s">
        <v>15884</v>
      </c>
      <c r="N5468">
        <v>3.065555555</v>
      </c>
      <c r="O5468">
        <v>0</v>
      </c>
      <c r="P5468">
        <v>22</v>
      </c>
      <c r="Q5468">
        <v>10</v>
      </c>
      <c r="R5468">
        <v>15</v>
      </c>
      <c r="S5468">
        <v>1</v>
      </c>
      <c r="T5468">
        <v>9</v>
      </c>
      <c r="U5468">
        <v>1</v>
      </c>
      <c r="V5468">
        <v>0</v>
      </c>
      <c r="W5468">
        <v>0</v>
      </c>
      <c r="X5468">
        <v>10.12841225862779</v>
      </c>
      <c r="Y5468">
        <v>82.518845362781946</v>
      </c>
      <c r="Z5468">
        <v>28.462805789200509</v>
      </c>
      <c r="AA5468">
        <v>7.7540891618180003</v>
      </c>
      <c r="AB5468">
        <v>23.460570382978585</v>
      </c>
      <c r="AC5468">
        <v>164.8240060818448</v>
      </c>
      <c r="AD5468">
        <v>0</v>
      </c>
      <c r="AE5468">
        <v>317.14872903725166</v>
      </c>
    </row>
    <row r="5469" spans="1:31" x14ac:dyDescent="0.25">
      <c r="A5469">
        <v>2281084</v>
      </c>
      <c r="B5469">
        <v>1</v>
      </c>
      <c r="C5469" t="s">
        <v>81</v>
      </c>
      <c r="D5469" t="s">
        <v>128</v>
      </c>
      <c r="E5469" t="s">
        <v>165</v>
      </c>
      <c r="F5469" t="s">
        <v>15885</v>
      </c>
      <c r="G5469" t="s">
        <v>225</v>
      </c>
      <c r="H5469" t="s">
        <v>150</v>
      </c>
      <c r="I5469" t="s">
        <v>136</v>
      </c>
      <c r="J5469" t="s">
        <v>137</v>
      </c>
      <c r="K5469" t="s">
        <v>138</v>
      </c>
      <c r="L5469" t="s">
        <v>15886</v>
      </c>
      <c r="M5469" t="s">
        <v>15887</v>
      </c>
      <c r="N5469">
        <v>2.8569444439999998</v>
      </c>
      <c r="O5469">
        <v>0</v>
      </c>
      <c r="P5469">
        <v>12</v>
      </c>
      <c r="Q5469">
        <v>0</v>
      </c>
      <c r="R5469">
        <v>0</v>
      </c>
      <c r="S5469">
        <v>0</v>
      </c>
      <c r="T5469">
        <v>1</v>
      </c>
      <c r="U5469">
        <v>0</v>
      </c>
      <c r="V5469">
        <v>0</v>
      </c>
      <c r="W5469">
        <v>0</v>
      </c>
      <c r="X5469">
        <v>7.0301912768284964</v>
      </c>
      <c r="Y5469">
        <v>0</v>
      </c>
      <c r="Z5469">
        <v>0</v>
      </c>
      <c r="AA5469">
        <v>0</v>
      </c>
      <c r="AB5469">
        <v>2.4182904069189997</v>
      </c>
      <c r="AC5469">
        <v>0</v>
      </c>
      <c r="AD5469">
        <v>0</v>
      </c>
      <c r="AE5469">
        <v>9.4484816837474952</v>
      </c>
    </row>
    <row r="5470" spans="1:31" x14ac:dyDescent="0.25">
      <c r="A5470">
        <v>2281087</v>
      </c>
      <c r="B5470">
        <v>1</v>
      </c>
      <c r="C5470" t="s">
        <v>80</v>
      </c>
      <c r="D5470" t="s">
        <v>92</v>
      </c>
      <c r="E5470" t="s">
        <v>312</v>
      </c>
      <c r="F5470" t="s">
        <v>15888</v>
      </c>
      <c r="G5470" t="s">
        <v>533</v>
      </c>
      <c r="H5470" t="s">
        <v>150</v>
      </c>
      <c r="I5470" t="s">
        <v>136</v>
      </c>
      <c r="J5470" t="s">
        <v>137</v>
      </c>
      <c r="K5470" t="s">
        <v>138</v>
      </c>
      <c r="L5470" t="s">
        <v>15889</v>
      </c>
      <c r="M5470" t="s">
        <v>15890</v>
      </c>
      <c r="N5470">
        <v>1.717222222</v>
      </c>
      <c r="O5470">
        <v>0</v>
      </c>
      <c r="P5470">
        <v>154</v>
      </c>
      <c r="Q5470">
        <v>0</v>
      </c>
      <c r="R5470">
        <v>0</v>
      </c>
      <c r="S5470">
        <v>0</v>
      </c>
      <c r="T5470">
        <v>27</v>
      </c>
      <c r="U5470">
        <v>0</v>
      </c>
      <c r="V5470">
        <v>0</v>
      </c>
      <c r="W5470">
        <v>0</v>
      </c>
      <c r="X5470">
        <v>95.623400217163621</v>
      </c>
      <c r="Y5470">
        <v>0</v>
      </c>
      <c r="Z5470">
        <v>0</v>
      </c>
      <c r="AA5470">
        <v>0</v>
      </c>
      <c r="AB5470">
        <v>55.790202351656859</v>
      </c>
      <c r="AC5470">
        <v>0</v>
      </c>
      <c r="AD5470">
        <v>0</v>
      </c>
      <c r="AE5470">
        <v>151.41360256882047</v>
      </c>
    </row>
    <row r="5471" spans="1:31" x14ac:dyDescent="0.25">
      <c r="A5471">
        <v>2281089</v>
      </c>
      <c r="B5471">
        <v>1</v>
      </c>
      <c r="C5471" t="s">
        <v>80</v>
      </c>
      <c r="D5471" t="s">
        <v>103</v>
      </c>
      <c r="E5471" t="s">
        <v>157</v>
      </c>
      <c r="F5471" t="s">
        <v>15891</v>
      </c>
      <c r="G5471" t="s">
        <v>134</v>
      </c>
      <c r="H5471" t="s">
        <v>135</v>
      </c>
      <c r="I5471" t="s">
        <v>136</v>
      </c>
      <c r="J5471" t="s">
        <v>137</v>
      </c>
      <c r="K5471" t="s">
        <v>138</v>
      </c>
      <c r="L5471" t="s">
        <v>15892</v>
      </c>
      <c r="M5471" t="s">
        <v>15893</v>
      </c>
      <c r="N5471">
        <v>0.6875</v>
      </c>
      <c r="O5471">
        <v>6</v>
      </c>
      <c r="P5471">
        <v>9687</v>
      </c>
      <c r="Q5471">
        <v>6</v>
      </c>
      <c r="R5471">
        <v>4</v>
      </c>
      <c r="S5471">
        <v>22</v>
      </c>
      <c r="T5471">
        <v>758</v>
      </c>
      <c r="U5471">
        <v>9</v>
      </c>
      <c r="V5471">
        <v>0</v>
      </c>
      <c r="W5471">
        <v>1.2445904429516252</v>
      </c>
      <c r="X5471">
        <v>1694.939599987184</v>
      </c>
      <c r="Y5471">
        <v>192.1887561543345</v>
      </c>
      <c r="Z5471">
        <v>3.5352585137391497</v>
      </c>
      <c r="AA5471">
        <v>169.83866403811595</v>
      </c>
      <c r="AB5471">
        <v>559.39237126708679</v>
      </c>
      <c r="AC5471">
        <v>409.25339482846402</v>
      </c>
      <c r="AD5471">
        <v>0</v>
      </c>
      <c r="AE5471">
        <v>3030.3926352318758</v>
      </c>
    </row>
    <row r="5472" spans="1:31" x14ac:dyDescent="0.25">
      <c r="A5472">
        <v>2281090</v>
      </c>
      <c r="B5472">
        <v>1</v>
      </c>
      <c r="C5472" t="s">
        <v>81</v>
      </c>
      <c r="D5472" t="s">
        <v>118</v>
      </c>
      <c r="E5472" t="s">
        <v>141</v>
      </c>
      <c r="F5472" t="s">
        <v>12571</v>
      </c>
      <c r="G5472" t="s">
        <v>268</v>
      </c>
      <c r="H5472" t="s">
        <v>135</v>
      </c>
      <c r="I5472" t="s">
        <v>136</v>
      </c>
      <c r="J5472" t="s">
        <v>137</v>
      </c>
      <c r="K5472" t="s">
        <v>138</v>
      </c>
      <c r="L5472" t="s">
        <v>15894</v>
      </c>
      <c r="M5472" t="s">
        <v>15895</v>
      </c>
      <c r="N5472">
        <v>2.7636111109999999</v>
      </c>
      <c r="O5472">
        <v>0</v>
      </c>
      <c r="P5472">
        <v>4</v>
      </c>
      <c r="Q5472">
        <v>17</v>
      </c>
      <c r="R5472">
        <v>10</v>
      </c>
      <c r="S5472">
        <v>2</v>
      </c>
      <c r="T5472">
        <v>0</v>
      </c>
      <c r="U5472">
        <v>0</v>
      </c>
      <c r="V5472">
        <v>0</v>
      </c>
      <c r="W5472">
        <v>0</v>
      </c>
      <c r="X5472">
        <v>2.7953978003832667</v>
      </c>
      <c r="Y5472">
        <v>56.838686752793897</v>
      </c>
      <c r="Z5472">
        <v>14.344253671189426</v>
      </c>
      <c r="AA5472">
        <v>7.4380781155575502</v>
      </c>
      <c r="AB5472">
        <v>0</v>
      </c>
      <c r="AC5472">
        <v>0</v>
      </c>
      <c r="AD5472">
        <v>0</v>
      </c>
      <c r="AE5472">
        <v>81.416416339924126</v>
      </c>
    </row>
    <row r="5473" spans="1:31" x14ac:dyDescent="0.25">
      <c r="A5473">
        <v>2281099</v>
      </c>
      <c r="B5473">
        <v>1</v>
      </c>
      <c r="C5473" t="s">
        <v>80</v>
      </c>
      <c r="D5473" t="s">
        <v>99</v>
      </c>
      <c r="E5473" t="s">
        <v>165</v>
      </c>
      <c r="F5473" t="s">
        <v>15896</v>
      </c>
      <c r="G5473" t="s">
        <v>225</v>
      </c>
      <c r="H5473" t="s">
        <v>150</v>
      </c>
      <c r="I5473" t="s">
        <v>136</v>
      </c>
      <c r="J5473" t="s">
        <v>137</v>
      </c>
      <c r="K5473" t="s">
        <v>138</v>
      </c>
      <c r="L5473" t="s">
        <v>15897</v>
      </c>
      <c r="M5473" t="s">
        <v>15898</v>
      </c>
      <c r="N5473">
        <v>3.1219444439999999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1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4.6065466535776114</v>
      </c>
      <c r="AC5473">
        <v>0</v>
      </c>
      <c r="AD5473">
        <v>0</v>
      </c>
      <c r="AE5473">
        <v>4.6065466535776114</v>
      </c>
    </row>
    <row r="5474" spans="1:31" x14ac:dyDescent="0.25">
      <c r="A5474">
        <v>2281103</v>
      </c>
      <c r="B5474">
        <v>1</v>
      </c>
      <c r="C5474" t="s">
        <v>80</v>
      </c>
      <c r="D5474" t="s">
        <v>96</v>
      </c>
      <c r="E5474" t="s">
        <v>165</v>
      </c>
      <c r="F5474" t="s">
        <v>15899</v>
      </c>
      <c r="G5474" t="s">
        <v>297</v>
      </c>
      <c r="H5474" t="s">
        <v>150</v>
      </c>
      <c r="I5474" t="s">
        <v>136</v>
      </c>
      <c r="J5474" t="s">
        <v>137</v>
      </c>
      <c r="K5474" t="s">
        <v>138</v>
      </c>
      <c r="L5474" t="s">
        <v>15900</v>
      </c>
      <c r="M5474" t="s">
        <v>15901</v>
      </c>
      <c r="N5474">
        <v>1.4941666659999999</v>
      </c>
      <c r="O5474">
        <v>0</v>
      </c>
      <c r="P5474">
        <v>1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1.2404952824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1.2404952824</v>
      </c>
    </row>
    <row r="5475" spans="1:31" x14ac:dyDescent="0.25">
      <c r="A5475">
        <v>2281104</v>
      </c>
      <c r="B5475">
        <v>1</v>
      </c>
      <c r="C5475" t="s">
        <v>80</v>
      </c>
      <c r="D5475" t="s">
        <v>92</v>
      </c>
      <c r="E5475" t="s">
        <v>165</v>
      </c>
      <c r="F5475" t="s">
        <v>1335</v>
      </c>
      <c r="G5475" t="s">
        <v>225</v>
      </c>
      <c r="H5475" t="s">
        <v>150</v>
      </c>
      <c r="I5475" t="s">
        <v>136</v>
      </c>
      <c r="J5475" t="s">
        <v>137</v>
      </c>
      <c r="K5475" t="s">
        <v>138</v>
      </c>
      <c r="L5475" t="s">
        <v>15902</v>
      </c>
      <c r="M5475" t="s">
        <v>15903</v>
      </c>
      <c r="N5475">
        <v>1.694722222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1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12.031610895144016</v>
      </c>
      <c r="AC5475">
        <v>0</v>
      </c>
      <c r="AD5475">
        <v>0</v>
      </c>
      <c r="AE5475">
        <v>12.031610895144016</v>
      </c>
    </row>
    <row r="5476" spans="1:31" x14ac:dyDescent="0.25">
      <c r="A5476">
        <v>2281106</v>
      </c>
      <c r="B5476">
        <v>1</v>
      </c>
      <c r="C5476" t="s">
        <v>80</v>
      </c>
      <c r="D5476" t="s">
        <v>101</v>
      </c>
      <c r="E5476" t="s">
        <v>176</v>
      </c>
      <c r="F5476" t="s">
        <v>15904</v>
      </c>
      <c r="G5476" t="s">
        <v>533</v>
      </c>
      <c r="H5476" t="s">
        <v>150</v>
      </c>
      <c r="I5476" t="s">
        <v>136</v>
      </c>
      <c r="J5476" t="s">
        <v>137</v>
      </c>
      <c r="K5476" t="s">
        <v>138</v>
      </c>
      <c r="L5476" t="s">
        <v>15905</v>
      </c>
      <c r="M5476" t="s">
        <v>15906</v>
      </c>
      <c r="N5476">
        <v>0.78749999999999998</v>
      </c>
      <c r="O5476">
        <v>0</v>
      </c>
      <c r="P5476">
        <v>180</v>
      </c>
      <c r="Q5476">
        <v>0</v>
      </c>
      <c r="R5476">
        <v>0</v>
      </c>
      <c r="S5476">
        <v>0</v>
      </c>
      <c r="T5476">
        <v>6</v>
      </c>
      <c r="U5476">
        <v>0</v>
      </c>
      <c r="V5476">
        <v>0</v>
      </c>
      <c r="W5476">
        <v>0</v>
      </c>
      <c r="X5476">
        <v>54.138210958652785</v>
      </c>
      <c r="Y5476">
        <v>0</v>
      </c>
      <c r="Z5476">
        <v>0</v>
      </c>
      <c r="AA5476">
        <v>0</v>
      </c>
      <c r="AB5476">
        <v>4.3977170613171257</v>
      </c>
      <c r="AC5476">
        <v>0</v>
      </c>
      <c r="AD5476">
        <v>0</v>
      </c>
      <c r="AE5476">
        <v>58.535928019969909</v>
      </c>
    </row>
    <row r="5477" spans="1:31" x14ac:dyDescent="0.25">
      <c r="A5477">
        <v>2281110</v>
      </c>
      <c r="B5477">
        <v>1</v>
      </c>
      <c r="C5477" t="s">
        <v>80</v>
      </c>
      <c r="D5477" t="s">
        <v>97</v>
      </c>
      <c r="E5477" t="s">
        <v>165</v>
      </c>
      <c r="F5477" t="s">
        <v>15907</v>
      </c>
      <c r="G5477" t="s">
        <v>167</v>
      </c>
      <c r="H5477" t="s">
        <v>150</v>
      </c>
      <c r="I5477" t="s">
        <v>136</v>
      </c>
      <c r="J5477" t="s">
        <v>137</v>
      </c>
      <c r="K5477" t="s">
        <v>138</v>
      </c>
      <c r="L5477" t="s">
        <v>15908</v>
      </c>
      <c r="M5477" t="s">
        <v>15909</v>
      </c>
      <c r="N5477">
        <v>2.0844444439999998</v>
      </c>
      <c r="O5477">
        <v>0</v>
      </c>
      <c r="P5477">
        <v>1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0.76532393322000003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0.76532393322000003</v>
      </c>
    </row>
    <row r="5478" spans="1:31" x14ac:dyDescent="0.25">
      <c r="A5478">
        <v>2281113</v>
      </c>
      <c r="B5478">
        <v>1</v>
      </c>
      <c r="C5478" t="s">
        <v>81</v>
      </c>
      <c r="D5478" t="s">
        <v>121</v>
      </c>
      <c r="E5478" t="s">
        <v>165</v>
      </c>
      <c r="F5478" t="s">
        <v>15910</v>
      </c>
      <c r="G5478" t="s">
        <v>198</v>
      </c>
      <c r="H5478" t="s">
        <v>150</v>
      </c>
      <c r="I5478" t="s">
        <v>136</v>
      </c>
      <c r="J5478" t="s">
        <v>137</v>
      </c>
      <c r="K5478" t="s">
        <v>138</v>
      </c>
      <c r="L5478" t="s">
        <v>15911</v>
      </c>
      <c r="M5478" t="s">
        <v>15912</v>
      </c>
      <c r="N5478">
        <v>3.8122222219999999</v>
      </c>
      <c r="O5478">
        <v>0</v>
      </c>
      <c r="P5478">
        <v>1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0.28308968684396668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0.28308968684396668</v>
      </c>
    </row>
    <row r="5479" spans="1:31" x14ac:dyDescent="0.25">
      <c r="A5479">
        <v>2281116</v>
      </c>
      <c r="B5479">
        <v>1</v>
      </c>
      <c r="C5479" t="s">
        <v>80</v>
      </c>
      <c r="D5479" t="s">
        <v>97</v>
      </c>
      <c r="E5479" t="s">
        <v>165</v>
      </c>
      <c r="F5479" t="s">
        <v>15913</v>
      </c>
      <c r="G5479" t="s">
        <v>261</v>
      </c>
      <c r="H5479" t="s">
        <v>150</v>
      </c>
      <c r="I5479" t="s">
        <v>136</v>
      </c>
      <c r="J5479" t="s">
        <v>137</v>
      </c>
      <c r="K5479" t="s">
        <v>138</v>
      </c>
      <c r="L5479" t="s">
        <v>15914</v>
      </c>
      <c r="M5479" t="s">
        <v>15915</v>
      </c>
      <c r="N5479">
        <v>2.6669444439999999</v>
      </c>
      <c r="O5479">
        <v>0</v>
      </c>
      <c r="P5479">
        <v>1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1.3844419980020832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1.3844419980020832</v>
      </c>
    </row>
    <row r="5480" spans="1:31" x14ac:dyDescent="0.25">
      <c r="A5480">
        <v>2281119</v>
      </c>
      <c r="B5480">
        <v>1</v>
      </c>
      <c r="C5480" t="s">
        <v>80</v>
      </c>
      <c r="D5480" t="s">
        <v>103</v>
      </c>
      <c r="E5480" t="s">
        <v>312</v>
      </c>
      <c r="F5480" t="s">
        <v>15916</v>
      </c>
      <c r="G5480" t="s">
        <v>1032</v>
      </c>
      <c r="H5480" t="s">
        <v>150</v>
      </c>
      <c r="I5480" t="s">
        <v>136</v>
      </c>
      <c r="J5480" t="s">
        <v>137</v>
      </c>
      <c r="K5480" t="s">
        <v>138</v>
      </c>
      <c r="L5480" t="s">
        <v>15917</v>
      </c>
      <c r="M5480" t="s">
        <v>15918</v>
      </c>
      <c r="N5480">
        <v>1.043055555</v>
      </c>
      <c r="O5480">
        <v>0</v>
      </c>
      <c r="P5480">
        <v>28</v>
      </c>
      <c r="Q5480">
        <v>0</v>
      </c>
      <c r="R5480">
        <v>0</v>
      </c>
      <c r="S5480">
        <v>0</v>
      </c>
      <c r="T5480">
        <v>1</v>
      </c>
      <c r="U5480">
        <v>0</v>
      </c>
      <c r="V5480">
        <v>0</v>
      </c>
      <c r="W5480">
        <v>0</v>
      </c>
      <c r="X5480">
        <v>6.7761039509097234</v>
      </c>
      <c r="Y5480">
        <v>0</v>
      </c>
      <c r="Z5480">
        <v>0</v>
      </c>
      <c r="AA5480">
        <v>0</v>
      </c>
      <c r="AB5480">
        <v>2.0203756514875E-2</v>
      </c>
      <c r="AC5480">
        <v>0</v>
      </c>
      <c r="AD5480">
        <v>0</v>
      </c>
      <c r="AE5480">
        <v>6.7963077074245986</v>
      </c>
    </row>
    <row r="5481" spans="1:31" x14ac:dyDescent="0.25">
      <c r="A5481">
        <v>2281120</v>
      </c>
      <c r="B5481">
        <v>1</v>
      </c>
      <c r="C5481" t="s">
        <v>80</v>
      </c>
      <c r="D5481" t="s">
        <v>104</v>
      </c>
      <c r="E5481" t="s">
        <v>165</v>
      </c>
      <c r="F5481" t="s">
        <v>15919</v>
      </c>
      <c r="G5481" t="s">
        <v>261</v>
      </c>
      <c r="H5481" t="s">
        <v>150</v>
      </c>
      <c r="I5481" t="s">
        <v>136</v>
      </c>
      <c r="J5481" t="s">
        <v>137</v>
      </c>
      <c r="K5481" t="s">
        <v>138</v>
      </c>
      <c r="L5481" t="s">
        <v>15920</v>
      </c>
      <c r="M5481" t="s">
        <v>15921</v>
      </c>
      <c r="N5481">
        <v>0.90444444400000001</v>
      </c>
      <c r="O5481">
        <v>0</v>
      </c>
      <c r="P5481">
        <v>2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0.21763900801050001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0.21763900801050001</v>
      </c>
    </row>
    <row r="5482" spans="1:31" x14ac:dyDescent="0.25">
      <c r="A5482">
        <v>2281121</v>
      </c>
      <c r="B5482">
        <v>1</v>
      </c>
      <c r="C5482" t="s">
        <v>80</v>
      </c>
      <c r="D5482" t="s">
        <v>89</v>
      </c>
      <c r="E5482" t="s">
        <v>165</v>
      </c>
      <c r="F5482" t="s">
        <v>15922</v>
      </c>
      <c r="G5482" t="s">
        <v>225</v>
      </c>
      <c r="H5482" t="s">
        <v>150</v>
      </c>
      <c r="I5482" t="s">
        <v>136</v>
      </c>
      <c r="J5482" t="s">
        <v>137</v>
      </c>
      <c r="K5482" t="s">
        <v>138</v>
      </c>
      <c r="L5482" t="s">
        <v>15923</v>
      </c>
      <c r="M5482" t="s">
        <v>15924</v>
      </c>
      <c r="N5482">
        <v>1.0672222220000001</v>
      </c>
      <c r="O5482">
        <v>0</v>
      </c>
      <c r="P5482">
        <v>9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18.945967608709758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18.945967608709758</v>
      </c>
    </row>
    <row r="5483" spans="1:31" x14ac:dyDescent="0.25">
      <c r="A5483">
        <v>2281126</v>
      </c>
      <c r="B5483">
        <v>1</v>
      </c>
      <c r="C5483" t="s">
        <v>80</v>
      </c>
      <c r="D5483" t="s">
        <v>93</v>
      </c>
      <c r="E5483" t="s">
        <v>165</v>
      </c>
      <c r="F5483" t="s">
        <v>15925</v>
      </c>
      <c r="G5483" t="s">
        <v>198</v>
      </c>
      <c r="H5483" t="s">
        <v>150</v>
      </c>
      <c r="I5483" t="s">
        <v>136</v>
      </c>
      <c r="J5483" t="s">
        <v>137</v>
      </c>
      <c r="K5483" t="s">
        <v>138</v>
      </c>
      <c r="L5483" t="s">
        <v>15926</v>
      </c>
      <c r="M5483" t="s">
        <v>15927</v>
      </c>
      <c r="N5483">
        <v>4.5933333330000004</v>
      </c>
      <c r="O5483">
        <v>0</v>
      </c>
      <c r="P5483">
        <v>1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0.46488923566767509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0.46488923566767509</v>
      </c>
    </row>
    <row r="5484" spans="1:31" x14ac:dyDescent="0.25">
      <c r="A5484">
        <v>2281128</v>
      </c>
      <c r="B5484">
        <v>1</v>
      </c>
      <c r="C5484" t="s">
        <v>81</v>
      </c>
      <c r="D5484" t="s">
        <v>116</v>
      </c>
      <c r="E5484" t="s">
        <v>165</v>
      </c>
      <c r="F5484" t="s">
        <v>15928</v>
      </c>
      <c r="G5484" t="s">
        <v>198</v>
      </c>
      <c r="H5484" t="s">
        <v>150</v>
      </c>
      <c r="I5484" t="s">
        <v>136</v>
      </c>
      <c r="J5484" t="s">
        <v>137</v>
      </c>
      <c r="K5484" t="s">
        <v>138</v>
      </c>
      <c r="L5484" t="s">
        <v>15929</v>
      </c>
      <c r="M5484" t="s">
        <v>15930</v>
      </c>
      <c r="N5484">
        <v>0.78861111100000003</v>
      </c>
      <c r="O5484">
        <v>0</v>
      </c>
      <c r="P5484">
        <v>1</v>
      </c>
      <c r="Q5484">
        <v>0</v>
      </c>
      <c r="R5484">
        <v>0</v>
      </c>
      <c r="S5484">
        <v>0</v>
      </c>
      <c r="T5484">
        <v>10</v>
      </c>
      <c r="U5484">
        <v>0</v>
      </c>
      <c r="V5484">
        <v>0</v>
      </c>
      <c r="W5484">
        <v>0</v>
      </c>
      <c r="X5484">
        <v>8.7226398198333348E-4</v>
      </c>
      <c r="Y5484">
        <v>0</v>
      </c>
      <c r="Z5484">
        <v>0</v>
      </c>
      <c r="AA5484">
        <v>0</v>
      </c>
      <c r="AB5484">
        <v>5.7196593835535561</v>
      </c>
      <c r="AC5484">
        <v>0</v>
      </c>
      <c r="AD5484">
        <v>0</v>
      </c>
      <c r="AE5484">
        <v>5.7205316475355392</v>
      </c>
    </row>
    <row r="5485" spans="1:31" x14ac:dyDescent="0.25">
      <c r="A5485">
        <v>2281130</v>
      </c>
      <c r="B5485">
        <v>1</v>
      </c>
      <c r="C5485" t="s">
        <v>81</v>
      </c>
      <c r="D5485" t="s">
        <v>115</v>
      </c>
      <c r="E5485" t="s">
        <v>147</v>
      </c>
      <c r="F5485" t="s">
        <v>15931</v>
      </c>
      <c r="G5485" t="s">
        <v>149</v>
      </c>
      <c r="H5485" t="s">
        <v>150</v>
      </c>
      <c r="I5485" t="s">
        <v>136</v>
      </c>
      <c r="J5485" t="s">
        <v>137</v>
      </c>
      <c r="K5485" t="s">
        <v>138</v>
      </c>
      <c r="L5485" t="s">
        <v>15932</v>
      </c>
      <c r="M5485" t="s">
        <v>15933</v>
      </c>
      <c r="N5485">
        <v>1.4922222220000001</v>
      </c>
      <c r="O5485">
        <v>0</v>
      </c>
      <c r="P5485">
        <v>1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</row>
    <row r="5486" spans="1:31" x14ac:dyDescent="0.25">
      <c r="A5486">
        <v>2281134</v>
      </c>
      <c r="B5486">
        <v>1</v>
      </c>
      <c r="C5486" t="s">
        <v>80</v>
      </c>
      <c r="D5486" t="s">
        <v>106</v>
      </c>
      <c r="E5486" t="s">
        <v>147</v>
      </c>
      <c r="F5486" t="s">
        <v>15934</v>
      </c>
      <c r="G5486" t="s">
        <v>233</v>
      </c>
      <c r="H5486" t="s">
        <v>150</v>
      </c>
      <c r="I5486" t="s">
        <v>136</v>
      </c>
      <c r="J5486" t="s">
        <v>137</v>
      </c>
      <c r="K5486" t="s">
        <v>138</v>
      </c>
      <c r="L5486" t="s">
        <v>15935</v>
      </c>
      <c r="M5486" t="s">
        <v>15936</v>
      </c>
      <c r="N5486">
        <v>4.1008333329999997</v>
      </c>
      <c r="O5486">
        <v>0</v>
      </c>
      <c r="P5486">
        <v>1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0.16203102675300002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0.16203102675300002</v>
      </c>
    </row>
    <row r="5487" spans="1:31" x14ac:dyDescent="0.25">
      <c r="A5487">
        <v>2281135</v>
      </c>
      <c r="B5487">
        <v>1</v>
      </c>
      <c r="C5487" t="s">
        <v>80</v>
      </c>
      <c r="D5487" t="s">
        <v>92</v>
      </c>
      <c r="E5487" t="s">
        <v>165</v>
      </c>
      <c r="F5487" t="s">
        <v>15937</v>
      </c>
      <c r="G5487" t="s">
        <v>167</v>
      </c>
      <c r="H5487" t="s">
        <v>150</v>
      </c>
      <c r="I5487" t="s">
        <v>136</v>
      </c>
      <c r="J5487" t="s">
        <v>137</v>
      </c>
      <c r="K5487" t="s">
        <v>138</v>
      </c>
      <c r="L5487" t="s">
        <v>15938</v>
      </c>
      <c r="M5487" t="s">
        <v>15939</v>
      </c>
      <c r="N5487">
        <v>4.1124999999999998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1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11.723902653863401</v>
      </c>
      <c r="AC5487">
        <v>0</v>
      </c>
      <c r="AD5487">
        <v>0</v>
      </c>
      <c r="AE5487">
        <v>11.723902653863401</v>
      </c>
    </row>
    <row r="5488" spans="1:31" x14ac:dyDescent="0.25">
      <c r="A5488">
        <v>2281136</v>
      </c>
      <c r="B5488">
        <v>1</v>
      </c>
      <c r="C5488" t="s">
        <v>81</v>
      </c>
      <c r="D5488" t="s">
        <v>120</v>
      </c>
      <c r="E5488" t="s">
        <v>176</v>
      </c>
      <c r="F5488" t="s">
        <v>11097</v>
      </c>
      <c r="G5488" t="s">
        <v>178</v>
      </c>
      <c r="H5488" t="s">
        <v>150</v>
      </c>
      <c r="I5488" t="s">
        <v>136</v>
      </c>
      <c r="J5488" t="s">
        <v>137</v>
      </c>
      <c r="K5488" t="s">
        <v>138</v>
      </c>
      <c r="L5488" t="s">
        <v>15940</v>
      </c>
      <c r="M5488" t="s">
        <v>15941</v>
      </c>
      <c r="N5488">
        <v>1.2933333330000001</v>
      </c>
      <c r="O5488">
        <v>0</v>
      </c>
      <c r="P5488">
        <v>2</v>
      </c>
      <c r="Q5488">
        <v>0</v>
      </c>
      <c r="R5488">
        <v>2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0.21165102145572501</v>
      </c>
      <c r="Y5488">
        <v>0</v>
      </c>
      <c r="Z5488">
        <v>5.7009793467824997E-2</v>
      </c>
      <c r="AA5488">
        <v>0</v>
      </c>
      <c r="AB5488">
        <v>0</v>
      </c>
      <c r="AC5488">
        <v>0</v>
      </c>
      <c r="AD5488">
        <v>0</v>
      </c>
      <c r="AE5488">
        <v>0.26866081492354998</v>
      </c>
    </row>
    <row r="5489" spans="1:31" x14ac:dyDescent="0.25">
      <c r="A5489">
        <v>2281138</v>
      </c>
      <c r="B5489">
        <v>1</v>
      </c>
      <c r="C5489" t="s">
        <v>80</v>
      </c>
      <c r="D5489" t="s">
        <v>106</v>
      </c>
      <c r="E5489" t="s">
        <v>132</v>
      </c>
      <c r="F5489" t="s">
        <v>15942</v>
      </c>
      <c r="G5489" t="s">
        <v>134</v>
      </c>
      <c r="H5489" t="s">
        <v>135</v>
      </c>
      <c r="I5489" t="s">
        <v>136</v>
      </c>
      <c r="J5489" t="s">
        <v>137</v>
      </c>
      <c r="K5489" t="s">
        <v>138</v>
      </c>
      <c r="L5489" t="s">
        <v>15943</v>
      </c>
      <c r="M5489" t="s">
        <v>15944</v>
      </c>
      <c r="N5489">
        <v>3.8941666659999998</v>
      </c>
      <c r="O5489">
        <v>1</v>
      </c>
      <c r="P5489">
        <v>44</v>
      </c>
      <c r="Q5489">
        <v>28</v>
      </c>
      <c r="R5489">
        <v>9</v>
      </c>
      <c r="S5489">
        <v>1</v>
      </c>
      <c r="T5489">
        <v>11</v>
      </c>
      <c r="U5489">
        <v>0</v>
      </c>
      <c r="V5489">
        <v>0</v>
      </c>
      <c r="W5489">
        <v>0.55472785510000011</v>
      </c>
      <c r="X5489">
        <v>25.333569170571131</v>
      </c>
      <c r="Y5489">
        <v>104.99543820643656</v>
      </c>
      <c r="Z5489">
        <v>70.006959605113664</v>
      </c>
      <c r="AA5489">
        <v>0.32660946480000008</v>
      </c>
      <c r="AB5489">
        <v>40.572938251081773</v>
      </c>
      <c r="AC5489">
        <v>0</v>
      </c>
      <c r="AD5489">
        <v>0</v>
      </c>
      <c r="AE5489">
        <v>241.79024255310313</v>
      </c>
    </row>
    <row r="5490" spans="1:31" x14ac:dyDescent="0.25">
      <c r="A5490">
        <v>2281139</v>
      </c>
      <c r="B5490">
        <v>1</v>
      </c>
      <c r="C5490" t="s">
        <v>80</v>
      </c>
      <c r="D5490" t="s">
        <v>93</v>
      </c>
      <c r="E5490" t="s">
        <v>165</v>
      </c>
      <c r="F5490" t="s">
        <v>15945</v>
      </c>
      <c r="G5490" t="s">
        <v>225</v>
      </c>
      <c r="H5490" t="s">
        <v>150</v>
      </c>
      <c r="I5490" t="s">
        <v>136</v>
      </c>
      <c r="J5490" t="s">
        <v>137</v>
      </c>
      <c r="K5490" t="s">
        <v>138</v>
      </c>
      <c r="L5490" t="s">
        <v>15946</v>
      </c>
      <c r="M5490" t="s">
        <v>15947</v>
      </c>
      <c r="N5490">
        <v>1.874166666</v>
      </c>
      <c r="O5490">
        <v>0</v>
      </c>
      <c r="P5490">
        <v>5</v>
      </c>
      <c r="Q5490">
        <v>0</v>
      </c>
      <c r="R5490">
        <v>0</v>
      </c>
      <c r="S5490">
        <v>0</v>
      </c>
      <c r="T5490">
        <v>5</v>
      </c>
      <c r="U5490">
        <v>0</v>
      </c>
      <c r="V5490">
        <v>0</v>
      </c>
      <c r="W5490">
        <v>0</v>
      </c>
      <c r="X5490">
        <v>4.3670440091190494</v>
      </c>
      <c r="Y5490">
        <v>0</v>
      </c>
      <c r="Z5490">
        <v>0</v>
      </c>
      <c r="AA5490">
        <v>0</v>
      </c>
      <c r="AB5490">
        <v>2.6782515413312002</v>
      </c>
      <c r="AC5490">
        <v>0</v>
      </c>
      <c r="AD5490">
        <v>0</v>
      </c>
      <c r="AE5490">
        <v>7.0452955504502501</v>
      </c>
    </row>
    <row r="5491" spans="1:31" x14ac:dyDescent="0.25">
      <c r="A5491">
        <v>2281140</v>
      </c>
      <c r="B5491">
        <v>1</v>
      </c>
      <c r="C5491" t="s">
        <v>80</v>
      </c>
      <c r="D5491" t="s">
        <v>93</v>
      </c>
      <c r="E5491" t="s">
        <v>147</v>
      </c>
      <c r="F5491" t="s">
        <v>11343</v>
      </c>
      <c r="G5491" t="s">
        <v>149</v>
      </c>
      <c r="H5491" t="s">
        <v>150</v>
      </c>
      <c r="I5491" t="s">
        <v>136</v>
      </c>
      <c r="J5491" t="s">
        <v>137</v>
      </c>
      <c r="K5491" t="s">
        <v>138</v>
      </c>
      <c r="L5491" t="s">
        <v>15948</v>
      </c>
      <c r="M5491" t="s">
        <v>15949</v>
      </c>
      <c r="N5491">
        <v>2.9477777770000002</v>
      </c>
      <c r="O5491">
        <v>0</v>
      </c>
      <c r="P5491">
        <v>1</v>
      </c>
      <c r="Q5491">
        <v>0</v>
      </c>
      <c r="R5491">
        <v>3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7.2432744109700993</v>
      </c>
      <c r="AA5491">
        <v>0</v>
      </c>
      <c r="AB5491">
        <v>0</v>
      </c>
      <c r="AC5491">
        <v>0</v>
      </c>
      <c r="AD5491">
        <v>0</v>
      </c>
      <c r="AE5491">
        <v>7.2432744109700993</v>
      </c>
    </row>
    <row r="5492" spans="1:31" x14ac:dyDescent="0.25">
      <c r="A5492">
        <v>2281141</v>
      </c>
      <c r="B5492">
        <v>1</v>
      </c>
      <c r="C5492" t="s">
        <v>80</v>
      </c>
      <c r="D5492" t="s">
        <v>95</v>
      </c>
      <c r="E5492" t="s">
        <v>141</v>
      </c>
      <c r="F5492" t="s">
        <v>15950</v>
      </c>
      <c r="G5492" t="s">
        <v>143</v>
      </c>
      <c r="H5492" t="s">
        <v>135</v>
      </c>
      <c r="I5492" t="s">
        <v>136</v>
      </c>
      <c r="J5492" t="s">
        <v>137</v>
      </c>
      <c r="K5492" t="s">
        <v>144</v>
      </c>
      <c r="L5492" t="s">
        <v>15951</v>
      </c>
      <c r="M5492" t="s">
        <v>15952</v>
      </c>
      <c r="N5492">
        <v>4.0891666659999997</v>
      </c>
      <c r="O5492">
        <v>0</v>
      </c>
      <c r="P5492">
        <v>15</v>
      </c>
      <c r="Q5492">
        <v>0</v>
      </c>
      <c r="R5492">
        <v>1</v>
      </c>
      <c r="S5492">
        <v>2</v>
      </c>
      <c r="T5492">
        <v>1</v>
      </c>
      <c r="U5492">
        <v>0</v>
      </c>
      <c r="V5492">
        <v>0</v>
      </c>
      <c r="W5492">
        <v>0</v>
      </c>
      <c r="X5492">
        <v>4.17234379136175</v>
      </c>
      <c r="Y5492">
        <v>0</v>
      </c>
      <c r="Z5492">
        <v>0.22594744463840002</v>
      </c>
      <c r="AA5492">
        <v>4.8073136536421508</v>
      </c>
      <c r="AB5492">
        <v>0.63936770104679996</v>
      </c>
      <c r="AC5492">
        <v>0</v>
      </c>
      <c r="AD5492">
        <v>0</v>
      </c>
      <c r="AE5492">
        <v>9.8449725906891015</v>
      </c>
    </row>
    <row r="5493" spans="1:31" x14ac:dyDescent="0.25">
      <c r="A5493">
        <v>2281142</v>
      </c>
      <c r="B5493">
        <v>1</v>
      </c>
      <c r="C5493" t="s">
        <v>80</v>
      </c>
      <c r="D5493" t="s">
        <v>93</v>
      </c>
      <c r="E5493" t="s">
        <v>165</v>
      </c>
      <c r="F5493" t="s">
        <v>15953</v>
      </c>
      <c r="G5493" t="s">
        <v>261</v>
      </c>
      <c r="H5493" t="s">
        <v>150</v>
      </c>
      <c r="I5493" t="s">
        <v>136</v>
      </c>
      <c r="J5493" t="s">
        <v>137</v>
      </c>
      <c r="K5493" t="s">
        <v>138</v>
      </c>
      <c r="L5493" t="s">
        <v>15954</v>
      </c>
      <c r="M5493" t="s">
        <v>15955</v>
      </c>
      <c r="N5493">
        <v>3.0022222219999999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1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0.78120525210708336</v>
      </c>
      <c r="AC5493">
        <v>0</v>
      </c>
      <c r="AD5493">
        <v>0</v>
      </c>
      <c r="AE5493">
        <v>0.78120525210708336</v>
      </c>
    </row>
    <row r="5494" spans="1:31" x14ac:dyDescent="0.25">
      <c r="A5494">
        <v>2281143</v>
      </c>
      <c r="B5494">
        <v>1</v>
      </c>
      <c r="C5494" t="s">
        <v>81</v>
      </c>
      <c r="D5494" t="s">
        <v>112</v>
      </c>
      <c r="E5494" t="s">
        <v>176</v>
      </c>
      <c r="F5494" t="s">
        <v>15956</v>
      </c>
      <c r="G5494" t="s">
        <v>178</v>
      </c>
      <c r="H5494" t="s">
        <v>150</v>
      </c>
      <c r="I5494" t="s">
        <v>136</v>
      </c>
      <c r="J5494" t="s">
        <v>137</v>
      </c>
      <c r="K5494" t="s">
        <v>138</v>
      </c>
      <c r="L5494" t="s">
        <v>15957</v>
      </c>
      <c r="M5494" t="s">
        <v>15958</v>
      </c>
      <c r="N5494">
        <v>3.5163888879999998</v>
      </c>
      <c r="O5494">
        <v>0</v>
      </c>
      <c r="P5494">
        <v>14</v>
      </c>
      <c r="Q5494">
        <v>0</v>
      </c>
      <c r="R5494">
        <v>18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2.7294402328879719</v>
      </c>
      <c r="Y5494">
        <v>0</v>
      </c>
      <c r="Z5494">
        <v>5.4266214524221024</v>
      </c>
      <c r="AA5494">
        <v>0</v>
      </c>
      <c r="AB5494">
        <v>0</v>
      </c>
      <c r="AC5494">
        <v>0</v>
      </c>
      <c r="AD5494">
        <v>0</v>
      </c>
      <c r="AE5494">
        <v>8.1560616853100747</v>
      </c>
    </row>
    <row r="5495" spans="1:31" x14ac:dyDescent="0.25">
      <c r="A5495">
        <v>2281144</v>
      </c>
      <c r="B5495">
        <v>1</v>
      </c>
      <c r="C5495" t="s">
        <v>80</v>
      </c>
      <c r="D5495" t="s">
        <v>85</v>
      </c>
      <c r="E5495" t="s">
        <v>147</v>
      </c>
      <c r="F5495" t="s">
        <v>15801</v>
      </c>
      <c r="G5495" t="s">
        <v>149</v>
      </c>
      <c r="H5495" t="s">
        <v>150</v>
      </c>
      <c r="I5495" t="s">
        <v>136</v>
      </c>
      <c r="J5495" t="s">
        <v>137</v>
      </c>
      <c r="K5495" t="s">
        <v>138</v>
      </c>
      <c r="L5495" t="s">
        <v>15959</v>
      </c>
      <c r="M5495" t="s">
        <v>15960</v>
      </c>
      <c r="N5495">
        <v>2.440555555</v>
      </c>
      <c r="O5495">
        <v>0</v>
      </c>
      <c r="P5495">
        <v>65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34.984540736890047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34.984540736890047</v>
      </c>
    </row>
    <row r="5496" spans="1:31" x14ac:dyDescent="0.25">
      <c r="A5496">
        <v>2281145</v>
      </c>
      <c r="B5496">
        <v>1</v>
      </c>
      <c r="C5496" t="s">
        <v>80</v>
      </c>
      <c r="D5496" t="s">
        <v>100</v>
      </c>
      <c r="E5496" t="s">
        <v>165</v>
      </c>
      <c r="F5496" t="s">
        <v>10954</v>
      </c>
      <c r="G5496" t="s">
        <v>225</v>
      </c>
      <c r="H5496" t="s">
        <v>150</v>
      </c>
      <c r="I5496" t="s">
        <v>136</v>
      </c>
      <c r="J5496" t="s">
        <v>137</v>
      </c>
      <c r="K5496" t="s">
        <v>138</v>
      </c>
      <c r="L5496" t="s">
        <v>15961</v>
      </c>
      <c r="M5496" t="s">
        <v>15962</v>
      </c>
      <c r="N5496">
        <v>2.2694444439999999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1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3.1531121541429696</v>
      </c>
      <c r="AC5496">
        <v>0</v>
      </c>
      <c r="AD5496">
        <v>0</v>
      </c>
      <c r="AE5496">
        <v>3.1531121541429696</v>
      </c>
    </row>
    <row r="5497" spans="1:31" x14ac:dyDescent="0.25">
      <c r="A5497">
        <v>2281148</v>
      </c>
      <c r="B5497">
        <v>1</v>
      </c>
      <c r="C5497" t="s">
        <v>80</v>
      </c>
      <c r="D5497" t="s">
        <v>82</v>
      </c>
      <c r="E5497" t="s">
        <v>165</v>
      </c>
      <c r="F5497" t="s">
        <v>15963</v>
      </c>
      <c r="G5497" t="s">
        <v>225</v>
      </c>
      <c r="H5497" t="s">
        <v>150</v>
      </c>
      <c r="I5497" t="s">
        <v>136</v>
      </c>
      <c r="J5497" t="s">
        <v>137</v>
      </c>
      <c r="K5497" t="s">
        <v>138</v>
      </c>
      <c r="L5497" t="s">
        <v>15964</v>
      </c>
      <c r="M5497" t="s">
        <v>15965</v>
      </c>
      <c r="N5497">
        <v>2.1383333329999998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1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2.945382220875242</v>
      </c>
      <c r="AC5497">
        <v>0</v>
      </c>
      <c r="AD5497">
        <v>0</v>
      </c>
      <c r="AE5497">
        <v>2.945382220875242</v>
      </c>
    </row>
    <row r="5498" spans="1:31" x14ac:dyDescent="0.25">
      <c r="A5498">
        <v>2281154</v>
      </c>
      <c r="B5498">
        <v>1</v>
      </c>
      <c r="C5498" t="s">
        <v>80</v>
      </c>
      <c r="D5498" t="s">
        <v>92</v>
      </c>
      <c r="E5498" t="s">
        <v>165</v>
      </c>
      <c r="F5498" t="s">
        <v>15433</v>
      </c>
      <c r="G5498" t="s">
        <v>225</v>
      </c>
      <c r="H5498" t="s">
        <v>150</v>
      </c>
      <c r="I5498" t="s">
        <v>136</v>
      </c>
      <c r="J5498" t="s">
        <v>137</v>
      </c>
      <c r="K5498" t="s">
        <v>138</v>
      </c>
      <c r="L5498" t="s">
        <v>15966</v>
      </c>
      <c r="M5498" t="s">
        <v>15967</v>
      </c>
      <c r="N5498">
        <v>1.244722222</v>
      </c>
      <c r="O5498">
        <v>0</v>
      </c>
      <c r="P5498">
        <v>3</v>
      </c>
      <c r="Q5498">
        <v>0</v>
      </c>
      <c r="R5498">
        <v>0</v>
      </c>
      <c r="S5498">
        <v>0</v>
      </c>
      <c r="T5498">
        <v>2</v>
      </c>
      <c r="U5498">
        <v>0</v>
      </c>
      <c r="V5498">
        <v>0</v>
      </c>
      <c r="W5498">
        <v>0</v>
      </c>
      <c r="X5498">
        <v>0.90838748351831666</v>
      </c>
      <c r="Y5498">
        <v>0</v>
      </c>
      <c r="Z5498">
        <v>0</v>
      </c>
      <c r="AA5498">
        <v>0</v>
      </c>
      <c r="AB5498">
        <v>2.5165478762823081</v>
      </c>
      <c r="AC5498">
        <v>0</v>
      </c>
      <c r="AD5498">
        <v>0</v>
      </c>
      <c r="AE5498">
        <v>3.4249353598006249</v>
      </c>
    </row>
    <row r="5499" spans="1:31" x14ac:dyDescent="0.25">
      <c r="A5499">
        <v>2281155</v>
      </c>
      <c r="B5499">
        <v>1</v>
      </c>
      <c r="C5499" t="s">
        <v>81</v>
      </c>
      <c r="D5499" t="s">
        <v>116</v>
      </c>
      <c r="E5499" t="s">
        <v>165</v>
      </c>
      <c r="F5499" t="s">
        <v>12128</v>
      </c>
      <c r="G5499" t="s">
        <v>198</v>
      </c>
      <c r="H5499" t="s">
        <v>150</v>
      </c>
      <c r="I5499" t="s">
        <v>136</v>
      </c>
      <c r="J5499" t="s">
        <v>137</v>
      </c>
      <c r="K5499" t="s">
        <v>138</v>
      </c>
      <c r="L5499" t="s">
        <v>15968</v>
      </c>
      <c r="M5499" t="s">
        <v>15969</v>
      </c>
      <c r="N5499">
        <v>3.3994444439999998</v>
      </c>
      <c r="O5499">
        <v>0</v>
      </c>
      <c r="P5499">
        <v>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0.21501858382155004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0.21501858382155004</v>
      </c>
    </row>
    <row r="5500" spans="1:31" x14ac:dyDescent="0.25">
      <c r="A5500">
        <v>2281156</v>
      </c>
      <c r="B5500">
        <v>1</v>
      </c>
      <c r="C5500" t="s">
        <v>81</v>
      </c>
      <c r="D5500" t="s">
        <v>112</v>
      </c>
      <c r="E5500" t="s">
        <v>147</v>
      </c>
      <c r="F5500" t="s">
        <v>15970</v>
      </c>
      <c r="G5500" t="s">
        <v>297</v>
      </c>
      <c r="H5500" t="s">
        <v>150</v>
      </c>
      <c r="I5500" t="s">
        <v>136</v>
      </c>
      <c r="J5500" t="s">
        <v>137</v>
      </c>
      <c r="K5500" t="s">
        <v>138</v>
      </c>
      <c r="L5500" t="s">
        <v>15971</v>
      </c>
      <c r="M5500" t="s">
        <v>15972</v>
      </c>
      <c r="N5500">
        <v>1.477777777</v>
      </c>
      <c r="O5500">
        <v>0</v>
      </c>
      <c r="P5500">
        <v>70</v>
      </c>
      <c r="Q5500">
        <v>0</v>
      </c>
      <c r="R5500">
        <v>17</v>
      </c>
      <c r="S5500">
        <v>0</v>
      </c>
      <c r="T5500">
        <v>6</v>
      </c>
      <c r="U5500">
        <v>0</v>
      </c>
      <c r="V5500">
        <v>0</v>
      </c>
      <c r="W5500">
        <v>0</v>
      </c>
      <c r="X5500">
        <v>21.569700535234269</v>
      </c>
      <c r="Y5500">
        <v>0</v>
      </c>
      <c r="Z5500">
        <v>1.1305119315927499</v>
      </c>
      <c r="AA5500">
        <v>0</v>
      </c>
      <c r="AB5500">
        <v>7.2262553523437489</v>
      </c>
      <c r="AC5500">
        <v>0</v>
      </c>
      <c r="AD5500">
        <v>0</v>
      </c>
      <c r="AE5500">
        <v>29.926467819170767</v>
      </c>
    </row>
    <row r="5501" spans="1:31" x14ac:dyDescent="0.25">
      <c r="A5501">
        <v>2281157</v>
      </c>
      <c r="B5501">
        <v>1</v>
      </c>
      <c r="C5501" t="s">
        <v>80</v>
      </c>
      <c r="D5501" t="s">
        <v>90</v>
      </c>
      <c r="E5501" t="s">
        <v>147</v>
      </c>
      <c r="F5501" t="s">
        <v>15973</v>
      </c>
      <c r="G5501" t="s">
        <v>1433</v>
      </c>
      <c r="H5501" t="s">
        <v>150</v>
      </c>
      <c r="I5501" t="s">
        <v>136</v>
      </c>
      <c r="J5501" t="s">
        <v>137</v>
      </c>
      <c r="K5501" t="s">
        <v>138</v>
      </c>
      <c r="L5501" t="s">
        <v>15974</v>
      </c>
      <c r="M5501" t="s">
        <v>15975</v>
      </c>
      <c r="N5501">
        <v>2.7050000000000001</v>
      </c>
      <c r="O5501">
        <v>0</v>
      </c>
      <c r="P5501">
        <v>48</v>
      </c>
      <c r="Q5501">
        <v>0</v>
      </c>
      <c r="R5501">
        <v>0</v>
      </c>
      <c r="S5501">
        <v>0</v>
      </c>
      <c r="T5501">
        <v>3</v>
      </c>
      <c r="U5501">
        <v>0</v>
      </c>
      <c r="V5501">
        <v>0</v>
      </c>
      <c r="W5501">
        <v>0</v>
      </c>
      <c r="X5501">
        <v>41.464436885693445</v>
      </c>
      <c r="Y5501">
        <v>0</v>
      </c>
      <c r="Z5501">
        <v>0</v>
      </c>
      <c r="AA5501">
        <v>0</v>
      </c>
      <c r="AB5501">
        <v>5.5693129484933337E-2</v>
      </c>
      <c r="AC5501">
        <v>0</v>
      </c>
      <c r="AD5501">
        <v>0</v>
      </c>
      <c r="AE5501">
        <v>41.520130015178381</v>
      </c>
    </row>
    <row r="5502" spans="1:31" x14ac:dyDescent="0.25">
      <c r="A5502">
        <v>2281159</v>
      </c>
      <c r="B5502">
        <v>1</v>
      </c>
      <c r="C5502" t="s">
        <v>80</v>
      </c>
      <c r="D5502" t="s">
        <v>93</v>
      </c>
      <c r="E5502" t="s">
        <v>165</v>
      </c>
      <c r="F5502" t="s">
        <v>15976</v>
      </c>
      <c r="G5502" t="s">
        <v>198</v>
      </c>
      <c r="H5502" t="s">
        <v>150</v>
      </c>
      <c r="I5502" t="s">
        <v>136</v>
      </c>
      <c r="J5502" t="s">
        <v>137</v>
      </c>
      <c r="K5502" t="s">
        <v>138</v>
      </c>
      <c r="L5502" t="s">
        <v>15977</v>
      </c>
      <c r="M5502" t="s">
        <v>15978</v>
      </c>
      <c r="N5502">
        <v>1.8625</v>
      </c>
      <c r="O5502">
        <v>0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0.52882306810437496</v>
      </c>
      <c r="AA5502">
        <v>0</v>
      </c>
      <c r="AB5502">
        <v>0</v>
      </c>
      <c r="AC5502">
        <v>0</v>
      </c>
      <c r="AD5502">
        <v>0</v>
      </c>
      <c r="AE5502">
        <v>0.52882306810437496</v>
      </c>
    </row>
    <row r="5503" spans="1:31" x14ac:dyDescent="0.25">
      <c r="A5503">
        <v>2281160</v>
      </c>
      <c r="B5503">
        <v>1</v>
      </c>
      <c r="C5503" t="s">
        <v>81</v>
      </c>
      <c r="D5503" t="s">
        <v>112</v>
      </c>
      <c r="E5503" t="s">
        <v>147</v>
      </c>
      <c r="F5503" t="s">
        <v>15979</v>
      </c>
      <c r="G5503" t="s">
        <v>149</v>
      </c>
      <c r="H5503" t="s">
        <v>150</v>
      </c>
      <c r="I5503" t="s">
        <v>136</v>
      </c>
      <c r="J5503" t="s">
        <v>137</v>
      </c>
      <c r="K5503" t="s">
        <v>138</v>
      </c>
      <c r="L5503" t="s">
        <v>15980</v>
      </c>
      <c r="M5503" t="s">
        <v>15981</v>
      </c>
      <c r="N5503">
        <v>1.4497222219999999</v>
      </c>
      <c r="O5503">
        <v>0</v>
      </c>
      <c r="P5503">
        <v>231</v>
      </c>
      <c r="Q5503">
        <v>0</v>
      </c>
      <c r="R5503">
        <v>2</v>
      </c>
      <c r="S5503">
        <v>0</v>
      </c>
      <c r="T5503">
        <v>5</v>
      </c>
      <c r="U5503">
        <v>0</v>
      </c>
      <c r="V5503">
        <v>0</v>
      </c>
      <c r="W5503">
        <v>0</v>
      </c>
      <c r="X5503">
        <v>51.451020711175666</v>
      </c>
      <c r="Y5503">
        <v>0</v>
      </c>
      <c r="Z5503">
        <v>3.7158302307791671E-2</v>
      </c>
      <c r="AA5503">
        <v>0</v>
      </c>
      <c r="AB5503">
        <v>2.9356740143940554</v>
      </c>
      <c r="AC5503">
        <v>0</v>
      </c>
      <c r="AD5503">
        <v>0</v>
      </c>
      <c r="AE5503">
        <v>54.423853027877513</v>
      </c>
    </row>
    <row r="5504" spans="1:31" x14ac:dyDescent="0.25">
      <c r="A5504">
        <v>2281161</v>
      </c>
      <c r="B5504">
        <v>1</v>
      </c>
      <c r="C5504" t="s">
        <v>81</v>
      </c>
      <c r="D5504" t="s">
        <v>118</v>
      </c>
      <c r="E5504" t="s">
        <v>141</v>
      </c>
      <c r="F5504" t="s">
        <v>4068</v>
      </c>
      <c r="G5504" t="s">
        <v>278</v>
      </c>
      <c r="H5504" t="s">
        <v>135</v>
      </c>
      <c r="I5504" t="s">
        <v>136</v>
      </c>
      <c r="J5504" t="s">
        <v>137</v>
      </c>
      <c r="K5504" t="s">
        <v>138</v>
      </c>
      <c r="L5504" t="s">
        <v>15982</v>
      </c>
      <c r="M5504" t="s">
        <v>15983</v>
      </c>
      <c r="N5504">
        <v>0.73888888799999997</v>
      </c>
      <c r="O5504">
        <v>0</v>
      </c>
      <c r="P5504">
        <v>0</v>
      </c>
      <c r="Q5504">
        <v>0</v>
      </c>
      <c r="R5504">
        <v>11</v>
      </c>
      <c r="S5504">
        <v>0</v>
      </c>
      <c r="T5504">
        <v>1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3.7919989868082</v>
      </c>
      <c r="AA5504">
        <v>0</v>
      </c>
      <c r="AB5504">
        <v>1.0321486820429639</v>
      </c>
      <c r="AC5504">
        <v>0</v>
      </c>
      <c r="AD5504">
        <v>0</v>
      </c>
      <c r="AE5504">
        <v>4.8241476688511638</v>
      </c>
    </row>
    <row r="5505" spans="1:31" x14ac:dyDescent="0.25">
      <c r="A5505">
        <v>2281162</v>
      </c>
      <c r="B5505">
        <v>1</v>
      </c>
      <c r="C5505" t="s">
        <v>80</v>
      </c>
      <c r="D5505" t="s">
        <v>102</v>
      </c>
      <c r="E5505" t="s">
        <v>165</v>
      </c>
      <c r="F5505" t="s">
        <v>15984</v>
      </c>
      <c r="G5505" t="s">
        <v>261</v>
      </c>
      <c r="H5505" t="s">
        <v>150</v>
      </c>
      <c r="I5505" t="s">
        <v>136</v>
      </c>
      <c r="J5505" t="s">
        <v>137</v>
      </c>
      <c r="K5505" t="s">
        <v>138</v>
      </c>
      <c r="L5505" t="s">
        <v>15985</v>
      </c>
      <c r="M5505" t="s">
        <v>15986</v>
      </c>
      <c r="N5505">
        <v>2.6949999999999998</v>
      </c>
      <c r="O5505">
        <v>0</v>
      </c>
      <c r="P5505">
        <v>0</v>
      </c>
      <c r="Q5505">
        <v>0</v>
      </c>
      <c r="R5505">
        <v>4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1.2923969817531664</v>
      </c>
      <c r="AA5505">
        <v>0</v>
      </c>
      <c r="AB5505">
        <v>0</v>
      </c>
      <c r="AC5505">
        <v>0</v>
      </c>
      <c r="AD5505">
        <v>0</v>
      </c>
      <c r="AE5505">
        <v>1.2923969817531664</v>
      </c>
    </row>
    <row r="5506" spans="1:31" x14ac:dyDescent="0.25">
      <c r="A5506">
        <v>2281163</v>
      </c>
      <c r="B5506">
        <v>1</v>
      </c>
      <c r="C5506" t="s">
        <v>81</v>
      </c>
      <c r="D5506" t="s">
        <v>112</v>
      </c>
      <c r="E5506" t="s">
        <v>147</v>
      </c>
      <c r="F5506" t="s">
        <v>15987</v>
      </c>
      <c r="G5506" t="s">
        <v>149</v>
      </c>
      <c r="H5506" t="s">
        <v>150</v>
      </c>
      <c r="I5506" t="s">
        <v>136</v>
      </c>
      <c r="J5506" t="s">
        <v>137</v>
      </c>
      <c r="K5506" t="s">
        <v>138</v>
      </c>
      <c r="L5506" t="s">
        <v>15988</v>
      </c>
      <c r="M5506" t="s">
        <v>15989</v>
      </c>
      <c r="N5506">
        <v>3.0219444439999998</v>
      </c>
      <c r="O5506">
        <v>0</v>
      </c>
      <c r="P5506">
        <v>38</v>
      </c>
      <c r="Q5506">
        <v>0</v>
      </c>
      <c r="R5506">
        <v>0</v>
      </c>
      <c r="S5506">
        <v>0</v>
      </c>
      <c r="T5506">
        <v>1</v>
      </c>
      <c r="U5506">
        <v>0</v>
      </c>
      <c r="V5506">
        <v>0</v>
      </c>
      <c r="W5506">
        <v>0</v>
      </c>
      <c r="X5506">
        <v>6.0182046866287262</v>
      </c>
      <c r="Y5506">
        <v>0</v>
      </c>
      <c r="Z5506">
        <v>0</v>
      </c>
      <c r="AA5506">
        <v>0</v>
      </c>
      <c r="AB5506">
        <v>0.10519781655328334</v>
      </c>
      <c r="AC5506">
        <v>0</v>
      </c>
      <c r="AD5506">
        <v>0</v>
      </c>
      <c r="AE5506">
        <v>6.1234025031820094</v>
      </c>
    </row>
    <row r="5507" spans="1:31" x14ac:dyDescent="0.25">
      <c r="A5507">
        <v>2281169</v>
      </c>
      <c r="B5507">
        <v>1</v>
      </c>
      <c r="C5507" t="s">
        <v>80</v>
      </c>
      <c r="D5507" t="s">
        <v>97</v>
      </c>
      <c r="E5507" t="s">
        <v>165</v>
      </c>
      <c r="F5507" t="s">
        <v>15990</v>
      </c>
      <c r="G5507" t="s">
        <v>198</v>
      </c>
      <c r="H5507" t="s">
        <v>150</v>
      </c>
      <c r="I5507" t="s">
        <v>136</v>
      </c>
      <c r="J5507" t="s">
        <v>137</v>
      </c>
      <c r="K5507" t="s">
        <v>138</v>
      </c>
      <c r="L5507" t="s">
        <v>15991</v>
      </c>
      <c r="M5507" t="s">
        <v>15992</v>
      </c>
      <c r="N5507">
        <v>1.0633333330000001</v>
      </c>
      <c r="O5507">
        <v>0</v>
      </c>
      <c r="P5507">
        <v>4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1.5762401376246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1.5762401376246</v>
      </c>
    </row>
    <row r="5508" spans="1:31" x14ac:dyDescent="0.25">
      <c r="A5508">
        <v>2281170</v>
      </c>
      <c r="B5508">
        <v>1</v>
      </c>
      <c r="C5508" t="s">
        <v>80</v>
      </c>
      <c r="D5508" t="s">
        <v>96</v>
      </c>
      <c r="E5508" t="s">
        <v>165</v>
      </c>
      <c r="F5508" t="s">
        <v>15993</v>
      </c>
      <c r="G5508" t="s">
        <v>167</v>
      </c>
      <c r="H5508" t="s">
        <v>150</v>
      </c>
      <c r="I5508" t="s">
        <v>136</v>
      </c>
      <c r="J5508" t="s">
        <v>137</v>
      </c>
      <c r="K5508" t="s">
        <v>138</v>
      </c>
      <c r="L5508" t="s">
        <v>15994</v>
      </c>
      <c r="M5508" t="s">
        <v>15995</v>
      </c>
      <c r="N5508">
        <v>2.0083333329999999</v>
      </c>
      <c r="O5508">
        <v>0</v>
      </c>
      <c r="P5508">
        <v>2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1.2247716939762168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1.2247716939762168</v>
      </c>
    </row>
    <row r="5509" spans="1:31" x14ac:dyDescent="0.25">
      <c r="A5509">
        <v>2281171</v>
      </c>
      <c r="B5509">
        <v>1</v>
      </c>
      <c r="C5509" t="s">
        <v>80</v>
      </c>
      <c r="D5509" t="s">
        <v>97</v>
      </c>
      <c r="E5509" t="s">
        <v>165</v>
      </c>
      <c r="F5509" t="s">
        <v>4116</v>
      </c>
      <c r="G5509" t="s">
        <v>225</v>
      </c>
      <c r="H5509" t="s">
        <v>150</v>
      </c>
      <c r="I5509" t="s">
        <v>136</v>
      </c>
      <c r="J5509" t="s">
        <v>137</v>
      </c>
      <c r="K5509" t="s">
        <v>138</v>
      </c>
      <c r="L5509" t="s">
        <v>15996</v>
      </c>
      <c r="M5509" t="s">
        <v>15997</v>
      </c>
      <c r="N5509">
        <v>0.44888888799999999</v>
      </c>
      <c r="O5509">
        <v>0</v>
      </c>
      <c r="P5509">
        <v>2</v>
      </c>
      <c r="Q5509">
        <v>0</v>
      </c>
      <c r="R5509">
        <v>0</v>
      </c>
      <c r="S5509">
        <v>0</v>
      </c>
      <c r="T5509">
        <v>1</v>
      </c>
      <c r="U5509">
        <v>0</v>
      </c>
      <c r="V5509">
        <v>0</v>
      </c>
      <c r="W5509">
        <v>0</v>
      </c>
      <c r="X5509">
        <v>0.5455659462589334</v>
      </c>
      <c r="Y5509">
        <v>0</v>
      </c>
      <c r="Z5509">
        <v>0</v>
      </c>
      <c r="AA5509">
        <v>0</v>
      </c>
      <c r="AB5509">
        <v>3.4160150296533333E-2</v>
      </c>
      <c r="AC5509">
        <v>0</v>
      </c>
      <c r="AD5509">
        <v>0</v>
      </c>
      <c r="AE5509">
        <v>0.5797260965554667</v>
      </c>
    </row>
    <row r="5510" spans="1:31" x14ac:dyDescent="0.25">
      <c r="A5510">
        <v>2281172</v>
      </c>
      <c r="B5510">
        <v>1</v>
      </c>
      <c r="C5510" t="s">
        <v>80</v>
      </c>
      <c r="D5510" t="s">
        <v>84</v>
      </c>
      <c r="E5510" t="s">
        <v>165</v>
      </c>
      <c r="F5510" t="s">
        <v>15998</v>
      </c>
      <c r="G5510" t="s">
        <v>198</v>
      </c>
      <c r="H5510" t="s">
        <v>150</v>
      </c>
      <c r="I5510" t="s">
        <v>136</v>
      </c>
      <c r="J5510" t="s">
        <v>137</v>
      </c>
      <c r="K5510" t="s">
        <v>138</v>
      </c>
      <c r="L5510" t="s">
        <v>15999</v>
      </c>
      <c r="M5510" t="s">
        <v>16000</v>
      </c>
      <c r="N5510">
        <v>2.5986111109999999</v>
      </c>
      <c r="O5510">
        <v>0</v>
      </c>
      <c r="P5510">
        <v>1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1.1823590545291001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1.1823590545291001</v>
      </c>
    </row>
    <row r="5511" spans="1:31" x14ac:dyDescent="0.25">
      <c r="A5511">
        <v>2281173</v>
      </c>
      <c r="B5511">
        <v>1</v>
      </c>
      <c r="C5511" t="s">
        <v>81</v>
      </c>
      <c r="D5511" t="s">
        <v>112</v>
      </c>
      <c r="E5511" t="s">
        <v>147</v>
      </c>
      <c r="F5511" t="s">
        <v>16001</v>
      </c>
      <c r="G5511" t="s">
        <v>149</v>
      </c>
      <c r="H5511" t="s">
        <v>150</v>
      </c>
      <c r="I5511" t="s">
        <v>136</v>
      </c>
      <c r="J5511" t="s">
        <v>137</v>
      </c>
      <c r="K5511" t="s">
        <v>138</v>
      </c>
      <c r="L5511" t="s">
        <v>16002</v>
      </c>
      <c r="M5511" t="s">
        <v>16003</v>
      </c>
      <c r="N5511">
        <v>1.446111111</v>
      </c>
      <c r="O5511">
        <v>0</v>
      </c>
      <c r="P5511">
        <v>0</v>
      </c>
      <c r="Q5511">
        <v>0</v>
      </c>
      <c r="R5511">
        <v>9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2.9068262610117497</v>
      </c>
      <c r="AA5511">
        <v>0</v>
      </c>
      <c r="AB5511">
        <v>0</v>
      </c>
      <c r="AC5511">
        <v>0</v>
      </c>
      <c r="AD5511">
        <v>0</v>
      </c>
      <c r="AE5511">
        <v>2.9068262610117497</v>
      </c>
    </row>
    <row r="5512" spans="1:31" x14ac:dyDescent="0.25">
      <c r="A5512">
        <v>2281174</v>
      </c>
      <c r="B5512">
        <v>1</v>
      </c>
      <c r="C5512" t="s">
        <v>80</v>
      </c>
      <c r="D5512" t="s">
        <v>94</v>
      </c>
      <c r="E5512" t="s">
        <v>322</v>
      </c>
      <c r="F5512" t="s">
        <v>15172</v>
      </c>
      <c r="G5512" t="s">
        <v>442</v>
      </c>
      <c r="H5512" t="s">
        <v>135</v>
      </c>
      <c r="I5512" t="s">
        <v>136</v>
      </c>
      <c r="J5512" t="s">
        <v>137</v>
      </c>
      <c r="K5512" t="s">
        <v>138</v>
      </c>
      <c r="L5512" t="s">
        <v>16004</v>
      </c>
      <c r="M5512" t="s">
        <v>16005</v>
      </c>
      <c r="N5512">
        <v>0.28333333300000002</v>
      </c>
      <c r="O5512">
        <v>0</v>
      </c>
      <c r="P5512">
        <v>15</v>
      </c>
      <c r="Q5512">
        <v>28</v>
      </c>
      <c r="R5512">
        <v>131</v>
      </c>
      <c r="S5512">
        <v>4</v>
      </c>
      <c r="T5512">
        <v>26</v>
      </c>
      <c r="U5512">
        <v>2</v>
      </c>
      <c r="V5512">
        <v>0</v>
      </c>
      <c r="W5512">
        <v>0</v>
      </c>
      <c r="X5512">
        <v>1.1331159740901666</v>
      </c>
      <c r="Y5512">
        <v>6.2420448322939999</v>
      </c>
      <c r="Z5512">
        <v>16.619421353472507</v>
      </c>
      <c r="AA5512">
        <v>1.1519103946033333</v>
      </c>
      <c r="AB5512">
        <v>3.8815709829798339</v>
      </c>
      <c r="AC5512">
        <v>31.245535727152497</v>
      </c>
      <c r="AD5512">
        <v>0</v>
      </c>
      <c r="AE5512">
        <v>60.273599264592335</v>
      </c>
    </row>
    <row r="5513" spans="1:31" x14ac:dyDescent="0.25">
      <c r="A5513">
        <v>2281177</v>
      </c>
      <c r="B5513">
        <v>1</v>
      </c>
      <c r="C5513" t="s">
        <v>80</v>
      </c>
      <c r="D5513" t="s">
        <v>96</v>
      </c>
      <c r="E5513" t="s">
        <v>165</v>
      </c>
      <c r="F5513" t="s">
        <v>16006</v>
      </c>
      <c r="G5513" t="s">
        <v>198</v>
      </c>
      <c r="H5513" t="s">
        <v>150</v>
      </c>
      <c r="I5513" t="s">
        <v>136</v>
      </c>
      <c r="J5513" t="s">
        <v>137</v>
      </c>
      <c r="K5513" t="s">
        <v>138</v>
      </c>
      <c r="L5513" t="s">
        <v>16007</v>
      </c>
      <c r="M5513" t="s">
        <v>16008</v>
      </c>
      <c r="N5513">
        <v>2.5336111109999999</v>
      </c>
      <c r="O5513">
        <v>0</v>
      </c>
      <c r="P5513">
        <v>1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3.5231239755000004E-2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3.5231239755000004E-2</v>
      </c>
    </row>
    <row r="5514" spans="1:31" x14ac:dyDescent="0.25">
      <c r="A5514">
        <v>2281178</v>
      </c>
      <c r="B5514">
        <v>1</v>
      </c>
      <c r="C5514" t="s">
        <v>80</v>
      </c>
      <c r="D5514" t="s">
        <v>101</v>
      </c>
      <c r="E5514" t="s">
        <v>147</v>
      </c>
      <c r="F5514" t="s">
        <v>16009</v>
      </c>
      <c r="G5514" t="s">
        <v>229</v>
      </c>
      <c r="H5514" t="s">
        <v>150</v>
      </c>
      <c r="I5514" t="s">
        <v>136</v>
      </c>
      <c r="J5514" t="s">
        <v>137</v>
      </c>
      <c r="K5514" t="s">
        <v>138</v>
      </c>
      <c r="L5514" t="s">
        <v>16010</v>
      </c>
      <c r="M5514" t="s">
        <v>16011</v>
      </c>
      <c r="N5514">
        <v>2.9877777769999998</v>
      </c>
      <c r="O5514">
        <v>0</v>
      </c>
      <c r="P5514">
        <v>128</v>
      </c>
      <c r="Q5514">
        <v>0</v>
      </c>
      <c r="R5514">
        <v>0</v>
      </c>
      <c r="S5514">
        <v>0</v>
      </c>
      <c r="T5514">
        <v>38</v>
      </c>
      <c r="U5514">
        <v>0</v>
      </c>
      <c r="V5514">
        <v>0</v>
      </c>
      <c r="W5514">
        <v>0</v>
      </c>
      <c r="X5514">
        <v>148.35453792507073</v>
      </c>
      <c r="Y5514">
        <v>0</v>
      </c>
      <c r="Z5514">
        <v>0</v>
      </c>
      <c r="AA5514">
        <v>0</v>
      </c>
      <c r="AB5514">
        <v>119.87365414672099</v>
      </c>
      <c r="AC5514">
        <v>0</v>
      </c>
      <c r="AD5514">
        <v>0</v>
      </c>
      <c r="AE5514">
        <v>268.22819207179174</v>
      </c>
    </row>
    <row r="5515" spans="1:31" x14ac:dyDescent="0.25">
      <c r="A5515">
        <v>2281179</v>
      </c>
      <c r="B5515">
        <v>1</v>
      </c>
      <c r="C5515" t="s">
        <v>81</v>
      </c>
      <c r="D5515" t="s">
        <v>122</v>
      </c>
      <c r="E5515" t="s">
        <v>165</v>
      </c>
      <c r="F5515" t="s">
        <v>16012</v>
      </c>
      <c r="G5515" t="s">
        <v>198</v>
      </c>
      <c r="H5515" t="s">
        <v>150</v>
      </c>
      <c r="I5515" t="s">
        <v>136</v>
      </c>
      <c r="J5515" t="s">
        <v>137</v>
      </c>
      <c r="K5515" t="s">
        <v>138</v>
      </c>
      <c r="L5515" t="s">
        <v>16013</v>
      </c>
      <c r="M5515" t="s">
        <v>16014</v>
      </c>
      <c r="N5515">
        <v>2.9252777769999998</v>
      </c>
      <c r="O5515">
        <v>0</v>
      </c>
      <c r="P5515">
        <v>1</v>
      </c>
      <c r="Q5515">
        <v>0</v>
      </c>
      <c r="R5515">
        <v>0</v>
      </c>
      <c r="S5515">
        <v>0</v>
      </c>
      <c r="T5515">
        <v>1</v>
      </c>
      <c r="U5515">
        <v>0</v>
      </c>
      <c r="V5515">
        <v>0</v>
      </c>
      <c r="W5515">
        <v>0</v>
      </c>
      <c r="X5515">
        <v>0.27550459596128335</v>
      </c>
      <c r="Y5515">
        <v>0</v>
      </c>
      <c r="Z5515">
        <v>0</v>
      </c>
      <c r="AA5515">
        <v>0</v>
      </c>
      <c r="AB5515">
        <v>1.6739111383817333</v>
      </c>
      <c r="AC5515">
        <v>0</v>
      </c>
      <c r="AD5515">
        <v>0</v>
      </c>
      <c r="AE5515">
        <v>1.9494157343430167</v>
      </c>
    </row>
    <row r="5516" spans="1:31" x14ac:dyDescent="0.25">
      <c r="A5516">
        <v>2281183</v>
      </c>
      <c r="B5516">
        <v>1</v>
      </c>
      <c r="C5516" t="s">
        <v>80</v>
      </c>
      <c r="D5516" t="s">
        <v>82</v>
      </c>
      <c r="E5516" t="s">
        <v>165</v>
      </c>
      <c r="F5516" t="s">
        <v>16015</v>
      </c>
      <c r="G5516" t="s">
        <v>198</v>
      </c>
      <c r="H5516" t="s">
        <v>150</v>
      </c>
      <c r="I5516" t="s">
        <v>136</v>
      </c>
      <c r="J5516" t="s">
        <v>137</v>
      </c>
      <c r="K5516" t="s">
        <v>138</v>
      </c>
      <c r="L5516" t="s">
        <v>16016</v>
      </c>
      <c r="M5516" t="s">
        <v>16017</v>
      </c>
      <c r="N5516">
        <v>1.3438888879999999</v>
      </c>
      <c r="O5516">
        <v>0</v>
      </c>
      <c r="P5516">
        <v>1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0.45096641501326673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0.45096641501326673</v>
      </c>
    </row>
    <row r="5517" spans="1:31" x14ac:dyDescent="0.25">
      <c r="A5517">
        <v>2281184</v>
      </c>
      <c r="B5517">
        <v>1</v>
      </c>
      <c r="C5517" t="s">
        <v>80</v>
      </c>
      <c r="D5517" t="s">
        <v>90</v>
      </c>
      <c r="E5517" t="s">
        <v>165</v>
      </c>
      <c r="F5517" t="s">
        <v>16018</v>
      </c>
      <c r="G5517" t="s">
        <v>225</v>
      </c>
      <c r="H5517" t="s">
        <v>150</v>
      </c>
      <c r="I5517" t="s">
        <v>136</v>
      </c>
      <c r="J5517" t="s">
        <v>137</v>
      </c>
      <c r="K5517" t="s">
        <v>138</v>
      </c>
      <c r="L5517" t="s">
        <v>16019</v>
      </c>
      <c r="M5517" t="s">
        <v>16020</v>
      </c>
      <c r="N5517">
        <v>2.67</v>
      </c>
      <c r="O5517">
        <v>0</v>
      </c>
      <c r="P5517">
        <v>30</v>
      </c>
      <c r="Q5517">
        <v>0</v>
      </c>
      <c r="R5517">
        <v>0</v>
      </c>
      <c r="S5517">
        <v>0</v>
      </c>
      <c r="T5517">
        <v>6</v>
      </c>
      <c r="U5517">
        <v>0</v>
      </c>
      <c r="V5517">
        <v>0</v>
      </c>
      <c r="W5517">
        <v>0</v>
      </c>
      <c r="X5517">
        <v>18.9091625337755</v>
      </c>
      <c r="Y5517">
        <v>0</v>
      </c>
      <c r="Z5517">
        <v>0</v>
      </c>
      <c r="AA5517">
        <v>0</v>
      </c>
      <c r="AB5517">
        <v>5.9487293392360003</v>
      </c>
      <c r="AC5517">
        <v>0</v>
      </c>
      <c r="AD5517">
        <v>0</v>
      </c>
      <c r="AE5517">
        <v>24.8578918730115</v>
      </c>
    </row>
    <row r="5518" spans="1:31" x14ac:dyDescent="0.25">
      <c r="A5518">
        <v>2281187</v>
      </c>
      <c r="B5518">
        <v>1</v>
      </c>
      <c r="C5518" t="s">
        <v>81</v>
      </c>
      <c r="D5518" t="s">
        <v>118</v>
      </c>
      <c r="E5518" t="s">
        <v>141</v>
      </c>
      <c r="F5518" t="s">
        <v>16021</v>
      </c>
      <c r="G5518" t="s">
        <v>278</v>
      </c>
      <c r="H5518" t="s">
        <v>135</v>
      </c>
      <c r="I5518" t="s">
        <v>136</v>
      </c>
      <c r="J5518" t="s">
        <v>137</v>
      </c>
      <c r="K5518" t="s">
        <v>138</v>
      </c>
      <c r="L5518" t="s">
        <v>16022</v>
      </c>
      <c r="M5518" t="s">
        <v>16023</v>
      </c>
      <c r="N5518">
        <v>0.45138888799999999</v>
      </c>
      <c r="O5518">
        <v>0</v>
      </c>
      <c r="P5518">
        <v>1</v>
      </c>
      <c r="Q5518">
        <v>0</v>
      </c>
      <c r="R5518">
        <v>8</v>
      </c>
      <c r="S5518">
        <v>0</v>
      </c>
      <c r="T5518">
        <v>1</v>
      </c>
      <c r="U5518">
        <v>0</v>
      </c>
      <c r="V5518">
        <v>0</v>
      </c>
      <c r="W5518">
        <v>0</v>
      </c>
      <c r="X5518">
        <v>2.0031883123958337E-2</v>
      </c>
      <c r="Y5518">
        <v>0</v>
      </c>
      <c r="Z5518">
        <v>0.5936470921875</v>
      </c>
      <c r="AA5518">
        <v>0</v>
      </c>
      <c r="AB5518">
        <v>1.2377128020833333E-3</v>
      </c>
      <c r="AC5518">
        <v>0</v>
      </c>
      <c r="AD5518">
        <v>0</v>
      </c>
      <c r="AE5518">
        <v>0.61491668811354161</v>
      </c>
    </row>
    <row r="5519" spans="1:31" x14ac:dyDescent="0.25">
      <c r="A5519">
        <v>2281188</v>
      </c>
      <c r="B5519">
        <v>1</v>
      </c>
      <c r="C5519" t="s">
        <v>80</v>
      </c>
      <c r="D5519" t="s">
        <v>94</v>
      </c>
      <c r="E5519" t="s">
        <v>147</v>
      </c>
      <c r="F5519" t="s">
        <v>12840</v>
      </c>
      <c r="G5519" t="s">
        <v>149</v>
      </c>
      <c r="H5519" t="s">
        <v>150</v>
      </c>
      <c r="I5519" t="s">
        <v>136</v>
      </c>
      <c r="J5519" t="s">
        <v>137</v>
      </c>
      <c r="K5519" t="s">
        <v>138</v>
      </c>
      <c r="L5519" t="s">
        <v>16024</v>
      </c>
      <c r="M5519" t="s">
        <v>16025</v>
      </c>
      <c r="N5519">
        <v>2.9477777770000002</v>
      </c>
      <c r="O5519">
        <v>0</v>
      </c>
      <c r="P5519">
        <v>47</v>
      </c>
      <c r="Q5519">
        <v>0</v>
      </c>
      <c r="R5519">
        <v>0</v>
      </c>
      <c r="S5519">
        <v>0</v>
      </c>
      <c r="T5519">
        <v>2</v>
      </c>
      <c r="U5519">
        <v>0</v>
      </c>
      <c r="V5519">
        <v>0</v>
      </c>
      <c r="W5519">
        <v>0</v>
      </c>
      <c r="X5519">
        <v>8.8200453207909106</v>
      </c>
      <c r="Y5519">
        <v>0</v>
      </c>
      <c r="Z5519">
        <v>0</v>
      </c>
      <c r="AA5519">
        <v>0</v>
      </c>
      <c r="AB5519">
        <v>5.761608222300001E-3</v>
      </c>
      <c r="AC5519">
        <v>0</v>
      </c>
      <c r="AD5519">
        <v>0</v>
      </c>
      <c r="AE5519">
        <v>8.8258069290132113</v>
      </c>
    </row>
    <row r="5520" spans="1:31" x14ac:dyDescent="0.25">
      <c r="A5520">
        <v>2281191</v>
      </c>
      <c r="B5520">
        <v>1</v>
      </c>
      <c r="C5520" t="s">
        <v>81</v>
      </c>
      <c r="D5520" t="s">
        <v>112</v>
      </c>
      <c r="E5520" t="s">
        <v>165</v>
      </c>
      <c r="F5520" t="s">
        <v>16026</v>
      </c>
      <c r="G5520" t="s">
        <v>198</v>
      </c>
      <c r="H5520" t="s">
        <v>150</v>
      </c>
      <c r="I5520" t="s">
        <v>136</v>
      </c>
      <c r="J5520" t="s">
        <v>137</v>
      </c>
      <c r="K5520" t="s">
        <v>138</v>
      </c>
      <c r="L5520" t="s">
        <v>16027</v>
      </c>
      <c r="M5520" t="s">
        <v>16028</v>
      </c>
      <c r="N5520">
        <v>0.84472222200000002</v>
      </c>
      <c r="O5520">
        <v>0</v>
      </c>
      <c r="P5520">
        <v>7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1.485837373968111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1.485837373968111</v>
      </c>
    </row>
    <row r="5521" spans="1:31" x14ac:dyDescent="0.25">
      <c r="A5521">
        <v>2281192</v>
      </c>
      <c r="B5521">
        <v>1</v>
      </c>
      <c r="C5521" t="s">
        <v>81</v>
      </c>
      <c r="D5521" t="s">
        <v>112</v>
      </c>
      <c r="E5521" t="s">
        <v>147</v>
      </c>
      <c r="F5521" t="s">
        <v>15979</v>
      </c>
      <c r="G5521" t="s">
        <v>229</v>
      </c>
      <c r="H5521" t="s">
        <v>150</v>
      </c>
      <c r="I5521" t="s">
        <v>136</v>
      </c>
      <c r="J5521" t="s">
        <v>137</v>
      </c>
      <c r="K5521" t="s">
        <v>138</v>
      </c>
      <c r="L5521" t="s">
        <v>16029</v>
      </c>
      <c r="M5521" t="s">
        <v>16030</v>
      </c>
      <c r="N5521">
        <v>1.467222222</v>
      </c>
      <c r="O5521">
        <v>0</v>
      </c>
      <c r="P5521">
        <v>231</v>
      </c>
      <c r="Q5521">
        <v>0</v>
      </c>
      <c r="R5521">
        <v>2</v>
      </c>
      <c r="S5521">
        <v>0</v>
      </c>
      <c r="T5521">
        <v>5</v>
      </c>
      <c r="U5521">
        <v>0</v>
      </c>
      <c r="V5521">
        <v>0</v>
      </c>
      <c r="W5521">
        <v>0</v>
      </c>
      <c r="X5521">
        <v>55.49606457197315</v>
      </c>
      <c r="Y5521">
        <v>0</v>
      </c>
      <c r="Z5521">
        <v>3.8672387565383333E-2</v>
      </c>
      <c r="AA5521">
        <v>0</v>
      </c>
      <c r="AB5521">
        <v>2.5109266719813554</v>
      </c>
      <c r="AC5521">
        <v>0</v>
      </c>
      <c r="AD5521">
        <v>0</v>
      </c>
      <c r="AE5521">
        <v>58.045663631519886</v>
      </c>
    </row>
    <row r="5522" spans="1:31" x14ac:dyDescent="0.25">
      <c r="A5522">
        <v>2281195</v>
      </c>
      <c r="B5522">
        <v>1</v>
      </c>
      <c r="C5522" t="s">
        <v>80</v>
      </c>
      <c r="D5522" t="s">
        <v>96</v>
      </c>
      <c r="E5522" t="s">
        <v>312</v>
      </c>
      <c r="F5522" t="s">
        <v>16031</v>
      </c>
      <c r="G5522" t="s">
        <v>380</v>
      </c>
      <c r="H5522" t="s">
        <v>150</v>
      </c>
      <c r="I5522" t="s">
        <v>136</v>
      </c>
      <c r="J5522" t="s">
        <v>137</v>
      </c>
      <c r="K5522" t="s">
        <v>138</v>
      </c>
      <c r="L5522" t="s">
        <v>16032</v>
      </c>
      <c r="M5522" t="s">
        <v>16033</v>
      </c>
      <c r="N5522">
        <v>5.8719444440000004</v>
      </c>
      <c r="O5522">
        <v>0</v>
      </c>
      <c r="P5522">
        <v>80</v>
      </c>
      <c r="Q5522">
        <v>0</v>
      </c>
      <c r="R5522">
        <v>0</v>
      </c>
      <c r="S5522">
        <v>0</v>
      </c>
      <c r="T5522">
        <v>6</v>
      </c>
      <c r="U5522">
        <v>0</v>
      </c>
      <c r="V5522">
        <v>0</v>
      </c>
      <c r="W5522">
        <v>0</v>
      </c>
      <c r="X5522">
        <v>313.24264037205694</v>
      </c>
      <c r="Y5522">
        <v>0</v>
      </c>
      <c r="Z5522">
        <v>0</v>
      </c>
      <c r="AA5522">
        <v>0</v>
      </c>
      <c r="AB5522">
        <v>25.165626413393841</v>
      </c>
      <c r="AC5522">
        <v>0</v>
      </c>
      <c r="AD5522">
        <v>0</v>
      </c>
      <c r="AE5522">
        <v>338.40826678545079</v>
      </c>
    </row>
    <row r="5523" spans="1:31" x14ac:dyDescent="0.25">
      <c r="A5523">
        <v>2281196</v>
      </c>
      <c r="B5523">
        <v>1</v>
      </c>
      <c r="C5523" t="s">
        <v>80</v>
      </c>
      <c r="D5523" t="s">
        <v>96</v>
      </c>
      <c r="E5523" t="s">
        <v>165</v>
      </c>
      <c r="F5523" t="s">
        <v>16034</v>
      </c>
      <c r="G5523" t="s">
        <v>167</v>
      </c>
      <c r="H5523" t="s">
        <v>150</v>
      </c>
      <c r="I5523" t="s">
        <v>136</v>
      </c>
      <c r="J5523" t="s">
        <v>137</v>
      </c>
      <c r="K5523" t="s">
        <v>138</v>
      </c>
      <c r="L5523" t="s">
        <v>16035</v>
      </c>
      <c r="M5523" t="s">
        <v>16036</v>
      </c>
      <c r="N5523">
        <v>3.0780555550000002</v>
      </c>
      <c r="O5523">
        <v>0</v>
      </c>
      <c r="P5523">
        <v>1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1.6456300515037836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1.6456300515037836</v>
      </c>
    </row>
    <row r="5524" spans="1:31" x14ac:dyDescent="0.25">
      <c r="A5524">
        <v>2281199</v>
      </c>
      <c r="B5524">
        <v>1</v>
      </c>
      <c r="C5524" t="s">
        <v>81</v>
      </c>
      <c r="D5524" t="s">
        <v>128</v>
      </c>
      <c r="E5524" t="s">
        <v>165</v>
      </c>
      <c r="F5524" t="s">
        <v>16037</v>
      </c>
      <c r="G5524" t="s">
        <v>167</v>
      </c>
      <c r="H5524" t="s">
        <v>150</v>
      </c>
      <c r="I5524" t="s">
        <v>136</v>
      </c>
      <c r="J5524" t="s">
        <v>137</v>
      </c>
      <c r="K5524" t="s">
        <v>138</v>
      </c>
      <c r="L5524" t="s">
        <v>16038</v>
      </c>
      <c r="M5524" t="s">
        <v>16039</v>
      </c>
      <c r="N5524">
        <v>1.1599999999999999</v>
      </c>
      <c r="O5524">
        <v>0</v>
      </c>
      <c r="P5524">
        <v>9</v>
      </c>
      <c r="Q5524">
        <v>0</v>
      </c>
      <c r="R5524">
        <v>0</v>
      </c>
      <c r="S5524">
        <v>0</v>
      </c>
      <c r="T5524">
        <v>3</v>
      </c>
      <c r="U5524">
        <v>0</v>
      </c>
      <c r="V5524">
        <v>0</v>
      </c>
      <c r="W5524">
        <v>0</v>
      </c>
      <c r="X5524">
        <v>1.9024628800748338</v>
      </c>
      <c r="Y5524">
        <v>0</v>
      </c>
      <c r="Z5524">
        <v>0</v>
      </c>
      <c r="AA5524">
        <v>0</v>
      </c>
      <c r="AB5524">
        <v>2.311148554240928</v>
      </c>
      <c r="AC5524">
        <v>0</v>
      </c>
      <c r="AD5524">
        <v>0</v>
      </c>
      <c r="AE5524">
        <v>4.2136114343157622</v>
      </c>
    </row>
    <row r="5525" spans="1:31" x14ac:dyDescent="0.25">
      <c r="A5525">
        <v>2281200</v>
      </c>
      <c r="B5525">
        <v>1</v>
      </c>
      <c r="C5525" t="s">
        <v>80</v>
      </c>
      <c r="D5525" t="s">
        <v>100</v>
      </c>
      <c r="E5525" t="s">
        <v>157</v>
      </c>
      <c r="F5525" t="s">
        <v>16040</v>
      </c>
      <c r="G5525" t="s">
        <v>134</v>
      </c>
      <c r="H5525" t="s">
        <v>135</v>
      </c>
      <c r="I5525" t="s">
        <v>136</v>
      </c>
      <c r="J5525" t="s">
        <v>137</v>
      </c>
      <c r="K5525" t="s">
        <v>138</v>
      </c>
      <c r="L5525" t="s">
        <v>16041</v>
      </c>
      <c r="M5525" t="s">
        <v>16042</v>
      </c>
      <c r="N5525">
        <v>5.2499999999999998E-2</v>
      </c>
      <c r="O5525">
        <v>0</v>
      </c>
      <c r="P5525">
        <v>2077</v>
      </c>
      <c r="Q5525">
        <v>0</v>
      </c>
      <c r="R5525">
        <v>136</v>
      </c>
      <c r="S5525">
        <v>0</v>
      </c>
      <c r="T5525">
        <v>158</v>
      </c>
      <c r="U5525">
        <v>0</v>
      </c>
      <c r="V5525">
        <v>0</v>
      </c>
      <c r="W5525">
        <v>0</v>
      </c>
      <c r="X5525">
        <v>31.963931204033329</v>
      </c>
      <c r="Y5525">
        <v>0</v>
      </c>
      <c r="Z5525">
        <v>4.6056179658604517</v>
      </c>
      <c r="AA5525">
        <v>0</v>
      </c>
      <c r="AB5525">
        <v>5.1473984731427933</v>
      </c>
      <c r="AC5525">
        <v>0</v>
      </c>
      <c r="AD5525">
        <v>0</v>
      </c>
      <c r="AE5525">
        <v>41.716947643036576</v>
      </c>
    </row>
    <row r="5526" spans="1:31" x14ac:dyDescent="0.25">
      <c r="A5526">
        <v>2281203</v>
      </c>
      <c r="B5526">
        <v>1</v>
      </c>
      <c r="C5526" t="s">
        <v>80</v>
      </c>
      <c r="D5526" t="s">
        <v>100</v>
      </c>
      <c r="E5526" t="s">
        <v>141</v>
      </c>
      <c r="F5526" t="s">
        <v>16043</v>
      </c>
      <c r="G5526" t="s">
        <v>442</v>
      </c>
      <c r="H5526" t="s">
        <v>135</v>
      </c>
      <c r="I5526" t="s">
        <v>136</v>
      </c>
      <c r="J5526" t="s">
        <v>137</v>
      </c>
      <c r="K5526" t="s">
        <v>138</v>
      </c>
      <c r="L5526" t="s">
        <v>16044</v>
      </c>
      <c r="M5526" t="s">
        <v>16045</v>
      </c>
      <c r="N5526">
        <v>6.1111111000000003E-2</v>
      </c>
      <c r="O5526">
        <v>0</v>
      </c>
      <c r="P5526">
        <v>1237</v>
      </c>
      <c r="Q5526">
        <v>0</v>
      </c>
      <c r="R5526">
        <v>0</v>
      </c>
      <c r="S5526">
        <v>0</v>
      </c>
      <c r="T5526">
        <v>112</v>
      </c>
      <c r="U5526">
        <v>0</v>
      </c>
      <c r="V5526">
        <v>1</v>
      </c>
      <c r="W5526">
        <v>0</v>
      </c>
      <c r="X5526">
        <v>17.681064641816945</v>
      </c>
      <c r="Y5526">
        <v>0</v>
      </c>
      <c r="Z5526">
        <v>0</v>
      </c>
      <c r="AA5526">
        <v>0</v>
      </c>
      <c r="AB5526">
        <v>4.6946478367457782</v>
      </c>
      <c r="AC5526">
        <v>0</v>
      </c>
      <c r="AD5526">
        <v>0.49659722075333335</v>
      </c>
      <c r="AE5526">
        <v>22.872309699316059</v>
      </c>
    </row>
    <row r="5527" spans="1:31" x14ac:dyDescent="0.25">
      <c r="A5527">
        <v>2281204</v>
      </c>
      <c r="B5527">
        <v>1</v>
      </c>
      <c r="C5527" t="s">
        <v>81</v>
      </c>
      <c r="D5527" t="s">
        <v>128</v>
      </c>
      <c r="E5527" t="s">
        <v>165</v>
      </c>
      <c r="F5527" t="s">
        <v>16046</v>
      </c>
      <c r="G5527" t="s">
        <v>198</v>
      </c>
      <c r="H5527" t="s">
        <v>150</v>
      </c>
      <c r="I5527" t="s">
        <v>136</v>
      </c>
      <c r="J5527" t="s">
        <v>137</v>
      </c>
      <c r="K5527" t="s">
        <v>138</v>
      </c>
      <c r="L5527" t="s">
        <v>16047</v>
      </c>
      <c r="M5527" t="s">
        <v>16048</v>
      </c>
      <c r="N5527">
        <v>0.63611111099999995</v>
      </c>
      <c r="O5527">
        <v>0</v>
      </c>
      <c r="P5527">
        <v>7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0.8528351689937167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0.8528351689937167</v>
      </c>
    </row>
    <row r="5528" spans="1:31" x14ac:dyDescent="0.25">
      <c r="A5528">
        <v>2281205</v>
      </c>
      <c r="B5528">
        <v>1</v>
      </c>
      <c r="C5528" t="s">
        <v>80</v>
      </c>
      <c r="D5528" t="s">
        <v>97</v>
      </c>
      <c r="E5528" t="s">
        <v>147</v>
      </c>
      <c r="F5528" t="s">
        <v>16049</v>
      </c>
      <c r="G5528" t="s">
        <v>229</v>
      </c>
      <c r="H5528" t="s">
        <v>150</v>
      </c>
      <c r="I5528" t="s">
        <v>136</v>
      </c>
      <c r="J5528" t="s">
        <v>137</v>
      </c>
      <c r="K5528" t="s">
        <v>138</v>
      </c>
      <c r="L5528" t="s">
        <v>16050</v>
      </c>
      <c r="M5528" t="s">
        <v>16051</v>
      </c>
      <c r="N5528">
        <v>2.0186111109999998</v>
      </c>
      <c r="O5528">
        <v>0</v>
      </c>
      <c r="P5528">
        <v>27</v>
      </c>
      <c r="Q5528">
        <v>0</v>
      </c>
      <c r="R5528">
        <v>5</v>
      </c>
      <c r="S5528">
        <v>0</v>
      </c>
      <c r="T5528">
        <v>7</v>
      </c>
      <c r="U5528">
        <v>0</v>
      </c>
      <c r="V5528">
        <v>0</v>
      </c>
      <c r="W5528">
        <v>0</v>
      </c>
      <c r="X5528">
        <v>31.123095010728605</v>
      </c>
      <c r="Y5528">
        <v>0</v>
      </c>
      <c r="Z5528">
        <v>5.4255602117348989</v>
      </c>
      <c r="AA5528">
        <v>0</v>
      </c>
      <c r="AB5528">
        <v>5.8687866315732444</v>
      </c>
      <c r="AC5528">
        <v>0</v>
      </c>
      <c r="AD5528">
        <v>0</v>
      </c>
      <c r="AE5528">
        <v>42.417441854036745</v>
      </c>
    </row>
    <row r="5529" spans="1:31" x14ac:dyDescent="0.25">
      <c r="A5529">
        <v>2281206</v>
      </c>
      <c r="B5529">
        <v>1</v>
      </c>
      <c r="C5529" t="s">
        <v>80</v>
      </c>
      <c r="D5529" t="s">
        <v>107</v>
      </c>
      <c r="E5529" t="s">
        <v>165</v>
      </c>
      <c r="F5529" t="s">
        <v>16052</v>
      </c>
      <c r="G5529" t="s">
        <v>167</v>
      </c>
      <c r="H5529" t="s">
        <v>150</v>
      </c>
      <c r="I5529" t="s">
        <v>136</v>
      </c>
      <c r="J5529" t="s">
        <v>137</v>
      </c>
      <c r="K5529" t="s">
        <v>138</v>
      </c>
      <c r="L5529" t="s">
        <v>16053</v>
      </c>
      <c r="M5529" t="s">
        <v>16054</v>
      </c>
      <c r="N5529">
        <v>3.6186111109999999</v>
      </c>
      <c r="O5529">
        <v>0</v>
      </c>
      <c r="P5529">
        <v>3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6.5154686567445834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6.5154686567445834</v>
      </c>
    </row>
    <row r="5530" spans="1:31" x14ac:dyDescent="0.25">
      <c r="A5530">
        <v>2281207</v>
      </c>
      <c r="B5530">
        <v>1</v>
      </c>
      <c r="C5530" t="s">
        <v>80</v>
      </c>
      <c r="D5530" t="s">
        <v>93</v>
      </c>
      <c r="E5530" t="s">
        <v>147</v>
      </c>
      <c r="F5530" t="s">
        <v>16055</v>
      </c>
      <c r="G5530" t="s">
        <v>149</v>
      </c>
      <c r="H5530" t="s">
        <v>150</v>
      </c>
      <c r="I5530" t="s">
        <v>136</v>
      </c>
      <c r="J5530" t="s">
        <v>137</v>
      </c>
      <c r="K5530" t="s">
        <v>138</v>
      </c>
      <c r="L5530" t="s">
        <v>16056</v>
      </c>
      <c r="M5530" t="s">
        <v>16057</v>
      </c>
      <c r="N5530">
        <v>1.7008333330000001</v>
      </c>
      <c r="O5530">
        <v>0</v>
      </c>
      <c r="P5530">
        <v>1</v>
      </c>
      <c r="Q5530">
        <v>0</v>
      </c>
      <c r="R5530">
        <v>3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0.97011489409945018</v>
      </c>
      <c r="Y5530">
        <v>0</v>
      </c>
      <c r="Z5530">
        <v>20.180784932909926</v>
      </c>
      <c r="AA5530">
        <v>0</v>
      </c>
      <c r="AB5530">
        <v>0</v>
      </c>
      <c r="AC5530">
        <v>0</v>
      </c>
      <c r="AD5530">
        <v>0</v>
      </c>
      <c r="AE5530">
        <v>21.150899827009376</v>
      </c>
    </row>
    <row r="5531" spans="1:31" x14ac:dyDescent="0.25">
      <c r="A5531">
        <v>2281213</v>
      </c>
      <c r="B5531">
        <v>1</v>
      </c>
      <c r="C5531" t="s">
        <v>80</v>
      </c>
      <c r="D5531" t="s">
        <v>96</v>
      </c>
      <c r="E5531" t="s">
        <v>141</v>
      </c>
      <c r="F5531" t="s">
        <v>16058</v>
      </c>
      <c r="G5531" t="s">
        <v>1745</v>
      </c>
      <c r="H5531" t="s">
        <v>135</v>
      </c>
      <c r="I5531" t="s">
        <v>136</v>
      </c>
      <c r="J5531" t="s">
        <v>137</v>
      </c>
      <c r="K5531" t="s">
        <v>138</v>
      </c>
      <c r="L5531" t="s">
        <v>16059</v>
      </c>
      <c r="M5531" t="s">
        <v>16060</v>
      </c>
      <c r="N5531">
        <v>0.59194444400000001</v>
      </c>
      <c r="O5531">
        <v>0</v>
      </c>
      <c r="P5531">
        <v>1141</v>
      </c>
      <c r="Q5531">
        <v>0</v>
      </c>
      <c r="R5531">
        <v>1</v>
      </c>
      <c r="S5531">
        <v>3</v>
      </c>
      <c r="T5531">
        <v>59</v>
      </c>
      <c r="U5531">
        <v>0</v>
      </c>
      <c r="V5531">
        <v>0</v>
      </c>
      <c r="W5531">
        <v>0</v>
      </c>
      <c r="X5531">
        <v>310.74254614521993</v>
      </c>
      <c r="Y5531">
        <v>0</v>
      </c>
      <c r="Z5531">
        <v>0</v>
      </c>
      <c r="AA5531">
        <v>38.144863335790504</v>
      </c>
      <c r="AB5531">
        <v>63.750866508847658</v>
      </c>
      <c r="AC5531">
        <v>0</v>
      </c>
      <c r="AD5531">
        <v>0</v>
      </c>
      <c r="AE5531">
        <v>412.63827598985807</v>
      </c>
    </row>
    <row r="5532" spans="1:31" x14ac:dyDescent="0.25">
      <c r="A5532">
        <v>2281214</v>
      </c>
      <c r="B5532">
        <v>1</v>
      </c>
      <c r="C5532" t="s">
        <v>81</v>
      </c>
      <c r="D5532" t="s">
        <v>114</v>
      </c>
      <c r="E5532" t="s">
        <v>147</v>
      </c>
      <c r="F5532" t="s">
        <v>16061</v>
      </c>
      <c r="G5532" t="s">
        <v>149</v>
      </c>
      <c r="H5532" t="s">
        <v>150</v>
      </c>
      <c r="I5532" t="s">
        <v>136</v>
      </c>
      <c r="J5532" t="s">
        <v>137</v>
      </c>
      <c r="K5532" t="s">
        <v>138</v>
      </c>
      <c r="L5532" t="s">
        <v>16062</v>
      </c>
      <c r="M5532" t="s">
        <v>16063</v>
      </c>
      <c r="N5532">
        <v>0.85527777699999996</v>
      </c>
      <c r="O5532">
        <v>0</v>
      </c>
      <c r="P5532">
        <v>2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5.2225599486250003E-2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5.2225599486250003E-2</v>
      </c>
    </row>
    <row r="5533" spans="1:31" x14ac:dyDescent="0.25">
      <c r="A5533">
        <v>2281216</v>
      </c>
      <c r="B5533">
        <v>1</v>
      </c>
      <c r="C5533" t="s">
        <v>80</v>
      </c>
      <c r="D5533" t="s">
        <v>94</v>
      </c>
      <c r="E5533" t="s">
        <v>147</v>
      </c>
      <c r="F5533" t="s">
        <v>16064</v>
      </c>
      <c r="G5533" t="s">
        <v>149</v>
      </c>
      <c r="H5533" t="s">
        <v>150</v>
      </c>
      <c r="I5533" t="s">
        <v>136</v>
      </c>
      <c r="J5533" t="s">
        <v>137</v>
      </c>
      <c r="K5533" t="s">
        <v>138</v>
      </c>
      <c r="L5533" t="s">
        <v>16065</v>
      </c>
      <c r="M5533" t="s">
        <v>16066</v>
      </c>
      <c r="N5533">
        <v>1.3352777769999999</v>
      </c>
      <c r="O5533">
        <v>0</v>
      </c>
      <c r="P5533">
        <v>25</v>
      </c>
      <c r="Q5533">
        <v>0</v>
      </c>
      <c r="R5533">
        <v>0</v>
      </c>
      <c r="S5533">
        <v>0</v>
      </c>
      <c r="T5533">
        <v>1</v>
      </c>
      <c r="U5533">
        <v>0</v>
      </c>
      <c r="V5533">
        <v>0</v>
      </c>
      <c r="W5533">
        <v>0</v>
      </c>
      <c r="X5533">
        <v>2.3883752467506953</v>
      </c>
      <c r="Y5533">
        <v>0</v>
      </c>
      <c r="Z5533">
        <v>0</v>
      </c>
      <c r="AA5533">
        <v>0</v>
      </c>
      <c r="AB5533">
        <v>8.5939640533333342E-5</v>
      </c>
      <c r="AC5533">
        <v>0</v>
      </c>
      <c r="AD5533">
        <v>0</v>
      </c>
      <c r="AE5533">
        <v>2.3884611863912286</v>
      </c>
    </row>
    <row r="5534" spans="1:31" x14ac:dyDescent="0.25">
      <c r="A5534">
        <v>2281222</v>
      </c>
      <c r="B5534">
        <v>1</v>
      </c>
      <c r="C5534" t="s">
        <v>81</v>
      </c>
      <c r="D5534" t="s">
        <v>117</v>
      </c>
      <c r="E5534" t="s">
        <v>165</v>
      </c>
      <c r="F5534" t="s">
        <v>16067</v>
      </c>
      <c r="G5534" t="s">
        <v>167</v>
      </c>
      <c r="H5534" t="s">
        <v>150</v>
      </c>
      <c r="I5534" t="s">
        <v>136</v>
      </c>
      <c r="J5534" t="s">
        <v>137</v>
      </c>
      <c r="K5534" t="s">
        <v>138</v>
      </c>
      <c r="L5534" t="s">
        <v>16068</v>
      </c>
      <c r="M5534" t="s">
        <v>16069</v>
      </c>
      <c r="N5534">
        <v>4.4461111109999996</v>
      </c>
      <c r="O5534">
        <v>0</v>
      </c>
      <c r="P5534">
        <v>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0.70343896182495846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0.70343896182495846</v>
      </c>
    </row>
    <row r="5535" spans="1:31" x14ac:dyDescent="0.25">
      <c r="A5535">
        <v>2281223</v>
      </c>
      <c r="B5535">
        <v>1</v>
      </c>
      <c r="C5535" t="s">
        <v>80</v>
      </c>
      <c r="D5535" t="s">
        <v>97</v>
      </c>
      <c r="E5535" t="s">
        <v>165</v>
      </c>
      <c r="F5535" t="s">
        <v>16070</v>
      </c>
      <c r="G5535" t="s">
        <v>167</v>
      </c>
      <c r="H5535" t="s">
        <v>150</v>
      </c>
      <c r="I5535" t="s">
        <v>136</v>
      </c>
      <c r="J5535" t="s">
        <v>137</v>
      </c>
      <c r="K5535" t="s">
        <v>138</v>
      </c>
      <c r="L5535" t="s">
        <v>16071</v>
      </c>
      <c r="M5535" t="s">
        <v>16072</v>
      </c>
      <c r="N5535">
        <v>3.6352777770000002</v>
      </c>
      <c r="O5535">
        <v>0</v>
      </c>
      <c r="P5535">
        <v>1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1.9340535979138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1.9340535979138</v>
      </c>
    </row>
    <row r="5536" spans="1:31" x14ac:dyDescent="0.25">
      <c r="A5536">
        <v>2281224</v>
      </c>
      <c r="B5536">
        <v>1</v>
      </c>
      <c r="C5536" t="s">
        <v>80</v>
      </c>
      <c r="D5536" t="s">
        <v>86</v>
      </c>
      <c r="E5536" t="s">
        <v>312</v>
      </c>
      <c r="F5536" t="s">
        <v>16073</v>
      </c>
      <c r="G5536" t="s">
        <v>149</v>
      </c>
      <c r="H5536" t="s">
        <v>150</v>
      </c>
      <c r="I5536" t="s">
        <v>136</v>
      </c>
      <c r="J5536" t="s">
        <v>137</v>
      </c>
      <c r="K5536" t="s">
        <v>138</v>
      </c>
      <c r="L5536" t="s">
        <v>16074</v>
      </c>
      <c r="M5536" t="s">
        <v>16075</v>
      </c>
      <c r="N5536">
        <v>0.712777777</v>
      </c>
      <c r="O5536">
        <v>0</v>
      </c>
      <c r="P5536">
        <v>125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31.597548650786297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31.597548650786297</v>
      </c>
    </row>
    <row r="5537" spans="1:31" x14ac:dyDescent="0.25">
      <c r="A5537">
        <v>2281235</v>
      </c>
      <c r="B5537">
        <v>1</v>
      </c>
      <c r="C5537" t="s">
        <v>81</v>
      </c>
      <c r="D5537" t="s">
        <v>112</v>
      </c>
      <c r="E5537" t="s">
        <v>147</v>
      </c>
      <c r="F5537" t="s">
        <v>16076</v>
      </c>
      <c r="G5537" t="s">
        <v>229</v>
      </c>
      <c r="H5537" t="s">
        <v>150</v>
      </c>
      <c r="I5537" t="s">
        <v>136</v>
      </c>
      <c r="J5537" t="s">
        <v>137</v>
      </c>
      <c r="K5537" t="s">
        <v>138</v>
      </c>
      <c r="L5537" t="s">
        <v>16077</v>
      </c>
      <c r="M5537" t="s">
        <v>16078</v>
      </c>
      <c r="N5537">
        <v>1.3716666660000001</v>
      </c>
      <c r="O5537">
        <v>0</v>
      </c>
      <c r="P5537">
        <v>6</v>
      </c>
      <c r="Q5537">
        <v>0</v>
      </c>
      <c r="R5537">
        <v>1</v>
      </c>
      <c r="S5537">
        <v>0</v>
      </c>
      <c r="T5537">
        <v>2</v>
      </c>
      <c r="U5537">
        <v>0</v>
      </c>
      <c r="V5537">
        <v>1</v>
      </c>
      <c r="W5537">
        <v>0</v>
      </c>
      <c r="X5537">
        <v>0.91320541935933908</v>
      </c>
      <c r="Y5537">
        <v>0</v>
      </c>
      <c r="Z5537">
        <v>0</v>
      </c>
      <c r="AA5537">
        <v>0</v>
      </c>
      <c r="AB5537">
        <v>1.0516500204034167</v>
      </c>
      <c r="AC5537">
        <v>0</v>
      </c>
      <c r="AD5537">
        <v>5.4078818424897506</v>
      </c>
      <c r="AE5537">
        <v>7.3727372822525066</v>
      </c>
    </row>
    <row r="5538" spans="1:31" x14ac:dyDescent="0.25">
      <c r="A5538">
        <v>2281237</v>
      </c>
      <c r="B5538">
        <v>1</v>
      </c>
      <c r="C5538" t="s">
        <v>80</v>
      </c>
      <c r="D5538" t="s">
        <v>106</v>
      </c>
      <c r="E5538" t="s">
        <v>165</v>
      </c>
      <c r="F5538" t="s">
        <v>16079</v>
      </c>
      <c r="G5538" t="s">
        <v>198</v>
      </c>
      <c r="H5538" t="s">
        <v>150</v>
      </c>
      <c r="I5538" t="s">
        <v>136</v>
      </c>
      <c r="J5538" t="s">
        <v>137</v>
      </c>
      <c r="K5538" t="s">
        <v>138</v>
      </c>
      <c r="L5538" t="s">
        <v>16080</v>
      </c>
      <c r="M5538" t="s">
        <v>16081</v>
      </c>
      <c r="N5538">
        <v>1.1841666660000001</v>
      </c>
      <c r="O5538">
        <v>0</v>
      </c>
      <c r="P5538">
        <v>1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0.33547833956505002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0.33547833956505002</v>
      </c>
    </row>
    <row r="5539" spans="1:31" x14ac:dyDescent="0.25">
      <c r="A5539">
        <v>2281238</v>
      </c>
      <c r="B5539">
        <v>1</v>
      </c>
      <c r="C5539" t="s">
        <v>80</v>
      </c>
      <c r="D5539" t="s">
        <v>101</v>
      </c>
      <c r="E5539" t="s">
        <v>312</v>
      </c>
      <c r="F5539" t="s">
        <v>16082</v>
      </c>
      <c r="G5539" t="s">
        <v>261</v>
      </c>
      <c r="H5539" t="s">
        <v>150</v>
      </c>
      <c r="I5539" t="s">
        <v>136</v>
      </c>
      <c r="J5539" t="s">
        <v>137</v>
      </c>
      <c r="K5539" t="s">
        <v>138</v>
      </c>
      <c r="L5539" t="s">
        <v>16083</v>
      </c>
      <c r="M5539" t="s">
        <v>16084</v>
      </c>
      <c r="N5539">
        <v>0.70277777699999999</v>
      </c>
      <c r="O5539">
        <v>0</v>
      </c>
      <c r="P5539">
        <v>21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7.1098387842189998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7.1098387842189998</v>
      </c>
    </row>
    <row r="5540" spans="1:31" x14ac:dyDescent="0.25">
      <c r="A5540">
        <v>2281239</v>
      </c>
      <c r="B5540">
        <v>1</v>
      </c>
      <c r="C5540" t="s">
        <v>81</v>
      </c>
      <c r="D5540" t="s">
        <v>125</v>
      </c>
      <c r="E5540" t="s">
        <v>165</v>
      </c>
      <c r="F5540" t="s">
        <v>16085</v>
      </c>
      <c r="G5540" t="s">
        <v>198</v>
      </c>
      <c r="H5540" t="s">
        <v>150</v>
      </c>
      <c r="I5540" t="s">
        <v>136</v>
      </c>
      <c r="J5540" t="s">
        <v>137</v>
      </c>
      <c r="K5540" t="s">
        <v>138</v>
      </c>
      <c r="L5540" t="s">
        <v>16086</v>
      </c>
      <c r="M5540" t="s">
        <v>16087</v>
      </c>
      <c r="N5540">
        <v>3.000555555</v>
      </c>
      <c r="O5540">
        <v>0</v>
      </c>
      <c r="P5540">
        <v>1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0.22868681672816668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0.22868681672816668</v>
      </c>
    </row>
    <row r="5541" spans="1:31" x14ac:dyDescent="0.25">
      <c r="A5541">
        <v>2281240</v>
      </c>
      <c r="B5541">
        <v>1</v>
      </c>
      <c r="C5541" t="s">
        <v>80</v>
      </c>
      <c r="D5541" t="s">
        <v>92</v>
      </c>
      <c r="E5541" t="s">
        <v>165</v>
      </c>
      <c r="F5541" t="s">
        <v>553</v>
      </c>
      <c r="G5541" t="s">
        <v>225</v>
      </c>
      <c r="H5541" t="s">
        <v>150</v>
      </c>
      <c r="I5541" t="s">
        <v>136</v>
      </c>
      <c r="J5541" t="s">
        <v>137</v>
      </c>
      <c r="K5541" t="s">
        <v>138</v>
      </c>
      <c r="L5541" t="s">
        <v>16088</v>
      </c>
      <c r="M5541" t="s">
        <v>16089</v>
      </c>
      <c r="N5541">
        <v>0.87888888799999998</v>
      </c>
      <c r="O5541">
        <v>0</v>
      </c>
      <c r="P5541">
        <v>9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2.1429483669322003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2.1429483669322003</v>
      </c>
    </row>
    <row r="5542" spans="1:31" x14ac:dyDescent="0.25">
      <c r="A5542">
        <v>2281242</v>
      </c>
      <c r="B5542">
        <v>1</v>
      </c>
      <c r="C5542" t="s">
        <v>80</v>
      </c>
      <c r="D5542" t="s">
        <v>87</v>
      </c>
      <c r="E5542" t="s">
        <v>147</v>
      </c>
      <c r="F5542" t="s">
        <v>16090</v>
      </c>
      <c r="G5542" t="s">
        <v>233</v>
      </c>
      <c r="H5542" t="s">
        <v>150</v>
      </c>
      <c r="I5542" t="s">
        <v>136</v>
      </c>
      <c r="J5542" t="s">
        <v>137</v>
      </c>
      <c r="K5542" t="s">
        <v>138</v>
      </c>
      <c r="L5542" t="s">
        <v>16091</v>
      </c>
      <c r="M5542" t="s">
        <v>16092</v>
      </c>
      <c r="N5542">
        <v>1.8844444440000001</v>
      </c>
      <c r="O5542">
        <v>0</v>
      </c>
      <c r="P5542">
        <v>21</v>
      </c>
      <c r="Q5542">
        <v>0</v>
      </c>
      <c r="R5542">
        <v>0</v>
      </c>
      <c r="S5542">
        <v>0</v>
      </c>
      <c r="T5542">
        <v>4</v>
      </c>
      <c r="U5542">
        <v>0</v>
      </c>
      <c r="V5542">
        <v>0</v>
      </c>
      <c r="W5542">
        <v>0</v>
      </c>
      <c r="X5542">
        <v>17.296945277294224</v>
      </c>
      <c r="Y5542">
        <v>0</v>
      </c>
      <c r="Z5542">
        <v>0</v>
      </c>
      <c r="AA5542">
        <v>0</v>
      </c>
      <c r="AB5542">
        <v>3.8514682062956669</v>
      </c>
      <c r="AC5542">
        <v>0</v>
      </c>
      <c r="AD5542">
        <v>0</v>
      </c>
      <c r="AE5542">
        <v>21.148413483589891</v>
      </c>
    </row>
    <row r="5543" spans="1:31" x14ac:dyDescent="0.25">
      <c r="A5543">
        <v>2281245</v>
      </c>
      <c r="B5543">
        <v>1</v>
      </c>
      <c r="C5543" t="s">
        <v>80</v>
      </c>
      <c r="D5543" t="s">
        <v>96</v>
      </c>
      <c r="E5543" t="s">
        <v>165</v>
      </c>
      <c r="F5543" t="s">
        <v>16093</v>
      </c>
      <c r="G5543" t="s">
        <v>167</v>
      </c>
      <c r="H5543" t="s">
        <v>150</v>
      </c>
      <c r="I5543" t="s">
        <v>136</v>
      </c>
      <c r="J5543" t="s">
        <v>137</v>
      </c>
      <c r="K5543" t="s">
        <v>138</v>
      </c>
      <c r="L5543" t="s">
        <v>16094</v>
      </c>
      <c r="M5543" t="s">
        <v>16095</v>
      </c>
      <c r="N5543">
        <v>1.7238888880000001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0.5613014515298751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0.5613014515298751</v>
      </c>
    </row>
    <row r="5544" spans="1:31" x14ac:dyDescent="0.25">
      <c r="A5544">
        <v>2281246</v>
      </c>
      <c r="B5544">
        <v>1</v>
      </c>
      <c r="C5544" t="s">
        <v>81</v>
      </c>
      <c r="D5544" t="s">
        <v>112</v>
      </c>
      <c r="E5544" t="s">
        <v>165</v>
      </c>
      <c r="F5544" t="s">
        <v>16096</v>
      </c>
      <c r="G5544" t="s">
        <v>198</v>
      </c>
      <c r="H5544" t="s">
        <v>150</v>
      </c>
      <c r="I5544" t="s">
        <v>136</v>
      </c>
      <c r="J5544" t="s">
        <v>137</v>
      </c>
      <c r="K5544" t="s">
        <v>138</v>
      </c>
      <c r="L5544" t="s">
        <v>16097</v>
      </c>
      <c r="M5544" t="s">
        <v>16098</v>
      </c>
      <c r="N5544">
        <v>1.1936111110000001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12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1.9519914842963328</v>
      </c>
      <c r="AC5544">
        <v>0</v>
      </c>
      <c r="AD5544">
        <v>0</v>
      </c>
      <c r="AE5544">
        <v>1.9519914842963328</v>
      </c>
    </row>
    <row r="5545" spans="1:31" x14ac:dyDescent="0.25">
      <c r="A5545">
        <v>2281251</v>
      </c>
      <c r="B5545">
        <v>1</v>
      </c>
      <c r="C5545" t="s">
        <v>81</v>
      </c>
      <c r="D5545" t="s">
        <v>122</v>
      </c>
      <c r="E5545" t="s">
        <v>147</v>
      </c>
      <c r="F5545" t="s">
        <v>16099</v>
      </c>
      <c r="G5545" t="s">
        <v>233</v>
      </c>
      <c r="H5545" t="s">
        <v>150</v>
      </c>
      <c r="I5545" t="s">
        <v>136</v>
      </c>
      <c r="J5545" t="s">
        <v>137</v>
      </c>
      <c r="K5545" t="s">
        <v>138</v>
      </c>
      <c r="L5545" t="s">
        <v>16100</v>
      </c>
      <c r="M5545" t="s">
        <v>16101</v>
      </c>
      <c r="N5545">
        <v>2.8258333329999998</v>
      </c>
      <c r="O5545">
        <v>0</v>
      </c>
      <c r="P5545">
        <v>142</v>
      </c>
      <c r="Q5545">
        <v>0</v>
      </c>
      <c r="R5545">
        <v>0</v>
      </c>
      <c r="S5545">
        <v>0</v>
      </c>
      <c r="T5545">
        <v>9</v>
      </c>
      <c r="U5545">
        <v>0</v>
      </c>
      <c r="V5545">
        <v>0</v>
      </c>
      <c r="W5545">
        <v>0</v>
      </c>
      <c r="X5545">
        <v>82.913546396710458</v>
      </c>
      <c r="Y5545">
        <v>0</v>
      </c>
      <c r="Z5545">
        <v>0</v>
      </c>
      <c r="AA5545">
        <v>0</v>
      </c>
      <c r="AB5545">
        <v>8.9031560395051663</v>
      </c>
      <c r="AC5545">
        <v>0</v>
      </c>
      <c r="AD5545">
        <v>0</v>
      </c>
      <c r="AE5545">
        <v>91.816702436215621</v>
      </c>
    </row>
    <row r="5546" spans="1:31" x14ac:dyDescent="0.25">
      <c r="A5546">
        <v>2281252</v>
      </c>
      <c r="B5546">
        <v>1</v>
      </c>
      <c r="C5546" t="s">
        <v>80</v>
      </c>
      <c r="D5546" t="s">
        <v>95</v>
      </c>
      <c r="E5546" t="s">
        <v>165</v>
      </c>
      <c r="F5546" t="s">
        <v>16102</v>
      </c>
      <c r="G5546" t="s">
        <v>198</v>
      </c>
      <c r="H5546" t="s">
        <v>150</v>
      </c>
      <c r="I5546" t="s">
        <v>136</v>
      </c>
      <c r="J5546" t="s">
        <v>137</v>
      </c>
      <c r="K5546" t="s">
        <v>138</v>
      </c>
      <c r="L5546" t="s">
        <v>16103</v>
      </c>
      <c r="M5546" t="s">
        <v>16104</v>
      </c>
      <c r="N5546">
        <v>1.356666666</v>
      </c>
      <c r="O5546">
        <v>0</v>
      </c>
      <c r="P5546">
        <v>2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2.4233645296148003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2.4233645296148003</v>
      </c>
    </row>
    <row r="5547" spans="1:31" x14ac:dyDescent="0.25">
      <c r="A5547">
        <v>2281257</v>
      </c>
      <c r="B5547">
        <v>1</v>
      </c>
      <c r="C5547" t="s">
        <v>80</v>
      </c>
      <c r="D5547" t="s">
        <v>83</v>
      </c>
      <c r="E5547" t="s">
        <v>165</v>
      </c>
      <c r="F5547" t="s">
        <v>16105</v>
      </c>
      <c r="G5547" t="s">
        <v>167</v>
      </c>
      <c r="H5547" t="s">
        <v>150</v>
      </c>
      <c r="I5547" t="s">
        <v>136</v>
      </c>
      <c r="J5547" t="s">
        <v>137</v>
      </c>
      <c r="K5547" t="s">
        <v>138</v>
      </c>
      <c r="L5547" t="s">
        <v>16106</v>
      </c>
      <c r="M5547" t="s">
        <v>16107</v>
      </c>
      <c r="N5547">
        <v>5.1686111109999997</v>
      </c>
      <c r="O5547">
        <v>0</v>
      </c>
      <c r="P5547">
        <v>1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2.0021707370027833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2.0021707370027833</v>
      </c>
    </row>
    <row r="5548" spans="1:31" x14ac:dyDescent="0.25">
      <c r="A5548">
        <v>2281267</v>
      </c>
      <c r="B5548">
        <v>1</v>
      </c>
      <c r="C5548" t="s">
        <v>80</v>
      </c>
      <c r="D5548" t="s">
        <v>89</v>
      </c>
      <c r="E5548" t="s">
        <v>165</v>
      </c>
      <c r="F5548" t="s">
        <v>16108</v>
      </c>
      <c r="G5548" t="s">
        <v>167</v>
      </c>
      <c r="H5548" t="s">
        <v>150</v>
      </c>
      <c r="I5548" t="s">
        <v>136</v>
      </c>
      <c r="J5548" t="s">
        <v>137</v>
      </c>
      <c r="K5548" t="s">
        <v>138</v>
      </c>
      <c r="L5548" t="s">
        <v>16109</v>
      </c>
      <c r="M5548" t="s">
        <v>16110</v>
      </c>
      <c r="N5548">
        <v>1.6019444439999999</v>
      </c>
      <c r="O5548">
        <v>0</v>
      </c>
      <c r="P5548">
        <v>1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0.45155075927566668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0.45155075927566668</v>
      </c>
    </row>
    <row r="5549" spans="1:31" x14ac:dyDescent="0.25">
      <c r="A5549">
        <v>2281269</v>
      </c>
      <c r="B5549">
        <v>1</v>
      </c>
      <c r="C5549" t="s">
        <v>80</v>
      </c>
      <c r="D5549" t="s">
        <v>90</v>
      </c>
      <c r="E5549" t="s">
        <v>176</v>
      </c>
      <c r="F5549" t="s">
        <v>16111</v>
      </c>
      <c r="G5549" t="s">
        <v>533</v>
      </c>
      <c r="H5549" t="s">
        <v>150</v>
      </c>
      <c r="I5549" t="s">
        <v>136</v>
      </c>
      <c r="J5549" t="s">
        <v>137</v>
      </c>
      <c r="K5549" t="s">
        <v>138</v>
      </c>
      <c r="L5549" t="s">
        <v>16112</v>
      </c>
      <c r="M5549" t="s">
        <v>16113</v>
      </c>
      <c r="N5549">
        <v>4.3202777770000003</v>
      </c>
      <c r="O5549">
        <v>0</v>
      </c>
      <c r="P5549">
        <v>308</v>
      </c>
      <c r="Q5549">
        <v>0</v>
      </c>
      <c r="R5549">
        <v>0</v>
      </c>
      <c r="S5549">
        <v>0</v>
      </c>
      <c r="T5549">
        <v>12</v>
      </c>
      <c r="U5549">
        <v>0</v>
      </c>
      <c r="V5549">
        <v>0</v>
      </c>
      <c r="W5549">
        <v>0</v>
      </c>
      <c r="X5549">
        <v>379.05529664199861</v>
      </c>
      <c r="Y5549">
        <v>0</v>
      </c>
      <c r="Z5549">
        <v>0</v>
      </c>
      <c r="AA5549">
        <v>0</v>
      </c>
      <c r="AB5549">
        <v>29.021135957622082</v>
      </c>
      <c r="AC5549">
        <v>0</v>
      </c>
      <c r="AD5549">
        <v>0</v>
      </c>
      <c r="AE5549">
        <v>408.07643259962072</v>
      </c>
    </row>
    <row r="5550" spans="1:31" x14ac:dyDescent="0.25">
      <c r="A5550">
        <v>2281270</v>
      </c>
      <c r="B5550">
        <v>1</v>
      </c>
      <c r="C5550" t="s">
        <v>81</v>
      </c>
      <c r="D5550" t="s">
        <v>128</v>
      </c>
      <c r="E5550" t="s">
        <v>165</v>
      </c>
      <c r="F5550" t="s">
        <v>9670</v>
      </c>
      <c r="G5550" t="s">
        <v>198</v>
      </c>
      <c r="H5550" t="s">
        <v>150</v>
      </c>
      <c r="I5550" t="s">
        <v>136</v>
      </c>
      <c r="J5550" t="s">
        <v>137</v>
      </c>
      <c r="K5550" t="s">
        <v>138</v>
      </c>
      <c r="L5550" t="s">
        <v>16114</v>
      </c>
      <c r="M5550" t="s">
        <v>16115</v>
      </c>
      <c r="N5550">
        <v>1.4013888880000001</v>
      </c>
      <c r="O5550">
        <v>0</v>
      </c>
      <c r="P5550">
        <v>1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</row>
    <row r="5551" spans="1:31" x14ac:dyDescent="0.25">
      <c r="A5551">
        <v>2281275</v>
      </c>
      <c r="B5551">
        <v>1</v>
      </c>
      <c r="C5551" t="s">
        <v>80</v>
      </c>
      <c r="D5551" t="s">
        <v>97</v>
      </c>
      <c r="E5551" t="s">
        <v>165</v>
      </c>
      <c r="F5551" t="s">
        <v>16116</v>
      </c>
      <c r="G5551" t="s">
        <v>198</v>
      </c>
      <c r="H5551" t="s">
        <v>150</v>
      </c>
      <c r="I5551" t="s">
        <v>136</v>
      </c>
      <c r="J5551" t="s">
        <v>137</v>
      </c>
      <c r="K5551" t="s">
        <v>138</v>
      </c>
      <c r="L5551" t="s">
        <v>16117</v>
      </c>
      <c r="M5551" t="s">
        <v>16118</v>
      </c>
      <c r="N5551">
        <v>1.2661111110000001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0.30765497738958336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0.30765497738958336</v>
      </c>
    </row>
    <row r="5552" spans="1:31" x14ac:dyDescent="0.25">
      <c r="A5552">
        <v>2281278</v>
      </c>
      <c r="B5552">
        <v>1</v>
      </c>
      <c r="C5552" t="s">
        <v>80</v>
      </c>
      <c r="D5552" t="s">
        <v>96</v>
      </c>
      <c r="E5552" t="s">
        <v>165</v>
      </c>
      <c r="F5552" t="s">
        <v>16119</v>
      </c>
      <c r="G5552" t="s">
        <v>225</v>
      </c>
      <c r="H5552" t="s">
        <v>150</v>
      </c>
      <c r="I5552" t="s">
        <v>136</v>
      </c>
      <c r="J5552" t="s">
        <v>137</v>
      </c>
      <c r="K5552" t="s">
        <v>138</v>
      </c>
      <c r="L5552" t="s">
        <v>16120</v>
      </c>
      <c r="M5552" t="s">
        <v>16121</v>
      </c>
      <c r="N5552">
        <v>2.517222222</v>
      </c>
      <c r="O5552">
        <v>0</v>
      </c>
      <c r="P5552">
        <v>2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1.1965531357702224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1.1965531357702224</v>
      </c>
    </row>
    <row r="5553" spans="1:31" x14ac:dyDescent="0.25">
      <c r="A5553">
        <v>2281287</v>
      </c>
      <c r="B5553">
        <v>1</v>
      </c>
      <c r="C5553" t="s">
        <v>80</v>
      </c>
      <c r="D5553" t="s">
        <v>85</v>
      </c>
      <c r="E5553" t="s">
        <v>312</v>
      </c>
      <c r="F5553" t="s">
        <v>13635</v>
      </c>
      <c r="G5553" t="s">
        <v>149</v>
      </c>
      <c r="H5553" t="s">
        <v>150</v>
      </c>
      <c r="I5553" t="s">
        <v>136</v>
      </c>
      <c r="J5553" t="s">
        <v>137</v>
      </c>
      <c r="K5553" t="s">
        <v>138</v>
      </c>
      <c r="L5553" t="s">
        <v>16122</v>
      </c>
      <c r="M5553" t="s">
        <v>16123</v>
      </c>
      <c r="N5553">
        <v>1.833611111</v>
      </c>
      <c r="O5553">
        <v>0</v>
      </c>
      <c r="P5553">
        <v>42</v>
      </c>
      <c r="Q5553">
        <v>0</v>
      </c>
      <c r="R5553">
        <v>0</v>
      </c>
      <c r="S5553">
        <v>0</v>
      </c>
      <c r="T5553">
        <v>1</v>
      </c>
      <c r="U5553">
        <v>0</v>
      </c>
      <c r="V5553">
        <v>0</v>
      </c>
      <c r="W5553">
        <v>0</v>
      </c>
      <c r="X5553">
        <v>17.18397566819111</v>
      </c>
      <c r="Y5553">
        <v>0</v>
      </c>
      <c r="Z5553">
        <v>0</v>
      </c>
      <c r="AA5553">
        <v>0</v>
      </c>
      <c r="AB5553">
        <v>1.5622130888893444</v>
      </c>
      <c r="AC5553">
        <v>0</v>
      </c>
      <c r="AD5553">
        <v>0</v>
      </c>
      <c r="AE5553">
        <v>18.746188757080454</v>
      </c>
    </row>
    <row r="5554" spans="1:31" x14ac:dyDescent="0.25">
      <c r="A5554">
        <v>2281296</v>
      </c>
      <c r="B5554">
        <v>1</v>
      </c>
      <c r="C5554" t="s">
        <v>80</v>
      </c>
      <c r="D5554" t="s">
        <v>94</v>
      </c>
      <c r="E5554" t="s">
        <v>157</v>
      </c>
      <c r="F5554" t="s">
        <v>16124</v>
      </c>
      <c r="G5554" t="s">
        <v>134</v>
      </c>
      <c r="H5554" t="s">
        <v>135</v>
      </c>
      <c r="I5554" t="s">
        <v>136</v>
      </c>
      <c r="J5554" t="s">
        <v>137</v>
      </c>
      <c r="K5554" t="s">
        <v>138</v>
      </c>
      <c r="L5554" t="s">
        <v>16125</v>
      </c>
      <c r="M5554" t="s">
        <v>16126</v>
      </c>
      <c r="N5554">
        <v>1.1416666660000001</v>
      </c>
      <c r="O5554">
        <v>3</v>
      </c>
      <c r="P5554">
        <v>3122</v>
      </c>
      <c r="Q5554">
        <v>69</v>
      </c>
      <c r="R5554">
        <v>577</v>
      </c>
      <c r="S5554">
        <v>31</v>
      </c>
      <c r="T5554">
        <v>353</v>
      </c>
      <c r="U5554">
        <v>4</v>
      </c>
      <c r="V5554">
        <v>0</v>
      </c>
      <c r="W5554">
        <v>0.52348929055383331</v>
      </c>
      <c r="X5554">
        <v>351.9115025116302</v>
      </c>
      <c r="Y5554">
        <v>23.662968917329497</v>
      </c>
      <c r="Z5554">
        <v>128.00672529050163</v>
      </c>
      <c r="AA5554">
        <v>94.723549116576521</v>
      </c>
      <c r="AB5554">
        <v>89.514165830595289</v>
      </c>
      <c r="AC5554">
        <v>59.266867676158981</v>
      </c>
      <c r="AD5554">
        <v>0</v>
      </c>
      <c r="AE5554">
        <v>747.60926863334589</v>
      </c>
    </row>
    <row r="5555" spans="1:31" x14ac:dyDescent="0.25">
      <c r="A5555">
        <v>2281297</v>
      </c>
      <c r="B5555">
        <v>1</v>
      </c>
      <c r="C5555" t="s">
        <v>80</v>
      </c>
      <c r="D5555" t="s">
        <v>82</v>
      </c>
      <c r="E5555" t="s">
        <v>147</v>
      </c>
      <c r="F5555" t="s">
        <v>16127</v>
      </c>
      <c r="G5555" t="s">
        <v>149</v>
      </c>
      <c r="H5555" t="s">
        <v>150</v>
      </c>
      <c r="I5555" t="s">
        <v>136</v>
      </c>
      <c r="J5555" t="s">
        <v>137</v>
      </c>
      <c r="K5555" t="s">
        <v>138</v>
      </c>
      <c r="L5555" t="s">
        <v>16128</v>
      </c>
      <c r="M5555" t="s">
        <v>16129</v>
      </c>
      <c r="N5555">
        <v>0.80944444400000004</v>
      </c>
      <c r="O5555">
        <v>0</v>
      </c>
      <c r="P5555">
        <v>271</v>
      </c>
      <c r="Q5555">
        <v>0</v>
      </c>
      <c r="R5555">
        <v>0</v>
      </c>
      <c r="S5555">
        <v>0</v>
      </c>
      <c r="T5555">
        <v>23</v>
      </c>
      <c r="U5555">
        <v>0</v>
      </c>
      <c r="V5555">
        <v>0</v>
      </c>
      <c r="W5555">
        <v>0</v>
      </c>
      <c r="X5555">
        <v>69.930574401771651</v>
      </c>
      <c r="Y5555">
        <v>0</v>
      </c>
      <c r="Z5555">
        <v>0</v>
      </c>
      <c r="AA5555">
        <v>0</v>
      </c>
      <c r="AB5555">
        <v>4.988918211851427</v>
      </c>
      <c r="AC5555">
        <v>0</v>
      </c>
      <c r="AD5555">
        <v>0</v>
      </c>
      <c r="AE5555">
        <v>74.919492613623078</v>
      </c>
    </row>
    <row r="5556" spans="1:31" x14ac:dyDescent="0.25">
      <c r="A5556">
        <v>2281299</v>
      </c>
      <c r="B5556">
        <v>1</v>
      </c>
      <c r="C5556" t="s">
        <v>80</v>
      </c>
      <c r="D5556" t="s">
        <v>94</v>
      </c>
      <c r="E5556" t="s">
        <v>157</v>
      </c>
      <c r="F5556" t="s">
        <v>1646</v>
      </c>
      <c r="G5556" t="s">
        <v>134</v>
      </c>
      <c r="H5556" t="s">
        <v>135</v>
      </c>
      <c r="I5556" t="s">
        <v>136</v>
      </c>
      <c r="J5556" t="s">
        <v>137</v>
      </c>
      <c r="K5556" t="s">
        <v>138</v>
      </c>
      <c r="L5556" t="s">
        <v>16130</v>
      </c>
      <c r="M5556" t="s">
        <v>16131</v>
      </c>
      <c r="N5556">
        <v>1.975833333</v>
      </c>
      <c r="O5556">
        <v>1</v>
      </c>
      <c r="P5556">
        <v>246</v>
      </c>
      <c r="Q5556">
        <v>14</v>
      </c>
      <c r="R5556">
        <v>46</v>
      </c>
      <c r="S5556">
        <v>15</v>
      </c>
      <c r="T5556">
        <v>83</v>
      </c>
      <c r="U5556">
        <v>6</v>
      </c>
      <c r="V5556">
        <v>0</v>
      </c>
      <c r="W5556">
        <v>1.1893839348495501</v>
      </c>
      <c r="X5556">
        <v>75.86786515102537</v>
      </c>
      <c r="Y5556">
        <v>8.6426649038197532</v>
      </c>
      <c r="Z5556">
        <v>17.136854409791027</v>
      </c>
      <c r="AA5556">
        <v>131.95198982095098</v>
      </c>
      <c r="AB5556">
        <v>22.151999152825798</v>
      </c>
      <c r="AC5556">
        <v>288.9905698029047</v>
      </c>
      <c r="AD5556">
        <v>0</v>
      </c>
      <c r="AE5556">
        <v>545.9313271761672</v>
      </c>
    </row>
    <row r="5557" spans="1:31" x14ac:dyDescent="0.25">
      <c r="A5557">
        <v>2281300</v>
      </c>
      <c r="B5557">
        <v>1</v>
      </c>
      <c r="C5557" t="s">
        <v>80</v>
      </c>
      <c r="D5557" t="s">
        <v>94</v>
      </c>
      <c r="E5557" t="s">
        <v>157</v>
      </c>
      <c r="F5557" t="s">
        <v>441</v>
      </c>
      <c r="G5557" t="s">
        <v>1804</v>
      </c>
      <c r="H5557" t="s">
        <v>135</v>
      </c>
      <c r="I5557" t="s">
        <v>136</v>
      </c>
      <c r="J5557" t="s">
        <v>137</v>
      </c>
      <c r="K5557" t="s">
        <v>138</v>
      </c>
      <c r="L5557" t="s">
        <v>16132</v>
      </c>
      <c r="M5557" t="s">
        <v>16133</v>
      </c>
      <c r="N5557">
        <v>7.2266666659999999</v>
      </c>
      <c r="O5557">
        <v>5</v>
      </c>
      <c r="P5557">
        <v>367</v>
      </c>
      <c r="Q5557">
        <v>14</v>
      </c>
      <c r="R5557">
        <v>14</v>
      </c>
      <c r="S5557">
        <v>6</v>
      </c>
      <c r="T5557">
        <v>27</v>
      </c>
      <c r="U5557">
        <v>0</v>
      </c>
      <c r="V5557">
        <v>0</v>
      </c>
      <c r="W5557">
        <v>17.622312856599002</v>
      </c>
      <c r="X5557">
        <v>242.03072835378848</v>
      </c>
      <c r="Y5557">
        <v>421.78378317455525</v>
      </c>
      <c r="Z5557">
        <v>50.857201266239997</v>
      </c>
      <c r="AA5557">
        <v>51.030614822412545</v>
      </c>
      <c r="AB5557">
        <v>26.971093395812371</v>
      </c>
      <c r="AC5557">
        <v>0</v>
      </c>
      <c r="AD5557">
        <v>0</v>
      </c>
      <c r="AE5557">
        <v>810.29573386940751</v>
      </c>
    </row>
    <row r="5558" spans="1:31" x14ac:dyDescent="0.25">
      <c r="A5558">
        <v>2281301</v>
      </c>
      <c r="B5558">
        <v>1</v>
      </c>
      <c r="C5558" t="s">
        <v>80</v>
      </c>
      <c r="D5558" t="s">
        <v>90</v>
      </c>
      <c r="E5558" t="s">
        <v>165</v>
      </c>
      <c r="F5558" t="s">
        <v>16134</v>
      </c>
      <c r="G5558" t="s">
        <v>198</v>
      </c>
      <c r="H5558" t="s">
        <v>150</v>
      </c>
      <c r="I5558" t="s">
        <v>136</v>
      </c>
      <c r="J5558" t="s">
        <v>137</v>
      </c>
      <c r="K5558" t="s">
        <v>138</v>
      </c>
      <c r="L5558" t="s">
        <v>16135</v>
      </c>
      <c r="M5558" t="s">
        <v>16136</v>
      </c>
      <c r="N5558">
        <v>0.58694444400000001</v>
      </c>
      <c r="O5558">
        <v>0</v>
      </c>
      <c r="P5558">
        <v>3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0.31052557116348334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0.31052557116348334</v>
      </c>
    </row>
    <row r="5559" spans="1:31" x14ac:dyDescent="0.25">
      <c r="A5559">
        <v>2281313</v>
      </c>
      <c r="B5559">
        <v>1</v>
      </c>
      <c r="C5559" t="s">
        <v>80</v>
      </c>
      <c r="D5559" t="s">
        <v>105</v>
      </c>
      <c r="E5559" t="s">
        <v>165</v>
      </c>
      <c r="F5559" t="s">
        <v>16137</v>
      </c>
      <c r="G5559" t="s">
        <v>225</v>
      </c>
      <c r="H5559" t="s">
        <v>150</v>
      </c>
      <c r="I5559" t="s">
        <v>136</v>
      </c>
      <c r="J5559" t="s">
        <v>137</v>
      </c>
      <c r="K5559" t="s">
        <v>138</v>
      </c>
      <c r="L5559" t="s">
        <v>16138</v>
      </c>
      <c r="M5559" t="s">
        <v>16139</v>
      </c>
      <c r="N5559">
        <v>1.0233333330000001</v>
      </c>
      <c r="O5559">
        <v>0</v>
      </c>
      <c r="P5559">
        <v>14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3.126990427089527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3.126990427089527</v>
      </c>
    </row>
    <row r="5560" spans="1:31" x14ac:dyDescent="0.25">
      <c r="A5560">
        <v>2281327</v>
      </c>
      <c r="B5560">
        <v>1</v>
      </c>
      <c r="C5560" t="s">
        <v>80</v>
      </c>
      <c r="D5560" t="s">
        <v>97</v>
      </c>
      <c r="E5560" t="s">
        <v>165</v>
      </c>
      <c r="F5560" t="s">
        <v>4116</v>
      </c>
      <c r="G5560" t="s">
        <v>1032</v>
      </c>
      <c r="H5560" t="s">
        <v>150</v>
      </c>
      <c r="I5560" t="s">
        <v>136</v>
      </c>
      <c r="J5560" t="s">
        <v>137</v>
      </c>
      <c r="K5560" t="s">
        <v>138</v>
      </c>
      <c r="L5560" t="s">
        <v>16140</v>
      </c>
      <c r="M5560" t="s">
        <v>16141</v>
      </c>
      <c r="N5560">
        <v>2.4455555549999999</v>
      </c>
      <c r="O5560">
        <v>0</v>
      </c>
      <c r="P5560">
        <v>2</v>
      </c>
      <c r="Q5560">
        <v>0</v>
      </c>
      <c r="R5560">
        <v>0</v>
      </c>
      <c r="S5560">
        <v>0</v>
      </c>
      <c r="T5560">
        <v>1</v>
      </c>
      <c r="U5560">
        <v>0</v>
      </c>
      <c r="V5560">
        <v>0</v>
      </c>
      <c r="W5560">
        <v>0</v>
      </c>
      <c r="X5560">
        <v>2.9769673893364668</v>
      </c>
      <c r="Y5560">
        <v>0</v>
      </c>
      <c r="Z5560">
        <v>0</v>
      </c>
      <c r="AA5560">
        <v>0</v>
      </c>
      <c r="AB5560">
        <v>0.1589927074519</v>
      </c>
      <c r="AC5560">
        <v>0</v>
      </c>
      <c r="AD5560">
        <v>0</v>
      </c>
      <c r="AE5560">
        <v>3.135960096788367</v>
      </c>
    </row>
    <row r="5561" spans="1:31" x14ac:dyDescent="0.25">
      <c r="A5561">
        <v>2281329</v>
      </c>
      <c r="B5561">
        <v>1</v>
      </c>
      <c r="C5561" t="s">
        <v>80</v>
      </c>
      <c r="D5561" t="s">
        <v>103</v>
      </c>
      <c r="E5561" t="s">
        <v>165</v>
      </c>
      <c r="F5561" t="s">
        <v>16142</v>
      </c>
      <c r="G5561" t="s">
        <v>225</v>
      </c>
      <c r="H5561" t="s">
        <v>150</v>
      </c>
      <c r="I5561" t="s">
        <v>136</v>
      </c>
      <c r="J5561" t="s">
        <v>137</v>
      </c>
      <c r="K5561" t="s">
        <v>138</v>
      </c>
      <c r="L5561" t="s">
        <v>16143</v>
      </c>
      <c r="M5561" t="s">
        <v>16144</v>
      </c>
      <c r="N5561">
        <v>2.0008333330000001</v>
      </c>
      <c r="O5561">
        <v>0</v>
      </c>
      <c r="P5561">
        <v>4</v>
      </c>
      <c r="Q5561">
        <v>0</v>
      </c>
      <c r="R5561">
        <v>0</v>
      </c>
      <c r="S5561">
        <v>0</v>
      </c>
      <c r="T5561">
        <v>2</v>
      </c>
      <c r="U5561">
        <v>0</v>
      </c>
      <c r="V5561">
        <v>0</v>
      </c>
      <c r="W5561">
        <v>0</v>
      </c>
      <c r="X5561">
        <v>1.2980594244794668</v>
      </c>
      <c r="Y5561">
        <v>0</v>
      </c>
      <c r="Z5561">
        <v>0</v>
      </c>
      <c r="AA5561">
        <v>0</v>
      </c>
      <c r="AB5561">
        <v>0.80986503557653333</v>
      </c>
      <c r="AC5561">
        <v>0</v>
      </c>
      <c r="AD5561">
        <v>0</v>
      </c>
      <c r="AE5561">
        <v>2.1079244600560001</v>
      </c>
    </row>
    <row r="5562" spans="1:31" x14ac:dyDescent="0.25">
      <c r="A5562">
        <v>2281339</v>
      </c>
      <c r="B5562">
        <v>1</v>
      </c>
      <c r="C5562" t="s">
        <v>80</v>
      </c>
      <c r="D5562" t="s">
        <v>83</v>
      </c>
      <c r="E5562" t="s">
        <v>165</v>
      </c>
      <c r="F5562" t="s">
        <v>16145</v>
      </c>
      <c r="G5562" t="s">
        <v>167</v>
      </c>
      <c r="H5562" t="s">
        <v>150</v>
      </c>
      <c r="I5562" t="s">
        <v>136</v>
      </c>
      <c r="J5562" t="s">
        <v>137</v>
      </c>
      <c r="K5562" t="s">
        <v>138</v>
      </c>
      <c r="L5562" t="s">
        <v>16146</v>
      </c>
      <c r="M5562" t="s">
        <v>16147</v>
      </c>
      <c r="N5562">
        <v>9.8741666660000007</v>
      </c>
      <c r="O5562">
        <v>0</v>
      </c>
      <c r="P5562">
        <v>5</v>
      </c>
      <c r="Q5562">
        <v>0</v>
      </c>
      <c r="R5562">
        <v>0</v>
      </c>
      <c r="S5562">
        <v>0</v>
      </c>
      <c r="T5562">
        <v>104</v>
      </c>
      <c r="U5562">
        <v>0</v>
      </c>
      <c r="V5562">
        <v>0</v>
      </c>
      <c r="W5562">
        <v>0</v>
      </c>
      <c r="X5562">
        <v>11.185459152704595</v>
      </c>
      <c r="Y5562">
        <v>0</v>
      </c>
      <c r="Z5562">
        <v>0</v>
      </c>
      <c r="AA5562">
        <v>0</v>
      </c>
      <c r="AB5562">
        <v>1143.5404039385858</v>
      </c>
      <c r="AC5562">
        <v>0</v>
      </c>
      <c r="AD5562">
        <v>0</v>
      </c>
      <c r="AE5562">
        <v>1154.7258630912904</v>
      </c>
    </row>
    <row r="5563" spans="1:31" x14ac:dyDescent="0.25">
      <c r="A5563">
        <v>2281341</v>
      </c>
      <c r="B5563">
        <v>1</v>
      </c>
      <c r="C5563" t="s">
        <v>80</v>
      </c>
      <c r="D5563" t="s">
        <v>95</v>
      </c>
      <c r="E5563" t="s">
        <v>132</v>
      </c>
      <c r="F5563" t="s">
        <v>16148</v>
      </c>
      <c r="G5563" t="s">
        <v>134</v>
      </c>
      <c r="H5563" t="s">
        <v>135</v>
      </c>
      <c r="I5563" t="s">
        <v>136</v>
      </c>
      <c r="J5563" t="s">
        <v>137</v>
      </c>
      <c r="K5563" t="s">
        <v>138</v>
      </c>
      <c r="L5563" t="s">
        <v>16149</v>
      </c>
      <c r="M5563" t="s">
        <v>16150</v>
      </c>
      <c r="N5563">
        <v>0.457777777</v>
      </c>
      <c r="O5563">
        <v>1</v>
      </c>
      <c r="P5563">
        <v>183</v>
      </c>
      <c r="Q5563">
        <v>0</v>
      </c>
      <c r="R5563">
        <v>2</v>
      </c>
      <c r="S5563">
        <v>13</v>
      </c>
      <c r="T5563">
        <v>18</v>
      </c>
      <c r="U5563">
        <v>2</v>
      </c>
      <c r="V5563">
        <v>0</v>
      </c>
      <c r="W5563">
        <v>0.16719547045066666</v>
      </c>
      <c r="X5563">
        <v>11.371038584895865</v>
      </c>
      <c r="Y5563">
        <v>0</v>
      </c>
      <c r="Z5563">
        <v>0.31913385416080003</v>
      </c>
      <c r="AA5563">
        <v>6.3895319186617776</v>
      </c>
      <c r="AB5563">
        <v>3.1569510016544009</v>
      </c>
      <c r="AC5563">
        <v>31.338580419234667</v>
      </c>
      <c r="AD5563">
        <v>0</v>
      </c>
      <c r="AE5563">
        <v>52.742431249058178</v>
      </c>
    </row>
    <row r="5564" spans="1:31" x14ac:dyDescent="0.25">
      <c r="A5564">
        <v>2281343</v>
      </c>
      <c r="B5564">
        <v>1</v>
      </c>
      <c r="C5564" t="s">
        <v>80</v>
      </c>
      <c r="D5564" t="s">
        <v>103</v>
      </c>
      <c r="E5564" t="s">
        <v>312</v>
      </c>
      <c r="F5564" t="s">
        <v>16151</v>
      </c>
      <c r="G5564" t="s">
        <v>1032</v>
      </c>
      <c r="H5564" t="s">
        <v>150</v>
      </c>
      <c r="I5564" t="s">
        <v>136</v>
      </c>
      <c r="J5564" t="s">
        <v>137</v>
      </c>
      <c r="K5564" t="s">
        <v>138</v>
      </c>
      <c r="L5564" t="s">
        <v>16152</v>
      </c>
      <c r="M5564" t="s">
        <v>16153</v>
      </c>
      <c r="N5564">
        <v>1.1325000000000001</v>
      </c>
      <c r="O5564">
        <v>0</v>
      </c>
      <c r="P5564">
        <v>49</v>
      </c>
      <c r="Q5564">
        <v>0</v>
      </c>
      <c r="R5564">
        <v>0</v>
      </c>
      <c r="S5564">
        <v>0</v>
      </c>
      <c r="T5564">
        <v>12</v>
      </c>
      <c r="U5564">
        <v>0</v>
      </c>
      <c r="V5564">
        <v>0</v>
      </c>
      <c r="W5564">
        <v>0</v>
      </c>
      <c r="X5564">
        <v>11.509323968597677</v>
      </c>
      <c r="Y5564">
        <v>0</v>
      </c>
      <c r="Z5564">
        <v>0</v>
      </c>
      <c r="AA5564">
        <v>0</v>
      </c>
      <c r="AB5564">
        <v>6.9336789985093068</v>
      </c>
      <c r="AC5564">
        <v>0</v>
      </c>
      <c r="AD5564">
        <v>0</v>
      </c>
      <c r="AE5564">
        <v>18.443002967106985</v>
      </c>
    </row>
    <row r="5565" spans="1:31" x14ac:dyDescent="0.25">
      <c r="A5565">
        <v>2281344</v>
      </c>
      <c r="B5565">
        <v>1</v>
      </c>
      <c r="C5565" t="s">
        <v>80</v>
      </c>
      <c r="D5565" t="s">
        <v>85</v>
      </c>
      <c r="E5565" t="s">
        <v>165</v>
      </c>
      <c r="F5565" t="s">
        <v>16154</v>
      </c>
      <c r="G5565" t="s">
        <v>167</v>
      </c>
      <c r="H5565" t="s">
        <v>150</v>
      </c>
      <c r="I5565" t="s">
        <v>136</v>
      </c>
      <c r="J5565" t="s">
        <v>137</v>
      </c>
      <c r="K5565" t="s">
        <v>138</v>
      </c>
      <c r="L5565" t="s">
        <v>16155</v>
      </c>
      <c r="M5565" t="s">
        <v>16156</v>
      </c>
      <c r="N5565">
        <v>5.4780555550000001</v>
      </c>
      <c r="O5565">
        <v>0</v>
      </c>
      <c r="P5565">
        <v>1</v>
      </c>
      <c r="Q5565">
        <v>0</v>
      </c>
      <c r="R5565">
        <v>0</v>
      </c>
      <c r="S5565">
        <v>0</v>
      </c>
      <c r="T5565">
        <v>24</v>
      </c>
      <c r="U5565">
        <v>0</v>
      </c>
      <c r="V5565">
        <v>0</v>
      </c>
      <c r="W5565">
        <v>0</v>
      </c>
      <c r="X5565">
        <v>2.0136901607296167</v>
      </c>
      <c r="Y5565">
        <v>0</v>
      </c>
      <c r="Z5565">
        <v>0</v>
      </c>
      <c r="AA5565">
        <v>0</v>
      </c>
      <c r="AB5565">
        <v>115.5873048499533</v>
      </c>
      <c r="AC5565">
        <v>0</v>
      </c>
      <c r="AD5565">
        <v>0</v>
      </c>
      <c r="AE5565">
        <v>117.60099501068291</v>
      </c>
    </row>
    <row r="5566" spans="1:31" x14ac:dyDescent="0.25">
      <c r="A5566">
        <v>2281347</v>
      </c>
      <c r="B5566">
        <v>1</v>
      </c>
      <c r="C5566" t="s">
        <v>80</v>
      </c>
      <c r="D5566" t="s">
        <v>84</v>
      </c>
      <c r="E5566" t="s">
        <v>312</v>
      </c>
      <c r="F5566" t="s">
        <v>16157</v>
      </c>
      <c r="G5566" t="s">
        <v>3930</v>
      </c>
      <c r="H5566" t="s">
        <v>150</v>
      </c>
      <c r="I5566" t="s">
        <v>136</v>
      </c>
      <c r="J5566" t="s">
        <v>137</v>
      </c>
      <c r="K5566" t="s">
        <v>138</v>
      </c>
      <c r="L5566" t="s">
        <v>16158</v>
      </c>
      <c r="M5566" t="s">
        <v>16159</v>
      </c>
      <c r="N5566">
        <v>3.2994444440000001</v>
      </c>
      <c r="O5566">
        <v>0</v>
      </c>
      <c r="P5566">
        <v>47</v>
      </c>
      <c r="Q5566">
        <v>0</v>
      </c>
      <c r="R5566">
        <v>0</v>
      </c>
      <c r="S5566">
        <v>0</v>
      </c>
      <c r="T5566">
        <v>36</v>
      </c>
      <c r="U5566">
        <v>0</v>
      </c>
      <c r="V5566">
        <v>0</v>
      </c>
      <c r="W5566">
        <v>0</v>
      </c>
      <c r="X5566">
        <v>27.070461850385762</v>
      </c>
      <c r="Y5566">
        <v>0</v>
      </c>
      <c r="Z5566">
        <v>0</v>
      </c>
      <c r="AA5566">
        <v>0</v>
      </c>
      <c r="AB5566">
        <v>10.712613057272099</v>
      </c>
      <c r="AC5566">
        <v>0</v>
      </c>
      <c r="AD5566">
        <v>0</v>
      </c>
      <c r="AE5566">
        <v>37.783074907657863</v>
      </c>
    </row>
    <row r="5567" spans="1:31" x14ac:dyDescent="0.25">
      <c r="A5567">
        <v>2281349</v>
      </c>
      <c r="B5567">
        <v>1</v>
      </c>
      <c r="C5567" t="s">
        <v>80</v>
      </c>
      <c r="D5567" t="s">
        <v>85</v>
      </c>
      <c r="E5567" t="s">
        <v>165</v>
      </c>
      <c r="F5567" t="s">
        <v>16160</v>
      </c>
      <c r="G5567" t="s">
        <v>225</v>
      </c>
      <c r="H5567" t="s">
        <v>150</v>
      </c>
      <c r="I5567" t="s">
        <v>136</v>
      </c>
      <c r="J5567" t="s">
        <v>137</v>
      </c>
      <c r="K5567" t="s">
        <v>138</v>
      </c>
      <c r="L5567" t="s">
        <v>16161</v>
      </c>
      <c r="M5567" t="s">
        <v>16162</v>
      </c>
      <c r="N5567">
        <v>0.67527777700000002</v>
      </c>
      <c r="O5567">
        <v>0</v>
      </c>
      <c r="P5567">
        <v>10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1.8340298513135003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1.8340298513135003</v>
      </c>
    </row>
    <row r="5568" spans="1:31" x14ac:dyDescent="0.25">
      <c r="A5568">
        <v>2281350</v>
      </c>
      <c r="B5568">
        <v>1</v>
      </c>
      <c r="C5568" t="s">
        <v>81</v>
      </c>
      <c r="D5568" t="s">
        <v>127</v>
      </c>
      <c r="E5568" t="s">
        <v>132</v>
      </c>
      <c r="F5568" t="s">
        <v>1420</v>
      </c>
      <c r="G5568" t="s">
        <v>134</v>
      </c>
      <c r="H5568" t="s">
        <v>135</v>
      </c>
      <c r="I5568" t="s">
        <v>136</v>
      </c>
      <c r="J5568" t="s">
        <v>137</v>
      </c>
      <c r="K5568" t="s">
        <v>138</v>
      </c>
      <c r="L5568" t="s">
        <v>16163</v>
      </c>
      <c r="M5568" t="s">
        <v>16164</v>
      </c>
      <c r="N5568">
        <v>1.602777777</v>
      </c>
      <c r="O5568">
        <v>1</v>
      </c>
      <c r="P5568">
        <v>130</v>
      </c>
      <c r="Q5568">
        <v>38</v>
      </c>
      <c r="R5568">
        <v>25</v>
      </c>
      <c r="S5568">
        <v>8</v>
      </c>
      <c r="T5568">
        <v>12</v>
      </c>
      <c r="U5568">
        <v>0</v>
      </c>
      <c r="V5568">
        <v>0</v>
      </c>
      <c r="W5568">
        <v>0.27608801045285003</v>
      </c>
      <c r="X5568">
        <v>52.540983761011717</v>
      </c>
      <c r="Y5568">
        <v>27.086588121431483</v>
      </c>
      <c r="Z5568">
        <v>18.777188288962702</v>
      </c>
      <c r="AA5568">
        <v>49.937805646037873</v>
      </c>
      <c r="AB5568">
        <v>11.558665137259606</v>
      </c>
      <c r="AC5568">
        <v>0</v>
      </c>
      <c r="AD5568">
        <v>0</v>
      </c>
      <c r="AE5568">
        <v>160.17731896515625</v>
      </c>
    </row>
    <row r="5569" spans="1:31" x14ac:dyDescent="0.25">
      <c r="A5569">
        <v>2281352</v>
      </c>
      <c r="B5569">
        <v>1</v>
      </c>
      <c r="C5569" t="s">
        <v>80</v>
      </c>
      <c r="D5569" t="s">
        <v>110</v>
      </c>
      <c r="E5569" t="s">
        <v>157</v>
      </c>
      <c r="F5569" t="s">
        <v>16165</v>
      </c>
      <c r="G5569" t="s">
        <v>143</v>
      </c>
      <c r="H5569" t="s">
        <v>135</v>
      </c>
      <c r="I5569" t="s">
        <v>136</v>
      </c>
      <c r="J5569" t="s">
        <v>137</v>
      </c>
      <c r="K5569" t="s">
        <v>144</v>
      </c>
      <c r="L5569" t="s">
        <v>16166</v>
      </c>
      <c r="M5569" t="s">
        <v>16167</v>
      </c>
      <c r="N5569">
        <v>5.1558333330000004</v>
      </c>
      <c r="O5569">
        <v>0</v>
      </c>
      <c r="P5569">
        <v>77</v>
      </c>
      <c r="Q5569">
        <v>0</v>
      </c>
      <c r="R5569">
        <v>0</v>
      </c>
      <c r="S5569">
        <v>0</v>
      </c>
      <c r="T5569">
        <v>1</v>
      </c>
      <c r="U5569">
        <v>0</v>
      </c>
      <c r="V5569">
        <v>0</v>
      </c>
      <c r="W5569">
        <v>0</v>
      </c>
      <c r="X5569">
        <v>136.15484381731153</v>
      </c>
      <c r="Y5569">
        <v>0</v>
      </c>
      <c r="Z5569">
        <v>0</v>
      </c>
      <c r="AA5569">
        <v>0</v>
      </c>
      <c r="AB5569">
        <v>1.6271948354566669E-2</v>
      </c>
      <c r="AC5569">
        <v>0</v>
      </c>
      <c r="AD5569">
        <v>0</v>
      </c>
      <c r="AE5569">
        <v>136.17111576566609</v>
      </c>
    </row>
    <row r="5570" spans="1:31" x14ac:dyDescent="0.25">
      <c r="A5570">
        <v>2281353</v>
      </c>
      <c r="B5570">
        <v>1</v>
      </c>
      <c r="C5570" t="s">
        <v>80</v>
      </c>
      <c r="D5570" t="s">
        <v>110</v>
      </c>
      <c r="E5570" t="s">
        <v>141</v>
      </c>
      <c r="F5570" t="s">
        <v>16168</v>
      </c>
      <c r="G5570" t="s">
        <v>442</v>
      </c>
      <c r="H5570" t="s">
        <v>135</v>
      </c>
      <c r="I5570" t="s">
        <v>738</v>
      </c>
      <c r="J5570" t="s">
        <v>137</v>
      </c>
      <c r="K5570" t="s">
        <v>138</v>
      </c>
      <c r="L5570" t="s">
        <v>16169</v>
      </c>
      <c r="M5570" t="s">
        <v>16170</v>
      </c>
      <c r="N5570">
        <v>4.6388888000000003E-2</v>
      </c>
      <c r="O5570">
        <v>0</v>
      </c>
      <c r="P5570">
        <v>6618</v>
      </c>
      <c r="Q5570">
        <v>0</v>
      </c>
      <c r="R5570">
        <v>0</v>
      </c>
      <c r="S5570">
        <v>0</v>
      </c>
      <c r="T5570">
        <v>353</v>
      </c>
      <c r="U5570">
        <v>0</v>
      </c>
      <c r="V5570">
        <v>1</v>
      </c>
      <c r="W5570">
        <v>0</v>
      </c>
      <c r="X5570">
        <v>88.372647601180162</v>
      </c>
      <c r="Y5570">
        <v>0</v>
      </c>
      <c r="Z5570">
        <v>0</v>
      </c>
      <c r="AA5570">
        <v>0</v>
      </c>
      <c r="AB5570">
        <v>16.531300932083443</v>
      </c>
      <c r="AC5570">
        <v>0</v>
      </c>
      <c r="AD5570">
        <v>2.0099265628000001E-2</v>
      </c>
      <c r="AE5570">
        <v>104.92404779889161</v>
      </c>
    </row>
    <row r="5571" spans="1:31" x14ac:dyDescent="0.25">
      <c r="A5571">
        <v>2281354</v>
      </c>
      <c r="B5571">
        <v>1</v>
      </c>
      <c r="C5571" t="s">
        <v>80</v>
      </c>
      <c r="D5571" t="s">
        <v>85</v>
      </c>
      <c r="E5571" t="s">
        <v>141</v>
      </c>
      <c r="F5571" t="s">
        <v>1299</v>
      </c>
      <c r="G5571" t="s">
        <v>442</v>
      </c>
      <c r="H5571" t="s">
        <v>135</v>
      </c>
      <c r="I5571" t="s">
        <v>738</v>
      </c>
      <c r="J5571" t="s">
        <v>137</v>
      </c>
      <c r="K5571" t="s">
        <v>138</v>
      </c>
      <c r="L5571" t="s">
        <v>16171</v>
      </c>
      <c r="M5571" t="s">
        <v>16172</v>
      </c>
      <c r="N5571">
        <v>4.6388888000000003E-2</v>
      </c>
      <c r="O5571">
        <v>0</v>
      </c>
      <c r="P5571">
        <v>8856</v>
      </c>
      <c r="Q5571">
        <v>0</v>
      </c>
      <c r="R5571">
        <v>0</v>
      </c>
      <c r="S5571">
        <v>6</v>
      </c>
      <c r="T5571">
        <v>634</v>
      </c>
      <c r="U5571">
        <v>2</v>
      </c>
      <c r="V5571">
        <v>3</v>
      </c>
      <c r="W5571">
        <v>0</v>
      </c>
      <c r="X5571">
        <v>136.80395961705207</v>
      </c>
      <c r="Y5571">
        <v>0</v>
      </c>
      <c r="Z5571">
        <v>0</v>
      </c>
      <c r="AA5571">
        <v>6.9735055148584228</v>
      </c>
      <c r="AB5571">
        <v>25.291194167945157</v>
      </c>
      <c r="AC5571">
        <v>7.1544297236106331</v>
      </c>
      <c r="AD5571">
        <v>2.5030209268653332</v>
      </c>
      <c r="AE5571">
        <v>178.72610995033162</v>
      </c>
    </row>
    <row r="5572" spans="1:31" x14ac:dyDescent="0.25">
      <c r="A5572">
        <v>2281355</v>
      </c>
      <c r="B5572">
        <v>1</v>
      </c>
      <c r="C5572" t="s">
        <v>80</v>
      </c>
      <c r="D5572" t="s">
        <v>93</v>
      </c>
      <c r="E5572" t="s">
        <v>147</v>
      </c>
      <c r="F5572" t="s">
        <v>11343</v>
      </c>
      <c r="G5572" t="s">
        <v>233</v>
      </c>
      <c r="H5572" t="s">
        <v>150</v>
      </c>
      <c r="I5572" t="s">
        <v>136</v>
      </c>
      <c r="J5572" t="s">
        <v>137</v>
      </c>
      <c r="K5572" t="s">
        <v>138</v>
      </c>
      <c r="L5572" t="s">
        <v>16173</v>
      </c>
      <c r="M5572" t="s">
        <v>16174</v>
      </c>
      <c r="N5572">
        <v>2.3161111110000001</v>
      </c>
      <c r="O5572">
        <v>0</v>
      </c>
      <c r="P5572">
        <v>1</v>
      </c>
      <c r="Q5572">
        <v>0</v>
      </c>
      <c r="R5572">
        <v>3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6.0953406301868505</v>
      </c>
      <c r="AA5572">
        <v>0</v>
      </c>
      <c r="AB5572">
        <v>0</v>
      </c>
      <c r="AC5572">
        <v>0</v>
      </c>
      <c r="AD5572">
        <v>0</v>
      </c>
      <c r="AE5572">
        <v>6.0953406301868505</v>
      </c>
    </row>
    <row r="5573" spans="1:31" x14ac:dyDescent="0.25">
      <c r="A5573">
        <v>2281359</v>
      </c>
      <c r="B5573">
        <v>1</v>
      </c>
      <c r="C5573" t="s">
        <v>80</v>
      </c>
      <c r="D5573" t="s">
        <v>105</v>
      </c>
      <c r="E5573" t="s">
        <v>165</v>
      </c>
      <c r="F5573" t="s">
        <v>16175</v>
      </c>
      <c r="G5573" t="s">
        <v>198</v>
      </c>
      <c r="H5573" t="s">
        <v>150</v>
      </c>
      <c r="I5573" t="s">
        <v>136</v>
      </c>
      <c r="J5573" t="s">
        <v>137</v>
      </c>
      <c r="K5573" t="s">
        <v>138</v>
      </c>
      <c r="L5573" t="s">
        <v>16176</v>
      </c>
      <c r="M5573" t="s">
        <v>16177</v>
      </c>
      <c r="N5573">
        <v>2.0983333329999998</v>
      </c>
      <c r="O5573">
        <v>0</v>
      </c>
      <c r="P5573">
        <v>0</v>
      </c>
      <c r="Q5573">
        <v>0</v>
      </c>
      <c r="R5573">
        <v>5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2.7211945202772001</v>
      </c>
      <c r="AA5573">
        <v>0</v>
      </c>
      <c r="AB5573">
        <v>0</v>
      </c>
      <c r="AC5573">
        <v>0</v>
      </c>
      <c r="AD5573">
        <v>0</v>
      </c>
      <c r="AE5573">
        <v>2.7211945202772001</v>
      </c>
    </row>
    <row r="5574" spans="1:31" x14ac:dyDescent="0.25">
      <c r="A5574">
        <v>2281361</v>
      </c>
      <c r="B5574">
        <v>1</v>
      </c>
      <c r="C5574" t="s">
        <v>80</v>
      </c>
      <c r="D5574" t="s">
        <v>96</v>
      </c>
      <c r="E5574" t="s">
        <v>165</v>
      </c>
      <c r="F5574" t="s">
        <v>16178</v>
      </c>
      <c r="G5574" t="s">
        <v>167</v>
      </c>
      <c r="H5574" t="s">
        <v>150</v>
      </c>
      <c r="I5574" t="s">
        <v>136</v>
      </c>
      <c r="J5574" t="s">
        <v>137</v>
      </c>
      <c r="K5574" t="s">
        <v>138</v>
      </c>
      <c r="L5574" t="s">
        <v>16179</v>
      </c>
      <c r="M5574" t="s">
        <v>16180</v>
      </c>
      <c r="N5574">
        <v>0.93888888800000003</v>
      </c>
      <c r="O5574">
        <v>0</v>
      </c>
      <c r="P5574">
        <v>1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0.55618765062480002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0.55618765062480002</v>
      </c>
    </row>
    <row r="5575" spans="1:31" x14ac:dyDescent="0.25">
      <c r="A5575">
        <v>2281362</v>
      </c>
      <c r="B5575">
        <v>1</v>
      </c>
      <c r="C5575" t="s">
        <v>80</v>
      </c>
      <c r="D5575" t="s">
        <v>95</v>
      </c>
      <c r="E5575" t="s">
        <v>141</v>
      </c>
      <c r="F5575" t="s">
        <v>16181</v>
      </c>
      <c r="G5575" t="s">
        <v>143</v>
      </c>
      <c r="H5575" t="s">
        <v>135</v>
      </c>
      <c r="I5575" t="s">
        <v>136</v>
      </c>
      <c r="J5575" t="s">
        <v>137</v>
      </c>
      <c r="K5575" t="s">
        <v>144</v>
      </c>
      <c r="L5575" t="s">
        <v>16182</v>
      </c>
      <c r="M5575" t="s">
        <v>16183</v>
      </c>
      <c r="N5575">
        <v>6.7733333330000001</v>
      </c>
      <c r="O5575">
        <v>0</v>
      </c>
      <c r="P5575">
        <v>373</v>
      </c>
      <c r="Q5575">
        <v>0</v>
      </c>
      <c r="R5575">
        <v>1</v>
      </c>
      <c r="S5575">
        <v>1</v>
      </c>
      <c r="T5575">
        <v>13</v>
      </c>
      <c r="U5575">
        <v>0</v>
      </c>
      <c r="V5575">
        <v>0</v>
      </c>
      <c r="W5575">
        <v>0</v>
      </c>
      <c r="X5575">
        <v>460.1027324151724</v>
      </c>
      <c r="Y5575">
        <v>0</v>
      </c>
      <c r="Z5575">
        <v>1.4850005687128336</v>
      </c>
      <c r="AA5575">
        <v>6.0464849389803836</v>
      </c>
      <c r="AB5575">
        <v>27.616027371544959</v>
      </c>
      <c r="AC5575">
        <v>0</v>
      </c>
      <c r="AD5575">
        <v>0</v>
      </c>
      <c r="AE5575">
        <v>495.25024529441055</v>
      </c>
    </row>
    <row r="5576" spans="1:31" x14ac:dyDescent="0.25">
      <c r="A5576">
        <v>2281363</v>
      </c>
      <c r="B5576">
        <v>1</v>
      </c>
      <c r="C5576" t="s">
        <v>80</v>
      </c>
      <c r="D5576" t="s">
        <v>104</v>
      </c>
      <c r="E5576" t="s">
        <v>147</v>
      </c>
      <c r="F5576" t="s">
        <v>16184</v>
      </c>
      <c r="G5576" t="s">
        <v>149</v>
      </c>
      <c r="H5576" t="s">
        <v>150</v>
      </c>
      <c r="I5576" t="s">
        <v>136</v>
      </c>
      <c r="J5576" t="s">
        <v>137</v>
      </c>
      <c r="K5576" t="s">
        <v>138</v>
      </c>
      <c r="L5576" t="s">
        <v>16185</v>
      </c>
      <c r="M5576" t="s">
        <v>16186</v>
      </c>
      <c r="N5576">
        <v>1.1375</v>
      </c>
      <c r="O5576">
        <v>0</v>
      </c>
      <c r="P5576">
        <v>9</v>
      </c>
      <c r="Q5576">
        <v>0</v>
      </c>
      <c r="R5576">
        <v>2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1.0473216568323833</v>
      </c>
      <c r="Y5576">
        <v>0</v>
      </c>
      <c r="Z5576">
        <v>0.92727309566333338</v>
      </c>
      <c r="AA5576">
        <v>0</v>
      </c>
      <c r="AB5576">
        <v>0</v>
      </c>
      <c r="AC5576">
        <v>0</v>
      </c>
      <c r="AD5576">
        <v>0</v>
      </c>
      <c r="AE5576">
        <v>1.9745947524957166</v>
      </c>
    </row>
    <row r="5577" spans="1:31" x14ac:dyDescent="0.25">
      <c r="A5577">
        <v>2281364</v>
      </c>
      <c r="B5577">
        <v>1</v>
      </c>
      <c r="C5577" t="s">
        <v>80</v>
      </c>
      <c r="D5577" t="s">
        <v>107</v>
      </c>
      <c r="E5577" t="s">
        <v>176</v>
      </c>
      <c r="F5577" t="s">
        <v>16187</v>
      </c>
      <c r="G5577" t="s">
        <v>143</v>
      </c>
      <c r="H5577" t="s">
        <v>150</v>
      </c>
      <c r="I5577" t="s">
        <v>136</v>
      </c>
      <c r="J5577" t="s">
        <v>137</v>
      </c>
      <c r="K5577" t="s">
        <v>144</v>
      </c>
      <c r="L5577" t="s">
        <v>16188</v>
      </c>
      <c r="M5577" t="s">
        <v>16189</v>
      </c>
      <c r="N5577">
        <v>6.125555555</v>
      </c>
      <c r="O5577">
        <v>0</v>
      </c>
      <c r="P5577">
        <v>127</v>
      </c>
      <c r="Q5577">
        <v>0</v>
      </c>
      <c r="R5577">
        <v>0</v>
      </c>
      <c r="S5577">
        <v>0</v>
      </c>
      <c r="T5577">
        <v>1</v>
      </c>
      <c r="U5577">
        <v>0</v>
      </c>
      <c r="V5577">
        <v>0</v>
      </c>
      <c r="W5577">
        <v>0</v>
      </c>
      <c r="X5577">
        <v>151.90107031610151</v>
      </c>
      <c r="Y5577">
        <v>0</v>
      </c>
      <c r="Z5577">
        <v>0</v>
      </c>
      <c r="AA5577">
        <v>0</v>
      </c>
      <c r="AB5577">
        <v>9.4112365432760932</v>
      </c>
      <c r="AC5577">
        <v>0</v>
      </c>
      <c r="AD5577">
        <v>0</v>
      </c>
      <c r="AE5577">
        <v>161.3123068593776</v>
      </c>
    </row>
    <row r="5578" spans="1:31" x14ac:dyDescent="0.25">
      <c r="A5578">
        <v>2281365</v>
      </c>
      <c r="B5578">
        <v>1</v>
      </c>
      <c r="C5578" t="s">
        <v>81</v>
      </c>
      <c r="D5578" t="s">
        <v>113</v>
      </c>
      <c r="E5578" t="s">
        <v>176</v>
      </c>
      <c r="F5578" t="s">
        <v>16190</v>
      </c>
      <c r="G5578" t="s">
        <v>178</v>
      </c>
      <c r="H5578" t="s">
        <v>150</v>
      </c>
      <c r="I5578" t="s">
        <v>136</v>
      </c>
      <c r="J5578" t="s">
        <v>137</v>
      </c>
      <c r="K5578" t="s">
        <v>138</v>
      </c>
      <c r="L5578" t="s">
        <v>16191</v>
      </c>
      <c r="M5578" t="s">
        <v>16192</v>
      </c>
      <c r="N5578">
        <v>4.5358333330000002</v>
      </c>
      <c r="O5578">
        <v>0</v>
      </c>
      <c r="P5578">
        <v>96</v>
      </c>
      <c r="Q5578">
        <v>0</v>
      </c>
      <c r="R5578">
        <v>0</v>
      </c>
      <c r="S5578">
        <v>0</v>
      </c>
      <c r="T5578">
        <v>34</v>
      </c>
      <c r="U5578">
        <v>0</v>
      </c>
      <c r="V5578">
        <v>0</v>
      </c>
      <c r="W5578">
        <v>0</v>
      </c>
      <c r="X5578">
        <v>91.200951416144648</v>
      </c>
      <c r="Y5578">
        <v>0</v>
      </c>
      <c r="Z5578">
        <v>0</v>
      </c>
      <c r="AA5578">
        <v>0</v>
      </c>
      <c r="AB5578">
        <v>82.11542486509579</v>
      </c>
      <c r="AC5578">
        <v>0</v>
      </c>
      <c r="AD5578">
        <v>0</v>
      </c>
      <c r="AE5578">
        <v>173.31637628124042</v>
      </c>
    </row>
    <row r="5579" spans="1:31" x14ac:dyDescent="0.25">
      <c r="A5579">
        <v>2281366</v>
      </c>
      <c r="B5579">
        <v>1</v>
      </c>
      <c r="C5579" t="s">
        <v>80</v>
      </c>
      <c r="D5579" t="s">
        <v>103</v>
      </c>
      <c r="E5579" t="s">
        <v>165</v>
      </c>
      <c r="F5579" t="s">
        <v>16142</v>
      </c>
      <c r="G5579" t="s">
        <v>225</v>
      </c>
      <c r="H5579" t="s">
        <v>150</v>
      </c>
      <c r="I5579" t="s">
        <v>136</v>
      </c>
      <c r="J5579" t="s">
        <v>137</v>
      </c>
      <c r="K5579" t="s">
        <v>138</v>
      </c>
      <c r="L5579" t="s">
        <v>16193</v>
      </c>
      <c r="M5579" t="s">
        <v>16194</v>
      </c>
      <c r="N5579">
        <v>0.34694444400000002</v>
      </c>
      <c r="O5579">
        <v>0</v>
      </c>
      <c r="P5579">
        <v>4</v>
      </c>
      <c r="Q5579">
        <v>0</v>
      </c>
      <c r="R5579">
        <v>0</v>
      </c>
      <c r="S5579">
        <v>0</v>
      </c>
      <c r="T5579">
        <v>2</v>
      </c>
      <c r="U5579">
        <v>0</v>
      </c>
      <c r="V5579">
        <v>0</v>
      </c>
      <c r="W5579">
        <v>0</v>
      </c>
      <c r="X5579">
        <v>0.24541223169173335</v>
      </c>
      <c r="Y5579">
        <v>0</v>
      </c>
      <c r="Z5579">
        <v>0</v>
      </c>
      <c r="AA5579">
        <v>0</v>
      </c>
      <c r="AB5579">
        <v>0.19241188724799999</v>
      </c>
      <c r="AC5579">
        <v>0</v>
      </c>
      <c r="AD5579">
        <v>0</v>
      </c>
      <c r="AE5579">
        <v>0.43782411893973333</v>
      </c>
    </row>
    <row r="5580" spans="1:31" x14ac:dyDescent="0.25">
      <c r="A5580">
        <v>2281367</v>
      </c>
      <c r="B5580">
        <v>1</v>
      </c>
      <c r="C5580" t="s">
        <v>80</v>
      </c>
      <c r="D5580" t="s">
        <v>97</v>
      </c>
      <c r="E5580" t="s">
        <v>141</v>
      </c>
      <c r="F5580" t="s">
        <v>16195</v>
      </c>
      <c r="G5580" t="s">
        <v>143</v>
      </c>
      <c r="H5580" t="s">
        <v>135</v>
      </c>
      <c r="I5580" t="s">
        <v>136</v>
      </c>
      <c r="J5580" t="s">
        <v>137</v>
      </c>
      <c r="K5580" t="s">
        <v>144</v>
      </c>
      <c r="L5580" t="s">
        <v>16196</v>
      </c>
      <c r="M5580" t="s">
        <v>16197</v>
      </c>
      <c r="N5580">
        <v>4.8847222219999997</v>
      </c>
      <c r="O5580">
        <v>0</v>
      </c>
      <c r="P5580">
        <v>151</v>
      </c>
      <c r="Q5580">
        <v>0</v>
      </c>
      <c r="R5580">
        <v>1</v>
      </c>
      <c r="S5580">
        <v>0</v>
      </c>
      <c r="T5580">
        <v>7</v>
      </c>
      <c r="U5580">
        <v>0</v>
      </c>
      <c r="V5580">
        <v>0</v>
      </c>
      <c r="W5580">
        <v>0</v>
      </c>
      <c r="X5580">
        <v>232.28547032256972</v>
      </c>
      <c r="Y5580">
        <v>0</v>
      </c>
      <c r="Z5580">
        <v>4.5196581087433338E-2</v>
      </c>
      <c r="AA5580">
        <v>0</v>
      </c>
      <c r="AB5580">
        <v>63.703707152347327</v>
      </c>
      <c r="AC5580">
        <v>0</v>
      </c>
      <c r="AD5580">
        <v>0</v>
      </c>
      <c r="AE5580">
        <v>296.03437405600448</v>
      </c>
    </row>
    <row r="5581" spans="1:31" x14ac:dyDescent="0.25">
      <c r="A5581">
        <v>2281368</v>
      </c>
      <c r="B5581">
        <v>1</v>
      </c>
      <c r="C5581" t="s">
        <v>81</v>
      </c>
      <c r="D5581" t="s">
        <v>124</v>
      </c>
      <c r="E5581" t="s">
        <v>141</v>
      </c>
      <c r="F5581" t="s">
        <v>16198</v>
      </c>
      <c r="G5581" t="s">
        <v>154</v>
      </c>
      <c r="H5581" t="s">
        <v>135</v>
      </c>
      <c r="I5581" t="s">
        <v>136</v>
      </c>
      <c r="J5581" t="s">
        <v>137</v>
      </c>
      <c r="K5581" t="s">
        <v>144</v>
      </c>
      <c r="L5581" t="s">
        <v>16199</v>
      </c>
      <c r="M5581" t="s">
        <v>16200</v>
      </c>
      <c r="N5581">
        <v>7.636111111</v>
      </c>
      <c r="O5581">
        <v>1</v>
      </c>
      <c r="P5581">
        <v>3132</v>
      </c>
      <c r="Q5581">
        <v>3</v>
      </c>
      <c r="R5581">
        <v>82</v>
      </c>
      <c r="S5581">
        <v>5</v>
      </c>
      <c r="T5581">
        <v>564</v>
      </c>
      <c r="U5581">
        <v>0</v>
      </c>
      <c r="V5581">
        <v>0</v>
      </c>
      <c r="W5581">
        <v>1.7103550230984446</v>
      </c>
      <c r="X5581">
        <v>4524.6331804415613</v>
      </c>
      <c r="Y5581">
        <v>326.66219246121364</v>
      </c>
      <c r="Z5581">
        <v>319.15113570525517</v>
      </c>
      <c r="AA5581">
        <v>244.79281725581089</v>
      </c>
      <c r="AB5581">
        <v>2647.4289907863076</v>
      </c>
      <c r="AC5581">
        <v>0</v>
      </c>
      <c r="AD5581">
        <v>0</v>
      </c>
      <c r="AE5581">
        <v>8064.3786716732475</v>
      </c>
    </row>
    <row r="5582" spans="1:31" x14ac:dyDescent="0.25">
      <c r="A5582">
        <v>2281369</v>
      </c>
      <c r="B5582">
        <v>1</v>
      </c>
      <c r="C5582" t="s">
        <v>80</v>
      </c>
      <c r="D5582" t="s">
        <v>88</v>
      </c>
      <c r="E5582" t="s">
        <v>176</v>
      </c>
      <c r="F5582" t="s">
        <v>16201</v>
      </c>
      <c r="G5582" t="s">
        <v>143</v>
      </c>
      <c r="H5582" t="s">
        <v>150</v>
      </c>
      <c r="I5582" t="s">
        <v>136</v>
      </c>
      <c r="J5582" t="s">
        <v>137</v>
      </c>
      <c r="K5582" t="s">
        <v>144</v>
      </c>
      <c r="L5582" t="s">
        <v>16202</v>
      </c>
      <c r="M5582" t="s">
        <v>16203</v>
      </c>
      <c r="N5582">
        <v>5.6755555549999999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115</v>
      </c>
      <c r="U5582">
        <v>0</v>
      </c>
      <c r="V5582">
        <v>2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833.73736443135078</v>
      </c>
      <c r="AC5582">
        <v>0</v>
      </c>
      <c r="AD5582">
        <v>211.0038321420065</v>
      </c>
      <c r="AE5582">
        <v>1044.7411965733572</v>
      </c>
    </row>
    <row r="5583" spans="1:31" x14ac:dyDescent="0.25">
      <c r="A5583">
        <v>2281371</v>
      </c>
      <c r="B5583">
        <v>1</v>
      </c>
      <c r="C5583" t="s">
        <v>80</v>
      </c>
      <c r="D5583" t="s">
        <v>111</v>
      </c>
      <c r="E5583" t="s">
        <v>141</v>
      </c>
      <c r="F5583" t="s">
        <v>16204</v>
      </c>
      <c r="G5583" t="s">
        <v>143</v>
      </c>
      <c r="H5583" t="s">
        <v>135</v>
      </c>
      <c r="I5583" t="s">
        <v>136</v>
      </c>
      <c r="J5583" t="s">
        <v>137</v>
      </c>
      <c r="K5583" t="s">
        <v>144</v>
      </c>
      <c r="L5583" t="s">
        <v>16205</v>
      </c>
      <c r="M5583" t="s">
        <v>16206</v>
      </c>
      <c r="N5583">
        <v>8.1494444440000002</v>
      </c>
      <c r="O5583">
        <v>0</v>
      </c>
      <c r="P5583">
        <v>14</v>
      </c>
      <c r="Q5583">
        <v>0</v>
      </c>
      <c r="R5583">
        <v>15</v>
      </c>
      <c r="S5583">
        <v>0</v>
      </c>
      <c r="T5583">
        <v>13</v>
      </c>
      <c r="U5583">
        <v>0</v>
      </c>
      <c r="V5583">
        <v>0</v>
      </c>
      <c r="W5583">
        <v>0</v>
      </c>
      <c r="X5583">
        <v>30.733082990203734</v>
      </c>
      <c r="Y5583">
        <v>0</v>
      </c>
      <c r="Z5583">
        <v>48.592586911061979</v>
      </c>
      <c r="AA5583">
        <v>0</v>
      </c>
      <c r="AB5583">
        <v>92.565142404768181</v>
      </c>
      <c r="AC5583">
        <v>0</v>
      </c>
      <c r="AD5583">
        <v>0</v>
      </c>
      <c r="AE5583">
        <v>171.89081230603389</v>
      </c>
    </row>
    <row r="5584" spans="1:31" x14ac:dyDescent="0.25">
      <c r="A5584">
        <v>2281372</v>
      </c>
      <c r="B5584">
        <v>1</v>
      </c>
      <c r="C5584" t="s">
        <v>81</v>
      </c>
      <c r="D5584" t="s">
        <v>118</v>
      </c>
      <c r="E5584" t="s">
        <v>141</v>
      </c>
      <c r="F5584" t="s">
        <v>12033</v>
      </c>
      <c r="G5584" t="s">
        <v>268</v>
      </c>
      <c r="H5584" t="s">
        <v>135</v>
      </c>
      <c r="I5584" t="s">
        <v>136</v>
      </c>
      <c r="J5584" t="s">
        <v>137</v>
      </c>
      <c r="K5584" t="s">
        <v>138</v>
      </c>
      <c r="L5584" t="s">
        <v>16207</v>
      </c>
      <c r="M5584" t="s">
        <v>16208</v>
      </c>
      <c r="N5584">
        <v>1.9594444440000001</v>
      </c>
      <c r="O5584">
        <v>0</v>
      </c>
      <c r="P5584">
        <v>3</v>
      </c>
      <c r="Q5584">
        <v>1</v>
      </c>
      <c r="R5584">
        <v>15</v>
      </c>
      <c r="S5584">
        <v>0</v>
      </c>
      <c r="T5584">
        <v>2</v>
      </c>
      <c r="U5584">
        <v>0</v>
      </c>
      <c r="V5584">
        <v>0</v>
      </c>
      <c r="W5584">
        <v>0</v>
      </c>
      <c r="X5584">
        <v>0.69323592418513325</v>
      </c>
      <c r="Y5584">
        <v>1.3656596199496667</v>
      </c>
      <c r="Z5584">
        <v>17.364595650941506</v>
      </c>
      <c r="AA5584">
        <v>0</v>
      </c>
      <c r="AB5584">
        <v>0.88615348960110008</v>
      </c>
      <c r="AC5584">
        <v>0</v>
      </c>
      <c r="AD5584">
        <v>0</v>
      </c>
      <c r="AE5584">
        <v>20.309644684677405</v>
      </c>
    </row>
    <row r="5585" spans="1:31" x14ac:dyDescent="0.25">
      <c r="A5585">
        <v>2281373</v>
      </c>
      <c r="B5585">
        <v>1</v>
      </c>
      <c r="C5585" t="s">
        <v>80</v>
      </c>
      <c r="D5585" t="s">
        <v>96</v>
      </c>
      <c r="E5585" t="s">
        <v>165</v>
      </c>
      <c r="F5585" t="s">
        <v>16209</v>
      </c>
      <c r="G5585" t="s">
        <v>167</v>
      </c>
      <c r="H5585" t="s">
        <v>150</v>
      </c>
      <c r="I5585" t="s">
        <v>136</v>
      </c>
      <c r="J5585" t="s">
        <v>137</v>
      </c>
      <c r="K5585" t="s">
        <v>138</v>
      </c>
      <c r="L5585" t="s">
        <v>16210</v>
      </c>
      <c r="M5585" t="s">
        <v>16211</v>
      </c>
      <c r="N5585">
        <v>1.3347222219999999</v>
      </c>
      <c r="O5585">
        <v>0</v>
      </c>
      <c r="P5585">
        <v>1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0.3494708551811111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0.3494708551811111</v>
      </c>
    </row>
    <row r="5586" spans="1:31" x14ac:dyDescent="0.25">
      <c r="A5586">
        <v>2281374</v>
      </c>
      <c r="B5586">
        <v>1</v>
      </c>
      <c r="C5586" t="s">
        <v>81</v>
      </c>
      <c r="D5586" t="s">
        <v>128</v>
      </c>
      <c r="E5586" t="s">
        <v>141</v>
      </c>
      <c r="F5586" t="s">
        <v>16212</v>
      </c>
      <c r="G5586" t="s">
        <v>143</v>
      </c>
      <c r="H5586" t="s">
        <v>135</v>
      </c>
      <c r="I5586" t="s">
        <v>136</v>
      </c>
      <c r="J5586" t="s">
        <v>137</v>
      </c>
      <c r="K5586" t="s">
        <v>144</v>
      </c>
      <c r="L5586" t="s">
        <v>16213</v>
      </c>
      <c r="M5586" t="s">
        <v>16214</v>
      </c>
      <c r="N5586">
        <v>2.866666666</v>
      </c>
      <c r="O5586">
        <v>0</v>
      </c>
      <c r="P5586">
        <v>1349</v>
      </c>
      <c r="Q5586">
        <v>0</v>
      </c>
      <c r="R5586">
        <v>1</v>
      </c>
      <c r="S5586">
        <v>0</v>
      </c>
      <c r="T5586">
        <v>30</v>
      </c>
      <c r="U5586">
        <v>0</v>
      </c>
      <c r="V5586">
        <v>0</v>
      </c>
      <c r="W5586">
        <v>0</v>
      </c>
      <c r="X5586">
        <v>807.36914444322474</v>
      </c>
      <c r="Y5586">
        <v>0</v>
      </c>
      <c r="Z5586">
        <v>38.370392706978301</v>
      </c>
      <c r="AA5586">
        <v>0</v>
      </c>
      <c r="AB5586">
        <v>45.096541960701558</v>
      </c>
      <c r="AC5586">
        <v>0</v>
      </c>
      <c r="AD5586">
        <v>0</v>
      </c>
      <c r="AE5586">
        <v>890.83607911090462</v>
      </c>
    </row>
    <row r="5587" spans="1:31" x14ac:dyDescent="0.25">
      <c r="A5587">
        <v>2281375</v>
      </c>
      <c r="B5587">
        <v>1</v>
      </c>
      <c r="C5587" t="s">
        <v>81</v>
      </c>
      <c r="D5587" t="s">
        <v>114</v>
      </c>
      <c r="E5587" t="s">
        <v>132</v>
      </c>
      <c r="F5587" t="s">
        <v>16215</v>
      </c>
      <c r="G5587" t="s">
        <v>134</v>
      </c>
      <c r="H5587" t="s">
        <v>135</v>
      </c>
      <c r="I5587" t="s">
        <v>136</v>
      </c>
      <c r="J5587" t="s">
        <v>137</v>
      </c>
      <c r="K5587" t="s">
        <v>138</v>
      </c>
      <c r="L5587" t="s">
        <v>16216</v>
      </c>
      <c r="M5587" t="s">
        <v>16217</v>
      </c>
      <c r="N5587">
        <v>0.826944444</v>
      </c>
      <c r="O5587">
        <v>0</v>
      </c>
      <c r="P5587">
        <v>534</v>
      </c>
      <c r="Q5587">
        <v>2</v>
      </c>
      <c r="R5587">
        <v>1</v>
      </c>
      <c r="S5587">
        <v>6</v>
      </c>
      <c r="T5587">
        <v>42</v>
      </c>
      <c r="U5587">
        <v>0</v>
      </c>
      <c r="V5587">
        <v>0</v>
      </c>
      <c r="W5587">
        <v>0</v>
      </c>
      <c r="X5587">
        <v>39.41286904747934</v>
      </c>
      <c r="Y5587">
        <v>0.37632834538000004</v>
      </c>
      <c r="Z5587">
        <v>3.157570743751667E-2</v>
      </c>
      <c r="AA5587">
        <v>30.32278294547335</v>
      </c>
      <c r="AB5587">
        <v>12.934430488992678</v>
      </c>
      <c r="AC5587">
        <v>0</v>
      </c>
      <c r="AD5587">
        <v>0</v>
      </c>
      <c r="AE5587">
        <v>83.077986534762886</v>
      </c>
    </row>
    <row r="5588" spans="1:31" x14ac:dyDescent="0.25">
      <c r="A5588">
        <v>2281376</v>
      </c>
      <c r="B5588">
        <v>1</v>
      </c>
      <c r="C5588" t="s">
        <v>80</v>
      </c>
      <c r="D5588" t="s">
        <v>103</v>
      </c>
      <c r="E5588" t="s">
        <v>141</v>
      </c>
      <c r="F5588" t="s">
        <v>16218</v>
      </c>
      <c r="G5588" t="s">
        <v>143</v>
      </c>
      <c r="H5588" t="s">
        <v>135</v>
      </c>
      <c r="I5588" t="s">
        <v>136</v>
      </c>
      <c r="J5588" t="s">
        <v>137</v>
      </c>
      <c r="K5588" t="s">
        <v>144</v>
      </c>
      <c r="L5588" t="s">
        <v>16219</v>
      </c>
      <c r="M5588" t="s">
        <v>16220</v>
      </c>
      <c r="N5588">
        <v>8.06</v>
      </c>
      <c r="O5588">
        <v>0</v>
      </c>
      <c r="P5588">
        <v>15</v>
      </c>
      <c r="Q5588">
        <v>0</v>
      </c>
      <c r="R5588">
        <v>15</v>
      </c>
      <c r="S5588">
        <v>0</v>
      </c>
      <c r="T5588">
        <v>11</v>
      </c>
      <c r="U5588">
        <v>0</v>
      </c>
      <c r="V5588">
        <v>0</v>
      </c>
      <c r="W5588">
        <v>0</v>
      </c>
      <c r="X5588">
        <v>42.454658909802205</v>
      </c>
      <c r="Y5588">
        <v>0</v>
      </c>
      <c r="Z5588">
        <v>10.729958925993001</v>
      </c>
      <c r="AA5588">
        <v>0</v>
      </c>
      <c r="AB5588">
        <v>48.11151245456854</v>
      </c>
      <c r="AC5588">
        <v>0</v>
      </c>
      <c r="AD5588">
        <v>0</v>
      </c>
      <c r="AE5588">
        <v>101.29613029036375</v>
      </c>
    </row>
    <row r="5589" spans="1:31" x14ac:dyDescent="0.25">
      <c r="A5589">
        <v>2281380</v>
      </c>
      <c r="B5589">
        <v>1</v>
      </c>
      <c r="C5589" t="s">
        <v>81</v>
      </c>
      <c r="D5589" t="s">
        <v>113</v>
      </c>
      <c r="E5589" t="s">
        <v>322</v>
      </c>
      <c r="F5589" t="s">
        <v>16221</v>
      </c>
      <c r="G5589" t="s">
        <v>143</v>
      </c>
      <c r="H5589" t="s">
        <v>135</v>
      </c>
      <c r="I5589" t="s">
        <v>136</v>
      </c>
      <c r="J5589" t="s">
        <v>137</v>
      </c>
      <c r="K5589" t="s">
        <v>144</v>
      </c>
      <c r="L5589" t="s">
        <v>16222</v>
      </c>
      <c r="M5589" t="s">
        <v>16223</v>
      </c>
      <c r="N5589">
        <v>9.2252777770000005</v>
      </c>
      <c r="O5589">
        <v>2</v>
      </c>
      <c r="P5589">
        <v>2484</v>
      </c>
      <c r="Q5589">
        <v>111</v>
      </c>
      <c r="R5589">
        <v>337</v>
      </c>
      <c r="S5589">
        <v>26</v>
      </c>
      <c r="T5589">
        <v>365</v>
      </c>
      <c r="U5589">
        <v>2</v>
      </c>
      <c r="V5589">
        <v>0</v>
      </c>
      <c r="W5589">
        <v>7.6986358212406509</v>
      </c>
      <c r="X5589">
        <v>4542.3700990535581</v>
      </c>
      <c r="Y5589">
        <v>2280.4772502314627</v>
      </c>
      <c r="Z5589">
        <v>5395.282253287105</v>
      </c>
      <c r="AA5589">
        <v>1424.754488150417</v>
      </c>
      <c r="AB5589">
        <v>1875.324772526292</v>
      </c>
      <c r="AC5589">
        <v>988.06145040070032</v>
      </c>
      <c r="AD5589">
        <v>0</v>
      </c>
      <c r="AE5589">
        <v>16513.968949470775</v>
      </c>
    </row>
    <row r="5590" spans="1:31" x14ac:dyDescent="0.25">
      <c r="A5590">
        <v>2281383</v>
      </c>
      <c r="B5590">
        <v>1</v>
      </c>
      <c r="C5590" t="s">
        <v>80</v>
      </c>
      <c r="D5590" t="s">
        <v>107</v>
      </c>
      <c r="E5590" t="s">
        <v>176</v>
      </c>
      <c r="F5590" t="s">
        <v>16224</v>
      </c>
      <c r="G5590" t="s">
        <v>143</v>
      </c>
      <c r="H5590" t="s">
        <v>150</v>
      </c>
      <c r="I5590" t="s">
        <v>136</v>
      </c>
      <c r="J5590" t="s">
        <v>137</v>
      </c>
      <c r="K5590" t="s">
        <v>144</v>
      </c>
      <c r="L5590" t="s">
        <v>16225</v>
      </c>
      <c r="M5590" t="s">
        <v>16226</v>
      </c>
      <c r="N5590">
        <v>7.9666666660000001</v>
      </c>
      <c r="O5590">
        <v>0</v>
      </c>
      <c r="P5590">
        <v>179</v>
      </c>
      <c r="Q5590">
        <v>0</v>
      </c>
      <c r="R5590">
        <v>0</v>
      </c>
      <c r="S5590">
        <v>0</v>
      </c>
      <c r="T5590">
        <v>4</v>
      </c>
      <c r="U5590">
        <v>0</v>
      </c>
      <c r="V5590">
        <v>0</v>
      </c>
      <c r="W5590">
        <v>0</v>
      </c>
      <c r="X5590">
        <v>214.17377484381086</v>
      </c>
      <c r="Y5590">
        <v>0</v>
      </c>
      <c r="Z5590">
        <v>0</v>
      </c>
      <c r="AA5590">
        <v>0</v>
      </c>
      <c r="AB5590">
        <v>28.561416381189328</v>
      </c>
      <c r="AC5590">
        <v>0</v>
      </c>
      <c r="AD5590">
        <v>0</v>
      </c>
      <c r="AE5590">
        <v>242.73519122500019</v>
      </c>
    </row>
    <row r="5591" spans="1:31" x14ac:dyDescent="0.25">
      <c r="A5591">
        <v>2281384</v>
      </c>
      <c r="B5591">
        <v>1</v>
      </c>
      <c r="C5591" t="s">
        <v>80</v>
      </c>
      <c r="D5591" t="s">
        <v>91</v>
      </c>
      <c r="E5591" t="s">
        <v>157</v>
      </c>
      <c r="F5591" t="s">
        <v>15241</v>
      </c>
      <c r="G5591" t="s">
        <v>442</v>
      </c>
      <c r="H5591" t="s">
        <v>135</v>
      </c>
      <c r="I5591" t="s">
        <v>136</v>
      </c>
      <c r="J5591" t="s">
        <v>137</v>
      </c>
      <c r="K5591" t="s">
        <v>138</v>
      </c>
      <c r="L5591" t="s">
        <v>16227</v>
      </c>
      <c r="M5591" t="s">
        <v>16228</v>
      </c>
      <c r="N5591">
        <v>0.117777777</v>
      </c>
      <c r="O5591">
        <v>1</v>
      </c>
      <c r="P5591">
        <v>39</v>
      </c>
      <c r="Q5591">
        <v>21</v>
      </c>
      <c r="R5591">
        <v>264</v>
      </c>
      <c r="S5591">
        <v>11</v>
      </c>
      <c r="T5591">
        <v>64</v>
      </c>
      <c r="U5591">
        <v>3</v>
      </c>
      <c r="V5591">
        <v>0</v>
      </c>
      <c r="W5591">
        <v>1.0192854000000001E-2</v>
      </c>
      <c r="X5591">
        <v>0.95701422593219987</v>
      </c>
      <c r="Y5591">
        <v>2.1322185250239998</v>
      </c>
      <c r="Z5591">
        <v>8.2813257239478641</v>
      </c>
      <c r="AA5591">
        <v>22.050260322480813</v>
      </c>
      <c r="AB5591">
        <v>5.2219980640800001</v>
      </c>
      <c r="AC5591">
        <v>10.1459828564</v>
      </c>
      <c r="AD5591">
        <v>0</v>
      </c>
      <c r="AE5591">
        <v>48.798992571864872</v>
      </c>
    </row>
    <row r="5592" spans="1:31" x14ac:dyDescent="0.25">
      <c r="A5592">
        <v>2281385</v>
      </c>
      <c r="B5592">
        <v>1</v>
      </c>
      <c r="C5592" t="s">
        <v>80</v>
      </c>
      <c r="D5592" t="s">
        <v>91</v>
      </c>
      <c r="E5592" t="s">
        <v>141</v>
      </c>
      <c r="F5592" t="s">
        <v>16229</v>
      </c>
      <c r="G5592" t="s">
        <v>154</v>
      </c>
      <c r="H5592" t="s">
        <v>135</v>
      </c>
      <c r="I5592" t="s">
        <v>136</v>
      </c>
      <c r="J5592" t="s">
        <v>137</v>
      </c>
      <c r="K5592" t="s">
        <v>144</v>
      </c>
      <c r="L5592" t="s">
        <v>16230</v>
      </c>
      <c r="M5592" t="s">
        <v>16231</v>
      </c>
      <c r="N5592">
        <v>5.7266666659999999</v>
      </c>
      <c r="O5592">
        <v>0</v>
      </c>
      <c r="P5592">
        <v>0</v>
      </c>
      <c r="Q5592">
        <v>0</v>
      </c>
      <c r="R5592">
        <v>10</v>
      </c>
      <c r="S5592">
        <v>0</v>
      </c>
      <c r="T5592">
        <v>1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13.904203498743199</v>
      </c>
      <c r="AA5592">
        <v>0</v>
      </c>
      <c r="AB5592">
        <v>1.0119748634351999</v>
      </c>
      <c r="AC5592">
        <v>0</v>
      </c>
      <c r="AD5592">
        <v>0</v>
      </c>
      <c r="AE5592">
        <v>14.916178362178398</v>
      </c>
    </row>
    <row r="5593" spans="1:31" x14ac:dyDescent="0.25">
      <c r="A5593">
        <v>2281386</v>
      </c>
      <c r="B5593">
        <v>1</v>
      </c>
      <c r="C5593" t="s">
        <v>80</v>
      </c>
      <c r="D5593" t="s">
        <v>96</v>
      </c>
      <c r="E5593" t="s">
        <v>141</v>
      </c>
      <c r="F5593" t="s">
        <v>16232</v>
      </c>
      <c r="G5593" t="s">
        <v>143</v>
      </c>
      <c r="H5593" t="s">
        <v>135</v>
      </c>
      <c r="I5593" t="s">
        <v>136</v>
      </c>
      <c r="J5593" t="s">
        <v>137</v>
      </c>
      <c r="K5593" t="s">
        <v>144</v>
      </c>
      <c r="L5593" t="s">
        <v>16233</v>
      </c>
      <c r="M5593" t="s">
        <v>16234</v>
      </c>
      <c r="N5593">
        <v>8.0805555550000001</v>
      </c>
      <c r="O5593">
        <v>0</v>
      </c>
      <c r="P5593">
        <v>357</v>
      </c>
      <c r="Q5593">
        <v>0</v>
      </c>
      <c r="R5593">
        <v>0</v>
      </c>
      <c r="S5593">
        <v>0</v>
      </c>
      <c r="T5593">
        <v>31</v>
      </c>
      <c r="U5593">
        <v>0</v>
      </c>
      <c r="V5593">
        <v>0</v>
      </c>
      <c r="W5593">
        <v>0</v>
      </c>
      <c r="X5593">
        <v>1256.4281112723158</v>
      </c>
      <c r="Y5593">
        <v>0</v>
      </c>
      <c r="Z5593">
        <v>0</v>
      </c>
      <c r="AA5593">
        <v>0</v>
      </c>
      <c r="AB5593">
        <v>216.9824280775876</v>
      </c>
      <c r="AC5593">
        <v>0</v>
      </c>
      <c r="AD5593">
        <v>0</v>
      </c>
      <c r="AE5593">
        <v>1473.4105393499035</v>
      </c>
    </row>
    <row r="5594" spans="1:31" x14ac:dyDescent="0.25">
      <c r="A5594">
        <v>2281387</v>
      </c>
      <c r="B5594">
        <v>1</v>
      </c>
      <c r="C5594" t="s">
        <v>81</v>
      </c>
      <c r="D5594" t="s">
        <v>127</v>
      </c>
      <c r="E5594" t="s">
        <v>165</v>
      </c>
      <c r="F5594" t="s">
        <v>16235</v>
      </c>
      <c r="G5594" t="s">
        <v>297</v>
      </c>
      <c r="H5594" t="s">
        <v>150</v>
      </c>
      <c r="I5594" t="s">
        <v>136</v>
      </c>
      <c r="J5594" t="s">
        <v>137</v>
      </c>
      <c r="K5594" t="s">
        <v>138</v>
      </c>
      <c r="L5594" t="s">
        <v>16236</v>
      </c>
      <c r="M5594" t="s">
        <v>16237</v>
      </c>
      <c r="N5594">
        <v>1.989166666</v>
      </c>
      <c r="O5594">
        <v>0</v>
      </c>
      <c r="P5594">
        <v>2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0.6404232418914001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0.6404232418914001</v>
      </c>
    </row>
    <row r="5595" spans="1:31" x14ac:dyDescent="0.25">
      <c r="A5595">
        <v>2281388</v>
      </c>
      <c r="B5595">
        <v>1</v>
      </c>
      <c r="C5595" t="s">
        <v>81</v>
      </c>
      <c r="D5595" t="s">
        <v>113</v>
      </c>
      <c r="E5595" t="s">
        <v>141</v>
      </c>
      <c r="F5595" t="s">
        <v>2219</v>
      </c>
      <c r="G5595" t="s">
        <v>154</v>
      </c>
      <c r="H5595" t="s">
        <v>135</v>
      </c>
      <c r="I5595" t="s">
        <v>136</v>
      </c>
      <c r="J5595" t="s">
        <v>137</v>
      </c>
      <c r="K5595" t="s">
        <v>144</v>
      </c>
      <c r="L5595" t="s">
        <v>16230</v>
      </c>
      <c r="M5595" t="s">
        <v>16238</v>
      </c>
      <c r="N5595">
        <v>9.3422222220000002</v>
      </c>
      <c r="O5595">
        <v>0</v>
      </c>
      <c r="P5595">
        <v>299</v>
      </c>
      <c r="Q5595">
        <v>1</v>
      </c>
      <c r="R5595">
        <v>17</v>
      </c>
      <c r="S5595">
        <v>0</v>
      </c>
      <c r="T5595">
        <v>20</v>
      </c>
      <c r="U5595">
        <v>0</v>
      </c>
      <c r="V5595">
        <v>0</v>
      </c>
      <c r="W5595">
        <v>0</v>
      </c>
      <c r="X5595">
        <v>491.66094547393783</v>
      </c>
      <c r="Y5595">
        <v>0</v>
      </c>
      <c r="Z5595">
        <v>51.564214343805475</v>
      </c>
      <c r="AA5595">
        <v>0</v>
      </c>
      <c r="AB5595">
        <v>47.753290107214461</v>
      </c>
      <c r="AC5595">
        <v>0</v>
      </c>
      <c r="AD5595">
        <v>0</v>
      </c>
      <c r="AE5595">
        <v>590.97844992495777</v>
      </c>
    </row>
    <row r="5596" spans="1:31" x14ac:dyDescent="0.25">
      <c r="A5596">
        <v>2281389</v>
      </c>
      <c r="B5596">
        <v>1</v>
      </c>
      <c r="C5596" t="s">
        <v>80</v>
      </c>
      <c r="D5596" t="s">
        <v>96</v>
      </c>
      <c r="E5596" t="s">
        <v>157</v>
      </c>
      <c r="F5596" t="s">
        <v>13049</v>
      </c>
      <c r="G5596" t="s">
        <v>143</v>
      </c>
      <c r="H5596" t="s">
        <v>135</v>
      </c>
      <c r="I5596" t="s">
        <v>136</v>
      </c>
      <c r="J5596" t="s">
        <v>137</v>
      </c>
      <c r="K5596" t="s">
        <v>144</v>
      </c>
      <c r="L5596" t="s">
        <v>16239</v>
      </c>
      <c r="M5596" t="s">
        <v>16240</v>
      </c>
      <c r="N5596">
        <v>8.7438888880000007</v>
      </c>
      <c r="O5596">
        <v>3</v>
      </c>
      <c r="P5596">
        <v>0</v>
      </c>
      <c r="Q5596">
        <v>5</v>
      </c>
      <c r="R5596">
        <v>0</v>
      </c>
      <c r="S5596">
        <v>5</v>
      </c>
      <c r="T5596">
        <v>0</v>
      </c>
      <c r="U5596">
        <v>0</v>
      </c>
      <c r="V5596">
        <v>0</v>
      </c>
      <c r="W5596">
        <v>56.038964795537133</v>
      </c>
      <c r="X5596">
        <v>0</v>
      </c>
      <c r="Y5596">
        <v>31.044549834171512</v>
      </c>
      <c r="Z5596">
        <v>0</v>
      </c>
      <c r="AA5596">
        <v>68.887371767664987</v>
      </c>
      <c r="AB5596">
        <v>0</v>
      </c>
      <c r="AC5596">
        <v>0</v>
      </c>
      <c r="AD5596">
        <v>0</v>
      </c>
      <c r="AE5596">
        <v>155.97088639737365</v>
      </c>
    </row>
    <row r="5597" spans="1:31" x14ac:dyDescent="0.25">
      <c r="A5597">
        <v>2281390</v>
      </c>
      <c r="B5597">
        <v>1</v>
      </c>
      <c r="C5597" t="s">
        <v>81</v>
      </c>
      <c r="D5597" t="s">
        <v>112</v>
      </c>
      <c r="E5597" t="s">
        <v>141</v>
      </c>
      <c r="F5597" t="s">
        <v>16241</v>
      </c>
      <c r="G5597" t="s">
        <v>143</v>
      </c>
      <c r="H5597" t="s">
        <v>135</v>
      </c>
      <c r="I5597" t="s">
        <v>136</v>
      </c>
      <c r="J5597" t="s">
        <v>137</v>
      </c>
      <c r="K5597" t="s">
        <v>144</v>
      </c>
      <c r="L5597" t="s">
        <v>16242</v>
      </c>
      <c r="M5597" t="s">
        <v>16243</v>
      </c>
      <c r="N5597">
        <v>7.9574999999999996</v>
      </c>
      <c r="O5597">
        <v>0</v>
      </c>
      <c r="P5597">
        <v>96</v>
      </c>
      <c r="Q5597">
        <v>0</v>
      </c>
      <c r="R5597">
        <v>21</v>
      </c>
      <c r="S5597">
        <v>2</v>
      </c>
      <c r="T5597">
        <v>4</v>
      </c>
      <c r="U5597">
        <v>0</v>
      </c>
      <c r="V5597">
        <v>0</v>
      </c>
      <c r="W5597">
        <v>0</v>
      </c>
      <c r="X5597">
        <v>66.447196756702994</v>
      </c>
      <c r="Y5597">
        <v>0</v>
      </c>
      <c r="Z5597">
        <v>20.102528471293688</v>
      </c>
      <c r="AA5597">
        <v>70.95667913003723</v>
      </c>
      <c r="AB5597">
        <v>33.873858344781873</v>
      </c>
      <c r="AC5597">
        <v>0</v>
      </c>
      <c r="AD5597">
        <v>0</v>
      </c>
      <c r="AE5597">
        <v>191.38026270281577</v>
      </c>
    </row>
    <row r="5598" spans="1:31" x14ac:dyDescent="0.25">
      <c r="A5598">
        <v>2281391</v>
      </c>
      <c r="B5598">
        <v>1</v>
      </c>
      <c r="C5598" t="s">
        <v>80</v>
      </c>
      <c r="D5598" t="s">
        <v>106</v>
      </c>
      <c r="E5598" t="s">
        <v>147</v>
      </c>
      <c r="F5598" t="s">
        <v>293</v>
      </c>
      <c r="G5598" t="s">
        <v>149</v>
      </c>
      <c r="H5598" t="s">
        <v>150</v>
      </c>
      <c r="I5598" t="s">
        <v>136</v>
      </c>
      <c r="J5598" t="s">
        <v>137</v>
      </c>
      <c r="K5598" t="s">
        <v>138</v>
      </c>
      <c r="L5598" t="s">
        <v>16244</v>
      </c>
      <c r="M5598" t="s">
        <v>16245</v>
      </c>
      <c r="N5598">
        <v>7.2108333330000001</v>
      </c>
      <c r="O5598">
        <v>0</v>
      </c>
      <c r="P5598">
        <v>4</v>
      </c>
      <c r="Q5598">
        <v>0</v>
      </c>
      <c r="R5598">
        <v>4</v>
      </c>
      <c r="S5598">
        <v>0</v>
      </c>
      <c r="T5598">
        <v>3</v>
      </c>
      <c r="U5598">
        <v>0</v>
      </c>
      <c r="V5598">
        <v>0</v>
      </c>
      <c r="W5598">
        <v>0</v>
      </c>
      <c r="X5598">
        <v>5.4677908057387503</v>
      </c>
      <c r="Y5598">
        <v>0</v>
      </c>
      <c r="Z5598">
        <v>3.1916054948715495</v>
      </c>
      <c r="AA5598">
        <v>0</v>
      </c>
      <c r="AB5598">
        <v>10.300031592966263</v>
      </c>
      <c r="AC5598">
        <v>0</v>
      </c>
      <c r="AD5598">
        <v>0</v>
      </c>
      <c r="AE5598">
        <v>18.959427893576564</v>
      </c>
    </row>
    <row r="5599" spans="1:31" x14ac:dyDescent="0.25">
      <c r="A5599">
        <v>2281392</v>
      </c>
      <c r="B5599">
        <v>1</v>
      </c>
      <c r="C5599" t="s">
        <v>80</v>
      </c>
      <c r="D5599" t="s">
        <v>108</v>
      </c>
      <c r="E5599" t="s">
        <v>176</v>
      </c>
      <c r="F5599" t="s">
        <v>16246</v>
      </c>
      <c r="G5599" t="s">
        <v>143</v>
      </c>
      <c r="H5599" t="s">
        <v>150</v>
      </c>
      <c r="I5599" t="s">
        <v>136</v>
      </c>
      <c r="J5599" t="s">
        <v>137</v>
      </c>
      <c r="K5599" t="s">
        <v>144</v>
      </c>
      <c r="L5599" t="s">
        <v>16247</v>
      </c>
      <c r="M5599" t="s">
        <v>16248</v>
      </c>
      <c r="N5599">
        <v>7.5650000000000004</v>
      </c>
      <c r="O5599">
        <v>0</v>
      </c>
      <c r="P5599">
        <v>31</v>
      </c>
      <c r="Q5599">
        <v>0</v>
      </c>
      <c r="R5599">
        <v>10</v>
      </c>
      <c r="S5599">
        <v>0</v>
      </c>
      <c r="T5599">
        <v>3</v>
      </c>
      <c r="U5599">
        <v>0</v>
      </c>
      <c r="V5599">
        <v>0</v>
      </c>
      <c r="W5599">
        <v>0</v>
      </c>
      <c r="X5599">
        <v>17.272535001414315</v>
      </c>
      <c r="Y5599">
        <v>0</v>
      </c>
      <c r="Z5599">
        <v>9.237441233132202</v>
      </c>
      <c r="AA5599">
        <v>0</v>
      </c>
      <c r="AB5599">
        <v>3.7157254017445167</v>
      </c>
      <c r="AC5599">
        <v>0</v>
      </c>
      <c r="AD5599">
        <v>0</v>
      </c>
      <c r="AE5599">
        <v>30.225701636291035</v>
      </c>
    </row>
    <row r="5600" spans="1:31" x14ac:dyDescent="0.25">
      <c r="A5600">
        <v>2281393</v>
      </c>
      <c r="B5600">
        <v>1</v>
      </c>
      <c r="C5600" t="s">
        <v>80</v>
      </c>
      <c r="D5600" t="s">
        <v>84</v>
      </c>
      <c r="E5600" t="s">
        <v>141</v>
      </c>
      <c r="F5600" t="s">
        <v>16249</v>
      </c>
      <c r="G5600" t="s">
        <v>143</v>
      </c>
      <c r="H5600" t="s">
        <v>135</v>
      </c>
      <c r="I5600" t="s">
        <v>136</v>
      </c>
      <c r="J5600" t="s">
        <v>137</v>
      </c>
      <c r="K5600" t="s">
        <v>144</v>
      </c>
      <c r="L5600" t="s">
        <v>16250</v>
      </c>
      <c r="M5600" t="s">
        <v>16251</v>
      </c>
      <c r="N5600">
        <v>1.2763888880000001</v>
      </c>
      <c r="O5600">
        <v>0</v>
      </c>
      <c r="P5600">
        <v>1238</v>
      </c>
      <c r="Q5600">
        <v>0</v>
      </c>
      <c r="R5600">
        <v>0</v>
      </c>
      <c r="S5600">
        <v>0</v>
      </c>
      <c r="T5600">
        <v>130</v>
      </c>
      <c r="U5600">
        <v>0</v>
      </c>
      <c r="V5600">
        <v>1</v>
      </c>
      <c r="W5600">
        <v>0</v>
      </c>
      <c r="X5600">
        <v>390.20334697852968</v>
      </c>
      <c r="Y5600">
        <v>0</v>
      </c>
      <c r="Z5600">
        <v>0</v>
      </c>
      <c r="AA5600">
        <v>0</v>
      </c>
      <c r="AB5600">
        <v>117.03631496709839</v>
      </c>
      <c r="AC5600">
        <v>0</v>
      </c>
      <c r="AD5600">
        <v>17.6983746199083</v>
      </c>
      <c r="AE5600">
        <v>524.93803656553644</v>
      </c>
    </row>
    <row r="5601" spans="1:31" x14ac:dyDescent="0.25">
      <c r="A5601">
        <v>2281394</v>
      </c>
      <c r="B5601">
        <v>1</v>
      </c>
      <c r="C5601" t="s">
        <v>81</v>
      </c>
      <c r="D5601" t="s">
        <v>128</v>
      </c>
      <c r="E5601" t="s">
        <v>147</v>
      </c>
      <c r="F5601" t="s">
        <v>16252</v>
      </c>
      <c r="G5601" t="s">
        <v>154</v>
      </c>
      <c r="H5601" t="s">
        <v>150</v>
      </c>
      <c r="I5601" t="s">
        <v>136</v>
      </c>
      <c r="J5601" t="s">
        <v>137</v>
      </c>
      <c r="K5601" t="s">
        <v>144</v>
      </c>
      <c r="L5601" t="s">
        <v>16253</v>
      </c>
      <c r="M5601" t="s">
        <v>16254</v>
      </c>
      <c r="N5601">
        <v>7.7538888879999996</v>
      </c>
      <c r="O5601">
        <v>0</v>
      </c>
      <c r="P5601">
        <v>52</v>
      </c>
      <c r="Q5601">
        <v>0</v>
      </c>
      <c r="R5601">
        <v>0</v>
      </c>
      <c r="S5601">
        <v>0</v>
      </c>
      <c r="T5601">
        <v>21</v>
      </c>
      <c r="U5601">
        <v>0</v>
      </c>
      <c r="V5601">
        <v>0</v>
      </c>
      <c r="W5601">
        <v>0</v>
      </c>
      <c r="X5601">
        <v>87.172807830225665</v>
      </c>
      <c r="Y5601">
        <v>0</v>
      </c>
      <c r="Z5601">
        <v>0</v>
      </c>
      <c r="AA5601">
        <v>0</v>
      </c>
      <c r="AB5601">
        <v>183.46718780843611</v>
      </c>
      <c r="AC5601">
        <v>0</v>
      </c>
      <c r="AD5601">
        <v>0</v>
      </c>
      <c r="AE5601">
        <v>270.63999563866179</v>
      </c>
    </row>
    <row r="5602" spans="1:31" x14ac:dyDescent="0.25">
      <c r="A5602">
        <v>2281395</v>
      </c>
      <c r="B5602">
        <v>1</v>
      </c>
      <c r="C5602" t="s">
        <v>80</v>
      </c>
      <c r="D5602" t="s">
        <v>104</v>
      </c>
      <c r="E5602" t="s">
        <v>176</v>
      </c>
      <c r="F5602" t="s">
        <v>16255</v>
      </c>
      <c r="G5602" t="s">
        <v>143</v>
      </c>
      <c r="H5602" t="s">
        <v>150</v>
      </c>
      <c r="I5602" t="s">
        <v>136</v>
      </c>
      <c r="J5602" t="s">
        <v>137</v>
      </c>
      <c r="K5602" t="s">
        <v>144</v>
      </c>
      <c r="L5602" t="s">
        <v>16256</v>
      </c>
      <c r="M5602" t="s">
        <v>16257</v>
      </c>
      <c r="N5602">
        <v>1.08</v>
      </c>
      <c r="O5602">
        <v>0</v>
      </c>
      <c r="P5602">
        <v>266</v>
      </c>
      <c r="Q5602">
        <v>0</v>
      </c>
      <c r="R5602">
        <v>0</v>
      </c>
      <c r="S5602">
        <v>0</v>
      </c>
      <c r="T5602">
        <v>16</v>
      </c>
      <c r="U5602">
        <v>0</v>
      </c>
      <c r="V5602">
        <v>0</v>
      </c>
      <c r="W5602">
        <v>0</v>
      </c>
      <c r="X5602">
        <v>70.284242060699412</v>
      </c>
      <c r="Y5602">
        <v>0</v>
      </c>
      <c r="Z5602">
        <v>0</v>
      </c>
      <c r="AA5602">
        <v>0</v>
      </c>
      <c r="AB5602">
        <v>6.320953531821667</v>
      </c>
      <c r="AC5602">
        <v>0</v>
      </c>
      <c r="AD5602">
        <v>0</v>
      </c>
      <c r="AE5602">
        <v>76.605195592521085</v>
      </c>
    </row>
    <row r="5603" spans="1:31" x14ac:dyDescent="0.25">
      <c r="A5603">
        <v>2281396</v>
      </c>
      <c r="B5603">
        <v>1</v>
      </c>
      <c r="C5603" t="s">
        <v>81</v>
      </c>
      <c r="D5603" t="s">
        <v>128</v>
      </c>
      <c r="E5603" t="s">
        <v>147</v>
      </c>
      <c r="F5603" t="s">
        <v>16258</v>
      </c>
      <c r="G5603" t="s">
        <v>149</v>
      </c>
      <c r="H5603" t="s">
        <v>150</v>
      </c>
      <c r="I5603" t="s">
        <v>136</v>
      </c>
      <c r="J5603" t="s">
        <v>137</v>
      </c>
      <c r="K5603" t="s">
        <v>138</v>
      </c>
      <c r="L5603" t="s">
        <v>16259</v>
      </c>
      <c r="M5603" t="s">
        <v>16260</v>
      </c>
      <c r="N5603">
        <v>0.74722222199999999</v>
      </c>
      <c r="O5603">
        <v>0</v>
      </c>
      <c r="P5603">
        <v>263</v>
      </c>
      <c r="Q5603">
        <v>0</v>
      </c>
      <c r="R5603">
        <v>2</v>
      </c>
      <c r="S5603">
        <v>0</v>
      </c>
      <c r="T5603">
        <v>15</v>
      </c>
      <c r="U5603">
        <v>0</v>
      </c>
      <c r="V5603">
        <v>0</v>
      </c>
      <c r="W5603">
        <v>0</v>
      </c>
      <c r="X5603">
        <v>44.321368856595647</v>
      </c>
      <c r="Y5603">
        <v>0</v>
      </c>
      <c r="Z5603">
        <v>0.47887301623525003</v>
      </c>
      <c r="AA5603">
        <v>0</v>
      </c>
      <c r="AB5603">
        <v>9.1881154156741101</v>
      </c>
      <c r="AC5603">
        <v>0</v>
      </c>
      <c r="AD5603">
        <v>0</v>
      </c>
      <c r="AE5603">
        <v>53.988357288505007</v>
      </c>
    </row>
    <row r="5604" spans="1:31" x14ac:dyDescent="0.25">
      <c r="A5604">
        <v>2281399</v>
      </c>
      <c r="B5604">
        <v>1</v>
      </c>
      <c r="C5604" t="s">
        <v>81</v>
      </c>
      <c r="D5604" t="s">
        <v>128</v>
      </c>
      <c r="E5604" t="s">
        <v>165</v>
      </c>
      <c r="F5604" t="s">
        <v>16261</v>
      </c>
      <c r="G5604" t="s">
        <v>225</v>
      </c>
      <c r="H5604" t="s">
        <v>150</v>
      </c>
      <c r="I5604" t="s">
        <v>136</v>
      </c>
      <c r="J5604" t="s">
        <v>137</v>
      </c>
      <c r="K5604" t="s">
        <v>138</v>
      </c>
      <c r="L5604" t="s">
        <v>16262</v>
      </c>
      <c r="M5604" t="s">
        <v>16263</v>
      </c>
      <c r="N5604">
        <v>4.0836111109999997</v>
      </c>
      <c r="O5604">
        <v>0</v>
      </c>
      <c r="P5604">
        <v>16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9.7249148702295365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9.7249148702295365</v>
      </c>
    </row>
    <row r="5605" spans="1:31" x14ac:dyDescent="0.25">
      <c r="A5605">
        <v>2281401</v>
      </c>
      <c r="B5605">
        <v>1</v>
      </c>
      <c r="C5605" t="s">
        <v>81</v>
      </c>
      <c r="D5605" t="s">
        <v>121</v>
      </c>
      <c r="E5605" t="s">
        <v>141</v>
      </c>
      <c r="F5605" t="s">
        <v>16264</v>
      </c>
      <c r="G5605" t="s">
        <v>154</v>
      </c>
      <c r="H5605" t="s">
        <v>135</v>
      </c>
      <c r="I5605" t="s">
        <v>136</v>
      </c>
      <c r="J5605" t="s">
        <v>137</v>
      </c>
      <c r="K5605" t="s">
        <v>144</v>
      </c>
      <c r="L5605" t="s">
        <v>16265</v>
      </c>
      <c r="M5605" t="s">
        <v>16266</v>
      </c>
      <c r="N5605">
        <v>7.3352777769999999</v>
      </c>
      <c r="O5605">
        <v>0</v>
      </c>
      <c r="P5605">
        <v>0</v>
      </c>
      <c r="Q5605">
        <v>0</v>
      </c>
      <c r="R5605">
        <v>0</v>
      </c>
      <c r="S5605">
        <v>1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74.625139277491485</v>
      </c>
      <c r="AB5605">
        <v>0</v>
      </c>
      <c r="AC5605">
        <v>0</v>
      </c>
      <c r="AD5605">
        <v>0</v>
      </c>
      <c r="AE5605">
        <v>74.625139277491485</v>
      </c>
    </row>
    <row r="5606" spans="1:31" x14ac:dyDescent="0.25">
      <c r="A5606">
        <v>2281413</v>
      </c>
      <c r="B5606">
        <v>1</v>
      </c>
      <c r="C5606" t="s">
        <v>80</v>
      </c>
      <c r="D5606" t="s">
        <v>98</v>
      </c>
      <c r="E5606" t="s">
        <v>165</v>
      </c>
      <c r="F5606" t="s">
        <v>16267</v>
      </c>
      <c r="G5606" t="s">
        <v>198</v>
      </c>
      <c r="H5606" t="s">
        <v>150</v>
      </c>
      <c r="I5606" t="s">
        <v>136</v>
      </c>
      <c r="J5606" t="s">
        <v>137</v>
      </c>
      <c r="K5606" t="s">
        <v>138</v>
      </c>
      <c r="L5606" t="s">
        <v>16268</v>
      </c>
      <c r="M5606" t="s">
        <v>16269</v>
      </c>
      <c r="N5606">
        <v>2.912222222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1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4.5300882492845282</v>
      </c>
      <c r="AC5606">
        <v>0</v>
      </c>
      <c r="AD5606">
        <v>0</v>
      </c>
      <c r="AE5606">
        <v>4.5300882492845282</v>
      </c>
    </row>
    <row r="5607" spans="1:31" x14ac:dyDescent="0.25">
      <c r="A5607">
        <v>2281415</v>
      </c>
      <c r="B5607">
        <v>1</v>
      </c>
      <c r="C5607" t="s">
        <v>81</v>
      </c>
      <c r="D5607" t="s">
        <v>112</v>
      </c>
      <c r="E5607" t="s">
        <v>157</v>
      </c>
      <c r="F5607" t="s">
        <v>2241</v>
      </c>
      <c r="G5607" t="s">
        <v>143</v>
      </c>
      <c r="H5607" t="s">
        <v>135</v>
      </c>
      <c r="I5607" t="s">
        <v>136</v>
      </c>
      <c r="J5607" t="s">
        <v>137</v>
      </c>
      <c r="K5607" t="s">
        <v>144</v>
      </c>
      <c r="L5607" t="s">
        <v>16270</v>
      </c>
      <c r="M5607" t="s">
        <v>16271</v>
      </c>
      <c r="N5607">
        <v>8.0266666660000006</v>
      </c>
      <c r="O5607">
        <v>3</v>
      </c>
      <c r="P5607">
        <v>944</v>
      </c>
      <c r="Q5607">
        <v>101</v>
      </c>
      <c r="R5607">
        <v>321</v>
      </c>
      <c r="S5607">
        <v>15</v>
      </c>
      <c r="T5607">
        <v>118</v>
      </c>
      <c r="U5607">
        <v>1</v>
      </c>
      <c r="V5607">
        <v>0</v>
      </c>
      <c r="W5607">
        <v>2.4526718465030548</v>
      </c>
      <c r="X5607">
        <v>974.05239153014179</v>
      </c>
      <c r="Y5607">
        <v>488.41633902130803</v>
      </c>
      <c r="Z5607">
        <v>529.8471286250865</v>
      </c>
      <c r="AA5607">
        <v>623.76447764797524</v>
      </c>
      <c r="AB5607">
        <v>411.06590946481083</v>
      </c>
      <c r="AC5607">
        <v>36.299399082526925</v>
      </c>
      <c r="AD5607">
        <v>0</v>
      </c>
      <c r="AE5607">
        <v>3065.8983172183525</v>
      </c>
    </row>
    <row r="5608" spans="1:31" x14ac:dyDescent="0.25">
      <c r="A5608">
        <v>2281416</v>
      </c>
      <c r="B5608">
        <v>1</v>
      </c>
      <c r="C5608" t="s">
        <v>80</v>
      </c>
      <c r="D5608" t="s">
        <v>107</v>
      </c>
      <c r="E5608" t="s">
        <v>176</v>
      </c>
      <c r="F5608" t="s">
        <v>16272</v>
      </c>
      <c r="G5608" t="s">
        <v>143</v>
      </c>
      <c r="H5608" t="s">
        <v>150</v>
      </c>
      <c r="I5608" t="s">
        <v>136</v>
      </c>
      <c r="J5608" t="s">
        <v>137</v>
      </c>
      <c r="K5608" t="s">
        <v>144</v>
      </c>
      <c r="L5608" t="s">
        <v>16273</v>
      </c>
      <c r="M5608" t="s">
        <v>16274</v>
      </c>
      <c r="N5608">
        <v>4.3383333329999996</v>
      </c>
      <c r="O5608">
        <v>0</v>
      </c>
      <c r="P5608">
        <v>563</v>
      </c>
      <c r="Q5608">
        <v>0</v>
      </c>
      <c r="R5608">
        <v>1</v>
      </c>
      <c r="S5608">
        <v>0</v>
      </c>
      <c r="T5608">
        <v>127</v>
      </c>
      <c r="U5608">
        <v>0</v>
      </c>
      <c r="V5608">
        <v>0</v>
      </c>
      <c r="W5608">
        <v>0</v>
      </c>
      <c r="X5608">
        <v>659.56611170802819</v>
      </c>
      <c r="Y5608">
        <v>0</v>
      </c>
      <c r="Z5608">
        <v>3.8208628671399998</v>
      </c>
      <c r="AA5608">
        <v>0</v>
      </c>
      <c r="AB5608">
        <v>502.66965183002708</v>
      </c>
      <c r="AC5608">
        <v>0</v>
      </c>
      <c r="AD5608">
        <v>0</v>
      </c>
      <c r="AE5608">
        <v>1166.0566264051954</v>
      </c>
    </row>
    <row r="5609" spans="1:31" x14ac:dyDescent="0.25">
      <c r="A5609">
        <v>2281417</v>
      </c>
      <c r="B5609">
        <v>1</v>
      </c>
      <c r="C5609" t="s">
        <v>80</v>
      </c>
      <c r="D5609" t="s">
        <v>101</v>
      </c>
      <c r="E5609" t="s">
        <v>141</v>
      </c>
      <c r="F5609" t="s">
        <v>16275</v>
      </c>
      <c r="G5609" t="s">
        <v>268</v>
      </c>
      <c r="H5609" t="s">
        <v>135</v>
      </c>
      <c r="I5609" t="s">
        <v>136</v>
      </c>
      <c r="J5609" t="s">
        <v>137</v>
      </c>
      <c r="K5609" t="s">
        <v>138</v>
      </c>
      <c r="L5609" t="s">
        <v>16276</v>
      </c>
      <c r="M5609" t="s">
        <v>16277</v>
      </c>
      <c r="N5609">
        <v>3.4958333330000002</v>
      </c>
      <c r="O5609">
        <v>0</v>
      </c>
      <c r="P5609">
        <v>94</v>
      </c>
      <c r="Q5609">
        <v>0</v>
      </c>
      <c r="R5609">
        <v>3</v>
      </c>
      <c r="S5609">
        <v>0</v>
      </c>
      <c r="T5609">
        <v>7</v>
      </c>
      <c r="U5609">
        <v>0</v>
      </c>
      <c r="V5609">
        <v>0</v>
      </c>
      <c r="W5609">
        <v>0</v>
      </c>
      <c r="X5609">
        <v>60.767221140399066</v>
      </c>
      <c r="Y5609">
        <v>0</v>
      </c>
      <c r="Z5609">
        <v>14.119236766442643</v>
      </c>
      <c r="AA5609">
        <v>0</v>
      </c>
      <c r="AB5609">
        <v>14.793667953745627</v>
      </c>
      <c r="AC5609">
        <v>0</v>
      </c>
      <c r="AD5609">
        <v>0</v>
      </c>
      <c r="AE5609">
        <v>89.680125860587339</v>
      </c>
    </row>
    <row r="5610" spans="1:31" x14ac:dyDescent="0.25">
      <c r="A5610">
        <v>2281418</v>
      </c>
      <c r="B5610">
        <v>1</v>
      </c>
      <c r="C5610" t="s">
        <v>80</v>
      </c>
      <c r="D5610" t="s">
        <v>104</v>
      </c>
      <c r="E5610" t="s">
        <v>176</v>
      </c>
      <c r="F5610">
        <v>75</v>
      </c>
      <c r="G5610" t="s">
        <v>143</v>
      </c>
      <c r="H5610" t="s">
        <v>150</v>
      </c>
      <c r="I5610" t="s">
        <v>136</v>
      </c>
      <c r="J5610" t="s">
        <v>137</v>
      </c>
      <c r="K5610" t="s">
        <v>144</v>
      </c>
      <c r="L5610" t="s">
        <v>16278</v>
      </c>
      <c r="M5610" t="s">
        <v>16279</v>
      </c>
      <c r="N5610">
        <v>4.1963888880000004</v>
      </c>
      <c r="O5610">
        <v>0</v>
      </c>
      <c r="P5610">
        <v>3</v>
      </c>
      <c r="Q5610">
        <v>0</v>
      </c>
      <c r="R5610">
        <v>8</v>
      </c>
      <c r="S5610">
        <v>0</v>
      </c>
      <c r="T5610">
        <v>6</v>
      </c>
      <c r="U5610">
        <v>0</v>
      </c>
      <c r="V5610">
        <v>0</v>
      </c>
      <c r="W5610">
        <v>0</v>
      </c>
      <c r="X5610">
        <v>1.2213971393301444</v>
      </c>
      <c r="Y5610">
        <v>0</v>
      </c>
      <c r="Z5610">
        <v>2.3549447250161251</v>
      </c>
      <c r="AA5610">
        <v>0</v>
      </c>
      <c r="AB5610">
        <v>34.618672670942111</v>
      </c>
      <c r="AC5610">
        <v>0</v>
      </c>
      <c r="AD5610">
        <v>0</v>
      </c>
      <c r="AE5610">
        <v>38.195014535288379</v>
      </c>
    </row>
    <row r="5611" spans="1:31" x14ac:dyDescent="0.25">
      <c r="A5611">
        <v>2281419</v>
      </c>
      <c r="B5611">
        <v>1</v>
      </c>
      <c r="C5611" t="s">
        <v>80</v>
      </c>
      <c r="D5611" t="s">
        <v>107</v>
      </c>
      <c r="E5611" t="s">
        <v>312</v>
      </c>
      <c r="F5611" t="s">
        <v>16280</v>
      </c>
      <c r="G5611" t="s">
        <v>297</v>
      </c>
      <c r="H5611" t="s">
        <v>150</v>
      </c>
      <c r="I5611" t="s">
        <v>136</v>
      </c>
      <c r="J5611" t="s">
        <v>137</v>
      </c>
      <c r="K5611" t="s">
        <v>138</v>
      </c>
      <c r="L5611" t="s">
        <v>16281</v>
      </c>
      <c r="M5611" t="s">
        <v>16282</v>
      </c>
      <c r="N5611">
        <v>4.4538888879999998</v>
      </c>
      <c r="O5611">
        <v>0</v>
      </c>
      <c r="P5611">
        <v>47</v>
      </c>
      <c r="Q5611">
        <v>0</v>
      </c>
      <c r="R5611">
        <v>0</v>
      </c>
      <c r="S5611">
        <v>0</v>
      </c>
      <c r="T5611">
        <v>28</v>
      </c>
      <c r="U5611">
        <v>0</v>
      </c>
      <c r="V5611">
        <v>0</v>
      </c>
      <c r="W5611">
        <v>0</v>
      </c>
      <c r="X5611">
        <v>43.078786002883064</v>
      </c>
      <c r="Y5611">
        <v>0</v>
      </c>
      <c r="Z5611">
        <v>0</v>
      </c>
      <c r="AA5611">
        <v>0</v>
      </c>
      <c r="AB5611">
        <v>48.607422271920186</v>
      </c>
      <c r="AC5611">
        <v>0</v>
      </c>
      <c r="AD5611">
        <v>0</v>
      </c>
      <c r="AE5611">
        <v>91.686208274803249</v>
      </c>
    </row>
    <row r="5612" spans="1:31" x14ac:dyDescent="0.25">
      <c r="A5612">
        <v>2281420</v>
      </c>
      <c r="B5612">
        <v>1</v>
      </c>
      <c r="C5612" t="s">
        <v>80</v>
      </c>
      <c r="D5612" t="s">
        <v>96</v>
      </c>
      <c r="E5612" t="s">
        <v>165</v>
      </c>
      <c r="F5612" t="s">
        <v>16283</v>
      </c>
      <c r="G5612" t="s">
        <v>198</v>
      </c>
      <c r="H5612" t="s">
        <v>150</v>
      </c>
      <c r="I5612" t="s">
        <v>136</v>
      </c>
      <c r="J5612" t="s">
        <v>137</v>
      </c>
      <c r="K5612" t="s">
        <v>138</v>
      </c>
      <c r="L5612" t="s">
        <v>16284</v>
      </c>
      <c r="M5612" t="s">
        <v>16285</v>
      </c>
      <c r="N5612">
        <v>1.6319444439999999</v>
      </c>
      <c r="O5612">
        <v>0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0.84129731921466677</v>
      </c>
      <c r="AA5612">
        <v>0</v>
      </c>
      <c r="AB5612">
        <v>0</v>
      </c>
      <c r="AC5612">
        <v>0</v>
      </c>
      <c r="AD5612">
        <v>0</v>
      </c>
      <c r="AE5612">
        <v>0.84129731921466677</v>
      </c>
    </row>
    <row r="5613" spans="1:31" x14ac:dyDescent="0.25">
      <c r="A5613">
        <v>2281422</v>
      </c>
      <c r="B5613">
        <v>1</v>
      </c>
      <c r="C5613" t="s">
        <v>80</v>
      </c>
      <c r="D5613" t="s">
        <v>106</v>
      </c>
      <c r="E5613" t="s">
        <v>147</v>
      </c>
      <c r="F5613" t="s">
        <v>16286</v>
      </c>
      <c r="G5613" t="s">
        <v>149</v>
      </c>
      <c r="H5613" t="s">
        <v>150</v>
      </c>
      <c r="I5613" t="s">
        <v>136</v>
      </c>
      <c r="J5613" t="s">
        <v>137</v>
      </c>
      <c r="K5613" t="s">
        <v>138</v>
      </c>
      <c r="L5613" t="s">
        <v>16287</v>
      </c>
      <c r="M5613" t="s">
        <v>16288</v>
      </c>
      <c r="N5613">
        <v>4.6888888880000001</v>
      </c>
      <c r="O5613">
        <v>0</v>
      </c>
      <c r="P5613">
        <v>1</v>
      </c>
      <c r="Q5613">
        <v>0</v>
      </c>
      <c r="R5613">
        <v>1</v>
      </c>
      <c r="S5613">
        <v>0</v>
      </c>
      <c r="T5613">
        <v>1</v>
      </c>
      <c r="U5613">
        <v>0</v>
      </c>
      <c r="V5613">
        <v>0</v>
      </c>
      <c r="W5613">
        <v>0</v>
      </c>
      <c r="X5613">
        <v>0.13751173010526668</v>
      </c>
      <c r="Y5613">
        <v>0</v>
      </c>
      <c r="Z5613">
        <v>3.0231702837396668</v>
      </c>
      <c r="AA5613">
        <v>0</v>
      </c>
      <c r="AB5613">
        <v>1.0895229209893</v>
      </c>
      <c r="AC5613">
        <v>0</v>
      </c>
      <c r="AD5613">
        <v>0</v>
      </c>
      <c r="AE5613">
        <v>4.2502049348342332</v>
      </c>
    </row>
    <row r="5614" spans="1:31" x14ac:dyDescent="0.25">
      <c r="A5614">
        <v>2281423</v>
      </c>
      <c r="B5614">
        <v>1</v>
      </c>
      <c r="C5614" t="s">
        <v>81</v>
      </c>
      <c r="D5614" t="s">
        <v>122</v>
      </c>
      <c r="E5614" t="s">
        <v>141</v>
      </c>
      <c r="F5614" t="s">
        <v>16289</v>
      </c>
      <c r="G5614" t="s">
        <v>143</v>
      </c>
      <c r="H5614" t="s">
        <v>135</v>
      </c>
      <c r="I5614" t="s">
        <v>136</v>
      </c>
      <c r="J5614" t="s">
        <v>137</v>
      </c>
      <c r="K5614" t="s">
        <v>144</v>
      </c>
      <c r="L5614" t="s">
        <v>16290</v>
      </c>
      <c r="M5614" t="s">
        <v>16291</v>
      </c>
      <c r="N5614">
        <v>8.3333333330000006</v>
      </c>
      <c r="O5614">
        <v>0</v>
      </c>
      <c r="P5614">
        <v>1030</v>
      </c>
      <c r="Q5614">
        <v>6</v>
      </c>
      <c r="R5614">
        <v>24</v>
      </c>
      <c r="S5614">
        <v>1</v>
      </c>
      <c r="T5614">
        <v>148</v>
      </c>
      <c r="U5614">
        <v>1</v>
      </c>
      <c r="V5614">
        <v>0</v>
      </c>
      <c r="W5614">
        <v>0</v>
      </c>
      <c r="X5614">
        <v>1412.0573255500949</v>
      </c>
      <c r="Y5614">
        <v>14.474890480699999</v>
      </c>
      <c r="Z5614">
        <v>42.068719838667498</v>
      </c>
      <c r="AA5614">
        <v>2.3007999598720001</v>
      </c>
      <c r="AB5614">
        <v>867.68383708632928</v>
      </c>
      <c r="AC5614">
        <v>14.331091741125</v>
      </c>
      <c r="AD5614">
        <v>0</v>
      </c>
      <c r="AE5614">
        <v>2352.9166646567887</v>
      </c>
    </row>
    <row r="5615" spans="1:31" x14ac:dyDescent="0.25">
      <c r="A5615">
        <v>2281424</v>
      </c>
      <c r="B5615">
        <v>1</v>
      </c>
      <c r="C5615" t="s">
        <v>80</v>
      </c>
      <c r="D5615" t="s">
        <v>97</v>
      </c>
      <c r="E5615" t="s">
        <v>147</v>
      </c>
      <c r="F5615" t="s">
        <v>16292</v>
      </c>
      <c r="G5615" t="s">
        <v>149</v>
      </c>
      <c r="H5615" t="s">
        <v>150</v>
      </c>
      <c r="I5615" t="s">
        <v>136</v>
      </c>
      <c r="J5615" t="s">
        <v>137</v>
      </c>
      <c r="K5615" t="s">
        <v>138</v>
      </c>
      <c r="L5615" t="s">
        <v>16293</v>
      </c>
      <c r="M5615" t="s">
        <v>16294</v>
      </c>
      <c r="N5615">
        <v>5.4591666659999998</v>
      </c>
      <c r="O5615">
        <v>0</v>
      </c>
      <c r="P5615">
        <v>5</v>
      </c>
      <c r="Q5615">
        <v>0</v>
      </c>
      <c r="R5615">
        <v>2</v>
      </c>
      <c r="S5615">
        <v>0</v>
      </c>
      <c r="T5615">
        <v>4</v>
      </c>
      <c r="U5615">
        <v>0</v>
      </c>
      <c r="V5615">
        <v>0</v>
      </c>
      <c r="W5615">
        <v>0</v>
      </c>
      <c r="X5615">
        <v>6.4597735244983348</v>
      </c>
      <c r="Y5615">
        <v>0</v>
      </c>
      <c r="Z5615">
        <v>6.9731082144999998E-2</v>
      </c>
      <c r="AA5615">
        <v>0</v>
      </c>
      <c r="AB5615">
        <v>20.354908850904913</v>
      </c>
      <c r="AC5615">
        <v>0</v>
      </c>
      <c r="AD5615">
        <v>0</v>
      </c>
      <c r="AE5615">
        <v>26.884413457548249</v>
      </c>
    </row>
    <row r="5616" spans="1:31" x14ac:dyDescent="0.25">
      <c r="A5616">
        <v>2281426</v>
      </c>
      <c r="B5616">
        <v>1</v>
      </c>
      <c r="C5616" t="s">
        <v>81</v>
      </c>
      <c r="D5616" t="s">
        <v>128</v>
      </c>
      <c r="E5616" t="s">
        <v>147</v>
      </c>
      <c r="F5616" t="s">
        <v>13541</v>
      </c>
      <c r="G5616" t="s">
        <v>154</v>
      </c>
      <c r="H5616" t="s">
        <v>150</v>
      </c>
      <c r="I5616" t="s">
        <v>136</v>
      </c>
      <c r="J5616" t="s">
        <v>137</v>
      </c>
      <c r="K5616" t="s">
        <v>144</v>
      </c>
      <c r="L5616" t="s">
        <v>16295</v>
      </c>
      <c r="M5616" t="s">
        <v>16296</v>
      </c>
      <c r="N5616">
        <v>7.2347222220000003</v>
      </c>
      <c r="O5616">
        <v>0</v>
      </c>
      <c r="P5616">
        <v>167</v>
      </c>
      <c r="Q5616">
        <v>0</v>
      </c>
      <c r="R5616">
        <v>0</v>
      </c>
      <c r="S5616">
        <v>0</v>
      </c>
      <c r="T5616">
        <v>11</v>
      </c>
      <c r="U5616">
        <v>0</v>
      </c>
      <c r="V5616">
        <v>0</v>
      </c>
      <c r="W5616">
        <v>0</v>
      </c>
      <c r="X5616">
        <v>227.84462822292969</v>
      </c>
      <c r="Y5616">
        <v>0</v>
      </c>
      <c r="Z5616">
        <v>0</v>
      </c>
      <c r="AA5616">
        <v>0</v>
      </c>
      <c r="AB5616">
        <v>16.490241660445584</v>
      </c>
      <c r="AC5616">
        <v>0</v>
      </c>
      <c r="AD5616">
        <v>0</v>
      </c>
      <c r="AE5616">
        <v>244.33486988337526</v>
      </c>
    </row>
    <row r="5617" spans="1:31" x14ac:dyDescent="0.25">
      <c r="A5617">
        <v>2281427</v>
      </c>
      <c r="B5617">
        <v>1</v>
      </c>
      <c r="C5617" t="s">
        <v>81</v>
      </c>
      <c r="D5617" t="s">
        <v>118</v>
      </c>
      <c r="E5617" t="s">
        <v>165</v>
      </c>
      <c r="F5617" t="s">
        <v>16297</v>
      </c>
      <c r="G5617" t="s">
        <v>198</v>
      </c>
      <c r="H5617" t="s">
        <v>150</v>
      </c>
      <c r="I5617" t="s">
        <v>136</v>
      </c>
      <c r="J5617" t="s">
        <v>137</v>
      </c>
      <c r="K5617" t="s">
        <v>138</v>
      </c>
      <c r="L5617" t="s">
        <v>16298</v>
      </c>
      <c r="M5617" t="s">
        <v>16299</v>
      </c>
      <c r="N5617">
        <v>1.8019444440000001</v>
      </c>
      <c r="O5617">
        <v>0</v>
      </c>
      <c r="P5617">
        <v>1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0.46699156383177776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0.46699156383177776</v>
      </c>
    </row>
    <row r="5618" spans="1:31" x14ac:dyDescent="0.25">
      <c r="A5618">
        <v>2281429</v>
      </c>
      <c r="B5618">
        <v>1</v>
      </c>
      <c r="C5618" t="s">
        <v>80</v>
      </c>
      <c r="D5618" t="s">
        <v>89</v>
      </c>
      <c r="E5618" t="s">
        <v>165</v>
      </c>
      <c r="F5618" t="s">
        <v>16300</v>
      </c>
      <c r="G5618" t="s">
        <v>167</v>
      </c>
      <c r="H5618" t="s">
        <v>150</v>
      </c>
      <c r="I5618" t="s">
        <v>136</v>
      </c>
      <c r="J5618" t="s">
        <v>137</v>
      </c>
      <c r="K5618" t="s">
        <v>138</v>
      </c>
      <c r="L5618" t="s">
        <v>16301</v>
      </c>
      <c r="M5618" t="s">
        <v>16302</v>
      </c>
      <c r="N5618">
        <v>0.90555555499999996</v>
      </c>
      <c r="O5618">
        <v>0</v>
      </c>
      <c r="P5618">
        <v>1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0.56491814259090001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0.56491814259090001</v>
      </c>
    </row>
    <row r="5619" spans="1:31" x14ac:dyDescent="0.25">
      <c r="A5619">
        <v>2281430</v>
      </c>
      <c r="B5619">
        <v>1</v>
      </c>
      <c r="C5619" t="s">
        <v>80</v>
      </c>
      <c r="D5619" t="s">
        <v>101</v>
      </c>
      <c r="E5619" t="s">
        <v>165</v>
      </c>
      <c r="F5619" t="s">
        <v>16303</v>
      </c>
      <c r="G5619" t="s">
        <v>167</v>
      </c>
      <c r="H5619" t="s">
        <v>150</v>
      </c>
      <c r="I5619" t="s">
        <v>136</v>
      </c>
      <c r="J5619" t="s">
        <v>137</v>
      </c>
      <c r="K5619" t="s">
        <v>138</v>
      </c>
      <c r="L5619" t="s">
        <v>16304</v>
      </c>
      <c r="M5619" t="s">
        <v>16305</v>
      </c>
      <c r="N5619">
        <v>1.483333333</v>
      </c>
      <c r="O5619">
        <v>0</v>
      </c>
      <c r="P5619">
        <v>1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0.8378980803688667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0.8378980803688667</v>
      </c>
    </row>
    <row r="5620" spans="1:31" x14ac:dyDescent="0.25">
      <c r="A5620">
        <v>2281431</v>
      </c>
      <c r="B5620">
        <v>1</v>
      </c>
      <c r="C5620" t="s">
        <v>80</v>
      </c>
      <c r="D5620" t="s">
        <v>82</v>
      </c>
      <c r="E5620" t="s">
        <v>176</v>
      </c>
      <c r="F5620" t="s">
        <v>296</v>
      </c>
      <c r="G5620" t="s">
        <v>297</v>
      </c>
      <c r="H5620" t="s">
        <v>150</v>
      </c>
      <c r="I5620" t="s">
        <v>136</v>
      </c>
      <c r="J5620" t="s">
        <v>3</v>
      </c>
      <c r="K5620" t="s">
        <v>138</v>
      </c>
      <c r="L5620" t="s">
        <v>16306</v>
      </c>
      <c r="M5620" t="s">
        <v>16307</v>
      </c>
      <c r="N5620">
        <v>4.0452777769999999</v>
      </c>
      <c r="O5620">
        <v>0</v>
      </c>
      <c r="P5620">
        <v>243</v>
      </c>
      <c r="Q5620">
        <v>0</v>
      </c>
      <c r="R5620">
        <v>0</v>
      </c>
      <c r="S5620">
        <v>0</v>
      </c>
      <c r="T5620">
        <v>40</v>
      </c>
      <c r="U5620">
        <v>0</v>
      </c>
      <c r="V5620">
        <v>1</v>
      </c>
      <c r="W5620">
        <v>0</v>
      </c>
      <c r="X5620">
        <v>247.37006026188755</v>
      </c>
      <c r="Y5620">
        <v>0</v>
      </c>
      <c r="Z5620">
        <v>0</v>
      </c>
      <c r="AA5620">
        <v>0</v>
      </c>
      <c r="AB5620">
        <v>230.26301761429622</v>
      </c>
      <c r="AC5620">
        <v>0</v>
      </c>
      <c r="AD5620">
        <v>4.2323578369147254</v>
      </c>
      <c r="AE5620">
        <v>481.86543571309846</v>
      </c>
    </row>
    <row r="5621" spans="1:31" x14ac:dyDescent="0.25">
      <c r="A5621">
        <v>2281434</v>
      </c>
      <c r="B5621">
        <v>1</v>
      </c>
      <c r="C5621" t="s">
        <v>80</v>
      </c>
      <c r="D5621" t="s">
        <v>93</v>
      </c>
      <c r="E5621" t="s">
        <v>147</v>
      </c>
      <c r="F5621" t="s">
        <v>13838</v>
      </c>
      <c r="G5621" t="s">
        <v>149</v>
      </c>
      <c r="H5621" t="s">
        <v>150</v>
      </c>
      <c r="I5621" t="s">
        <v>136</v>
      </c>
      <c r="J5621" t="s">
        <v>137</v>
      </c>
      <c r="K5621" t="s">
        <v>138</v>
      </c>
      <c r="L5621" t="s">
        <v>16308</v>
      </c>
      <c r="M5621" t="s">
        <v>16309</v>
      </c>
      <c r="N5621">
        <v>2.3191666660000001</v>
      </c>
      <c r="O5621">
        <v>0</v>
      </c>
      <c r="P5621">
        <v>1</v>
      </c>
      <c r="Q5621">
        <v>0</v>
      </c>
      <c r="R5621">
        <v>4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1.4779488590046002</v>
      </c>
      <c r="AA5621">
        <v>0</v>
      </c>
      <c r="AB5621">
        <v>0</v>
      </c>
      <c r="AC5621">
        <v>0</v>
      </c>
      <c r="AD5621">
        <v>0</v>
      </c>
      <c r="AE5621">
        <v>1.4779488590046002</v>
      </c>
    </row>
    <row r="5622" spans="1:31" x14ac:dyDescent="0.25">
      <c r="A5622">
        <v>2281436</v>
      </c>
      <c r="B5622">
        <v>1</v>
      </c>
      <c r="C5622" t="s">
        <v>81</v>
      </c>
      <c r="D5622" t="s">
        <v>113</v>
      </c>
      <c r="E5622" t="s">
        <v>147</v>
      </c>
      <c r="F5622" t="s">
        <v>16310</v>
      </c>
      <c r="G5622" t="s">
        <v>233</v>
      </c>
      <c r="H5622" t="s">
        <v>150</v>
      </c>
      <c r="I5622" t="s">
        <v>136</v>
      </c>
      <c r="J5622" t="s">
        <v>137</v>
      </c>
      <c r="K5622" t="s">
        <v>138</v>
      </c>
      <c r="L5622" t="s">
        <v>16311</v>
      </c>
      <c r="M5622" t="s">
        <v>16312</v>
      </c>
      <c r="N5622">
        <v>2.1633333330000002</v>
      </c>
      <c r="O5622">
        <v>0</v>
      </c>
      <c r="P5622">
        <v>24</v>
      </c>
      <c r="Q5622">
        <v>0</v>
      </c>
      <c r="R5622">
        <v>6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8.0358211457896012</v>
      </c>
      <c r="Y5622">
        <v>0</v>
      </c>
      <c r="Z5622">
        <v>2.5370081116074008</v>
      </c>
      <c r="AA5622">
        <v>0</v>
      </c>
      <c r="AB5622">
        <v>0</v>
      </c>
      <c r="AC5622">
        <v>0</v>
      </c>
      <c r="AD5622">
        <v>0</v>
      </c>
      <c r="AE5622">
        <v>10.572829257397002</v>
      </c>
    </row>
    <row r="5623" spans="1:31" x14ac:dyDescent="0.25">
      <c r="A5623">
        <v>2281437</v>
      </c>
      <c r="B5623">
        <v>1</v>
      </c>
      <c r="C5623" t="s">
        <v>80</v>
      </c>
      <c r="D5623" t="s">
        <v>93</v>
      </c>
      <c r="E5623" t="s">
        <v>165</v>
      </c>
      <c r="F5623" t="s">
        <v>16313</v>
      </c>
      <c r="G5623" t="s">
        <v>198</v>
      </c>
      <c r="H5623" t="s">
        <v>150</v>
      </c>
      <c r="I5623" t="s">
        <v>136</v>
      </c>
      <c r="J5623" t="s">
        <v>137</v>
      </c>
      <c r="K5623" t="s">
        <v>138</v>
      </c>
      <c r="L5623" t="s">
        <v>16314</v>
      </c>
      <c r="M5623" t="s">
        <v>16315</v>
      </c>
      <c r="N5623">
        <v>1.601111111</v>
      </c>
      <c r="O5623">
        <v>0</v>
      </c>
      <c r="P5623">
        <v>1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0.15914838448080004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0.15914838448080004</v>
      </c>
    </row>
    <row r="5624" spans="1:31" x14ac:dyDescent="0.25">
      <c r="A5624">
        <v>2281438</v>
      </c>
      <c r="B5624">
        <v>1</v>
      </c>
      <c r="C5624" t="s">
        <v>80</v>
      </c>
      <c r="D5624" t="s">
        <v>85</v>
      </c>
      <c r="E5624" t="s">
        <v>165</v>
      </c>
      <c r="F5624" t="s">
        <v>16316</v>
      </c>
      <c r="G5624" t="s">
        <v>297</v>
      </c>
      <c r="H5624" t="s">
        <v>150</v>
      </c>
      <c r="I5624" t="s">
        <v>136</v>
      </c>
      <c r="J5624" t="s">
        <v>3</v>
      </c>
      <c r="K5624" t="s">
        <v>138</v>
      </c>
      <c r="L5624" t="s">
        <v>16317</v>
      </c>
      <c r="M5624" t="s">
        <v>16318</v>
      </c>
      <c r="N5624">
        <v>6.5694444440000002</v>
      </c>
      <c r="O5624">
        <v>0</v>
      </c>
      <c r="P5624">
        <v>13</v>
      </c>
      <c r="Q5624">
        <v>0</v>
      </c>
      <c r="R5624">
        <v>0</v>
      </c>
      <c r="S5624">
        <v>0</v>
      </c>
      <c r="T5624">
        <v>2</v>
      </c>
      <c r="U5624">
        <v>0</v>
      </c>
      <c r="V5624">
        <v>0</v>
      </c>
      <c r="W5624">
        <v>0</v>
      </c>
      <c r="X5624">
        <v>20.582138655582419</v>
      </c>
      <c r="Y5624">
        <v>0</v>
      </c>
      <c r="Z5624">
        <v>0</v>
      </c>
      <c r="AA5624">
        <v>0</v>
      </c>
      <c r="AB5624">
        <v>2.4063624402830501</v>
      </c>
      <c r="AC5624">
        <v>0</v>
      </c>
      <c r="AD5624">
        <v>0</v>
      </c>
      <c r="AE5624">
        <v>22.98850109586547</v>
      </c>
    </row>
    <row r="5625" spans="1:31" x14ac:dyDescent="0.25">
      <c r="A5625">
        <v>2281440</v>
      </c>
      <c r="B5625">
        <v>1</v>
      </c>
      <c r="C5625" t="s">
        <v>80</v>
      </c>
      <c r="D5625" t="s">
        <v>100</v>
      </c>
      <c r="E5625" t="s">
        <v>165</v>
      </c>
      <c r="F5625" t="s">
        <v>16319</v>
      </c>
      <c r="G5625" t="s">
        <v>198</v>
      </c>
      <c r="H5625" t="s">
        <v>150</v>
      </c>
      <c r="I5625" t="s">
        <v>136</v>
      </c>
      <c r="J5625" t="s">
        <v>137</v>
      </c>
      <c r="K5625" t="s">
        <v>138</v>
      </c>
      <c r="L5625" t="s">
        <v>16320</v>
      </c>
      <c r="M5625" t="s">
        <v>16321</v>
      </c>
      <c r="N5625">
        <v>1.034166666</v>
      </c>
      <c r="O5625">
        <v>0</v>
      </c>
      <c r="P5625">
        <v>1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0.20914598777503335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0.20914598777503335</v>
      </c>
    </row>
    <row r="5626" spans="1:31" x14ac:dyDescent="0.25">
      <c r="A5626">
        <v>2281442</v>
      </c>
      <c r="B5626">
        <v>1</v>
      </c>
      <c r="C5626" t="s">
        <v>80</v>
      </c>
      <c r="D5626" t="s">
        <v>90</v>
      </c>
      <c r="E5626" t="s">
        <v>147</v>
      </c>
      <c r="F5626" t="s">
        <v>16322</v>
      </c>
      <c r="G5626" t="s">
        <v>233</v>
      </c>
      <c r="H5626" t="s">
        <v>150</v>
      </c>
      <c r="I5626" t="s">
        <v>136</v>
      </c>
      <c r="J5626" t="s">
        <v>137</v>
      </c>
      <c r="K5626" t="s">
        <v>138</v>
      </c>
      <c r="L5626" t="s">
        <v>16323</v>
      </c>
      <c r="M5626" t="s">
        <v>16324</v>
      </c>
      <c r="N5626">
        <v>2.8577777769999999</v>
      </c>
      <c r="O5626">
        <v>0</v>
      </c>
      <c r="P5626">
        <v>188</v>
      </c>
      <c r="Q5626">
        <v>0</v>
      </c>
      <c r="R5626">
        <v>0</v>
      </c>
      <c r="S5626">
        <v>0</v>
      </c>
      <c r="T5626">
        <v>14</v>
      </c>
      <c r="U5626">
        <v>0</v>
      </c>
      <c r="V5626">
        <v>0</v>
      </c>
      <c r="W5626">
        <v>0</v>
      </c>
      <c r="X5626">
        <v>131.24860301789542</v>
      </c>
      <c r="Y5626">
        <v>0</v>
      </c>
      <c r="Z5626">
        <v>0</v>
      </c>
      <c r="AA5626">
        <v>0</v>
      </c>
      <c r="AB5626">
        <v>23.635890313303893</v>
      </c>
      <c r="AC5626">
        <v>0</v>
      </c>
      <c r="AD5626">
        <v>0</v>
      </c>
      <c r="AE5626">
        <v>154.88449333119931</v>
      </c>
    </row>
    <row r="5627" spans="1:31" x14ac:dyDescent="0.25">
      <c r="A5627">
        <v>2281445</v>
      </c>
      <c r="B5627">
        <v>1</v>
      </c>
      <c r="C5627" t="s">
        <v>80</v>
      </c>
      <c r="D5627" t="s">
        <v>85</v>
      </c>
      <c r="E5627" t="s">
        <v>165</v>
      </c>
      <c r="F5627" t="s">
        <v>16325</v>
      </c>
      <c r="G5627" t="s">
        <v>261</v>
      </c>
      <c r="H5627" t="s">
        <v>150</v>
      </c>
      <c r="I5627" t="s">
        <v>136</v>
      </c>
      <c r="J5627" t="s">
        <v>137</v>
      </c>
      <c r="K5627" t="s">
        <v>138</v>
      </c>
      <c r="L5627" t="s">
        <v>16326</v>
      </c>
      <c r="M5627" t="s">
        <v>16327</v>
      </c>
      <c r="N5627">
        <v>3.6061111110000001</v>
      </c>
      <c r="O5627">
        <v>0</v>
      </c>
      <c r="P5627">
        <v>5</v>
      </c>
      <c r="Q5627">
        <v>0</v>
      </c>
      <c r="R5627">
        <v>0</v>
      </c>
      <c r="S5627">
        <v>0</v>
      </c>
      <c r="T5627">
        <v>2</v>
      </c>
      <c r="U5627">
        <v>0</v>
      </c>
      <c r="V5627">
        <v>0</v>
      </c>
      <c r="W5627">
        <v>0</v>
      </c>
      <c r="X5627">
        <v>2.8941574639820749</v>
      </c>
      <c r="Y5627">
        <v>0</v>
      </c>
      <c r="Z5627">
        <v>0</v>
      </c>
      <c r="AA5627">
        <v>0</v>
      </c>
      <c r="AB5627">
        <v>5.5938759998891552</v>
      </c>
      <c r="AC5627">
        <v>0</v>
      </c>
      <c r="AD5627">
        <v>0</v>
      </c>
      <c r="AE5627">
        <v>8.4880334638712291</v>
      </c>
    </row>
    <row r="5628" spans="1:31" x14ac:dyDescent="0.25">
      <c r="A5628">
        <v>2281446</v>
      </c>
      <c r="B5628">
        <v>1</v>
      </c>
      <c r="C5628" t="s">
        <v>80</v>
      </c>
      <c r="D5628" t="s">
        <v>99</v>
      </c>
      <c r="E5628" t="s">
        <v>141</v>
      </c>
      <c r="F5628" t="s">
        <v>16328</v>
      </c>
      <c r="G5628" t="s">
        <v>143</v>
      </c>
      <c r="H5628" t="s">
        <v>135</v>
      </c>
      <c r="I5628" t="s">
        <v>136</v>
      </c>
      <c r="J5628" t="s">
        <v>137</v>
      </c>
      <c r="K5628" t="s">
        <v>144</v>
      </c>
      <c r="L5628" t="s">
        <v>16329</v>
      </c>
      <c r="M5628" t="s">
        <v>16330</v>
      </c>
      <c r="N5628">
        <v>2.0411111110000002</v>
      </c>
      <c r="O5628">
        <v>0</v>
      </c>
      <c r="P5628">
        <v>385</v>
      </c>
      <c r="Q5628">
        <v>0</v>
      </c>
      <c r="R5628">
        <v>0</v>
      </c>
      <c r="S5628">
        <v>1</v>
      </c>
      <c r="T5628">
        <v>17</v>
      </c>
      <c r="U5628">
        <v>0</v>
      </c>
      <c r="V5628">
        <v>0</v>
      </c>
      <c r="W5628">
        <v>0</v>
      </c>
      <c r="X5628">
        <v>186.44637584385649</v>
      </c>
      <c r="Y5628">
        <v>0</v>
      </c>
      <c r="Z5628">
        <v>0</v>
      </c>
      <c r="AA5628">
        <v>0</v>
      </c>
      <c r="AB5628">
        <v>160.92997214748345</v>
      </c>
      <c r="AC5628">
        <v>0</v>
      </c>
      <c r="AD5628">
        <v>0</v>
      </c>
      <c r="AE5628">
        <v>347.37634799133991</v>
      </c>
    </row>
    <row r="5629" spans="1:31" x14ac:dyDescent="0.25">
      <c r="A5629">
        <v>2281450</v>
      </c>
      <c r="B5629">
        <v>1</v>
      </c>
      <c r="C5629" t="s">
        <v>80</v>
      </c>
      <c r="D5629" t="s">
        <v>106</v>
      </c>
      <c r="E5629" t="s">
        <v>147</v>
      </c>
      <c r="F5629" t="s">
        <v>16331</v>
      </c>
      <c r="G5629" t="s">
        <v>5157</v>
      </c>
      <c r="H5629" t="s">
        <v>150</v>
      </c>
      <c r="I5629" t="s">
        <v>136</v>
      </c>
      <c r="J5629" t="s">
        <v>137</v>
      </c>
      <c r="K5629" t="s">
        <v>138</v>
      </c>
      <c r="L5629" t="s">
        <v>16332</v>
      </c>
      <c r="M5629" t="s">
        <v>16333</v>
      </c>
      <c r="N5629">
        <v>2.628333333</v>
      </c>
      <c r="O5629">
        <v>0</v>
      </c>
      <c r="P5629">
        <v>62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33.363725468569392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33.363725468569392</v>
      </c>
    </row>
    <row r="5630" spans="1:31" x14ac:dyDescent="0.25">
      <c r="A5630">
        <v>2281451</v>
      </c>
      <c r="B5630">
        <v>1</v>
      </c>
      <c r="C5630" t="s">
        <v>81</v>
      </c>
      <c r="D5630" t="s">
        <v>118</v>
      </c>
      <c r="E5630" t="s">
        <v>141</v>
      </c>
      <c r="F5630" t="s">
        <v>16334</v>
      </c>
      <c r="G5630" t="s">
        <v>143</v>
      </c>
      <c r="H5630" t="s">
        <v>135</v>
      </c>
      <c r="I5630" t="s">
        <v>136</v>
      </c>
      <c r="J5630" t="s">
        <v>137</v>
      </c>
      <c r="K5630" t="s">
        <v>144</v>
      </c>
      <c r="L5630" t="s">
        <v>16335</v>
      </c>
      <c r="M5630" t="s">
        <v>16336</v>
      </c>
      <c r="N5630">
        <v>1.7527777769999999</v>
      </c>
      <c r="O5630">
        <v>0</v>
      </c>
      <c r="P5630">
        <v>654</v>
      </c>
      <c r="Q5630">
        <v>0</v>
      </c>
      <c r="R5630">
        <v>26</v>
      </c>
      <c r="S5630">
        <v>0</v>
      </c>
      <c r="T5630">
        <v>73</v>
      </c>
      <c r="U5630">
        <v>0</v>
      </c>
      <c r="V5630">
        <v>1</v>
      </c>
      <c r="W5630">
        <v>0</v>
      </c>
      <c r="X5630">
        <v>203.02887507970746</v>
      </c>
      <c r="Y5630">
        <v>0</v>
      </c>
      <c r="Z5630">
        <v>12.504053043015073</v>
      </c>
      <c r="AA5630">
        <v>0</v>
      </c>
      <c r="AB5630">
        <v>64.75381851621222</v>
      </c>
      <c r="AC5630">
        <v>0</v>
      </c>
      <c r="AD5630">
        <v>84.174787837077574</v>
      </c>
      <c r="AE5630">
        <v>364.46153447601233</v>
      </c>
    </row>
    <row r="5631" spans="1:31" x14ac:dyDescent="0.25">
      <c r="A5631">
        <v>2281453</v>
      </c>
      <c r="B5631">
        <v>1</v>
      </c>
      <c r="C5631" t="s">
        <v>80</v>
      </c>
      <c r="D5631" t="s">
        <v>98</v>
      </c>
      <c r="E5631" t="s">
        <v>157</v>
      </c>
      <c r="F5631" t="s">
        <v>12042</v>
      </c>
      <c r="G5631" t="s">
        <v>134</v>
      </c>
      <c r="H5631" t="s">
        <v>135</v>
      </c>
      <c r="I5631" t="s">
        <v>136</v>
      </c>
      <c r="J5631" t="s">
        <v>137</v>
      </c>
      <c r="K5631" t="s">
        <v>138</v>
      </c>
      <c r="L5631" t="s">
        <v>16337</v>
      </c>
      <c r="M5631" t="s">
        <v>16338</v>
      </c>
      <c r="N5631">
        <v>0.11444444400000001</v>
      </c>
      <c r="O5631">
        <v>0</v>
      </c>
      <c r="P5631">
        <v>21</v>
      </c>
      <c r="Q5631">
        <v>29</v>
      </c>
      <c r="R5631">
        <v>186</v>
      </c>
      <c r="S5631">
        <v>9</v>
      </c>
      <c r="T5631">
        <v>60</v>
      </c>
      <c r="U5631">
        <v>2</v>
      </c>
      <c r="V5631">
        <v>0</v>
      </c>
      <c r="W5631">
        <v>0</v>
      </c>
      <c r="X5631">
        <v>1.0983364184189999</v>
      </c>
      <c r="Y5631">
        <v>5.9273745282613017</v>
      </c>
      <c r="Z5631">
        <v>12.937087834643295</v>
      </c>
      <c r="AA5631">
        <v>6.3105451551787208</v>
      </c>
      <c r="AB5631">
        <v>4.8411998278280022</v>
      </c>
      <c r="AC5631">
        <v>3.4787552003333331</v>
      </c>
      <c r="AD5631">
        <v>0</v>
      </c>
      <c r="AE5631">
        <v>34.593298964663653</v>
      </c>
    </row>
    <row r="5632" spans="1:31" x14ac:dyDescent="0.25">
      <c r="A5632">
        <v>2281454</v>
      </c>
      <c r="B5632">
        <v>1</v>
      </c>
      <c r="C5632" t="s">
        <v>81</v>
      </c>
      <c r="D5632" t="s">
        <v>126</v>
      </c>
      <c r="E5632" t="s">
        <v>132</v>
      </c>
      <c r="F5632" t="s">
        <v>16339</v>
      </c>
      <c r="G5632" t="s">
        <v>134</v>
      </c>
      <c r="H5632" t="s">
        <v>135</v>
      </c>
      <c r="I5632" t="s">
        <v>738</v>
      </c>
      <c r="J5632" t="s">
        <v>137</v>
      </c>
      <c r="K5632" t="s">
        <v>138</v>
      </c>
      <c r="L5632" t="s">
        <v>16340</v>
      </c>
      <c r="M5632" t="s">
        <v>16341</v>
      </c>
      <c r="N5632">
        <v>1.4444444000000001E-2</v>
      </c>
      <c r="O5632">
        <v>3</v>
      </c>
      <c r="P5632">
        <v>1293</v>
      </c>
      <c r="Q5632">
        <v>65</v>
      </c>
      <c r="R5632">
        <v>425</v>
      </c>
      <c r="S5632">
        <v>19</v>
      </c>
      <c r="T5632">
        <v>86</v>
      </c>
      <c r="U5632">
        <v>1</v>
      </c>
      <c r="V5632">
        <v>6</v>
      </c>
      <c r="W5632">
        <v>9.5239373731666674E-3</v>
      </c>
      <c r="X5632">
        <v>1.5866016157359308</v>
      </c>
      <c r="Y5632">
        <v>4.1511295465709326</v>
      </c>
      <c r="Z5632">
        <v>0.81719304785126701</v>
      </c>
      <c r="AA5632">
        <v>1.3400499818770999</v>
      </c>
      <c r="AB5632">
        <v>2.1045784495331552</v>
      </c>
      <c r="AC5632">
        <v>6.5182481996666666E-2</v>
      </c>
      <c r="AD5632">
        <v>0.19767968926766669</v>
      </c>
      <c r="AE5632">
        <v>10.271938750205885</v>
      </c>
    </row>
    <row r="5633" spans="1:31" x14ac:dyDescent="0.25">
      <c r="A5633">
        <v>2281455</v>
      </c>
      <c r="B5633">
        <v>1</v>
      </c>
      <c r="C5633" t="s">
        <v>80</v>
      </c>
      <c r="D5633" t="s">
        <v>92</v>
      </c>
      <c r="E5633" t="s">
        <v>165</v>
      </c>
      <c r="F5633" t="s">
        <v>4769</v>
      </c>
      <c r="G5633" t="s">
        <v>261</v>
      </c>
      <c r="H5633" t="s">
        <v>150</v>
      </c>
      <c r="I5633" t="s">
        <v>136</v>
      </c>
      <c r="J5633" t="s">
        <v>137</v>
      </c>
      <c r="K5633" t="s">
        <v>138</v>
      </c>
      <c r="L5633" t="s">
        <v>16342</v>
      </c>
      <c r="M5633" t="s">
        <v>16343</v>
      </c>
      <c r="N5633">
        <v>6.4238888879999996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0.38458767330553334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0.38458767330553334</v>
      </c>
    </row>
    <row r="5634" spans="1:31" x14ac:dyDescent="0.25">
      <c r="A5634">
        <v>2281456</v>
      </c>
      <c r="B5634">
        <v>1</v>
      </c>
      <c r="C5634" t="s">
        <v>80</v>
      </c>
      <c r="D5634" t="s">
        <v>103</v>
      </c>
      <c r="E5634" t="s">
        <v>141</v>
      </c>
      <c r="F5634" t="s">
        <v>8657</v>
      </c>
      <c r="G5634" t="s">
        <v>134</v>
      </c>
      <c r="H5634" t="s">
        <v>135</v>
      </c>
      <c r="I5634" t="s">
        <v>136</v>
      </c>
      <c r="J5634" t="s">
        <v>137</v>
      </c>
      <c r="K5634" t="s">
        <v>138</v>
      </c>
      <c r="L5634" t="s">
        <v>16344</v>
      </c>
      <c r="M5634" t="s">
        <v>16345</v>
      </c>
      <c r="N5634">
        <v>0.48222222199999998</v>
      </c>
      <c r="O5634">
        <v>0</v>
      </c>
      <c r="P5634">
        <v>1432</v>
      </c>
      <c r="Q5634">
        <v>0</v>
      </c>
      <c r="R5634">
        <v>2</v>
      </c>
      <c r="S5634">
        <v>0</v>
      </c>
      <c r="T5634">
        <v>163</v>
      </c>
      <c r="U5634">
        <v>0</v>
      </c>
      <c r="V5634">
        <v>0</v>
      </c>
      <c r="W5634">
        <v>0</v>
      </c>
      <c r="X5634">
        <v>167.82570711963925</v>
      </c>
      <c r="Y5634">
        <v>0</v>
      </c>
      <c r="Z5634">
        <v>6.3055317547766679E-2</v>
      </c>
      <c r="AA5634">
        <v>0</v>
      </c>
      <c r="AB5634">
        <v>76.255540609972186</v>
      </c>
      <c r="AC5634">
        <v>0</v>
      </c>
      <c r="AD5634">
        <v>0</v>
      </c>
      <c r="AE5634">
        <v>244.14430304715921</v>
      </c>
    </row>
    <row r="5635" spans="1:31" x14ac:dyDescent="0.25">
      <c r="A5635">
        <v>2281460</v>
      </c>
      <c r="B5635">
        <v>1</v>
      </c>
      <c r="C5635" t="s">
        <v>80</v>
      </c>
      <c r="D5635" t="s">
        <v>84</v>
      </c>
      <c r="E5635" t="s">
        <v>147</v>
      </c>
      <c r="F5635" t="s">
        <v>15822</v>
      </c>
      <c r="G5635" t="s">
        <v>149</v>
      </c>
      <c r="H5635" t="s">
        <v>150</v>
      </c>
      <c r="I5635" t="s">
        <v>136</v>
      </c>
      <c r="J5635" t="s">
        <v>137</v>
      </c>
      <c r="K5635" t="s">
        <v>138</v>
      </c>
      <c r="L5635" t="s">
        <v>16346</v>
      </c>
      <c r="M5635" t="s">
        <v>16347</v>
      </c>
      <c r="N5635">
        <v>1.2877777770000001</v>
      </c>
      <c r="O5635">
        <v>0</v>
      </c>
      <c r="P5635">
        <v>196</v>
      </c>
      <c r="Q5635">
        <v>0</v>
      </c>
      <c r="R5635">
        <v>0</v>
      </c>
      <c r="S5635">
        <v>0</v>
      </c>
      <c r="T5635">
        <v>21</v>
      </c>
      <c r="U5635">
        <v>0</v>
      </c>
      <c r="V5635">
        <v>0</v>
      </c>
      <c r="W5635">
        <v>0</v>
      </c>
      <c r="X5635">
        <v>54.321733223448526</v>
      </c>
      <c r="Y5635">
        <v>0</v>
      </c>
      <c r="Z5635">
        <v>0</v>
      </c>
      <c r="AA5635">
        <v>0</v>
      </c>
      <c r="AB5635">
        <v>13.660766996078152</v>
      </c>
      <c r="AC5635">
        <v>0</v>
      </c>
      <c r="AD5635">
        <v>0</v>
      </c>
      <c r="AE5635">
        <v>67.982500219526685</v>
      </c>
    </row>
    <row r="5636" spans="1:31" x14ac:dyDescent="0.25">
      <c r="A5636">
        <v>2281461</v>
      </c>
      <c r="B5636">
        <v>1</v>
      </c>
      <c r="C5636" t="s">
        <v>80</v>
      </c>
      <c r="D5636" t="s">
        <v>105</v>
      </c>
      <c r="E5636" t="s">
        <v>165</v>
      </c>
      <c r="F5636" t="s">
        <v>16348</v>
      </c>
      <c r="G5636" t="s">
        <v>297</v>
      </c>
      <c r="H5636" t="s">
        <v>150</v>
      </c>
      <c r="I5636" t="s">
        <v>136</v>
      </c>
      <c r="J5636" t="s">
        <v>137</v>
      </c>
      <c r="K5636" t="s">
        <v>138</v>
      </c>
      <c r="L5636" t="s">
        <v>16349</v>
      </c>
      <c r="M5636" t="s">
        <v>16350</v>
      </c>
      <c r="N5636">
        <v>2.2255555550000001</v>
      </c>
      <c r="O5636">
        <v>0</v>
      </c>
      <c r="P5636">
        <v>1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1.3526314054050002E-2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1.3526314054050002E-2</v>
      </c>
    </row>
    <row r="5637" spans="1:31" x14ac:dyDescent="0.25">
      <c r="A5637">
        <v>2281465</v>
      </c>
      <c r="B5637">
        <v>1</v>
      </c>
      <c r="C5637" t="s">
        <v>80</v>
      </c>
      <c r="D5637" t="s">
        <v>88</v>
      </c>
      <c r="E5637" t="s">
        <v>165</v>
      </c>
      <c r="F5637" t="s">
        <v>16351</v>
      </c>
      <c r="G5637" t="s">
        <v>261</v>
      </c>
      <c r="H5637" t="s">
        <v>150</v>
      </c>
      <c r="I5637" t="s">
        <v>136</v>
      </c>
      <c r="J5637" t="s">
        <v>137</v>
      </c>
      <c r="K5637" t="s">
        <v>138</v>
      </c>
      <c r="L5637" t="s">
        <v>16352</v>
      </c>
      <c r="M5637" t="s">
        <v>16353</v>
      </c>
      <c r="N5637">
        <v>5.926111111</v>
      </c>
      <c r="O5637">
        <v>0</v>
      </c>
      <c r="P5637">
        <v>17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23.077939284410281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23.077939284410281</v>
      </c>
    </row>
    <row r="5638" spans="1:31" x14ac:dyDescent="0.25">
      <c r="A5638">
        <v>2281468</v>
      </c>
      <c r="B5638">
        <v>1</v>
      </c>
      <c r="C5638" t="s">
        <v>81</v>
      </c>
      <c r="D5638" t="s">
        <v>112</v>
      </c>
      <c r="E5638" t="s">
        <v>165</v>
      </c>
      <c r="F5638" t="s">
        <v>16354</v>
      </c>
      <c r="G5638" t="s">
        <v>261</v>
      </c>
      <c r="H5638" t="s">
        <v>150</v>
      </c>
      <c r="I5638" t="s">
        <v>136</v>
      </c>
      <c r="J5638" t="s">
        <v>137</v>
      </c>
      <c r="K5638" t="s">
        <v>138</v>
      </c>
      <c r="L5638" t="s">
        <v>16355</v>
      </c>
      <c r="M5638" t="s">
        <v>16356</v>
      </c>
      <c r="N5638">
        <v>7.090833333</v>
      </c>
      <c r="O5638">
        <v>0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5.9042967923685836</v>
      </c>
      <c r="AA5638">
        <v>0</v>
      </c>
      <c r="AB5638">
        <v>0</v>
      </c>
      <c r="AC5638">
        <v>0</v>
      </c>
      <c r="AD5638">
        <v>0</v>
      </c>
      <c r="AE5638">
        <v>5.9042967923685836</v>
      </c>
    </row>
    <row r="5639" spans="1:31" x14ac:dyDescent="0.25">
      <c r="A5639">
        <v>2281469</v>
      </c>
      <c r="B5639">
        <v>1</v>
      </c>
      <c r="C5639" t="s">
        <v>80</v>
      </c>
      <c r="D5639" t="s">
        <v>92</v>
      </c>
      <c r="E5639" t="s">
        <v>165</v>
      </c>
      <c r="F5639" t="s">
        <v>16357</v>
      </c>
      <c r="G5639" t="s">
        <v>225</v>
      </c>
      <c r="H5639" t="s">
        <v>150</v>
      </c>
      <c r="I5639" t="s">
        <v>136</v>
      </c>
      <c r="J5639" t="s">
        <v>137</v>
      </c>
      <c r="K5639" t="s">
        <v>138</v>
      </c>
      <c r="L5639" t="s">
        <v>16358</v>
      </c>
      <c r="M5639" t="s">
        <v>16359</v>
      </c>
      <c r="N5639">
        <v>6.9991666659999998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2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3.6430848495398744</v>
      </c>
      <c r="AC5639">
        <v>0</v>
      </c>
      <c r="AD5639">
        <v>0</v>
      </c>
      <c r="AE5639">
        <v>3.6430848495398744</v>
      </c>
    </row>
    <row r="5640" spans="1:31" x14ac:dyDescent="0.25">
      <c r="A5640">
        <v>2281472</v>
      </c>
      <c r="B5640">
        <v>1</v>
      </c>
      <c r="C5640" t="s">
        <v>81</v>
      </c>
      <c r="D5640" t="s">
        <v>123</v>
      </c>
      <c r="E5640" t="s">
        <v>147</v>
      </c>
      <c r="F5640" t="s">
        <v>16360</v>
      </c>
      <c r="G5640" t="s">
        <v>149</v>
      </c>
      <c r="H5640" t="s">
        <v>150</v>
      </c>
      <c r="I5640" t="s">
        <v>136</v>
      </c>
      <c r="J5640" t="s">
        <v>137</v>
      </c>
      <c r="K5640" t="s">
        <v>138</v>
      </c>
      <c r="L5640" t="s">
        <v>16361</v>
      </c>
      <c r="M5640" t="s">
        <v>16362</v>
      </c>
      <c r="N5640">
        <v>0.74083333299999998</v>
      </c>
      <c r="O5640">
        <v>0</v>
      </c>
      <c r="P5640">
        <v>0</v>
      </c>
      <c r="Q5640">
        <v>0</v>
      </c>
      <c r="R5640">
        <v>12</v>
      </c>
      <c r="S5640">
        <v>0</v>
      </c>
      <c r="T5640">
        <v>5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7.2147810445137006</v>
      </c>
      <c r="AA5640">
        <v>0</v>
      </c>
      <c r="AB5640">
        <v>4.7607774911196508</v>
      </c>
      <c r="AC5640">
        <v>0</v>
      </c>
      <c r="AD5640">
        <v>0</v>
      </c>
      <c r="AE5640">
        <v>11.97555853563335</v>
      </c>
    </row>
    <row r="5641" spans="1:31" x14ac:dyDescent="0.25">
      <c r="A5641">
        <v>2281473</v>
      </c>
      <c r="B5641">
        <v>1</v>
      </c>
      <c r="C5641" t="s">
        <v>80</v>
      </c>
      <c r="D5641" t="s">
        <v>96</v>
      </c>
      <c r="E5641" t="s">
        <v>165</v>
      </c>
      <c r="F5641" t="s">
        <v>13691</v>
      </c>
      <c r="G5641" t="s">
        <v>198</v>
      </c>
      <c r="H5641" t="s">
        <v>150</v>
      </c>
      <c r="I5641" t="s">
        <v>136</v>
      </c>
      <c r="J5641" t="s">
        <v>137</v>
      </c>
      <c r="K5641" t="s">
        <v>138</v>
      </c>
      <c r="L5641" t="s">
        <v>16302</v>
      </c>
      <c r="M5641" t="s">
        <v>16363</v>
      </c>
      <c r="N5641">
        <v>8.1186111109999999</v>
      </c>
      <c r="O5641">
        <v>0</v>
      </c>
      <c r="P5641">
        <v>1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2.0295982208811112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2.0295982208811112</v>
      </c>
    </row>
    <row r="5642" spans="1:31" x14ac:dyDescent="0.25">
      <c r="A5642">
        <v>2281475</v>
      </c>
      <c r="B5642">
        <v>1</v>
      </c>
      <c r="C5642" t="s">
        <v>81</v>
      </c>
      <c r="D5642" t="s">
        <v>127</v>
      </c>
      <c r="E5642" t="s">
        <v>147</v>
      </c>
      <c r="F5642" t="s">
        <v>16364</v>
      </c>
      <c r="G5642" t="s">
        <v>149</v>
      </c>
      <c r="H5642" t="s">
        <v>150</v>
      </c>
      <c r="I5642" t="s">
        <v>136</v>
      </c>
      <c r="J5642" t="s">
        <v>137</v>
      </c>
      <c r="K5642" t="s">
        <v>138</v>
      </c>
      <c r="L5642" t="s">
        <v>16365</v>
      </c>
      <c r="M5642" t="s">
        <v>16366</v>
      </c>
      <c r="N5642">
        <v>1.8705555549999999</v>
      </c>
      <c r="O5642">
        <v>0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3.5905228840250006E-2</v>
      </c>
      <c r="AA5642">
        <v>0</v>
      </c>
      <c r="AB5642">
        <v>0</v>
      </c>
      <c r="AC5642">
        <v>0</v>
      </c>
      <c r="AD5642">
        <v>0</v>
      </c>
      <c r="AE5642">
        <v>3.5905228840250006E-2</v>
      </c>
    </row>
    <row r="5643" spans="1:31" x14ac:dyDescent="0.25">
      <c r="A5643">
        <v>2281476</v>
      </c>
      <c r="B5643">
        <v>1</v>
      </c>
      <c r="C5643" t="s">
        <v>81</v>
      </c>
      <c r="D5643" t="s">
        <v>123</v>
      </c>
      <c r="E5643" t="s">
        <v>165</v>
      </c>
      <c r="F5643" t="s">
        <v>16367</v>
      </c>
      <c r="G5643" t="s">
        <v>198</v>
      </c>
      <c r="H5643" t="s">
        <v>150</v>
      </c>
      <c r="I5643" t="s">
        <v>136</v>
      </c>
      <c r="J5643" t="s">
        <v>137</v>
      </c>
      <c r="K5643" t="s">
        <v>138</v>
      </c>
      <c r="L5643" t="s">
        <v>16368</v>
      </c>
      <c r="M5643" t="s">
        <v>16369</v>
      </c>
      <c r="N5643">
        <v>1.1599999999999999</v>
      </c>
      <c r="O5643">
        <v>0</v>
      </c>
      <c r="P5643">
        <v>2</v>
      </c>
      <c r="Q5643">
        <v>0</v>
      </c>
      <c r="R5643">
        <v>0</v>
      </c>
      <c r="S5643">
        <v>0</v>
      </c>
      <c r="T5643">
        <v>1</v>
      </c>
      <c r="U5643">
        <v>0</v>
      </c>
      <c r="V5643">
        <v>0</v>
      </c>
      <c r="W5643">
        <v>0</v>
      </c>
      <c r="X5643">
        <v>0.13610426743666668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0.13610426743666668</v>
      </c>
    </row>
    <row r="5644" spans="1:31" x14ac:dyDescent="0.25">
      <c r="A5644">
        <v>2281481</v>
      </c>
      <c r="B5644">
        <v>1</v>
      </c>
      <c r="C5644" t="s">
        <v>80</v>
      </c>
      <c r="D5644" t="s">
        <v>97</v>
      </c>
      <c r="E5644" t="s">
        <v>165</v>
      </c>
      <c r="F5644" t="s">
        <v>16370</v>
      </c>
      <c r="G5644" t="s">
        <v>198</v>
      </c>
      <c r="H5644" t="s">
        <v>150</v>
      </c>
      <c r="I5644" t="s">
        <v>136</v>
      </c>
      <c r="J5644" t="s">
        <v>137</v>
      </c>
      <c r="K5644" t="s">
        <v>138</v>
      </c>
      <c r="L5644" t="s">
        <v>16371</v>
      </c>
      <c r="M5644" t="s">
        <v>16372</v>
      </c>
      <c r="N5644">
        <v>4.7111111110000001</v>
      </c>
      <c r="O5644">
        <v>0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0.15220207747799999</v>
      </c>
      <c r="AA5644">
        <v>0</v>
      </c>
      <c r="AB5644">
        <v>0</v>
      </c>
      <c r="AC5644">
        <v>0</v>
      </c>
      <c r="AD5644">
        <v>0</v>
      </c>
      <c r="AE5644">
        <v>0.15220207747799999</v>
      </c>
    </row>
    <row r="5645" spans="1:31" x14ac:dyDescent="0.25">
      <c r="A5645">
        <v>2281482</v>
      </c>
      <c r="B5645">
        <v>1</v>
      </c>
      <c r="C5645" t="s">
        <v>80</v>
      </c>
      <c r="D5645" t="s">
        <v>97</v>
      </c>
      <c r="E5645" t="s">
        <v>165</v>
      </c>
      <c r="F5645" t="s">
        <v>16373</v>
      </c>
      <c r="G5645" t="s">
        <v>225</v>
      </c>
      <c r="H5645" t="s">
        <v>150</v>
      </c>
      <c r="I5645" t="s">
        <v>136</v>
      </c>
      <c r="J5645" t="s">
        <v>137</v>
      </c>
      <c r="K5645" t="s">
        <v>138</v>
      </c>
      <c r="L5645" t="s">
        <v>16374</v>
      </c>
      <c r="M5645" t="s">
        <v>16375</v>
      </c>
      <c r="N5645">
        <v>5.3630555549999999</v>
      </c>
      <c r="O5645">
        <v>0</v>
      </c>
      <c r="P5645">
        <v>2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3.7510834008120009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3.7510834008120009</v>
      </c>
    </row>
    <row r="5646" spans="1:31" x14ac:dyDescent="0.25">
      <c r="A5646">
        <v>2281483</v>
      </c>
      <c r="B5646">
        <v>1</v>
      </c>
      <c r="C5646" t="s">
        <v>80</v>
      </c>
      <c r="D5646" t="s">
        <v>97</v>
      </c>
      <c r="E5646" t="s">
        <v>165</v>
      </c>
      <c r="F5646" t="s">
        <v>5073</v>
      </c>
      <c r="G5646" t="s">
        <v>167</v>
      </c>
      <c r="H5646" t="s">
        <v>150</v>
      </c>
      <c r="I5646" t="s">
        <v>136</v>
      </c>
      <c r="J5646" t="s">
        <v>137</v>
      </c>
      <c r="K5646" t="s">
        <v>138</v>
      </c>
      <c r="L5646" t="s">
        <v>16376</v>
      </c>
      <c r="M5646" t="s">
        <v>16377</v>
      </c>
      <c r="N5646">
        <v>2.451944444</v>
      </c>
      <c r="O5646">
        <v>0</v>
      </c>
      <c r="P5646">
        <v>3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3.809053877631567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3.809053877631567</v>
      </c>
    </row>
    <row r="5647" spans="1:31" x14ac:dyDescent="0.25">
      <c r="A5647">
        <v>2281484</v>
      </c>
      <c r="B5647">
        <v>1</v>
      </c>
      <c r="C5647" t="s">
        <v>80</v>
      </c>
      <c r="D5647" t="s">
        <v>88</v>
      </c>
      <c r="E5647" t="s">
        <v>165</v>
      </c>
      <c r="F5647" t="s">
        <v>16378</v>
      </c>
      <c r="G5647" t="s">
        <v>167</v>
      </c>
      <c r="H5647" t="s">
        <v>150</v>
      </c>
      <c r="I5647" t="s">
        <v>136</v>
      </c>
      <c r="J5647" t="s">
        <v>137</v>
      </c>
      <c r="K5647" t="s">
        <v>138</v>
      </c>
      <c r="L5647" t="s">
        <v>16379</v>
      </c>
      <c r="M5647" t="s">
        <v>16380</v>
      </c>
      <c r="N5647">
        <v>4.7569444440000002</v>
      </c>
      <c r="O5647">
        <v>0</v>
      </c>
      <c r="P5647">
        <v>4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4.1924823563423903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4.1924823563423903</v>
      </c>
    </row>
    <row r="5648" spans="1:31" x14ac:dyDescent="0.25">
      <c r="A5648">
        <v>2281485</v>
      </c>
      <c r="B5648">
        <v>1</v>
      </c>
      <c r="C5648" t="s">
        <v>80</v>
      </c>
      <c r="D5648" t="s">
        <v>96</v>
      </c>
      <c r="E5648" t="s">
        <v>165</v>
      </c>
      <c r="F5648" t="s">
        <v>3313</v>
      </c>
      <c r="G5648" t="s">
        <v>225</v>
      </c>
      <c r="H5648" t="s">
        <v>150</v>
      </c>
      <c r="I5648" t="s">
        <v>136</v>
      </c>
      <c r="J5648" t="s">
        <v>137</v>
      </c>
      <c r="K5648" t="s">
        <v>138</v>
      </c>
      <c r="L5648" t="s">
        <v>16381</v>
      </c>
      <c r="M5648" t="s">
        <v>16382</v>
      </c>
      <c r="N5648">
        <v>0.62027777699999997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1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0.96083423223060827</v>
      </c>
      <c r="AC5648">
        <v>0</v>
      </c>
      <c r="AD5648">
        <v>0</v>
      </c>
      <c r="AE5648">
        <v>0.96083423223060827</v>
      </c>
    </row>
    <row r="5649" spans="1:31" x14ac:dyDescent="0.25">
      <c r="A5649">
        <v>2281487</v>
      </c>
      <c r="B5649">
        <v>1</v>
      </c>
      <c r="C5649" t="s">
        <v>80</v>
      </c>
      <c r="D5649" t="s">
        <v>92</v>
      </c>
      <c r="E5649" t="s">
        <v>165</v>
      </c>
      <c r="F5649" t="s">
        <v>16383</v>
      </c>
      <c r="G5649" t="s">
        <v>167</v>
      </c>
      <c r="H5649" t="s">
        <v>150</v>
      </c>
      <c r="I5649" t="s">
        <v>136</v>
      </c>
      <c r="J5649" t="s">
        <v>137</v>
      </c>
      <c r="K5649" t="s">
        <v>138</v>
      </c>
      <c r="L5649" t="s">
        <v>16384</v>
      </c>
      <c r="M5649" t="s">
        <v>16385</v>
      </c>
      <c r="N5649">
        <v>3.8166666660000002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1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2.5082802314363999</v>
      </c>
      <c r="AC5649">
        <v>0</v>
      </c>
      <c r="AD5649">
        <v>0</v>
      </c>
      <c r="AE5649">
        <v>2.5082802314363999</v>
      </c>
    </row>
    <row r="5650" spans="1:31" x14ac:dyDescent="0.25">
      <c r="A5650">
        <v>2281489</v>
      </c>
      <c r="B5650">
        <v>1</v>
      </c>
      <c r="C5650" t="s">
        <v>80</v>
      </c>
      <c r="D5650" t="s">
        <v>104</v>
      </c>
      <c r="E5650" t="s">
        <v>165</v>
      </c>
      <c r="F5650" t="s">
        <v>16386</v>
      </c>
      <c r="G5650" t="s">
        <v>261</v>
      </c>
      <c r="H5650" t="s">
        <v>150</v>
      </c>
      <c r="I5650" t="s">
        <v>136</v>
      </c>
      <c r="J5650" t="s">
        <v>137</v>
      </c>
      <c r="K5650" t="s">
        <v>138</v>
      </c>
      <c r="L5650" t="s">
        <v>16387</v>
      </c>
      <c r="M5650" t="s">
        <v>16388</v>
      </c>
      <c r="N5650">
        <v>3.682222222</v>
      </c>
      <c r="O5650">
        <v>0</v>
      </c>
      <c r="P5650">
        <v>1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1.3487496049333334E-2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1.3487496049333334E-2</v>
      </c>
    </row>
    <row r="5651" spans="1:31" x14ac:dyDescent="0.25">
      <c r="A5651">
        <v>2281491</v>
      </c>
      <c r="B5651">
        <v>1</v>
      </c>
      <c r="C5651" t="s">
        <v>81</v>
      </c>
      <c r="D5651" t="s">
        <v>120</v>
      </c>
      <c r="E5651" t="s">
        <v>165</v>
      </c>
      <c r="F5651" t="s">
        <v>16389</v>
      </c>
      <c r="G5651" t="s">
        <v>261</v>
      </c>
      <c r="H5651" t="s">
        <v>150</v>
      </c>
      <c r="I5651" t="s">
        <v>136</v>
      </c>
      <c r="J5651" t="s">
        <v>137</v>
      </c>
      <c r="K5651" t="s">
        <v>138</v>
      </c>
      <c r="L5651" t="s">
        <v>16390</v>
      </c>
      <c r="M5651" t="s">
        <v>16391</v>
      </c>
      <c r="N5651">
        <v>5.4474999999999998</v>
      </c>
      <c r="O5651">
        <v>0</v>
      </c>
      <c r="P5651">
        <v>1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0.93310989531599997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0.93310989531599997</v>
      </c>
    </row>
    <row r="5652" spans="1:31" x14ac:dyDescent="0.25">
      <c r="A5652">
        <v>2281497</v>
      </c>
      <c r="B5652">
        <v>1</v>
      </c>
      <c r="C5652" t="s">
        <v>80</v>
      </c>
      <c r="D5652" t="s">
        <v>93</v>
      </c>
      <c r="E5652" t="s">
        <v>147</v>
      </c>
      <c r="F5652" t="s">
        <v>16392</v>
      </c>
      <c r="G5652" t="s">
        <v>233</v>
      </c>
      <c r="H5652" t="s">
        <v>150</v>
      </c>
      <c r="I5652" t="s">
        <v>136</v>
      </c>
      <c r="J5652" t="s">
        <v>137</v>
      </c>
      <c r="K5652" t="s">
        <v>138</v>
      </c>
      <c r="L5652" t="s">
        <v>16393</v>
      </c>
      <c r="M5652" t="s">
        <v>16394</v>
      </c>
      <c r="N5652">
        <v>1.8352777769999999</v>
      </c>
      <c r="O5652">
        <v>0</v>
      </c>
      <c r="P5652">
        <v>0</v>
      </c>
      <c r="Q5652">
        <v>0</v>
      </c>
      <c r="R5652">
        <v>15</v>
      </c>
      <c r="S5652">
        <v>0</v>
      </c>
      <c r="T5652">
        <v>4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26.733724800010499</v>
      </c>
      <c r="AA5652">
        <v>0</v>
      </c>
      <c r="AB5652">
        <v>1.6311714151413497</v>
      </c>
      <c r="AC5652">
        <v>0</v>
      </c>
      <c r="AD5652">
        <v>0</v>
      </c>
      <c r="AE5652">
        <v>28.364896215151848</v>
      </c>
    </row>
    <row r="5653" spans="1:31" x14ac:dyDescent="0.25">
      <c r="A5653">
        <v>2281498</v>
      </c>
      <c r="B5653">
        <v>1</v>
      </c>
      <c r="C5653" t="s">
        <v>80</v>
      </c>
      <c r="D5653" t="s">
        <v>94</v>
      </c>
      <c r="E5653" t="s">
        <v>176</v>
      </c>
      <c r="F5653" t="s">
        <v>16395</v>
      </c>
      <c r="G5653" t="s">
        <v>355</v>
      </c>
      <c r="H5653" t="s">
        <v>150</v>
      </c>
      <c r="I5653" t="s">
        <v>136</v>
      </c>
      <c r="J5653" t="s">
        <v>137</v>
      </c>
      <c r="K5653" t="s">
        <v>138</v>
      </c>
      <c r="L5653" t="s">
        <v>16396</v>
      </c>
      <c r="M5653" t="s">
        <v>16397</v>
      </c>
      <c r="N5653">
        <v>0.755833333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14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31.206533418036898</v>
      </c>
      <c r="AC5653">
        <v>0</v>
      </c>
      <c r="AD5653">
        <v>0</v>
      </c>
      <c r="AE5653">
        <v>31.206533418036898</v>
      </c>
    </row>
    <row r="5654" spans="1:31" x14ac:dyDescent="0.25">
      <c r="A5654">
        <v>2281507</v>
      </c>
      <c r="B5654">
        <v>1</v>
      </c>
      <c r="C5654" t="s">
        <v>80</v>
      </c>
      <c r="D5654" t="s">
        <v>93</v>
      </c>
      <c r="E5654" t="s">
        <v>165</v>
      </c>
      <c r="F5654" t="s">
        <v>16398</v>
      </c>
      <c r="G5654" t="s">
        <v>261</v>
      </c>
      <c r="H5654" t="s">
        <v>150</v>
      </c>
      <c r="I5654" t="s">
        <v>136</v>
      </c>
      <c r="J5654" t="s">
        <v>137</v>
      </c>
      <c r="K5654" t="s">
        <v>138</v>
      </c>
      <c r="L5654" t="s">
        <v>16399</v>
      </c>
      <c r="M5654" t="s">
        <v>16400</v>
      </c>
      <c r="N5654">
        <v>6.1669444440000003</v>
      </c>
      <c r="O5654">
        <v>0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8.9001924864444995</v>
      </c>
      <c r="AA5654">
        <v>0</v>
      </c>
      <c r="AB5654">
        <v>0</v>
      </c>
      <c r="AC5654">
        <v>0</v>
      </c>
      <c r="AD5654">
        <v>0</v>
      </c>
      <c r="AE5654">
        <v>8.9001924864444995</v>
      </c>
    </row>
    <row r="5655" spans="1:31" x14ac:dyDescent="0.25">
      <c r="A5655">
        <v>2281508</v>
      </c>
      <c r="B5655">
        <v>1</v>
      </c>
      <c r="C5655" t="s">
        <v>80</v>
      </c>
      <c r="D5655" t="s">
        <v>96</v>
      </c>
      <c r="E5655" t="s">
        <v>165</v>
      </c>
      <c r="F5655" t="s">
        <v>16401</v>
      </c>
      <c r="G5655" t="s">
        <v>225</v>
      </c>
      <c r="H5655" t="s">
        <v>150</v>
      </c>
      <c r="I5655" t="s">
        <v>136</v>
      </c>
      <c r="J5655" t="s">
        <v>137</v>
      </c>
      <c r="K5655" t="s">
        <v>138</v>
      </c>
      <c r="L5655" t="s">
        <v>16402</v>
      </c>
      <c r="M5655" t="s">
        <v>16403</v>
      </c>
      <c r="N5655">
        <v>2.469166666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1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13.809056865021899</v>
      </c>
      <c r="AC5655">
        <v>0</v>
      </c>
      <c r="AD5655">
        <v>0</v>
      </c>
      <c r="AE5655">
        <v>13.809056865021899</v>
      </c>
    </row>
    <row r="5656" spans="1:31" x14ac:dyDescent="0.25">
      <c r="A5656">
        <v>2281509</v>
      </c>
      <c r="B5656">
        <v>1</v>
      </c>
      <c r="C5656" t="s">
        <v>81</v>
      </c>
      <c r="D5656" t="s">
        <v>120</v>
      </c>
      <c r="E5656" t="s">
        <v>176</v>
      </c>
      <c r="F5656" t="s">
        <v>12081</v>
      </c>
      <c r="G5656" t="s">
        <v>178</v>
      </c>
      <c r="H5656" t="s">
        <v>150</v>
      </c>
      <c r="I5656" t="s">
        <v>136</v>
      </c>
      <c r="J5656" t="s">
        <v>137</v>
      </c>
      <c r="K5656" t="s">
        <v>138</v>
      </c>
      <c r="L5656" t="s">
        <v>16404</v>
      </c>
      <c r="M5656" t="s">
        <v>16405</v>
      </c>
      <c r="N5656">
        <v>2.036944444</v>
      </c>
      <c r="O5656">
        <v>0</v>
      </c>
      <c r="P5656">
        <v>0</v>
      </c>
      <c r="Q5656">
        <v>0</v>
      </c>
      <c r="R5656">
        <v>5</v>
      </c>
      <c r="S5656">
        <v>0</v>
      </c>
      <c r="T5656">
        <v>1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3.9789110778274668</v>
      </c>
      <c r="AA5656">
        <v>0</v>
      </c>
      <c r="AB5656">
        <v>0.942583832949625</v>
      </c>
      <c r="AC5656">
        <v>0</v>
      </c>
      <c r="AD5656">
        <v>0</v>
      </c>
      <c r="AE5656">
        <v>4.921494910777092</v>
      </c>
    </row>
    <row r="5657" spans="1:31" x14ac:dyDescent="0.25">
      <c r="A5657">
        <v>2281510</v>
      </c>
      <c r="B5657">
        <v>1</v>
      </c>
      <c r="C5657" t="s">
        <v>80</v>
      </c>
      <c r="D5657" t="s">
        <v>84</v>
      </c>
      <c r="E5657" t="s">
        <v>147</v>
      </c>
      <c r="F5657" t="s">
        <v>16406</v>
      </c>
      <c r="G5657" t="s">
        <v>149</v>
      </c>
      <c r="H5657" t="s">
        <v>150</v>
      </c>
      <c r="I5657" t="s">
        <v>136</v>
      </c>
      <c r="J5657" t="s">
        <v>137</v>
      </c>
      <c r="K5657" t="s">
        <v>138</v>
      </c>
      <c r="L5657" t="s">
        <v>16407</v>
      </c>
      <c r="M5657" t="s">
        <v>16408</v>
      </c>
      <c r="N5657">
        <v>5.2605555549999998</v>
      </c>
      <c r="O5657">
        <v>0</v>
      </c>
      <c r="P5657">
        <v>116</v>
      </c>
      <c r="Q5657">
        <v>0</v>
      </c>
      <c r="R5657">
        <v>0</v>
      </c>
      <c r="S5657">
        <v>0</v>
      </c>
      <c r="T5657">
        <v>9</v>
      </c>
      <c r="U5657">
        <v>0</v>
      </c>
      <c r="V5657">
        <v>0</v>
      </c>
      <c r="W5657">
        <v>0</v>
      </c>
      <c r="X5657">
        <v>118.48742930550269</v>
      </c>
      <c r="Y5657">
        <v>0</v>
      </c>
      <c r="Z5657">
        <v>0</v>
      </c>
      <c r="AA5657">
        <v>0</v>
      </c>
      <c r="AB5657">
        <v>17.885886363864302</v>
      </c>
      <c r="AC5657">
        <v>0</v>
      </c>
      <c r="AD5657">
        <v>0</v>
      </c>
      <c r="AE5657">
        <v>136.373315669367</v>
      </c>
    </row>
    <row r="5658" spans="1:31" x14ac:dyDescent="0.25">
      <c r="A5658">
        <v>2281512</v>
      </c>
      <c r="B5658">
        <v>1</v>
      </c>
      <c r="C5658" t="s">
        <v>80</v>
      </c>
      <c r="D5658" t="s">
        <v>110</v>
      </c>
      <c r="E5658" t="s">
        <v>322</v>
      </c>
      <c r="F5658" t="s">
        <v>2600</v>
      </c>
      <c r="G5658" t="s">
        <v>162</v>
      </c>
      <c r="H5658" t="s">
        <v>135</v>
      </c>
      <c r="I5658" t="s">
        <v>136</v>
      </c>
      <c r="J5658" t="s">
        <v>137</v>
      </c>
      <c r="K5658" t="s">
        <v>138</v>
      </c>
      <c r="L5658" t="s">
        <v>16409</v>
      </c>
      <c r="M5658" t="s">
        <v>16410</v>
      </c>
      <c r="N5658">
        <v>1.596666666</v>
      </c>
      <c r="O5658">
        <v>0</v>
      </c>
      <c r="P5658">
        <v>1702</v>
      </c>
      <c r="Q5658">
        <v>0</v>
      </c>
      <c r="R5658">
        <v>0</v>
      </c>
      <c r="S5658">
        <v>0</v>
      </c>
      <c r="T5658">
        <v>214</v>
      </c>
      <c r="U5658">
        <v>0</v>
      </c>
      <c r="V5658">
        <v>0</v>
      </c>
      <c r="W5658">
        <v>0</v>
      </c>
      <c r="X5658">
        <v>610.46617343012167</v>
      </c>
      <c r="Y5658">
        <v>0</v>
      </c>
      <c r="Z5658">
        <v>0</v>
      </c>
      <c r="AA5658">
        <v>0</v>
      </c>
      <c r="AB5658">
        <v>256.81352822281605</v>
      </c>
      <c r="AC5658">
        <v>0</v>
      </c>
      <c r="AD5658">
        <v>0</v>
      </c>
      <c r="AE5658">
        <v>867.27970165293777</v>
      </c>
    </row>
    <row r="5659" spans="1:31" x14ac:dyDescent="0.25">
      <c r="A5659">
        <v>2281513</v>
      </c>
      <c r="B5659">
        <v>1</v>
      </c>
      <c r="C5659" t="s">
        <v>80</v>
      </c>
      <c r="D5659" t="s">
        <v>110</v>
      </c>
      <c r="E5659" t="s">
        <v>322</v>
      </c>
      <c r="F5659" t="s">
        <v>16411</v>
      </c>
      <c r="G5659" t="s">
        <v>1121</v>
      </c>
      <c r="H5659" t="s">
        <v>135</v>
      </c>
      <c r="I5659" t="s">
        <v>136</v>
      </c>
      <c r="J5659" t="s">
        <v>137</v>
      </c>
      <c r="K5659" t="s">
        <v>138</v>
      </c>
      <c r="L5659" t="s">
        <v>16412</v>
      </c>
      <c r="M5659" t="s">
        <v>16413</v>
      </c>
      <c r="N5659">
        <v>0.93722222200000005</v>
      </c>
      <c r="O5659">
        <v>0</v>
      </c>
      <c r="P5659">
        <v>6141</v>
      </c>
      <c r="Q5659">
        <v>0</v>
      </c>
      <c r="R5659">
        <v>0</v>
      </c>
      <c r="S5659">
        <v>0</v>
      </c>
      <c r="T5659">
        <v>567</v>
      </c>
      <c r="U5659">
        <v>0</v>
      </c>
      <c r="V5659">
        <v>0</v>
      </c>
      <c r="W5659">
        <v>0</v>
      </c>
      <c r="X5659">
        <v>1448.1242752902385</v>
      </c>
      <c r="Y5659">
        <v>0</v>
      </c>
      <c r="Z5659">
        <v>0</v>
      </c>
      <c r="AA5659">
        <v>0</v>
      </c>
      <c r="AB5659">
        <v>362.22415858804567</v>
      </c>
      <c r="AC5659">
        <v>0</v>
      </c>
      <c r="AD5659">
        <v>0</v>
      </c>
      <c r="AE5659">
        <v>1810.3484338782841</v>
      </c>
    </row>
    <row r="5660" spans="1:31" x14ac:dyDescent="0.25">
      <c r="A5660">
        <v>2281515</v>
      </c>
      <c r="B5660">
        <v>1</v>
      </c>
      <c r="C5660" t="s">
        <v>80</v>
      </c>
      <c r="D5660" t="s">
        <v>107</v>
      </c>
      <c r="E5660" t="s">
        <v>157</v>
      </c>
      <c r="F5660" t="s">
        <v>6350</v>
      </c>
      <c r="G5660" t="s">
        <v>134</v>
      </c>
      <c r="H5660" t="s">
        <v>135</v>
      </c>
      <c r="I5660" t="s">
        <v>136</v>
      </c>
      <c r="J5660" t="s">
        <v>137</v>
      </c>
      <c r="K5660" t="s">
        <v>138</v>
      </c>
      <c r="L5660" t="s">
        <v>16414</v>
      </c>
      <c r="M5660" t="s">
        <v>16415</v>
      </c>
      <c r="N5660">
        <v>1.1463888879999999</v>
      </c>
      <c r="O5660">
        <v>0</v>
      </c>
      <c r="P5660">
        <v>2976</v>
      </c>
      <c r="Q5660">
        <v>0</v>
      </c>
      <c r="R5660">
        <v>6</v>
      </c>
      <c r="S5660">
        <v>2</v>
      </c>
      <c r="T5660">
        <v>224</v>
      </c>
      <c r="U5660">
        <v>0</v>
      </c>
      <c r="V5660">
        <v>1</v>
      </c>
      <c r="W5660">
        <v>0</v>
      </c>
      <c r="X5660">
        <v>653.85383533447782</v>
      </c>
      <c r="Y5660">
        <v>0</v>
      </c>
      <c r="Z5660">
        <v>0.43560779272259997</v>
      </c>
      <c r="AA5660">
        <v>42.747648015840625</v>
      </c>
      <c r="AB5660">
        <v>187.74748899225096</v>
      </c>
      <c r="AC5660">
        <v>0</v>
      </c>
      <c r="AD5660">
        <v>0.68903451969496676</v>
      </c>
      <c r="AE5660">
        <v>885.47361465498693</v>
      </c>
    </row>
    <row r="5661" spans="1:31" x14ac:dyDescent="0.25">
      <c r="A5661">
        <v>2281522</v>
      </c>
      <c r="B5661">
        <v>1</v>
      </c>
      <c r="C5661" t="s">
        <v>80</v>
      </c>
      <c r="D5661" t="s">
        <v>94</v>
      </c>
      <c r="E5661" t="s">
        <v>141</v>
      </c>
      <c r="F5661" t="s">
        <v>16416</v>
      </c>
      <c r="G5661" t="s">
        <v>268</v>
      </c>
      <c r="H5661" t="s">
        <v>135</v>
      </c>
      <c r="I5661" t="s">
        <v>136</v>
      </c>
      <c r="J5661" t="s">
        <v>137</v>
      </c>
      <c r="K5661" t="s">
        <v>138</v>
      </c>
      <c r="L5661" t="s">
        <v>16417</v>
      </c>
      <c r="M5661" t="s">
        <v>16418</v>
      </c>
      <c r="N5661">
        <v>4.176388888</v>
      </c>
      <c r="O5661">
        <v>0</v>
      </c>
      <c r="P5661">
        <v>57</v>
      </c>
      <c r="Q5661">
        <v>0</v>
      </c>
      <c r="R5661">
        <v>0</v>
      </c>
      <c r="S5661">
        <v>0</v>
      </c>
      <c r="T5661">
        <v>7</v>
      </c>
      <c r="U5661">
        <v>0</v>
      </c>
      <c r="V5661">
        <v>0</v>
      </c>
      <c r="W5661">
        <v>0</v>
      </c>
      <c r="X5661">
        <v>22.509162337620669</v>
      </c>
      <c r="Y5661">
        <v>0</v>
      </c>
      <c r="Z5661">
        <v>0</v>
      </c>
      <c r="AA5661">
        <v>0</v>
      </c>
      <c r="AB5661">
        <v>0.37964582001284169</v>
      </c>
      <c r="AC5661">
        <v>0</v>
      </c>
      <c r="AD5661">
        <v>0</v>
      </c>
      <c r="AE5661">
        <v>22.888808157633513</v>
      </c>
    </row>
    <row r="5662" spans="1:31" x14ac:dyDescent="0.25">
      <c r="A5662">
        <v>2281523</v>
      </c>
      <c r="B5662">
        <v>1</v>
      </c>
      <c r="C5662" t="s">
        <v>80</v>
      </c>
      <c r="D5662" t="s">
        <v>100</v>
      </c>
      <c r="E5662" t="s">
        <v>165</v>
      </c>
      <c r="F5662" t="s">
        <v>5314</v>
      </c>
      <c r="G5662" t="s">
        <v>198</v>
      </c>
      <c r="H5662" t="s">
        <v>150</v>
      </c>
      <c r="I5662" t="s">
        <v>136</v>
      </c>
      <c r="J5662" t="s">
        <v>137</v>
      </c>
      <c r="K5662" t="s">
        <v>138</v>
      </c>
      <c r="L5662" t="s">
        <v>16419</v>
      </c>
      <c r="M5662" t="s">
        <v>16420</v>
      </c>
      <c r="N5662">
        <v>1.8263888880000001</v>
      </c>
      <c r="O5662">
        <v>0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</row>
    <row r="5663" spans="1:31" x14ac:dyDescent="0.25">
      <c r="A5663">
        <v>2281524</v>
      </c>
      <c r="B5663">
        <v>1</v>
      </c>
      <c r="C5663" t="s">
        <v>80</v>
      </c>
      <c r="D5663" t="s">
        <v>107</v>
      </c>
      <c r="E5663" t="s">
        <v>165</v>
      </c>
      <c r="F5663" t="s">
        <v>16421</v>
      </c>
      <c r="G5663" t="s">
        <v>167</v>
      </c>
      <c r="H5663" t="s">
        <v>150</v>
      </c>
      <c r="I5663" t="s">
        <v>136</v>
      </c>
      <c r="J5663" t="s">
        <v>137</v>
      </c>
      <c r="K5663" t="s">
        <v>138</v>
      </c>
      <c r="L5663" t="s">
        <v>16422</v>
      </c>
      <c r="M5663" t="s">
        <v>16423</v>
      </c>
      <c r="N5663">
        <v>6.9191666659999997</v>
      </c>
      <c r="O5663">
        <v>0</v>
      </c>
      <c r="P5663">
        <v>1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</row>
    <row r="5664" spans="1:31" x14ac:dyDescent="0.25">
      <c r="A5664">
        <v>2281529</v>
      </c>
      <c r="B5664">
        <v>1</v>
      </c>
      <c r="C5664" t="s">
        <v>80</v>
      </c>
      <c r="D5664" t="s">
        <v>108</v>
      </c>
      <c r="E5664" t="s">
        <v>132</v>
      </c>
      <c r="F5664" t="s">
        <v>16424</v>
      </c>
      <c r="G5664" t="s">
        <v>134</v>
      </c>
      <c r="H5664" t="s">
        <v>135</v>
      </c>
      <c r="I5664" t="s">
        <v>136</v>
      </c>
      <c r="J5664" t="s">
        <v>137</v>
      </c>
      <c r="K5664" t="s">
        <v>138</v>
      </c>
      <c r="L5664" t="s">
        <v>16425</v>
      </c>
      <c r="M5664" t="s">
        <v>16426</v>
      </c>
      <c r="N5664">
        <v>0.87777777700000004</v>
      </c>
      <c r="O5664">
        <v>0</v>
      </c>
      <c r="P5664">
        <v>877</v>
      </c>
      <c r="Q5664">
        <v>0</v>
      </c>
      <c r="R5664">
        <v>102</v>
      </c>
      <c r="S5664">
        <v>9</v>
      </c>
      <c r="T5664">
        <v>97</v>
      </c>
      <c r="U5664">
        <v>0</v>
      </c>
      <c r="V5664">
        <v>0</v>
      </c>
      <c r="W5664">
        <v>0</v>
      </c>
      <c r="X5664">
        <v>77.434581129018198</v>
      </c>
      <c r="Y5664">
        <v>0</v>
      </c>
      <c r="Z5664">
        <v>14.274145043699576</v>
      </c>
      <c r="AA5664">
        <v>37.406411788533823</v>
      </c>
      <c r="AB5664">
        <v>75.90251581812484</v>
      </c>
      <c r="AC5664">
        <v>0</v>
      </c>
      <c r="AD5664">
        <v>0</v>
      </c>
      <c r="AE5664">
        <v>205.01765377937645</v>
      </c>
    </row>
    <row r="5665" spans="1:31" x14ac:dyDescent="0.25">
      <c r="A5665">
        <v>2281531</v>
      </c>
      <c r="B5665">
        <v>1</v>
      </c>
      <c r="C5665" t="s">
        <v>80</v>
      </c>
      <c r="D5665" t="s">
        <v>92</v>
      </c>
      <c r="E5665" t="s">
        <v>165</v>
      </c>
      <c r="F5665" t="s">
        <v>16427</v>
      </c>
      <c r="G5665" t="s">
        <v>261</v>
      </c>
      <c r="H5665" t="s">
        <v>150</v>
      </c>
      <c r="I5665" t="s">
        <v>136</v>
      </c>
      <c r="J5665" t="s">
        <v>137</v>
      </c>
      <c r="K5665" t="s">
        <v>138</v>
      </c>
      <c r="L5665" t="s">
        <v>16428</v>
      </c>
      <c r="M5665" t="s">
        <v>16429</v>
      </c>
      <c r="N5665">
        <v>2.449166666</v>
      </c>
      <c r="O5665">
        <v>0</v>
      </c>
      <c r="P5665">
        <v>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0.27937106091862501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0.27937106091862501</v>
      </c>
    </row>
    <row r="5666" spans="1:31" x14ac:dyDescent="0.25">
      <c r="A5666">
        <v>2281532</v>
      </c>
      <c r="B5666">
        <v>1</v>
      </c>
      <c r="C5666" t="s">
        <v>81</v>
      </c>
      <c r="D5666" t="s">
        <v>113</v>
      </c>
      <c r="E5666" t="s">
        <v>157</v>
      </c>
      <c r="F5666" t="s">
        <v>3649</v>
      </c>
      <c r="G5666" t="s">
        <v>134</v>
      </c>
      <c r="H5666" t="s">
        <v>135</v>
      </c>
      <c r="I5666" t="s">
        <v>738</v>
      </c>
      <c r="J5666" t="s">
        <v>137</v>
      </c>
      <c r="K5666" t="s">
        <v>138</v>
      </c>
      <c r="L5666" t="s">
        <v>16430</v>
      </c>
      <c r="M5666" t="s">
        <v>16431</v>
      </c>
      <c r="N5666">
        <v>1.8611111E-2</v>
      </c>
      <c r="O5666">
        <v>0</v>
      </c>
      <c r="P5666">
        <v>1284</v>
      </c>
      <c r="Q5666">
        <v>2</v>
      </c>
      <c r="R5666">
        <v>425</v>
      </c>
      <c r="S5666">
        <v>5</v>
      </c>
      <c r="T5666">
        <v>69</v>
      </c>
      <c r="U5666">
        <v>0</v>
      </c>
      <c r="V5666">
        <v>2</v>
      </c>
      <c r="W5666">
        <v>0</v>
      </c>
      <c r="X5666">
        <v>2.3040271399316978</v>
      </c>
      <c r="Y5666">
        <v>0.1247542477258</v>
      </c>
      <c r="Z5666">
        <v>1.136177359222166</v>
      </c>
      <c r="AA5666">
        <v>0.30980863318052221</v>
      </c>
      <c r="AB5666">
        <v>1.6196568598945003</v>
      </c>
      <c r="AC5666">
        <v>0</v>
      </c>
      <c r="AD5666">
        <v>8.6957780844791666E-2</v>
      </c>
      <c r="AE5666">
        <v>5.5813820207994773</v>
      </c>
    </row>
    <row r="5667" spans="1:31" x14ac:dyDescent="0.25">
      <c r="A5667">
        <v>2281533</v>
      </c>
      <c r="B5667">
        <v>1</v>
      </c>
      <c r="C5667" t="s">
        <v>80</v>
      </c>
      <c r="D5667" t="s">
        <v>84</v>
      </c>
      <c r="E5667" t="s">
        <v>165</v>
      </c>
      <c r="F5667" t="s">
        <v>16432</v>
      </c>
      <c r="G5667" t="s">
        <v>198</v>
      </c>
      <c r="H5667" t="s">
        <v>150</v>
      </c>
      <c r="I5667" t="s">
        <v>136</v>
      </c>
      <c r="J5667" t="s">
        <v>137</v>
      </c>
      <c r="K5667" t="s">
        <v>138</v>
      </c>
      <c r="L5667" t="s">
        <v>16433</v>
      </c>
      <c r="M5667" t="s">
        <v>16434</v>
      </c>
      <c r="N5667">
        <v>4.82</v>
      </c>
      <c r="O5667">
        <v>0</v>
      </c>
      <c r="P5667">
        <v>1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1.0990684368524251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1.0990684368524251</v>
      </c>
    </row>
    <row r="5668" spans="1:31" x14ac:dyDescent="0.25">
      <c r="A5668">
        <v>2281535</v>
      </c>
      <c r="B5668">
        <v>1</v>
      </c>
      <c r="C5668" t="s">
        <v>80</v>
      </c>
      <c r="D5668" t="s">
        <v>85</v>
      </c>
      <c r="E5668" t="s">
        <v>141</v>
      </c>
      <c r="F5668" t="s">
        <v>16435</v>
      </c>
      <c r="G5668" t="s">
        <v>787</v>
      </c>
      <c r="H5668" t="s">
        <v>135</v>
      </c>
      <c r="I5668" t="s">
        <v>136</v>
      </c>
      <c r="J5668" t="s">
        <v>137</v>
      </c>
      <c r="K5668" t="s">
        <v>138</v>
      </c>
      <c r="L5668" t="s">
        <v>16436</v>
      </c>
      <c r="M5668" t="s">
        <v>16437</v>
      </c>
      <c r="N5668">
        <v>1.3716666660000001</v>
      </c>
      <c r="O5668">
        <v>0</v>
      </c>
      <c r="P5668">
        <v>465</v>
      </c>
      <c r="Q5668">
        <v>0</v>
      </c>
      <c r="R5668">
        <v>0</v>
      </c>
      <c r="S5668">
        <v>0</v>
      </c>
      <c r="T5668">
        <v>30</v>
      </c>
      <c r="U5668">
        <v>0</v>
      </c>
      <c r="V5668">
        <v>0</v>
      </c>
      <c r="W5668">
        <v>0</v>
      </c>
      <c r="X5668">
        <v>152.49356715126046</v>
      </c>
      <c r="Y5668">
        <v>0</v>
      </c>
      <c r="Z5668">
        <v>0</v>
      </c>
      <c r="AA5668">
        <v>0</v>
      </c>
      <c r="AB5668">
        <v>37.149227522267516</v>
      </c>
      <c r="AC5668">
        <v>0</v>
      </c>
      <c r="AD5668">
        <v>0</v>
      </c>
      <c r="AE5668">
        <v>189.64279467352799</v>
      </c>
    </row>
    <row r="5669" spans="1:31" x14ac:dyDescent="0.25">
      <c r="A5669">
        <v>2281536</v>
      </c>
      <c r="B5669">
        <v>1</v>
      </c>
      <c r="C5669" t="s">
        <v>80</v>
      </c>
      <c r="D5669" t="s">
        <v>106</v>
      </c>
      <c r="E5669" t="s">
        <v>165</v>
      </c>
      <c r="F5669" t="s">
        <v>16438</v>
      </c>
      <c r="G5669" t="s">
        <v>198</v>
      </c>
      <c r="H5669" t="s">
        <v>150</v>
      </c>
      <c r="I5669" t="s">
        <v>136</v>
      </c>
      <c r="J5669" t="s">
        <v>137</v>
      </c>
      <c r="K5669" t="s">
        <v>138</v>
      </c>
      <c r="L5669" t="s">
        <v>16439</v>
      </c>
      <c r="M5669" t="s">
        <v>16440</v>
      </c>
      <c r="N5669">
        <v>6.1336111109999996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1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6.6428802517499996E-2</v>
      </c>
      <c r="AC5669">
        <v>0</v>
      </c>
      <c r="AD5669">
        <v>0</v>
      </c>
      <c r="AE5669">
        <v>6.6428802517499996E-2</v>
      </c>
    </row>
    <row r="5670" spans="1:31" x14ac:dyDescent="0.25">
      <c r="A5670">
        <v>2281537</v>
      </c>
      <c r="B5670">
        <v>1</v>
      </c>
      <c r="C5670" t="s">
        <v>80</v>
      </c>
      <c r="D5670" t="s">
        <v>94</v>
      </c>
      <c r="E5670" t="s">
        <v>157</v>
      </c>
      <c r="F5670" t="s">
        <v>441</v>
      </c>
      <c r="G5670" t="s">
        <v>348</v>
      </c>
      <c r="H5670" t="s">
        <v>135</v>
      </c>
      <c r="I5670" t="s">
        <v>136</v>
      </c>
      <c r="J5670" t="s">
        <v>137</v>
      </c>
      <c r="K5670" t="s">
        <v>138</v>
      </c>
      <c r="L5670" t="s">
        <v>16441</v>
      </c>
      <c r="M5670" t="s">
        <v>16442</v>
      </c>
      <c r="N5670">
        <v>2.0897222219999998</v>
      </c>
      <c r="O5670">
        <v>5</v>
      </c>
      <c r="P5670">
        <v>335</v>
      </c>
      <c r="Q5670">
        <v>14</v>
      </c>
      <c r="R5670">
        <v>14</v>
      </c>
      <c r="S5670">
        <v>6</v>
      </c>
      <c r="T5670">
        <v>23</v>
      </c>
      <c r="U5670">
        <v>0</v>
      </c>
      <c r="V5670">
        <v>0</v>
      </c>
      <c r="W5670">
        <v>5.258768932493167</v>
      </c>
      <c r="X5670">
        <v>63.628329758490977</v>
      </c>
      <c r="Y5670">
        <v>135.97231806835418</v>
      </c>
      <c r="Z5670">
        <v>17.771759125551004</v>
      </c>
      <c r="AA5670">
        <v>17.498051238873927</v>
      </c>
      <c r="AB5670">
        <v>3.4737468322653164</v>
      </c>
      <c r="AC5670">
        <v>0</v>
      </c>
      <c r="AD5670">
        <v>0</v>
      </c>
      <c r="AE5670">
        <v>243.60297395602856</v>
      </c>
    </row>
    <row r="5671" spans="1:31" x14ac:dyDescent="0.25">
      <c r="A5671">
        <v>2281538</v>
      </c>
      <c r="B5671">
        <v>1</v>
      </c>
      <c r="C5671" t="s">
        <v>81</v>
      </c>
      <c r="D5671" t="s">
        <v>123</v>
      </c>
      <c r="E5671" t="s">
        <v>165</v>
      </c>
      <c r="F5671" t="s">
        <v>16443</v>
      </c>
      <c r="G5671" t="s">
        <v>198</v>
      </c>
      <c r="H5671" t="s">
        <v>150</v>
      </c>
      <c r="I5671" t="s">
        <v>136</v>
      </c>
      <c r="J5671" t="s">
        <v>137</v>
      </c>
      <c r="K5671" t="s">
        <v>138</v>
      </c>
      <c r="L5671" t="s">
        <v>16444</v>
      </c>
      <c r="M5671" t="s">
        <v>16445</v>
      </c>
      <c r="N5671">
        <v>1.284166666</v>
      </c>
      <c r="O5671">
        <v>0</v>
      </c>
      <c r="P5671">
        <v>1</v>
      </c>
      <c r="Q5671">
        <v>0</v>
      </c>
      <c r="R5671">
        <v>31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1.8683862429833336E-3</v>
      </c>
      <c r="Y5671">
        <v>0</v>
      </c>
      <c r="Z5671">
        <v>12.5201721253315</v>
      </c>
      <c r="AA5671">
        <v>0</v>
      </c>
      <c r="AB5671">
        <v>0</v>
      </c>
      <c r="AC5671">
        <v>0</v>
      </c>
      <c r="AD5671">
        <v>0</v>
      </c>
      <c r="AE5671">
        <v>12.522040511574483</v>
      </c>
    </row>
    <row r="5672" spans="1:31" x14ac:dyDescent="0.25">
      <c r="A5672">
        <v>2281540</v>
      </c>
      <c r="B5672">
        <v>1</v>
      </c>
      <c r="C5672" t="s">
        <v>81</v>
      </c>
      <c r="D5672" t="s">
        <v>112</v>
      </c>
      <c r="E5672" t="s">
        <v>165</v>
      </c>
      <c r="F5672" t="s">
        <v>16446</v>
      </c>
      <c r="G5672" t="s">
        <v>198</v>
      </c>
      <c r="H5672" t="s">
        <v>150</v>
      </c>
      <c r="I5672" t="s">
        <v>136</v>
      </c>
      <c r="J5672" t="s">
        <v>137</v>
      </c>
      <c r="K5672" t="s">
        <v>138</v>
      </c>
      <c r="L5672" t="s">
        <v>16447</v>
      </c>
      <c r="M5672" t="s">
        <v>16448</v>
      </c>
      <c r="N5672">
        <v>1.0944444440000001</v>
      </c>
      <c r="O5672">
        <v>0</v>
      </c>
      <c r="P5672">
        <v>1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0.24830600707616668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0.24830600707616668</v>
      </c>
    </row>
    <row r="5673" spans="1:31" x14ac:dyDescent="0.25">
      <c r="A5673">
        <v>2281542</v>
      </c>
      <c r="B5673">
        <v>1</v>
      </c>
      <c r="C5673" t="s">
        <v>81</v>
      </c>
      <c r="D5673" t="s">
        <v>128</v>
      </c>
      <c r="E5673" t="s">
        <v>141</v>
      </c>
      <c r="F5673" t="s">
        <v>16449</v>
      </c>
      <c r="G5673" t="s">
        <v>143</v>
      </c>
      <c r="H5673" t="s">
        <v>135</v>
      </c>
      <c r="I5673" t="s">
        <v>136</v>
      </c>
      <c r="J5673" t="s">
        <v>137</v>
      </c>
      <c r="K5673" t="s">
        <v>144</v>
      </c>
      <c r="L5673" t="s">
        <v>16450</v>
      </c>
      <c r="M5673" t="s">
        <v>16451</v>
      </c>
      <c r="N5673">
        <v>1.6</v>
      </c>
      <c r="O5673">
        <v>0</v>
      </c>
      <c r="P5673">
        <v>277</v>
      </c>
      <c r="Q5673">
        <v>0</v>
      </c>
      <c r="R5673">
        <v>0</v>
      </c>
      <c r="S5673">
        <v>0</v>
      </c>
      <c r="T5673">
        <v>20</v>
      </c>
      <c r="U5673">
        <v>0</v>
      </c>
      <c r="V5673">
        <v>0</v>
      </c>
      <c r="W5673">
        <v>0</v>
      </c>
      <c r="X5673">
        <v>84.993271442125021</v>
      </c>
      <c r="Y5673">
        <v>0</v>
      </c>
      <c r="Z5673">
        <v>0</v>
      </c>
      <c r="AA5673">
        <v>0</v>
      </c>
      <c r="AB5673">
        <v>23.750801618487998</v>
      </c>
      <c r="AC5673">
        <v>0</v>
      </c>
      <c r="AD5673">
        <v>0</v>
      </c>
      <c r="AE5673">
        <v>108.74407306061302</v>
      </c>
    </row>
    <row r="5674" spans="1:31" x14ac:dyDescent="0.25">
      <c r="A5674">
        <v>2281547</v>
      </c>
      <c r="B5674">
        <v>1</v>
      </c>
      <c r="C5674" t="s">
        <v>80</v>
      </c>
      <c r="D5674" t="s">
        <v>93</v>
      </c>
      <c r="E5674" t="s">
        <v>147</v>
      </c>
      <c r="F5674" t="s">
        <v>16452</v>
      </c>
      <c r="G5674" t="s">
        <v>1712</v>
      </c>
      <c r="H5674" t="s">
        <v>150</v>
      </c>
      <c r="I5674" t="s">
        <v>136</v>
      </c>
      <c r="J5674" t="s">
        <v>137</v>
      </c>
      <c r="K5674" t="s">
        <v>138</v>
      </c>
      <c r="L5674" t="s">
        <v>16453</v>
      </c>
      <c r="M5674" t="s">
        <v>16454</v>
      </c>
      <c r="N5674">
        <v>5.3255555550000002</v>
      </c>
      <c r="O5674">
        <v>0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</row>
    <row r="5675" spans="1:31" x14ac:dyDescent="0.25">
      <c r="A5675">
        <v>2281549</v>
      </c>
      <c r="B5675">
        <v>1</v>
      </c>
      <c r="C5675" t="s">
        <v>81</v>
      </c>
      <c r="D5675" t="s">
        <v>122</v>
      </c>
      <c r="E5675" t="s">
        <v>147</v>
      </c>
      <c r="F5675" t="s">
        <v>16455</v>
      </c>
      <c r="G5675" t="s">
        <v>149</v>
      </c>
      <c r="H5675" t="s">
        <v>150</v>
      </c>
      <c r="I5675" t="s">
        <v>136</v>
      </c>
      <c r="J5675" t="s">
        <v>137</v>
      </c>
      <c r="K5675" t="s">
        <v>138</v>
      </c>
      <c r="L5675" t="s">
        <v>16456</v>
      </c>
      <c r="M5675" t="s">
        <v>16457</v>
      </c>
      <c r="N5675">
        <v>2.1191666659999999</v>
      </c>
      <c r="O5675">
        <v>0</v>
      </c>
      <c r="P5675">
        <v>15</v>
      </c>
      <c r="Q5675">
        <v>0</v>
      </c>
      <c r="R5675">
        <v>0</v>
      </c>
      <c r="S5675">
        <v>0</v>
      </c>
      <c r="T5675">
        <v>4</v>
      </c>
      <c r="U5675">
        <v>0</v>
      </c>
      <c r="V5675">
        <v>0</v>
      </c>
      <c r="W5675">
        <v>0</v>
      </c>
      <c r="X5675">
        <v>3.293934459781775</v>
      </c>
      <c r="Y5675">
        <v>0</v>
      </c>
      <c r="Z5675">
        <v>0</v>
      </c>
      <c r="AA5675">
        <v>0</v>
      </c>
      <c r="AB5675">
        <v>12.739390882465001</v>
      </c>
      <c r="AC5675">
        <v>0</v>
      </c>
      <c r="AD5675">
        <v>0</v>
      </c>
      <c r="AE5675">
        <v>16.033325342246776</v>
      </c>
    </row>
    <row r="5676" spans="1:31" x14ac:dyDescent="0.25">
      <c r="A5676">
        <v>2281550</v>
      </c>
      <c r="B5676">
        <v>1</v>
      </c>
      <c r="C5676" t="s">
        <v>80</v>
      </c>
      <c r="D5676" t="s">
        <v>95</v>
      </c>
      <c r="E5676" t="s">
        <v>147</v>
      </c>
      <c r="F5676" t="s">
        <v>16458</v>
      </c>
      <c r="G5676" t="s">
        <v>149</v>
      </c>
      <c r="H5676" t="s">
        <v>150</v>
      </c>
      <c r="I5676" t="s">
        <v>136</v>
      </c>
      <c r="J5676" t="s">
        <v>137</v>
      </c>
      <c r="K5676" t="s">
        <v>138</v>
      </c>
      <c r="L5676" t="s">
        <v>16459</v>
      </c>
      <c r="M5676" t="s">
        <v>16460</v>
      </c>
      <c r="N5676">
        <v>1.070277777</v>
      </c>
      <c r="O5676">
        <v>0</v>
      </c>
      <c r="P5676">
        <v>7</v>
      </c>
      <c r="Q5676">
        <v>0</v>
      </c>
      <c r="R5676">
        <v>1</v>
      </c>
      <c r="S5676">
        <v>0</v>
      </c>
      <c r="T5676">
        <v>1</v>
      </c>
      <c r="U5676">
        <v>0</v>
      </c>
      <c r="V5676">
        <v>0</v>
      </c>
      <c r="W5676">
        <v>0</v>
      </c>
      <c r="X5676">
        <v>0.41300325645490832</v>
      </c>
      <c r="Y5676">
        <v>0</v>
      </c>
      <c r="Z5676">
        <v>6.6555059342133349E-2</v>
      </c>
      <c r="AA5676">
        <v>0</v>
      </c>
      <c r="AB5676">
        <v>0.17317196159340001</v>
      </c>
      <c r="AC5676">
        <v>0</v>
      </c>
      <c r="AD5676">
        <v>0</v>
      </c>
      <c r="AE5676">
        <v>0.65273027739044165</v>
      </c>
    </row>
    <row r="5677" spans="1:31" x14ac:dyDescent="0.25">
      <c r="A5677">
        <v>2281552</v>
      </c>
      <c r="B5677">
        <v>1</v>
      </c>
      <c r="C5677" t="s">
        <v>81</v>
      </c>
      <c r="D5677" t="s">
        <v>112</v>
      </c>
      <c r="E5677" t="s">
        <v>165</v>
      </c>
      <c r="F5677" t="s">
        <v>16461</v>
      </c>
      <c r="G5677" t="s">
        <v>198</v>
      </c>
      <c r="H5677" t="s">
        <v>150</v>
      </c>
      <c r="I5677" t="s">
        <v>136</v>
      </c>
      <c r="J5677" t="s">
        <v>137</v>
      </c>
      <c r="K5677" t="s">
        <v>138</v>
      </c>
      <c r="L5677" t="s">
        <v>16462</v>
      </c>
      <c r="M5677" t="s">
        <v>16463</v>
      </c>
      <c r="N5677">
        <v>1.93</v>
      </c>
      <c r="O5677">
        <v>0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2.7535956944000003E-3</v>
      </c>
      <c r="AA5677">
        <v>0</v>
      </c>
      <c r="AB5677">
        <v>0</v>
      </c>
      <c r="AC5677">
        <v>0</v>
      </c>
      <c r="AD5677">
        <v>0</v>
      </c>
      <c r="AE5677">
        <v>2.7535956944000003E-3</v>
      </c>
    </row>
    <row r="5678" spans="1:31" x14ac:dyDescent="0.25">
      <c r="A5678">
        <v>2281555</v>
      </c>
      <c r="B5678">
        <v>1</v>
      </c>
      <c r="C5678" t="s">
        <v>80</v>
      </c>
      <c r="D5678" t="s">
        <v>96</v>
      </c>
      <c r="E5678" t="s">
        <v>165</v>
      </c>
      <c r="F5678" t="s">
        <v>16178</v>
      </c>
      <c r="G5678" t="s">
        <v>167</v>
      </c>
      <c r="H5678" t="s">
        <v>150</v>
      </c>
      <c r="I5678" t="s">
        <v>136</v>
      </c>
      <c r="J5678" t="s">
        <v>137</v>
      </c>
      <c r="K5678" t="s">
        <v>138</v>
      </c>
      <c r="L5678" t="s">
        <v>16464</v>
      </c>
      <c r="M5678" t="s">
        <v>16465</v>
      </c>
      <c r="N5678">
        <v>0.92694444399999998</v>
      </c>
      <c r="O5678">
        <v>0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0.50824357308135004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0.50824357308135004</v>
      </c>
    </row>
    <row r="5679" spans="1:31" x14ac:dyDescent="0.25">
      <c r="A5679">
        <v>2281556</v>
      </c>
      <c r="B5679">
        <v>1</v>
      </c>
      <c r="C5679" t="s">
        <v>80</v>
      </c>
      <c r="D5679" t="s">
        <v>84</v>
      </c>
      <c r="E5679" t="s">
        <v>141</v>
      </c>
      <c r="F5679" t="s">
        <v>16466</v>
      </c>
      <c r="G5679" t="s">
        <v>143</v>
      </c>
      <c r="H5679" t="s">
        <v>135</v>
      </c>
      <c r="I5679" t="s">
        <v>136</v>
      </c>
      <c r="J5679" t="s">
        <v>137</v>
      </c>
      <c r="K5679" t="s">
        <v>144</v>
      </c>
      <c r="L5679" t="s">
        <v>16467</v>
      </c>
      <c r="M5679" t="s">
        <v>16468</v>
      </c>
      <c r="N5679">
        <v>1.116666666</v>
      </c>
      <c r="O5679">
        <v>0</v>
      </c>
      <c r="P5679">
        <v>563</v>
      </c>
      <c r="Q5679">
        <v>0</v>
      </c>
      <c r="R5679">
        <v>0</v>
      </c>
      <c r="S5679">
        <v>0</v>
      </c>
      <c r="T5679">
        <v>15</v>
      </c>
      <c r="U5679">
        <v>0</v>
      </c>
      <c r="V5679">
        <v>0</v>
      </c>
      <c r="W5679">
        <v>0</v>
      </c>
      <c r="X5679">
        <v>160.63314967486352</v>
      </c>
      <c r="Y5679">
        <v>0</v>
      </c>
      <c r="Z5679">
        <v>0</v>
      </c>
      <c r="AA5679">
        <v>0</v>
      </c>
      <c r="AB5679">
        <v>14.041766469402727</v>
      </c>
      <c r="AC5679">
        <v>0</v>
      </c>
      <c r="AD5679">
        <v>0</v>
      </c>
      <c r="AE5679">
        <v>174.67491614426623</v>
      </c>
    </row>
    <row r="5680" spans="1:31" x14ac:dyDescent="0.25">
      <c r="A5680">
        <v>2281558</v>
      </c>
      <c r="B5680">
        <v>1</v>
      </c>
      <c r="C5680" t="s">
        <v>81</v>
      </c>
      <c r="D5680" t="s">
        <v>119</v>
      </c>
      <c r="E5680" t="s">
        <v>147</v>
      </c>
      <c r="F5680" t="s">
        <v>16469</v>
      </c>
      <c r="G5680" t="s">
        <v>1712</v>
      </c>
      <c r="H5680" t="s">
        <v>150</v>
      </c>
      <c r="I5680" t="s">
        <v>136</v>
      </c>
      <c r="J5680" t="s">
        <v>137</v>
      </c>
      <c r="K5680" t="s">
        <v>138</v>
      </c>
      <c r="L5680" t="s">
        <v>16470</v>
      </c>
      <c r="M5680" t="s">
        <v>16471</v>
      </c>
      <c r="N5680">
        <v>2.5225</v>
      </c>
      <c r="O5680">
        <v>0</v>
      </c>
      <c r="P5680">
        <v>0</v>
      </c>
      <c r="Q5680">
        <v>0</v>
      </c>
      <c r="R5680">
        <v>3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2.0339949577927001</v>
      </c>
      <c r="AA5680">
        <v>0</v>
      </c>
      <c r="AB5680">
        <v>0</v>
      </c>
      <c r="AC5680">
        <v>0</v>
      </c>
      <c r="AD5680">
        <v>0</v>
      </c>
      <c r="AE5680">
        <v>2.0339949577927001</v>
      </c>
    </row>
    <row r="5681" spans="1:31" x14ac:dyDescent="0.25">
      <c r="A5681">
        <v>2281561</v>
      </c>
      <c r="B5681">
        <v>1</v>
      </c>
      <c r="C5681" t="s">
        <v>80</v>
      </c>
      <c r="D5681" t="s">
        <v>110</v>
      </c>
      <c r="E5681" t="s">
        <v>157</v>
      </c>
      <c r="F5681" t="s">
        <v>4463</v>
      </c>
      <c r="G5681" t="s">
        <v>143</v>
      </c>
      <c r="H5681" t="s">
        <v>135</v>
      </c>
      <c r="I5681" t="s">
        <v>136</v>
      </c>
      <c r="J5681" t="s">
        <v>137</v>
      </c>
      <c r="K5681" t="s">
        <v>144</v>
      </c>
      <c r="L5681" t="s">
        <v>16472</v>
      </c>
      <c r="M5681" t="s">
        <v>16473</v>
      </c>
      <c r="N5681">
        <v>4.1694444439999998</v>
      </c>
      <c r="O5681">
        <v>0</v>
      </c>
      <c r="P5681">
        <v>0</v>
      </c>
      <c r="Q5681">
        <v>0</v>
      </c>
      <c r="R5681">
        <v>0</v>
      </c>
      <c r="S5681">
        <v>1</v>
      </c>
      <c r="T5681">
        <v>3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2023.7970342836857</v>
      </c>
      <c r="AB5681">
        <v>115.78659201805756</v>
      </c>
      <c r="AC5681">
        <v>0</v>
      </c>
      <c r="AD5681">
        <v>0</v>
      </c>
      <c r="AE5681">
        <v>2139.5836263017432</v>
      </c>
    </row>
    <row r="5682" spans="1:31" x14ac:dyDescent="0.25">
      <c r="A5682">
        <v>2281564</v>
      </c>
      <c r="B5682">
        <v>1</v>
      </c>
      <c r="C5682" t="s">
        <v>80</v>
      </c>
      <c r="D5682" t="s">
        <v>109</v>
      </c>
      <c r="E5682" t="s">
        <v>147</v>
      </c>
      <c r="F5682" t="s">
        <v>16474</v>
      </c>
      <c r="G5682" t="s">
        <v>1712</v>
      </c>
      <c r="H5682" t="s">
        <v>150</v>
      </c>
      <c r="I5682" t="s">
        <v>136</v>
      </c>
      <c r="J5682" t="s">
        <v>137</v>
      </c>
      <c r="K5682" t="s">
        <v>138</v>
      </c>
      <c r="L5682" t="s">
        <v>16475</v>
      </c>
      <c r="M5682" t="s">
        <v>16476</v>
      </c>
      <c r="N5682">
        <v>2.3938888880000002</v>
      </c>
      <c r="O5682">
        <v>0</v>
      </c>
      <c r="P5682">
        <v>20</v>
      </c>
      <c r="Q5682">
        <v>0</v>
      </c>
      <c r="R5682">
        <v>6</v>
      </c>
      <c r="S5682">
        <v>0</v>
      </c>
      <c r="T5682">
        <v>1</v>
      </c>
      <c r="U5682">
        <v>0</v>
      </c>
      <c r="V5682">
        <v>0</v>
      </c>
      <c r="W5682">
        <v>0</v>
      </c>
      <c r="X5682">
        <v>2.9415267415271322</v>
      </c>
      <c r="Y5682">
        <v>0</v>
      </c>
      <c r="Z5682">
        <v>2.5410810141156333</v>
      </c>
      <c r="AA5682">
        <v>0</v>
      </c>
      <c r="AB5682">
        <v>0</v>
      </c>
      <c r="AC5682">
        <v>0</v>
      </c>
      <c r="AD5682">
        <v>0</v>
      </c>
      <c r="AE5682">
        <v>5.4826077556427659</v>
      </c>
    </row>
    <row r="5683" spans="1:31" x14ac:dyDescent="0.25">
      <c r="A5683">
        <v>2281567</v>
      </c>
      <c r="B5683">
        <v>1</v>
      </c>
      <c r="C5683" t="s">
        <v>80</v>
      </c>
      <c r="D5683" t="s">
        <v>100</v>
      </c>
      <c r="E5683" t="s">
        <v>165</v>
      </c>
      <c r="F5683" t="s">
        <v>16477</v>
      </c>
      <c r="G5683" t="s">
        <v>198</v>
      </c>
      <c r="H5683" t="s">
        <v>150</v>
      </c>
      <c r="I5683" t="s">
        <v>136</v>
      </c>
      <c r="J5683" t="s">
        <v>137</v>
      </c>
      <c r="K5683" t="s">
        <v>138</v>
      </c>
      <c r="L5683" t="s">
        <v>16478</v>
      </c>
      <c r="M5683" t="s">
        <v>16479</v>
      </c>
      <c r="N5683">
        <v>2.1983333329999999</v>
      </c>
      <c r="O5683">
        <v>0</v>
      </c>
      <c r="P5683">
        <v>11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6.1959903401524334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6.1959903401524334</v>
      </c>
    </row>
    <row r="5684" spans="1:31" x14ac:dyDescent="0.25">
      <c r="A5684">
        <v>2281571</v>
      </c>
      <c r="B5684">
        <v>1</v>
      </c>
      <c r="C5684" t="s">
        <v>80</v>
      </c>
      <c r="D5684" t="s">
        <v>106</v>
      </c>
      <c r="E5684" t="s">
        <v>147</v>
      </c>
      <c r="F5684" t="s">
        <v>16331</v>
      </c>
      <c r="G5684" t="s">
        <v>149</v>
      </c>
      <c r="H5684" t="s">
        <v>150</v>
      </c>
      <c r="I5684" t="s">
        <v>136</v>
      </c>
      <c r="J5684" t="s">
        <v>137</v>
      </c>
      <c r="K5684" t="s">
        <v>138</v>
      </c>
      <c r="L5684" t="s">
        <v>16480</v>
      </c>
      <c r="M5684" t="s">
        <v>16481</v>
      </c>
      <c r="N5684">
        <v>2.91</v>
      </c>
      <c r="O5684">
        <v>0</v>
      </c>
      <c r="P5684">
        <v>62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35.660873112092347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35.660873112092347</v>
      </c>
    </row>
    <row r="5685" spans="1:31" x14ac:dyDescent="0.25">
      <c r="A5685">
        <v>2281572</v>
      </c>
      <c r="B5685">
        <v>1</v>
      </c>
      <c r="C5685" t="s">
        <v>81</v>
      </c>
      <c r="D5685" t="s">
        <v>126</v>
      </c>
      <c r="E5685" t="s">
        <v>147</v>
      </c>
      <c r="F5685" t="s">
        <v>16482</v>
      </c>
      <c r="G5685" t="s">
        <v>2685</v>
      </c>
      <c r="H5685" t="s">
        <v>150</v>
      </c>
      <c r="I5685" t="s">
        <v>136</v>
      </c>
      <c r="J5685" t="s">
        <v>137</v>
      </c>
      <c r="K5685" t="s">
        <v>138</v>
      </c>
      <c r="L5685" t="s">
        <v>16483</v>
      </c>
      <c r="M5685" t="s">
        <v>16484</v>
      </c>
      <c r="N5685">
        <v>0.21972222199999999</v>
      </c>
      <c r="O5685">
        <v>0</v>
      </c>
      <c r="P5685">
        <v>0</v>
      </c>
      <c r="Q5685">
        <v>0</v>
      </c>
      <c r="R5685">
        <v>2</v>
      </c>
      <c r="S5685">
        <v>0</v>
      </c>
      <c r="T5685">
        <v>1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0.87088434281216687</v>
      </c>
      <c r="AA5685">
        <v>0</v>
      </c>
      <c r="AB5685">
        <v>2.3544271987133339E-2</v>
      </c>
      <c r="AC5685">
        <v>0</v>
      </c>
      <c r="AD5685">
        <v>0</v>
      </c>
      <c r="AE5685">
        <v>0.89442861479930025</v>
      </c>
    </row>
    <row r="5686" spans="1:31" x14ac:dyDescent="0.25">
      <c r="A5686">
        <v>2281575</v>
      </c>
      <c r="B5686">
        <v>1</v>
      </c>
      <c r="C5686" t="s">
        <v>81</v>
      </c>
      <c r="D5686" t="s">
        <v>118</v>
      </c>
      <c r="E5686" t="s">
        <v>165</v>
      </c>
      <c r="F5686" t="s">
        <v>16485</v>
      </c>
      <c r="G5686" t="s">
        <v>198</v>
      </c>
      <c r="H5686" t="s">
        <v>150</v>
      </c>
      <c r="I5686" t="s">
        <v>136</v>
      </c>
      <c r="J5686" t="s">
        <v>137</v>
      </c>
      <c r="K5686" t="s">
        <v>138</v>
      </c>
      <c r="L5686" t="s">
        <v>16486</v>
      </c>
      <c r="M5686" t="s">
        <v>16487</v>
      </c>
      <c r="N5686">
        <v>1.6158333330000001</v>
      </c>
      <c r="O5686">
        <v>0</v>
      </c>
      <c r="P5686">
        <v>1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0.14295170953574998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0.14295170953574998</v>
      </c>
    </row>
    <row r="5687" spans="1:31" x14ac:dyDescent="0.25">
      <c r="A5687">
        <v>2281579</v>
      </c>
      <c r="B5687">
        <v>1</v>
      </c>
      <c r="C5687" t="s">
        <v>80</v>
      </c>
      <c r="D5687" t="s">
        <v>102</v>
      </c>
      <c r="E5687" t="s">
        <v>157</v>
      </c>
      <c r="F5687" t="s">
        <v>1028</v>
      </c>
      <c r="G5687" t="s">
        <v>134</v>
      </c>
      <c r="H5687" t="s">
        <v>135</v>
      </c>
      <c r="I5687" t="s">
        <v>136</v>
      </c>
      <c r="J5687" t="s">
        <v>137</v>
      </c>
      <c r="K5687" t="s">
        <v>138</v>
      </c>
      <c r="L5687" t="s">
        <v>16488</v>
      </c>
      <c r="M5687" t="s">
        <v>16489</v>
      </c>
      <c r="N5687">
        <v>0.69583333300000005</v>
      </c>
      <c r="O5687">
        <v>1</v>
      </c>
      <c r="P5687">
        <v>1037</v>
      </c>
      <c r="Q5687">
        <v>2</v>
      </c>
      <c r="R5687">
        <v>13</v>
      </c>
      <c r="S5687">
        <v>5</v>
      </c>
      <c r="T5687">
        <v>72</v>
      </c>
      <c r="U5687">
        <v>0</v>
      </c>
      <c r="V5687">
        <v>0</v>
      </c>
      <c r="W5687">
        <v>0.33256138014050002</v>
      </c>
      <c r="X5687">
        <v>84.987937144882721</v>
      </c>
      <c r="Y5687">
        <v>0.50176820033666669</v>
      </c>
      <c r="Z5687">
        <v>0.77317806567900027</v>
      </c>
      <c r="AA5687">
        <v>4.7665018130297909</v>
      </c>
      <c r="AB5687">
        <v>64.254131352923253</v>
      </c>
      <c r="AC5687">
        <v>0</v>
      </c>
      <c r="AD5687">
        <v>0</v>
      </c>
      <c r="AE5687">
        <v>155.61607795699194</v>
      </c>
    </row>
    <row r="5688" spans="1:31" x14ac:dyDescent="0.25">
      <c r="A5688">
        <v>2281580</v>
      </c>
      <c r="B5688">
        <v>1</v>
      </c>
      <c r="C5688" t="s">
        <v>81</v>
      </c>
      <c r="D5688" t="s">
        <v>120</v>
      </c>
      <c r="E5688" t="s">
        <v>165</v>
      </c>
      <c r="F5688" t="s">
        <v>16490</v>
      </c>
      <c r="G5688" t="s">
        <v>194</v>
      </c>
      <c r="H5688" t="s">
        <v>150</v>
      </c>
      <c r="I5688" t="s">
        <v>136</v>
      </c>
      <c r="J5688" t="s">
        <v>137</v>
      </c>
      <c r="K5688" t="s">
        <v>138</v>
      </c>
      <c r="L5688" t="s">
        <v>16491</v>
      </c>
      <c r="M5688" t="s">
        <v>16492</v>
      </c>
      <c r="N5688">
        <v>1.241666666</v>
      </c>
      <c r="O5688">
        <v>0</v>
      </c>
      <c r="P5688">
        <v>3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0.70925801575283343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0.70925801575283343</v>
      </c>
    </row>
    <row r="5689" spans="1:31" x14ac:dyDescent="0.25">
      <c r="A5689">
        <v>2281581</v>
      </c>
      <c r="B5689">
        <v>1</v>
      </c>
      <c r="C5689" t="s">
        <v>80</v>
      </c>
      <c r="D5689" t="s">
        <v>87</v>
      </c>
      <c r="E5689" t="s">
        <v>147</v>
      </c>
      <c r="F5689" t="s">
        <v>16493</v>
      </c>
      <c r="G5689" t="s">
        <v>2685</v>
      </c>
      <c r="H5689" t="s">
        <v>150</v>
      </c>
      <c r="I5689" t="s">
        <v>136</v>
      </c>
      <c r="J5689" t="s">
        <v>3</v>
      </c>
      <c r="K5689" t="s">
        <v>138</v>
      </c>
      <c r="L5689" t="s">
        <v>16494</v>
      </c>
      <c r="M5689" t="s">
        <v>16495</v>
      </c>
      <c r="N5689">
        <v>1.236388888</v>
      </c>
      <c r="O5689">
        <v>0</v>
      </c>
      <c r="P5689">
        <v>65</v>
      </c>
      <c r="Q5689">
        <v>0</v>
      </c>
      <c r="R5689">
        <v>0</v>
      </c>
      <c r="S5689">
        <v>0</v>
      </c>
      <c r="T5689">
        <v>11</v>
      </c>
      <c r="U5689">
        <v>0</v>
      </c>
      <c r="V5689">
        <v>0</v>
      </c>
      <c r="W5689">
        <v>0</v>
      </c>
      <c r="X5689">
        <v>17.285867746028757</v>
      </c>
      <c r="Y5689">
        <v>0</v>
      </c>
      <c r="Z5689">
        <v>0</v>
      </c>
      <c r="AA5689">
        <v>0</v>
      </c>
      <c r="AB5689">
        <v>7.7528926040063464</v>
      </c>
      <c r="AC5689">
        <v>0</v>
      </c>
      <c r="AD5689">
        <v>0</v>
      </c>
      <c r="AE5689">
        <v>25.038760350035105</v>
      </c>
    </row>
    <row r="5690" spans="1:31" x14ac:dyDescent="0.25">
      <c r="A5690">
        <v>2281583</v>
      </c>
      <c r="B5690">
        <v>1</v>
      </c>
      <c r="C5690" t="s">
        <v>80</v>
      </c>
      <c r="D5690" t="s">
        <v>101</v>
      </c>
      <c r="E5690" t="s">
        <v>147</v>
      </c>
      <c r="F5690" t="s">
        <v>16496</v>
      </c>
      <c r="G5690" t="s">
        <v>149</v>
      </c>
      <c r="H5690" t="s">
        <v>150</v>
      </c>
      <c r="I5690" t="s">
        <v>136</v>
      </c>
      <c r="J5690" t="s">
        <v>137</v>
      </c>
      <c r="K5690" t="s">
        <v>138</v>
      </c>
      <c r="L5690" t="s">
        <v>16497</v>
      </c>
      <c r="M5690" t="s">
        <v>16498</v>
      </c>
      <c r="N5690">
        <v>2.5291666660000001</v>
      </c>
      <c r="O5690">
        <v>0</v>
      </c>
      <c r="P5690">
        <v>36</v>
      </c>
      <c r="Q5690">
        <v>0</v>
      </c>
      <c r="R5690">
        <v>11</v>
      </c>
      <c r="S5690">
        <v>0</v>
      </c>
      <c r="T5690">
        <v>2</v>
      </c>
      <c r="U5690">
        <v>0</v>
      </c>
      <c r="V5690">
        <v>0</v>
      </c>
      <c r="W5690">
        <v>0</v>
      </c>
      <c r="X5690">
        <v>39.615444610730073</v>
      </c>
      <c r="Y5690">
        <v>0</v>
      </c>
      <c r="Z5690">
        <v>4.4532265268122755</v>
      </c>
      <c r="AA5690">
        <v>0</v>
      </c>
      <c r="AB5690">
        <v>3.8425630778118056</v>
      </c>
      <c r="AC5690">
        <v>0</v>
      </c>
      <c r="AD5690">
        <v>0</v>
      </c>
      <c r="AE5690">
        <v>47.911234215354149</v>
      </c>
    </row>
    <row r="5691" spans="1:31" x14ac:dyDescent="0.25">
      <c r="A5691">
        <v>2281586</v>
      </c>
      <c r="B5691">
        <v>1</v>
      </c>
      <c r="C5691" t="s">
        <v>81</v>
      </c>
      <c r="D5691" t="s">
        <v>128</v>
      </c>
      <c r="E5691" t="s">
        <v>165</v>
      </c>
      <c r="F5691" t="s">
        <v>16499</v>
      </c>
      <c r="G5691" t="s">
        <v>198</v>
      </c>
      <c r="H5691" t="s">
        <v>150</v>
      </c>
      <c r="I5691" t="s">
        <v>136</v>
      </c>
      <c r="J5691" t="s">
        <v>137</v>
      </c>
      <c r="K5691" t="s">
        <v>138</v>
      </c>
      <c r="L5691" t="s">
        <v>16500</v>
      </c>
      <c r="M5691" t="s">
        <v>16501</v>
      </c>
      <c r="N5691">
        <v>1.1000000000000001</v>
      </c>
      <c r="O5691">
        <v>0</v>
      </c>
      <c r="P5691">
        <v>1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9.2812003316933345E-2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9.2812003316933345E-2</v>
      </c>
    </row>
    <row r="5692" spans="1:31" x14ac:dyDescent="0.25">
      <c r="A5692">
        <v>2281588</v>
      </c>
      <c r="B5692">
        <v>1</v>
      </c>
      <c r="C5692" t="s">
        <v>80</v>
      </c>
      <c r="D5692" t="s">
        <v>102</v>
      </c>
      <c r="E5692" t="s">
        <v>165</v>
      </c>
      <c r="F5692" t="s">
        <v>16502</v>
      </c>
      <c r="G5692" t="s">
        <v>261</v>
      </c>
      <c r="H5692" t="s">
        <v>150</v>
      </c>
      <c r="I5692" t="s">
        <v>136</v>
      </c>
      <c r="J5692" t="s">
        <v>137</v>
      </c>
      <c r="K5692" t="s">
        <v>138</v>
      </c>
      <c r="L5692" t="s">
        <v>16503</v>
      </c>
      <c r="M5692" t="s">
        <v>16504</v>
      </c>
      <c r="N5692">
        <v>3.906666666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1.2034203082371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1.2034203082371</v>
      </c>
    </row>
    <row r="5693" spans="1:31" x14ac:dyDescent="0.25">
      <c r="A5693">
        <v>2281589</v>
      </c>
      <c r="B5693">
        <v>1</v>
      </c>
      <c r="C5693" t="s">
        <v>81</v>
      </c>
      <c r="D5693" t="s">
        <v>115</v>
      </c>
      <c r="E5693" t="s">
        <v>165</v>
      </c>
      <c r="F5693" t="s">
        <v>16505</v>
      </c>
      <c r="G5693" t="s">
        <v>198</v>
      </c>
      <c r="H5693" t="s">
        <v>150</v>
      </c>
      <c r="I5693" t="s">
        <v>136</v>
      </c>
      <c r="J5693" t="s">
        <v>137</v>
      </c>
      <c r="K5693" t="s">
        <v>138</v>
      </c>
      <c r="L5693" t="s">
        <v>16506</v>
      </c>
      <c r="M5693" t="s">
        <v>16507</v>
      </c>
      <c r="N5693">
        <v>0.93083333300000004</v>
      </c>
      <c r="O5693">
        <v>0</v>
      </c>
      <c r="P5693">
        <v>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0.189182224510825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0.189182224510825</v>
      </c>
    </row>
    <row r="5694" spans="1:31" x14ac:dyDescent="0.25">
      <c r="A5694">
        <v>2281590</v>
      </c>
      <c r="B5694">
        <v>1</v>
      </c>
      <c r="C5694" t="s">
        <v>80</v>
      </c>
      <c r="D5694" t="s">
        <v>105</v>
      </c>
      <c r="E5694" t="s">
        <v>147</v>
      </c>
      <c r="F5694" t="s">
        <v>16508</v>
      </c>
      <c r="G5694" t="s">
        <v>149</v>
      </c>
      <c r="H5694" t="s">
        <v>150</v>
      </c>
      <c r="I5694" t="s">
        <v>136</v>
      </c>
      <c r="J5694" t="s">
        <v>137</v>
      </c>
      <c r="K5694" t="s">
        <v>138</v>
      </c>
      <c r="L5694" t="s">
        <v>16509</v>
      </c>
      <c r="M5694" t="s">
        <v>16510</v>
      </c>
      <c r="N5694">
        <v>3.3258333329999998</v>
      </c>
      <c r="O5694">
        <v>0</v>
      </c>
      <c r="P5694">
        <v>91</v>
      </c>
      <c r="Q5694">
        <v>0</v>
      </c>
      <c r="R5694">
        <v>0</v>
      </c>
      <c r="S5694">
        <v>0</v>
      </c>
      <c r="T5694">
        <v>4</v>
      </c>
      <c r="U5694">
        <v>0</v>
      </c>
      <c r="V5694">
        <v>0</v>
      </c>
      <c r="W5694">
        <v>0</v>
      </c>
      <c r="X5694">
        <v>75.03208368042327</v>
      </c>
      <c r="Y5694">
        <v>0</v>
      </c>
      <c r="Z5694">
        <v>0</v>
      </c>
      <c r="AA5694">
        <v>0</v>
      </c>
      <c r="AB5694">
        <v>6.5457970043393159</v>
      </c>
      <c r="AC5694">
        <v>0</v>
      </c>
      <c r="AD5694">
        <v>0</v>
      </c>
      <c r="AE5694">
        <v>81.57788068476259</v>
      </c>
    </row>
    <row r="5695" spans="1:31" x14ac:dyDescent="0.25">
      <c r="A5695">
        <v>2281591</v>
      </c>
      <c r="B5695">
        <v>1</v>
      </c>
      <c r="C5695" t="s">
        <v>81</v>
      </c>
      <c r="D5695" t="s">
        <v>128</v>
      </c>
      <c r="E5695" t="s">
        <v>176</v>
      </c>
      <c r="F5695" t="s">
        <v>16511</v>
      </c>
      <c r="G5695" t="s">
        <v>143</v>
      </c>
      <c r="H5695" t="s">
        <v>150</v>
      </c>
      <c r="I5695" t="s">
        <v>136</v>
      </c>
      <c r="J5695" t="s">
        <v>137</v>
      </c>
      <c r="K5695" t="s">
        <v>144</v>
      </c>
      <c r="L5695" t="s">
        <v>16512</v>
      </c>
      <c r="M5695" t="s">
        <v>16513</v>
      </c>
      <c r="N5695">
        <v>2.091388888</v>
      </c>
      <c r="O5695">
        <v>0</v>
      </c>
      <c r="P5695">
        <v>606</v>
      </c>
      <c r="Q5695">
        <v>0</v>
      </c>
      <c r="R5695">
        <v>0</v>
      </c>
      <c r="S5695">
        <v>0</v>
      </c>
      <c r="T5695">
        <v>44</v>
      </c>
      <c r="U5695">
        <v>0</v>
      </c>
      <c r="V5695">
        <v>0</v>
      </c>
      <c r="W5695">
        <v>0</v>
      </c>
      <c r="X5695">
        <v>258.46691824847358</v>
      </c>
      <c r="Y5695">
        <v>0</v>
      </c>
      <c r="Z5695">
        <v>0</v>
      </c>
      <c r="AA5695">
        <v>0</v>
      </c>
      <c r="AB5695">
        <v>85.702538771222507</v>
      </c>
      <c r="AC5695">
        <v>0</v>
      </c>
      <c r="AD5695">
        <v>0</v>
      </c>
      <c r="AE5695">
        <v>344.1694570196961</v>
      </c>
    </row>
    <row r="5696" spans="1:31" x14ac:dyDescent="0.25">
      <c r="A5696">
        <v>2281592</v>
      </c>
      <c r="B5696">
        <v>1</v>
      </c>
      <c r="C5696" t="s">
        <v>81</v>
      </c>
      <c r="D5696" t="s">
        <v>128</v>
      </c>
      <c r="E5696" t="s">
        <v>141</v>
      </c>
      <c r="F5696" t="s">
        <v>16514</v>
      </c>
      <c r="G5696" t="s">
        <v>143</v>
      </c>
      <c r="H5696" t="s">
        <v>135</v>
      </c>
      <c r="I5696" t="s">
        <v>136</v>
      </c>
      <c r="J5696" t="s">
        <v>137</v>
      </c>
      <c r="K5696" t="s">
        <v>144</v>
      </c>
      <c r="L5696" t="s">
        <v>16515</v>
      </c>
      <c r="M5696" t="s">
        <v>16516</v>
      </c>
      <c r="N5696">
        <v>2.2022222220000001</v>
      </c>
      <c r="O5696">
        <v>0</v>
      </c>
      <c r="P5696">
        <v>393</v>
      </c>
      <c r="Q5696">
        <v>0</v>
      </c>
      <c r="R5696">
        <v>0</v>
      </c>
      <c r="S5696">
        <v>0</v>
      </c>
      <c r="T5696">
        <v>13</v>
      </c>
      <c r="U5696">
        <v>0</v>
      </c>
      <c r="V5696">
        <v>0</v>
      </c>
      <c r="W5696">
        <v>0</v>
      </c>
      <c r="X5696">
        <v>177.60816580993378</v>
      </c>
      <c r="Y5696">
        <v>0</v>
      </c>
      <c r="Z5696">
        <v>0</v>
      </c>
      <c r="AA5696">
        <v>0</v>
      </c>
      <c r="AB5696">
        <v>9.3728418935800999</v>
      </c>
      <c r="AC5696">
        <v>0</v>
      </c>
      <c r="AD5696">
        <v>0</v>
      </c>
      <c r="AE5696">
        <v>186.98100770351388</v>
      </c>
    </row>
    <row r="5697" spans="1:31" x14ac:dyDescent="0.25">
      <c r="A5697">
        <v>2281594</v>
      </c>
      <c r="B5697">
        <v>1</v>
      </c>
      <c r="C5697" t="s">
        <v>80</v>
      </c>
      <c r="D5697" t="s">
        <v>84</v>
      </c>
      <c r="E5697" t="s">
        <v>147</v>
      </c>
      <c r="F5697" t="s">
        <v>16517</v>
      </c>
      <c r="G5697" t="s">
        <v>149</v>
      </c>
      <c r="H5697" t="s">
        <v>150</v>
      </c>
      <c r="I5697" t="s">
        <v>136</v>
      </c>
      <c r="J5697" t="s">
        <v>137</v>
      </c>
      <c r="K5697" t="s">
        <v>138</v>
      </c>
      <c r="L5697" t="s">
        <v>16518</v>
      </c>
      <c r="M5697" t="s">
        <v>16519</v>
      </c>
      <c r="N5697">
        <v>3.4561111109999998</v>
      </c>
      <c r="O5697">
        <v>0</v>
      </c>
      <c r="P5697">
        <v>4</v>
      </c>
      <c r="Q5697">
        <v>0</v>
      </c>
      <c r="R5697">
        <v>0</v>
      </c>
      <c r="S5697">
        <v>0</v>
      </c>
      <c r="T5697">
        <v>21</v>
      </c>
      <c r="U5697">
        <v>0</v>
      </c>
      <c r="V5697">
        <v>2</v>
      </c>
      <c r="W5697">
        <v>0</v>
      </c>
      <c r="X5697">
        <v>4.654845559449333</v>
      </c>
      <c r="Y5697">
        <v>0</v>
      </c>
      <c r="Z5697">
        <v>0</v>
      </c>
      <c r="AA5697">
        <v>0</v>
      </c>
      <c r="AB5697">
        <v>29.317664243226293</v>
      </c>
      <c r="AC5697">
        <v>0</v>
      </c>
      <c r="AD5697">
        <v>630.99419662658659</v>
      </c>
      <c r="AE5697">
        <v>664.96670642926222</v>
      </c>
    </row>
    <row r="5698" spans="1:31" x14ac:dyDescent="0.25">
      <c r="A5698">
        <v>2281595</v>
      </c>
      <c r="B5698">
        <v>1</v>
      </c>
      <c r="C5698" t="s">
        <v>80</v>
      </c>
      <c r="D5698" t="s">
        <v>107</v>
      </c>
      <c r="E5698" t="s">
        <v>132</v>
      </c>
      <c r="F5698" t="s">
        <v>16520</v>
      </c>
      <c r="G5698" t="s">
        <v>134</v>
      </c>
      <c r="H5698" t="s">
        <v>135</v>
      </c>
      <c r="I5698" t="s">
        <v>136</v>
      </c>
      <c r="J5698" t="s">
        <v>137</v>
      </c>
      <c r="K5698" t="s">
        <v>138</v>
      </c>
      <c r="L5698" t="s">
        <v>16521</v>
      </c>
      <c r="M5698" t="s">
        <v>16522</v>
      </c>
      <c r="N5698">
        <v>3.1388888879999999</v>
      </c>
      <c r="O5698">
        <v>1</v>
      </c>
      <c r="P5698">
        <v>1834</v>
      </c>
      <c r="Q5698">
        <v>0</v>
      </c>
      <c r="R5698">
        <v>1</v>
      </c>
      <c r="S5698">
        <v>0</v>
      </c>
      <c r="T5698">
        <v>110</v>
      </c>
      <c r="U5698">
        <v>0</v>
      </c>
      <c r="V5698">
        <v>2</v>
      </c>
      <c r="W5698">
        <v>21.603429516369836</v>
      </c>
      <c r="X5698">
        <v>782.67347270022947</v>
      </c>
      <c r="Y5698">
        <v>0</v>
      </c>
      <c r="Z5698">
        <v>10.751298678681252</v>
      </c>
      <c r="AA5698">
        <v>0</v>
      </c>
      <c r="AB5698">
        <v>287.38645250026542</v>
      </c>
      <c r="AC5698">
        <v>0</v>
      </c>
      <c r="AD5698">
        <v>2.2235996724100002</v>
      </c>
      <c r="AE5698">
        <v>1104.6382530679559</v>
      </c>
    </row>
    <row r="5699" spans="1:31" x14ac:dyDescent="0.25">
      <c r="A5699">
        <v>2281596</v>
      </c>
      <c r="B5699">
        <v>1</v>
      </c>
      <c r="C5699" t="s">
        <v>80</v>
      </c>
      <c r="D5699" t="s">
        <v>91</v>
      </c>
      <c r="E5699" t="s">
        <v>157</v>
      </c>
      <c r="F5699" t="s">
        <v>14940</v>
      </c>
      <c r="G5699" t="s">
        <v>442</v>
      </c>
      <c r="H5699" t="s">
        <v>135</v>
      </c>
      <c r="I5699" t="s">
        <v>136</v>
      </c>
      <c r="J5699" t="s">
        <v>137</v>
      </c>
      <c r="K5699" t="s">
        <v>138</v>
      </c>
      <c r="L5699" t="s">
        <v>16523</v>
      </c>
      <c r="M5699" t="s">
        <v>16524</v>
      </c>
      <c r="N5699">
        <v>0.27666666600000001</v>
      </c>
      <c r="O5699">
        <v>1</v>
      </c>
      <c r="P5699">
        <v>39</v>
      </c>
      <c r="Q5699">
        <v>21</v>
      </c>
      <c r="R5699">
        <v>274</v>
      </c>
      <c r="S5699">
        <v>11</v>
      </c>
      <c r="T5699">
        <v>65</v>
      </c>
      <c r="U5699">
        <v>3</v>
      </c>
      <c r="V5699">
        <v>0</v>
      </c>
      <c r="W5699">
        <v>2.1365763720000003E-2</v>
      </c>
      <c r="X5699">
        <v>2.1102613025597994</v>
      </c>
      <c r="Y5699">
        <v>5.1101646599616002</v>
      </c>
      <c r="Z5699">
        <v>18.902948539069801</v>
      </c>
      <c r="AA5699">
        <v>50.720400087913092</v>
      </c>
      <c r="AB5699">
        <v>12.330787516900696</v>
      </c>
      <c r="AC5699">
        <v>22.783484791827</v>
      </c>
      <c r="AD5699">
        <v>0</v>
      </c>
      <c r="AE5699">
        <v>111.97941266195198</v>
      </c>
    </row>
    <row r="5700" spans="1:31" x14ac:dyDescent="0.25">
      <c r="A5700">
        <v>2281597</v>
      </c>
      <c r="B5700">
        <v>1</v>
      </c>
      <c r="C5700" t="s">
        <v>80</v>
      </c>
      <c r="D5700" t="s">
        <v>92</v>
      </c>
      <c r="E5700" t="s">
        <v>165</v>
      </c>
      <c r="F5700" t="s">
        <v>13471</v>
      </c>
      <c r="G5700" t="s">
        <v>198</v>
      </c>
      <c r="H5700" t="s">
        <v>150</v>
      </c>
      <c r="I5700" t="s">
        <v>136</v>
      </c>
      <c r="J5700" t="s">
        <v>137</v>
      </c>
      <c r="K5700" t="s">
        <v>138</v>
      </c>
      <c r="L5700" t="s">
        <v>16525</v>
      </c>
      <c r="M5700" t="s">
        <v>16526</v>
      </c>
      <c r="N5700">
        <v>3.9183333330000001</v>
      </c>
      <c r="O5700">
        <v>0</v>
      </c>
      <c r="P5700">
        <v>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1.0153909629041666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1.0153909629041666</v>
      </c>
    </row>
    <row r="5701" spans="1:31" x14ac:dyDescent="0.25">
      <c r="A5701">
        <v>2281600</v>
      </c>
      <c r="B5701">
        <v>1</v>
      </c>
      <c r="C5701" t="s">
        <v>80</v>
      </c>
      <c r="D5701" t="s">
        <v>88</v>
      </c>
      <c r="E5701" t="s">
        <v>165</v>
      </c>
      <c r="F5701" t="s">
        <v>16527</v>
      </c>
      <c r="G5701" t="s">
        <v>225</v>
      </c>
      <c r="H5701" t="s">
        <v>150</v>
      </c>
      <c r="I5701" t="s">
        <v>136</v>
      </c>
      <c r="J5701" t="s">
        <v>137</v>
      </c>
      <c r="K5701" t="s">
        <v>138</v>
      </c>
      <c r="L5701" t="s">
        <v>16528</v>
      </c>
      <c r="M5701" t="s">
        <v>16529</v>
      </c>
      <c r="N5701">
        <v>3.2250000000000001</v>
      </c>
      <c r="O5701">
        <v>0</v>
      </c>
      <c r="P5701">
        <v>3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8.8593169872698265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8.8593169872698265</v>
      </c>
    </row>
    <row r="5702" spans="1:31" x14ac:dyDescent="0.25">
      <c r="A5702">
        <v>2281601</v>
      </c>
      <c r="B5702">
        <v>1</v>
      </c>
      <c r="C5702" t="s">
        <v>80</v>
      </c>
      <c r="D5702" t="s">
        <v>87</v>
      </c>
      <c r="E5702" t="s">
        <v>165</v>
      </c>
      <c r="F5702" t="s">
        <v>16530</v>
      </c>
      <c r="G5702" t="s">
        <v>198</v>
      </c>
      <c r="H5702" t="s">
        <v>150</v>
      </c>
      <c r="I5702" t="s">
        <v>136</v>
      </c>
      <c r="J5702" t="s">
        <v>137</v>
      </c>
      <c r="K5702" t="s">
        <v>138</v>
      </c>
      <c r="L5702" t="s">
        <v>16531</v>
      </c>
      <c r="M5702" t="s">
        <v>16532</v>
      </c>
      <c r="N5702">
        <v>2.753055555</v>
      </c>
      <c r="O5702">
        <v>0</v>
      </c>
      <c r="P5702">
        <v>5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2.3877231307542832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2.3877231307542832</v>
      </c>
    </row>
    <row r="5703" spans="1:31" x14ac:dyDescent="0.25">
      <c r="A5703">
        <v>2281602</v>
      </c>
      <c r="B5703">
        <v>1</v>
      </c>
      <c r="C5703" t="s">
        <v>80</v>
      </c>
      <c r="D5703" t="s">
        <v>82</v>
      </c>
      <c r="E5703" t="s">
        <v>165</v>
      </c>
      <c r="F5703" t="s">
        <v>16533</v>
      </c>
      <c r="G5703" t="s">
        <v>225</v>
      </c>
      <c r="H5703" t="s">
        <v>150</v>
      </c>
      <c r="I5703" t="s">
        <v>136</v>
      </c>
      <c r="J5703" t="s">
        <v>137</v>
      </c>
      <c r="K5703" t="s">
        <v>138</v>
      </c>
      <c r="L5703" t="s">
        <v>16534</v>
      </c>
      <c r="M5703" t="s">
        <v>16535</v>
      </c>
      <c r="N5703">
        <v>1.816944444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17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19.837220062607425</v>
      </c>
      <c r="AC5703">
        <v>0</v>
      </c>
      <c r="AD5703">
        <v>0</v>
      </c>
      <c r="AE5703">
        <v>19.837220062607425</v>
      </c>
    </row>
    <row r="5704" spans="1:31" x14ac:dyDescent="0.25">
      <c r="A5704">
        <v>2281603</v>
      </c>
      <c r="B5704">
        <v>1</v>
      </c>
      <c r="C5704" t="s">
        <v>80</v>
      </c>
      <c r="D5704" t="s">
        <v>102</v>
      </c>
      <c r="E5704" t="s">
        <v>165</v>
      </c>
      <c r="F5704" t="s">
        <v>16536</v>
      </c>
      <c r="G5704" t="s">
        <v>198</v>
      </c>
      <c r="H5704" t="s">
        <v>150</v>
      </c>
      <c r="I5704" t="s">
        <v>136</v>
      </c>
      <c r="J5704" t="s">
        <v>137</v>
      </c>
      <c r="K5704" t="s">
        <v>138</v>
      </c>
      <c r="L5704" t="s">
        <v>16537</v>
      </c>
      <c r="M5704" t="s">
        <v>16538</v>
      </c>
      <c r="N5704">
        <v>1.0802777770000001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0.55725900261037509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0.55725900261037509</v>
      </c>
    </row>
    <row r="5705" spans="1:31" x14ac:dyDescent="0.25">
      <c r="A5705">
        <v>2281605</v>
      </c>
      <c r="B5705">
        <v>1</v>
      </c>
      <c r="C5705" t="s">
        <v>80</v>
      </c>
      <c r="D5705" t="s">
        <v>96</v>
      </c>
      <c r="E5705" t="s">
        <v>165</v>
      </c>
      <c r="F5705" t="s">
        <v>16539</v>
      </c>
      <c r="G5705" t="s">
        <v>225</v>
      </c>
      <c r="H5705" t="s">
        <v>150</v>
      </c>
      <c r="I5705" t="s">
        <v>136</v>
      </c>
      <c r="J5705" t="s">
        <v>137</v>
      </c>
      <c r="K5705" t="s">
        <v>138</v>
      </c>
      <c r="L5705" t="s">
        <v>16540</v>
      </c>
      <c r="M5705" t="s">
        <v>16541</v>
      </c>
      <c r="N5705">
        <v>1.488611111</v>
      </c>
      <c r="O5705">
        <v>0</v>
      </c>
      <c r="P5705">
        <v>2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1.5227485660057503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1.5227485660057503</v>
      </c>
    </row>
    <row r="5706" spans="1:31" x14ac:dyDescent="0.25">
      <c r="A5706">
        <v>2281606</v>
      </c>
      <c r="B5706">
        <v>1</v>
      </c>
      <c r="C5706" t="s">
        <v>80</v>
      </c>
      <c r="D5706" t="s">
        <v>101</v>
      </c>
      <c r="E5706" t="s">
        <v>165</v>
      </c>
      <c r="F5706" t="s">
        <v>16542</v>
      </c>
      <c r="G5706" t="s">
        <v>167</v>
      </c>
      <c r="H5706" t="s">
        <v>150</v>
      </c>
      <c r="I5706" t="s">
        <v>136</v>
      </c>
      <c r="J5706" t="s">
        <v>137</v>
      </c>
      <c r="K5706" t="s">
        <v>138</v>
      </c>
      <c r="L5706" t="s">
        <v>16543</v>
      </c>
      <c r="M5706" t="s">
        <v>16544</v>
      </c>
      <c r="N5706">
        <v>3.0027777769999999</v>
      </c>
      <c r="O5706">
        <v>0</v>
      </c>
      <c r="P5706">
        <v>1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1.4032197858813751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1.4032197858813751</v>
      </c>
    </row>
    <row r="5707" spans="1:31" x14ac:dyDescent="0.25">
      <c r="A5707">
        <v>2281610</v>
      </c>
      <c r="B5707">
        <v>1</v>
      </c>
      <c r="C5707" t="s">
        <v>80</v>
      </c>
      <c r="D5707" t="s">
        <v>102</v>
      </c>
      <c r="E5707" t="s">
        <v>165</v>
      </c>
      <c r="F5707" t="s">
        <v>16545</v>
      </c>
      <c r="G5707" t="s">
        <v>198</v>
      </c>
      <c r="H5707" t="s">
        <v>150</v>
      </c>
      <c r="I5707" t="s">
        <v>136</v>
      </c>
      <c r="J5707" t="s">
        <v>137</v>
      </c>
      <c r="K5707" t="s">
        <v>138</v>
      </c>
      <c r="L5707" t="s">
        <v>16546</v>
      </c>
      <c r="M5707" t="s">
        <v>16547</v>
      </c>
      <c r="N5707">
        <v>1.964444444</v>
      </c>
      <c r="O5707">
        <v>0</v>
      </c>
      <c r="P5707">
        <v>2</v>
      </c>
      <c r="Q5707">
        <v>0</v>
      </c>
      <c r="R5707">
        <v>0</v>
      </c>
      <c r="S5707">
        <v>0</v>
      </c>
      <c r="T5707">
        <v>1</v>
      </c>
      <c r="U5707">
        <v>0</v>
      </c>
      <c r="V5707">
        <v>0</v>
      </c>
      <c r="W5707">
        <v>0</v>
      </c>
      <c r="X5707">
        <v>1.0807980738345</v>
      </c>
      <c r="Y5707">
        <v>0</v>
      </c>
      <c r="Z5707">
        <v>0</v>
      </c>
      <c r="AA5707">
        <v>0</v>
      </c>
      <c r="AB5707">
        <v>1.2844481205222331</v>
      </c>
      <c r="AC5707">
        <v>0</v>
      </c>
      <c r="AD5707">
        <v>0</v>
      </c>
      <c r="AE5707">
        <v>2.3652461943567333</v>
      </c>
    </row>
    <row r="5708" spans="1:31" x14ac:dyDescent="0.25">
      <c r="A5708">
        <v>2281613</v>
      </c>
      <c r="B5708">
        <v>1</v>
      </c>
      <c r="C5708" t="s">
        <v>80</v>
      </c>
      <c r="D5708" t="s">
        <v>99</v>
      </c>
      <c r="E5708" t="s">
        <v>147</v>
      </c>
      <c r="F5708" t="s">
        <v>16548</v>
      </c>
      <c r="G5708" t="s">
        <v>149</v>
      </c>
      <c r="H5708" t="s">
        <v>150</v>
      </c>
      <c r="I5708" t="s">
        <v>136</v>
      </c>
      <c r="J5708" t="s">
        <v>137</v>
      </c>
      <c r="K5708" t="s">
        <v>138</v>
      </c>
      <c r="L5708" t="s">
        <v>16549</v>
      </c>
      <c r="M5708" t="s">
        <v>16550</v>
      </c>
      <c r="N5708">
        <v>2.1219444439999999</v>
      </c>
      <c r="O5708">
        <v>0</v>
      </c>
      <c r="P5708">
        <v>24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10.375244276070168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10.375244276070168</v>
      </c>
    </row>
    <row r="5709" spans="1:31" x14ac:dyDescent="0.25">
      <c r="A5709">
        <v>2281616</v>
      </c>
      <c r="B5709">
        <v>1</v>
      </c>
      <c r="C5709" t="s">
        <v>80</v>
      </c>
      <c r="D5709" t="s">
        <v>110</v>
      </c>
      <c r="E5709" t="s">
        <v>141</v>
      </c>
      <c r="F5709" t="s">
        <v>16551</v>
      </c>
      <c r="G5709" t="s">
        <v>268</v>
      </c>
      <c r="H5709" t="s">
        <v>135</v>
      </c>
      <c r="I5709" t="s">
        <v>136</v>
      </c>
      <c r="J5709" t="s">
        <v>137</v>
      </c>
      <c r="K5709" t="s">
        <v>138</v>
      </c>
      <c r="L5709" t="s">
        <v>16552</v>
      </c>
      <c r="M5709" t="s">
        <v>16553</v>
      </c>
      <c r="N5709">
        <v>4.716111111</v>
      </c>
      <c r="O5709">
        <v>1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1.1445868485308888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1.1445868485308888</v>
      </c>
    </row>
    <row r="5710" spans="1:31" x14ac:dyDescent="0.25">
      <c r="A5710">
        <v>2281619</v>
      </c>
      <c r="B5710">
        <v>1</v>
      </c>
      <c r="C5710" t="s">
        <v>81</v>
      </c>
      <c r="D5710" t="s">
        <v>122</v>
      </c>
      <c r="E5710" t="s">
        <v>322</v>
      </c>
      <c r="F5710" t="s">
        <v>16554</v>
      </c>
      <c r="G5710" t="s">
        <v>134</v>
      </c>
      <c r="H5710" t="s">
        <v>135</v>
      </c>
      <c r="I5710" t="s">
        <v>136</v>
      </c>
      <c r="J5710" t="s">
        <v>137</v>
      </c>
      <c r="K5710" t="s">
        <v>138</v>
      </c>
      <c r="L5710" t="s">
        <v>16555</v>
      </c>
      <c r="M5710" t="s">
        <v>16556</v>
      </c>
      <c r="N5710">
        <v>0.42138888800000002</v>
      </c>
      <c r="O5710">
        <v>14</v>
      </c>
      <c r="P5710">
        <v>8137</v>
      </c>
      <c r="Q5710">
        <v>12</v>
      </c>
      <c r="R5710">
        <v>63</v>
      </c>
      <c r="S5710">
        <v>15</v>
      </c>
      <c r="T5710">
        <v>496</v>
      </c>
      <c r="U5710">
        <v>3</v>
      </c>
      <c r="V5710">
        <v>1</v>
      </c>
      <c r="W5710">
        <v>0.97659080638100293</v>
      </c>
      <c r="X5710">
        <v>643.11679359475852</v>
      </c>
      <c r="Y5710">
        <v>0.73720644364289978</v>
      </c>
      <c r="Z5710">
        <v>4.390584027966983</v>
      </c>
      <c r="AA5710">
        <v>251.44266050184822</v>
      </c>
      <c r="AB5710">
        <v>134.25586102519395</v>
      </c>
      <c r="AC5710">
        <v>64.544032453336769</v>
      </c>
      <c r="AD5710">
        <v>2.3612273437032583</v>
      </c>
      <c r="AE5710">
        <v>1101.8249561968314</v>
      </c>
    </row>
    <row r="5711" spans="1:31" x14ac:dyDescent="0.25">
      <c r="A5711">
        <v>2281621</v>
      </c>
      <c r="B5711">
        <v>1</v>
      </c>
      <c r="C5711" t="s">
        <v>80</v>
      </c>
      <c r="D5711" t="s">
        <v>107</v>
      </c>
      <c r="E5711" t="s">
        <v>165</v>
      </c>
      <c r="F5711" t="s">
        <v>16557</v>
      </c>
      <c r="G5711" t="s">
        <v>167</v>
      </c>
      <c r="H5711" t="s">
        <v>150</v>
      </c>
      <c r="I5711" t="s">
        <v>136</v>
      </c>
      <c r="J5711" t="s">
        <v>137</v>
      </c>
      <c r="K5711" t="s">
        <v>138</v>
      </c>
      <c r="L5711" t="s">
        <v>16558</v>
      </c>
      <c r="M5711" t="s">
        <v>16559</v>
      </c>
      <c r="N5711">
        <v>3.3347222219999999</v>
      </c>
      <c r="O5711">
        <v>0</v>
      </c>
      <c r="P5711">
        <v>1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1.4365490174152331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1.4365490174152331</v>
      </c>
    </row>
    <row r="5712" spans="1:31" x14ac:dyDescent="0.25">
      <c r="A5712">
        <v>2281624</v>
      </c>
      <c r="B5712">
        <v>1</v>
      </c>
      <c r="C5712" t="s">
        <v>80</v>
      </c>
      <c r="D5712" t="s">
        <v>92</v>
      </c>
      <c r="E5712" t="s">
        <v>165</v>
      </c>
      <c r="F5712" t="s">
        <v>16560</v>
      </c>
      <c r="G5712" t="s">
        <v>167</v>
      </c>
      <c r="H5712" t="s">
        <v>150</v>
      </c>
      <c r="I5712" t="s">
        <v>136</v>
      </c>
      <c r="J5712" t="s">
        <v>137</v>
      </c>
      <c r="K5712" t="s">
        <v>138</v>
      </c>
      <c r="L5712" t="s">
        <v>16561</v>
      </c>
      <c r="M5712" t="s">
        <v>16562</v>
      </c>
      <c r="N5712">
        <v>3.2547222219999998</v>
      </c>
      <c r="O5712">
        <v>0</v>
      </c>
      <c r="P5712">
        <v>4</v>
      </c>
      <c r="Q5712">
        <v>0</v>
      </c>
      <c r="R5712">
        <v>0</v>
      </c>
      <c r="S5712">
        <v>0</v>
      </c>
      <c r="T5712">
        <v>2</v>
      </c>
      <c r="U5712">
        <v>0</v>
      </c>
      <c r="V5712">
        <v>0</v>
      </c>
      <c r="W5712">
        <v>0</v>
      </c>
      <c r="X5712">
        <v>1.9680315026406945</v>
      </c>
      <c r="Y5712">
        <v>0</v>
      </c>
      <c r="Z5712">
        <v>0</v>
      </c>
      <c r="AA5712">
        <v>0</v>
      </c>
      <c r="AB5712">
        <v>4.4992814640097958</v>
      </c>
      <c r="AC5712">
        <v>0</v>
      </c>
      <c r="AD5712">
        <v>0</v>
      </c>
      <c r="AE5712">
        <v>6.46731296665049</v>
      </c>
    </row>
    <row r="5713" spans="1:31" x14ac:dyDescent="0.25">
      <c r="A5713">
        <v>2281626</v>
      </c>
      <c r="B5713">
        <v>1</v>
      </c>
      <c r="C5713" t="s">
        <v>80</v>
      </c>
      <c r="D5713" t="s">
        <v>100</v>
      </c>
      <c r="E5713" t="s">
        <v>165</v>
      </c>
      <c r="F5713" t="s">
        <v>16563</v>
      </c>
      <c r="G5713" t="s">
        <v>261</v>
      </c>
      <c r="H5713" t="s">
        <v>150</v>
      </c>
      <c r="I5713" t="s">
        <v>136</v>
      </c>
      <c r="J5713" t="s">
        <v>137</v>
      </c>
      <c r="K5713" t="s">
        <v>138</v>
      </c>
      <c r="L5713" t="s">
        <v>16564</v>
      </c>
      <c r="M5713" t="s">
        <v>16565</v>
      </c>
      <c r="N5713">
        <v>2.8344444439999998</v>
      </c>
      <c r="O5713">
        <v>0</v>
      </c>
      <c r="P5713">
        <v>1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4.7884174339049998E-2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4.7884174339049998E-2</v>
      </c>
    </row>
    <row r="5714" spans="1:31" x14ac:dyDescent="0.25">
      <c r="A5714">
        <v>2281629</v>
      </c>
      <c r="B5714">
        <v>1</v>
      </c>
      <c r="C5714" t="s">
        <v>80</v>
      </c>
      <c r="D5714" t="s">
        <v>107</v>
      </c>
      <c r="E5714" t="s">
        <v>165</v>
      </c>
      <c r="F5714" t="s">
        <v>16566</v>
      </c>
      <c r="G5714" t="s">
        <v>167</v>
      </c>
      <c r="H5714" t="s">
        <v>150</v>
      </c>
      <c r="I5714" t="s">
        <v>136</v>
      </c>
      <c r="J5714" t="s">
        <v>137</v>
      </c>
      <c r="K5714" t="s">
        <v>138</v>
      </c>
      <c r="L5714" t="s">
        <v>16567</v>
      </c>
      <c r="M5714" t="s">
        <v>16568</v>
      </c>
      <c r="N5714">
        <v>5.664722222</v>
      </c>
      <c r="O5714">
        <v>0</v>
      </c>
      <c r="P5714">
        <v>2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0.38184121095412499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0.38184121095412499</v>
      </c>
    </row>
    <row r="5715" spans="1:31" x14ac:dyDescent="0.25">
      <c r="A5715">
        <v>2281631</v>
      </c>
      <c r="B5715">
        <v>1</v>
      </c>
      <c r="C5715" t="s">
        <v>80</v>
      </c>
      <c r="D5715" t="s">
        <v>100</v>
      </c>
      <c r="E5715" t="s">
        <v>165</v>
      </c>
      <c r="F5715" t="s">
        <v>16569</v>
      </c>
      <c r="G5715" t="s">
        <v>261</v>
      </c>
      <c r="H5715" t="s">
        <v>150</v>
      </c>
      <c r="I5715" t="s">
        <v>136</v>
      </c>
      <c r="J5715" t="s">
        <v>137</v>
      </c>
      <c r="K5715" t="s">
        <v>138</v>
      </c>
      <c r="L5715" t="s">
        <v>16570</v>
      </c>
      <c r="M5715" t="s">
        <v>16571</v>
      </c>
      <c r="N5715">
        <v>2.0299999999999998</v>
      </c>
      <c r="O5715">
        <v>0</v>
      </c>
      <c r="P5715">
        <v>1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1.4557510949350501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1.4557510949350501</v>
      </c>
    </row>
    <row r="5716" spans="1:31" x14ac:dyDescent="0.25">
      <c r="A5716">
        <v>2281632</v>
      </c>
      <c r="B5716">
        <v>1</v>
      </c>
      <c r="C5716" t="s">
        <v>81</v>
      </c>
      <c r="D5716" t="s">
        <v>117</v>
      </c>
      <c r="E5716" t="s">
        <v>176</v>
      </c>
      <c r="F5716" t="s">
        <v>16572</v>
      </c>
      <c r="G5716" t="s">
        <v>178</v>
      </c>
      <c r="H5716" t="s">
        <v>150</v>
      </c>
      <c r="I5716" t="s">
        <v>136</v>
      </c>
      <c r="J5716" t="s">
        <v>137</v>
      </c>
      <c r="K5716" t="s">
        <v>138</v>
      </c>
      <c r="L5716" t="s">
        <v>16573</v>
      </c>
      <c r="M5716" t="s">
        <v>16574</v>
      </c>
      <c r="N5716">
        <v>0.74166666599999997</v>
      </c>
      <c r="O5716">
        <v>0</v>
      </c>
      <c r="P5716">
        <v>98</v>
      </c>
      <c r="Q5716">
        <v>0</v>
      </c>
      <c r="R5716">
        <v>8</v>
      </c>
      <c r="S5716">
        <v>0</v>
      </c>
      <c r="T5716">
        <v>13</v>
      </c>
      <c r="U5716">
        <v>0</v>
      </c>
      <c r="V5716">
        <v>0</v>
      </c>
      <c r="W5716">
        <v>0</v>
      </c>
      <c r="X5716">
        <v>10.946079096040497</v>
      </c>
      <c r="Y5716">
        <v>0</v>
      </c>
      <c r="Z5716">
        <v>0.6687653885610001</v>
      </c>
      <c r="AA5716">
        <v>0</v>
      </c>
      <c r="AB5716">
        <v>5.5960663367390016</v>
      </c>
      <c r="AC5716">
        <v>0</v>
      </c>
      <c r="AD5716">
        <v>0</v>
      </c>
      <c r="AE5716">
        <v>17.210910821340498</v>
      </c>
    </row>
    <row r="5717" spans="1:31" x14ac:dyDescent="0.25">
      <c r="A5717">
        <v>2281633</v>
      </c>
      <c r="B5717">
        <v>1</v>
      </c>
      <c r="C5717" t="s">
        <v>80</v>
      </c>
      <c r="D5717" t="s">
        <v>92</v>
      </c>
      <c r="E5717" t="s">
        <v>165</v>
      </c>
      <c r="F5717" t="s">
        <v>16575</v>
      </c>
      <c r="G5717" t="s">
        <v>198</v>
      </c>
      <c r="H5717" t="s">
        <v>150</v>
      </c>
      <c r="I5717" t="s">
        <v>136</v>
      </c>
      <c r="J5717" t="s">
        <v>137</v>
      </c>
      <c r="K5717" t="s">
        <v>138</v>
      </c>
      <c r="L5717" t="s">
        <v>16576</v>
      </c>
      <c r="M5717" t="s">
        <v>16577</v>
      </c>
      <c r="N5717">
        <v>0.97472222200000003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1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</row>
    <row r="5718" spans="1:31" x14ac:dyDescent="0.25">
      <c r="A5718">
        <v>2281634</v>
      </c>
      <c r="B5718">
        <v>1</v>
      </c>
      <c r="C5718" t="s">
        <v>81</v>
      </c>
      <c r="D5718" t="s">
        <v>120</v>
      </c>
      <c r="E5718" t="s">
        <v>176</v>
      </c>
      <c r="F5718" t="s">
        <v>16578</v>
      </c>
      <c r="G5718" t="s">
        <v>5157</v>
      </c>
      <c r="H5718" t="s">
        <v>150</v>
      </c>
      <c r="I5718" t="s">
        <v>136</v>
      </c>
      <c r="J5718" t="s">
        <v>137</v>
      </c>
      <c r="K5718" t="s">
        <v>138</v>
      </c>
      <c r="L5718" t="s">
        <v>16579</v>
      </c>
      <c r="M5718" t="s">
        <v>16580</v>
      </c>
      <c r="N5718">
        <v>0.954166666</v>
      </c>
      <c r="O5718">
        <v>0</v>
      </c>
      <c r="P5718">
        <v>0</v>
      </c>
      <c r="Q5718">
        <v>0</v>
      </c>
      <c r="R5718">
        <v>8</v>
      </c>
      <c r="S5718">
        <v>0</v>
      </c>
      <c r="T5718">
        <v>1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5.113569762600366</v>
      </c>
      <c r="AA5718">
        <v>0</v>
      </c>
      <c r="AB5718">
        <v>0.32358602388124996</v>
      </c>
      <c r="AC5718">
        <v>0</v>
      </c>
      <c r="AD5718">
        <v>0</v>
      </c>
      <c r="AE5718">
        <v>5.4371557864816156</v>
      </c>
    </row>
    <row r="5719" spans="1:31" x14ac:dyDescent="0.25">
      <c r="A5719">
        <v>2281635</v>
      </c>
      <c r="B5719">
        <v>1</v>
      </c>
      <c r="C5719" t="s">
        <v>80</v>
      </c>
      <c r="D5719" t="s">
        <v>99</v>
      </c>
      <c r="E5719" t="s">
        <v>165</v>
      </c>
      <c r="F5719" t="s">
        <v>16581</v>
      </c>
      <c r="G5719" t="s">
        <v>198</v>
      </c>
      <c r="H5719" t="s">
        <v>150</v>
      </c>
      <c r="I5719" t="s">
        <v>136</v>
      </c>
      <c r="J5719" t="s">
        <v>137</v>
      </c>
      <c r="K5719" t="s">
        <v>138</v>
      </c>
      <c r="L5719" t="s">
        <v>16582</v>
      </c>
      <c r="M5719" t="s">
        <v>16583</v>
      </c>
      <c r="N5719">
        <v>2.8736111110000002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0.17024249822329998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0.17024249822329998</v>
      </c>
    </row>
    <row r="5720" spans="1:31" x14ac:dyDescent="0.25">
      <c r="A5720">
        <v>2281636</v>
      </c>
      <c r="B5720">
        <v>1</v>
      </c>
      <c r="C5720" t="s">
        <v>80</v>
      </c>
      <c r="D5720" t="s">
        <v>96</v>
      </c>
      <c r="E5720" t="s">
        <v>165</v>
      </c>
      <c r="F5720" t="s">
        <v>16584</v>
      </c>
      <c r="G5720" t="s">
        <v>261</v>
      </c>
      <c r="H5720" t="s">
        <v>150</v>
      </c>
      <c r="I5720" t="s">
        <v>136</v>
      </c>
      <c r="J5720" t="s">
        <v>137</v>
      </c>
      <c r="K5720" t="s">
        <v>138</v>
      </c>
      <c r="L5720" t="s">
        <v>16585</v>
      </c>
      <c r="M5720" t="s">
        <v>16586</v>
      </c>
      <c r="N5720">
        <v>1.812777777</v>
      </c>
      <c r="O5720">
        <v>0</v>
      </c>
      <c r="P5720">
        <v>1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2.1020031285000002E-4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2.1020031285000002E-4</v>
      </c>
    </row>
    <row r="5721" spans="1:31" x14ac:dyDescent="0.25">
      <c r="A5721">
        <v>2281641</v>
      </c>
      <c r="B5721">
        <v>1</v>
      </c>
      <c r="C5721" t="s">
        <v>80</v>
      </c>
      <c r="D5721" t="s">
        <v>84</v>
      </c>
      <c r="E5721" t="s">
        <v>165</v>
      </c>
      <c r="F5721" t="s">
        <v>16587</v>
      </c>
      <c r="G5721" t="s">
        <v>261</v>
      </c>
      <c r="H5721" t="s">
        <v>150</v>
      </c>
      <c r="I5721" t="s">
        <v>136</v>
      </c>
      <c r="J5721" t="s">
        <v>137</v>
      </c>
      <c r="K5721" t="s">
        <v>138</v>
      </c>
      <c r="L5721" t="s">
        <v>16588</v>
      </c>
      <c r="M5721" t="s">
        <v>16589</v>
      </c>
      <c r="N5721">
        <v>2.852222222</v>
      </c>
      <c r="O5721">
        <v>0</v>
      </c>
      <c r="P5721">
        <v>1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0.65548256114565007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0.65548256114565007</v>
      </c>
    </row>
    <row r="5722" spans="1:31" x14ac:dyDescent="0.25">
      <c r="A5722">
        <v>2281646</v>
      </c>
      <c r="B5722">
        <v>1</v>
      </c>
      <c r="C5722" t="s">
        <v>80</v>
      </c>
      <c r="D5722" t="s">
        <v>82</v>
      </c>
      <c r="E5722" t="s">
        <v>312</v>
      </c>
      <c r="F5722" t="s">
        <v>16590</v>
      </c>
      <c r="G5722" t="s">
        <v>297</v>
      </c>
      <c r="H5722" t="s">
        <v>150</v>
      </c>
      <c r="I5722" t="s">
        <v>136</v>
      </c>
      <c r="J5722" t="s">
        <v>137</v>
      </c>
      <c r="K5722" t="s">
        <v>138</v>
      </c>
      <c r="L5722" t="s">
        <v>16591</v>
      </c>
      <c r="M5722" t="s">
        <v>16592</v>
      </c>
      <c r="N5722">
        <v>1.1997222219999999</v>
      </c>
      <c r="O5722">
        <v>0</v>
      </c>
      <c r="P5722">
        <v>2</v>
      </c>
      <c r="Q5722">
        <v>0</v>
      </c>
      <c r="R5722">
        <v>0</v>
      </c>
      <c r="S5722">
        <v>0</v>
      </c>
      <c r="T5722">
        <v>6</v>
      </c>
      <c r="U5722">
        <v>0</v>
      </c>
      <c r="V5722">
        <v>0</v>
      </c>
      <c r="W5722">
        <v>0</v>
      </c>
      <c r="X5722">
        <v>0.49187119097999998</v>
      </c>
      <c r="Y5722">
        <v>0</v>
      </c>
      <c r="Z5722">
        <v>0</v>
      </c>
      <c r="AA5722">
        <v>0</v>
      </c>
      <c r="AB5722">
        <v>17.496031467994001</v>
      </c>
      <c r="AC5722">
        <v>0</v>
      </c>
      <c r="AD5722">
        <v>0</v>
      </c>
      <c r="AE5722">
        <v>17.987902658974001</v>
      </c>
    </row>
    <row r="5723" spans="1:31" x14ac:dyDescent="0.25">
      <c r="A5723">
        <v>2281647</v>
      </c>
      <c r="B5723">
        <v>1</v>
      </c>
      <c r="C5723" t="s">
        <v>80</v>
      </c>
      <c r="D5723" t="s">
        <v>103</v>
      </c>
      <c r="E5723" t="s">
        <v>165</v>
      </c>
      <c r="F5723" t="s">
        <v>16593</v>
      </c>
      <c r="G5723" t="s">
        <v>261</v>
      </c>
      <c r="H5723" t="s">
        <v>150</v>
      </c>
      <c r="I5723" t="s">
        <v>136</v>
      </c>
      <c r="J5723" t="s">
        <v>137</v>
      </c>
      <c r="K5723" t="s">
        <v>138</v>
      </c>
      <c r="L5723" t="s">
        <v>16594</v>
      </c>
      <c r="M5723" t="s">
        <v>16595</v>
      </c>
      <c r="N5723">
        <v>3.102222222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0.1198621378916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0.1198621378916</v>
      </c>
    </row>
    <row r="5724" spans="1:31" x14ac:dyDescent="0.25">
      <c r="A5724">
        <v>2281648</v>
      </c>
      <c r="B5724">
        <v>1</v>
      </c>
      <c r="C5724" t="s">
        <v>80</v>
      </c>
      <c r="D5724" t="s">
        <v>103</v>
      </c>
      <c r="E5724" t="s">
        <v>165</v>
      </c>
      <c r="F5724" t="s">
        <v>16596</v>
      </c>
      <c r="G5724" t="s">
        <v>198</v>
      </c>
      <c r="H5724" t="s">
        <v>150</v>
      </c>
      <c r="I5724" t="s">
        <v>136</v>
      </c>
      <c r="J5724" t="s">
        <v>137</v>
      </c>
      <c r="K5724" t="s">
        <v>138</v>
      </c>
      <c r="L5724" t="s">
        <v>16597</v>
      </c>
      <c r="M5724" t="s">
        <v>16598</v>
      </c>
      <c r="N5724">
        <v>1.430833333</v>
      </c>
      <c r="O5724">
        <v>0</v>
      </c>
      <c r="P5724">
        <v>3</v>
      </c>
      <c r="Q5724">
        <v>0</v>
      </c>
      <c r="R5724">
        <v>0</v>
      </c>
      <c r="S5724">
        <v>0</v>
      </c>
      <c r="T5724">
        <v>1</v>
      </c>
      <c r="U5724">
        <v>0</v>
      </c>
      <c r="V5724">
        <v>0</v>
      </c>
      <c r="W5724">
        <v>0</v>
      </c>
      <c r="X5724">
        <v>0.71015385500399997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0.71015385500399997</v>
      </c>
    </row>
    <row r="5725" spans="1:31" x14ac:dyDescent="0.25">
      <c r="A5725">
        <v>2281649</v>
      </c>
      <c r="B5725">
        <v>1</v>
      </c>
      <c r="C5725" t="s">
        <v>80</v>
      </c>
      <c r="D5725" t="s">
        <v>82</v>
      </c>
      <c r="E5725" t="s">
        <v>147</v>
      </c>
      <c r="F5725" t="s">
        <v>16599</v>
      </c>
      <c r="G5725" t="s">
        <v>380</v>
      </c>
      <c r="H5725" t="s">
        <v>150</v>
      </c>
      <c r="I5725" t="s">
        <v>136</v>
      </c>
      <c r="J5725" t="s">
        <v>137</v>
      </c>
      <c r="K5725" t="s">
        <v>138</v>
      </c>
      <c r="L5725" t="s">
        <v>16600</v>
      </c>
      <c r="M5725" t="s">
        <v>16400</v>
      </c>
      <c r="N5725">
        <v>1.475833333</v>
      </c>
      <c r="O5725">
        <v>0</v>
      </c>
      <c r="P5725">
        <v>112</v>
      </c>
      <c r="Q5725">
        <v>0</v>
      </c>
      <c r="R5725">
        <v>0</v>
      </c>
      <c r="S5725">
        <v>0</v>
      </c>
      <c r="T5725">
        <v>22</v>
      </c>
      <c r="U5725">
        <v>0</v>
      </c>
      <c r="V5725">
        <v>0</v>
      </c>
      <c r="W5725">
        <v>0</v>
      </c>
      <c r="X5725">
        <v>43.769257461580864</v>
      </c>
      <c r="Y5725">
        <v>0</v>
      </c>
      <c r="Z5725">
        <v>0</v>
      </c>
      <c r="AA5725">
        <v>0</v>
      </c>
      <c r="AB5725">
        <v>22.020230517294916</v>
      </c>
      <c r="AC5725">
        <v>0</v>
      </c>
      <c r="AD5725">
        <v>0</v>
      </c>
      <c r="AE5725">
        <v>65.789487978875783</v>
      </c>
    </row>
    <row r="5726" spans="1:31" x14ac:dyDescent="0.25">
      <c r="A5726">
        <v>2281650</v>
      </c>
      <c r="B5726">
        <v>1</v>
      </c>
      <c r="C5726" t="s">
        <v>80</v>
      </c>
      <c r="D5726" t="s">
        <v>95</v>
      </c>
      <c r="E5726" t="s">
        <v>165</v>
      </c>
      <c r="F5726" t="s">
        <v>16601</v>
      </c>
      <c r="G5726" t="s">
        <v>198</v>
      </c>
      <c r="H5726" t="s">
        <v>150</v>
      </c>
      <c r="I5726" t="s">
        <v>136</v>
      </c>
      <c r="J5726" t="s">
        <v>137</v>
      </c>
      <c r="K5726" t="s">
        <v>138</v>
      </c>
      <c r="L5726" t="s">
        <v>16602</v>
      </c>
      <c r="M5726" t="s">
        <v>16603</v>
      </c>
      <c r="N5726">
        <v>1.071388888</v>
      </c>
      <c r="O5726">
        <v>0</v>
      </c>
      <c r="P5726">
        <v>2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0.597440608351125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0.597440608351125</v>
      </c>
    </row>
    <row r="5727" spans="1:31" x14ac:dyDescent="0.25">
      <c r="A5727">
        <v>2281653</v>
      </c>
      <c r="B5727">
        <v>1</v>
      </c>
      <c r="C5727" t="s">
        <v>81</v>
      </c>
      <c r="D5727" t="s">
        <v>127</v>
      </c>
      <c r="E5727" t="s">
        <v>141</v>
      </c>
      <c r="F5727" t="s">
        <v>16604</v>
      </c>
      <c r="G5727" t="s">
        <v>268</v>
      </c>
      <c r="H5727" t="s">
        <v>135</v>
      </c>
      <c r="I5727" t="s">
        <v>136</v>
      </c>
      <c r="J5727" t="s">
        <v>137</v>
      </c>
      <c r="K5727" t="s">
        <v>138</v>
      </c>
      <c r="L5727" t="s">
        <v>16605</v>
      </c>
      <c r="M5727" t="s">
        <v>16606</v>
      </c>
      <c r="N5727">
        <v>2.730277777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53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137.94308576559879</v>
      </c>
      <c r="AC5727">
        <v>0</v>
      </c>
      <c r="AD5727">
        <v>0</v>
      </c>
      <c r="AE5727">
        <v>137.94308576559879</v>
      </c>
    </row>
    <row r="5728" spans="1:31" x14ac:dyDescent="0.25">
      <c r="A5728">
        <v>2281655</v>
      </c>
      <c r="B5728">
        <v>1</v>
      </c>
      <c r="C5728" t="s">
        <v>80</v>
      </c>
      <c r="D5728" t="s">
        <v>106</v>
      </c>
      <c r="E5728" t="s">
        <v>147</v>
      </c>
      <c r="F5728" t="s">
        <v>16607</v>
      </c>
      <c r="G5728" t="s">
        <v>229</v>
      </c>
      <c r="H5728" t="s">
        <v>150</v>
      </c>
      <c r="I5728" t="s">
        <v>136</v>
      </c>
      <c r="J5728" t="s">
        <v>137</v>
      </c>
      <c r="K5728" t="s">
        <v>138</v>
      </c>
      <c r="L5728" t="s">
        <v>16608</v>
      </c>
      <c r="M5728" t="s">
        <v>16609</v>
      </c>
      <c r="N5728">
        <v>2.588333333</v>
      </c>
      <c r="O5728">
        <v>0</v>
      </c>
      <c r="P5728">
        <v>19</v>
      </c>
      <c r="Q5728">
        <v>0</v>
      </c>
      <c r="R5728">
        <v>1</v>
      </c>
      <c r="S5728">
        <v>0</v>
      </c>
      <c r="T5728">
        <v>7</v>
      </c>
      <c r="U5728">
        <v>0</v>
      </c>
      <c r="V5728">
        <v>0</v>
      </c>
      <c r="W5728">
        <v>0</v>
      </c>
      <c r="X5728">
        <v>5.7144452445913032</v>
      </c>
      <c r="Y5728">
        <v>0</v>
      </c>
      <c r="Z5728">
        <v>0.1030945969432</v>
      </c>
      <c r="AA5728">
        <v>0</v>
      </c>
      <c r="AB5728">
        <v>4.9978542598212004</v>
      </c>
      <c r="AC5728">
        <v>0</v>
      </c>
      <c r="AD5728">
        <v>0</v>
      </c>
      <c r="AE5728">
        <v>10.815394101355704</v>
      </c>
    </row>
    <row r="5729" spans="1:31" x14ac:dyDescent="0.25">
      <c r="A5729">
        <v>2281657</v>
      </c>
      <c r="B5729">
        <v>1</v>
      </c>
      <c r="C5729" t="s">
        <v>80</v>
      </c>
      <c r="D5729" t="s">
        <v>98</v>
      </c>
      <c r="E5729" t="s">
        <v>141</v>
      </c>
      <c r="F5729" t="s">
        <v>16610</v>
      </c>
      <c r="G5729" t="s">
        <v>557</v>
      </c>
      <c r="H5729" t="s">
        <v>135</v>
      </c>
      <c r="I5729" t="s">
        <v>136</v>
      </c>
      <c r="J5729" t="s">
        <v>137</v>
      </c>
      <c r="K5729" t="s">
        <v>138</v>
      </c>
      <c r="L5729" t="s">
        <v>16611</v>
      </c>
      <c r="M5729" t="s">
        <v>16612</v>
      </c>
      <c r="N5729">
        <v>0.51027777699999999</v>
      </c>
      <c r="O5729">
        <v>0</v>
      </c>
      <c r="P5729">
        <v>52</v>
      </c>
      <c r="Q5729">
        <v>0</v>
      </c>
      <c r="R5729">
        <v>27</v>
      </c>
      <c r="S5729">
        <v>0</v>
      </c>
      <c r="T5729">
        <v>10</v>
      </c>
      <c r="U5729">
        <v>0</v>
      </c>
      <c r="V5729">
        <v>0</v>
      </c>
      <c r="W5729">
        <v>0</v>
      </c>
      <c r="X5729">
        <v>8.8441192763190006</v>
      </c>
      <c r="Y5729">
        <v>0</v>
      </c>
      <c r="Z5729">
        <v>2.8941819644503082</v>
      </c>
      <c r="AA5729">
        <v>0</v>
      </c>
      <c r="AB5729">
        <v>3.4044627536605616</v>
      </c>
      <c r="AC5729">
        <v>0</v>
      </c>
      <c r="AD5729">
        <v>0</v>
      </c>
      <c r="AE5729">
        <v>15.14276399442987</v>
      </c>
    </row>
    <row r="5730" spans="1:31" x14ac:dyDescent="0.25">
      <c r="A5730">
        <v>2281662</v>
      </c>
      <c r="B5730">
        <v>1</v>
      </c>
      <c r="C5730" t="s">
        <v>80</v>
      </c>
      <c r="D5730" t="s">
        <v>84</v>
      </c>
      <c r="E5730" t="s">
        <v>165</v>
      </c>
      <c r="F5730" t="s">
        <v>16613</v>
      </c>
      <c r="G5730" t="s">
        <v>198</v>
      </c>
      <c r="H5730" t="s">
        <v>150</v>
      </c>
      <c r="I5730" t="s">
        <v>136</v>
      </c>
      <c r="J5730" t="s">
        <v>137</v>
      </c>
      <c r="K5730" t="s">
        <v>138</v>
      </c>
      <c r="L5730" t="s">
        <v>16614</v>
      </c>
      <c r="M5730" t="s">
        <v>16615</v>
      </c>
      <c r="N5730">
        <v>2.1122222220000002</v>
      </c>
      <c r="O5730">
        <v>0</v>
      </c>
      <c r="P5730">
        <v>3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3.2028973748834999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3.2028973748834999</v>
      </c>
    </row>
    <row r="5731" spans="1:31" x14ac:dyDescent="0.25">
      <c r="A5731">
        <v>2281663</v>
      </c>
      <c r="B5731">
        <v>1</v>
      </c>
      <c r="C5731" t="s">
        <v>80</v>
      </c>
      <c r="D5731" t="s">
        <v>100</v>
      </c>
      <c r="E5731" t="s">
        <v>147</v>
      </c>
      <c r="F5731" t="s">
        <v>16616</v>
      </c>
      <c r="G5731" t="s">
        <v>149</v>
      </c>
      <c r="H5731" t="s">
        <v>150</v>
      </c>
      <c r="I5731" t="s">
        <v>136</v>
      </c>
      <c r="J5731" t="s">
        <v>137</v>
      </c>
      <c r="K5731" t="s">
        <v>138</v>
      </c>
      <c r="L5731" t="s">
        <v>16617</v>
      </c>
      <c r="M5731" t="s">
        <v>16618</v>
      </c>
      <c r="N5731">
        <v>0.82027777700000004</v>
      </c>
      <c r="O5731">
        <v>0</v>
      </c>
      <c r="P5731">
        <v>10</v>
      </c>
      <c r="Q5731">
        <v>0</v>
      </c>
      <c r="R5731">
        <v>0</v>
      </c>
      <c r="S5731">
        <v>0</v>
      </c>
      <c r="T5731">
        <v>3</v>
      </c>
      <c r="U5731">
        <v>0</v>
      </c>
      <c r="V5731">
        <v>0</v>
      </c>
      <c r="W5731">
        <v>0</v>
      </c>
      <c r="X5731">
        <v>1.928617510659675</v>
      </c>
      <c r="Y5731">
        <v>0</v>
      </c>
      <c r="Z5731">
        <v>0</v>
      </c>
      <c r="AA5731">
        <v>0</v>
      </c>
      <c r="AB5731">
        <v>3.5113073556672831</v>
      </c>
      <c r="AC5731">
        <v>0</v>
      </c>
      <c r="AD5731">
        <v>0</v>
      </c>
      <c r="AE5731">
        <v>5.4399248663269582</v>
      </c>
    </row>
    <row r="5732" spans="1:31" x14ac:dyDescent="0.25">
      <c r="A5732">
        <v>2281665</v>
      </c>
      <c r="B5732">
        <v>1</v>
      </c>
      <c r="C5732" t="s">
        <v>81</v>
      </c>
      <c r="D5732" t="s">
        <v>122</v>
      </c>
      <c r="E5732" t="s">
        <v>141</v>
      </c>
      <c r="F5732" t="s">
        <v>16619</v>
      </c>
      <c r="G5732" t="s">
        <v>1881</v>
      </c>
      <c r="H5732" t="s">
        <v>135</v>
      </c>
      <c r="I5732" t="s">
        <v>136</v>
      </c>
      <c r="J5732" t="s">
        <v>137</v>
      </c>
      <c r="K5732" t="s">
        <v>138</v>
      </c>
      <c r="L5732" t="s">
        <v>16620</v>
      </c>
      <c r="M5732" t="s">
        <v>16621</v>
      </c>
      <c r="N5732">
        <v>0.56666666600000004</v>
      </c>
      <c r="O5732">
        <v>0</v>
      </c>
      <c r="P5732">
        <v>1030</v>
      </c>
      <c r="Q5732">
        <v>6</v>
      </c>
      <c r="R5732">
        <v>24</v>
      </c>
      <c r="S5732">
        <v>1</v>
      </c>
      <c r="T5732">
        <v>148</v>
      </c>
      <c r="U5732">
        <v>1</v>
      </c>
      <c r="V5732">
        <v>0</v>
      </c>
      <c r="W5732">
        <v>0</v>
      </c>
      <c r="X5732">
        <v>98.133414952586207</v>
      </c>
      <c r="Y5732">
        <v>0.93829157435000021</v>
      </c>
      <c r="Z5732">
        <v>2.8807999787460004</v>
      </c>
      <c r="AA5732">
        <v>0.13144395565300002</v>
      </c>
      <c r="AB5732">
        <v>48.446151799556006</v>
      </c>
      <c r="AC5732">
        <v>0.69896470304999991</v>
      </c>
      <c r="AD5732">
        <v>0</v>
      </c>
      <c r="AE5732">
        <v>151.22906696394122</v>
      </c>
    </row>
    <row r="5733" spans="1:31" x14ac:dyDescent="0.25">
      <c r="A5733">
        <v>2281666</v>
      </c>
      <c r="B5733">
        <v>1</v>
      </c>
      <c r="C5733" t="s">
        <v>80</v>
      </c>
      <c r="D5733" t="s">
        <v>104</v>
      </c>
      <c r="E5733" t="s">
        <v>176</v>
      </c>
      <c r="F5733" t="s">
        <v>16622</v>
      </c>
      <c r="G5733" t="s">
        <v>261</v>
      </c>
      <c r="H5733" t="s">
        <v>150</v>
      </c>
      <c r="I5733" t="s">
        <v>136</v>
      </c>
      <c r="J5733" t="s">
        <v>137</v>
      </c>
      <c r="K5733" t="s">
        <v>138</v>
      </c>
      <c r="L5733" t="s">
        <v>16623</v>
      </c>
      <c r="M5733" t="s">
        <v>16624</v>
      </c>
      <c r="N5733">
        <v>0.698333333</v>
      </c>
      <c r="O5733">
        <v>0</v>
      </c>
      <c r="P5733">
        <v>160</v>
      </c>
      <c r="Q5733">
        <v>0</v>
      </c>
      <c r="R5733">
        <v>3</v>
      </c>
      <c r="S5733">
        <v>0</v>
      </c>
      <c r="T5733">
        <v>15</v>
      </c>
      <c r="U5733">
        <v>0</v>
      </c>
      <c r="V5733">
        <v>0</v>
      </c>
      <c r="W5733">
        <v>0</v>
      </c>
      <c r="X5733">
        <v>60.641611190926206</v>
      </c>
      <c r="Y5733">
        <v>0</v>
      </c>
      <c r="Z5733">
        <v>1.6079285762504001</v>
      </c>
      <c r="AA5733">
        <v>0</v>
      </c>
      <c r="AB5733">
        <v>9.607022028869082</v>
      </c>
      <c r="AC5733">
        <v>0</v>
      </c>
      <c r="AD5733">
        <v>0</v>
      </c>
      <c r="AE5733">
        <v>71.856561796045696</v>
      </c>
    </row>
    <row r="5734" spans="1:31" x14ac:dyDescent="0.25">
      <c r="A5734">
        <v>2281667</v>
      </c>
      <c r="B5734">
        <v>1</v>
      </c>
      <c r="C5734" t="s">
        <v>80</v>
      </c>
      <c r="D5734" t="s">
        <v>92</v>
      </c>
      <c r="E5734" t="s">
        <v>165</v>
      </c>
      <c r="F5734" t="s">
        <v>16625</v>
      </c>
      <c r="G5734" t="s">
        <v>261</v>
      </c>
      <c r="H5734" t="s">
        <v>150</v>
      </c>
      <c r="I5734" t="s">
        <v>136</v>
      </c>
      <c r="J5734" t="s">
        <v>137</v>
      </c>
      <c r="K5734" t="s">
        <v>138</v>
      </c>
      <c r="L5734" t="s">
        <v>16626</v>
      </c>
      <c r="M5734" t="s">
        <v>16627</v>
      </c>
      <c r="N5734">
        <v>0.84527777699999995</v>
      </c>
      <c r="O5734">
        <v>0</v>
      </c>
      <c r="P5734">
        <v>1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0.820507898432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0.820507898432</v>
      </c>
    </row>
    <row r="5735" spans="1:31" x14ac:dyDescent="0.25">
      <c r="A5735">
        <v>2281668</v>
      </c>
      <c r="B5735">
        <v>1</v>
      </c>
      <c r="C5735" t="s">
        <v>80</v>
      </c>
      <c r="D5735" t="s">
        <v>97</v>
      </c>
      <c r="E5735" t="s">
        <v>165</v>
      </c>
      <c r="F5735" t="s">
        <v>16628</v>
      </c>
      <c r="G5735" t="s">
        <v>167</v>
      </c>
      <c r="H5735" t="s">
        <v>150</v>
      </c>
      <c r="I5735" t="s">
        <v>136</v>
      </c>
      <c r="J5735" t="s">
        <v>137</v>
      </c>
      <c r="K5735" t="s">
        <v>138</v>
      </c>
      <c r="L5735" t="s">
        <v>16535</v>
      </c>
      <c r="M5735" t="s">
        <v>16629</v>
      </c>
      <c r="N5735">
        <v>2.0649999999999999</v>
      </c>
      <c r="O5735">
        <v>0</v>
      </c>
      <c r="P5735">
        <v>1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0.52721958008711112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0.52721958008711112</v>
      </c>
    </row>
    <row r="5736" spans="1:31" x14ac:dyDescent="0.25">
      <c r="A5736">
        <v>2281671</v>
      </c>
      <c r="B5736">
        <v>1</v>
      </c>
      <c r="C5736" t="s">
        <v>80</v>
      </c>
      <c r="D5736" t="s">
        <v>87</v>
      </c>
      <c r="E5736" t="s">
        <v>147</v>
      </c>
      <c r="F5736" t="s">
        <v>16630</v>
      </c>
      <c r="G5736" t="s">
        <v>1433</v>
      </c>
      <c r="H5736" t="s">
        <v>150</v>
      </c>
      <c r="I5736" t="s">
        <v>136</v>
      </c>
      <c r="J5736" t="s">
        <v>137</v>
      </c>
      <c r="K5736" t="s">
        <v>138</v>
      </c>
      <c r="L5736" t="s">
        <v>16631</v>
      </c>
      <c r="M5736" t="s">
        <v>16632</v>
      </c>
      <c r="N5736">
        <v>0.51972222199999996</v>
      </c>
      <c r="O5736">
        <v>0</v>
      </c>
      <c r="P5736">
        <v>93</v>
      </c>
      <c r="Q5736">
        <v>0</v>
      </c>
      <c r="R5736">
        <v>0</v>
      </c>
      <c r="S5736">
        <v>0</v>
      </c>
      <c r="T5736">
        <v>7</v>
      </c>
      <c r="U5736">
        <v>0</v>
      </c>
      <c r="V5736">
        <v>0</v>
      </c>
      <c r="W5736">
        <v>0</v>
      </c>
      <c r="X5736">
        <v>9.7615204905085129</v>
      </c>
      <c r="Y5736">
        <v>0</v>
      </c>
      <c r="Z5736">
        <v>0</v>
      </c>
      <c r="AA5736">
        <v>0</v>
      </c>
      <c r="AB5736">
        <v>7.4100733900707727</v>
      </c>
      <c r="AC5736">
        <v>0</v>
      </c>
      <c r="AD5736">
        <v>0</v>
      </c>
      <c r="AE5736">
        <v>17.171593880579287</v>
      </c>
    </row>
    <row r="5737" spans="1:31" x14ac:dyDescent="0.25">
      <c r="A5737">
        <v>2281674</v>
      </c>
      <c r="B5737">
        <v>1</v>
      </c>
      <c r="C5737" t="s">
        <v>80</v>
      </c>
      <c r="D5737" t="s">
        <v>103</v>
      </c>
      <c r="E5737" t="s">
        <v>157</v>
      </c>
      <c r="F5737" t="s">
        <v>16633</v>
      </c>
      <c r="G5737" t="s">
        <v>1121</v>
      </c>
      <c r="H5737" t="s">
        <v>135</v>
      </c>
      <c r="I5737" t="s">
        <v>136</v>
      </c>
      <c r="J5737" t="s">
        <v>137</v>
      </c>
      <c r="K5737" t="s">
        <v>138</v>
      </c>
      <c r="L5737" t="s">
        <v>16634</v>
      </c>
      <c r="M5737" t="s">
        <v>16635</v>
      </c>
      <c r="N5737">
        <v>0.52249999999999996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66.654918366151492</v>
      </c>
      <c r="AD5737">
        <v>0</v>
      </c>
      <c r="AE5737">
        <v>66.654918366151492</v>
      </c>
    </row>
    <row r="5738" spans="1:31" x14ac:dyDescent="0.25">
      <c r="A5738">
        <v>2281675</v>
      </c>
      <c r="B5738">
        <v>1</v>
      </c>
      <c r="C5738" t="s">
        <v>80</v>
      </c>
      <c r="D5738" t="s">
        <v>92</v>
      </c>
      <c r="E5738" t="s">
        <v>165</v>
      </c>
      <c r="F5738" t="s">
        <v>170</v>
      </c>
      <c r="G5738" t="s">
        <v>225</v>
      </c>
      <c r="H5738" t="s">
        <v>150</v>
      </c>
      <c r="I5738" t="s">
        <v>136</v>
      </c>
      <c r="J5738" t="s">
        <v>137</v>
      </c>
      <c r="K5738" t="s">
        <v>138</v>
      </c>
      <c r="L5738" t="s">
        <v>16636</v>
      </c>
      <c r="M5738" t="s">
        <v>16637</v>
      </c>
      <c r="N5738">
        <v>3.3655555549999998</v>
      </c>
      <c r="O5738">
        <v>0</v>
      </c>
      <c r="P5738">
        <v>1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0.95167553256970006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0.95167553256970006</v>
      </c>
    </row>
    <row r="5739" spans="1:31" x14ac:dyDescent="0.25">
      <c r="A5739">
        <v>2281676</v>
      </c>
      <c r="B5739">
        <v>1</v>
      </c>
      <c r="C5739" t="s">
        <v>80</v>
      </c>
      <c r="D5739" t="s">
        <v>106</v>
      </c>
      <c r="E5739" t="s">
        <v>147</v>
      </c>
      <c r="F5739" t="s">
        <v>16331</v>
      </c>
      <c r="G5739" t="s">
        <v>149</v>
      </c>
      <c r="H5739" t="s">
        <v>150</v>
      </c>
      <c r="I5739" t="s">
        <v>136</v>
      </c>
      <c r="J5739" t="s">
        <v>137</v>
      </c>
      <c r="K5739" t="s">
        <v>138</v>
      </c>
      <c r="L5739" t="s">
        <v>16638</v>
      </c>
      <c r="M5739" t="s">
        <v>16639</v>
      </c>
      <c r="N5739">
        <v>1.3005555550000001</v>
      </c>
      <c r="O5739">
        <v>0</v>
      </c>
      <c r="P5739">
        <v>62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16.164815101255336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16.164815101255336</v>
      </c>
    </row>
    <row r="5740" spans="1:31" x14ac:dyDescent="0.25">
      <c r="A5740">
        <v>2281677</v>
      </c>
      <c r="B5740">
        <v>1</v>
      </c>
      <c r="C5740" t="s">
        <v>80</v>
      </c>
      <c r="D5740" t="s">
        <v>107</v>
      </c>
      <c r="E5740" t="s">
        <v>165</v>
      </c>
      <c r="F5740" t="s">
        <v>16640</v>
      </c>
      <c r="G5740" t="s">
        <v>167</v>
      </c>
      <c r="H5740" t="s">
        <v>150</v>
      </c>
      <c r="I5740" t="s">
        <v>136</v>
      </c>
      <c r="J5740" t="s">
        <v>137</v>
      </c>
      <c r="K5740" t="s">
        <v>138</v>
      </c>
      <c r="L5740" t="s">
        <v>16641</v>
      </c>
      <c r="M5740" t="s">
        <v>16642</v>
      </c>
      <c r="N5740">
        <v>1.2044444439999999</v>
      </c>
      <c r="O5740">
        <v>0</v>
      </c>
      <c r="P5740">
        <v>1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0.37485588222720001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0.37485588222720001</v>
      </c>
    </row>
    <row r="5741" spans="1:31" x14ac:dyDescent="0.25">
      <c r="A5741">
        <v>2281678</v>
      </c>
      <c r="B5741">
        <v>1</v>
      </c>
      <c r="C5741" t="s">
        <v>80</v>
      </c>
      <c r="D5741" t="s">
        <v>92</v>
      </c>
      <c r="E5741" t="s">
        <v>147</v>
      </c>
      <c r="F5741" t="s">
        <v>16643</v>
      </c>
      <c r="G5741" t="s">
        <v>297</v>
      </c>
      <c r="H5741" t="s">
        <v>150</v>
      </c>
      <c r="I5741" t="s">
        <v>136</v>
      </c>
      <c r="J5741" t="s">
        <v>3</v>
      </c>
      <c r="K5741" t="s">
        <v>138</v>
      </c>
      <c r="L5741" t="s">
        <v>16644</v>
      </c>
      <c r="M5741" t="s">
        <v>16645</v>
      </c>
      <c r="N5741">
        <v>0.72499999999999998</v>
      </c>
      <c r="O5741">
        <v>0</v>
      </c>
      <c r="P5741">
        <v>11</v>
      </c>
      <c r="Q5741">
        <v>0</v>
      </c>
      <c r="R5741">
        <v>16</v>
      </c>
      <c r="S5741">
        <v>0</v>
      </c>
      <c r="T5741">
        <v>10</v>
      </c>
      <c r="U5741">
        <v>0</v>
      </c>
      <c r="V5741">
        <v>0</v>
      </c>
      <c r="W5741">
        <v>0</v>
      </c>
      <c r="X5741">
        <v>3.4763587498024</v>
      </c>
      <c r="Y5741">
        <v>0</v>
      </c>
      <c r="Z5741">
        <v>4.8259244248927997</v>
      </c>
      <c r="AA5741">
        <v>0</v>
      </c>
      <c r="AB5741">
        <v>9.9615907611304326</v>
      </c>
      <c r="AC5741">
        <v>0</v>
      </c>
      <c r="AD5741">
        <v>0</v>
      </c>
      <c r="AE5741">
        <v>18.263873935825632</v>
      </c>
    </row>
    <row r="5742" spans="1:31" x14ac:dyDescent="0.25">
      <c r="A5742">
        <v>2281680</v>
      </c>
      <c r="B5742">
        <v>1</v>
      </c>
      <c r="C5742" t="s">
        <v>81</v>
      </c>
      <c r="D5742" t="s">
        <v>121</v>
      </c>
      <c r="E5742" t="s">
        <v>141</v>
      </c>
      <c r="F5742" t="s">
        <v>16646</v>
      </c>
      <c r="G5742" t="s">
        <v>134</v>
      </c>
      <c r="H5742" t="s">
        <v>135</v>
      </c>
      <c r="I5742" t="s">
        <v>738</v>
      </c>
      <c r="J5742" t="s">
        <v>137</v>
      </c>
      <c r="K5742" t="s">
        <v>138</v>
      </c>
      <c r="L5742" t="s">
        <v>16647</v>
      </c>
      <c r="M5742" t="s">
        <v>16648</v>
      </c>
      <c r="N5742">
        <v>1.5833333000000002E-2</v>
      </c>
      <c r="O5742">
        <v>0</v>
      </c>
      <c r="P5742">
        <v>1161</v>
      </c>
      <c r="Q5742">
        <v>1</v>
      </c>
      <c r="R5742">
        <v>28</v>
      </c>
      <c r="S5742">
        <v>5</v>
      </c>
      <c r="T5742">
        <v>60</v>
      </c>
      <c r="U5742">
        <v>0</v>
      </c>
      <c r="V5742">
        <v>0</v>
      </c>
      <c r="W5742">
        <v>0</v>
      </c>
      <c r="X5742">
        <v>1.6881333773996998</v>
      </c>
      <c r="Y5742">
        <v>6.3755776800000011E-3</v>
      </c>
      <c r="Z5742">
        <v>4.0640063427300019E-2</v>
      </c>
      <c r="AA5742">
        <v>0.20132657886145</v>
      </c>
      <c r="AB5742">
        <v>0.31061449422056664</v>
      </c>
      <c r="AC5742">
        <v>0</v>
      </c>
      <c r="AD5742">
        <v>0</v>
      </c>
      <c r="AE5742">
        <v>2.2470900915890164</v>
      </c>
    </row>
    <row r="5743" spans="1:31" x14ac:dyDescent="0.25">
      <c r="A5743">
        <v>2281681</v>
      </c>
      <c r="B5743">
        <v>1</v>
      </c>
      <c r="C5743" t="s">
        <v>80</v>
      </c>
      <c r="D5743" t="s">
        <v>102</v>
      </c>
      <c r="E5743" t="s">
        <v>176</v>
      </c>
      <c r="F5743" t="s">
        <v>16649</v>
      </c>
      <c r="G5743" t="s">
        <v>178</v>
      </c>
      <c r="H5743" t="s">
        <v>150</v>
      </c>
      <c r="I5743" t="s">
        <v>136</v>
      </c>
      <c r="J5743" t="s">
        <v>137</v>
      </c>
      <c r="K5743" t="s">
        <v>138</v>
      </c>
      <c r="L5743" t="s">
        <v>16650</v>
      </c>
      <c r="M5743" t="s">
        <v>16651</v>
      </c>
      <c r="N5743">
        <v>0.50472222200000005</v>
      </c>
      <c r="O5743">
        <v>0</v>
      </c>
      <c r="P5743">
        <v>53</v>
      </c>
      <c r="Q5743">
        <v>0</v>
      </c>
      <c r="R5743">
        <v>2</v>
      </c>
      <c r="S5743">
        <v>0</v>
      </c>
      <c r="T5743">
        <v>2</v>
      </c>
      <c r="U5743">
        <v>0</v>
      </c>
      <c r="V5743">
        <v>0</v>
      </c>
      <c r="W5743">
        <v>0</v>
      </c>
      <c r="X5743">
        <v>7.2700328395797866</v>
      </c>
      <c r="Y5743">
        <v>0</v>
      </c>
      <c r="Z5743">
        <v>0.47773994815346671</v>
      </c>
      <c r="AA5743">
        <v>0</v>
      </c>
      <c r="AB5743">
        <v>0.14691284251645834</v>
      </c>
      <c r="AC5743">
        <v>0</v>
      </c>
      <c r="AD5743">
        <v>0</v>
      </c>
      <c r="AE5743">
        <v>7.8946856302497119</v>
      </c>
    </row>
    <row r="5744" spans="1:31" x14ac:dyDescent="0.25">
      <c r="A5744">
        <v>2281682</v>
      </c>
      <c r="B5744">
        <v>1</v>
      </c>
      <c r="C5744" t="s">
        <v>81</v>
      </c>
      <c r="D5744" t="s">
        <v>122</v>
      </c>
      <c r="E5744" t="s">
        <v>157</v>
      </c>
      <c r="F5744" t="s">
        <v>16652</v>
      </c>
      <c r="G5744" t="s">
        <v>134</v>
      </c>
      <c r="H5744" t="s">
        <v>135</v>
      </c>
      <c r="I5744" t="s">
        <v>136</v>
      </c>
      <c r="J5744" t="s">
        <v>137</v>
      </c>
      <c r="K5744" t="s">
        <v>138</v>
      </c>
      <c r="L5744" t="s">
        <v>16653</v>
      </c>
      <c r="M5744" t="s">
        <v>16654</v>
      </c>
      <c r="N5744">
        <v>0.221111111</v>
      </c>
      <c r="O5744">
        <v>6</v>
      </c>
      <c r="P5744">
        <v>2978</v>
      </c>
      <c r="Q5744">
        <v>82</v>
      </c>
      <c r="R5744">
        <v>124</v>
      </c>
      <c r="S5744">
        <v>49</v>
      </c>
      <c r="T5744">
        <v>237</v>
      </c>
      <c r="U5744">
        <v>5</v>
      </c>
      <c r="V5744">
        <v>1</v>
      </c>
      <c r="W5744">
        <v>0.39126968516644445</v>
      </c>
      <c r="X5744">
        <v>92.367183465341981</v>
      </c>
      <c r="Y5744">
        <v>42.693217163072724</v>
      </c>
      <c r="Z5744">
        <v>5.74538373341107</v>
      </c>
      <c r="AA5744">
        <v>152.70192458197661</v>
      </c>
      <c r="AB5744">
        <v>24.366253023222356</v>
      </c>
      <c r="AC5744">
        <v>20.105812090987001</v>
      </c>
      <c r="AD5744">
        <v>32.063472143736668</v>
      </c>
      <c r="AE5744">
        <v>370.43451588691488</v>
      </c>
    </row>
    <row r="5745" spans="1:31" x14ac:dyDescent="0.25">
      <c r="A5745">
        <v>2281684</v>
      </c>
      <c r="B5745">
        <v>1</v>
      </c>
      <c r="C5745" t="s">
        <v>81</v>
      </c>
      <c r="D5745" t="s">
        <v>128</v>
      </c>
      <c r="E5745" t="s">
        <v>132</v>
      </c>
      <c r="F5745" t="s">
        <v>16655</v>
      </c>
      <c r="G5745" t="s">
        <v>134</v>
      </c>
      <c r="H5745" t="s">
        <v>135</v>
      </c>
      <c r="I5745" t="s">
        <v>136</v>
      </c>
      <c r="J5745" t="s">
        <v>137</v>
      </c>
      <c r="K5745" t="s">
        <v>138</v>
      </c>
      <c r="L5745" t="s">
        <v>16656</v>
      </c>
      <c r="M5745" t="s">
        <v>16657</v>
      </c>
      <c r="N5745">
        <v>0.77749999999999997</v>
      </c>
      <c r="O5745">
        <v>0</v>
      </c>
      <c r="P5745">
        <v>253</v>
      </c>
      <c r="Q5745">
        <v>0</v>
      </c>
      <c r="R5745">
        <v>1</v>
      </c>
      <c r="S5745">
        <v>0</v>
      </c>
      <c r="T5745">
        <v>19</v>
      </c>
      <c r="U5745">
        <v>0</v>
      </c>
      <c r="V5745">
        <v>0</v>
      </c>
      <c r="W5745">
        <v>0</v>
      </c>
      <c r="X5745">
        <v>29.373258938905678</v>
      </c>
      <c r="Y5745">
        <v>0</v>
      </c>
      <c r="Z5745">
        <v>0.38308029110210001</v>
      </c>
      <c r="AA5745">
        <v>0</v>
      </c>
      <c r="AB5745">
        <v>8.9219196713464157</v>
      </c>
      <c r="AC5745">
        <v>0</v>
      </c>
      <c r="AD5745">
        <v>0</v>
      </c>
      <c r="AE5745">
        <v>38.678258901354198</v>
      </c>
    </row>
    <row r="5746" spans="1:31" x14ac:dyDescent="0.25">
      <c r="A5746">
        <v>2281688</v>
      </c>
      <c r="B5746">
        <v>1</v>
      </c>
      <c r="C5746" t="s">
        <v>80</v>
      </c>
      <c r="D5746" t="s">
        <v>93</v>
      </c>
      <c r="E5746" t="s">
        <v>176</v>
      </c>
      <c r="F5746" t="s">
        <v>16658</v>
      </c>
      <c r="G5746" t="s">
        <v>2685</v>
      </c>
      <c r="H5746" t="s">
        <v>150</v>
      </c>
      <c r="I5746" t="s">
        <v>136</v>
      </c>
      <c r="J5746" t="s">
        <v>137</v>
      </c>
      <c r="K5746" t="s">
        <v>138</v>
      </c>
      <c r="L5746" t="s">
        <v>16659</v>
      </c>
      <c r="M5746" t="s">
        <v>16660</v>
      </c>
      <c r="N5746">
        <v>2.1869444439999999</v>
      </c>
      <c r="O5746">
        <v>0</v>
      </c>
      <c r="P5746">
        <v>12</v>
      </c>
      <c r="Q5746">
        <v>0</v>
      </c>
      <c r="R5746">
        <v>9</v>
      </c>
      <c r="S5746">
        <v>0</v>
      </c>
      <c r="T5746">
        <v>2</v>
      </c>
      <c r="U5746">
        <v>0</v>
      </c>
      <c r="V5746">
        <v>0</v>
      </c>
      <c r="W5746">
        <v>0</v>
      </c>
      <c r="X5746">
        <v>5.9358288439239981</v>
      </c>
      <c r="Y5746">
        <v>0</v>
      </c>
      <c r="Z5746">
        <v>7.9734169978928744</v>
      </c>
      <c r="AA5746">
        <v>0</v>
      </c>
      <c r="AB5746">
        <v>2.6817608637615251</v>
      </c>
      <c r="AC5746">
        <v>0</v>
      </c>
      <c r="AD5746">
        <v>0</v>
      </c>
      <c r="AE5746">
        <v>16.591006705578398</v>
      </c>
    </row>
    <row r="5747" spans="1:31" x14ac:dyDescent="0.25">
      <c r="A5747">
        <v>2281689</v>
      </c>
      <c r="B5747">
        <v>1</v>
      </c>
      <c r="C5747" t="s">
        <v>81</v>
      </c>
      <c r="D5747" t="s">
        <v>127</v>
      </c>
      <c r="E5747" t="s">
        <v>165</v>
      </c>
      <c r="F5747" t="s">
        <v>16661</v>
      </c>
      <c r="G5747" t="s">
        <v>261</v>
      </c>
      <c r="H5747" t="s">
        <v>150</v>
      </c>
      <c r="I5747" t="s">
        <v>136</v>
      </c>
      <c r="J5747" t="s">
        <v>137</v>
      </c>
      <c r="K5747" t="s">
        <v>138</v>
      </c>
      <c r="L5747" t="s">
        <v>16662</v>
      </c>
      <c r="M5747" t="s">
        <v>16663</v>
      </c>
      <c r="N5747">
        <v>2.0752777770000002</v>
      </c>
      <c r="O5747">
        <v>0</v>
      </c>
      <c r="P5747">
        <v>1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4.9011301832000004E-3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4.9011301832000004E-3</v>
      </c>
    </row>
    <row r="5748" spans="1:31" x14ac:dyDescent="0.25">
      <c r="A5748">
        <v>2281691</v>
      </c>
      <c r="B5748">
        <v>1</v>
      </c>
      <c r="C5748" t="s">
        <v>80</v>
      </c>
      <c r="D5748" t="s">
        <v>84</v>
      </c>
      <c r="E5748" t="s">
        <v>165</v>
      </c>
      <c r="F5748" t="s">
        <v>16664</v>
      </c>
      <c r="G5748" t="s">
        <v>167</v>
      </c>
      <c r="H5748" t="s">
        <v>150</v>
      </c>
      <c r="I5748" t="s">
        <v>136</v>
      </c>
      <c r="J5748" t="s">
        <v>137</v>
      </c>
      <c r="K5748" t="s">
        <v>138</v>
      </c>
      <c r="L5748" t="s">
        <v>16665</v>
      </c>
      <c r="M5748" t="s">
        <v>16666</v>
      </c>
      <c r="N5748">
        <v>2.0874999999999999</v>
      </c>
      <c r="O5748">
        <v>0</v>
      </c>
      <c r="P5748">
        <v>5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1.7679847062438305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1.7679847062438305</v>
      </c>
    </row>
    <row r="5749" spans="1:31" x14ac:dyDescent="0.25">
      <c r="A5749">
        <v>2281696</v>
      </c>
      <c r="B5749">
        <v>1</v>
      </c>
      <c r="C5749" t="s">
        <v>80</v>
      </c>
      <c r="D5749" t="s">
        <v>83</v>
      </c>
      <c r="E5749" t="s">
        <v>176</v>
      </c>
      <c r="F5749" t="s">
        <v>16667</v>
      </c>
      <c r="G5749" t="s">
        <v>533</v>
      </c>
      <c r="H5749" t="s">
        <v>150</v>
      </c>
      <c r="I5749" t="s">
        <v>136</v>
      </c>
      <c r="J5749" t="s">
        <v>137</v>
      </c>
      <c r="K5749" t="s">
        <v>138</v>
      </c>
      <c r="L5749" t="s">
        <v>16668</v>
      </c>
      <c r="M5749" t="s">
        <v>16669</v>
      </c>
      <c r="N5749">
        <v>2.4275000000000002</v>
      </c>
      <c r="O5749">
        <v>0</v>
      </c>
      <c r="P5749">
        <v>232</v>
      </c>
      <c r="Q5749">
        <v>0</v>
      </c>
      <c r="R5749">
        <v>0</v>
      </c>
      <c r="S5749">
        <v>0</v>
      </c>
      <c r="T5749">
        <v>67</v>
      </c>
      <c r="U5749">
        <v>0</v>
      </c>
      <c r="V5749">
        <v>0</v>
      </c>
      <c r="W5749">
        <v>0</v>
      </c>
      <c r="X5749">
        <v>169.19374640122268</v>
      </c>
      <c r="Y5749">
        <v>0</v>
      </c>
      <c r="Z5749">
        <v>0</v>
      </c>
      <c r="AA5749">
        <v>0</v>
      </c>
      <c r="AB5749">
        <v>200.88370349207196</v>
      </c>
      <c r="AC5749">
        <v>0</v>
      </c>
      <c r="AD5749">
        <v>0</v>
      </c>
      <c r="AE5749">
        <v>370.07744989329467</v>
      </c>
    </row>
    <row r="5750" spans="1:31" x14ac:dyDescent="0.25">
      <c r="A5750">
        <v>2281702</v>
      </c>
      <c r="B5750">
        <v>1</v>
      </c>
      <c r="C5750" t="s">
        <v>80</v>
      </c>
      <c r="D5750" t="s">
        <v>93</v>
      </c>
      <c r="E5750" t="s">
        <v>165</v>
      </c>
      <c r="F5750" t="s">
        <v>16670</v>
      </c>
      <c r="G5750" t="s">
        <v>261</v>
      </c>
      <c r="H5750" t="s">
        <v>150</v>
      </c>
      <c r="I5750" t="s">
        <v>136</v>
      </c>
      <c r="J5750" t="s">
        <v>137</v>
      </c>
      <c r="K5750" t="s">
        <v>138</v>
      </c>
      <c r="L5750" t="s">
        <v>16671</v>
      </c>
      <c r="M5750" t="s">
        <v>16672</v>
      </c>
      <c r="N5750">
        <v>3.5605555550000001</v>
      </c>
      <c r="O5750">
        <v>0</v>
      </c>
      <c r="P5750">
        <v>1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3.5432942012369999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3.5432942012369999</v>
      </c>
    </row>
    <row r="5751" spans="1:31" x14ac:dyDescent="0.25">
      <c r="A5751">
        <v>2281707</v>
      </c>
      <c r="B5751">
        <v>1</v>
      </c>
      <c r="C5751" t="s">
        <v>80</v>
      </c>
      <c r="D5751" t="s">
        <v>96</v>
      </c>
      <c r="E5751" t="s">
        <v>165</v>
      </c>
      <c r="F5751" t="s">
        <v>16673</v>
      </c>
      <c r="G5751" t="s">
        <v>198</v>
      </c>
      <c r="H5751" t="s">
        <v>150</v>
      </c>
      <c r="I5751" t="s">
        <v>136</v>
      </c>
      <c r="J5751" t="s">
        <v>137</v>
      </c>
      <c r="K5751" t="s">
        <v>138</v>
      </c>
      <c r="L5751" t="s">
        <v>16674</v>
      </c>
      <c r="M5751" t="s">
        <v>16675</v>
      </c>
      <c r="N5751">
        <v>0.72055555500000001</v>
      </c>
      <c r="O5751">
        <v>0</v>
      </c>
      <c r="P5751">
        <v>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0.4205029481766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0.4205029481766</v>
      </c>
    </row>
    <row r="5752" spans="1:31" x14ac:dyDescent="0.25">
      <c r="A5752">
        <v>2281709</v>
      </c>
      <c r="B5752">
        <v>1</v>
      </c>
      <c r="C5752" t="s">
        <v>80</v>
      </c>
      <c r="D5752" t="s">
        <v>98</v>
      </c>
      <c r="E5752" t="s">
        <v>157</v>
      </c>
      <c r="F5752" t="s">
        <v>16676</v>
      </c>
      <c r="G5752" t="s">
        <v>134</v>
      </c>
      <c r="H5752" t="s">
        <v>135</v>
      </c>
      <c r="I5752" t="s">
        <v>136</v>
      </c>
      <c r="J5752" t="s">
        <v>137</v>
      </c>
      <c r="K5752" t="s">
        <v>138</v>
      </c>
      <c r="L5752" t="s">
        <v>16677</v>
      </c>
      <c r="M5752" t="s">
        <v>16678</v>
      </c>
      <c r="N5752">
        <v>0.13388888800000001</v>
      </c>
      <c r="O5752">
        <v>0</v>
      </c>
      <c r="P5752">
        <v>0</v>
      </c>
      <c r="Q5752">
        <v>9</v>
      </c>
      <c r="R5752">
        <v>94</v>
      </c>
      <c r="S5752">
        <v>4</v>
      </c>
      <c r="T5752">
        <v>20</v>
      </c>
      <c r="U5752">
        <v>1</v>
      </c>
      <c r="V5752">
        <v>0</v>
      </c>
      <c r="W5752">
        <v>0</v>
      </c>
      <c r="X5752">
        <v>0</v>
      </c>
      <c r="Y5752">
        <v>6.766455286174935</v>
      </c>
      <c r="Z5752">
        <v>13.409753234917467</v>
      </c>
      <c r="AA5752">
        <v>0.45053713447208898</v>
      </c>
      <c r="AB5752">
        <v>3.5856084756500946</v>
      </c>
      <c r="AC5752">
        <v>8.7918227462601326</v>
      </c>
      <c r="AD5752">
        <v>0</v>
      </c>
      <c r="AE5752">
        <v>33.00417687747472</v>
      </c>
    </row>
    <row r="5753" spans="1:31" x14ac:dyDescent="0.25">
      <c r="A5753">
        <v>2281710</v>
      </c>
      <c r="B5753">
        <v>1</v>
      </c>
      <c r="C5753" t="s">
        <v>81</v>
      </c>
      <c r="D5753" t="s">
        <v>118</v>
      </c>
      <c r="E5753" t="s">
        <v>147</v>
      </c>
      <c r="F5753" t="s">
        <v>16679</v>
      </c>
      <c r="G5753" t="s">
        <v>233</v>
      </c>
      <c r="H5753" t="s">
        <v>150</v>
      </c>
      <c r="I5753" t="s">
        <v>136</v>
      </c>
      <c r="J5753" t="s">
        <v>137</v>
      </c>
      <c r="K5753" t="s">
        <v>138</v>
      </c>
      <c r="L5753" t="s">
        <v>16680</v>
      </c>
      <c r="M5753" t="s">
        <v>16681</v>
      </c>
      <c r="N5753">
        <v>0.93555555499999998</v>
      </c>
      <c r="O5753">
        <v>0</v>
      </c>
      <c r="P5753">
        <v>276</v>
      </c>
      <c r="Q5753">
        <v>0</v>
      </c>
      <c r="R5753">
        <v>4</v>
      </c>
      <c r="S5753">
        <v>0</v>
      </c>
      <c r="T5753">
        <v>22</v>
      </c>
      <c r="U5753">
        <v>0</v>
      </c>
      <c r="V5753">
        <v>0</v>
      </c>
      <c r="W5753">
        <v>0</v>
      </c>
      <c r="X5753">
        <v>41.106855779048388</v>
      </c>
      <c r="Y5753">
        <v>0</v>
      </c>
      <c r="Z5753">
        <v>5.9207020301550006E-2</v>
      </c>
      <c r="AA5753">
        <v>0</v>
      </c>
      <c r="AB5753">
        <v>6.5730686361451331</v>
      </c>
      <c r="AC5753">
        <v>0</v>
      </c>
      <c r="AD5753">
        <v>0</v>
      </c>
      <c r="AE5753">
        <v>47.739131435495068</v>
      </c>
    </row>
    <row r="5754" spans="1:31" x14ac:dyDescent="0.25">
      <c r="A5754">
        <v>2281714</v>
      </c>
      <c r="B5754">
        <v>1</v>
      </c>
      <c r="C5754" t="s">
        <v>81</v>
      </c>
      <c r="D5754" t="s">
        <v>112</v>
      </c>
      <c r="E5754" t="s">
        <v>165</v>
      </c>
      <c r="F5754" t="s">
        <v>16682</v>
      </c>
      <c r="G5754" t="s">
        <v>225</v>
      </c>
      <c r="H5754" t="s">
        <v>150</v>
      </c>
      <c r="I5754" t="s">
        <v>136</v>
      </c>
      <c r="J5754" t="s">
        <v>137</v>
      </c>
      <c r="K5754" t="s">
        <v>138</v>
      </c>
      <c r="L5754" t="s">
        <v>16683</v>
      </c>
      <c r="M5754" t="s">
        <v>16684</v>
      </c>
      <c r="N5754">
        <v>0.99666666599999998</v>
      </c>
      <c r="O5754">
        <v>0</v>
      </c>
      <c r="P5754">
        <v>15</v>
      </c>
      <c r="Q5754">
        <v>0</v>
      </c>
      <c r="R5754">
        <v>0</v>
      </c>
      <c r="S5754">
        <v>0</v>
      </c>
      <c r="T5754">
        <v>3</v>
      </c>
      <c r="U5754">
        <v>0</v>
      </c>
      <c r="V5754">
        <v>0</v>
      </c>
      <c r="W5754">
        <v>0</v>
      </c>
      <c r="X5754">
        <v>2.7583382325068442</v>
      </c>
      <c r="Y5754">
        <v>0</v>
      </c>
      <c r="Z5754">
        <v>0</v>
      </c>
      <c r="AA5754">
        <v>0</v>
      </c>
      <c r="AB5754">
        <v>0.69703798645170001</v>
      </c>
      <c r="AC5754">
        <v>0</v>
      </c>
      <c r="AD5754">
        <v>0</v>
      </c>
      <c r="AE5754">
        <v>3.455376218958544</v>
      </c>
    </row>
    <row r="5755" spans="1:31" x14ac:dyDescent="0.25">
      <c r="A5755">
        <v>2281715</v>
      </c>
      <c r="B5755">
        <v>1</v>
      </c>
      <c r="C5755" t="s">
        <v>81</v>
      </c>
      <c r="D5755" t="s">
        <v>118</v>
      </c>
      <c r="E5755" t="s">
        <v>141</v>
      </c>
      <c r="F5755" t="s">
        <v>16685</v>
      </c>
      <c r="G5755" t="s">
        <v>134</v>
      </c>
      <c r="H5755" t="s">
        <v>135</v>
      </c>
      <c r="I5755" t="s">
        <v>136</v>
      </c>
      <c r="J5755" t="s">
        <v>137</v>
      </c>
      <c r="K5755" t="s">
        <v>138</v>
      </c>
      <c r="L5755" t="s">
        <v>16686</v>
      </c>
      <c r="M5755" t="s">
        <v>16687</v>
      </c>
      <c r="N5755">
        <v>0.72972222200000003</v>
      </c>
      <c r="O5755">
        <v>2</v>
      </c>
      <c r="P5755">
        <v>28</v>
      </c>
      <c r="Q5755">
        <v>13</v>
      </c>
      <c r="R5755">
        <v>6</v>
      </c>
      <c r="S5755">
        <v>9</v>
      </c>
      <c r="T5755">
        <v>27</v>
      </c>
      <c r="U5755">
        <v>2</v>
      </c>
      <c r="V5755">
        <v>0</v>
      </c>
      <c r="W5755">
        <v>3.1088547479624169</v>
      </c>
      <c r="X5755">
        <v>5.1971307346747651</v>
      </c>
      <c r="Y5755">
        <v>7.7274969520550343</v>
      </c>
      <c r="Z5755">
        <v>7.0221676225156333</v>
      </c>
      <c r="AA5755">
        <v>109.84989717532467</v>
      </c>
      <c r="AB5755">
        <v>6.2077847571319573</v>
      </c>
      <c r="AC5755">
        <v>396.26071270382511</v>
      </c>
      <c r="AD5755">
        <v>0</v>
      </c>
      <c r="AE5755">
        <v>535.37404469348962</v>
      </c>
    </row>
    <row r="5756" spans="1:31" x14ac:dyDescent="0.25">
      <c r="A5756">
        <v>2281716</v>
      </c>
      <c r="B5756">
        <v>1</v>
      </c>
      <c r="C5756" t="s">
        <v>81</v>
      </c>
      <c r="D5756" t="s">
        <v>122</v>
      </c>
      <c r="E5756" t="s">
        <v>147</v>
      </c>
      <c r="F5756" t="s">
        <v>16688</v>
      </c>
      <c r="G5756" t="s">
        <v>149</v>
      </c>
      <c r="H5756" t="s">
        <v>150</v>
      </c>
      <c r="I5756" t="s">
        <v>136</v>
      </c>
      <c r="J5756" t="s">
        <v>137</v>
      </c>
      <c r="K5756" t="s">
        <v>138</v>
      </c>
      <c r="L5756" t="s">
        <v>16689</v>
      </c>
      <c r="M5756" t="s">
        <v>16690</v>
      </c>
      <c r="N5756">
        <v>1.2822222219999999</v>
      </c>
      <c r="O5756">
        <v>0</v>
      </c>
      <c r="P5756">
        <v>115</v>
      </c>
      <c r="Q5756">
        <v>0</v>
      </c>
      <c r="R5756">
        <v>4</v>
      </c>
      <c r="S5756">
        <v>0</v>
      </c>
      <c r="T5756">
        <v>10</v>
      </c>
      <c r="U5756">
        <v>0</v>
      </c>
      <c r="V5756">
        <v>0</v>
      </c>
      <c r="W5756">
        <v>0</v>
      </c>
      <c r="X5756">
        <v>27.526607398225512</v>
      </c>
      <c r="Y5756">
        <v>0</v>
      </c>
      <c r="Z5756">
        <v>0.95761858533773325</v>
      </c>
      <c r="AA5756">
        <v>0</v>
      </c>
      <c r="AB5756">
        <v>3.2366707440325615</v>
      </c>
      <c r="AC5756">
        <v>0</v>
      </c>
      <c r="AD5756">
        <v>0</v>
      </c>
      <c r="AE5756">
        <v>31.720896727595807</v>
      </c>
    </row>
    <row r="5757" spans="1:31" x14ac:dyDescent="0.25">
      <c r="A5757">
        <v>2281719</v>
      </c>
      <c r="B5757">
        <v>1</v>
      </c>
      <c r="C5757" t="s">
        <v>80</v>
      </c>
      <c r="D5757" t="s">
        <v>96</v>
      </c>
      <c r="E5757" t="s">
        <v>165</v>
      </c>
      <c r="F5757" t="s">
        <v>16691</v>
      </c>
      <c r="G5757" t="s">
        <v>198</v>
      </c>
      <c r="H5757" t="s">
        <v>150</v>
      </c>
      <c r="I5757" t="s">
        <v>136</v>
      </c>
      <c r="J5757" t="s">
        <v>137</v>
      </c>
      <c r="K5757" t="s">
        <v>138</v>
      </c>
      <c r="L5757" t="s">
        <v>16692</v>
      </c>
      <c r="M5757" t="s">
        <v>16693</v>
      </c>
      <c r="N5757">
        <v>0.86194444400000003</v>
      </c>
      <c r="O5757">
        <v>0</v>
      </c>
      <c r="P5757">
        <v>1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0.24655020846375003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0.24655020846375003</v>
      </c>
    </row>
    <row r="5758" spans="1:31" x14ac:dyDescent="0.25">
      <c r="A5758">
        <v>2281720</v>
      </c>
      <c r="B5758">
        <v>1</v>
      </c>
      <c r="C5758" t="s">
        <v>80</v>
      </c>
      <c r="D5758" t="s">
        <v>96</v>
      </c>
      <c r="E5758" t="s">
        <v>165</v>
      </c>
      <c r="F5758" t="s">
        <v>16694</v>
      </c>
      <c r="G5758" t="s">
        <v>261</v>
      </c>
      <c r="H5758" t="s">
        <v>150</v>
      </c>
      <c r="I5758" t="s">
        <v>136</v>
      </c>
      <c r="J5758" t="s">
        <v>137</v>
      </c>
      <c r="K5758" t="s">
        <v>138</v>
      </c>
      <c r="L5758" t="s">
        <v>16695</v>
      </c>
      <c r="M5758" t="s">
        <v>16696</v>
      </c>
      <c r="N5758">
        <v>2.756388888</v>
      </c>
      <c r="O5758">
        <v>0</v>
      </c>
      <c r="P5758">
        <v>1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</row>
    <row r="5759" spans="1:31" x14ac:dyDescent="0.25">
      <c r="A5759">
        <v>2281721</v>
      </c>
      <c r="B5759">
        <v>1</v>
      </c>
      <c r="C5759" t="s">
        <v>80</v>
      </c>
      <c r="D5759" t="s">
        <v>96</v>
      </c>
      <c r="E5759" t="s">
        <v>165</v>
      </c>
      <c r="F5759" t="s">
        <v>16697</v>
      </c>
      <c r="G5759" t="s">
        <v>198</v>
      </c>
      <c r="H5759" t="s">
        <v>150</v>
      </c>
      <c r="I5759" t="s">
        <v>136</v>
      </c>
      <c r="J5759" t="s">
        <v>137</v>
      </c>
      <c r="K5759" t="s">
        <v>138</v>
      </c>
      <c r="L5759" t="s">
        <v>16698</v>
      </c>
      <c r="M5759" t="s">
        <v>16699</v>
      </c>
      <c r="N5759">
        <v>0.43333333299999999</v>
      </c>
      <c r="O5759">
        <v>0</v>
      </c>
      <c r="P5759">
        <v>1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0.50108616044200005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0.50108616044200005</v>
      </c>
    </row>
    <row r="5760" spans="1:31" x14ac:dyDescent="0.25">
      <c r="A5760">
        <v>2281722</v>
      </c>
      <c r="B5760">
        <v>1</v>
      </c>
      <c r="C5760" t="s">
        <v>80</v>
      </c>
      <c r="D5760" t="s">
        <v>92</v>
      </c>
      <c r="E5760" t="s">
        <v>165</v>
      </c>
      <c r="F5760" t="s">
        <v>16383</v>
      </c>
      <c r="G5760" t="s">
        <v>167</v>
      </c>
      <c r="H5760" t="s">
        <v>150</v>
      </c>
      <c r="I5760" t="s">
        <v>136</v>
      </c>
      <c r="J5760" t="s">
        <v>137</v>
      </c>
      <c r="K5760" t="s">
        <v>138</v>
      </c>
      <c r="L5760" t="s">
        <v>16700</v>
      </c>
      <c r="M5760" t="s">
        <v>16701</v>
      </c>
      <c r="N5760">
        <v>2.1430555550000001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1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0.96453726449400001</v>
      </c>
      <c r="AC5760">
        <v>0</v>
      </c>
      <c r="AD5760">
        <v>0</v>
      </c>
      <c r="AE5760">
        <v>0.96453726449400001</v>
      </c>
    </row>
    <row r="5761" spans="1:31" x14ac:dyDescent="0.25">
      <c r="A5761">
        <v>2281725</v>
      </c>
      <c r="B5761">
        <v>1</v>
      </c>
      <c r="C5761" t="s">
        <v>80</v>
      </c>
      <c r="D5761" t="s">
        <v>95</v>
      </c>
      <c r="E5761" t="s">
        <v>147</v>
      </c>
      <c r="F5761" t="s">
        <v>16702</v>
      </c>
      <c r="G5761" t="s">
        <v>725</v>
      </c>
      <c r="H5761" t="s">
        <v>150</v>
      </c>
      <c r="I5761" t="s">
        <v>136</v>
      </c>
      <c r="J5761" t="s">
        <v>137</v>
      </c>
      <c r="K5761" t="s">
        <v>138</v>
      </c>
      <c r="L5761" t="s">
        <v>16703</v>
      </c>
      <c r="M5761" t="s">
        <v>16704</v>
      </c>
      <c r="N5761">
        <v>0.49</v>
      </c>
      <c r="O5761">
        <v>0</v>
      </c>
      <c r="P5761">
        <v>39</v>
      </c>
      <c r="Q5761">
        <v>0</v>
      </c>
      <c r="R5761">
        <v>0</v>
      </c>
      <c r="S5761">
        <v>0</v>
      </c>
      <c r="T5761">
        <v>1</v>
      </c>
      <c r="U5761">
        <v>0</v>
      </c>
      <c r="V5761">
        <v>0</v>
      </c>
      <c r="W5761">
        <v>0</v>
      </c>
      <c r="X5761">
        <v>7.5033915321287994</v>
      </c>
      <c r="Y5761">
        <v>0</v>
      </c>
      <c r="Z5761">
        <v>0</v>
      </c>
      <c r="AA5761">
        <v>0</v>
      </c>
      <c r="AB5761">
        <v>0.52769726899469993</v>
      </c>
      <c r="AC5761">
        <v>0</v>
      </c>
      <c r="AD5761">
        <v>0</v>
      </c>
      <c r="AE5761">
        <v>8.0310888011234987</v>
      </c>
    </row>
    <row r="5762" spans="1:31" x14ac:dyDescent="0.25">
      <c r="A5762">
        <v>2283573</v>
      </c>
      <c r="B5762">
        <v>1</v>
      </c>
      <c r="C5762" t="s">
        <v>80</v>
      </c>
      <c r="D5762" t="s">
        <v>95</v>
      </c>
      <c r="E5762" t="s">
        <v>312</v>
      </c>
      <c r="F5762" t="s">
        <v>16705</v>
      </c>
      <c r="G5762" t="s">
        <v>380</v>
      </c>
      <c r="H5762" t="s">
        <v>150</v>
      </c>
      <c r="I5762" t="s">
        <v>136</v>
      </c>
      <c r="J5762" t="s">
        <v>137</v>
      </c>
      <c r="K5762" t="s">
        <v>138</v>
      </c>
      <c r="L5762" t="s">
        <v>16706</v>
      </c>
      <c r="M5762" t="s">
        <v>16707</v>
      </c>
      <c r="N5762">
        <v>3.7883333330000002</v>
      </c>
      <c r="O5762">
        <v>0</v>
      </c>
      <c r="P5762">
        <v>25</v>
      </c>
      <c r="Q5762">
        <v>0</v>
      </c>
      <c r="R5762">
        <v>0</v>
      </c>
      <c r="S5762">
        <v>0</v>
      </c>
      <c r="T5762">
        <v>6</v>
      </c>
      <c r="U5762">
        <v>0</v>
      </c>
      <c r="V5762">
        <v>0</v>
      </c>
      <c r="W5762">
        <v>0</v>
      </c>
      <c r="X5762">
        <v>25.623308540023523</v>
      </c>
      <c r="Y5762">
        <v>0</v>
      </c>
      <c r="Z5762">
        <v>0</v>
      </c>
      <c r="AA5762">
        <v>0</v>
      </c>
      <c r="AB5762">
        <v>12.665079077004567</v>
      </c>
      <c r="AC5762">
        <v>0</v>
      </c>
      <c r="AD5762">
        <v>0</v>
      </c>
      <c r="AE5762">
        <v>38.288387617028093</v>
      </c>
    </row>
    <row r="5763" spans="1:31" x14ac:dyDescent="0.25">
      <c r="A5763">
        <v>2283596</v>
      </c>
      <c r="B5763">
        <v>1</v>
      </c>
      <c r="C5763" t="s">
        <v>80</v>
      </c>
      <c r="D5763" t="s">
        <v>103</v>
      </c>
      <c r="E5763" t="s">
        <v>322</v>
      </c>
      <c r="F5763" t="s">
        <v>16708</v>
      </c>
      <c r="G5763" t="s">
        <v>134</v>
      </c>
      <c r="H5763" t="s">
        <v>135</v>
      </c>
      <c r="I5763" t="s">
        <v>136</v>
      </c>
      <c r="J5763" t="s">
        <v>137</v>
      </c>
      <c r="K5763" t="s">
        <v>138</v>
      </c>
      <c r="L5763" t="s">
        <v>16709</v>
      </c>
      <c r="M5763" t="s">
        <v>16710</v>
      </c>
      <c r="N5763">
        <v>0.81722222200000005</v>
      </c>
      <c r="O5763">
        <v>2</v>
      </c>
      <c r="P5763">
        <v>1908</v>
      </c>
      <c r="Q5763">
        <v>50</v>
      </c>
      <c r="R5763">
        <v>168</v>
      </c>
      <c r="S5763">
        <v>26</v>
      </c>
      <c r="T5763">
        <v>268</v>
      </c>
      <c r="U5763">
        <v>7</v>
      </c>
      <c r="V5763">
        <v>0</v>
      </c>
      <c r="W5763">
        <v>2.2009784239276002</v>
      </c>
      <c r="X5763">
        <v>443.53688654498944</v>
      </c>
      <c r="Y5763">
        <v>206.48349338772169</v>
      </c>
      <c r="Z5763">
        <v>133.41112833952465</v>
      </c>
      <c r="AA5763">
        <v>327.19849291473338</v>
      </c>
      <c r="AB5763">
        <v>105.32650343514993</v>
      </c>
      <c r="AC5763">
        <v>170.77201025115477</v>
      </c>
      <c r="AD5763">
        <v>0</v>
      </c>
      <c r="AE5763">
        <v>1388.9294932972018</v>
      </c>
    </row>
    <row r="5764" spans="1:31" x14ac:dyDescent="0.25">
      <c r="A5764">
        <v>2283341</v>
      </c>
      <c r="B5764">
        <v>1</v>
      </c>
      <c r="C5764" t="s">
        <v>80</v>
      </c>
      <c r="D5764" t="s">
        <v>90</v>
      </c>
      <c r="E5764" t="s">
        <v>147</v>
      </c>
      <c r="F5764" t="s">
        <v>16711</v>
      </c>
      <c r="G5764" t="s">
        <v>1433</v>
      </c>
      <c r="H5764" t="s">
        <v>150</v>
      </c>
      <c r="I5764" t="s">
        <v>136</v>
      </c>
      <c r="J5764" t="s">
        <v>137</v>
      </c>
      <c r="K5764" t="s">
        <v>138</v>
      </c>
      <c r="L5764" t="s">
        <v>16712</v>
      </c>
      <c r="M5764" t="s">
        <v>16713</v>
      </c>
      <c r="N5764">
        <v>0.46750000000000003</v>
      </c>
      <c r="O5764">
        <v>0</v>
      </c>
      <c r="P5764">
        <v>153</v>
      </c>
      <c r="Q5764">
        <v>0</v>
      </c>
      <c r="R5764">
        <v>0</v>
      </c>
      <c r="S5764">
        <v>0</v>
      </c>
      <c r="T5764">
        <v>5</v>
      </c>
      <c r="U5764">
        <v>0</v>
      </c>
      <c r="V5764">
        <v>0</v>
      </c>
      <c r="W5764">
        <v>0</v>
      </c>
      <c r="X5764">
        <v>18.228305980896923</v>
      </c>
      <c r="Y5764">
        <v>0</v>
      </c>
      <c r="Z5764">
        <v>0</v>
      </c>
      <c r="AA5764">
        <v>0</v>
      </c>
      <c r="AB5764">
        <v>0.42967891906319999</v>
      </c>
      <c r="AC5764">
        <v>0</v>
      </c>
      <c r="AD5764">
        <v>0</v>
      </c>
      <c r="AE5764">
        <v>18.657984899960123</v>
      </c>
    </row>
    <row r="5765" spans="1:31" x14ac:dyDescent="0.25">
      <c r="A5765">
        <v>2283427</v>
      </c>
      <c r="B5765">
        <v>1</v>
      </c>
      <c r="C5765" t="s">
        <v>80</v>
      </c>
      <c r="D5765" t="s">
        <v>105</v>
      </c>
      <c r="E5765" t="s">
        <v>157</v>
      </c>
      <c r="F5765" t="s">
        <v>16714</v>
      </c>
      <c r="G5765" t="s">
        <v>134</v>
      </c>
      <c r="H5765" t="s">
        <v>135</v>
      </c>
      <c r="I5765" t="s">
        <v>136</v>
      </c>
      <c r="J5765" t="s">
        <v>137</v>
      </c>
      <c r="K5765" t="s">
        <v>138</v>
      </c>
      <c r="L5765" t="s">
        <v>16715</v>
      </c>
      <c r="M5765" t="s">
        <v>16716</v>
      </c>
      <c r="N5765">
        <v>1.056944444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1</v>
      </c>
      <c r="U5765">
        <v>0</v>
      </c>
      <c r="V5765">
        <v>2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12.213453385984668</v>
      </c>
      <c r="AC5765">
        <v>0</v>
      </c>
      <c r="AD5765">
        <v>5.8513540047620003</v>
      </c>
      <c r="AE5765">
        <v>18.064807390746669</v>
      </c>
    </row>
    <row r="5766" spans="1:31" x14ac:dyDescent="0.25">
      <c r="A5766">
        <v>2283736</v>
      </c>
      <c r="B5766">
        <v>1</v>
      </c>
      <c r="C5766" t="s">
        <v>81</v>
      </c>
      <c r="D5766" t="s">
        <v>118</v>
      </c>
      <c r="E5766" t="s">
        <v>176</v>
      </c>
      <c r="F5766" t="s">
        <v>16717</v>
      </c>
      <c r="G5766" t="s">
        <v>725</v>
      </c>
      <c r="H5766" t="s">
        <v>150</v>
      </c>
      <c r="I5766" t="s">
        <v>136</v>
      </c>
      <c r="J5766" t="s">
        <v>137</v>
      </c>
      <c r="K5766" t="s">
        <v>138</v>
      </c>
      <c r="L5766" t="s">
        <v>16718</v>
      </c>
      <c r="M5766" t="s">
        <v>16719</v>
      </c>
      <c r="N5766">
        <v>1.3530555550000001</v>
      </c>
      <c r="O5766">
        <v>0</v>
      </c>
      <c r="P5766">
        <v>3</v>
      </c>
      <c r="Q5766">
        <v>0</v>
      </c>
      <c r="R5766">
        <v>0</v>
      </c>
      <c r="S5766">
        <v>0</v>
      </c>
      <c r="T5766">
        <v>4</v>
      </c>
      <c r="U5766">
        <v>0</v>
      </c>
      <c r="V5766">
        <v>0</v>
      </c>
      <c r="W5766">
        <v>0</v>
      </c>
      <c r="X5766">
        <v>0.29048288104035003</v>
      </c>
      <c r="Y5766">
        <v>0</v>
      </c>
      <c r="Z5766">
        <v>0</v>
      </c>
      <c r="AA5766">
        <v>0</v>
      </c>
      <c r="AB5766">
        <v>16.351404195136066</v>
      </c>
      <c r="AC5766">
        <v>0</v>
      </c>
      <c r="AD5766">
        <v>0</v>
      </c>
      <c r="AE5766">
        <v>16.641887076176417</v>
      </c>
    </row>
    <row r="5767" spans="1:31" x14ac:dyDescent="0.25">
      <c r="A5767">
        <v>2283473</v>
      </c>
      <c r="B5767">
        <v>1</v>
      </c>
      <c r="C5767" t="s">
        <v>80</v>
      </c>
      <c r="D5767" t="s">
        <v>83</v>
      </c>
      <c r="E5767" t="s">
        <v>322</v>
      </c>
      <c r="F5767" t="s">
        <v>5469</v>
      </c>
      <c r="G5767" t="s">
        <v>134</v>
      </c>
      <c r="H5767" t="s">
        <v>135</v>
      </c>
      <c r="I5767" t="s">
        <v>136</v>
      </c>
      <c r="J5767" t="s">
        <v>137</v>
      </c>
      <c r="K5767" t="s">
        <v>138</v>
      </c>
      <c r="L5767" t="s">
        <v>16720</v>
      </c>
      <c r="M5767" t="s">
        <v>16721</v>
      </c>
      <c r="N5767">
        <v>0.722963888</v>
      </c>
      <c r="O5767">
        <v>0</v>
      </c>
      <c r="P5767">
        <v>883</v>
      </c>
      <c r="Q5767">
        <v>2</v>
      </c>
      <c r="R5767">
        <v>0</v>
      </c>
      <c r="S5767">
        <v>10</v>
      </c>
      <c r="T5767">
        <v>501</v>
      </c>
      <c r="U5767">
        <v>18</v>
      </c>
      <c r="V5767">
        <v>14</v>
      </c>
      <c r="W5767">
        <v>0</v>
      </c>
      <c r="X5767">
        <v>235.3371414017476</v>
      </c>
      <c r="Y5767">
        <v>0.76985951071899983</v>
      </c>
      <c r="Z5767">
        <v>0</v>
      </c>
      <c r="AA5767">
        <v>121.51617725582231</v>
      </c>
      <c r="AB5767">
        <v>515.95282653719858</v>
      </c>
      <c r="AC5767">
        <v>1577.2520146690968</v>
      </c>
      <c r="AD5767">
        <v>49.770989452871923</v>
      </c>
      <c r="AE5767">
        <v>2500.5990088274561</v>
      </c>
    </row>
    <row r="5768" spans="1:31" x14ac:dyDescent="0.25">
      <c r="A5768">
        <v>2283487</v>
      </c>
      <c r="B5768">
        <v>1</v>
      </c>
      <c r="C5768" t="s">
        <v>80</v>
      </c>
      <c r="D5768" t="s">
        <v>105</v>
      </c>
      <c r="E5768" t="s">
        <v>132</v>
      </c>
      <c r="F5768" t="s">
        <v>7741</v>
      </c>
      <c r="G5768" t="s">
        <v>134</v>
      </c>
      <c r="H5768" t="s">
        <v>135</v>
      </c>
      <c r="I5768" t="s">
        <v>136</v>
      </c>
      <c r="J5768" t="s">
        <v>137</v>
      </c>
      <c r="K5768" t="s">
        <v>138</v>
      </c>
      <c r="L5768" t="s">
        <v>16722</v>
      </c>
      <c r="M5768" t="s">
        <v>16723</v>
      </c>
      <c r="N5768">
        <v>0.262222222</v>
      </c>
      <c r="O5768">
        <v>1</v>
      </c>
      <c r="P5768">
        <v>2327</v>
      </c>
      <c r="Q5768">
        <v>4</v>
      </c>
      <c r="R5768">
        <v>254</v>
      </c>
      <c r="S5768">
        <v>28</v>
      </c>
      <c r="T5768">
        <v>315</v>
      </c>
      <c r="U5768">
        <v>4</v>
      </c>
      <c r="V5768">
        <v>3</v>
      </c>
      <c r="W5768">
        <v>0.18367894952960001</v>
      </c>
      <c r="X5768">
        <v>161.14893673971716</v>
      </c>
      <c r="Y5768">
        <v>1.344379793328</v>
      </c>
      <c r="Z5768">
        <v>11.706142244943729</v>
      </c>
      <c r="AA5768">
        <v>41.935696540503017</v>
      </c>
      <c r="AB5768">
        <v>48.153356053501994</v>
      </c>
      <c r="AC5768">
        <v>37.305774733844672</v>
      </c>
      <c r="AD5768">
        <v>0.49521344427200004</v>
      </c>
      <c r="AE5768">
        <v>302.27317849964015</v>
      </c>
    </row>
    <row r="5769" spans="1:31" x14ac:dyDescent="0.25">
      <c r="A5769">
        <v>2283819</v>
      </c>
      <c r="B5769">
        <v>1</v>
      </c>
      <c r="C5769" t="s">
        <v>80</v>
      </c>
      <c r="D5769" t="s">
        <v>82</v>
      </c>
      <c r="E5769" t="s">
        <v>165</v>
      </c>
      <c r="F5769" t="s">
        <v>16724</v>
      </c>
      <c r="G5769" t="s">
        <v>198</v>
      </c>
      <c r="H5769" t="s">
        <v>150</v>
      </c>
      <c r="I5769" t="s">
        <v>136</v>
      </c>
      <c r="J5769" t="s">
        <v>137</v>
      </c>
      <c r="K5769" t="s">
        <v>138</v>
      </c>
      <c r="L5769" t="s">
        <v>16725</v>
      </c>
      <c r="M5769" t="s">
        <v>16726</v>
      </c>
      <c r="N5769">
        <v>1.265833333</v>
      </c>
      <c r="O5769">
        <v>0</v>
      </c>
      <c r="P5769">
        <v>1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0.47556266268555003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0.47556266268555003</v>
      </c>
    </row>
    <row r="5770" spans="1:31" x14ac:dyDescent="0.25">
      <c r="A5770">
        <v>2283782</v>
      </c>
      <c r="B5770">
        <v>1</v>
      </c>
      <c r="C5770" t="s">
        <v>80</v>
      </c>
      <c r="D5770" t="s">
        <v>97</v>
      </c>
      <c r="E5770" t="s">
        <v>165</v>
      </c>
      <c r="F5770" t="s">
        <v>16727</v>
      </c>
      <c r="G5770" t="s">
        <v>198</v>
      </c>
      <c r="H5770" t="s">
        <v>150</v>
      </c>
      <c r="I5770" t="s">
        <v>136</v>
      </c>
      <c r="J5770" t="s">
        <v>137</v>
      </c>
      <c r="K5770" t="s">
        <v>138</v>
      </c>
      <c r="L5770" t="s">
        <v>16728</v>
      </c>
      <c r="M5770" t="s">
        <v>16729</v>
      </c>
      <c r="N5770">
        <v>1.685277777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1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0.35581049558730005</v>
      </c>
      <c r="AC5770">
        <v>0</v>
      </c>
      <c r="AD5770">
        <v>0</v>
      </c>
      <c r="AE5770">
        <v>0.35581049558730005</v>
      </c>
    </row>
    <row r="5771" spans="1:31" x14ac:dyDescent="0.25">
      <c r="A5771">
        <v>2283281</v>
      </c>
      <c r="B5771">
        <v>1</v>
      </c>
      <c r="C5771" t="s">
        <v>81</v>
      </c>
      <c r="D5771" t="s">
        <v>127</v>
      </c>
      <c r="E5771" t="s">
        <v>141</v>
      </c>
      <c r="F5771" t="s">
        <v>2344</v>
      </c>
      <c r="G5771" t="s">
        <v>134</v>
      </c>
      <c r="H5771" t="s">
        <v>135</v>
      </c>
      <c r="I5771" t="s">
        <v>136</v>
      </c>
      <c r="J5771" t="s">
        <v>137</v>
      </c>
      <c r="K5771" t="s">
        <v>138</v>
      </c>
      <c r="L5771" t="s">
        <v>16730</v>
      </c>
      <c r="M5771" t="s">
        <v>16731</v>
      </c>
      <c r="N5771">
        <v>1.299722222</v>
      </c>
      <c r="O5771">
        <v>0</v>
      </c>
      <c r="P5771">
        <v>363</v>
      </c>
      <c r="Q5771">
        <v>6</v>
      </c>
      <c r="R5771">
        <v>16</v>
      </c>
      <c r="S5771">
        <v>4</v>
      </c>
      <c r="T5771">
        <v>91</v>
      </c>
      <c r="U5771">
        <v>6</v>
      </c>
      <c r="V5771">
        <v>2</v>
      </c>
      <c r="W5771">
        <v>0</v>
      </c>
      <c r="X5771">
        <v>110.20519665768047</v>
      </c>
      <c r="Y5771">
        <v>4.117615948061335</v>
      </c>
      <c r="Z5771">
        <v>7.734230602958557</v>
      </c>
      <c r="AA5771">
        <v>403.49873166016522</v>
      </c>
      <c r="AB5771">
        <v>46.805126336812492</v>
      </c>
      <c r="AC5771">
        <v>231.39768942538271</v>
      </c>
      <c r="AD5771">
        <v>1.7595923478923334</v>
      </c>
      <c r="AE5771">
        <v>805.51818297895306</v>
      </c>
    </row>
    <row r="5772" spans="1:31" x14ac:dyDescent="0.25">
      <c r="A5772">
        <v>2283304</v>
      </c>
      <c r="B5772">
        <v>1</v>
      </c>
      <c r="C5772" t="s">
        <v>81</v>
      </c>
      <c r="D5772" t="s">
        <v>122</v>
      </c>
      <c r="E5772" t="s">
        <v>157</v>
      </c>
      <c r="F5772" t="s">
        <v>13079</v>
      </c>
      <c r="G5772" t="s">
        <v>134</v>
      </c>
      <c r="H5772" t="s">
        <v>135</v>
      </c>
      <c r="I5772" t="s">
        <v>136</v>
      </c>
      <c r="J5772" t="s">
        <v>137</v>
      </c>
      <c r="K5772" t="s">
        <v>138</v>
      </c>
      <c r="L5772" t="s">
        <v>16732</v>
      </c>
      <c r="M5772" t="s">
        <v>16733</v>
      </c>
      <c r="N5772">
        <v>0.80305555500000003</v>
      </c>
      <c r="O5772">
        <v>0</v>
      </c>
      <c r="P5772">
        <v>705</v>
      </c>
      <c r="Q5772">
        <v>211</v>
      </c>
      <c r="R5772">
        <v>21</v>
      </c>
      <c r="S5772">
        <v>24</v>
      </c>
      <c r="T5772">
        <v>92</v>
      </c>
      <c r="U5772">
        <v>0</v>
      </c>
      <c r="V5772">
        <v>1</v>
      </c>
      <c r="W5772">
        <v>0</v>
      </c>
      <c r="X5772">
        <v>66.436264870340068</v>
      </c>
      <c r="Y5772">
        <v>38.731159102712724</v>
      </c>
      <c r="Z5772">
        <v>6.5606497862359987</v>
      </c>
      <c r="AA5772">
        <v>118.01650675359413</v>
      </c>
      <c r="AB5772">
        <v>12.120914034659403</v>
      </c>
      <c r="AC5772">
        <v>0</v>
      </c>
      <c r="AD5772">
        <v>0.284771339886075</v>
      </c>
      <c r="AE5772">
        <v>242.15026588742839</v>
      </c>
    </row>
    <row r="5773" spans="1:31" x14ac:dyDescent="0.25">
      <c r="A5773">
        <v>2283347</v>
      </c>
      <c r="B5773">
        <v>1</v>
      </c>
      <c r="C5773" t="s">
        <v>81</v>
      </c>
      <c r="D5773" t="s">
        <v>122</v>
      </c>
      <c r="E5773" t="s">
        <v>157</v>
      </c>
      <c r="F5773" t="s">
        <v>3569</v>
      </c>
      <c r="G5773" t="s">
        <v>134</v>
      </c>
      <c r="H5773" t="s">
        <v>135</v>
      </c>
      <c r="I5773" t="s">
        <v>136</v>
      </c>
      <c r="J5773" t="s">
        <v>137</v>
      </c>
      <c r="K5773" t="s">
        <v>138</v>
      </c>
      <c r="L5773" t="s">
        <v>16734</v>
      </c>
      <c r="M5773" t="s">
        <v>16735</v>
      </c>
      <c r="N5773">
        <v>0.73055555500000002</v>
      </c>
      <c r="O5773">
        <v>0</v>
      </c>
      <c r="P5773">
        <v>4223</v>
      </c>
      <c r="Q5773">
        <v>0</v>
      </c>
      <c r="R5773">
        <v>0</v>
      </c>
      <c r="S5773">
        <v>2</v>
      </c>
      <c r="T5773">
        <v>826</v>
      </c>
      <c r="U5773">
        <v>0</v>
      </c>
      <c r="V5773">
        <v>0</v>
      </c>
      <c r="W5773">
        <v>0</v>
      </c>
      <c r="X5773">
        <v>629.93256778294949</v>
      </c>
      <c r="Y5773">
        <v>0</v>
      </c>
      <c r="Z5773">
        <v>0</v>
      </c>
      <c r="AA5773">
        <v>7.951291708118001</v>
      </c>
      <c r="AB5773">
        <v>199.80107117050642</v>
      </c>
      <c r="AC5773">
        <v>0</v>
      </c>
      <c r="AD5773">
        <v>0</v>
      </c>
      <c r="AE5773">
        <v>837.68493066157384</v>
      </c>
    </row>
    <row r="5774" spans="1:31" x14ac:dyDescent="0.25">
      <c r="A5774">
        <v>2283424</v>
      </c>
      <c r="B5774">
        <v>1</v>
      </c>
      <c r="C5774" t="s">
        <v>81</v>
      </c>
      <c r="D5774" t="s">
        <v>122</v>
      </c>
      <c r="E5774" t="s">
        <v>132</v>
      </c>
      <c r="F5774" t="s">
        <v>16736</v>
      </c>
      <c r="G5774" t="s">
        <v>2229</v>
      </c>
      <c r="H5774" t="s">
        <v>135</v>
      </c>
      <c r="I5774" t="s">
        <v>136</v>
      </c>
      <c r="J5774" t="s">
        <v>137</v>
      </c>
      <c r="K5774" t="s">
        <v>138</v>
      </c>
      <c r="L5774" t="s">
        <v>16737</v>
      </c>
      <c r="M5774" t="s">
        <v>16738</v>
      </c>
      <c r="N5774">
        <v>6.2522222220000003</v>
      </c>
      <c r="O5774">
        <v>0</v>
      </c>
      <c r="P5774">
        <v>117</v>
      </c>
      <c r="Q5774">
        <v>0</v>
      </c>
      <c r="R5774">
        <v>0</v>
      </c>
      <c r="S5774">
        <v>0</v>
      </c>
      <c r="T5774">
        <v>14</v>
      </c>
      <c r="U5774">
        <v>0</v>
      </c>
      <c r="V5774">
        <v>0</v>
      </c>
      <c r="W5774">
        <v>0</v>
      </c>
      <c r="X5774">
        <v>66.811226621559939</v>
      </c>
      <c r="Y5774">
        <v>0</v>
      </c>
      <c r="Z5774">
        <v>0</v>
      </c>
      <c r="AA5774">
        <v>0</v>
      </c>
      <c r="AB5774">
        <v>29.148961567894276</v>
      </c>
      <c r="AC5774">
        <v>0</v>
      </c>
      <c r="AD5774">
        <v>0</v>
      </c>
      <c r="AE5774">
        <v>95.960188189454215</v>
      </c>
    </row>
    <row r="5775" spans="1:31" x14ac:dyDescent="0.25">
      <c r="A5775">
        <v>2283490</v>
      </c>
      <c r="B5775">
        <v>1</v>
      </c>
      <c r="C5775" t="s">
        <v>80</v>
      </c>
      <c r="D5775" t="s">
        <v>97</v>
      </c>
      <c r="E5775" t="s">
        <v>157</v>
      </c>
      <c r="F5775" t="s">
        <v>16739</v>
      </c>
      <c r="G5775" t="s">
        <v>134</v>
      </c>
      <c r="H5775" t="s">
        <v>135</v>
      </c>
      <c r="I5775" t="s">
        <v>136</v>
      </c>
      <c r="J5775" t="s">
        <v>137</v>
      </c>
      <c r="K5775" t="s">
        <v>138</v>
      </c>
      <c r="L5775" t="s">
        <v>16740</v>
      </c>
      <c r="M5775" t="s">
        <v>16741</v>
      </c>
      <c r="N5775">
        <v>0.31194444399999999</v>
      </c>
      <c r="O5775">
        <v>8</v>
      </c>
      <c r="P5775">
        <v>2023</v>
      </c>
      <c r="Q5775">
        <v>0</v>
      </c>
      <c r="R5775">
        <v>28</v>
      </c>
      <c r="S5775">
        <v>5</v>
      </c>
      <c r="T5775">
        <v>185</v>
      </c>
      <c r="U5775">
        <v>0</v>
      </c>
      <c r="V5775">
        <v>1</v>
      </c>
      <c r="W5775">
        <v>80.915939569639079</v>
      </c>
      <c r="X5775">
        <v>284.99711456213453</v>
      </c>
      <c r="Y5775">
        <v>0</v>
      </c>
      <c r="Z5775">
        <v>4.6001111870533666</v>
      </c>
      <c r="AA5775">
        <v>6.7997844230461446</v>
      </c>
      <c r="AB5775">
        <v>29.82450621357108</v>
      </c>
      <c r="AC5775">
        <v>0</v>
      </c>
      <c r="AD5775">
        <v>0.22511706426567504</v>
      </c>
      <c r="AE5775">
        <v>407.36257301970988</v>
      </c>
    </row>
    <row r="5776" spans="1:31" x14ac:dyDescent="0.25">
      <c r="A5776">
        <v>2283324</v>
      </c>
      <c r="B5776">
        <v>1</v>
      </c>
      <c r="C5776" t="s">
        <v>81</v>
      </c>
      <c r="D5776" t="s">
        <v>121</v>
      </c>
      <c r="E5776" t="s">
        <v>141</v>
      </c>
      <c r="F5776" t="s">
        <v>16742</v>
      </c>
      <c r="G5776" t="s">
        <v>154</v>
      </c>
      <c r="H5776" t="s">
        <v>135</v>
      </c>
      <c r="I5776" t="s">
        <v>136</v>
      </c>
      <c r="J5776" t="s">
        <v>137</v>
      </c>
      <c r="K5776" t="s">
        <v>144</v>
      </c>
      <c r="L5776" t="s">
        <v>16743</v>
      </c>
      <c r="M5776" t="s">
        <v>16744</v>
      </c>
      <c r="N5776">
        <v>7.8624999999999998</v>
      </c>
      <c r="O5776">
        <v>0</v>
      </c>
      <c r="P5776">
        <v>74</v>
      </c>
      <c r="Q5776">
        <v>0</v>
      </c>
      <c r="R5776">
        <v>6</v>
      </c>
      <c r="S5776">
        <v>0</v>
      </c>
      <c r="T5776">
        <v>6</v>
      </c>
      <c r="U5776">
        <v>0</v>
      </c>
      <c r="V5776">
        <v>0</v>
      </c>
      <c r="W5776">
        <v>0</v>
      </c>
      <c r="X5776">
        <v>77.511783716002299</v>
      </c>
      <c r="Y5776">
        <v>0</v>
      </c>
      <c r="Z5776">
        <v>3.3277957077377498</v>
      </c>
      <c r="AA5776">
        <v>0</v>
      </c>
      <c r="AB5776">
        <v>1.7154549970545001</v>
      </c>
      <c r="AC5776">
        <v>0</v>
      </c>
      <c r="AD5776">
        <v>0</v>
      </c>
      <c r="AE5776">
        <v>82.555034420794541</v>
      </c>
    </row>
    <row r="5777" spans="1:31" x14ac:dyDescent="0.25">
      <c r="A5777">
        <v>2283447</v>
      </c>
      <c r="B5777">
        <v>1</v>
      </c>
      <c r="C5777" t="s">
        <v>80</v>
      </c>
      <c r="D5777" t="s">
        <v>93</v>
      </c>
      <c r="E5777" t="s">
        <v>165</v>
      </c>
      <c r="F5777" t="s">
        <v>16745</v>
      </c>
      <c r="G5777" t="s">
        <v>198</v>
      </c>
      <c r="H5777" t="s">
        <v>150</v>
      </c>
      <c r="I5777" t="s">
        <v>136</v>
      </c>
      <c r="J5777" t="s">
        <v>137</v>
      </c>
      <c r="K5777" t="s">
        <v>138</v>
      </c>
      <c r="L5777" t="s">
        <v>16746</v>
      </c>
      <c r="M5777" t="s">
        <v>16747</v>
      </c>
      <c r="N5777">
        <v>4.4202777769999999</v>
      </c>
      <c r="O5777">
        <v>0</v>
      </c>
      <c r="P5777">
        <v>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0.20905088724479165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0.20905088724479165</v>
      </c>
    </row>
    <row r="5778" spans="1:31" x14ac:dyDescent="0.25">
      <c r="A5778">
        <v>2283467</v>
      </c>
      <c r="B5778">
        <v>1</v>
      </c>
      <c r="C5778" t="s">
        <v>80</v>
      </c>
      <c r="D5778" t="s">
        <v>89</v>
      </c>
      <c r="E5778" t="s">
        <v>147</v>
      </c>
      <c r="F5778" t="s">
        <v>16748</v>
      </c>
      <c r="G5778" t="s">
        <v>149</v>
      </c>
      <c r="H5778" t="s">
        <v>150</v>
      </c>
      <c r="I5778" t="s">
        <v>136</v>
      </c>
      <c r="J5778" t="s">
        <v>137</v>
      </c>
      <c r="K5778" t="s">
        <v>138</v>
      </c>
      <c r="L5778" t="s">
        <v>16749</v>
      </c>
      <c r="M5778" t="s">
        <v>16750</v>
      </c>
      <c r="N5778">
        <v>2.036944444</v>
      </c>
      <c r="O5778">
        <v>0</v>
      </c>
      <c r="P5778">
        <v>46</v>
      </c>
      <c r="Q5778">
        <v>0</v>
      </c>
      <c r="R5778">
        <v>0</v>
      </c>
      <c r="S5778">
        <v>0</v>
      </c>
      <c r="T5778">
        <v>2</v>
      </c>
      <c r="U5778">
        <v>0</v>
      </c>
      <c r="V5778">
        <v>0</v>
      </c>
      <c r="W5778">
        <v>0</v>
      </c>
      <c r="X5778">
        <v>32.615313823119571</v>
      </c>
      <c r="Y5778">
        <v>0</v>
      </c>
      <c r="Z5778">
        <v>0</v>
      </c>
      <c r="AA5778">
        <v>0</v>
      </c>
      <c r="AB5778">
        <v>0.72037841834816663</v>
      </c>
      <c r="AC5778">
        <v>0</v>
      </c>
      <c r="AD5778">
        <v>0</v>
      </c>
      <c r="AE5778">
        <v>33.33569224146774</v>
      </c>
    </row>
    <row r="5779" spans="1:31" x14ac:dyDescent="0.25">
      <c r="A5779">
        <v>2283639</v>
      </c>
      <c r="B5779">
        <v>1</v>
      </c>
      <c r="C5779" t="s">
        <v>80</v>
      </c>
      <c r="D5779" t="s">
        <v>87</v>
      </c>
      <c r="E5779" t="s">
        <v>165</v>
      </c>
      <c r="F5779" t="s">
        <v>16751</v>
      </c>
      <c r="G5779" t="s">
        <v>198</v>
      </c>
      <c r="H5779" t="s">
        <v>150</v>
      </c>
      <c r="I5779" t="s">
        <v>136</v>
      </c>
      <c r="J5779" t="s">
        <v>137</v>
      </c>
      <c r="K5779" t="s">
        <v>138</v>
      </c>
      <c r="L5779" t="s">
        <v>16752</v>
      </c>
      <c r="M5779" t="s">
        <v>16753</v>
      </c>
      <c r="N5779">
        <v>1.946388888</v>
      </c>
      <c r="O5779">
        <v>0</v>
      </c>
      <c r="P5779">
        <v>3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1.0792472665626835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1.0792472665626835</v>
      </c>
    </row>
    <row r="5780" spans="1:31" x14ac:dyDescent="0.25">
      <c r="A5780">
        <v>2283616</v>
      </c>
      <c r="B5780">
        <v>1</v>
      </c>
      <c r="C5780" t="s">
        <v>81</v>
      </c>
      <c r="D5780" t="s">
        <v>128</v>
      </c>
      <c r="E5780" t="s">
        <v>165</v>
      </c>
      <c r="F5780" t="s">
        <v>16754</v>
      </c>
      <c r="G5780" t="s">
        <v>198</v>
      </c>
      <c r="H5780" t="s">
        <v>150</v>
      </c>
      <c r="I5780" t="s">
        <v>136</v>
      </c>
      <c r="J5780" t="s">
        <v>137</v>
      </c>
      <c r="K5780" t="s">
        <v>138</v>
      </c>
      <c r="L5780" t="s">
        <v>16755</v>
      </c>
      <c r="M5780" t="s">
        <v>16756</v>
      </c>
      <c r="N5780">
        <v>2.3658333329999999</v>
      </c>
      <c r="O5780">
        <v>0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0.17904334479590001</v>
      </c>
      <c r="AA5780">
        <v>0</v>
      </c>
      <c r="AB5780">
        <v>0</v>
      </c>
      <c r="AC5780">
        <v>0</v>
      </c>
      <c r="AD5780">
        <v>0</v>
      </c>
      <c r="AE5780">
        <v>0.17904334479590001</v>
      </c>
    </row>
    <row r="5781" spans="1:31" x14ac:dyDescent="0.25">
      <c r="A5781">
        <v>2283759</v>
      </c>
      <c r="B5781">
        <v>1</v>
      </c>
      <c r="C5781" t="s">
        <v>80</v>
      </c>
      <c r="D5781" t="s">
        <v>106</v>
      </c>
      <c r="E5781" t="s">
        <v>147</v>
      </c>
      <c r="F5781" t="s">
        <v>6643</v>
      </c>
      <c r="G5781" t="s">
        <v>149</v>
      </c>
      <c r="H5781" t="s">
        <v>150</v>
      </c>
      <c r="I5781" t="s">
        <v>136</v>
      </c>
      <c r="J5781" t="s">
        <v>137</v>
      </c>
      <c r="K5781" t="s">
        <v>138</v>
      </c>
      <c r="L5781" t="s">
        <v>16757</v>
      </c>
      <c r="M5781" t="s">
        <v>16758</v>
      </c>
      <c r="N5781">
        <v>2.7025000000000001</v>
      </c>
      <c r="O5781">
        <v>0</v>
      </c>
      <c r="P5781">
        <v>13</v>
      </c>
      <c r="Q5781">
        <v>0</v>
      </c>
      <c r="R5781">
        <v>1</v>
      </c>
      <c r="S5781">
        <v>0</v>
      </c>
      <c r="T5781">
        <v>1</v>
      </c>
      <c r="U5781">
        <v>0</v>
      </c>
      <c r="V5781">
        <v>0</v>
      </c>
      <c r="W5781">
        <v>0</v>
      </c>
      <c r="X5781">
        <v>3.7001821306395999</v>
      </c>
      <c r="Y5781">
        <v>0</v>
      </c>
      <c r="Z5781">
        <v>0.19386564156899999</v>
      </c>
      <c r="AA5781">
        <v>0</v>
      </c>
      <c r="AB5781">
        <v>2.4523764345405112</v>
      </c>
      <c r="AC5781">
        <v>0</v>
      </c>
      <c r="AD5781">
        <v>0</v>
      </c>
      <c r="AE5781">
        <v>6.346424206749111</v>
      </c>
    </row>
    <row r="5782" spans="1:31" x14ac:dyDescent="0.25">
      <c r="A5782">
        <v>2283367</v>
      </c>
      <c r="B5782">
        <v>1</v>
      </c>
      <c r="C5782" t="s">
        <v>80</v>
      </c>
      <c r="D5782" t="s">
        <v>107</v>
      </c>
      <c r="E5782" t="s">
        <v>132</v>
      </c>
      <c r="F5782" t="s">
        <v>3886</v>
      </c>
      <c r="G5782" t="s">
        <v>134</v>
      </c>
      <c r="H5782" t="s">
        <v>135</v>
      </c>
      <c r="I5782" t="s">
        <v>136</v>
      </c>
      <c r="J5782" t="s">
        <v>137</v>
      </c>
      <c r="K5782" t="s">
        <v>138</v>
      </c>
      <c r="L5782" t="s">
        <v>16759</v>
      </c>
      <c r="M5782" t="s">
        <v>16760</v>
      </c>
      <c r="N5782">
        <v>1.4358333329999999</v>
      </c>
      <c r="O5782">
        <v>1</v>
      </c>
      <c r="P5782">
        <v>483</v>
      </c>
      <c r="Q5782">
        <v>19</v>
      </c>
      <c r="R5782">
        <v>37</v>
      </c>
      <c r="S5782">
        <v>7</v>
      </c>
      <c r="T5782">
        <v>28</v>
      </c>
      <c r="U5782">
        <v>1</v>
      </c>
      <c r="V5782">
        <v>0</v>
      </c>
      <c r="W5782">
        <v>0.41684583286155558</v>
      </c>
      <c r="X5782">
        <v>173.30186130212365</v>
      </c>
      <c r="Y5782">
        <v>158.34911445376602</v>
      </c>
      <c r="Z5782">
        <v>13.637189549077497</v>
      </c>
      <c r="AA5782">
        <v>12.085519180986644</v>
      </c>
      <c r="AB5782">
        <v>27.486967193158311</v>
      </c>
      <c r="AC5782">
        <v>33.283579945587064</v>
      </c>
      <c r="AD5782">
        <v>0</v>
      </c>
      <c r="AE5782">
        <v>418.56107745756077</v>
      </c>
    </row>
    <row r="5783" spans="1:31" x14ac:dyDescent="0.25">
      <c r="A5783">
        <v>2283845</v>
      </c>
      <c r="B5783">
        <v>1</v>
      </c>
      <c r="C5783" t="s">
        <v>81</v>
      </c>
      <c r="D5783" t="s">
        <v>113</v>
      </c>
      <c r="E5783" t="s">
        <v>165</v>
      </c>
      <c r="F5783" t="s">
        <v>16761</v>
      </c>
      <c r="G5783" t="s">
        <v>198</v>
      </c>
      <c r="H5783" t="s">
        <v>150</v>
      </c>
      <c r="I5783" t="s">
        <v>136</v>
      </c>
      <c r="J5783" t="s">
        <v>137</v>
      </c>
      <c r="K5783" t="s">
        <v>138</v>
      </c>
      <c r="L5783" t="s">
        <v>16762</v>
      </c>
      <c r="M5783" t="s">
        <v>16763</v>
      </c>
      <c r="N5783">
        <v>1.176111111</v>
      </c>
      <c r="O5783">
        <v>0</v>
      </c>
      <c r="P5783">
        <v>1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0.31726934915533334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0.31726934915533334</v>
      </c>
    </row>
    <row r="5784" spans="1:31" x14ac:dyDescent="0.25">
      <c r="A5784">
        <v>2283553</v>
      </c>
      <c r="B5784">
        <v>1</v>
      </c>
      <c r="C5784" t="s">
        <v>81</v>
      </c>
      <c r="D5784" t="s">
        <v>127</v>
      </c>
      <c r="E5784" t="s">
        <v>147</v>
      </c>
      <c r="F5784" t="s">
        <v>16764</v>
      </c>
      <c r="G5784" t="s">
        <v>233</v>
      </c>
      <c r="H5784" t="s">
        <v>150</v>
      </c>
      <c r="I5784" t="s">
        <v>136</v>
      </c>
      <c r="J5784" t="s">
        <v>137</v>
      </c>
      <c r="K5784" t="s">
        <v>138</v>
      </c>
      <c r="L5784" t="s">
        <v>16765</v>
      </c>
      <c r="M5784" t="s">
        <v>16766</v>
      </c>
      <c r="N5784">
        <v>7.6644444439999999</v>
      </c>
      <c r="O5784">
        <v>0</v>
      </c>
      <c r="P5784">
        <v>9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24.36466767620426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24.36466767620426</v>
      </c>
    </row>
    <row r="5785" spans="1:31" x14ac:dyDescent="0.25">
      <c r="A5785">
        <v>2283653</v>
      </c>
      <c r="B5785">
        <v>1</v>
      </c>
      <c r="C5785" t="s">
        <v>80</v>
      </c>
      <c r="D5785" t="s">
        <v>83</v>
      </c>
      <c r="E5785" t="s">
        <v>147</v>
      </c>
      <c r="F5785" t="s">
        <v>16767</v>
      </c>
      <c r="G5785" t="s">
        <v>149</v>
      </c>
      <c r="H5785" t="s">
        <v>150</v>
      </c>
      <c r="I5785" t="s">
        <v>136</v>
      </c>
      <c r="J5785" t="s">
        <v>137</v>
      </c>
      <c r="K5785" t="s">
        <v>138</v>
      </c>
      <c r="L5785" t="s">
        <v>16768</v>
      </c>
      <c r="M5785" t="s">
        <v>16769</v>
      </c>
      <c r="N5785">
        <v>4.2044444439999999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15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27.729933934253332</v>
      </c>
      <c r="AC5785">
        <v>0</v>
      </c>
      <c r="AD5785">
        <v>0</v>
      </c>
      <c r="AE5785">
        <v>27.729933934253332</v>
      </c>
    </row>
    <row r="5786" spans="1:31" x14ac:dyDescent="0.25">
      <c r="A5786">
        <v>2283599</v>
      </c>
      <c r="B5786">
        <v>1</v>
      </c>
      <c r="C5786" t="s">
        <v>80</v>
      </c>
      <c r="D5786" t="s">
        <v>83</v>
      </c>
      <c r="E5786" t="s">
        <v>141</v>
      </c>
      <c r="F5786" t="s">
        <v>341</v>
      </c>
      <c r="G5786" t="s">
        <v>134</v>
      </c>
      <c r="H5786" t="s">
        <v>135</v>
      </c>
      <c r="I5786" t="s">
        <v>136</v>
      </c>
      <c r="J5786" t="s">
        <v>137</v>
      </c>
      <c r="K5786" t="s">
        <v>138</v>
      </c>
      <c r="L5786" t="s">
        <v>16770</v>
      </c>
      <c r="M5786" t="s">
        <v>16771</v>
      </c>
      <c r="N5786">
        <v>0.32305555499999999</v>
      </c>
      <c r="O5786">
        <v>0</v>
      </c>
      <c r="P5786">
        <v>746</v>
      </c>
      <c r="Q5786">
        <v>0</v>
      </c>
      <c r="R5786">
        <v>7</v>
      </c>
      <c r="S5786">
        <v>11</v>
      </c>
      <c r="T5786">
        <v>55</v>
      </c>
      <c r="U5786">
        <v>1</v>
      </c>
      <c r="V5786">
        <v>4</v>
      </c>
      <c r="W5786">
        <v>0</v>
      </c>
      <c r="X5786">
        <v>82.767801506167942</v>
      </c>
      <c r="Y5786">
        <v>0</v>
      </c>
      <c r="Z5786">
        <v>4.2365878831906336</v>
      </c>
      <c r="AA5786">
        <v>19.256038283020374</v>
      </c>
      <c r="AB5786">
        <v>15.23483938549578</v>
      </c>
      <c r="AC5786">
        <v>1.4762016623742502</v>
      </c>
      <c r="AD5786">
        <v>4.3615969486022994</v>
      </c>
      <c r="AE5786">
        <v>127.33306566885128</v>
      </c>
    </row>
    <row r="5787" spans="1:31" x14ac:dyDescent="0.25">
      <c r="A5787">
        <v>2283313</v>
      </c>
      <c r="B5787">
        <v>1</v>
      </c>
      <c r="C5787" t="s">
        <v>80</v>
      </c>
      <c r="D5787" t="s">
        <v>90</v>
      </c>
      <c r="E5787" t="s">
        <v>141</v>
      </c>
      <c r="F5787" t="s">
        <v>16772</v>
      </c>
      <c r="G5787" t="s">
        <v>143</v>
      </c>
      <c r="H5787" t="s">
        <v>135</v>
      </c>
      <c r="I5787" t="s">
        <v>136</v>
      </c>
      <c r="J5787" t="s">
        <v>137</v>
      </c>
      <c r="K5787" t="s">
        <v>144</v>
      </c>
      <c r="L5787" t="s">
        <v>16773</v>
      </c>
      <c r="M5787" t="s">
        <v>16774</v>
      </c>
      <c r="N5787">
        <v>0.47305555500000002</v>
      </c>
      <c r="O5787">
        <v>0</v>
      </c>
      <c r="P5787">
        <v>808</v>
      </c>
      <c r="Q5787">
        <v>0</v>
      </c>
      <c r="R5787">
        <v>0</v>
      </c>
      <c r="S5787">
        <v>0</v>
      </c>
      <c r="T5787">
        <v>107</v>
      </c>
      <c r="U5787">
        <v>0</v>
      </c>
      <c r="V5787">
        <v>0</v>
      </c>
      <c r="W5787">
        <v>0</v>
      </c>
      <c r="X5787">
        <v>105.5284175708356</v>
      </c>
      <c r="Y5787">
        <v>0</v>
      </c>
      <c r="Z5787">
        <v>0</v>
      </c>
      <c r="AA5787">
        <v>0</v>
      </c>
      <c r="AB5787">
        <v>13.51711600385465</v>
      </c>
      <c r="AC5787">
        <v>0</v>
      </c>
      <c r="AD5787">
        <v>0</v>
      </c>
      <c r="AE5787">
        <v>119.04553357469025</v>
      </c>
    </row>
    <row r="5788" spans="1:31" x14ac:dyDescent="0.25">
      <c r="A5788">
        <v>2283290</v>
      </c>
      <c r="B5788">
        <v>1</v>
      </c>
      <c r="C5788" t="s">
        <v>80</v>
      </c>
      <c r="D5788" t="s">
        <v>87</v>
      </c>
      <c r="E5788" t="s">
        <v>147</v>
      </c>
      <c r="F5788" t="s">
        <v>4353</v>
      </c>
      <c r="G5788" t="s">
        <v>1214</v>
      </c>
      <c r="H5788" t="s">
        <v>150</v>
      </c>
      <c r="I5788" t="s">
        <v>136</v>
      </c>
      <c r="J5788" t="s">
        <v>137</v>
      </c>
      <c r="K5788" t="s">
        <v>138</v>
      </c>
      <c r="L5788" t="s">
        <v>16775</v>
      </c>
      <c r="M5788" t="s">
        <v>16776</v>
      </c>
      <c r="N5788">
        <v>0.711388888</v>
      </c>
      <c r="O5788">
        <v>0</v>
      </c>
      <c r="P5788">
        <v>6</v>
      </c>
      <c r="Q5788">
        <v>0</v>
      </c>
      <c r="R5788">
        <v>0</v>
      </c>
      <c r="S5788">
        <v>0</v>
      </c>
      <c r="T5788">
        <v>4</v>
      </c>
      <c r="U5788">
        <v>0</v>
      </c>
      <c r="V5788">
        <v>0</v>
      </c>
      <c r="W5788">
        <v>0</v>
      </c>
      <c r="X5788">
        <v>2.2307127385776528</v>
      </c>
      <c r="Y5788">
        <v>0</v>
      </c>
      <c r="Z5788">
        <v>0</v>
      </c>
      <c r="AA5788">
        <v>0</v>
      </c>
      <c r="AB5788">
        <v>1.335823808240078</v>
      </c>
      <c r="AC5788">
        <v>0</v>
      </c>
      <c r="AD5788">
        <v>0</v>
      </c>
      <c r="AE5788">
        <v>3.5665365468177308</v>
      </c>
    </row>
    <row r="5789" spans="1:31" x14ac:dyDescent="0.25">
      <c r="A5789">
        <v>2283768</v>
      </c>
      <c r="B5789">
        <v>1</v>
      </c>
      <c r="C5789" t="s">
        <v>80</v>
      </c>
      <c r="D5789" t="s">
        <v>102</v>
      </c>
      <c r="E5789" t="s">
        <v>176</v>
      </c>
      <c r="F5789" t="s">
        <v>16777</v>
      </c>
      <c r="G5789" t="s">
        <v>178</v>
      </c>
      <c r="H5789" t="s">
        <v>150</v>
      </c>
      <c r="I5789" t="s">
        <v>136</v>
      </c>
      <c r="J5789" t="s">
        <v>137</v>
      </c>
      <c r="K5789" t="s">
        <v>138</v>
      </c>
      <c r="L5789" t="s">
        <v>16778</v>
      </c>
      <c r="M5789" t="s">
        <v>16779</v>
      </c>
      <c r="N5789">
        <v>1.6563888879999999</v>
      </c>
      <c r="O5789">
        <v>0</v>
      </c>
      <c r="P5789">
        <v>0</v>
      </c>
      <c r="Q5789">
        <v>0</v>
      </c>
      <c r="R5789">
        <v>20</v>
      </c>
      <c r="S5789">
        <v>1</v>
      </c>
      <c r="T5789">
        <v>3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8.770673833364409</v>
      </c>
      <c r="AA5789">
        <v>7.4999533295508333E-2</v>
      </c>
      <c r="AB5789">
        <v>0.47519005020450833</v>
      </c>
      <c r="AC5789">
        <v>0</v>
      </c>
      <c r="AD5789">
        <v>0</v>
      </c>
      <c r="AE5789">
        <v>9.3208634168644267</v>
      </c>
    </row>
    <row r="5790" spans="1:31" x14ac:dyDescent="0.25">
      <c r="A5790">
        <v>2283668</v>
      </c>
      <c r="B5790">
        <v>1</v>
      </c>
      <c r="C5790" t="s">
        <v>80</v>
      </c>
      <c r="D5790" t="s">
        <v>97</v>
      </c>
      <c r="E5790" t="s">
        <v>165</v>
      </c>
      <c r="F5790" t="s">
        <v>16780</v>
      </c>
      <c r="G5790" t="s">
        <v>198</v>
      </c>
      <c r="H5790" t="s">
        <v>150</v>
      </c>
      <c r="I5790" t="s">
        <v>136</v>
      </c>
      <c r="J5790" t="s">
        <v>137</v>
      </c>
      <c r="K5790" t="s">
        <v>138</v>
      </c>
      <c r="L5790" t="s">
        <v>16781</v>
      </c>
      <c r="M5790" t="s">
        <v>16782</v>
      </c>
      <c r="N5790">
        <v>0.78638888799999995</v>
      </c>
      <c r="O5790">
        <v>0</v>
      </c>
      <c r="P5790">
        <v>1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0.23486733786975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0.23486733786975</v>
      </c>
    </row>
    <row r="5791" spans="1:31" x14ac:dyDescent="0.25">
      <c r="A5791">
        <v>2283522</v>
      </c>
      <c r="B5791">
        <v>1</v>
      </c>
      <c r="C5791" t="s">
        <v>80</v>
      </c>
      <c r="D5791" t="s">
        <v>83</v>
      </c>
      <c r="E5791" t="s">
        <v>132</v>
      </c>
      <c r="F5791" t="s">
        <v>16783</v>
      </c>
      <c r="G5791" t="s">
        <v>134</v>
      </c>
      <c r="H5791" t="s">
        <v>135</v>
      </c>
      <c r="I5791" t="s">
        <v>136</v>
      </c>
      <c r="J5791" t="s">
        <v>137</v>
      </c>
      <c r="K5791" t="s">
        <v>138</v>
      </c>
      <c r="L5791" t="s">
        <v>16784</v>
      </c>
      <c r="M5791" t="s">
        <v>16785</v>
      </c>
      <c r="N5791">
        <v>1.1563888879999999</v>
      </c>
      <c r="O5791">
        <v>0</v>
      </c>
      <c r="P5791">
        <v>2520</v>
      </c>
      <c r="Q5791">
        <v>0</v>
      </c>
      <c r="R5791">
        <v>16</v>
      </c>
      <c r="S5791">
        <v>11</v>
      </c>
      <c r="T5791">
        <v>404</v>
      </c>
      <c r="U5791">
        <v>1</v>
      </c>
      <c r="V5791">
        <v>6</v>
      </c>
      <c r="W5791">
        <v>0</v>
      </c>
      <c r="X5791">
        <v>897.54221244389078</v>
      </c>
      <c r="Y5791">
        <v>0</v>
      </c>
      <c r="Z5791">
        <v>24.829711018227968</v>
      </c>
      <c r="AA5791">
        <v>69.113066196265379</v>
      </c>
      <c r="AB5791">
        <v>358.59797305079343</v>
      </c>
      <c r="AC5791">
        <v>5.3381984764167507</v>
      </c>
      <c r="AD5791">
        <v>74.520682911413815</v>
      </c>
      <c r="AE5791">
        <v>1429.941844097008</v>
      </c>
    </row>
    <row r="5792" spans="1:31" x14ac:dyDescent="0.25">
      <c r="A5792">
        <v>2283390</v>
      </c>
      <c r="B5792">
        <v>1</v>
      </c>
      <c r="C5792" t="s">
        <v>81</v>
      </c>
      <c r="D5792" t="s">
        <v>123</v>
      </c>
      <c r="E5792" t="s">
        <v>165</v>
      </c>
      <c r="F5792" t="s">
        <v>16786</v>
      </c>
      <c r="G5792" t="s">
        <v>198</v>
      </c>
      <c r="H5792" t="s">
        <v>150</v>
      </c>
      <c r="I5792" t="s">
        <v>136</v>
      </c>
      <c r="J5792" t="s">
        <v>137</v>
      </c>
      <c r="K5792" t="s">
        <v>138</v>
      </c>
      <c r="L5792" t="s">
        <v>16787</v>
      </c>
      <c r="M5792" t="s">
        <v>16788</v>
      </c>
      <c r="N5792">
        <v>1.9738888880000001</v>
      </c>
      <c r="O5792">
        <v>0</v>
      </c>
      <c r="P5792">
        <v>1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0.2059570243720667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0.2059570243720667</v>
      </c>
    </row>
    <row r="5793" spans="1:31" x14ac:dyDescent="0.25">
      <c r="A5793">
        <v>2283476</v>
      </c>
      <c r="B5793">
        <v>1</v>
      </c>
      <c r="C5793" t="s">
        <v>80</v>
      </c>
      <c r="D5793" t="s">
        <v>99</v>
      </c>
      <c r="E5793" t="s">
        <v>165</v>
      </c>
      <c r="F5793" t="s">
        <v>16789</v>
      </c>
      <c r="G5793" t="s">
        <v>225</v>
      </c>
      <c r="H5793" t="s">
        <v>150</v>
      </c>
      <c r="I5793" t="s">
        <v>136</v>
      </c>
      <c r="J5793" t="s">
        <v>137</v>
      </c>
      <c r="K5793" t="s">
        <v>138</v>
      </c>
      <c r="L5793" t="s">
        <v>16790</v>
      </c>
      <c r="M5793" t="s">
        <v>16791</v>
      </c>
      <c r="N5793">
        <v>6.2147222219999998</v>
      </c>
      <c r="O5793">
        <v>0</v>
      </c>
      <c r="P5793">
        <v>1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1.6549808282499168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1.6549808282499168</v>
      </c>
    </row>
    <row r="5794" spans="1:31" x14ac:dyDescent="0.25">
      <c r="A5794">
        <v>2283536</v>
      </c>
      <c r="B5794">
        <v>1</v>
      </c>
      <c r="C5794" t="s">
        <v>80</v>
      </c>
      <c r="D5794" t="s">
        <v>86</v>
      </c>
      <c r="E5794" t="s">
        <v>141</v>
      </c>
      <c r="F5794" t="s">
        <v>16792</v>
      </c>
      <c r="G5794" t="s">
        <v>387</v>
      </c>
      <c r="H5794" t="s">
        <v>135</v>
      </c>
      <c r="I5794" t="s">
        <v>136</v>
      </c>
      <c r="J5794" t="s">
        <v>137</v>
      </c>
      <c r="K5794" t="s">
        <v>138</v>
      </c>
      <c r="L5794" t="s">
        <v>16793</v>
      </c>
      <c r="M5794" t="s">
        <v>16794</v>
      </c>
      <c r="N5794">
        <v>7.6849999999999996</v>
      </c>
      <c r="O5794">
        <v>0</v>
      </c>
      <c r="P5794">
        <v>0</v>
      </c>
      <c r="Q5794">
        <v>0</v>
      </c>
      <c r="R5794">
        <v>0</v>
      </c>
      <c r="S5794">
        <v>1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111.28146197975258</v>
      </c>
      <c r="AB5794">
        <v>0</v>
      </c>
      <c r="AC5794">
        <v>0</v>
      </c>
      <c r="AD5794">
        <v>0</v>
      </c>
      <c r="AE5794">
        <v>111.28146197975258</v>
      </c>
    </row>
    <row r="5795" spans="1:31" x14ac:dyDescent="0.25">
      <c r="A5795">
        <v>2283436</v>
      </c>
      <c r="B5795">
        <v>1</v>
      </c>
      <c r="C5795" t="s">
        <v>80</v>
      </c>
      <c r="D5795" t="s">
        <v>103</v>
      </c>
      <c r="E5795" t="s">
        <v>132</v>
      </c>
      <c r="F5795" t="s">
        <v>16795</v>
      </c>
      <c r="G5795" t="s">
        <v>134</v>
      </c>
      <c r="H5795" t="s">
        <v>135</v>
      </c>
      <c r="I5795" t="s">
        <v>136</v>
      </c>
      <c r="J5795" t="s">
        <v>137</v>
      </c>
      <c r="K5795" t="s">
        <v>138</v>
      </c>
      <c r="L5795" t="s">
        <v>16796</v>
      </c>
      <c r="M5795" t="s">
        <v>16797</v>
      </c>
      <c r="N5795">
        <v>0.96499999999999997</v>
      </c>
      <c r="O5795">
        <v>0</v>
      </c>
      <c r="P5795">
        <v>195</v>
      </c>
      <c r="Q5795">
        <v>1</v>
      </c>
      <c r="R5795">
        <v>17</v>
      </c>
      <c r="S5795">
        <v>0</v>
      </c>
      <c r="T5795">
        <v>27</v>
      </c>
      <c r="U5795">
        <v>1</v>
      </c>
      <c r="V5795">
        <v>0</v>
      </c>
      <c r="W5795">
        <v>0</v>
      </c>
      <c r="X5795">
        <v>50.451797831693995</v>
      </c>
      <c r="Y5795">
        <v>0.6096745772070834</v>
      </c>
      <c r="Z5795">
        <v>6.4510258407925001</v>
      </c>
      <c r="AA5795">
        <v>0</v>
      </c>
      <c r="AB5795">
        <v>17.452115368325824</v>
      </c>
      <c r="AC5795">
        <v>0.98479205978400008</v>
      </c>
      <c r="AD5795">
        <v>0</v>
      </c>
      <c r="AE5795">
        <v>75.949405677803398</v>
      </c>
    </row>
    <row r="5796" spans="1:31" x14ac:dyDescent="0.25">
      <c r="A5796">
        <v>2283350</v>
      </c>
      <c r="B5796">
        <v>1</v>
      </c>
      <c r="C5796" t="s">
        <v>81</v>
      </c>
      <c r="D5796" t="s">
        <v>112</v>
      </c>
      <c r="E5796" t="s">
        <v>157</v>
      </c>
      <c r="F5796" t="s">
        <v>16798</v>
      </c>
      <c r="G5796" t="s">
        <v>442</v>
      </c>
      <c r="H5796" t="s">
        <v>135</v>
      </c>
      <c r="I5796" t="s">
        <v>136</v>
      </c>
      <c r="J5796" t="s">
        <v>137</v>
      </c>
      <c r="K5796" t="s">
        <v>144</v>
      </c>
      <c r="L5796" t="s">
        <v>16799</v>
      </c>
      <c r="M5796" t="s">
        <v>16800</v>
      </c>
      <c r="N5796">
        <v>0.32861111100000001</v>
      </c>
      <c r="O5796">
        <v>0</v>
      </c>
      <c r="P5796">
        <v>19506</v>
      </c>
      <c r="Q5796">
        <v>21</v>
      </c>
      <c r="R5796">
        <v>623</v>
      </c>
      <c r="S5796">
        <v>13</v>
      </c>
      <c r="T5796">
        <v>1625</v>
      </c>
      <c r="U5796">
        <v>2</v>
      </c>
      <c r="V5796">
        <v>6</v>
      </c>
      <c r="W5796">
        <v>0</v>
      </c>
      <c r="X5796">
        <v>1157.0519854750551</v>
      </c>
      <c r="Y5796">
        <v>0.87067493109339178</v>
      </c>
      <c r="Z5796">
        <v>19.034964222038138</v>
      </c>
      <c r="AA5796">
        <v>30.507724027477671</v>
      </c>
      <c r="AB5796">
        <v>243.03636687838647</v>
      </c>
      <c r="AC5796">
        <v>6.9766016715197843</v>
      </c>
      <c r="AD5796">
        <v>6.6093283605022934</v>
      </c>
      <c r="AE5796">
        <v>1464.0876455660728</v>
      </c>
    </row>
    <row r="5797" spans="1:31" x14ac:dyDescent="0.25">
      <c r="A5797">
        <v>2283705</v>
      </c>
      <c r="B5797">
        <v>1</v>
      </c>
      <c r="C5797" t="s">
        <v>80</v>
      </c>
      <c r="D5797" t="s">
        <v>93</v>
      </c>
      <c r="E5797" t="s">
        <v>147</v>
      </c>
      <c r="F5797" t="s">
        <v>16801</v>
      </c>
      <c r="G5797" t="s">
        <v>149</v>
      </c>
      <c r="H5797" t="s">
        <v>150</v>
      </c>
      <c r="I5797" t="s">
        <v>136</v>
      </c>
      <c r="J5797" t="s">
        <v>137</v>
      </c>
      <c r="K5797" t="s">
        <v>138</v>
      </c>
      <c r="L5797" t="s">
        <v>16802</v>
      </c>
      <c r="M5797" t="s">
        <v>16803</v>
      </c>
      <c r="N5797">
        <v>4.5991666660000003</v>
      </c>
      <c r="O5797">
        <v>0</v>
      </c>
      <c r="P5797">
        <v>3</v>
      </c>
      <c r="Q5797">
        <v>0</v>
      </c>
      <c r="R5797">
        <v>0</v>
      </c>
      <c r="S5797">
        <v>0</v>
      </c>
      <c r="T5797">
        <v>2</v>
      </c>
      <c r="U5797">
        <v>0</v>
      </c>
      <c r="V5797">
        <v>0</v>
      </c>
      <c r="W5797">
        <v>0</v>
      </c>
      <c r="X5797">
        <v>4.0612170177894251</v>
      </c>
      <c r="Y5797">
        <v>0</v>
      </c>
      <c r="Z5797">
        <v>0</v>
      </c>
      <c r="AA5797">
        <v>0</v>
      </c>
      <c r="AB5797">
        <v>1.9574788511039001</v>
      </c>
      <c r="AC5797">
        <v>0</v>
      </c>
      <c r="AD5797">
        <v>0</v>
      </c>
      <c r="AE5797">
        <v>6.0186958688933254</v>
      </c>
    </row>
    <row r="5798" spans="1:31" x14ac:dyDescent="0.25">
      <c r="A5798">
        <v>2283376</v>
      </c>
      <c r="B5798">
        <v>1</v>
      </c>
      <c r="C5798" t="s">
        <v>80</v>
      </c>
      <c r="D5798" t="s">
        <v>96</v>
      </c>
      <c r="E5798" t="s">
        <v>165</v>
      </c>
      <c r="F5798" t="s">
        <v>16804</v>
      </c>
      <c r="G5798" t="s">
        <v>198</v>
      </c>
      <c r="H5798" t="s">
        <v>150</v>
      </c>
      <c r="I5798" t="s">
        <v>136</v>
      </c>
      <c r="J5798" t="s">
        <v>137</v>
      </c>
      <c r="K5798" t="s">
        <v>138</v>
      </c>
      <c r="L5798" t="s">
        <v>16805</v>
      </c>
      <c r="M5798" t="s">
        <v>16806</v>
      </c>
      <c r="N5798">
        <v>2.920833333</v>
      </c>
      <c r="O5798">
        <v>0</v>
      </c>
      <c r="P5798">
        <v>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0.11808865033450003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0.11808865033450003</v>
      </c>
    </row>
    <row r="5799" spans="1:31" x14ac:dyDescent="0.25">
      <c r="A5799">
        <v>2283519</v>
      </c>
      <c r="B5799">
        <v>1</v>
      </c>
      <c r="C5799" t="s">
        <v>80</v>
      </c>
      <c r="D5799" t="s">
        <v>83</v>
      </c>
      <c r="E5799" t="s">
        <v>141</v>
      </c>
      <c r="F5799" t="s">
        <v>16807</v>
      </c>
      <c r="G5799" t="s">
        <v>1804</v>
      </c>
      <c r="H5799" t="s">
        <v>135</v>
      </c>
      <c r="I5799" t="s">
        <v>136</v>
      </c>
      <c r="J5799" t="s">
        <v>137</v>
      </c>
      <c r="K5799" t="s">
        <v>138</v>
      </c>
      <c r="L5799" t="s">
        <v>16808</v>
      </c>
      <c r="M5799" t="s">
        <v>16809</v>
      </c>
      <c r="N5799">
        <v>3.520277777</v>
      </c>
      <c r="O5799">
        <v>0</v>
      </c>
      <c r="P5799">
        <v>503</v>
      </c>
      <c r="Q5799">
        <v>1</v>
      </c>
      <c r="R5799">
        <v>0</v>
      </c>
      <c r="S5799">
        <v>3</v>
      </c>
      <c r="T5799">
        <v>92</v>
      </c>
      <c r="U5799">
        <v>5</v>
      </c>
      <c r="V5799">
        <v>4</v>
      </c>
      <c r="W5799">
        <v>0</v>
      </c>
      <c r="X5799">
        <v>640.42731187082165</v>
      </c>
      <c r="Y5799">
        <v>3.2528335029243003</v>
      </c>
      <c r="Z5799">
        <v>0</v>
      </c>
      <c r="AA5799">
        <v>58.576327926716324</v>
      </c>
      <c r="AB5799">
        <v>515.94075209314826</v>
      </c>
      <c r="AC5799">
        <v>499.63742358017947</v>
      </c>
      <c r="AD5799">
        <v>67.10057543871153</v>
      </c>
      <c r="AE5799">
        <v>1784.9352244125016</v>
      </c>
    </row>
    <row r="5800" spans="1:31" x14ac:dyDescent="0.25">
      <c r="A5800">
        <v>2283370</v>
      </c>
      <c r="B5800">
        <v>1</v>
      </c>
      <c r="C5800" t="s">
        <v>80</v>
      </c>
      <c r="D5800" t="s">
        <v>99</v>
      </c>
      <c r="E5800" t="s">
        <v>165</v>
      </c>
      <c r="F5800" t="s">
        <v>2136</v>
      </c>
      <c r="G5800" t="s">
        <v>198</v>
      </c>
      <c r="H5800" t="s">
        <v>150</v>
      </c>
      <c r="I5800" t="s">
        <v>136</v>
      </c>
      <c r="J5800" t="s">
        <v>137</v>
      </c>
      <c r="K5800" t="s">
        <v>138</v>
      </c>
      <c r="L5800" t="s">
        <v>16810</v>
      </c>
      <c r="M5800" t="s">
        <v>16811</v>
      </c>
      <c r="N5800">
        <v>2.0366666659999999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1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10.514675540604751</v>
      </c>
      <c r="AC5800">
        <v>0</v>
      </c>
      <c r="AD5800">
        <v>0</v>
      </c>
      <c r="AE5800">
        <v>10.514675540604751</v>
      </c>
    </row>
    <row r="5801" spans="1:31" x14ac:dyDescent="0.25">
      <c r="A5801">
        <v>2283542</v>
      </c>
      <c r="B5801">
        <v>1</v>
      </c>
      <c r="C5801" t="s">
        <v>80</v>
      </c>
      <c r="D5801" t="s">
        <v>103</v>
      </c>
      <c r="E5801" t="s">
        <v>322</v>
      </c>
      <c r="F5801" t="s">
        <v>16708</v>
      </c>
      <c r="G5801" t="s">
        <v>134</v>
      </c>
      <c r="H5801" t="s">
        <v>135</v>
      </c>
      <c r="I5801" t="s">
        <v>136</v>
      </c>
      <c r="J5801" t="s">
        <v>137</v>
      </c>
      <c r="K5801" t="s">
        <v>138</v>
      </c>
      <c r="L5801" t="s">
        <v>16812</v>
      </c>
      <c r="M5801" t="s">
        <v>16813</v>
      </c>
      <c r="N5801">
        <v>0.15166666600000001</v>
      </c>
      <c r="O5801">
        <v>2</v>
      </c>
      <c r="P5801">
        <v>1908</v>
      </c>
      <c r="Q5801">
        <v>50</v>
      </c>
      <c r="R5801">
        <v>168</v>
      </c>
      <c r="S5801">
        <v>26</v>
      </c>
      <c r="T5801">
        <v>268</v>
      </c>
      <c r="U5801">
        <v>7</v>
      </c>
      <c r="V5801">
        <v>0</v>
      </c>
      <c r="W5801">
        <v>0.40335342716280004</v>
      </c>
      <c r="X5801">
        <v>81.684649353359674</v>
      </c>
      <c r="Y5801">
        <v>38.766527680649993</v>
      </c>
      <c r="Z5801">
        <v>25.298902776661265</v>
      </c>
      <c r="AA5801">
        <v>61.335423044200006</v>
      </c>
      <c r="AB5801">
        <v>20.239205125397778</v>
      </c>
      <c r="AC5801">
        <v>31.820726207031552</v>
      </c>
      <c r="AD5801">
        <v>0</v>
      </c>
      <c r="AE5801">
        <v>259.54878761446304</v>
      </c>
    </row>
    <row r="5802" spans="1:31" x14ac:dyDescent="0.25">
      <c r="A5802">
        <v>2283605</v>
      </c>
      <c r="B5802">
        <v>1</v>
      </c>
      <c r="C5802" t="s">
        <v>81</v>
      </c>
      <c r="D5802" t="s">
        <v>128</v>
      </c>
      <c r="E5802" t="s">
        <v>147</v>
      </c>
      <c r="F5802" t="s">
        <v>16814</v>
      </c>
      <c r="G5802" t="s">
        <v>149</v>
      </c>
      <c r="H5802" t="s">
        <v>150</v>
      </c>
      <c r="I5802" t="s">
        <v>136</v>
      </c>
      <c r="J5802" t="s">
        <v>137</v>
      </c>
      <c r="K5802" t="s">
        <v>138</v>
      </c>
      <c r="L5802" t="s">
        <v>16815</v>
      </c>
      <c r="M5802" t="s">
        <v>16816</v>
      </c>
      <c r="N5802">
        <v>4.6963888880000004</v>
      </c>
      <c r="O5802">
        <v>0</v>
      </c>
      <c r="P5802">
        <v>4</v>
      </c>
      <c r="Q5802">
        <v>0</v>
      </c>
      <c r="R5802">
        <v>6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3.7317412999616</v>
      </c>
      <c r="Y5802">
        <v>0</v>
      </c>
      <c r="Z5802">
        <v>8.1424243149890003</v>
      </c>
      <c r="AA5802">
        <v>0</v>
      </c>
      <c r="AB5802">
        <v>0</v>
      </c>
      <c r="AC5802">
        <v>0</v>
      </c>
      <c r="AD5802">
        <v>0</v>
      </c>
      <c r="AE5802">
        <v>11.8741656149506</v>
      </c>
    </row>
    <row r="5803" spans="1:31" x14ac:dyDescent="0.25">
      <c r="A5803">
        <v>2283413</v>
      </c>
      <c r="B5803">
        <v>1</v>
      </c>
      <c r="C5803" t="s">
        <v>81</v>
      </c>
      <c r="D5803" t="s">
        <v>122</v>
      </c>
      <c r="E5803" t="s">
        <v>147</v>
      </c>
      <c r="F5803" t="s">
        <v>16817</v>
      </c>
      <c r="G5803" t="s">
        <v>149</v>
      </c>
      <c r="H5803" t="s">
        <v>150</v>
      </c>
      <c r="I5803" t="s">
        <v>136</v>
      </c>
      <c r="J5803" t="s">
        <v>137</v>
      </c>
      <c r="K5803" t="s">
        <v>138</v>
      </c>
      <c r="L5803" t="s">
        <v>16818</v>
      </c>
      <c r="M5803" t="s">
        <v>16819</v>
      </c>
      <c r="N5803">
        <v>3.05</v>
      </c>
      <c r="O5803">
        <v>0</v>
      </c>
      <c r="P5803">
        <v>21</v>
      </c>
      <c r="Q5803">
        <v>0</v>
      </c>
      <c r="R5803">
        <v>0</v>
      </c>
      <c r="S5803">
        <v>0</v>
      </c>
      <c r="T5803">
        <v>9</v>
      </c>
      <c r="U5803">
        <v>0</v>
      </c>
      <c r="V5803">
        <v>0</v>
      </c>
      <c r="W5803">
        <v>0</v>
      </c>
      <c r="X5803">
        <v>8.4167677827218998</v>
      </c>
      <c r="Y5803">
        <v>0</v>
      </c>
      <c r="Z5803">
        <v>0</v>
      </c>
      <c r="AA5803">
        <v>0</v>
      </c>
      <c r="AB5803">
        <v>6.1569222007351678</v>
      </c>
      <c r="AC5803">
        <v>0</v>
      </c>
      <c r="AD5803">
        <v>0</v>
      </c>
      <c r="AE5803">
        <v>14.573689983457069</v>
      </c>
    </row>
    <row r="5804" spans="1:31" x14ac:dyDescent="0.25">
      <c r="A5804">
        <v>2283499</v>
      </c>
      <c r="B5804">
        <v>1</v>
      </c>
      <c r="C5804" t="s">
        <v>80</v>
      </c>
      <c r="D5804" t="s">
        <v>105</v>
      </c>
      <c r="E5804" t="s">
        <v>312</v>
      </c>
      <c r="F5804" t="s">
        <v>16820</v>
      </c>
      <c r="G5804" t="s">
        <v>1032</v>
      </c>
      <c r="H5804" t="s">
        <v>150</v>
      </c>
      <c r="I5804" t="s">
        <v>136</v>
      </c>
      <c r="J5804" t="s">
        <v>137</v>
      </c>
      <c r="K5804" t="s">
        <v>138</v>
      </c>
      <c r="L5804" t="s">
        <v>16821</v>
      </c>
      <c r="M5804" t="s">
        <v>16822</v>
      </c>
      <c r="N5804">
        <v>0.64555555499999995</v>
      </c>
      <c r="O5804">
        <v>0</v>
      </c>
      <c r="P5804">
        <v>84</v>
      </c>
      <c r="Q5804">
        <v>0</v>
      </c>
      <c r="R5804">
        <v>0</v>
      </c>
      <c r="S5804">
        <v>0</v>
      </c>
      <c r="T5804">
        <v>1</v>
      </c>
      <c r="U5804">
        <v>0</v>
      </c>
      <c r="V5804">
        <v>0</v>
      </c>
      <c r="W5804">
        <v>0</v>
      </c>
      <c r="X5804">
        <v>15.095047838537441</v>
      </c>
      <c r="Y5804">
        <v>0</v>
      </c>
      <c r="Z5804">
        <v>0</v>
      </c>
      <c r="AA5804">
        <v>0</v>
      </c>
      <c r="AB5804">
        <v>5.0103402906600002E-2</v>
      </c>
      <c r="AC5804">
        <v>0</v>
      </c>
      <c r="AD5804">
        <v>0</v>
      </c>
      <c r="AE5804">
        <v>15.145151241444042</v>
      </c>
    </row>
    <row r="5805" spans="1:31" x14ac:dyDescent="0.25">
      <c r="A5805">
        <v>2283307</v>
      </c>
      <c r="B5805">
        <v>1</v>
      </c>
      <c r="C5805" t="s">
        <v>80</v>
      </c>
      <c r="D5805" t="s">
        <v>105</v>
      </c>
      <c r="E5805" t="s">
        <v>157</v>
      </c>
      <c r="F5805" t="s">
        <v>16823</v>
      </c>
      <c r="G5805" t="s">
        <v>143</v>
      </c>
      <c r="H5805" t="s">
        <v>135</v>
      </c>
      <c r="I5805" t="s">
        <v>136</v>
      </c>
      <c r="J5805" t="s">
        <v>137</v>
      </c>
      <c r="K5805" t="s">
        <v>144</v>
      </c>
      <c r="L5805" t="s">
        <v>16824</v>
      </c>
      <c r="M5805" t="s">
        <v>16825</v>
      </c>
      <c r="N5805">
        <v>1.4116666659999999</v>
      </c>
      <c r="O5805">
        <v>11</v>
      </c>
      <c r="P5805">
        <v>2035</v>
      </c>
      <c r="Q5805">
        <v>18</v>
      </c>
      <c r="R5805">
        <v>658</v>
      </c>
      <c r="S5805">
        <v>22</v>
      </c>
      <c r="T5805">
        <v>223</v>
      </c>
      <c r="U5805">
        <v>0</v>
      </c>
      <c r="V5805">
        <v>2</v>
      </c>
      <c r="W5805">
        <v>10.789637063506001</v>
      </c>
      <c r="X5805">
        <v>662.42264473246621</v>
      </c>
      <c r="Y5805">
        <v>13.818874955338357</v>
      </c>
      <c r="Z5805">
        <v>125.09813688535058</v>
      </c>
      <c r="AA5805">
        <v>339.88314346391576</v>
      </c>
      <c r="AB5805">
        <v>160.50177369907729</v>
      </c>
      <c r="AC5805">
        <v>0</v>
      </c>
      <c r="AD5805">
        <v>11.372585996988002</v>
      </c>
      <c r="AE5805">
        <v>1323.8867967966423</v>
      </c>
    </row>
    <row r="5806" spans="1:31" x14ac:dyDescent="0.25">
      <c r="A5806">
        <v>2283456</v>
      </c>
      <c r="B5806">
        <v>1</v>
      </c>
      <c r="C5806" t="s">
        <v>80</v>
      </c>
      <c r="D5806" t="s">
        <v>92</v>
      </c>
      <c r="E5806" t="s">
        <v>147</v>
      </c>
      <c r="F5806" t="s">
        <v>16826</v>
      </c>
      <c r="G5806" t="s">
        <v>2825</v>
      </c>
      <c r="H5806" t="s">
        <v>150</v>
      </c>
      <c r="I5806" t="s">
        <v>136</v>
      </c>
      <c r="J5806" t="s">
        <v>137</v>
      </c>
      <c r="K5806" t="s">
        <v>138</v>
      </c>
      <c r="L5806" t="s">
        <v>16827</v>
      </c>
      <c r="M5806" t="s">
        <v>16828</v>
      </c>
      <c r="N5806">
        <v>0.98388888799999996</v>
      </c>
      <c r="O5806">
        <v>0</v>
      </c>
      <c r="P5806">
        <v>176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45.936242974899614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45.936242974899614</v>
      </c>
    </row>
    <row r="5807" spans="1:31" x14ac:dyDescent="0.25">
      <c r="A5807">
        <v>2283293</v>
      </c>
      <c r="B5807">
        <v>1</v>
      </c>
      <c r="C5807" t="s">
        <v>81</v>
      </c>
      <c r="D5807" t="s">
        <v>122</v>
      </c>
      <c r="E5807" t="s">
        <v>157</v>
      </c>
      <c r="F5807" t="s">
        <v>16829</v>
      </c>
      <c r="G5807" t="s">
        <v>134</v>
      </c>
      <c r="H5807" t="s">
        <v>135</v>
      </c>
      <c r="I5807" t="s">
        <v>136</v>
      </c>
      <c r="J5807" t="s">
        <v>137</v>
      </c>
      <c r="K5807" t="s">
        <v>138</v>
      </c>
      <c r="L5807" t="s">
        <v>16830</v>
      </c>
      <c r="M5807" t="s">
        <v>16831</v>
      </c>
      <c r="N5807">
        <v>1.2036111110000001</v>
      </c>
      <c r="O5807">
        <v>0</v>
      </c>
      <c r="P5807">
        <v>5306</v>
      </c>
      <c r="Q5807">
        <v>0</v>
      </c>
      <c r="R5807">
        <v>0</v>
      </c>
      <c r="S5807">
        <v>3</v>
      </c>
      <c r="T5807">
        <v>336</v>
      </c>
      <c r="U5807">
        <v>0</v>
      </c>
      <c r="V5807">
        <v>0</v>
      </c>
      <c r="W5807">
        <v>0</v>
      </c>
      <c r="X5807">
        <v>1222.0178146404282</v>
      </c>
      <c r="Y5807">
        <v>0</v>
      </c>
      <c r="Z5807">
        <v>0</v>
      </c>
      <c r="AA5807">
        <v>170.60963635054677</v>
      </c>
      <c r="AB5807">
        <v>164.27623637364903</v>
      </c>
      <c r="AC5807">
        <v>0</v>
      </c>
      <c r="AD5807">
        <v>0</v>
      </c>
      <c r="AE5807">
        <v>1556.9036873646239</v>
      </c>
    </row>
    <row r="5808" spans="1:31" x14ac:dyDescent="0.25">
      <c r="A5808">
        <v>2283834</v>
      </c>
      <c r="B5808">
        <v>1</v>
      </c>
      <c r="C5808" t="s">
        <v>81</v>
      </c>
      <c r="D5808" t="s">
        <v>128</v>
      </c>
      <c r="E5808" t="s">
        <v>147</v>
      </c>
      <c r="F5808" t="s">
        <v>16814</v>
      </c>
      <c r="G5808" t="s">
        <v>149</v>
      </c>
      <c r="H5808" t="s">
        <v>150</v>
      </c>
      <c r="I5808" t="s">
        <v>136</v>
      </c>
      <c r="J5808" t="s">
        <v>137</v>
      </c>
      <c r="K5808" t="s">
        <v>138</v>
      </c>
      <c r="L5808" t="s">
        <v>16832</v>
      </c>
      <c r="M5808" t="s">
        <v>16833</v>
      </c>
      <c r="N5808">
        <v>1.35</v>
      </c>
      <c r="O5808">
        <v>0</v>
      </c>
      <c r="P5808">
        <v>4</v>
      </c>
      <c r="Q5808">
        <v>0</v>
      </c>
      <c r="R5808">
        <v>6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1.0999224980416753</v>
      </c>
      <c r="Y5808">
        <v>0</v>
      </c>
      <c r="Z5808">
        <v>1.8765058384119002</v>
      </c>
      <c r="AA5808">
        <v>0</v>
      </c>
      <c r="AB5808">
        <v>0</v>
      </c>
      <c r="AC5808">
        <v>0</v>
      </c>
      <c r="AD5808">
        <v>0</v>
      </c>
      <c r="AE5808">
        <v>2.9764283364535755</v>
      </c>
    </row>
    <row r="5809" spans="1:31" x14ac:dyDescent="0.25">
      <c r="A5809">
        <v>2283811</v>
      </c>
      <c r="B5809">
        <v>1</v>
      </c>
      <c r="C5809" t="s">
        <v>80</v>
      </c>
      <c r="D5809" t="s">
        <v>82</v>
      </c>
      <c r="E5809" t="s">
        <v>165</v>
      </c>
      <c r="F5809" t="s">
        <v>16834</v>
      </c>
      <c r="G5809" t="s">
        <v>198</v>
      </c>
      <c r="H5809" t="s">
        <v>150</v>
      </c>
      <c r="I5809" t="s">
        <v>136</v>
      </c>
      <c r="J5809" t="s">
        <v>137</v>
      </c>
      <c r="K5809" t="s">
        <v>138</v>
      </c>
      <c r="L5809" t="s">
        <v>16835</v>
      </c>
      <c r="M5809" t="s">
        <v>16836</v>
      </c>
      <c r="N5809">
        <v>0.93944444400000005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1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7.5228184945000008E-4</v>
      </c>
      <c r="AC5809">
        <v>0</v>
      </c>
      <c r="AD5809">
        <v>0</v>
      </c>
      <c r="AE5809">
        <v>7.5228184945000008E-4</v>
      </c>
    </row>
    <row r="5810" spans="1:31" x14ac:dyDescent="0.25">
      <c r="A5810">
        <v>2283439</v>
      </c>
      <c r="B5810">
        <v>1</v>
      </c>
      <c r="C5810" t="s">
        <v>80</v>
      </c>
      <c r="D5810" t="s">
        <v>110</v>
      </c>
      <c r="E5810" t="s">
        <v>141</v>
      </c>
      <c r="F5810" t="s">
        <v>16837</v>
      </c>
      <c r="G5810" t="s">
        <v>268</v>
      </c>
      <c r="H5810" t="s">
        <v>135</v>
      </c>
      <c r="I5810" t="s">
        <v>136</v>
      </c>
      <c r="J5810" t="s">
        <v>137</v>
      </c>
      <c r="K5810" t="s">
        <v>138</v>
      </c>
      <c r="L5810" t="s">
        <v>16838</v>
      </c>
      <c r="M5810" t="s">
        <v>16839</v>
      </c>
      <c r="N5810">
        <v>4.7886111109999998</v>
      </c>
      <c r="O5810">
        <v>6</v>
      </c>
      <c r="P5810">
        <v>120</v>
      </c>
      <c r="Q5810">
        <v>6</v>
      </c>
      <c r="R5810">
        <v>1</v>
      </c>
      <c r="S5810">
        <v>2</v>
      </c>
      <c r="T5810">
        <v>11</v>
      </c>
      <c r="U5810">
        <v>0</v>
      </c>
      <c r="V5810">
        <v>0</v>
      </c>
      <c r="W5810">
        <v>11.281163870433138</v>
      </c>
      <c r="X5810">
        <v>108.407476177403</v>
      </c>
      <c r="Y5810">
        <v>12.239794509519315</v>
      </c>
      <c r="Z5810">
        <v>0.15101749821403335</v>
      </c>
      <c r="AA5810">
        <v>35.331826329762123</v>
      </c>
      <c r="AB5810">
        <v>6.2704543531255021</v>
      </c>
      <c r="AC5810">
        <v>0</v>
      </c>
      <c r="AD5810">
        <v>0</v>
      </c>
      <c r="AE5810">
        <v>173.6817327384571</v>
      </c>
    </row>
    <row r="5811" spans="1:31" x14ac:dyDescent="0.25">
      <c r="A5811">
        <v>2283828</v>
      </c>
      <c r="B5811">
        <v>1</v>
      </c>
      <c r="C5811" t="s">
        <v>80</v>
      </c>
      <c r="D5811" t="s">
        <v>93</v>
      </c>
      <c r="E5811" t="s">
        <v>165</v>
      </c>
      <c r="F5811" t="s">
        <v>16840</v>
      </c>
      <c r="G5811" t="s">
        <v>225</v>
      </c>
      <c r="H5811" t="s">
        <v>150</v>
      </c>
      <c r="I5811" t="s">
        <v>136</v>
      </c>
      <c r="J5811" t="s">
        <v>137</v>
      </c>
      <c r="K5811" t="s">
        <v>138</v>
      </c>
      <c r="L5811" t="s">
        <v>16841</v>
      </c>
      <c r="M5811" t="s">
        <v>16842</v>
      </c>
      <c r="N5811">
        <v>2.1205555550000001</v>
      </c>
      <c r="O5811">
        <v>0</v>
      </c>
      <c r="P5811">
        <v>9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6.6385767835406257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6.6385767835406257</v>
      </c>
    </row>
    <row r="5812" spans="1:31" x14ac:dyDescent="0.25">
      <c r="A5812">
        <v>2283625</v>
      </c>
      <c r="B5812">
        <v>1</v>
      </c>
      <c r="C5812" t="s">
        <v>81</v>
      </c>
      <c r="D5812" t="s">
        <v>117</v>
      </c>
      <c r="E5812" t="s">
        <v>165</v>
      </c>
      <c r="F5812" t="s">
        <v>16843</v>
      </c>
      <c r="G5812" t="s">
        <v>198</v>
      </c>
      <c r="H5812" t="s">
        <v>150</v>
      </c>
      <c r="I5812" t="s">
        <v>136</v>
      </c>
      <c r="J5812" t="s">
        <v>137</v>
      </c>
      <c r="K5812" t="s">
        <v>138</v>
      </c>
      <c r="L5812" t="s">
        <v>16844</v>
      </c>
      <c r="M5812" t="s">
        <v>16845</v>
      </c>
      <c r="N5812">
        <v>1.298888888</v>
      </c>
      <c r="O5812">
        <v>0</v>
      </c>
      <c r="P5812">
        <v>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0.58920235165476675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0.58920235165476675</v>
      </c>
    </row>
    <row r="5813" spans="1:31" x14ac:dyDescent="0.25">
      <c r="A5813">
        <v>2283725</v>
      </c>
      <c r="B5813">
        <v>1</v>
      </c>
      <c r="C5813" t="s">
        <v>81</v>
      </c>
      <c r="D5813" t="s">
        <v>112</v>
      </c>
      <c r="E5813" t="s">
        <v>147</v>
      </c>
      <c r="F5813" t="s">
        <v>16846</v>
      </c>
      <c r="G5813" t="s">
        <v>149</v>
      </c>
      <c r="H5813" t="s">
        <v>150</v>
      </c>
      <c r="I5813" t="s">
        <v>136</v>
      </c>
      <c r="J5813" t="s">
        <v>137</v>
      </c>
      <c r="K5813" t="s">
        <v>138</v>
      </c>
      <c r="L5813" t="s">
        <v>16847</v>
      </c>
      <c r="M5813" t="s">
        <v>16848</v>
      </c>
      <c r="N5813">
        <v>2.2949999999999999</v>
      </c>
      <c r="O5813">
        <v>0</v>
      </c>
      <c r="P5813">
        <v>9</v>
      </c>
      <c r="Q5813">
        <v>0</v>
      </c>
      <c r="R5813">
        <v>0</v>
      </c>
      <c r="S5813">
        <v>0</v>
      </c>
      <c r="T5813">
        <v>1</v>
      </c>
      <c r="U5813">
        <v>0</v>
      </c>
      <c r="V5813">
        <v>0</v>
      </c>
      <c r="W5813">
        <v>0</v>
      </c>
      <c r="X5813">
        <v>1.4786121914358747</v>
      </c>
      <c r="Y5813">
        <v>0</v>
      </c>
      <c r="Z5813">
        <v>0</v>
      </c>
      <c r="AA5813">
        <v>0</v>
      </c>
      <c r="AB5813">
        <v>0.1873760638227</v>
      </c>
      <c r="AC5813">
        <v>0</v>
      </c>
      <c r="AD5813">
        <v>0</v>
      </c>
      <c r="AE5813">
        <v>1.6659882552585747</v>
      </c>
    </row>
    <row r="5814" spans="1:31" x14ac:dyDescent="0.25">
      <c r="A5814">
        <v>2283479</v>
      </c>
      <c r="B5814">
        <v>1</v>
      </c>
      <c r="C5814" t="s">
        <v>81</v>
      </c>
      <c r="D5814" t="s">
        <v>127</v>
      </c>
      <c r="E5814" t="s">
        <v>176</v>
      </c>
      <c r="F5814" t="s">
        <v>16849</v>
      </c>
      <c r="G5814" t="s">
        <v>178</v>
      </c>
      <c r="H5814" t="s">
        <v>150</v>
      </c>
      <c r="I5814" t="s">
        <v>136</v>
      </c>
      <c r="J5814" t="s">
        <v>137</v>
      </c>
      <c r="K5814" t="s">
        <v>138</v>
      </c>
      <c r="L5814" t="s">
        <v>16850</v>
      </c>
      <c r="M5814" t="s">
        <v>16851</v>
      </c>
      <c r="N5814">
        <v>1.507777777</v>
      </c>
      <c r="O5814">
        <v>0</v>
      </c>
      <c r="P5814">
        <v>478</v>
      </c>
      <c r="Q5814">
        <v>0</v>
      </c>
      <c r="R5814">
        <v>0</v>
      </c>
      <c r="S5814">
        <v>0</v>
      </c>
      <c r="T5814">
        <v>21</v>
      </c>
      <c r="U5814">
        <v>0</v>
      </c>
      <c r="V5814">
        <v>0</v>
      </c>
      <c r="W5814">
        <v>0</v>
      </c>
      <c r="X5814">
        <v>158.47788297483706</v>
      </c>
      <c r="Y5814">
        <v>0</v>
      </c>
      <c r="Z5814">
        <v>0</v>
      </c>
      <c r="AA5814">
        <v>0</v>
      </c>
      <c r="AB5814">
        <v>28.191858955852428</v>
      </c>
      <c r="AC5814">
        <v>0</v>
      </c>
      <c r="AD5814">
        <v>0</v>
      </c>
      <c r="AE5814">
        <v>186.6697419306895</v>
      </c>
    </row>
    <row r="5815" spans="1:31" x14ac:dyDescent="0.25">
      <c r="A5815">
        <v>2283333</v>
      </c>
      <c r="B5815">
        <v>1</v>
      </c>
      <c r="C5815" t="s">
        <v>80</v>
      </c>
      <c r="D5815" t="s">
        <v>83</v>
      </c>
      <c r="E5815" t="s">
        <v>132</v>
      </c>
      <c r="F5815" t="s">
        <v>16852</v>
      </c>
      <c r="G5815" t="s">
        <v>134</v>
      </c>
      <c r="H5815" t="s">
        <v>135</v>
      </c>
      <c r="I5815" t="s">
        <v>136</v>
      </c>
      <c r="J5815" t="s">
        <v>137</v>
      </c>
      <c r="K5815" t="s">
        <v>138</v>
      </c>
      <c r="L5815" t="s">
        <v>16853</v>
      </c>
      <c r="M5815" t="s">
        <v>16854</v>
      </c>
      <c r="N5815">
        <v>0.31944444399999999</v>
      </c>
      <c r="O5815">
        <v>4</v>
      </c>
      <c r="P5815">
        <v>29</v>
      </c>
      <c r="Q5815">
        <v>0</v>
      </c>
      <c r="R5815">
        <v>0</v>
      </c>
      <c r="S5815">
        <v>8</v>
      </c>
      <c r="T5815">
        <v>3</v>
      </c>
      <c r="U5815">
        <v>0</v>
      </c>
      <c r="V5815">
        <v>0</v>
      </c>
      <c r="W5815">
        <v>15.677842890207501</v>
      </c>
      <c r="X5815">
        <v>7.1898725329086091</v>
      </c>
      <c r="Y5815">
        <v>0</v>
      </c>
      <c r="Z5815">
        <v>0</v>
      </c>
      <c r="AA5815">
        <v>20.711444816131941</v>
      </c>
      <c r="AB5815">
        <v>0.70910678867111099</v>
      </c>
      <c r="AC5815">
        <v>0</v>
      </c>
      <c r="AD5815">
        <v>0</v>
      </c>
      <c r="AE5815">
        <v>44.288267027919169</v>
      </c>
    </row>
    <row r="5816" spans="1:31" x14ac:dyDescent="0.25">
      <c r="A5816">
        <v>2283579</v>
      </c>
      <c r="B5816">
        <v>1</v>
      </c>
      <c r="C5816" t="s">
        <v>80</v>
      </c>
      <c r="D5816" t="s">
        <v>84</v>
      </c>
      <c r="E5816" t="s">
        <v>132</v>
      </c>
      <c r="F5816" t="s">
        <v>16855</v>
      </c>
      <c r="G5816" t="s">
        <v>134</v>
      </c>
      <c r="H5816" t="s">
        <v>135</v>
      </c>
      <c r="I5816" t="s">
        <v>136</v>
      </c>
      <c r="J5816" t="s">
        <v>137</v>
      </c>
      <c r="K5816" t="s">
        <v>138</v>
      </c>
      <c r="L5816" t="s">
        <v>16856</v>
      </c>
      <c r="M5816" t="s">
        <v>16857</v>
      </c>
      <c r="N5816">
        <v>0.23222222200000001</v>
      </c>
      <c r="O5816">
        <v>6</v>
      </c>
      <c r="P5816">
        <v>1361</v>
      </c>
      <c r="Q5816">
        <v>12</v>
      </c>
      <c r="R5816">
        <v>286</v>
      </c>
      <c r="S5816">
        <v>30</v>
      </c>
      <c r="T5816">
        <v>233</v>
      </c>
      <c r="U5816">
        <v>1</v>
      </c>
      <c r="V5816">
        <v>0</v>
      </c>
      <c r="W5816">
        <v>0.99387916221000006</v>
      </c>
      <c r="X5816">
        <v>108.75454680789791</v>
      </c>
      <c r="Y5816">
        <v>3.0493814274847009</v>
      </c>
      <c r="Z5816">
        <v>21.912548384665765</v>
      </c>
      <c r="AA5816">
        <v>17.574370153480796</v>
      </c>
      <c r="AB5816">
        <v>29.997344447185842</v>
      </c>
      <c r="AC5816">
        <v>1.4908320729866666</v>
      </c>
      <c r="AD5816">
        <v>0</v>
      </c>
      <c r="AE5816">
        <v>183.77290245591169</v>
      </c>
    </row>
    <row r="5817" spans="1:31" x14ac:dyDescent="0.25">
      <c r="A5817">
        <v>2283516</v>
      </c>
      <c r="B5817">
        <v>1</v>
      </c>
      <c r="C5817" t="s">
        <v>80</v>
      </c>
      <c r="D5817" t="s">
        <v>83</v>
      </c>
      <c r="E5817" t="s">
        <v>147</v>
      </c>
      <c r="F5817" t="s">
        <v>16858</v>
      </c>
      <c r="G5817" t="s">
        <v>149</v>
      </c>
      <c r="H5817" t="s">
        <v>150</v>
      </c>
      <c r="I5817" t="s">
        <v>136</v>
      </c>
      <c r="J5817" t="s">
        <v>137</v>
      </c>
      <c r="K5817" t="s">
        <v>138</v>
      </c>
      <c r="L5817" t="s">
        <v>16859</v>
      </c>
      <c r="M5817" t="s">
        <v>16860</v>
      </c>
      <c r="N5817">
        <v>2.9413888880000001</v>
      </c>
      <c r="O5817">
        <v>0</v>
      </c>
      <c r="P5817">
        <v>84</v>
      </c>
      <c r="Q5817">
        <v>0</v>
      </c>
      <c r="R5817">
        <v>0</v>
      </c>
      <c r="S5817">
        <v>0</v>
      </c>
      <c r="T5817">
        <v>7</v>
      </c>
      <c r="U5817">
        <v>0</v>
      </c>
      <c r="V5817">
        <v>0</v>
      </c>
      <c r="W5817">
        <v>0</v>
      </c>
      <c r="X5817">
        <v>48.164733763917255</v>
      </c>
      <c r="Y5817">
        <v>0</v>
      </c>
      <c r="Z5817">
        <v>0</v>
      </c>
      <c r="AA5817">
        <v>0</v>
      </c>
      <c r="AB5817">
        <v>17.493397664476067</v>
      </c>
      <c r="AC5817">
        <v>0</v>
      </c>
      <c r="AD5817">
        <v>0</v>
      </c>
      <c r="AE5817">
        <v>65.658131428393318</v>
      </c>
    </row>
    <row r="5818" spans="1:31" x14ac:dyDescent="0.25">
      <c r="A5818">
        <v>2283682</v>
      </c>
      <c r="B5818">
        <v>1</v>
      </c>
      <c r="C5818" t="s">
        <v>80</v>
      </c>
      <c r="D5818" t="s">
        <v>93</v>
      </c>
      <c r="E5818" t="s">
        <v>147</v>
      </c>
      <c r="F5818" t="s">
        <v>8559</v>
      </c>
      <c r="G5818" t="s">
        <v>149</v>
      </c>
      <c r="H5818" t="s">
        <v>150</v>
      </c>
      <c r="I5818" t="s">
        <v>136</v>
      </c>
      <c r="J5818" t="s">
        <v>137</v>
      </c>
      <c r="K5818" t="s">
        <v>138</v>
      </c>
      <c r="L5818" t="s">
        <v>16861</v>
      </c>
      <c r="M5818" t="s">
        <v>16862</v>
      </c>
      <c r="N5818">
        <v>4.4280555550000003</v>
      </c>
      <c r="O5818">
        <v>0</v>
      </c>
      <c r="P5818">
        <v>6</v>
      </c>
      <c r="Q5818">
        <v>0</v>
      </c>
      <c r="R5818">
        <v>2</v>
      </c>
      <c r="S5818">
        <v>0</v>
      </c>
      <c r="T5818">
        <v>1</v>
      </c>
      <c r="U5818">
        <v>0</v>
      </c>
      <c r="V5818">
        <v>0</v>
      </c>
      <c r="W5818">
        <v>0</v>
      </c>
      <c r="X5818">
        <v>5.4889119594091991</v>
      </c>
      <c r="Y5818">
        <v>0</v>
      </c>
      <c r="Z5818">
        <v>0.29617783716866669</v>
      </c>
      <c r="AA5818">
        <v>0</v>
      </c>
      <c r="AB5818">
        <v>0.142050619755</v>
      </c>
      <c r="AC5818">
        <v>0</v>
      </c>
      <c r="AD5818">
        <v>0</v>
      </c>
      <c r="AE5818">
        <v>5.9271404163328665</v>
      </c>
    </row>
    <row r="5819" spans="1:31" x14ac:dyDescent="0.25">
      <c r="A5819">
        <v>2283373</v>
      </c>
      <c r="B5819">
        <v>1</v>
      </c>
      <c r="C5819" t="s">
        <v>80</v>
      </c>
      <c r="D5819" t="s">
        <v>108</v>
      </c>
      <c r="E5819" t="s">
        <v>132</v>
      </c>
      <c r="F5819" t="s">
        <v>4356</v>
      </c>
      <c r="G5819" t="s">
        <v>134</v>
      </c>
      <c r="H5819" t="s">
        <v>135</v>
      </c>
      <c r="I5819" t="s">
        <v>136</v>
      </c>
      <c r="J5819" t="s">
        <v>137</v>
      </c>
      <c r="K5819" t="s">
        <v>138</v>
      </c>
      <c r="L5819" t="s">
        <v>16863</v>
      </c>
      <c r="M5819" t="s">
        <v>16864</v>
      </c>
      <c r="N5819">
        <v>0.50083333299999999</v>
      </c>
      <c r="O5819">
        <v>0</v>
      </c>
      <c r="P5819">
        <v>548</v>
      </c>
      <c r="Q5819">
        <v>0</v>
      </c>
      <c r="R5819">
        <v>77</v>
      </c>
      <c r="S5819">
        <v>3</v>
      </c>
      <c r="T5819">
        <v>90</v>
      </c>
      <c r="U5819">
        <v>0</v>
      </c>
      <c r="V5819">
        <v>0</v>
      </c>
      <c r="W5819">
        <v>0</v>
      </c>
      <c r="X5819">
        <v>36.053944687325753</v>
      </c>
      <c r="Y5819">
        <v>0</v>
      </c>
      <c r="Z5819">
        <v>8.677188007605503</v>
      </c>
      <c r="AA5819">
        <v>28.840086347447055</v>
      </c>
      <c r="AB5819">
        <v>16.715918883469559</v>
      </c>
      <c r="AC5819">
        <v>0</v>
      </c>
      <c r="AD5819">
        <v>0</v>
      </c>
      <c r="AE5819">
        <v>90.287137925847873</v>
      </c>
    </row>
    <row r="5820" spans="1:31" x14ac:dyDescent="0.25">
      <c r="A5820">
        <v>2283708</v>
      </c>
      <c r="B5820">
        <v>1</v>
      </c>
      <c r="C5820" t="s">
        <v>81</v>
      </c>
      <c r="D5820" t="s">
        <v>123</v>
      </c>
      <c r="E5820" t="s">
        <v>147</v>
      </c>
      <c r="F5820" t="s">
        <v>16865</v>
      </c>
      <c r="G5820" t="s">
        <v>233</v>
      </c>
      <c r="H5820" t="s">
        <v>150</v>
      </c>
      <c r="I5820" t="s">
        <v>136</v>
      </c>
      <c r="J5820" t="s">
        <v>137</v>
      </c>
      <c r="K5820" t="s">
        <v>138</v>
      </c>
      <c r="L5820" t="s">
        <v>16866</v>
      </c>
      <c r="M5820" t="s">
        <v>16867</v>
      </c>
      <c r="N5820">
        <v>2.2405555549999998</v>
      </c>
      <c r="O5820">
        <v>0</v>
      </c>
      <c r="P5820">
        <v>2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2.2286008313307004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2.2286008313307004</v>
      </c>
    </row>
    <row r="5821" spans="1:31" x14ac:dyDescent="0.25">
      <c r="A5821">
        <v>2283396</v>
      </c>
      <c r="B5821">
        <v>1</v>
      </c>
      <c r="C5821" t="s">
        <v>80</v>
      </c>
      <c r="D5821" t="s">
        <v>97</v>
      </c>
      <c r="E5821" t="s">
        <v>147</v>
      </c>
      <c r="F5821" t="s">
        <v>5398</v>
      </c>
      <c r="G5821" t="s">
        <v>149</v>
      </c>
      <c r="H5821" t="s">
        <v>150</v>
      </c>
      <c r="I5821" t="s">
        <v>136</v>
      </c>
      <c r="J5821" t="s">
        <v>137</v>
      </c>
      <c r="K5821" t="s">
        <v>138</v>
      </c>
      <c r="L5821" t="s">
        <v>16868</v>
      </c>
      <c r="M5821" t="s">
        <v>16869</v>
      </c>
      <c r="N5821">
        <v>1.4469444440000001</v>
      </c>
      <c r="O5821">
        <v>0</v>
      </c>
      <c r="P5821">
        <v>1</v>
      </c>
      <c r="Q5821">
        <v>0</v>
      </c>
      <c r="R5821">
        <v>0</v>
      </c>
      <c r="S5821">
        <v>0</v>
      </c>
      <c r="T5821">
        <v>2</v>
      </c>
      <c r="U5821">
        <v>0</v>
      </c>
      <c r="V5821">
        <v>0</v>
      </c>
      <c r="W5821">
        <v>0</v>
      </c>
      <c r="X5821">
        <v>0.28343765340256671</v>
      </c>
      <c r="Y5821">
        <v>0</v>
      </c>
      <c r="Z5821">
        <v>0</v>
      </c>
      <c r="AA5821">
        <v>0</v>
      </c>
      <c r="AB5821">
        <v>5.1865108662097503</v>
      </c>
      <c r="AC5821">
        <v>0</v>
      </c>
      <c r="AD5821">
        <v>0</v>
      </c>
      <c r="AE5821">
        <v>5.4699485196123172</v>
      </c>
    </row>
    <row r="5822" spans="1:31" x14ac:dyDescent="0.25">
      <c r="A5822">
        <v>2283559</v>
      </c>
      <c r="B5822">
        <v>1</v>
      </c>
      <c r="C5822" t="s">
        <v>80</v>
      </c>
      <c r="D5822" t="s">
        <v>100</v>
      </c>
      <c r="E5822" t="s">
        <v>141</v>
      </c>
      <c r="F5822" t="s">
        <v>16870</v>
      </c>
      <c r="G5822" t="s">
        <v>268</v>
      </c>
      <c r="H5822" t="s">
        <v>135</v>
      </c>
      <c r="I5822" t="s">
        <v>136</v>
      </c>
      <c r="J5822" t="s">
        <v>137</v>
      </c>
      <c r="K5822" t="s">
        <v>138</v>
      </c>
      <c r="L5822" t="s">
        <v>16871</v>
      </c>
      <c r="M5822" t="s">
        <v>16872</v>
      </c>
      <c r="N5822">
        <v>0.66583333300000003</v>
      </c>
      <c r="O5822">
        <v>0</v>
      </c>
      <c r="P5822">
        <v>343</v>
      </c>
      <c r="Q5822">
        <v>13</v>
      </c>
      <c r="R5822">
        <v>56</v>
      </c>
      <c r="S5822">
        <v>7</v>
      </c>
      <c r="T5822">
        <v>51</v>
      </c>
      <c r="U5822">
        <v>0</v>
      </c>
      <c r="V5822">
        <v>0</v>
      </c>
      <c r="W5822">
        <v>0</v>
      </c>
      <c r="X5822">
        <v>51.744735853982384</v>
      </c>
      <c r="Y5822">
        <v>75.607529749492144</v>
      </c>
      <c r="Z5822">
        <v>28.942779043663556</v>
      </c>
      <c r="AA5822">
        <v>5.5502423209513001</v>
      </c>
      <c r="AB5822">
        <v>10.387257080147627</v>
      </c>
      <c r="AC5822">
        <v>0</v>
      </c>
      <c r="AD5822">
        <v>0</v>
      </c>
      <c r="AE5822">
        <v>172.23254404823703</v>
      </c>
    </row>
    <row r="5823" spans="1:31" x14ac:dyDescent="0.25">
      <c r="A5823">
        <v>2283808</v>
      </c>
      <c r="B5823">
        <v>1</v>
      </c>
      <c r="C5823" t="s">
        <v>80</v>
      </c>
      <c r="D5823" t="s">
        <v>85</v>
      </c>
      <c r="E5823" t="s">
        <v>165</v>
      </c>
      <c r="F5823" t="s">
        <v>16873</v>
      </c>
      <c r="G5823" t="s">
        <v>198</v>
      </c>
      <c r="H5823" t="s">
        <v>150</v>
      </c>
      <c r="I5823" t="s">
        <v>136</v>
      </c>
      <c r="J5823" t="s">
        <v>137</v>
      </c>
      <c r="K5823" t="s">
        <v>138</v>
      </c>
      <c r="L5823" t="s">
        <v>16874</v>
      </c>
      <c r="M5823" t="s">
        <v>16875</v>
      </c>
      <c r="N5823">
        <v>1.463055555</v>
      </c>
      <c r="O5823">
        <v>0</v>
      </c>
      <c r="P5823">
        <v>7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1.6938275689009585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1.6938275689009585</v>
      </c>
    </row>
    <row r="5824" spans="1:31" x14ac:dyDescent="0.25">
      <c r="A5824">
        <v>2283745</v>
      </c>
      <c r="B5824">
        <v>1</v>
      </c>
      <c r="C5824" t="s">
        <v>80</v>
      </c>
      <c r="D5824" t="s">
        <v>83</v>
      </c>
      <c r="E5824" t="s">
        <v>147</v>
      </c>
      <c r="F5824" t="s">
        <v>16876</v>
      </c>
      <c r="G5824" t="s">
        <v>149</v>
      </c>
      <c r="H5824" t="s">
        <v>150</v>
      </c>
      <c r="I5824" t="s">
        <v>136</v>
      </c>
      <c r="J5824" t="s">
        <v>137</v>
      </c>
      <c r="K5824" t="s">
        <v>138</v>
      </c>
      <c r="L5824" t="s">
        <v>16877</v>
      </c>
      <c r="M5824" t="s">
        <v>16878</v>
      </c>
      <c r="N5824">
        <v>1.58</v>
      </c>
      <c r="O5824">
        <v>0</v>
      </c>
      <c r="P5824">
        <v>87</v>
      </c>
      <c r="Q5824">
        <v>0</v>
      </c>
      <c r="R5824">
        <v>0</v>
      </c>
      <c r="S5824">
        <v>0</v>
      </c>
      <c r="T5824">
        <v>4</v>
      </c>
      <c r="U5824">
        <v>0</v>
      </c>
      <c r="V5824">
        <v>0</v>
      </c>
      <c r="W5824">
        <v>0</v>
      </c>
      <c r="X5824">
        <v>38.390332592270667</v>
      </c>
      <c r="Y5824">
        <v>0</v>
      </c>
      <c r="Z5824">
        <v>0</v>
      </c>
      <c r="AA5824">
        <v>0</v>
      </c>
      <c r="AB5824">
        <v>1.8982665920598663</v>
      </c>
      <c r="AC5824">
        <v>0</v>
      </c>
      <c r="AD5824">
        <v>0</v>
      </c>
      <c r="AE5824">
        <v>40.288599184330536</v>
      </c>
    </row>
    <row r="5825" spans="1:31" x14ac:dyDescent="0.25">
      <c r="A5825">
        <v>2283353</v>
      </c>
      <c r="B5825">
        <v>1</v>
      </c>
      <c r="C5825" t="s">
        <v>80</v>
      </c>
      <c r="D5825" t="s">
        <v>88</v>
      </c>
      <c r="E5825" t="s">
        <v>141</v>
      </c>
      <c r="F5825" t="s">
        <v>16879</v>
      </c>
      <c r="G5825" t="s">
        <v>143</v>
      </c>
      <c r="H5825" t="s">
        <v>135</v>
      </c>
      <c r="I5825" t="s">
        <v>136</v>
      </c>
      <c r="J5825" t="s">
        <v>137</v>
      </c>
      <c r="K5825" t="s">
        <v>144</v>
      </c>
      <c r="L5825" t="s">
        <v>16880</v>
      </c>
      <c r="M5825" t="s">
        <v>16881</v>
      </c>
      <c r="N5825">
        <v>4.5941666659999996</v>
      </c>
      <c r="O5825">
        <v>2</v>
      </c>
      <c r="P5825">
        <v>0</v>
      </c>
      <c r="Q5825">
        <v>0</v>
      </c>
      <c r="R5825">
        <v>0</v>
      </c>
      <c r="S5825">
        <v>1</v>
      </c>
      <c r="T5825">
        <v>0</v>
      </c>
      <c r="U5825">
        <v>0</v>
      </c>
      <c r="V5825">
        <v>0</v>
      </c>
      <c r="W5825">
        <v>433.49226708551362</v>
      </c>
      <c r="X5825">
        <v>0</v>
      </c>
      <c r="Y5825">
        <v>0</v>
      </c>
      <c r="Z5825">
        <v>0</v>
      </c>
      <c r="AA5825">
        <v>4.5665657465506948</v>
      </c>
      <c r="AB5825">
        <v>0</v>
      </c>
      <c r="AC5825">
        <v>0</v>
      </c>
      <c r="AD5825">
        <v>0</v>
      </c>
      <c r="AE5825">
        <v>438.0588328320643</v>
      </c>
    </row>
    <row r="5826" spans="1:31" x14ac:dyDescent="0.25">
      <c r="A5826">
        <v>2283851</v>
      </c>
      <c r="B5826">
        <v>1</v>
      </c>
      <c r="C5826" t="s">
        <v>81</v>
      </c>
      <c r="D5826" t="s">
        <v>117</v>
      </c>
      <c r="E5826" t="s">
        <v>141</v>
      </c>
      <c r="F5826" t="s">
        <v>16882</v>
      </c>
      <c r="G5826" t="s">
        <v>2229</v>
      </c>
      <c r="H5826" t="s">
        <v>135</v>
      </c>
      <c r="I5826" t="s">
        <v>136</v>
      </c>
      <c r="J5826" t="s">
        <v>137</v>
      </c>
      <c r="K5826" t="s">
        <v>138</v>
      </c>
      <c r="L5826" t="s">
        <v>16883</v>
      </c>
      <c r="M5826" t="s">
        <v>16884</v>
      </c>
      <c r="N5826">
        <v>2.4636111110000001</v>
      </c>
      <c r="O5826">
        <v>0</v>
      </c>
      <c r="P5826">
        <v>13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2.1610317659635001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2.1610317659635001</v>
      </c>
    </row>
    <row r="5827" spans="1:31" x14ac:dyDescent="0.25">
      <c r="A5827">
        <v>2283602</v>
      </c>
      <c r="B5827">
        <v>1</v>
      </c>
      <c r="C5827" t="s">
        <v>80</v>
      </c>
      <c r="D5827" t="s">
        <v>104</v>
      </c>
      <c r="E5827" t="s">
        <v>165</v>
      </c>
      <c r="F5827" t="s">
        <v>16885</v>
      </c>
      <c r="G5827" t="s">
        <v>198</v>
      </c>
      <c r="H5827" t="s">
        <v>150</v>
      </c>
      <c r="I5827" t="s">
        <v>136</v>
      </c>
      <c r="J5827" t="s">
        <v>137</v>
      </c>
      <c r="K5827" t="s">
        <v>138</v>
      </c>
      <c r="L5827" t="s">
        <v>16886</v>
      </c>
      <c r="M5827" t="s">
        <v>16887</v>
      </c>
      <c r="N5827">
        <v>5.8022222220000002</v>
      </c>
      <c r="O5827">
        <v>0</v>
      </c>
      <c r="P5827">
        <v>1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6.5951272345014003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6.5951272345014003</v>
      </c>
    </row>
    <row r="5828" spans="1:31" x14ac:dyDescent="0.25">
      <c r="A5828">
        <v>2283453</v>
      </c>
      <c r="B5828">
        <v>1</v>
      </c>
      <c r="C5828" t="s">
        <v>80</v>
      </c>
      <c r="D5828" t="s">
        <v>92</v>
      </c>
      <c r="E5828" t="s">
        <v>157</v>
      </c>
      <c r="F5828" t="s">
        <v>16888</v>
      </c>
      <c r="G5828" t="s">
        <v>134</v>
      </c>
      <c r="H5828" t="s">
        <v>135</v>
      </c>
      <c r="I5828" t="s">
        <v>136</v>
      </c>
      <c r="J5828" t="s">
        <v>137</v>
      </c>
      <c r="K5828" t="s">
        <v>138</v>
      </c>
      <c r="L5828" t="s">
        <v>16889</v>
      </c>
      <c r="M5828" t="s">
        <v>16890</v>
      </c>
      <c r="N5828">
        <v>0.74777777700000003</v>
      </c>
      <c r="O5828">
        <v>0</v>
      </c>
      <c r="P5828">
        <v>907</v>
      </c>
      <c r="Q5828">
        <v>2</v>
      </c>
      <c r="R5828">
        <v>310</v>
      </c>
      <c r="S5828">
        <v>7</v>
      </c>
      <c r="T5828">
        <v>88</v>
      </c>
      <c r="U5828">
        <v>0</v>
      </c>
      <c r="V5828">
        <v>1</v>
      </c>
      <c r="W5828">
        <v>0</v>
      </c>
      <c r="X5828">
        <v>148.64603345561051</v>
      </c>
      <c r="Y5828">
        <v>0.49831783430804999</v>
      </c>
      <c r="Z5828">
        <v>37.285356725009791</v>
      </c>
      <c r="AA5828">
        <v>6.313959961122916</v>
      </c>
      <c r="AB5828">
        <v>28.275687162377984</v>
      </c>
      <c r="AC5828">
        <v>0</v>
      </c>
      <c r="AD5828">
        <v>5.8156170139524996E-2</v>
      </c>
      <c r="AE5828">
        <v>221.07751130856875</v>
      </c>
    </row>
    <row r="5829" spans="1:31" x14ac:dyDescent="0.25">
      <c r="A5829">
        <v>2283459</v>
      </c>
      <c r="B5829">
        <v>1</v>
      </c>
      <c r="C5829" t="s">
        <v>80</v>
      </c>
      <c r="D5829" t="s">
        <v>82</v>
      </c>
      <c r="E5829" t="s">
        <v>147</v>
      </c>
      <c r="F5829" t="s">
        <v>8645</v>
      </c>
      <c r="G5829" t="s">
        <v>149</v>
      </c>
      <c r="H5829" t="s">
        <v>150</v>
      </c>
      <c r="I5829" t="s">
        <v>136</v>
      </c>
      <c r="J5829" t="s">
        <v>137</v>
      </c>
      <c r="K5829" t="s">
        <v>138</v>
      </c>
      <c r="L5829" t="s">
        <v>16891</v>
      </c>
      <c r="M5829" t="s">
        <v>16892</v>
      </c>
      <c r="N5829">
        <v>0.60888888799999996</v>
      </c>
      <c r="O5829">
        <v>0</v>
      </c>
      <c r="P5829">
        <v>5</v>
      </c>
      <c r="Q5829">
        <v>0</v>
      </c>
      <c r="R5829">
        <v>0</v>
      </c>
      <c r="S5829">
        <v>0</v>
      </c>
      <c r="T5829">
        <v>42</v>
      </c>
      <c r="U5829">
        <v>0</v>
      </c>
      <c r="V5829">
        <v>2</v>
      </c>
      <c r="W5829">
        <v>0</v>
      </c>
      <c r="X5829">
        <v>0.13200545492085</v>
      </c>
      <c r="Y5829">
        <v>0</v>
      </c>
      <c r="Z5829">
        <v>0</v>
      </c>
      <c r="AA5829">
        <v>0</v>
      </c>
      <c r="AB5829">
        <v>18.265528084294377</v>
      </c>
      <c r="AC5829">
        <v>0</v>
      </c>
      <c r="AD5829">
        <v>0.99691050174845852</v>
      </c>
      <c r="AE5829">
        <v>19.394444040963688</v>
      </c>
    </row>
    <row r="5830" spans="1:31" x14ac:dyDescent="0.25">
      <c r="A5830">
        <v>2283702</v>
      </c>
      <c r="B5830">
        <v>1</v>
      </c>
      <c r="C5830" t="s">
        <v>80</v>
      </c>
      <c r="D5830" t="s">
        <v>94</v>
      </c>
      <c r="E5830" t="s">
        <v>141</v>
      </c>
      <c r="F5830" t="s">
        <v>14720</v>
      </c>
      <c r="G5830" t="s">
        <v>268</v>
      </c>
      <c r="H5830" t="s">
        <v>135</v>
      </c>
      <c r="I5830" t="s">
        <v>136</v>
      </c>
      <c r="J5830" t="s">
        <v>137</v>
      </c>
      <c r="K5830" t="s">
        <v>138</v>
      </c>
      <c r="L5830" t="s">
        <v>16893</v>
      </c>
      <c r="M5830" t="s">
        <v>16894</v>
      </c>
      <c r="N5830">
        <v>5.0888888879999996</v>
      </c>
      <c r="O5830">
        <v>0</v>
      </c>
      <c r="P5830">
        <v>80</v>
      </c>
      <c r="Q5830">
        <v>0</v>
      </c>
      <c r="R5830">
        <v>1</v>
      </c>
      <c r="S5830">
        <v>7</v>
      </c>
      <c r="T5830">
        <v>9</v>
      </c>
      <c r="U5830">
        <v>0</v>
      </c>
      <c r="V5830">
        <v>0</v>
      </c>
      <c r="W5830">
        <v>0</v>
      </c>
      <c r="X5830">
        <v>43.255627680357243</v>
      </c>
      <c r="Y5830">
        <v>0</v>
      </c>
      <c r="Z5830">
        <v>0.25783593867340837</v>
      </c>
      <c r="AA5830">
        <v>41.173969394276781</v>
      </c>
      <c r="AB5830">
        <v>11.383392022275098</v>
      </c>
      <c r="AC5830">
        <v>0</v>
      </c>
      <c r="AD5830">
        <v>0</v>
      </c>
      <c r="AE5830">
        <v>96.070825035582544</v>
      </c>
    </row>
    <row r="5831" spans="1:31" x14ac:dyDescent="0.25">
      <c r="A5831">
        <v>2283751</v>
      </c>
      <c r="B5831">
        <v>1</v>
      </c>
      <c r="C5831" t="s">
        <v>81</v>
      </c>
      <c r="D5831" t="s">
        <v>118</v>
      </c>
      <c r="E5831" t="s">
        <v>147</v>
      </c>
      <c r="F5831" t="s">
        <v>16895</v>
      </c>
      <c r="G5831" t="s">
        <v>725</v>
      </c>
      <c r="H5831" t="s">
        <v>150</v>
      </c>
      <c r="I5831" t="s">
        <v>136</v>
      </c>
      <c r="J5831" t="s">
        <v>137</v>
      </c>
      <c r="K5831" t="s">
        <v>138</v>
      </c>
      <c r="L5831" t="s">
        <v>16896</v>
      </c>
      <c r="M5831" t="s">
        <v>16897</v>
      </c>
      <c r="N5831">
        <v>5.9780555550000001</v>
      </c>
      <c r="O5831">
        <v>0</v>
      </c>
      <c r="P5831">
        <v>45</v>
      </c>
      <c r="Q5831">
        <v>0</v>
      </c>
      <c r="R5831">
        <v>12</v>
      </c>
      <c r="S5831">
        <v>0</v>
      </c>
      <c r="T5831">
        <v>1</v>
      </c>
      <c r="U5831">
        <v>0</v>
      </c>
      <c r="V5831">
        <v>0</v>
      </c>
      <c r="W5831">
        <v>0</v>
      </c>
      <c r="X5831">
        <v>64.881398766954476</v>
      </c>
      <c r="Y5831">
        <v>0</v>
      </c>
      <c r="Z5831">
        <v>18.794118200988244</v>
      </c>
      <c r="AA5831">
        <v>0</v>
      </c>
      <c r="AB5831">
        <v>2.7293702820673915</v>
      </c>
      <c r="AC5831">
        <v>0</v>
      </c>
      <c r="AD5831">
        <v>0</v>
      </c>
      <c r="AE5831">
        <v>86.404887250010106</v>
      </c>
    </row>
    <row r="5832" spans="1:31" x14ac:dyDescent="0.25">
      <c r="A5832">
        <v>2283551</v>
      </c>
      <c r="B5832">
        <v>1</v>
      </c>
      <c r="C5832" t="s">
        <v>81</v>
      </c>
      <c r="D5832" t="s">
        <v>128</v>
      </c>
      <c r="E5832" t="s">
        <v>147</v>
      </c>
      <c r="F5832" t="s">
        <v>10426</v>
      </c>
      <c r="G5832" t="s">
        <v>149</v>
      </c>
      <c r="H5832" t="s">
        <v>150</v>
      </c>
      <c r="I5832" t="s">
        <v>136</v>
      </c>
      <c r="J5832" t="s">
        <v>137</v>
      </c>
      <c r="K5832" t="s">
        <v>138</v>
      </c>
      <c r="L5832" t="s">
        <v>16898</v>
      </c>
      <c r="M5832" t="s">
        <v>16899</v>
      </c>
      <c r="N5832">
        <v>4.6436111110000002</v>
      </c>
      <c r="O5832">
        <v>0</v>
      </c>
      <c r="P5832">
        <v>19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18.27675659076365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18.27675659076365</v>
      </c>
    </row>
    <row r="5833" spans="1:31" x14ac:dyDescent="0.25">
      <c r="A5833">
        <v>2283342</v>
      </c>
      <c r="B5833">
        <v>1</v>
      </c>
      <c r="C5833" t="s">
        <v>81</v>
      </c>
      <c r="D5833" t="s">
        <v>112</v>
      </c>
      <c r="E5833" t="s">
        <v>147</v>
      </c>
      <c r="F5833" t="s">
        <v>16900</v>
      </c>
      <c r="G5833" t="s">
        <v>229</v>
      </c>
      <c r="H5833" t="s">
        <v>150</v>
      </c>
      <c r="I5833" t="s">
        <v>136</v>
      </c>
      <c r="J5833" t="s">
        <v>137</v>
      </c>
      <c r="K5833" t="s">
        <v>138</v>
      </c>
      <c r="L5833" t="s">
        <v>16901</v>
      </c>
      <c r="M5833" t="s">
        <v>16902</v>
      </c>
      <c r="N5833">
        <v>6.8461111109999999</v>
      </c>
      <c r="O5833">
        <v>0</v>
      </c>
      <c r="P5833">
        <v>4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1.9742033686067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1.9742033686067</v>
      </c>
    </row>
    <row r="5834" spans="1:31" x14ac:dyDescent="0.25">
      <c r="A5834">
        <v>2283319</v>
      </c>
      <c r="B5834">
        <v>1</v>
      </c>
      <c r="C5834" t="s">
        <v>81</v>
      </c>
      <c r="D5834" t="s">
        <v>113</v>
      </c>
      <c r="E5834" t="s">
        <v>147</v>
      </c>
      <c r="F5834" t="s">
        <v>1384</v>
      </c>
      <c r="G5834" t="s">
        <v>154</v>
      </c>
      <c r="H5834" t="s">
        <v>150</v>
      </c>
      <c r="I5834" t="s">
        <v>136</v>
      </c>
      <c r="J5834" t="s">
        <v>137</v>
      </c>
      <c r="K5834" t="s">
        <v>144</v>
      </c>
      <c r="L5834" t="s">
        <v>16903</v>
      </c>
      <c r="M5834" t="s">
        <v>16904</v>
      </c>
      <c r="N5834">
        <v>8.3594444439999993</v>
      </c>
      <c r="O5834">
        <v>0</v>
      </c>
      <c r="P5834">
        <v>205</v>
      </c>
      <c r="Q5834">
        <v>0</v>
      </c>
      <c r="R5834">
        <v>0</v>
      </c>
      <c r="S5834">
        <v>0</v>
      </c>
      <c r="T5834">
        <v>10</v>
      </c>
      <c r="U5834">
        <v>0</v>
      </c>
      <c r="V5834">
        <v>0</v>
      </c>
      <c r="W5834">
        <v>0</v>
      </c>
      <c r="X5834">
        <v>278.0642400177158</v>
      </c>
      <c r="Y5834">
        <v>0</v>
      </c>
      <c r="Z5834">
        <v>0</v>
      </c>
      <c r="AA5834">
        <v>0</v>
      </c>
      <c r="AB5834">
        <v>9.4379063570890693</v>
      </c>
      <c r="AC5834">
        <v>0</v>
      </c>
      <c r="AD5834">
        <v>0</v>
      </c>
      <c r="AE5834">
        <v>287.50214637480485</v>
      </c>
    </row>
    <row r="5835" spans="1:31" x14ac:dyDescent="0.25">
      <c r="A5835">
        <v>2283814</v>
      </c>
      <c r="B5835">
        <v>1</v>
      </c>
      <c r="C5835" t="s">
        <v>80</v>
      </c>
      <c r="D5835" t="s">
        <v>84</v>
      </c>
      <c r="E5835" t="s">
        <v>132</v>
      </c>
      <c r="F5835" t="s">
        <v>16905</v>
      </c>
      <c r="G5835" t="s">
        <v>268</v>
      </c>
      <c r="H5835" t="s">
        <v>135</v>
      </c>
      <c r="I5835" t="s">
        <v>136</v>
      </c>
      <c r="J5835" t="s">
        <v>137</v>
      </c>
      <c r="K5835" t="s">
        <v>138</v>
      </c>
      <c r="L5835" t="s">
        <v>16906</v>
      </c>
      <c r="M5835" t="s">
        <v>16907</v>
      </c>
      <c r="N5835">
        <v>0.38750000000000001</v>
      </c>
      <c r="O5835">
        <v>1</v>
      </c>
      <c r="P5835">
        <v>534</v>
      </c>
      <c r="Q5835">
        <v>0</v>
      </c>
      <c r="R5835">
        <v>17</v>
      </c>
      <c r="S5835">
        <v>27</v>
      </c>
      <c r="T5835">
        <v>414</v>
      </c>
      <c r="U5835">
        <v>7</v>
      </c>
      <c r="V5835">
        <v>3</v>
      </c>
      <c r="W5835">
        <v>0</v>
      </c>
      <c r="X5835">
        <v>102.88104650490972</v>
      </c>
      <c r="Y5835">
        <v>0</v>
      </c>
      <c r="Z5835">
        <v>1.9293934304205</v>
      </c>
      <c r="AA5835">
        <v>37.973973480290987</v>
      </c>
      <c r="AB5835">
        <v>148.24604745444134</v>
      </c>
      <c r="AC5835">
        <v>105.2886176013225</v>
      </c>
      <c r="AD5835">
        <v>25.861808705079753</v>
      </c>
      <c r="AE5835">
        <v>422.18088717646481</v>
      </c>
    </row>
    <row r="5836" spans="1:31" x14ac:dyDescent="0.25">
      <c r="A5836">
        <v>2283737</v>
      </c>
      <c r="B5836">
        <v>1</v>
      </c>
      <c r="C5836" t="s">
        <v>81</v>
      </c>
      <c r="D5836" t="s">
        <v>127</v>
      </c>
      <c r="E5836" t="s">
        <v>141</v>
      </c>
      <c r="F5836" t="s">
        <v>12958</v>
      </c>
      <c r="G5836" t="s">
        <v>134</v>
      </c>
      <c r="H5836" t="s">
        <v>135</v>
      </c>
      <c r="I5836" t="s">
        <v>136</v>
      </c>
      <c r="J5836" t="s">
        <v>137</v>
      </c>
      <c r="K5836" t="s">
        <v>138</v>
      </c>
      <c r="L5836" t="s">
        <v>16908</v>
      </c>
      <c r="M5836" t="s">
        <v>16909</v>
      </c>
      <c r="N5836">
        <v>1.3233333329999999</v>
      </c>
      <c r="O5836">
        <v>1</v>
      </c>
      <c r="P5836">
        <v>444</v>
      </c>
      <c r="Q5836">
        <v>141</v>
      </c>
      <c r="R5836">
        <v>82</v>
      </c>
      <c r="S5836">
        <v>10</v>
      </c>
      <c r="T5836">
        <v>60</v>
      </c>
      <c r="U5836">
        <v>0</v>
      </c>
      <c r="V5836">
        <v>1</v>
      </c>
      <c r="W5836">
        <v>0.47611508770422223</v>
      </c>
      <c r="X5836">
        <v>136.4132289745578</v>
      </c>
      <c r="Y5836">
        <v>218.27114400585998</v>
      </c>
      <c r="Z5836">
        <v>23.444848019306804</v>
      </c>
      <c r="AA5836">
        <v>47.414806096140758</v>
      </c>
      <c r="AB5836">
        <v>22.278380648470328</v>
      </c>
      <c r="AC5836">
        <v>0</v>
      </c>
      <c r="AD5836">
        <v>1.4132239324590001</v>
      </c>
      <c r="AE5836">
        <v>449.71174676449886</v>
      </c>
    </row>
    <row r="5837" spans="1:31" x14ac:dyDescent="0.25">
      <c r="A5837">
        <v>2283837</v>
      </c>
      <c r="B5837">
        <v>1</v>
      </c>
      <c r="C5837" t="s">
        <v>81</v>
      </c>
      <c r="D5837" t="s">
        <v>127</v>
      </c>
      <c r="E5837" t="s">
        <v>132</v>
      </c>
      <c r="F5837" t="s">
        <v>16910</v>
      </c>
      <c r="G5837" t="s">
        <v>134</v>
      </c>
      <c r="H5837" t="s">
        <v>135</v>
      </c>
      <c r="I5837" t="s">
        <v>136</v>
      </c>
      <c r="J5837" t="s">
        <v>137</v>
      </c>
      <c r="K5837" t="s">
        <v>138</v>
      </c>
      <c r="L5837" t="s">
        <v>16911</v>
      </c>
      <c r="M5837" t="s">
        <v>16912</v>
      </c>
      <c r="N5837">
        <v>0.34222222200000002</v>
      </c>
      <c r="O5837">
        <v>0</v>
      </c>
      <c r="P5837">
        <v>0</v>
      </c>
      <c r="Q5837">
        <v>10</v>
      </c>
      <c r="R5837">
        <v>20</v>
      </c>
      <c r="S5837">
        <v>9</v>
      </c>
      <c r="T5837">
        <v>2</v>
      </c>
      <c r="U5837">
        <v>3</v>
      </c>
      <c r="V5837">
        <v>0</v>
      </c>
      <c r="W5837">
        <v>0</v>
      </c>
      <c r="X5837">
        <v>0</v>
      </c>
      <c r="Y5837">
        <v>1.1028901424053332</v>
      </c>
      <c r="Z5837">
        <v>2.8122253015677328</v>
      </c>
      <c r="AA5837">
        <v>46.308246101334312</v>
      </c>
      <c r="AB5837">
        <v>0.95194703809333348</v>
      </c>
      <c r="AC5837">
        <v>3.6422159328632002</v>
      </c>
      <c r="AD5837">
        <v>0</v>
      </c>
      <c r="AE5837">
        <v>54.817524516263909</v>
      </c>
    </row>
    <row r="5838" spans="1:31" x14ac:dyDescent="0.25">
      <c r="A5838">
        <v>2283296</v>
      </c>
      <c r="B5838">
        <v>1</v>
      </c>
      <c r="C5838" t="s">
        <v>81</v>
      </c>
      <c r="D5838" t="s">
        <v>120</v>
      </c>
      <c r="E5838" t="s">
        <v>132</v>
      </c>
      <c r="F5838" t="s">
        <v>14166</v>
      </c>
      <c r="G5838" t="s">
        <v>134</v>
      </c>
      <c r="H5838" t="s">
        <v>135</v>
      </c>
      <c r="I5838" t="s">
        <v>136</v>
      </c>
      <c r="J5838" t="s">
        <v>137</v>
      </c>
      <c r="K5838" t="s">
        <v>138</v>
      </c>
      <c r="L5838" t="s">
        <v>16913</v>
      </c>
      <c r="M5838" t="s">
        <v>16914</v>
      </c>
      <c r="N5838">
        <v>0.41861111099999998</v>
      </c>
      <c r="O5838">
        <v>0</v>
      </c>
      <c r="P5838">
        <v>625</v>
      </c>
      <c r="Q5838">
        <v>8</v>
      </c>
      <c r="R5838">
        <v>12</v>
      </c>
      <c r="S5838">
        <v>3</v>
      </c>
      <c r="T5838">
        <v>69</v>
      </c>
      <c r="U5838">
        <v>2</v>
      </c>
      <c r="V5838">
        <v>0</v>
      </c>
      <c r="W5838">
        <v>0</v>
      </c>
      <c r="X5838">
        <v>47.227806602773015</v>
      </c>
      <c r="Y5838">
        <v>2.2809004179884997</v>
      </c>
      <c r="Z5838">
        <v>1.4755742014158753</v>
      </c>
      <c r="AA5838">
        <v>2.1138350682518667</v>
      </c>
      <c r="AB5838">
        <v>14.54624761440712</v>
      </c>
      <c r="AC5838">
        <v>35.238129494457269</v>
      </c>
      <c r="AD5838">
        <v>0</v>
      </c>
      <c r="AE5838">
        <v>102.88249339929364</v>
      </c>
    </row>
    <row r="5839" spans="1:31" x14ac:dyDescent="0.25">
      <c r="A5839">
        <v>2283488</v>
      </c>
      <c r="B5839">
        <v>1</v>
      </c>
      <c r="C5839" t="s">
        <v>80</v>
      </c>
      <c r="D5839" t="s">
        <v>86</v>
      </c>
      <c r="E5839" t="s">
        <v>322</v>
      </c>
      <c r="F5839" t="s">
        <v>16915</v>
      </c>
      <c r="G5839" t="s">
        <v>134</v>
      </c>
      <c r="H5839" t="s">
        <v>135</v>
      </c>
      <c r="I5839" t="s">
        <v>136</v>
      </c>
      <c r="J5839" t="s">
        <v>137</v>
      </c>
      <c r="K5839" t="s">
        <v>138</v>
      </c>
      <c r="L5839" t="s">
        <v>16916</v>
      </c>
      <c r="M5839" t="s">
        <v>16917</v>
      </c>
      <c r="N5839">
        <v>0.90583333300000002</v>
      </c>
      <c r="O5839">
        <v>0</v>
      </c>
      <c r="P5839">
        <v>708</v>
      </c>
      <c r="Q5839">
        <v>0</v>
      </c>
      <c r="R5839">
        <v>1</v>
      </c>
      <c r="S5839">
        <v>5</v>
      </c>
      <c r="T5839">
        <v>58</v>
      </c>
      <c r="U5839">
        <v>0</v>
      </c>
      <c r="V5839">
        <v>0</v>
      </c>
      <c r="W5839">
        <v>0</v>
      </c>
      <c r="X5839">
        <v>249.48247866096477</v>
      </c>
      <c r="Y5839">
        <v>0</v>
      </c>
      <c r="Z5839">
        <v>7.0211134685399995E-2</v>
      </c>
      <c r="AA5839">
        <v>191.5944123788216</v>
      </c>
      <c r="AB5839">
        <v>28.795441794175566</v>
      </c>
      <c r="AC5839">
        <v>0</v>
      </c>
      <c r="AD5839">
        <v>0</v>
      </c>
      <c r="AE5839">
        <v>469.94254396864739</v>
      </c>
    </row>
    <row r="5840" spans="1:31" x14ac:dyDescent="0.25">
      <c r="A5840">
        <v>2283774</v>
      </c>
      <c r="B5840">
        <v>1</v>
      </c>
      <c r="C5840" t="s">
        <v>81</v>
      </c>
      <c r="D5840" t="s">
        <v>128</v>
      </c>
      <c r="E5840" t="s">
        <v>147</v>
      </c>
      <c r="F5840" t="s">
        <v>16918</v>
      </c>
      <c r="G5840" t="s">
        <v>149</v>
      </c>
      <c r="H5840" t="s">
        <v>150</v>
      </c>
      <c r="I5840" t="s">
        <v>136</v>
      </c>
      <c r="J5840" t="s">
        <v>137</v>
      </c>
      <c r="K5840" t="s">
        <v>138</v>
      </c>
      <c r="L5840" t="s">
        <v>16919</v>
      </c>
      <c r="M5840" t="s">
        <v>16920</v>
      </c>
      <c r="N5840">
        <v>2.608055555</v>
      </c>
      <c r="O5840">
        <v>0</v>
      </c>
      <c r="P5840">
        <v>187</v>
      </c>
      <c r="Q5840">
        <v>0</v>
      </c>
      <c r="R5840">
        <v>0</v>
      </c>
      <c r="S5840">
        <v>0</v>
      </c>
      <c r="T5840">
        <v>2</v>
      </c>
      <c r="U5840">
        <v>0</v>
      </c>
      <c r="V5840">
        <v>1</v>
      </c>
      <c r="W5840">
        <v>0</v>
      </c>
      <c r="X5840">
        <v>116.2529245941039</v>
      </c>
      <c r="Y5840">
        <v>0</v>
      </c>
      <c r="Z5840">
        <v>0</v>
      </c>
      <c r="AA5840">
        <v>0</v>
      </c>
      <c r="AB5840">
        <v>21.915954724329598</v>
      </c>
      <c r="AC5840">
        <v>0</v>
      </c>
      <c r="AD5840">
        <v>14.011717427491067</v>
      </c>
      <c r="AE5840">
        <v>152.18059674592459</v>
      </c>
    </row>
    <row r="5841" spans="1:31" x14ac:dyDescent="0.25">
      <c r="A5841">
        <v>2283336</v>
      </c>
      <c r="B5841">
        <v>1</v>
      </c>
      <c r="C5841" t="s">
        <v>80</v>
      </c>
      <c r="D5841" t="s">
        <v>105</v>
      </c>
      <c r="E5841" t="s">
        <v>157</v>
      </c>
      <c r="F5841" t="s">
        <v>16921</v>
      </c>
      <c r="G5841" t="s">
        <v>143</v>
      </c>
      <c r="H5841" t="s">
        <v>135</v>
      </c>
      <c r="I5841" t="s">
        <v>136</v>
      </c>
      <c r="J5841" t="s">
        <v>137</v>
      </c>
      <c r="K5841" t="s">
        <v>144</v>
      </c>
      <c r="L5841" t="s">
        <v>16922</v>
      </c>
      <c r="M5841" t="s">
        <v>16923</v>
      </c>
      <c r="N5841">
        <v>9.6</v>
      </c>
      <c r="O5841">
        <v>11</v>
      </c>
      <c r="P5841">
        <v>1099</v>
      </c>
      <c r="Q5841">
        <v>18</v>
      </c>
      <c r="R5841">
        <v>658</v>
      </c>
      <c r="S5841">
        <v>17</v>
      </c>
      <c r="T5841">
        <v>159</v>
      </c>
      <c r="U5841">
        <v>0</v>
      </c>
      <c r="V5841">
        <v>1</v>
      </c>
      <c r="W5841">
        <v>79.635081210253347</v>
      </c>
      <c r="X5841">
        <v>2347.5973507804092</v>
      </c>
      <c r="Y5841">
        <v>86.827501648240485</v>
      </c>
      <c r="Z5841">
        <v>814.5235435275431</v>
      </c>
      <c r="AA5841">
        <v>212.76647806799303</v>
      </c>
      <c r="AB5841">
        <v>739.36981470558567</v>
      </c>
      <c r="AC5841">
        <v>0</v>
      </c>
      <c r="AD5841">
        <v>21.749905820445004</v>
      </c>
      <c r="AE5841">
        <v>4302.4696757604688</v>
      </c>
    </row>
    <row r="5842" spans="1:31" x14ac:dyDescent="0.25">
      <c r="A5842">
        <v>2283482</v>
      </c>
      <c r="B5842">
        <v>1</v>
      </c>
      <c r="C5842" t="s">
        <v>80</v>
      </c>
      <c r="D5842" t="s">
        <v>98</v>
      </c>
      <c r="E5842" t="s">
        <v>157</v>
      </c>
      <c r="F5842" t="s">
        <v>16924</v>
      </c>
      <c r="G5842" t="s">
        <v>134</v>
      </c>
      <c r="H5842" t="s">
        <v>135</v>
      </c>
      <c r="I5842" t="s">
        <v>136</v>
      </c>
      <c r="J5842" t="s">
        <v>137</v>
      </c>
      <c r="K5842" t="s">
        <v>138</v>
      </c>
      <c r="L5842" t="s">
        <v>16925</v>
      </c>
      <c r="M5842" t="s">
        <v>16926</v>
      </c>
      <c r="N5842">
        <v>0.19</v>
      </c>
      <c r="O5842">
        <v>0</v>
      </c>
      <c r="P5842">
        <v>375</v>
      </c>
      <c r="Q5842">
        <v>0</v>
      </c>
      <c r="R5842">
        <v>28</v>
      </c>
      <c r="S5842">
        <v>0</v>
      </c>
      <c r="T5842">
        <v>54</v>
      </c>
      <c r="U5842">
        <v>0</v>
      </c>
      <c r="V5842">
        <v>0</v>
      </c>
      <c r="W5842">
        <v>0</v>
      </c>
      <c r="X5842">
        <v>15.560732517781496</v>
      </c>
      <c r="Y5842">
        <v>0</v>
      </c>
      <c r="Z5842">
        <v>4.2024794171837998</v>
      </c>
      <c r="AA5842">
        <v>0</v>
      </c>
      <c r="AB5842">
        <v>4.1630610038150007</v>
      </c>
      <c r="AC5842">
        <v>0</v>
      </c>
      <c r="AD5842">
        <v>0</v>
      </c>
      <c r="AE5842">
        <v>23.926272938780293</v>
      </c>
    </row>
    <row r="5843" spans="1:31" x14ac:dyDescent="0.25">
      <c r="A5843">
        <v>2283628</v>
      </c>
      <c r="B5843">
        <v>1</v>
      </c>
      <c r="C5843" t="s">
        <v>81</v>
      </c>
      <c r="D5843" t="s">
        <v>125</v>
      </c>
      <c r="E5843" t="s">
        <v>132</v>
      </c>
      <c r="F5843" t="s">
        <v>4778</v>
      </c>
      <c r="G5843" t="s">
        <v>134</v>
      </c>
      <c r="H5843" t="s">
        <v>135</v>
      </c>
      <c r="I5843" t="s">
        <v>136</v>
      </c>
      <c r="J5843" t="s">
        <v>137</v>
      </c>
      <c r="K5843" t="s">
        <v>138</v>
      </c>
      <c r="L5843" t="s">
        <v>16927</v>
      </c>
      <c r="M5843" t="s">
        <v>16928</v>
      </c>
      <c r="N5843">
        <v>1.67</v>
      </c>
      <c r="O5843">
        <v>3</v>
      </c>
      <c r="P5843">
        <v>0</v>
      </c>
      <c r="Q5843">
        <v>56</v>
      </c>
      <c r="R5843">
        <v>50</v>
      </c>
      <c r="S5843">
        <v>4</v>
      </c>
      <c r="T5843">
        <v>1</v>
      </c>
      <c r="U5843">
        <v>0</v>
      </c>
      <c r="V5843">
        <v>0</v>
      </c>
      <c r="W5843">
        <v>0.96003747727571653</v>
      </c>
      <c r="X5843">
        <v>0</v>
      </c>
      <c r="Y5843">
        <v>63.803035495624442</v>
      </c>
      <c r="Z5843">
        <v>36.810563078370485</v>
      </c>
      <c r="AA5843">
        <v>8.8333749921281246</v>
      </c>
      <c r="AB5843">
        <v>0.28239393864000001</v>
      </c>
      <c r="AC5843">
        <v>0</v>
      </c>
      <c r="AD5843">
        <v>0</v>
      </c>
      <c r="AE5843">
        <v>110.68940498203878</v>
      </c>
    </row>
    <row r="5844" spans="1:31" x14ac:dyDescent="0.25">
      <c r="A5844">
        <v>2283611</v>
      </c>
      <c r="B5844">
        <v>1</v>
      </c>
      <c r="C5844" t="s">
        <v>80</v>
      </c>
      <c r="D5844" t="s">
        <v>96</v>
      </c>
      <c r="E5844" t="s">
        <v>157</v>
      </c>
      <c r="F5844" t="s">
        <v>12554</v>
      </c>
      <c r="G5844" t="s">
        <v>134</v>
      </c>
      <c r="H5844" t="s">
        <v>135</v>
      </c>
      <c r="I5844" t="s">
        <v>136</v>
      </c>
      <c r="J5844" t="s">
        <v>137</v>
      </c>
      <c r="K5844" t="s">
        <v>138</v>
      </c>
      <c r="L5844" t="s">
        <v>16929</v>
      </c>
      <c r="M5844" t="s">
        <v>16930</v>
      </c>
      <c r="N5844">
        <v>0.116666666</v>
      </c>
      <c r="O5844">
        <v>0</v>
      </c>
      <c r="P5844">
        <v>60</v>
      </c>
      <c r="Q5844">
        <v>0</v>
      </c>
      <c r="R5844">
        <v>3</v>
      </c>
      <c r="S5844">
        <v>1</v>
      </c>
      <c r="T5844">
        <v>8</v>
      </c>
      <c r="U5844">
        <v>0</v>
      </c>
      <c r="V5844">
        <v>0</v>
      </c>
      <c r="W5844">
        <v>0</v>
      </c>
      <c r="X5844">
        <v>1.2568448519305007</v>
      </c>
      <c r="Y5844">
        <v>0</v>
      </c>
      <c r="Z5844">
        <v>7.4617292330000015E-2</v>
      </c>
      <c r="AA5844">
        <v>1.6559380534620001</v>
      </c>
      <c r="AB5844">
        <v>0.32143397733999995</v>
      </c>
      <c r="AC5844">
        <v>0</v>
      </c>
      <c r="AD5844">
        <v>0</v>
      </c>
      <c r="AE5844">
        <v>3.3088341750625005</v>
      </c>
    </row>
    <row r="5845" spans="1:31" x14ac:dyDescent="0.25">
      <c r="A5845">
        <v>2283777</v>
      </c>
      <c r="B5845">
        <v>1</v>
      </c>
      <c r="C5845" t="s">
        <v>81</v>
      </c>
      <c r="D5845" t="s">
        <v>120</v>
      </c>
      <c r="E5845" t="s">
        <v>147</v>
      </c>
      <c r="F5845" t="s">
        <v>16931</v>
      </c>
      <c r="G5845" t="s">
        <v>149</v>
      </c>
      <c r="H5845" t="s">
        <v>150</v>
      </c>
      <c r="I5845" t="s">
        <v>136</v>
      </c>
      <c r="J5845" t="s">
        <v>137</v>
      </c>
      <c r="K5845" t="s">
        <v>138</v>
      </c>
      <c r="L5845" t="s">
        <v>16932</v>
      </c>
      <c r="M5845" t="s">
        <v>16933</v>
      </c>
      <c r="N5845">
        <v>4.5372222219999996</v>
      </c>
      <c r="O5845">
        <v>0</v>
      </c>
      <c r="P5845">
        <v>13</v>
      </c>
      <c r="Q5845">
        <v>0</v>
      </c>
      <c r="R5845">
        <v>2</v>
      </c>
      <c r="S5845">
        <v>0</v>
      </c>
      <c r="T5845">
        <v>1</v>
      </c>
      <c r="U5845">
        <v>0</v>
      </c>
      <c r="V5845">
        <v>0</v>
      </c>
      <c r="W5845">
        <v>0</v>
      </c>
      <c r="X5845">
        <v>7.4191771287940318</v>
      </c>
      <c r="Y5845">
        <v>0</v>
      </c>
      <c r="Z5845">
        <v>0.7088211354634667</v>
      </c>
      <c r="AA5845">
        <v>0</v>
      </c>
      <c r="AB5845">
        <v>0.69939914949446669</v>
      </c>
      <c r="AC5845">
        <v>0</v>
      </c>
      <c r="AD5845">
        <v>0</v>
      </c>
      <c r="AE5845">
        <v>8.8273974137519655</v>
      </c>
    </row>
    <row r="5846" spans="1:31" x14ac:dyDescent="0.25">
      <c r="A5846">
        <v>2283399</v>
      </c>
      <c r="B5846">
        <v>1</v>
      </c>
      <c r="C5846" t="s">
        <v>80</v>
      </c>
      <c r="D5846" t="s">
        <v>99</v>
      </c>
      <c r="E5846" t="s">
        <v>165</v>
      </c>
      <c r="F5846" t="s">
        <v>16934</v>
      </c>
      <c r="G5846" t="s">
        <v>225</v>
      </c>
      <c r="H5846" t="s">
        <v>150</v>
      </c>
      <c r="I5846" t="s">
        <v>136</v>
      </c>
      <c r="J5846" t="s">
        <v>137</v>
      </c>
      <c r="K5846" t="s">
        <v>138</v>
      </c>
      <c r="L5846" t="s">
        <v>16935</v>
      </c>
      <c r="M5846" t="s">
        <v>16936</v>
      </c>
      <c r="N5846">
        <v>7.290277777</v>
      </c>
      <c r="O5846">
        <v>0</v>
      </c>
      <c r="P5846">
        <v>1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0.236290237021925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0.236290237021925</v>
      </c>
    </row>
    <row r="5847" spans="1:31" x14ac:dyDescent="0.25">
      <c r="A5847">
        <v>2283585</v>
      </c>
      <c r="B5847">
        <v>1</v>
      </c>
      <c r="C5847" t="s">
        <v>80</v>
      </c>
      <c r="D5847" t="s">
        <v>106</v>
      </c>
      <c r="E5847" t="s">
        <v>157</v>
      </c>
      <c r="F5847" t="s">
        <v>1062</v>
      </c>
      <c r="G5847" t="s">
        <v>134</v>
      </c>
      <c r="H5847" t="s">
        <v>135</v>
      </c>
      <c r="I5847" t="s">
        <v>136</v>
      </c>
      <c r="J5847" t="s">
        <v>137</v>
      </c>
      <c r="K5847" t="s">
        <v>138</v>
      </c>
      <c r="L5847" t="s">
        <v>16937</v>
      </c>
      <c r="M5847" t="s">
        <v>16938</v>
      </c>
      <c r="N5847">
        <v>0.39972222200000002</v>
      </c>
      <c r="O5847">
        <v>0</v>
      </c>
      <c r="P5847">
        <v>7</v>
      </c>
      <c r="Q5847">
        <v>29</v>
      </c>
      <c r="R5847">
        <v>59</v>
      </c>
      <c r="S5847">
        <v>9</v>
      </c>
      <c r="T5847">
        <v>17</v>
      </c>
      <c r="U5847">
        <v>1</v>
      </c>
      <c r="V5847">
        <v>0</v>
      </c>
      <c r="W5847">
        <v>0</v>
      </c>
      <c r="X5847">
        <v>1.5363208805572584</v>
      </c>
      <c r="Y5847">
        <v>25.875773471143884</v>
      </c>
      <c r="Z5847">
        <v>38.472342341473095</v>
      </c>
      <c r="AA5847">
        <v>12.5728912818895</v>
      </c>
      <c r="AB5847">
        <v>9.4267870777525253</v>
      </c>
      <c r="AC5847">
        <v>2.56474472423925</v>
      </c>
      <c r="AD5847">
        <v>0</v>
      </c>
      <c r="AE5847">
        <v>90.448859777055503</v>
      </c>
    </row>
    <row r="5848" spans="1:31" x14ac:dyDescent="0.25">
      <c r="A5848">
        <v>2283634</v>
      </c>
      <c r="B5848">
        <v>1</v>
      </c>
      <c r="C5848" t="s">
        <v>80</v>
      </c>
      <c r="D5848" t="s">
        <v>94</v>
      </c>
      <c r="E5848" t="s">
        <v>141</v>
      </c>
      <c r="F5848" t="s">
        <v>14720</v>
      </c>
      <c r="G5848" t="s">
        <v>278</v>
      </c>
      <c r="H5848" t="s">
        <v>135</v>
      </c>
      <c r="I5848" t="s">
        <v>136</v>
      </c>
      <c r="J5848" t="s">
        <v>137</v>
      </c>
      <c r="K5848" t="s">
        <v>138</v>
      </c>
      <c r="L5848" t="s">
        <v>16939</v>
      </c>
      <c r="M5848" t="s">
        <v>16940</v>
      </c>
      <c r="N5848">
        <v>0.43194444399999998</v>
      </c>
      <c r="O5848">
        <v>0</v>
      </c>
      <c r="P5848">
        <v>80</v>
      </c>
      <c r="Q5848">
        <v>0</v>
      </c>
      <c r="R5848">
        <v>1</v>
      </c>
      <c r="S5848">
        <v>7</v>
      </c>
      <c r="T5848">
        <v>9</v>
      </c>
      <c r="U5848">
        <v>0</v>
      </c>
      <c r="V5848">
        <v>0</v>
      </c>
      <c r="W5848">
        <v>0</v>
      </c>
      <c r="X5848">
        <v>3.2901947994352096</v>
      </c>
      <c r="Y5848">
        <v>0</v>
      </c>
      <c r="Z5848">
        <v>2.5009453983250003E-2</v>
      </c>
      <c r="AA5848">
        <v>3.2713252892271392</v>
      </c>
      <c r="AB5848">
        <v>0.99373201201194461</v>
      </c>
      <c r="AC5848">
        <v>0</v>
      </c>
      <c r="AD5848">
        <v>0</v>
      </c>
      <c r="AE5848">
        <v>7.5802615546575431</v>
      </c>
    </row>
    <row r="5849" spans="1:31" x14ac:dyDescent="0.25">
      <c r="A5849">
        <v>2283442</v>
      </c>
      <c r="B5849">
        <v>1</v>
      </c>
      <c r="C5849" t="s">
        <v>80</v>
      </c>
      <c r="D5849" t="s">
        <v>93</v>
      </c>
      <c r="E5849" t="s">
        <v>157</v>
      </c>
      <c r="F5849" t="s">
        <v>1178</v>
      </c>
      <c r="G5849" t="s">
        <v>278</v>
      </c>
      <c r="H5849" t="s">
        <v>135</v>
      </c>
      <c r="I5849" t="s">
        <v>136</v>
      </c>
      <c r="J5849" t="s">
        <v>137</v>
      </c>
      <c r="K5849" t="s">
        <v>138</v>
      </c>
      <c r="L5849" t="s">
        <v>16941</v>
      </c>
      <c r="M5849" t="s">
        <v>16942</v>
      </c>
      <c r="N5849">
        <v>0.64277777700000005</v>
      </c>
      <c r="O5849">
        <v>3</v>
      </c>
      <c r="P5849">
        <v>13</v>
      </c>
      <c r="Q5849">
        <v>40</v>
      </c>
      <c r="R5849">
        <v>179</v>
      </c>
      <c r="S5849">
        <v>13</v>
      </c>
      <c r="T5849">
        <v>48</v>
      </c>
      <c r="U5849">
        <v>0</v>
      </c>
      <c r="V5849">
        <v>0</v>
      </c>
      <c r="W5849">
        <v>4.5758871076646006</v>
      </c>
      <c r="X5849">
        <v>4.329470984341028</v>
      </c>
      <c r="Y5849">
        <v>36.676499250512308</v>
      </c>
      <c r="Z5849">
        <v>114.85414183348557</v>
      </c>
      <c r="AA5849">
        <v>15.49610035806282</v>
      </c>
      <c r="AB5849">
        <v>15.486769113658445</v>
      </c>
      <c r="AC5849">
        <v>0</v>
      </c>
      <c r="AD5849">
        <v>0</v>
      </c>
      <c r="AE5849">
        <v>191.41886864772479</v>
      </c>
    </row>
    <row r="5850" spans="1:31" x14ac:dyDescent="0.25">
      <c r="A5850">
        <v>2283299</v>
      </c>
      <c r="B5850">
        <v>1</v>
      </c>
      <c r="C5850" t="s">
        <v>80</v>
      </c>
      <c r="D5850" t="s">
        <v>104</v>
      </c>
      <c r="E5850" t="s">
        <v>157</v>
      </c>
      <c r="F5850" t="s">
        <v>16943</v>
      </c>
      <c r="G5850" t="s">
        <v>134</v>
      </c>
      <c r="H5850" t="s">
        <v>135</v>
      </c>
      <c r="I5850" t="s">
        <v>136</v>
      </c>
      <c r="J5850" t="s">
        <v>137</v>
      </c>
      <c r="K5850" t="s">
        <v>138</v>
      </c>
      <c r="L5850" t="s">
        <v>16944</v>
      </c>
      <c r="M5850" t="s">
        <v>16945</v>
      </c>
      <c r="N5850">
        <v>1.146111111</v>
      </c>
      <c r="O5850">
        <v>1</v>
      </c>
      <c r="P5850">
        <v>824</v>
      </c>
      <c r="Q5850">
        <v>5</v>
      </c>
      <c r="R5850">
        <v>15</v>
      </c>
      <c r="S5850">
        <v>1</v>
      </c>
      <c r="T5850">
        <v>42</v>
      </c>
      <c r="U5850">
        <v>1</v>
      </c>
      <c r="V5850">
        <v>0</v>
      </c>
      <c r="W5850">
        <v>0.27286457748957776</v>
      </c>
      <c r="X5850">
        <v>225.35932350675554</v>
      </c>
      <c r="Y5850">
        <v>0.99238500573069999</v>
      </c>
      <c r="Z5850">
        <v>3.7334085972484172</v>
      </c>
      <c r="AA5850">
        <v>0.23946626337122501</v>
      </c>
      <c r="AB5850">
        <v>19.541266258679197</v>
      </c>
      <c r="AC5850">
        <v>58.050727505659694</v>
      </c>
      <c r="AD5850">
        <v>0</v>
      </c>
      <c r="AE5850">
        <v>308.18944171493433</v>
      </c>
    </row>
    <row r="5851" spans="1:31" x14ac:dyDescent="0.25">
      <c r="A5851">
        <v>2283568</v>
      </c>
      <c r="B5851">
        <v>1</v>
      </c>
      <c r="C5851" t="s">
        <v>81</v>
      </c>
      <c r="D5851" t="s">
        <v>118</v>
      </c>
      <c r="E5851" t="s">
        <v>147</v>
      </c>
      <c r="F5851" t="s">
        <v>16946</v>
      </c>
      <c r="G5851" t="s">
        <v>1689</v>
      </c>
      <c r="H5851" t="s">
        <v>150</v>
      </c>
      <c r="I5851" t="s">
        <v>136</v>
      </c>
      <c r="J5851" t="s">
        <v>137</v>
      </c>
      <c r="K5851" t="s">
        <v>138</v>
      </c>
      <c r="L5851" t="s">
        <v>16947</v>
      </c>
      <c r="M5851" t="s">
        <v>16948</v>
      </c>
      <c r="N5851">
        <v>3.2666666659999999</v>
      </c>
      <c r="O5851">
        <v>0</v>
      </c>
      <c r="P5851">
        <v>25</v>
      </c>
      <c r="Q5851">
        <v>0</v>
      </c>
      <c r="R5851">
        <v>2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16.437111848449124</v>
      </c>
      <c r="Y5851">
        <v>0</v>
      </c>
      <c r="Z5851">
        <v>1.4470504942757001</v>
      </c>
      <c r="AA5851">
        <v>0</v>
      </c>
      <c r="AB5851">
        <v>0</v>
      </c>
      <c r="AC5851">
        <v>0</v>
      </c>
      <c r="AD5851">
        <v>0</v>
      </c>
      <c r="AE5851">
        <v>17.884162342724824</v>
      </c>
    </row>
    <row r="5852" spans="1:31" x14ac:dyDescent="0.25">
      <c r="A5852">
        <v>2283419</v>
      </c>
      <c r="B5852">
        <v>1</v>
      </c>
      <c r="C5852" t="s">
        <v>80</v>
      </c>
      <c r="D5852" t="s">
        <v>96</v>
      </c>
      <c r="E5852" t="s">
        <v>165</v>
      </c>
      <c r="F5852" t="s">
        <v>16949</v>
      </c>
      <c r="G5852" t="s">
        <v>198</v>
      </c>
      <c r="H5852" t="s">
        <v>150</v>
      </c>
      <c r="I5852" t="s">
        <v>136</v>
      </c>
      <c r="J5852" t="s">
        <v>137</v>
      </c>
      <c r="K5852" t="s">
        <v>138</v>
      </c>
      <c r="L5852" t="s">
        <v>16950</v>
      </c>
      <c r="M5852" t="s">
        <v>16951</v>
      </c>
      <c r="N5852">
        <v>2.2144444440000002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1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</row>
    <row r="5853" spans="1:31" x14ac:dyDescent="0.25">
      <c r="A5853">
        <v>2283591</v>
      </c>
      <c r="B5853">
        <v>1</v>
      </c>
      <c r="C5853" t="s">
        <v>80</v>
      </c>
      <c r="D5853" t="s">
        <v>82</v>
      </c>
      <c r="E5853" t="s">
        <v>165</v>
      </c>
      <c r="F5853" t="s">
        <v>16952</v>
      </c>
      <c r="G5853" t="s">
        <v>198</v>
      </c>
      <c r="H5853" t="s">
        <v>150</v>
      </c>
      <c r="I5853" t="s">
        <v>136</v>
      </c>
      <c r="J5853" t="s">
        <v>137</v>
      </c>
      <c r="K5853" t="s">
        <v>138</v>
      </c>
      <c r="L5853" t="s">
        <v>16953</v>
      </c>
      <c r="M5853" t="s">
        <v>16954</v>
      </c>
      <c r="N5853">
        <v>2.5494444440000001</v>
      </c>
      <c r="O5853">
        <v>0</v>
      </c>
      <c r="P5853">
        <v>1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7.7554707550225005E-2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7.7554707550225005E-2</v>
      </c>
    </row>
    <row r="5854" spans="1:31" x14ac:dyDescent="0.25">
      <c r="A5854">
        <v>2283711</v>
      </c>
      <c r="B5854">
        <v>1</v>
      </c>
      <c r="C5854" t="s">
        <v>80</v>
      </c>
      <c r="D5854" t="s">
        <v>83</v>
      </c>
      <c r="E5854" t="s">
        <v>165</v>
      </c>
      <c r="F5854" t="s">
        <v>16955</v>
      </c>
      <c r="G5854" t="s">
        <v>198</v>
      </c>
      <c r="H5854" t="s">
        <v>150</v>
      </c>
      <c r="I5854" t="s">
        <v>136</v>
      </c>
      <c r="J5854" t="s">
        <v>137</v>
      </c>
      <c r="K5854" t="s">
        <v>138</v>
      </c>
      <c r="L5854" t="s">
        <v>16956</v>
      </c>
      <c r="M5854" t="s">
        <v>16957</v>
      </c>
      <c r="N5854">
        <v>1.0594444439999999</v>
      </c>
      <c r="O5854">
        <v>0</v>
      </c>
      <c r="P5854">
        <v>1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6.921319570288334E-2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6.921319570288334E-2</v>
      </c>
    </row>
    <row r="5855" spans="1:31" x14ac:dyDescent="0.25">
      <c r="A5855">
        <v>2283462</v>
      </c>
      <c r="B5855">
        <v>1</v>
      </c>
      <c r="C5855" t="s">
        <v>81</v>
      </c>
      <c r="D5855" t="s">
        <v>120</v>
      </c>
      <c r="E5855" t="s">
        <v>157</v>
      </c>
      <c r="F5855" t="s">
        <v>16958</v>
      </c>
      <c r="G5855" t="s">
        <v>134</v>
      </c>
      <c r="H5855" t="s">
        <v>135</v>
      </c>
      <c r="I5855" t="s">
        <v>136</v>
      </c>
      <c r="J5855" t="s">
        <v>137</v>
      </c>
      <c r="K5855" t="s">
        <v>138</v>
      </c>
      <c r="L5855" t="s">
        <v>16959</v>
      </c>
      <c r="M5855" t="s">
        <v>16960</v>
      </c>
      <c r="N5855">
        <v>0.30055555499999997</v>
      </c>
      <c r="O5855">
        <v>3</v>
      </c>
      <c r="P5855">
        <v>355</v>
      </c>
      <c r="Q5855">
        <v>261</v>
      </c>
      <c r="R5855">
        <v>79</v>
      </c>
      <c r="S5855">
        <v>25</v>
      </c>
      <c r="T5855">
        <v>54</v>
      </c>
      <c r="U5855">
        <v>5</v>
      </c>
      <c r="V5855">
        <v>0</v>
      </c>
      <c r="W5855">
        <v>3.1912882375536</v>
      </c>
      <c r="X5855">
        <v>19.363378857699104</v>
      </c>
      <c r="Y5855">
        <v>322.14895357746593</v>
      </c>
      <c r="Z5855">
        <v>16.375200104306231</v>
      </c>
      <c r="AA5855">
        <v>13.724077821125178</v>
      </c>
      <c r="AB5855">
        <v>4.0486892454848489</v>
      </c>
      <c r="AC5855">
        <v>57.398506754810427</v>
      </c>
      <c r="AD5855">
        <v>0</v>
      </c>
      <c r="AE5855">
        <v>436.25009459844534</v>
      </c>
    </row>
    <row r="5856" spans="1:31" x14ac:dyDescent="0.25">
      <c r="A5856">
        <v>2283548</v>
      </c>
      <c r="B5856">
        <v>1</v>
      </c>
      <c r="C5856" t="s">
        <v>81</v>
      </c>
      <c r="D5856" t="s">
        <v>128</v>
      </c>
      <c r="E5856" t="s">
        <v>147</v>
      </c>
      <c r="F5856" t="s">
        <v>12027</v>
      </c>
      <c r="G5856" t="s">
        <v>149</v>
      </c>
      <c r="H5856" t="s">
        <v>150</v>
      </c>
      <c r="I5856" t="s">
        <v>136</v>
      </c>
      <c r="J5856" t="s">
        <v>137</v>
      </c>
      <c r="K5856" t="s">
        <v>138</v>
      </c>
      <c r="L5856" t="s">
        <v>16961</v>
      </c>
      <c r="M5856" t="s">
        <v>16962</v>
      </c>
      <c r="N5856">
        <v>6.5202777770000004</v>
      </c>
      <c r="O5856">
        <v>0</v>
      </c>
      <c r="P5856">
        <v>275</v>
      </c>
      <c r="Q5856">
        <v>0</v>
      </c>
      <c r="R5856">
        <v>0</v>
      </c>
      <c r="S5856">
        <v>0</v>
      </c>
      <c r="T5856">
        <v>38</v>
      </c>
      <c r="U5856">
        <v>0</v>
      </c>
      <c r="V5856">
        <v>0</v>
      </c>
      <c r="W5856">
        <v>0</v>
      </c>
      <c r="X5856">
        <v>438.30580092081249</v>
      </c>
      <c r="Y5856">
        <v>0</v>
      </c>
      <c r="Z5856">
        <v>0</v>
      </c>
      <c r="AA5856">
        <v>0</v>
      </c>
      <c r="AB5856">
        <v>128.24554882303397</v>
      </c>
      <c r="AC5856">
        <v>0</v>
      </c>
      <c r="AD5856">
        <v>0</v>
      </c>
      <c r="AE5856">
        <v>566.55134974384646</v>
      </c>
    </row>
    <row r="5857" spans="1:31" x14ac:dyDescent="0.25">
      <c r="A5857">
        <v>2283797</v>
      </c>
      <c r="B5857">
        <v>1</v>
      </c>
      <c r="C5857" t="s">
        <v>80</v>
      </c>
      <c r="D5857" t="s">
        <v>93</v>
      </c>
      <c r="E5857" t="s">
        <v>147</v>
      </c>
      <c r="F5857" t="s">
        <v>10177</v>
      </c>
      <c r="G5857" t="s">
        <v>725</v>
      </c>
      <c r="H5857" t="s">
        <v>150</v>
      </c>
      <c r="I5857" t="s">
        <v>136</v>
      </c>
      <c r="J5857" t="s">
        <v>137</v>
      </c>
      <c r="K5857" t="s">
        <v>138</v>
      </c>
      <c r="L5857" t="s">
        <v>16963</v>
      </c>
      <c r="M5857" t="s">
        <v>16964</v>
      </c>
      <c r="N5857">
        <v>1.673611111</v>
      </c>
      <c r="O5857">
        <v>0</v>
      </c>
      <c r="P5857">
        <v>1</v>
      </c>
      <c r="Q5857">
        <v>0</v>
      </c>
      <c r="R5857">
        <v>6</v>
      </c>
      <c r="S5857">
        <v>0</v>
      </c>
      <c r="T5857">
        <v>5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1.8888475476511666</v>
      </c>
      <c r="AA5857">
        <v>0</v>
      </c>
      <c r="AB5857">
        <v>0.94782125564100006</v>
      </c>
      <c r="AC5857">
        <v>0</v>
      </c>
      <c r="AD5857">
        <v>0</v>
      </c>
      <c r="AE5857">
        <v>2.8366688032921665</v>
      </c>
    </row>
    <row r="5858" spans="1:31" x14ac:dyDescent="0.25">
      <c r="A5858">
        <v>2283405</v>
      </c>
      <c r="B5858">
        <v>1</v>
      </c>
      <c r="C5858" t="s">
        <v>80</v>
      </c>
      <c r="D5858" t="s">
        <v>93</v>
      </c>
      <c r="E5858" t="s">
        <v>165</v>
      </c>
      <c r="F5858" t="s">
        <v>15945</v>
      </c>
      <c r="G5858" t="s">
        <v>167</v>
      </c>
      <c r="H5858" t="s">
        <v>150</v>
      </c>
      <c r="I5858" t="s">
        <v>136</v>
      </c>
      <c r="J5858" t="s">
        <v>137</v>
      </c>
      <c r="K5858" t="s">
        <v>138</v>
      </c>
      <c r="L5858" t="s">
        <v>16965</v>
      </c>
      <c r="M5858" t="s">
        <v>16966</v>
      </c>
      <c r="N5858">
        <v>0.5575</v>
      </c>
      <c r="O5858">
        <v>0</v>
      </c>
      <c r="P5858">
        <v>5</v>
      </c>
      <c r="Q5858">
        <v>0</v>
      </c>
      <c r="R5858">
        <v>0</v>
      </c>
      <c r="S5858">
        <v>0</v>
      </c>
      <c r="T5858">
        <v>5</v>
      </c>
      <c r="U5858">
        <v>0</v>
      </c>
      <c r="V5858">
        <v>0</v>
      </c>
      <c r="W5858">
        <v>0</v>
      </c>
      <c r="X5858">
        <v>1.3120719374639001</v>
      </c>
      <c r="Y5858">
        <v>0</v>
      </c>
      <c r="Z5858">
        <v>0</v>
      </c>
      <c r="AA5858">
        <v>0</v>
      </c>
      <c r="AB5858">
        <v>0.58436876920930003</v>
      </c>
      <c r="AC5858">
        <v>0</v>
      </c>
      <c r="AD5858">
        <v>0</v>
      </c>
      <c r="AE5858">
        <v>1.8964407066732001</v>
      </c>
    </row>
    <row r="5859" spans="1:31" x14ac:dyDescent="0.25">
      <c r="A5859">
        <v>2283654</v>
      </c>
      <c r="B5859">
        <v>1</v>
      </c>
      <c r="C5859" t="s">
        <v>80</v>
      </c>
      <c r="D5859" t="s">
        <v>104</v>
      </c>
      <c r="E5859" t="s">
        <v>147</v>
      </c>
      <c r="F5859" t="s">
        <v>16967</v>
      </c>
      <c r="G5859" t="s">
        <v>178</v>
      </c>
      <c r="H5859" t="s">
        <v>150</v>
      </c>
      <c r="I5859" t="s">
        <v>136</v>
      </c>
      <c r="J5859" t="s">
        <v>137</v>
      </c>
      <c r="K5859" t="s">
        <v>138</v>
      </c>
      <c r="L5859" t="s">
        <v>16968</v>
      </c>
      <c r="M5859" t="s">
        <v>16802</v>
      </c>
      <c r="N5859">
        <v>0.80722222200000004</v>
      </c>
      <c r="O5859">
        <v>0</v>
      </c>
      <c r="P5859">
        <v>2</v>
      </c>
      <c r="Q5859">
        <v>0</v>
      </c>
      <c r="R5859">
        <v>1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5.4585629728500007E-2</v>
      </c>
      <c r="Y5859">
        <v>0</v>
      </c>
      <c r="Z5859">
        <v>0.11599582420600001</v>
      </c>
      <c r="AA5859">
        <v>0</v>
      </c>
      <c r="AB5859">
        <v>0</v>
      </c>
      <c r="AC5859">
        <v>0</v>
      </c>
      <c r="AD5859">
        <v>0</v>
      </c>
      <c r="AE5859">
        <v>0.17058145393450003</v>
      </c>
    </row>
    <row r="5860" spans="1:31" x14ac:dyDescent="0.25">
      <c r="A5860">
        <v>2283694</v>
      </c>
      <c r="B5860">
        <v>1</v>
      </c>
      <c r="C5860" t="s">
        <v>80</v>
      </c>
      <c r="D5860" t="s">
        <v>95</v>
      </c>
      <c r="E5860" t="s">
        <v>322</v>
      </c>
      <c r="F5860" t="s">
        <v>12283</v>
      </c>
      <c r="G5860" t="s">
        <v>143</v>
      </c>
      <c r="H5860" t="s">
        <v>135</v>
      </c>
      <c r="I5860" t="s">
        <v>136</v>
      </c>
      <c r="J5860" t="s">
        <v>137</v>
      </c>
      <c r="K5860" t="s">
        <v>144</v>
      </c>
      <c r="L5860" t="s">
        <v>16969</v>
      </c>
      <c r="M5860" t="s">
        <v>16970</v>
      </c>
      <c r="N5860">
        <v>1.270273888</v>
      </c>
      <c r="O5860">
        <v>48</v>
      </c>
      <c r="P5860">
        <v>58</v>
      </c>
      <c r="Q5860">
        <v>45</v>
      </c>
      <c r="R5860">
        <v>118</v>
      </c>
      <c r="S5860">
        <v>51</v>
      </c>
      <c r="T5860">
        <v>40</v>
      </c>
      <c r="U5860">
        <v>7</v>
      </c>
      <c r="V5860">
        <v>0</v>
      </c>
      <c r="W5860">
        <v>39.147470273755928</v>
      </c>
      <c r="X5860">
        <v>22.728001902339667</v>
      </c>
      <c r="Y5860">
        <v>103.45131355234989</v>
      </c>
      <c r="Z5860">
        <v>38.836202532665574</v>
      </c>
      <c r="AA5860">
        <v>326.9182387876391</v>
      </c>
      <c r="AB5860">
        <v>47.082174047213456</v>
      </c>
      <c r="AC5860">
        <v>199.25051497143068</v>
      </c>
      <c r="AD5860">
        <v>0</v>
      </c>
      <c r="AE5860">
        <v>777.41391606739433</v>
      </c>
    </row>
    <row r="5861" spans="1:31" x14ac:dyDescent="0.25">
      <c r="A5861">
        <v>2283362</v>
      </c>
      <c r="B5861">
        <v>1</v>
      </c>
      <c r="C5861" t="s">
        <v>81</v>
      </c>
      <c r="D5861" t="s">
        <v>112</v>
      </c>
      <c r="E5861" t="s">
        <v>157</v>
      </c>
      <c r="F5861" t="s">
        <v>16971</v>
      </c>
      <c r="G5861" t="s">
        <v>143</v>
      </c>
      <c r="H5861" t="s">
        <v>135</v>
      </c>
      <c r="I5861" t="s">
        <v>136</v>
      </c>
      <c r="J5861" t="s">
        <v>137</v>
      </c>
      <c r="K5861" t="s">
        <v>144</v>
      </c>
      <c r="L5861" t="s">
        <v>16972</v>
      </c>
      <c r="M5861" t="s">
        <v>16973</v>
      </c>
      <c r="N5861">
        <v>1.9824999999999999</v>
      </c>
      <c r="O5861">
        <v>0</v>
      </c>
      <c r="P5861">
        <v>272</v>
      </c>
      <c r="Q5861">
        <v>0</v>
      </c>
      <c r="R5861">
        <v>4</v>
      </c>
      <c r="S5861">
        <v>0</v>
      </c>
      <c r="T5861">
        <v>39</v>
      </c>
      <c r="U5861">
        <v>0</v>
      </c>
      <c r="V5861">
        <v>0</v>
      </c>
      <c r="W5861">
        <v>0</v>
      </c>
      <c r="X5861">
        <v>89.786612859905958</v>
      </c>
      <c r="Y5861">
        <v>0</v>
      </c>
      <c r="Z5861">
        <v>1.1398299425375</v>
      </c>
      <c r="AA5861">
        <v>0</v>
      </c>
      <c r="AB5861">
        <v>39.563724437334763</v>
      </c>
      <c r="AC5861">
        <v>0</v>
      </c>
      <c r="AD5861">
        <v>0</v>
      </c>
      <c r="AE5861">
        <v>130.49016723977823</v>
      </c>
    </row>
    <row r="5862" spans="1:31" x14ac:dyDescent="0.25">
      <c r="A5862">
        <v>2283316</v>
      </c>
      <c r="B5862">
        <v>1</v>
      </c>
      <c r="C5862" t="s">
        <v>80</v>
      </c>
      <c r="D5862" t="s">
        <v>104</v>
      </c>
      <c r="E5862" t="s">
        <v>157</v>
      </c>
      <c r="F5862" t="s">
        <v>16974</v>
      </c>
      <c r="G5862" t="s">
        <v>134</v>
      </c>
      <c r="H5862" t="s">
        <v>135</v>
      </c>
      <c r="I5862" t="s">
        <v>136</v>
      </c>
      <c r="J5862" t="s">
        <v>137</v>
      </c>
      <c r="K5862" t="s">
        <v>138</v>
      </c>
      <c r="L5862" t="s">
        <v>16975</v>
      </c>
      <c r="M5862" t="s">
        <v>16976</v>
      </c>
      <c r="N5862">
        <v>2.3711111109999998</v>
      </c>
      <c r="O5862">
        <v>1</v>
      </c>
      <c r="P5862">
        <v>7</v>
      </c>
      <c r="Q5862">
        <v>21</v>
      </c>
      <c r="R5862">
        <v>47</v>
      </c>
      <c r="S5862">
        <v>14</v>
      </c>
      <c r="T5862">
        <v>9</v>
      </c>
      <c r="U5862">
        <v>7</v>
      </c>
      <c r="V5862">
        <v>0</v>
      </c>
      <c r="W5862">
        <v>1.6209535669785167</v>
      </c>
      <c r="X5862">
        <v>2.1942159553816669</v>
      </c>
      <c r="Y5862">
        <v>269.70038700253366</v>
      </c>
      <c r="Z5862">
        <v>20.545166135503322</v>
      </c>
      <c r="AA5862">
        <v>201.17314962424553</v>
      </c>
      <c r="AB5862">
        <v>9.7981654592278247</v>
      </c>
      <c r="AC5862">
        <v>1617.332349956861</v>
      </c>
      <c r="AD5862">
        <v>0</v>
      </c>
      <c r="AE5862">
        <v>2122.3643877007316</v>
      </c>
    </row>
    <row r="5863" spans="1:31" x14ac:dyDescent="0.25">
      <c r="A5863">
        <v>2283648</v>
      </c>
      <c r="B5863">
        <v>1</v>
      </c>
      <c r="C5863" t="s">
        <v>81</v>
      </c>
      <c r="D5863" t="s">
        <v>127</v>
      </c>
      <c r="E5863" t="s">
        <v>176</v>
      </c>
      <c r="F5863" t="s">
        <v>16977</v>
      </c>
      <c r="G5863" t="s">
        <v>178</v>
      </c>
      <c r="H5863" t="s">
        <v>150</v>
      </c>
      <c r="I5863" t="s">
        <v>136</v>
      </c>
      <c r="J5863" t="s">
        <v>137</v>
      </c>
      <c r="K5863" t="s">
        <v>138</v>
      </c>
      <c r="L5863" t="s">
        <v>16978</v>
      </c>
      <c r="M5863" t="s">
        <v>16979</v>
      </c>
      <c r="N5863">
        <v>1.4924999999999999</v>
      </c>
      <c r="O5863">
        <v>0</v>
      </c>
      <c r="P5863">
        <v>173</v>
      </c>
      <c r="Q5863">
        <v>0</v>
      </c>
      <c r="R5863">
        <v>2</v>
      </c>
      <c r="S5863">
        <v>0</v>
      </c>
      <c r="T5863">
        <v>55</v>
      </c>
      <c r="U5863">
        <v>0</v>
      </c>
      <c r="V5863">
        <v>0</v>
      </c>
      <c r="W5863">
        <v>0</v>
      </c>
      <c r="X5863">
        <v>77.485484002419525</v>
      </c>
      <c r="Y5863">
        <v>0</v>
      </c>
      <c r="Z5863">
        <v>1.0883818955099999E-2</v>
      </c>
      <c r="AA5863">
        <v>0</v>
      </c>
      <c r="AB5863">
        <v>33.379830694647666</v>
      </c>
      <c r="AC5863">
        <v>0</v>
      </c>
      <c r="AD5863">
        <v>0</v>
      </c>
      <c r="AE5863">
        <v>110.87619851602228</v>
      </c>
    </row>
    <row r="5864" spans="1:31" x14ac:dyDescent="0.25">
      <c r="A5864">
        <v>2283671</v>
      </c>
      <c r="B5864">
        <v>1</v>
      </c>
      <c r="C5864" t="s">
        <v>80</v>
      </c>
      <c r="D5864" t="s">
        <v>111</v>
      </c>
      <c r="E5864" t="s">
        <v>165</v>
      </c>
      <c r="F5864" t="s">
        <v>16980</v>
      </c>
      <c r="G5864" t="s">
        <v>225</v>
      </c>
      <c r="H5864" t="s">
        <v>150</v>
      </c>
      <c r="I5864" t="s">
        <v>136</v>
      </c>
      <c r="J5864" t="s">
        <v>137</v>
      </c>
      <c r="K5864" t="s">
        <v>138</v>
      </c>
      <c r="L5864" t="s">
        <v>16981</v>
      </c>
      <c r="M5864" t="s">
        <v>16982</v>
      </c>
      <c r="N5864">
        <v>1.509166666</v>
      </c>
      <c r="O5864">
        <v>0</v>
      </c>
      <c r="P5864">
        <v>6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2.0919522658140002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2.0919522658140002</v>
      </c>
    </row>
    <row r="5865" spans="1:31" x14ac:dyDescent="0.25">
      <c r="A5865">
        <v>2283840</v>
      </c>
      <c r="B5865">
        <v>1</v>
      </c>
      <c r="C5865" t="s">
        <v>80</v>
      </c>
      <c r="D5865" t="s">
        <v>89</v>
      </c>
      <c r="E5865" t="s">
        <v>157</v>
      </c>
      <c r="F5865" t="s">
        <v>16983</v>
      </c>
      <c r="G5865" t="s">
        <v>442</v>
      </c>
      <c r="H5865" t="s">
        <v>135</v>
      </c>
      <c r="I5865" t="s">
        <v>738</v>
      </c>
      <c r="J5865" t="s">
        <v>137</v>
      </c>
      <c r="K5865" t="s">
        <v>138</v>
      </c>
      <c r="L5865" t="s">
        <v>16984</v>
      </c>
      <c r="M5865" t="s">
        <v>16985</v>
      </c>
      <c r="N5865">
        <v>4.6111111000000003E-2</v>
      </c>
      <c r="O5865">
        <v>1</v>
      </c>
      <c r="P5865">
        <v>4944</v>
      </c>
      <c r="Q5865">
        <v>1</v>
      </c>
      <c r="R5865">
        <v>42</v>
      </c>
      <c r="S5865">
        <v>3</v>
      </c>
      <c r="T5865">
        <v>370</v>
      </c>
      <c r="U5865">
        <v>0</v>
      </c>
      <c r="V5865">
        <v>3</v>
      </c>
      <c r="W5865">
        <v>1.7093539860291</v>
      </c>
      <c r="X5865">
        <v>139.42397501596344</v>
      </c>
      <c r="Y5865">
        <v>4.18583708928E-2</v>
      </c>
      <c r="Z5865">
        <v>0.38974075859905</v>
      </c>
      <c r="AA5865">
        <v>0.42088592224139998</v>
      </c>
      <c r="AB5865">
        <v>13.068077960043823</v>
      </c>
      <c r="AC5865">
        <v>0</v>
      </c>
      <c r="AD5865">
        <v>1.7331108926240002</v>
      </c>
      <c r="AE5865">
        <v>156.78700290639367</v>
      </c>
    </row>
    <row r="5866" spans="1:31" x14ac:dyDescent="0.25">
      <c r="A5866">
        <v>2283485</v>
      </c>
      <c r="B5866">
        <v>1</v>
      </c>
      <c r="C5866" t="s">
        <v>80</v>
      </c>
      <c r="D5866" t="s">
        <v>92</v>
      </c>
      <c r="E5866" t="s">
        <v>147</v>
      </c>
      <c r="F5866" t="s">
        <v>16986</v>
      </c>
      <c r="G5866" t="s">
        <v>149</v>
      </c>
      <c r="H5866" t="s">
        <v>150</v>
      </c>
      <c r="I5866" t="s">
        <v>136</v>
      </c>
      <c r="J5866" t="s">
        <v>137</v>
      </c>
      <c r="K5866" t="s">
        <v>138</v>
      </c>
      <c r="L5866" t="s">
        <v>16987</v>
      </c>
      <c r="M5866" t="s">
        <v>16988</v>
      </c>
      <c r="N5866">
        <v>2.281111111</v>
      </c>
      <c r="O5866">
        <v>0</v>
      </c>
      <c r="P5866">
        <v>3</v>
      </c>
      <c r="Q5866">
        <v>0</v>
      </c>
      <c r="R5866">
        <v>2</v>
      </c>
      <c r="S5866">
        <v>0</v>
      </c>
      <c r="T5866">
        <v>1</v>
      </c>
      <c r="U5866">
        <v>0</v>
      </c>
      <c r="V5866">
        <v>0</v>
      </c>
      <c r="W5866">
        <v>0</v>
      </c>
      <c r="X5866">
        <v>3.1385903894499165</v>
      </c>
      <c r="Y5866">
        <v>0</v>
      </c>
      <c r="Z5866">
        <v>2.1863045665867498</v>
      </c>
      <c r="AA5866">
        <v>0</v>
      </c>
      <c r="AB5866">
        <v>0.33752631381654169</v>
      </c>
      <c r="AC5866">
        <v>0</v>
      </c>
      <c r="AD5866">
        <v>0</v>
      </c>
      <c r="AE5866">
        <v>5.6624212698532084</v>
      </c>
    </row>
    <row r="5867" spans="1:31" x14ac:dyDescent="0.25">
      <c r="A5867">
        <v>2283571</v>
      </c>
      <c r="B5867">
        <v>1</v>
      </c>
      <c r="C5867" t="s">
        <v>80</v>
      </c>
      <c r="D5867" t="s">
        <v>96</v>
      </c>
      <c r="E5867" t="s">
        <v>165</v>
      </c>
      <c r="F5867" t="s">
        <v>16989</v>
      </c>
      <c r="G5867" t="s">
        <v>297</v>
      </c>
      <c r="H5867" t="s">
        <v>150</v>
      </c>
      <c r="I5867" t="s">
        <v>136</v>
      </c>
      <c r="J5867" t="s">
        <v>137</v>
      </c>
      <c r="K5867" t="s">
        <v>138</v>
      </c>
      <c r="L5867" t="s">
        <v>16990</v>
      </c>
      <c r="M5867" t="s">
        <v>16991</v>
      </c>
      <c r="N5867">
        <v>0.46777777700000001</v>
      </c>
      <c r="O5867">
        <v>0</v>
      </c>
      <c r="P5867">
        <v>1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0.29966487341850001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0.29966487341850001</v>
      </c>
    </row>
    <row r="5868" spans="1:31" x14ac:dyDescent="0.25">
      <c r="A5868">
        <v>2283425</v>
      </c>
      <c r="B5868">
        <v>1</v>
      </c>
      <c r="C5868" t="s">
        <v>80</v>
      </c>
      <c r="D5868" t="s">
        <v>83</v>
      </c>
      <c r="E5868" t="s">
        <v>147</v>
      </c>
      <c r="F5868" t="s">
        <v>11627</v>
      </c>
      <c r="G5868" t="s">
        <v>149</v>
      </c>
      <c r="H5868" t="s">
        <v>150</v>
      </c>
      <c r="I5868" t="s">
        <v>136</v>
      </c>
      <c r="J5868" t="s">
        <v>137</v>
      </c>
      <c r="K5868" t="s">
        <v>138</v>
      </c>
      <c r="L5868" t="s">
        <v>16992</v>
      </c>
      <c r="M5868" t="s">
        <v>16993</v>
      </c>
      <c r="N5868">
        <v>1.2036111110000001</v>
      </c>
      <c r="O5868">
        <v>0</v>
      </c>
      <c r="P5868">
        <v>4</v>
      </c>
      <c r="Q5868">
        <v>0</v>
      </c>
      <c r="R5868">
        <v>0</v>
      </c>
      <c r="S5868">
        <v>0</v>
      </c>
      <c r="T5868">
        <v>12</v>
      </c>
      <c r="U5868">
        <v>0</v>
      </c>
      <c r="V5868">
        <v>0</v>
      </c>
      <c r="W5868">
        <v>0</v>
      </c>
      <c r="X5868">
        <v>3.8551867480232502</v>
      </c>
      <c r="Y5868">
        <v>0</v>
      </c>
      <c r="Z5868">
        <v>0</v>
      </c>
      <c r="AA5868">
        <v>0</v>
      </c>
      <c r="AB5868">
        <v>7.2405718268712986</v>
      </c>
      <c r="AC5868">
        <v>0</v>
      </c>
      <c r="AD5868">
        <v>0</v>
      </c>
      <c r="AE5868">
        <v>11.09575857489455</v>
      </c>
    </row>
    <row r="5869" spans="1:31" x14ac:dyDescent="0.25">
      <c r="A5869">
        <v>2283525</v>
      </c>
      <c r="B5869">
        <v>1</v>
      </c>
      <c r="C5869" t="s">
        <v>80</v>
      </c>
      <c r="D5869" t="s">
        <v>103</v>
      </c>
      <c r="E5869" t="s">
        <v>157</v>
      </c>
      <c r="F5869" t="s">
        <v>16994</v>
      </c>
      <c r="G5869" t="s">
        <v>134</v>
      </c>
      <c r="H5869" t="s">
        <v>135</v>
      </c>
      <c r="I5869" t="s">
        <v>136</v>
      </c>
      <c r="J5869" t="s">
        <v>137</v>
      </c>
      <c r="K5869" t="s">
        <v>138</v>
      </c>
      <c r="L5869" t="s">
        <v>16995</v>
      </c>
      <c r="M5869" t="s">
        <v>16996</v>
      </c>
      <c r="N5869">
        <v>4.4677777770000002</v>
      </c>
      <c r="O5869">
        <v>20</v>
      </c>
      <c r="P5869">
        <v>698</v>
      </c>
      <c r="Q5869">
        <v>21</v>
      </c>
      <c r="R5869">
        <v>96</v>
      </c>
      <c r="S5869">
        <v>15</v>
      </c>
      <c r="T5869">
        <v>164</v>
      </c>
      <c r="U5869">
        <v>0</v>
      </c>
      <c r="V5869">
        <v>0</v>
      </c>
      <c r="W5869">
        <v>53.523907176894014</v>
      </c>
      <c r="X5869">
        <v>815.8784034699421</v>
      </c>
      <c r="Y5869">
        <v>305.05499373751144</v>
      </c>
      <c r="Z5869">
        <v>86.475672787363209</v>
      </c>
      <c r="AA5869">
        <v>200.29189016217279</v>
      </c>
      <c r="AB5869">
        <v>219.89246211057997</v>
      </c>
      <c r="AC5869">
        <v>0</v>
      </c>
      <c r="AD5869">
        <v>0</v>
      </c>
      <c r="AE5869">
        <v>1681.1173294444636</v>
      </c>
    </row>
    <row r="5870" spans="1:31" x14ac:dyDescent="0.25">
      <c r="A5870">
        <v>2283445</v>
      </c>
      <c r="B5870">
        <v>1</v>
      </c>
      <c r="C5870" t="s">
        <v>80</v>
      </c>
      <c r="D5870" t="s">
        <v>86</v>
      </c>
      <c r="E5870" t="s">
        <v>147</v>
      </c>
      <c r="F5870" t="s">
        <v>10067</v>
      </c>
      <c r="G5870" t="s">
        <v>149</v>
      </c>
      <c r="H5870" t="s">
        <v>150</v>
      </c>
      <c r="I5870" t="s">
        <v>136</v>
      </c>
      <c r="J5870" t="s">
        <v>137</v>
      </c>
      <c r="K5870" t="s">
        <v>138</v>
      </c>
      <c r="L5870" t="s">
        <v>16997</v>
      </c>
      <c r="M5870" t="s">
        <v>16998</v>
      </c>
      <c r="N5870">
        <v>1.1669444440000001</v>
      </c>
      <c r="O5870">
        <v>0</v>
      </c>
      <c r="P5870">
        <v>65</v>
      </c>
      <c r="Q5870">
        <v>0</v>
      </c>
      <c r="R5870">
        <v>0</v>
      </c>
      <c r="S5870">
        <v>0</v>
      </c>
      <c r="T5870">
        <v>2</v>
      </c>
      <c r="U5870">
        <v>0</v>
      </c>
      <c r="V5870">
        <v>0</v>
      </c>
      <c r="W5870">
        <v>0</v>
      </c>
      <c r="X5870">
        <v>22.823621293915011</v>
      </c>
      <c r="Y5870">
        <v>0</v>
      </c>
      <c r="Z5870">
        <v>0</v>
      </c>
      <c r="AA5870">
        <v>0</v>
      </c>
      <c r="AB5870">
        <v>1.2663045345255555</v>
      </c>
      <c r="AC5870">
        <v>0</v>
      </c>
      <c r="AD5870">
        <v>0</v>
      </c>
      <c r="AE5870">
        <v>24.089925828440567</v>
      </c>
    </row>
    <row r="5871" spans="1:31" x14ac:dyDescent="0.25">
      <c r="A5871">
        <v>2283588</v>
      </c>
      <c r="B5871">
        <v>1</v>
      </c>
      <c r="C5871" t="s">
        <v>80</v>
      </c>
      <c r="D5871" t="s">
        <v>105</v>
      </c>
      <c r="E5871" t="s">
        <v>147</v>
      </c>
      <c r="F5871" t="s">
        <v>16999</v>
      </c>
      <c r="G5871" t="s">
        <v>149</v>
      </c>
      <c r="H5871" t="s">
        <v>150</v>
      </c>
      <c r="I5871" t="s">
        <v>136</v>
      </c>
      <c r="J5871" t="s">
        <v>137</v>
      </c>
      <c r="K5871" t="s">
        <v>138</v>
      </c>
      <c r="L5871" t="s">
        <v>17000</v>
      </c>
      <c r="M5871" t="s">
        <v>17001</v>
      </c>
      <c r="N5871">
        <v>3.2619444440000001</v>
      </c>
      <c r="O5871">
        <v>0</v>
      </c>
      <c r="P5871">
        <v>91</v>
      </c>
      <c r="Q5871">
        <v>0</v>
      </c>
      <c r="R5871">
        <v>0</v>
      </c>
      <c r="S5871">
        <v>0</v>
      </c>
      <c r="T5871">
        <v>2</v>
      </c>
      <c r="U5871">
        <v>0</v>
      </c>
      <c r="V5871">
        <v>0</v>
      </c>
      <c r="W5871">
        <v>0</v>
      </c>
      <c r="X5871">
        <v>65.339929482838897</v>
      </c>
      <c r="Y5871">
        <v>0</v>
      </c>
      <c r="Z5871">
        <v>0</v>
      </c>
      <c r="AA5871">
        <v>0</v>
      </c>
      <c r="AB5871">
        <v>0.25060433460012499</v>
      </c>
      <c r="AC5871">
        <v>0</v>
      </c>
      <c r="AD5871">
        <v>0</v>
      </c>
      <c r="AE5871">
        <v>65.590533817439024</v>
      </c>
    </row>
    <row r="5872" spans="1:31" x14ac:dyDescent="0.25">
      <c r="A5872">
        <v>2283731</v>
      </c>
      <c r="B5872">
        <v>1</v>
      </c>
      <c r="C5872" t="s">
        <v>81</v>
      </c>
      <c r="D5872" t="s">
        <v>119</v>
      </c>
      <c r="E5872" t="s">
        <v>147</v>
      </c>
      <c r="F5872" t="s">
        <v>17002</v>
      </c>
      <c r="G5872" t="s">
        <v>149</v>
      </c>
      <c r="H5872" t="s">
        <v>150</v>
      </c>
      <c r="I5872" t="s">
        <v>136</v>
      </c>
      <c r="J5872" t="s">
        <v>137</v>
      </c>
      <c r="K5872" t="s">
        <v>138</v>
      </c>
      <c r="L5872" t="s">
        <v>17003</v>
      </c>
      <c r="M5872" t="s">
        <v>17004</v>
      </c>
      <c r="N5872">
        <v>1.591111111</v>
      </c>
      <c r="O5872">
        <v>0</v>
      </c>
      <c r="P5872">
        <v>68</v>
      </c>
      <c r="Q5872">
        <v>0</v>
      </c>
      <c r="R5872">
        <v>0</v>
      </c>
      <c r="S5872">
        <v>0</v>
      </c>
      <c r="T5872">
        <v>3</v>
      </c>
      <c r="U5872">
        <v>0</v>
      </c>
      <c r="V5872">
        <v>1</v>
      </c>
      <c r="W5872">
        <v>0</v>
      </c>
      <c r="X5872">
        <v>10.022797769492344</v>
      </c>
      <c r="Y5872">
        <v>0</v>
      </c>
      <c r="Z5872">
        <v>0</v>
      </c>
      <c r="AA5872">
        <v>0</v>
      </c>
      <c r="AB5872">
        <v>0.49231345162765</v>
      </c>
      <c r="AC5872">
        <v>0</v>
      </c>
      <c r="AD5872">
        <v>3.0733901710033335E-2</v>
      </c>
      <c r="AE5872">
        <v>10.545845122830027</v>
      </c>
    </row>
    <row r="5873" spans="1:31" x14ac:dyDescent="0.25">
      <c r="A5873">
        <v>2283565</v>
      </c>
      <c r="B5873">
        <v>1</v>
      </c>
      <c r="C5873" t="s">
        <v>81</v>
      </c>
      <c r="D5873" t="s">
        <v>120</v>
      </c>
      <c r="E5873" t="s">
        <v>141</v>
      </c>
      <c r="F5873" t="s">
        <v>17005</v>
      </c>
      <c r="G5873" t="s">
        <v>134</v>
      </c>
      <c r="H5873" t="s">
        <v>135</v>
      </c>
      <c r="I5873" t="s">
        <v>136</v>
      </c>
      <c r="J5873" t="s">
        <v>137</v>
      </c>
      <c r="K5873" t="s">
        <v>138</v>
      </c>
      <c r="L5873" t="s">
        <v>17006</v>
      </c>
      <c r="M5873" t="s">
        <v>17007</v>
      </c>
      <c r="N5873">
        <v>7.6633333329999997</v>
      </c>
      <c r="O5873">
        <v>0</v>
      </c>
      <c r="P5873">
        <v>5</v>
      </c>
      <c r="Q5873">
        <v>0</v>
      </c>
      <c r="R5873">
        <v>0</v>
      </c>
      <c r="S5873">
        <v>1</v>
      </c>
      <c r="T5873">
        <v>192</v>
      </c>
      <c r="U5873">
        <v>2</v>
      </c>
      <c r="V5873">
        <v>7</v>
      </c>
      <c r="W5873">
        <v>0</v>
      </c>
      <c r="X5873">
        <v>3.8892253500285006</v>
      </c>
      <c r="Y5873">
        <v>0</v>
      </c>
      <c r="Z5873">
        <v>0</v>
      </c>
      <c r="AA5873">
        <v>292.32325083605468</v>
      </c>
      <c r="AB5873">
        <v>397.59405755985233</v>
      </c>
      <c r="AC5873">
        <v>539.86643798178011</v>
      </c>
      <c r="AD5873">
        <v>863.87093898833871</v>
      </c>
      <c r="AE5873">
        <v>2097.5439107160541</v>
      </c>
    </row>
    <row r="5874" spans="1:31" x14ac:dyDescent="0.25">
      <c r="A5874">
        <v>2283322</v>
      </c>
      <c r="B5874">
        <v>1</v>
      </c>
      <c r="C5874" t="s">
        <v>80</v>
      </c>
      <c r="D5874" t="s">
        <v>91</v>
      </c>
      <c r="E5874" t="s">
        <v>147</v>
      </c>
      <c r="F5874" t="s">
        <v>17008</v>
      </c>
      <c r="G5874" t="s">
        <v>154</v>
      </c>
      <c r="H5874" t="s">
        <v>150</v>
      </c>
      <c r="I5874" t="s">
        <v>136</v>
      </c>
      <c r="J5874" t="s">
        <v>137</v>
      </c>
      <c r="K5874" t="s">
        <v>144</v>
      </c>
      <c r="L5874" t="s">
        <v>17009</v>
      </c>
      <c r="M5874" t="s">
        <v>17010</v>
      </c>
      <c r="N5874">
        <v>2.3088888879999998</v>
      </c>
      <c r="O5874">
        <v>0</v>
      </c>
      <c r="P5874">
        <v>4</v>
      </c>
      <c r="Q5874">
        <v>0</v>
      </c>
      <c r="R5874">
        <v>1</v>
      </c>
      <c r="S5874">
        <v>0</v>
      </c>
      <c r="T5874">
        <v>2</v>
      </c>
      <c r="U5874">
        <v>0</v>
      </c>
      <c r="V5874">
        <v>0</v>
      </c>
      <c r="W5874">
        <v>0</v>
      </c>
      <c r="X5874">
        <v>0.46965884166499999</v>
      </c>
      <c r="Y5874">
        <v>0</v>
      </c>
      <c r="Z5874">
        <v>1.2466218541666667E-3</v>
      </c>
      <c r="AA5874">
        <v>0</v>
      </c>
      <c r="AB5874">
        <v>5.6797798021414891</v>
      </c>
      <c r="AC5874">
        <v>0</v>
      </c>
      <c r="AD5874">
        <v>0</v>
      </c>
      <c r="AE5874">
        <v>6.1506852656606554</v>
      </c>
    </row>
    <row r="5875" spans="1:31" x14ac:dyDescent="0.25">
      <c r="A5875">
        <v>2283402</v>
      </c>
      <c r="B5875">
        <v>1</v>
      </c>
      <c r="C5875" t="s">
        <v>80</v>
      </c>
      <c r="D5875" t="s">
        <v>99</v>
      </c>
      <c r="E5875" t="s">
        <v>312</v>
      </c>
      <c r="F5875" t="s">
        <v>17011</v>
      </c>
      <c r="G5875" t="s">
        <v>1296</v>
      </c>
      <c r="H5875" t="s">
        <v>150</v>
      </c>
      <c r="I5875" t="s">
        <v>136</v>
      </c>
      <c r="J5875" t="s">
        <v>137</v>
      </c>
      <c r="K5875" t="s">
        <v>138</v>
      </c>
      <c r="L5875" t="s">
        <v>17012</v>
      </c>
      <c r="M5875" t="s">
        <v>17013</v>
      </c>
      <c r="N5875">
        <v>6.2586111109999996</v>
      </c>
      <c r="O5875">
        <v>0</v>
      </c>
      <c r="P5875">
        <v>19</v>
      </c>
      <c r="Q5875">
        <v>0</v>
      </c>
      <c r="R5875">
        <v>0</v>
      </c>
      <c r="S5875">
        <v>0</v>
      </c>
      <c r="T5875">
        <v>1</v>
      </c>
      <c r="U5875">
        <v>0</v>
      </c>
      <c r="V5875">
        <v>0</v>
      </c>
      <c r="W5875">
        <v>0</v>
      </c>
      <c r="X5875">
        <v>27.521522092417801</v>
      </c>
      <c r="Y5875">
        <v>0</v>
      </c>
      <c r="Z5875">
        <v>0</v>
      </c>
      <c r="AA5875">
        <v>0</v>
      </c>
      <c r="AB5875">
        <v>6.2165581789431972</v>
      </c>
      <c r="AC5875">
        <v>0</v>
      </c>
      <c r="AD5875">
        <v>0</v>
      </c>
      <c r="AE5875">
        <v>33.738080271361</v>
      </c>
    </row>
    <row r="5876" spans="1:31" x14ac:dyDescent="0.25">
      <c r="A5876">
        <v>2283757</v>
      </c>
      <c r="B5876">
        <v>1</v>
      </c>
      <c r="C5876" t="s">
        <v>81</v>
      </c>
      <c r="D5876" t="s">
        <v>124</v>
      </c>
      <c r="E5876" t="s">
        <v>157</v>
      </c>
      <c r="F5876" t="s">
        <v>17014</v>
      </c>
      <c r="G5876" t="s">
        <v>134</v>
      </c>
      <c r="H5876" t="s">
        <v>135</v>
      </c>
      <c r="I5876" t="s">
        <v>136</v>
      </c>
      <c r="J5876" t="s">
        <v>137</v>
      </c>
      <c r="K5876" t="s">
        <v>138</v>
      </c>
      <c r="L5876" t="s">
        <v>17015</v>
      </c>
      <c r="M5876" t="s">
        <v>17016</v>
      </c>
      <c r="N5876">
        <v>2.9288888879999999</v>
      </c>
      <c r="O5876">
        <v>1</v>
      </c>
      <c r="P5876">
        <v>48</v>
      </c>
      <c r="Q5876">
        <v>5</v>
      </c>
      <c r="R5876">
        <v>10</v>
      </c>
      <c r="S5876">
        <v>4</v>
      </c>
      <c r="T5876">
        <v>3</v>
      </c>
      <c r="U5876">
        <v>0</v>
      </c>
      <c r="V5876">
        <v>0</v>
      </c>
      <c r="W5876">
        <v>0</v>
      </c>
      <c r="X5876">
        <v>16.214347424880316</v>
      </c>
      <c r="Y5876">
        <v>9.8152639642050001</v>
      </c>
      <c r="Z5876">
        <v>3.2119227955961662</v>
      </c>
      <c r="AA5876">
        <v>16.754825325002702</v>
      </c>
      <c r="AB5876">
        <v>5.3106551827150597</v>
      </c>
      <c r="AC5876">
        <v>0</v>
      </c>
      <c r="AD5876">
        <v>0</v>
      </c>
      <c r="AE5876">
        <v>51.307014692399243</v>
      </c>
    </row>
    <row r="5877" spans="1:31" x14ac:dyDescent="0.25">
      <c r="A5877">
        <v>2283608</v>
      </c>
      <c r="B5877">
        <v>1</v>
      </c>
      <c r="C5877" t="s">
        <v>81</v>
      </c>
      <c r="D5877" t="s">
        <v>124</v>
      </c>
      <c r="E5877" t="s">
        <v>157</v>
      </c>
      <c r="F5877" t="s">
        <v>17014</v>
      </c>
      <c r="G5877" t="s">
        <v>134</v>
      </c>
      <c r="H5877" t="s">
        <v>135</v>
      </c>
      <c r="I5877" t="s">
        <v>136</v>
      </c>
      <c r="J5877" t="s">
        <v>137</v>
      </c>
      <c r="K5877" t="s">
        <v>138</v>
      </c>
      <c r="L5877" t="s">
        <v>17017</v>
      </c>
      <c r="M5877" t="s">
        <v>17018</v>
      </c>
      <c r="N5877">
        <v>1.568333333</v>
      </c>
      <c r="O5877">
        <v>1</v>
      </c>
      <c r="P5877">
        <v>48</v>
      </c>
      <c r="Q5877">
        <v>5</v>
      </c>
      <c r="R5877">
        <v>10</v>
      </c>
      <c r="S5877">
        <v>4</v>
      </c>
      <c r="T5877">
        <v>3</v>
      </c>
      <c r="U5877">
        <v>0</v>
      </c>
      <c r="V5877">
        <v>0</v>
      </c>
      <c r="W5877">
        <v>0</v>
      </c>
      <c r="X5877">
        <v>7.6021044689037192</v>
      </c>
      <c r="Y5877">
        <v>5.4483019606183669</v>
      </c>
      <c r="Z5877">
        <v>1.9761883189012999</v>
      </c>
      <c r="AA5877">
        <v>8.3178409981073838</v>
      </c>
      <c r="AB5877">
        <v>2.9139956438419303</v>
      </c>
      <c r="AC5877">
        <v>0</v>
      </c>
      <c r="AD5877">
        <v>0</v>
      </c>
      <c r="AE5877">
        <v>26.258431390372699</v>
      </c>
    </row>
    <row r="5878" spans="1:31" x14ac:dyDescent="0.25">
      <c r="A5878">
        <v>2283359</v>
      </c>
      <c r="B5878">
        <v>1</v>
      </c>
      <c r="C5878" t="s">
        <v>80</v>
      </c>
      <c r="D5878" t="s">
        <v>87</v>
      </c>
      <c r="E5878" t="s">
        <v>147</v>
      </c>
      <c r="F5878" t="s">
        <v>4353</v>
      </c>
      <c r="G5878" t="s">
        <v>149</v>
      </c>
      <c r="H5878" t="s">
        <v>150</v>
      </c>
      <c r="I5878" t="s">
        <v>136</v>
      </c>
      <c r="J5878" t="s">
        <v>137</v>
      </c>
      <c r="K5878" t="s">
        <v>138</v>
      </c>
      <c r="L5878" t="s">
        <v>17019</v>
      </c>
      <c r="M5878" t="s">
        <v>17020</v>
      </c>
      <c r="N5878">
        <v>0.79972222199999998</v>
      </c>
      <c r="O5878">
        <v>0</v>
      </c>
      <c r="P5878">
        <v>6</v>
      </c>
      <c r="Q5878">
        <v>0</v>
      </c>
      <c r="R5878">
        <v>0</v>
      </c>
      <c r="S5878">
        <v>0</v>
      </c>
      <c r="T5878">
        <v>4</v>
      </c>
      <c r="U5878">
        <v>0</v>
      </c>
      <c r="V5878">
        <v>0</v>
      </c>
      <c r="W5878">
        <v>0</v>
      </c>
      <c r="X5878">
        <v>2.4627582209307231</v>
      </c>
      <c r="Y5878">
        <v>0</v>
      </c>
      <c r="Z5878">
        <v>0</v>
      </c>
      <c r="AA5878">
        <v>0</v>
      </c>
      <c r="AB5878">
        <v>1.9080433556516274</v>
      </c>
      <c r="AC5878">
        <v>0</v>
      </c>
      <c r="AD5878">
        <v>0</v>
      </c>
      <c r="AE5878">
        <v>4.37080157658235</v>
      </c>
    </row>
    <row r="5879" spans="1:31" x14ac:dyDescent="0.25">
      <c r="A5879">
        <v>2283502</v>
      </c>
      <c r="B5879">
        <v>1</v>
      </c>
      <c r="C5879" t="s">
        <v>81</v>
      </c>
      <c r="D5879" t="s">
        <v>127</v>
      </c>
      <c r="E5879" t="s">
        <v>176</v>
      </c>
      <c r="F5879" t="s">
        <v>17021</v>
      </c>
      <c r="G5879" t="s">
        <v>178</v>
      </c>
      <c r="H5879" t="s">
        <v>150</v>
      </c>
      <c r="I5879" t="s">
        <v>136</v>
      </c>
      <c r="J5879" t="s">
        <v>137</v>
      </c>
      <c r="K5879" t="s">
        <v>138</v>
      </c>
      <c r="L5879" t="s">
        <v>17022</v>
      </c>
      <c r="M5879" t="s">
        <v>17023</v>
      </c>
      <c r="N5879">
        <v>2.5519444440000001</v>
      </c>
      <c r="O5879">
        <v>0</v>
      </c>
      <c r="P5879">
        <v>193</v>
      </c>
      <c r="Q5879">
        <v>0</v>
      </c>
      <c r="R5879">
        <v>1</v>
      </c>
      <c r="S5879">
        <v>0</v>
      </c>
      <c r="T5879">
        <v>40</v>
      </c>
      <c r="U5879">
        <v>0</v>
      </c>
      <c r="V5879">
        <v>0</v>
      </c>
      <c r="W5879">
        <v>0</v>
      </c>
      <c r="X5879">
        <v>109.62791183958058</v>
      </c>
      <c r="Y5879">
        <v>0</v>
      </c>
      <c r="Z5879">
        <v>1.5514424578659998</v>
      </c>
      <c r="AA5879">
        <v>0</v>
      </c>
      <c r="AB5879">
        <v>37.552605362406659</v>
      </c>
      <c r="AC5879">
        <v>0</v>
      </c>
      <c r="AD5879">
        <v>0</v>
      </c>
      <c r="AE5879">
        <v>148.73195965985323</v>
      </c>
    </row>
    <row r="5880" spans="1:31" x14ac:dyDescent="0.25">
      <c r="A5880">
        <v>2283508</v>
      </c>
      <c r="B5880">
        <v>1</v>
      </c>
      <c r="C5880" t="s">
        <v>80</v>
      </c>
      <c r="D5880" t="s">
        <v>100</v>
      </c>
      <c r="E5880" t="s">
        <v>147</v>
      </c>
      <c r="F5880" t="s">
        <v>17024</v>
      </c>
      <c r="G5880" t="s">
        <v>149</v>
      </c>
      <c r="H5880" t="s">
        <v>150</v>
      </c>
      <c r="I5880" t="s">
        <v>136</v>
      </c>
      <c r="J5880" t="s">
        <v>137</v>
      </c>
      <c r="K5880" t="s">
        <v>138</v>
      </c>
      <c r="L5880" t="s">
        <v>17025</v>
      </c>
      <c r="M5880" t="s">
        <v>17026</v>
      </c>
      <c r="N5880">
        <v>0.68444444400000004</v>
      </c>
      <c r="O5880">
        <v>0</v>
      </c>
      <c r="P5880">
        <v>18</v>
      </c>
      <c r="Q5880">
        <v>0</v>
      </c>
      <c r="R5880">
        <v>6</v>
      </c>
      <c r="S5880">
        <v>0</v>
      </c>
      <c r="T5880">
        <v>4</v>
      </c>
      <c r="U5880">
        <v>0</v>
      </c>
      <c r="V5880">
        <v>0</v>
      </c>
      <c r="W5880">
        <v>0</v>
      </c>
      <c r="X5880">
        <v>4.0478906763453004</v>
      </c>
      <c r="Y5880">
        <v>0</v>
      </c>
      <c r="Z5880">
        <v>0.80087008891239997</v>
      </c>
      <c r="AA5880">
        <v>0</v>
      </c>
      <c r="AB5880">
        <v>2.3225079527826114</v>
      </c>
      <c r="AC5880">
        <v>0</v>
      </c>
      <c r="AD5880">
        <v>0</v>
      </c>
      <c r="AE5880">
        <v>7.1712687180403112</v>
      </c>
    </row>
    <row r="5881" spans="1:31" x14ac:dyDescent="0.25">
      <c r="A5881">
        <v>2283651</v>
      </c>
      <c r="B5881">
        <v>1</v>
      </c>
      <c r="C5881" t="s">
        <v>81</v>
      </c>
      <c r="D5881" t="s">
        <v>118</v>
      </c>
      <c r="E5881" t="s">
        <v>147</v>
      </c>
      <c r="F5881" t="s">
        <v>17027</v>
      </c>
      <c r="G5881" t="s">
        <v>149</v>
      </c>
      <c r="H5881" t="s">
        <v>150</v>
      </c>
      <c r="I5881" t="s">
        <v>136</v>
      </c>
      <c r="J5881" t="s">
        <v>137</v>
      </c>
      <c r="K5881" t="s">
        <v>138</v>
      </c>
      <c r="L5881" t="s">
        <v>17028</v>
      </c>
      <c r="M5881" t="s">
        <v>17029</v>
      </c>
      <c r="N5881">
        <v>3.9286111109999999</v>
      </c>
      <c r="O5881">
        <v>0</v>
      </c>
      <c r="P5881">
        <v>25</v>
      </c>
      <c r="Q5881">
        <v>0</v>
      </c>
      <c r="R5881">
        <v>2</v>
      </c>
      <c r="S5881">
        <v>0</v>
      </c>
      <c r="T5881">
        <v>1</v>
      </c>
      <c r="U5881">
        <v>0</v>
      </c>
      <c r="V5881">
        <v>0</v>
      </c>
      <c r="W5881">
        <v>0</v>
      </c>
      <c r="X5881">
        <v>24.144643637771207</v>
      </c>
      <c r="Y5881">
        <v>0</v>
      </c>
      <c r="Z5881">
        <v>7.0922031781931514</v>
      </c>
      <c r="AA5881">
        <v>0</v>
      </c>
      <c r="AB5881">
        <v>0.83974175472093326</v>
      </c>
      <c r="AC5881">
        <v>0</v>
      </c>
      <c r="AD5881">
        <v>0</v>
      </c>
      <c r="AE5881">
        <v>32.076588570685296</v>
      </c>
    </row>
    <row r="5882" spans="1:31" x14ac:dyDescent="0.25">
      <c r="A5882">
        <v>2283597</v>
      </c>
      <c r="B5882">
        <v>1</v>
      </c>
      <c r="C5882" t="s">
        <v>80</v>
      </c>
      <c r="D5882" t="s">
        <v>89</v>
      </c>
      <c r="E5882" t="s">
        <v>147</v>
      </c>
      <c r="F5882" t="s">
        <v>5725</v>
      </c>
      <c r="G5882" t="s">
        <v>149</v>
      </c>
      <c r="H5882" t="s">
        <v>150</v>
      </c>
      <c r="I5882" t="s">
        <v>136</v>
      </c>
      <c r="J5882" t="s">
        <v>137</v>
      </c>
      <c r="K5882" t="s">
        <v>138</v>
      </c>
      <c r="L5882" t="s">
        <v>17030</v>
      </c>
      <c r="M5882" t="s">
        <v>17031</v>
      </c>
      <c r="N5882">
        <v>2.7058333330000002</v>
      </c>
      <c r="O5882">
        <v>0</v>
      </c>
      <c r="P5882">
        <v>25</v>
      </c>
      <c r="Q5882">
        <v>0</v>
      </c>
      <c r="R5882">
        <v>2</v>
      </c>
      <c r="S5882">
        <v>0</v>
      </c>
      <c r="T5882">
        <v>1</v>
      </c>
      <c r="U5882">
        <v>0</v>
      </c>
      <c r="V5882">
        <v>0</v>
      </c>
      <c r="W5882">
        <v>0</v>
      </c>
      <c r="X5882">
        <v>86.393859435631498</v>
      </c>
      <c r="Y5882">
        <v>0</v>
      </c>
      <c r="Z5882">
        <v>1.3770389220704</v>
      </c>
      <c r="AA5882">
        <v>0</v>
      </c>
      <c r="AB5882">
        <v>0</v>
      </c>
      <c r="AC5882">
        <v>0</v>
      </c>
      <c r="AD5882">
        <v>0</v>
      </c>
      <c r="AE5882">
        <v>87.770898357701896</v>
      </c>
    </row>
    <row r="5883" spans="1:31" x14ac:dyDescent="0.25">
      <c r="A5883">
        <v>2283720</v>
      </c>
      <c r="B5883">
        <v>1</v>
      </c>
      <c r="C5883" t="s">
        <v>80</v>
      </c>
      <c r="D5883" t="s">
        <v>97</v>
      </c>
      <c r="E5883" t="s">
        <v>165</v>
      </c>
      <c r="F5883" t="s">
        <v>17032</v>
      </c>
      <c r="G5883" t="s">
        <v>198</v>
      </c>
      <c r="H5883" t="s">
        <v>150</v>
      </c>
      <c r="I5883" t="s">
        <v>136</v>
      </c>
      <c r="J5883" t="s">
        <v>137</v>
      </c>
      <c r="K5883" t="s">
        <v>138</v>
      </c>
      <c r="L5883" t="s">
        <v>17033</v>
      </c>
      <c r="M5883" t="s">
        <v>17034</v>
      </c>
      <c r="N5883">
        <v>4.2055555550000001</v>
      </c>
      <c r="O5883">
        <v>0</v>
      </c>
      <c r="P5883">
        <v>1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1.9416305990361333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1.9416305990361333</v>
      </c>
    </row>
    <row r="5884" spans="1:31" x14ac:dyDescent="0.25">
      <c r="A5884">
        <v>2283388</v>
      </c>
      <c r="B5884">
        <v>1</v>
      </c>
      <c r="C5884" t="s">
        <v>80</v>
      </c>
      <c r="D5884" t="s">
        <v>97</v>
      </c>
      <c r="E5884" t="s">
        <v>165</v>
      </c>
      <c r="F5884" t="s">
        <v>17035</v>
      </c>
      <c r="G5884" t="s">
        <v>167</v>
      </c>
      <c r="H5884" t="s">
        <v>150</v>
      </c>
      <c r="I5884" t="s">
        <v>136</v>
      </c>
      <c r="J5884" t="s">
        <v>137</v>
      </c>
      <c r="K5884" t="s">
        <v>138</v>
      </c>
      <c r="L5884" t="s">
        <v>17036</v>
      </c>
      <c r="M5884" t="s">
        <v>17037</v>
      </c>
      <c r="N5884">
        <v>1.108055555</v>
      </c>
      <c r="O5884">
        <v>0</v>
      </c>
      <c r="P5884">
        <v>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</row>
    <row r="5885" spans="1:31" x14ac:dyDescent="0.25">
      <c r="A5885">
        <v>2283365</v>
      </c>
      <c r="B5885">
        <v>1</v>
      </c>
      <c r="C5885" t="s">
        <v>80</v>
      </c>
      <c r="D5885" t="s">
        <v>98</v>
      </c>
      <c r="E5885" t="s">
        <v>165</v>
      </c>
      <c r="F5885" t="s">
        <v>17038</v>
      </c>
      <c r="G5885" t="s">
        <v>198</v>
      </c>
      <c r="H5885" t="s">
        <v>150</v>
      </c>
      <c r="I5885" t="s">
        <v>136</v>
      </c>
      <c r="J5885" t="s">
        <v>137</v>
      </c>
      <c r="K5885" t="s">
        <v>138</v>
      </c>
      <c r="L5885" t="s">
        <v>17039</v>
      </c>
      <c r="M5885" t="s">
        <v>17040</v>
      </c>
      <c r="N5885">
        <v>1.899444444</v>
      </c>
      <c r="O5885">
        <v>0</v>
      </c>
      <c r="P5885">
        <v>1</v>
      </c>
      <c r="Q5885">
        <v>0</v>
      </c>
      <c r="R5885">
        <v>1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0.74373560210055012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0.74373560210055012</v>
      </c>
    </row>
    <row r="5886" spans="1:31" x14ac:dyDescent="0.25">
      <c r="A5886">
        <v>2283620</v>
      </c>
      <c r="B5886">
        <v>1</v>
      </c>
      <c r="C5886" t="s">
        <v>80</v>
      </c>
      <c r="D5886" t="s">
        <v>96</v>
      </c>
      <c r="E5886" t="s">
        <v>165</v>
      </c>
      <c r="F5886" t="s">
        <v>17041</v>
      </c>
      <c r="G5886" t="s">
        <v>225</v>
      </c>
      <c r="H5886" t="s">
        <v>150</v>
      </c>
      <c r="I5886" t="s">
        <v>136</v>
      </c>
      <c r="J5886" t="s">
        <v>137</v>
      </c>
      <c r="K5886" t="s">
        <v>138</v>
      </c>
      <c r="L5886" t="s">
        <v>17042</v>
      </c>
      <c r="M5886" t="s">
        <v>17043</v>
      </c>
      <c r="N5886">
        <v>1.542777777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0.20122414757480001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0.20122414757480001</v>
      </c>
    </row>
    <row r="5887" spans="1:31" x14ac:dyDescent="0.25">
      <c r="A5887">
        <v>2283534</v>
      </c>
      <c r="B5887">
        <v>1</v>
      </c>
      <c r="C5887" t="s">
        <v>80</v>
      </c>
      <c r="D5887" t="s">
        <v>105</v>
      </c>
      <c r="E5887" t="s">
        <v>141</v>
      </c>
      <c r="F5887" t="s">
        <v>17044</v>
      </c>
      <c r="G5887" t="s">
        <v>268</v>
      </c>
      <c r="H5887" t="s">
        <v>135</v>
      </c>
      <c r="I5887" t="s">
        <v>136</v>
      </c>
      <c r="J5887" t="s">
        <v>137</v>
      </c>
      <c r="K5887" t="s">
        <v>138</v>
      </c>
      <c r="L5887" t="s">
        <v>17045</v>
      </c>
      <c r="M5887" t="s">
        <v>17046</v>
      </c>
      <c r="N5887">
        <v>6.4725000000000001</v>
      </c>
      <c r="O5887">
        <v>2</v>
      </c>
      <c r="P5887">
        <v>0</v>
      </c>
      <c r="Q5887">
        <v>2</v>
      </c>
      <c r="R5887">
        <v>0</v>
      </c>
      <c r="S5887">
        <v>12</v>
      </c>
      <c r="T5887">
        <v>0</v>
      </c>
      <c r="U5887">
        <v>1</v>
      </c>
      <c r="V5887">
        <v>0</v>
      </c>
      <c r="W5887">
        <v>17.665690684673624</v>
      </c>
      <c r="X5887">
        <v>0</v>
      </c>
      <c r="Y5887">
        <v>4.6342283439871998</v>
      </c>
      <c r="Z5887">
        <v>0</v>
      </c>
      <c r="AA5887">
        <v>229.27141710190239</v>
      </c>
      <c r="AB5887">
        <v>0</v>
      </c>
      <c r="AC5887">
        <v>56.756133269623874</v>
      </c>
      <c r="AD5887">
        <v>0</v>
      </c>
      <c r="AE5887">
        <v>308.32746940018711</v>
      </c>
    </row>
    <row r="5888" spans="1:31" x14ac:dyDescent="0.25">
      <c r="A5888">
        <v>2283783</v>
      </c>
      <c r="B5888">
        <v>1</v>
      </c>
      <c r="C5888" t="s">
        <v>80</v>
      </c>
      <c r="D5888" t="s">
        <v>104</v>
      </c>
      <c r="E5888" t="s">
        <v>141</v>
      </c>
      <c r="F5888" t="s">
        <v>17047</v>
      </c>
      <c r="G5888" t="s">
        <v>268</v>
      </c>
      <c r="H5888" t="s">
        <v>135</v>
      </c>
      <c r="I5888" t="s">
        <v>136</v>
      </c>
      <c r="J5888" t="s">
        <v>137</v>
      </c>
      <c r="K5888" t="s">
        <v>138</v>
      </c>
      <c r="L5888" t="s">
        <v>17048</v>
      </c>
      <c r="M5888" t="s">
        <v>17049</v>
      </c>
      <c r="N5888">
        <v>2.6519444440000002</v>
      </c>
      <c r="O5888">
        <v>0</v>
      </c>
      <c r="P5888">
        <v>3</v>
      </c>
      <c r="Q5888">
        <v>0</v>
      </c>
      <c r="R5888">
        <v>18</v>
      </c>
      <c r="S5888">
        <v>0</v>
      </c>
      <c r="T5888">
        <v>4</v>
      </c>
      <c r="U5888">
        <v>0</v>
      </c>
      <c r="V5888">
        <v>0</v>
      </c>
      <c r="W5888">
        <v>0</v>
      </c>
      <c r="X5888">
        <v>2.2483130684218393</v>
      </c>
      <c r="Y5888">
        <v>0</v>
      </c>
      <c r="Z5888">
        <v>13.340108985295579</v>
      </c>
      <c r="AA5888">
        <v>0</v>
      </c>
      <c r="AB5888">
        <v>0.83787407469091668</v>
      </c>
      <c r="AC5888">
        <v>0</v>
      </c>
      <c r="AD5888">
        <v>0</v>
      </c>
      <c r="AE5888">
        <v>16.426296128408335</v>
      </c>
    </row>
    <row r="5889" spans="1:31" x14ac:dyDescent="0.25">
      <c r="A5889">
        <v>2283428</v>
      </c>
      <c r="B5889">
        <v>1</v>
      </c>
      <c r="C5889" t="s">
        <v>80</v>
      </c>
      <c r="D5889" t="s">
        <v>100</v>
      </c>
      <c r="E5889" t="s">
        <v>165</v>
      </c>
      <c r="F5889" t="s">
        <v>17050</v>
      </c>
      <c r="G5889" t="s">
        <v>198</v>
      </c>
      <c r="H5889" t="s">
        <v>150</v>
      </c>
      <c r="I5889" t="s">
        <v>136</v>
      </c>
      <c r="J5889" t="s">
        <v>137</v>
      </c>
      <c r="K5889" t="s">
        <v>138</v>
      </c>
      <c r="L5889" t="s">
        <v>17051</v>
      </c>
      <c r="M5889" t="s">
        <v>17052</v>
      </c>
      <c r="N5889">
        <v>0.71222222199999996</v>
      </c>
      <c r="O5889">
        <v>0</v>
      </c>
      <c r="P5889">
        <v>1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6.5280194010566672E-2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6.5280194010566672E-2</v>
      </c>
    </row>
    <row r="5890" spans="1:31" x14ac:dyDescent="0.25">
      <c r="A5890">
        <v>2283474</v>
      </c>
      <c r="B5890">
        <v>1</v>
      </c>
      <c r="C5890" t="s">
        <v>80</v>
      </c>
      <c r="D5890" t="s">
        <v>84</v>
      </c>
      <c r="E5890" t="s">
        <v>165</v>
      </c>
      <c r="F5890" t="s">
        <v>17053</v>
      </c>
      <c r="G5890" t="s">
        <v>198</v>
      </c>
      <c r="H5890" t="s">
        <v>150</v>
      </c>
      <c r="I5890" t="s">
        <v>136</v>
      </c>
      <c r="J5890" t="s">
        <v>137</v>
      </c>
      <c r="K5890" t="s">
        <v>138</v>
      </c>
      <c r="L5890" t="s">
        <v>17054</v>
      </c>
      <c r="M5890" t="s">
        <v>17055</v>
      </c>
      <c r="N5890">
        <v>3.0566666659999999</v>
      </c>
      <c r="O5890">
        <v>0</v>
      </c>
      <c r="P5890">
        <v>4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5.6617669944093247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5.6617669944093247</v>
      </c>
    </row>
    <row r="5891" spans="1:31" x14ac:dyDescent="0.25">
      <c r="A5891">
        <v>2283288</v>
      </c>
      <c r="B5891">
        <v>1</v>
      </c>
      <c r="C5891" t="s">
        <v>81</v>
      </c>
      <c r="D5891" t="s">
        <v>118</v>
      </c>
      <c r="E5891" t="s">
        <v>147</v>
      </c>
      <c r="F5891" t="s">
        <v>17056</v>
      </c>
      <c r="G5891" t="s">
        <v>297</v>
      </c>
      <c r="H5891" t="s">
        <v>150</v>
      </c>
      <c r="I5891" t="s">
        <v>136</v>
      </c>
      <c r="J5891" t="s">
        <v>3</v>
      </c>
      <c r="K5891" t="s">
        <v>138</v>
      </c>
      <c r="L5891" t="s">
        <v>17057</v>
      </c>
      <c r="M5891" t="s">
        <v>17058</v>
      </c>
      <c r="N5891">
        <v>2.6130555549999999</v>
      </c>
      <c r="O5891">
        <v>0</v>
      </c>
      <c r="P5891">
        <v>33</v>
      </c>
      <c r="Q5891">
        <v>0</v>
      </c>
      <c r="R5891">
        <v>15</v>
      </c>
      <c r="S5891">
        <v>0</v>
      </c>
      <c r="T5891">
        <v>1</v>
      </c>
      <c r="U5891">
        <v>0</v>
      </c>
      <c r="V5891">
        <v>0</v>
      </c>
      <c r="W5891">
        <v>0</v>
      </c>
      <c r="X5891">
        <v>15.575592422466004</v>
      </c>
      <c r="Y5891">
        <v>0</v>
      </c>
      <c r="Z5891">
        <v>7.5788923811544002</v>
      </c>
      <c r="AA5891">
        <v>0</v>
      </c>
      <c r="AB5891">
        <v>0.78885524465205015</v>
      </c>
      <c r="AC5891">
        <v>0</v>
      </c>
      <c r="AD5891">
        <v>0</v>
      </c>
      <c r="AE5891">
        <v>23.943340048272457</v>
      </c>
    </row>
    <row r="5892" spans="1:31" x14ac:dyDescent="0.25">
      <c r="A5892">
        <v>2283680</v>
      </c>
      <c r="B5892">
        <v>1</v>
      </c>
      <c r="C5892" t="s">
        <v>81</v>
      </c>
      <c r="D5892" t="s">
        <v>127</v>
      </c>
      <c r="E5892" t="s">
        <v>147</v>
      </c>
      <c r="F5892" t="s">
        <v>7584</v>
      </c>
      <c r="G5892" t="s">
        <v>149</v>
      </c>
      <c r="H5892" t="s">
        <v>150</v>
      </c>
      <c r="I5892" t="s">
        <v>136</v>
      </c>
      <c r="J5892" t="s">
        <v>137</v>
      </c>
      <c r="K5892" t="s">
        <v>138</v>
      </c>
      <c r="L5892" t="s">
        <v>17059</v>
      </c>
      <c r="M5892" t="s">
        <v>17060</v>
      </c>
      <c r="N5892">
        <v>0.99833333300000004</v>
      </c>
      <c r="O5892">
        <v>0</v>
      </c>
      <c r="P5892">
        <v>37</v>
      </c>
      <c r="Q5892">
        <v>0</v>
      </c>
      <c r="R5892">
        <v>0</v>
      </c>
      <c r="S5892">
        <v>0</v>
      </c>
      <c r="T5892">
        <v>2</v>
      </c>
      <c r="U5892">
        <v>0</v>
      </c>
      <c r="V5892">
        <v>0</v>
      </c>
      <c r="W5892">
        <v>0</v>
      </c>
      <c r="X5892">
        <v>9.3989049343839994</v>
      </c>
      <c r="Y5892">
        <v>0</v>
      </c>
      <c r="Z5892">
        <v>0</v>
      </c>
      <c r="AA5892">
        <v>0</v>
      </c>
      <c r="AB5892">
        <v>0.18877461494479997</v>
      </c>
      <c r="AC5892">
        <v>0</v>
      </c>
      <c r="AD5892">
        <v>0</v>
      </c>
      <c r="AE5892">
        <v>9.587679549328799</v>
      </c>
    </row>
    <row r="5893" spans="1:31" x14ac:dyDescent="0.25">
      <c r="A5893">
        <v>2283660</v>
      </c>
      <c r="B5893">
        <v>1</v>
      </c>
      <c r="C5893" t="s">
        <v>80</v>
      </c>
      <c r="D5893" t="s">
        <v>109</v>
      </c>
      <c r="E5893" t="s">
        <v>147</v>
      </c>
      <c r="F5893" t="s">
        <v>17061</v>
      </c>
      <c r="G5893" t="s">
        <v>149</v>
      </c>
      <c r="H5893" t="s">
        <v>150</v>
      </c>
      <c r="I5893" t="s">
        <v>136</v>
      </c>
      <c r="J5893" t="s">
        <v>137</v>
      </c>
      <c r="K5893" t="s">
        <v>138</v>
      </c>
      <c r="L5893" t="s">
        <v>17062</v>
      </c>
      <c r="M5893" t="s">
        <v>17063</v>
      </c>
      <c r="N5893">
        <v>1.7794444439999999</v>
      </c>
      <c r="O5893">
        <v>0</v>
      </c>
      <c r="P5893">
        <v>14</v>
      </c>
      <c r="Q5893">
        <v>0</v>
      </c>
      <c r="R5893">
        <v>0</v>
      </c>
      <c r="S5893">
        <v>0</v>
      </c>
      <c r="T5893">
        <v>2</v>
      </c>
      <c r="U5893">
        <v>0</v>
      </c>
      <c r="V5893">
        <v>0</v>
      </c>
      <c r="W5893">
        <v>0</v>
      </c>
      <c r="X5893">
        <v>2.3991269961385333</v>
      </c>
      <c r="Y5893">
        <v>0</v>
      </c>
      <c r="Z5893">
        <v>0</v>
      </c>
      <c r="AA5893">
        <v>0</v>
      </c>
      <c r="AB5893">
        <v>0.11356380469536667</v>
      </c>
      <c r="AC5893">
        <v>0</v>
      </c>
      <c r="AD5893">
        <v>0</v>
      </c>
      <c r="AE5893">
        <v>2.5126908008339002</v>
      </c>
    </row>
    <row r="5894" spans="1:31" x14ac:dyDescent="0.25">
      <c r="A5894">
        <v>2283683</v>
      </c>
      <c r="B5894">
        <v>1</v>
      </c>
      <c r="C5894" t="s">
        <v>81</v>
      </c>
      <c r="D5894" t="s">
        <v>113</v>
      </c>
      <c r="E5894" t="s">
        <v>147</v>
      </c>
      <c r="F5894" t="s">
        <v>7695</v>
      </c>
      <c r="G5894" t="s">
        <v>149</v>
      </c>
      <c r="H5894" t="s">
        <v>150</v>
      </c>
      <c r="I5894" t="s">
        <v>136</v>
      </c>
      <c r="J5894" t="s">
        <v>137</v>
      </c>
      <c r="K5894" t="s">
        <v>138</v>
      </c>
      <c r="L5894" t="s">
        <v>17064</v>
      </c>
      <c r="M5894" t="s">
        <v>17065</v>
      </c>
      <c r="N5894">
        <v>2.6586111109999999</v>
      </c>
      <c r="O5894">
        <v>0</v>
      </c>
      <c r="P5894">
        <v>52</v>
      </c>
      <c r="Q5894">
        <v>0</v>
      </c>
      <c r="R5894">
        <v>0</v>
      </c>
      <c r="S5894">
        <v>0</v>
      </c>
      <c r="T5894">
        <v>4</v>
      </c>
      <c r="U5894">
        <v>0</v>
      </c>
      <c r="V5894">
        <v>0</v>
      </c>
      <c r="W5894">
        <v>0</v>
      </c>
      <c r="X5894">
        <v>20.006141783427484</v>
      </c>
      <c r="Y5894">
        <v>0</v>
      </c>
      <c r="Z5894">
        <v>0</v>
      </c>
      <c r="AA5894">
        <v>0</v>
      </c>
      <c r="AB5894">
        <v>3.1645336853357171</v>
      </c>
      <c r="AC5894">
        <v>0</v>
      </c>
      <c r="AD5894">
        <v>0</v>
      </c>
      <c r="AE5894">
        <v>23.1706754687632</v>
      </c>
    </row>
    <row r="5895" spans="1:31" x14ac:dyDescent="0.25">
      <c r="A5895">
        <v>2283448</v>
      </c>
      <c r="B5895">
        <v>1</v>
      </c>
      <c r="C5895" t="s">
        <v>80</v>
      </c>
      <c r="D5895" t="s">
        <v>103</v>
      </c>
      <c r="E5895" t="s">
        <v>165</v>
      </c>
      <c r="F5895" t="s">
        <v>17066</v>
      </c>
      <c r="G5895" t="s">
        <v>198</v>
      </c>
      <c r="H5895" t="s">
        <v>150</v>
      </c>
      <c r="I5895" t="s">
        <v>136</v>
      </c>
      <c r="J5895" t="s">
        <v>137</v>
      </c>
      <c r="K5895" t="s">
        <v>138</v>
      </c>
      <c r="L5895" t="s">
        <v>17067</v>
      </c>
      <c r="M5895" t="s">
        <v>17068</v>
      </c>
      <c r="N5895">
        <v>0.57666666600000005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1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1.0671158292112</v>
      </c>
      <c r="AC5895">
        <v>0</v>
      </c>
      <c r="AD5895">
        <v>0</v>
      </c>
      <c r="AE5895">
        <v>1.0671158292112</v>
      </c>
    </row>
    <row r="5896" spans="1:31" x14ac:dyDescent="0.25">
      <c r="A5896">
        <v>2283348</v>
      </c>
      <c r="B5896">
        <v>1</v>
      </c>
      <c r="C5896" t="s">
        <v>81</v>
      </c>
      <c r="D5896" t="s">
        <v>123</v>
      </c>
      <c r="E5896" t="s">
        <v>157</v>
      </c>
      <c r="F5896" t="s">
        <v>17069</v>
      </c>
      <c r="G5896" t="s">
        <v>143</v>
      </c>
      <c r="H5896" t="s">
        <v>135</v>
      </c>
      <c r="I5896" t="s">
        <v>136</v>
      </c>
      <c r="J5896" t="s">
        <v>137</v>
      </c>
      <c r="K5896" t="s">
        <v>144</v>
      </c>
      <c r="L5896" t="s">
        <v>17070</v>
      </c>
      <c r="M5896" t="s">
        <v>17071</v>
      </c>
      <c r="N5896">
        <v>2.6611111109999999</v>
      </c>
      <c r="O5896">
        <v>0</v>
      </c>
      <c r="P5896">
        <v>1</v>
      </c>
      <c r="Q5896">
        <v>0</v>
      </c>
      <c r="R5896">
        <v>3</v>
      </c>
      <c r="S5896">
        <v>3</v>
      </c>
      <c r="T5896">
        <v>2</v>
      </c>
      <c r="U5896">
        <v>6</v>
      </c>
      <c r="V5896">
        <v>1</v>
      </c>
      <c r="W5896">
        <v>0</v>
      </c>
      <c r="X5896">
        <v>0</v>
      </c>
      <c r="Y5896">
        <v>0</v>
      </c>
      <c r="Z5896">
        <v>3.817777781457333</v>
      </c>
      <c r="AA5896">
        <v>281.965080460575</v>
      </c>
      <c r="AB5896">
        <v>5.6535153551170225</v>
      </c>
      <c r="AC5896">
        <v>1537.3033230012791</v>
      </c>
      <c r="AD5896">
        <v>125.39204898871466</v>
      </c>
      <c r="AE5896">
        <v>1954.1317455871431</v>
      </c>
    </row>
    <row r="5897" spans="1:31" x14ac:dyDescent="0.25">
      <c r="A5897">
        <v>2283491</v>
      </c>
      <c r="B5897">
        <v>1</v>
      </c>
      <c r="C5897" t="s">
        <v>80</v>
      </c>
      <c r="D5897" t="s">
        <v>82</v>
      </c>
      <c r="E5897" t="s">
        <v>147</v>
      </c>
      <c r="F5897" t="s">
        <v>17072</v>
      </c>
      <c r="G5897" t="s">
        <v>233</v>
      </c>
      <c r="H5897" t="s">
        <v>150</v>
      </c>
      <c r="I5897" t="s">
        <v>136</v>
      </c>
      <c r="J5897" t="s">
        <v>137</v>
      </c>
      <c r="K5897" t="s">
        <v>138</v>
      </c>
      <c r="L5897" t="s">
        <v>17073</v>
      </c>
      <c r="M5897" t="s">
        <v>17074</v>
      </c>
      <c r="N5897">
        <v>1.996388888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3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8.4307056150425011E-2</v>
      </c>
      <c r="AC5897">
        <v>0</v>
      </c>
      <c r="AD5897">
        <v>0</v>
      </c>
      <c r="AE5897">
        <v>8.4307056150425011E-2</v>
      </c>
    </row>
    <row r="5898" spans="1:31" x14ac:dyDescent="0.25">
      <c r="A5898">
        <v>2283517</v>
      </c>
      <c r="B5898">
        <v>1</v>
      </c>
      <c r="C5898" t="s">
        <v>80</v>
      </c>
      <c r="D5898" t="s">
        <v>103</v>
      </c>
      <c r="E5898" t="s">
        <v>322</v>
      </c>
      <c r="F5898" t="s">
        <v>17075</v>
      </c>
      <c r="G5898" t="s">
        <v>134</v>
      </c>
      <c r="H5898" t="s">
        <v>135</v>
      </c>
      <c r="I5898" t="s">
        <v>136</v>
      </c>
      <c r="J5898" t="s">
        <v>137</v>
      </c>
      <c r="K5898" t="s">
        <v>138</v>
      </c>
      <c r="L5898" t="s">
        <v>17076</v>
      </c>
      <c r="M5898" t="s">
        <v>17077</v>
      </c>
      <c r="N5898">
        <v>2.9969444439999999</v>
      </c>
      <c r="O5898">
        <v>0</v>
      </c>
      <c r="P5898">
        <v>54</v>
      </c>
      <c r="Q5898">
        <v>1</v>
      </c>
      <c r="R5898">
        <v>3</v>
      </c>
      <c r="S5898">
        <v>11</v>
      </c>
      <c r="T5898">
        <v>17</v>
      </c>
      <c r="U5898">
        <v>19</v>
      </c>
      <c r="V5898">
        <v>7</v>
      </c>
      <c r="W5898">
        <v>0</v>
      </c>
      <c r="X5898">
        <v>40.233331879062028</v>
      </c>
      <c r="Y5898">
        <v>0</v>
      </c>
      <c r="Z5898">
        <v>2.6570442877103999</v>
      </c>
      <c r="AA5898">
        <v>189.12301005414176</v>
      </c>
      <c r="AB5898">
        <v>22.202551855525453</v>
      </c>
      <c r="AC5898">
        <v>10185.096460016468</v>
      </c>
      <c r="AD5898">
        <v>199.21099416020306</v>
      </c>
      <c r="AE5898">
        <v>10638.52339225311</v>
      </c>
    </row>
    <row r="5899" spans="1:31" x14ac:dyDescent="0.25">
      <c r="A5899">
        <v>2283640</v>
      </c>
      <c r="B5899">
        <v>1</v>
      </c>
      <c r="C5899" t="s">
        <v>80</v>
      </c>
      <c r="D5899" t="s">
        <v>104</v>
      </c>
      <c r="E5899" t="s">
        <v>141</v>
      </c>
      <c r="F5899" t="s">
        <v>7841</v>
      </c>
      <c r="G5899" t="s">
        <v>1745</v>
      </c>
      <c r="H5899" t="s">
        <v>135</v>
      </c>
      <c r="I5899" t="s">
        <v>136</v>
      </c>
      <c r="J5899" t="s">
        <v>137</v>
      </c>
      <c r="K5899" t="s">
        <v>138</v>
      </c>
      <c r="L5899" t="s">
        <v>17078</v>
      </c>
      <c r="M5899" t="s">
        <v>17079</v>
      </c>
      <c r="N5899">
        <v>3</v>
      </c>
      <c r="O5899">
        <v>0</v>
      </c>
      <c r="P5899">
        <v>6</v>
      </c>
      <c r="Q5899">
        <v>0</v>
      </c>
      <c r="R5899">
        <v>39</v>
      </c>
      <c r="S5899">
        <v>0</v>
      </c>
      <c r="T5899">
        <v>5</v>
      </c>
      <c r="U5899">
        <v>0</v>
      </c>
      <c r="V5899">
        <v>0</v>
      </c>
      <c r="W5899">
        <v>0</v>
      </c>
      <c r="X5899">
        <v>3.7458975107316004</v>
      </c>
      <c r="Y5899">
        <v>0</v>
      </c>
      <c r="Z5899">
        <v>24.954405101838912</v>
      </c>
      <c r="AA5899">
        <v>0</v>
      </c>
      <c r="AB5899">
        <v>0.47939699533274999</v>
      </c>
      <c r="AC5899">
        <v>0</v>
      </c>
      <c r="AD5899">
        <v>0</v>
      </c>
      <c r="AE5899">
        <v>29.17969960790326</v>
      </c>
    </row>
    <row r="5900" spans="1:31" x14ac:dyDescent="0.25">
      <c r="A5900">
        <v>2283368</v>
      </c>
      <c r="B5900">
        <v>1</v>
      </c>
      <c r="C5900" t="s">
        <v>80</v>
      </c>
      <c r="D5900" t="s">
        <v>93</v>
      </c>
      <c r="E5900" t="s">
        <v>132</v>
      </c>
      <c r="F5900" t="s">
        <v>17080</v>
      </c>
      <c r="G5900" t="s">
        <v>134</v>
      </c>
      <c r="H5900" t="s">
        <v>135</v>
      </c>
      <c r="I5900" t="s">
        <v>136</v>
      </c>
      <c r="J5900" t="s">
        <v>137</v>
      </c>
      <c r="K5900" t="s">
        <v>138</v>
      </c>
      <c r="L5900" t="s">
        <v>17081</v>
      </c>
      <c r="M5900" t="s">
        <v>17082</v>
      </c>
      <c r="N5900">
        <v>0.90194444399999996</v>
      </c>
      <c r="O5900">
        <v>0</v>
      </c>
      <c r="P5900">
        <v>0</v>
      </c>
      <c r="Q5900">
        <v>32</v>
      </c>
      <c r="R5900">
        <v>0</v>
      </c>
      <c r="S5900">
        <v>5</v>
      </c>
      <c r="T5900">
        <v>1</v>
      </c>
      <c r="U5900">
        <v>0</v>
      </c>
      <c r="V5900">
        <v>0</v>
      </c>
      <c r="W5900">
        <v>0</v>
      </c>
      <c r="X5900">
        <v>0</v>
      </c>
      <c r="Y5900">
        <v>97.543722889984025</v>
      </c>
      <c r="Z5900">
        <v>0</v>
      </c>
      <c r="AA5900">
        <v>4.3403580467118674</v>
      </c>
      <c r="AB5900">
        <v>0.71623213696224175</v>
      </c>
      <c r="AC5900">
        <v>0</v>
      </c>
      <c r="AD5900">
        <v>0</v>
      </c>
      <c r="AE5900">
        <v>102.60031307365814</v>
      </c>
    </row>
    <row r="5901" spans="1:31" x14ac:dyDescent="0.25">
      <c r="A5901">
        <v>2283511</v>
      </c>
      <c r="B5901">
        <v>1</v>
      </c>
      <c r="C5901" t="s">
        <v>80</v>
      </c>
      <c r="D5901" t="s">
        <v>106</v>
      </c>
      <c r="E5901" t="s">
        <v>132</v>
      </c>
      <c r="F5901" t="s">
        <v>16795</v>
      </c>
      <c r="G5901" t="s">
        <v>134</v>
      </c>
      <c r="H5901" t="s">
        <v>135</v>
      </c>
      <c r="I5901" t="s">
        <v>136</v>
      </c>
      <c r="J5901" t="s">
        <v>137</v>
      </c>
      <c r="K5901" t="s">
        <v>138</v>
      </c>
      <c r="L5901" t="s">
        <v>17083</v>
      </c>
      <c r="M5901" t="s">
        <v>17084</v>
      </c>
      <c r="N5901">
        <v>3.0955555549999998</v>
      </c>
      <c r="O5901">
        <v>0</v>
      </c>
      <c r="P5901">
        <v>195</v>
      </c>
      <c r="Q5901">
        <v>1</v>
      </c>
      <c r="R5901">
        <v>17</v>
      </c>
      <c r="S5901">
        <v>0</v>
      </c>
      <c r="T5901">
        <v>27</v>
      </c>
      <c r="U5901">
        <v>1</v>
      </c>
      <c r="V5901">
        <v>0</v>
      </c>
      <c r="W5901">
        <v>0</v>
      </c>
      <c r="X5901">
        <v>163.80196799035681</v>
      </c>
      <c r="Y5901">
        <v>1.8670743220629167</v>
      </c>
      <c r="Z5901">
        <v>20.273563256221003</v>
      </c>
      <c r="AA5901">
        <v>0</v>
      </c>
      <c r="AB5901">
        <v>52.641467037583112</v>
      </c>
      <c r="AC5901">
        <v>2.6986521549240003</v>
      </c>
      <c r="AD5901">
        <v>0</v>
      </c>
      <c r="AE5901">
        <v>241.28272476114782</v>
      </c>
    </row>
    <row r="5902" spans="1:31" x14ac:dyDescent="0.25">
      <c r="A5902">
        <v>2283703</v>
      </c>
      <c r="B5902">
        <v>1</v>
      </c>
      <c r="C5902" t="s">
        <v>80</v>
      </c>
      <c r="D5902" t="s">
        <v>83</v>
      </c>
      <c r="E5902" t="s">
        <v>322</v>
      </c>
      <c r="F5902" t="s">
        <v>14471</v>
      </c>
      <c r="G5902" t="s">
        <v>134</v>
      </c>
      <c r="H5902" t="s">
        <v>135</v>
      </c>
      <c r="I5902" t="s">
        <v>136</v>
      </c>
      <c r="J5902" t="s">
        <v>137</v>
      </c>
      <c r="K5902" t="s">
        <v>138</v>
      </c>
      <c r="L5902" t="s">
        <v>17085</v>
      </c>
      <c r="M5902" t="s">
        <v>17086</v>
      </c>
      <c r="N5902">
        <v>1.403888888</v>
      </c>
      <c r="O5902">
        <v>0</v>
      </c>
      <c r="P5902">
        <v>661</v>
      </c>
      <c r="Q5902">
        <v>0</v>
      </c>
      <c r="R5902">
        <v>12</v>
      </c>
      <c r="S5902">
        <v>5</v>
      </c>
      <c r="T5902">
        <v>2785</v>
      </c>
      <c r="U5902">
        <v>5</v>
      </c>
      <c r="V5902">
        <v>74</v>
      </c>
      <c r="W5902">
        <v>0</v>
      </c>
      <c r="X5902">
        <v>371.91299103696667</v>
      </c>
      <c r="Y5902">
        <v>0</v>
      </c>
      <c r="Z5902">
        <v>13.587262371626329</v>
      </c>
      <c r="AA5902">
        <v>187.09445811201712</v>
      </c>
      <c r="AB5902">
        <v>2869.2526598520476</v>
      </c>
      <c r="AC5902">
        <v>350.80069909840267</v>
      </c>
      <c r="AD5902">
        <v>648.01123433677617</v>
      </c>
      <c r="AE5902">
        <v>4440.6593048078366</v>
      </c>
    </row>
    <row r="5903" spans="1:31" x14ac:dyDescent="0.25">
      <c r="A5903">
        <v>2283697</v>
      </c>
      <c r="B5903">
        <v>1</v>
      </c>
      <c r="C5903" t="s">
        <v>81</v>
      </c>
      <c r="D5903" t="s">
        <v>118</v>
      </c>
      <c r="E5903" t="s">
        <v>147</v>
      </c>
      <c r="F5903" t="s">
        <v>17087</v>
      </c>
      <c r="G5903" t="s">
        <v>1689</v>
      </c>
      <c r="H5903" t="s">
        <v>150</v>
      </c>
      <c r="I5903" t="s">
        <v>136</v>
      </c>
      <c r="J5903" t="s">
        <v>137</v>
      </c>
      <c r="K5903" t="s">
        <v>138</v>
      </c>
      <c r="L5903" t="s">
        <v>17088</v>
      </c>
      <c r="M5903" t="s">
        <v>17089</v>
      </c>
      <c r="N5903">
        <v>6.954722222</v>
      </c>
      <c r="O5903">
        <v>0</v>
      </c>
      <c r="P5903">
        <v>51</v>
      </c>
      <c r="Q5903">
        <v>0</v>
      </c>
      <c r="R5903">
        <v>0</v>
      </c>
      <c r="S5903">
        <v>0</v>
      </c>
      <c r="T5903">
        <v>3</v>
      </c>
      <c r="U5903">
        <v>0</v>
      </c>
      <c r="V5903">
        <v>0</v>
      </c>
      <c r="W5903">
        <v>0</v>
      </c>
      <c r="X5903">
        <v>99.303499566075416</v>
      </c>
      <c r="Y5903">
        <v>0</v>
      </c>
      <c r="Z5903">
        <v>0</v>
      </c>
      <c r="AA5903">
        <v>0</v>
      </c>
      <c r="AB5903">
        <v>2.394927533915967</v>
      </c>
      <c r="AC5903">
        <v>0</v>
      </c>
      <c r="AD5903">
        <v>0</v>
      </c>
      <c r="AE5903">
        <v>101.69842709999138</v>
      </c>
    </row>
    <row r="5904" spans="1:31" x14ac:dyDescent="0.25">
      <c r="A5904">
        <v>2283454</v>
      </c>
      <c r="B5904">
        <v>1</v>
      </c>
      <c r="C5904" t="s">
        <v>81</v>
      </c>
      <c r="D5904" t="s">
        <v>118</v>
      </c>
      <c r="E5904" t="s">
        <v>165</v>
      </c>
      <c r="F5904" t="s">
        <v>17090</v>
      </c>
      <c r="G5904" t="s">
        <v>198</v>
      </c>
      <c r="H5904" t="s">
        <v>150</v>
      </c>
      <c r="I5904" t="s">
        <v>136</v>
      </c>
      <c r="J5904" t="s">
        <v>137</v>
      </c>
      <c r="K5904" t="s">
        <v>138</v>
      </c>
      <c r="L5904" t="s">
        <v>17091</v>
      </c>
      <c r="M5904" t="s">
        <v>16926</v>
      </c>
      <c r="N5904">
        <v>0.67249999999999999</v>
      </c>
      <c r="O5904">
        <v>0</v>
      </c>
      <c r="P5904">
        <v>1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5.1246485746866674E-2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5.1246485746866674E-2</v>
      </c>
    </row>
    <row r="5905" spans="1:31" x14ac:dyDescent="0.25">
      <c r="A5905">
        <v>2283305</v>
      </c>
      <c r="B5905">
        <v>1</v>
      </c>
      <c r="C5905" t="s">
        <v>81</v>
      </c>
      <c r="D5905" t="s">
        <v>119</v>
      </c>
      <c r="E5905" t="s">
        <v>141</v>
      </c>
      <c r="F5905" t="s">
        <v>17092</v>
      </c>
      <c r="G5905" t="s">
        <v>134</v>
      </c>
      <c r="H5905" t="s">
        <v>135</v>
      </c>
      <c r="I5905" t="s">
        <v>136</v>
      </c>
      <c r="J5905" t="s">
        <v>137</v>
      </c>
      <c r="K5905" t="s">
        <v>138</v>
      </c>
      <c r="L5905" t="s">
        <v>17093</v>
      </c>
      <c r="M5905" t="s">
        <v>17094</v>
      </c>
      <c r="N5905">
        <v>0.97694444400000002</v>
      </c>
      <c r="O5905">
        <v>0</v>
      </c>
      <c r="P5905">
        <v>2187</v>
      </c>
      <c r="Q5905">
        <v>0</v>
      </c>
      <c r="R5905">
        <v>21</v>
      </c>
      <c r="S5905">
        <v>1</v>
      </c>
      <c r="T5905">
        <v>302</v>
      </c>
      <c r="U5905">
        <v>0</v>
      </c>
      <c r="V5905">
        <v>2</v>
      </c>
      <c r="W5905">
        <v>0</v>
      </c>
      <c r="X5905">
        <v>460.92174071246995</v>
      </c>
      <c r="Y5905">
        <v>0</v>
      </c>
      <c r="Z5905">
        <v>0.8153845686880834</v>
      </c>
      <c r="AA5905">
        <v>12.612733311482192</v>
      </c>
      <c r="AB5905">
        <v>179.83144933921477</v>
      </c>
      <c r="AC5905">
        <v>0</v>
      </c>
      <c r="AD5905">
        <v>0.74360907544874166</v>
      </c>
      <c r="AE5905">
        <v>654.92491700730375</v>
      </c>
    </row>
    <row r="5906" spans="1:31" x14ac:dyDescent="0.25">
      <c r="A5906">
        <v>2283803</v>
      </c>
      <c r="B5906">
        <v>1</v>
      </c>
      <c r="C5906" t="s">
        <v>81</v>
      </c>
      <c r="D5906" t="s">
        <v>122</v>
      </c>
      <c r="E5906" t="s">
        <v>147</v>
      </c>
      <c r="F5906" t="s">
        <v>17095</v>
      </c>
      <c r="G5906" t="s">
        <v>1689</v>
      </c>
      <c r="H5906" t="s">
        <v>150</v>
      </c>
      <c r="I5906" t="s">
        <v>136</v>
      </c>
      <c r="J5906" t="s">
        <v>137</v>
      </c>
      <c r="K5906" t="s">
        <v>138</v>
      </c>
      <c r="L5906" t="s">
        <v>17096</v>
      </c>
      <c r="M5906" t="s">
        <v>17097</v>
      </c>
      <c r="N5906">
        <v>0.85638888800000001</v>
      </c>
      <c r="O5906">
        <v>0</v>
      </c>
      <c r="P5906">
        <v>46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9.1511550783213558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9.1511550783213558</v>
      </c>
    </row>
    <row r="5907" spans="1:31" x14ac:dyDescent="0.25">
      <c r="A5907">
        <v>2283554</v>
      </c>
      <c r="B5907">
        <v>1</v>
      </c>
      <c r="C5907" t="s">
        <v>80</v>
      </c>
      <c r="D5907" t="s">
        <v>96</v>
      </c>
      <c r="E5907" t="s">
        <v>157</v>
      </c>
      <c r="F5907" t="s">
        <v>9615</v>
      </c>
      <c r="G5907" t="s">
        <v>2229</v>
      </c>
      <c r="H5907" t="s">
        <v>135</v>
      </c>
      <c r="I5907" t="s">
        <v>136</v>
      </c>
      <c r="J5907" t="s">
        <v>137</v>
      </c>
      <c r="K5907" t="s">
        <v>138</v>
      </c>
      <c r="L5907" t="s">
        <v>17098</v>
      </c>
      <c r="M5907" t="s">
        <v>17099</v>
      </c>
      <c r="N5907">
        <v>1.4666666660000001</v>
      </c>
      <c r="O5907">
        <v>2</v>
      </c>
      <c r="P5907">
        <v>123</v>
      </c>
      <c r="Q5907">
        <v>0</v>
      </c>
      <c r="R5907">
        <v>3</v>
      </c>
      <c r="S5907">
        <v>0</v>
      </c>
      <c r="T5907">
        <v>7</v>
      </c>
      <c r="U5907">
        <v>0</v>
      </c>
      <c r="V5907">
        <v>0</v>
      </c>
      <c r="W5907">
        <v>25.266103933098002</v>
      </c>
      <c r="X5907">
        <v>41.070779595560495</v>
      </c>
      <c r="Y5907">
        <v>0</v>
      </c>
      <c r="Z5907">
        <v>3.5086387699530004</v>
      </c>
      <c r="AA5907">
        <v>0</v>
      </c>
      <c r="AB5907">
        <v>11.450845368020333</v>
      </c>
      <c r="AC5907">
        <v>0</v>
      </c>
      <c r="AD5907">
        <v>0</v>
      </c>
      <c r="AE5907">
        <v>81.296367666631824</v>
      </c>
    </row>
    <row r="5908" spans="1:31" x14ac:dyDescent="0.25">
      <c r="A5908">
        <v>2283600</v>
      </c>
      <c r="B5908">
        <v>1</v>
      </c>
      <c r="C5908" t="s">
        <v>81</v>
      </c>
      <c r="D5908" t="s">
        <v>127</v>
      </c>
      <c r="E5908" t="s">
        <v>132</v>
      </c>
      <c r="F5908" t="s">
        <v>17100</v>
      </c>
      <c r="G5908" t="s">
        <v>134</v>
      </c>
      <c r="H5908" t="s">
        <v>135</v>
      </c>
      <c r="I5908" t="s">
        <v>136</v>
      </c>
      <c r="J5908" t="s">
        <v>137</v>
      </c>
      <c r="K5908" t="s">
        <v>138</v>
      </c>
      <c r="L5908" t="s">
        <v>17101</v>
      </c>
      <c r="M5908" t="s">
        <v>17102</v>
      </c>
      <c r="N5908">
        <v>2.8591666660000001</v>
      </c>
      <c r="O5908">
        <v>3</v>
      </c>
      <c r="P5908">
        <v>8</v>
      </c>
      <c r="Q5908">
        <v>34</v>
      </c>
      <c r="R5908">
        <v>49</v>
      </c>
      <c r="S5908">
        <v>2</v>
      </c>
      <c r="T5908">
        <v>2</v>
      </c>
      <c r="U5908">
        <v>0</v>
      </c>
      <c r="V5908">
        <v>0</v>
      </c>
      <c r="W5908">
        <v>5.5326909684543013</v>
      </c>
      <c r="X5908">
        <v>11.169641273556305</v>
      </c>
      <c r="Y5908">
        <v>39.121253788385431</v>
      </c>
      <c r="Z5908">
        <v>52.184366587542193</v>
      </c>
      <c r="AA5908">
        <v>3.3406274912975058</v>
      </c>
      <c r="AB5908">
        <v>0</v>
      </c>
      <c r="AC5908">
        <v>0</v>
      </c>
      <c r="AD5908">
        <v>0</v>
      </c>
      <c r="AE5908">
        <v>111.34858010923574</v>
      </c>
    </row>
    <row r="5909" spans="1:31" x14ac:dyDescent="0.25">
      <c r="A5909">
        <v>2283786</v>
      </c>
      <c r="B5909">
        <v>1</v>
      </c>
      <c r="C5909" t="s">
        <v>81</v>
      </c>
      <c r="D5909" t="s">
        <v>128</v>
      </c>
      <c r="E5909" t="s">
        <v>165</v>
      </c>
      <c r="F5909" t="s">
        <v>17103</v>
      </c>
      <c r="G5909" t="s">
        <v>198</v>
      </c>
      <c r="H5909" t="s">
        <v>150</v>
      </c>
      <c r="I5909" t="s">
        <v>136</v>
      </c>
      <c r="J5909" t="s">
        <v>137</v>
      </c>
      <c r="K5909" t="s">
        <v>138</v>
      </c>
      <c r="L5909" t="s">
        <v>17104</v>
      </c>
      <c r="M5909" t="s">
        <v>17105</v>
      </c>
      <c r="N5909">
        <v>2.2400000000000002</v>
      </c>
      <c r="O5909">
        <v>0</v>
      </c>
      <c r="P5909">
        <v>1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0.472433750682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0.472433750682</v>
      </c>
    </row>
    <row r="5910" spans="1:31" x14ac:dyDescent="0.25">
      <c r="A5910">
        <v>2283740</v>
      </c>
      <c r="B5910">
        <v>1</v>
      </c>
      <c r="C5910" t="s">
        <v>80</v>
      </c>
      <c r="D5910" t="s">
        <v>98</v>
      </c>
      <c r="E5910" t="s">
        <v>147</v>
      </c>
      <c r="F5910" t="s">
        <v>17106</v>
      </c>
      <c r="G5910" t="s">
        <v>149</v>
      </c>
      <c r="H5910" t="s">
        <v>150</v>
      </c>
      <c r="I5910" t="s">
        <v>136</v>
      </c>
      <c r="J5910" t="s">
        <v>137</v>
      </c>
      <c r="K5910" t="s">
        <v>138</v>
      </c>
      <c r="L5910" t="s">
        <v>17107</v>
      </c>
      <c r="M5910" t="s">
        <v>17108</v>
      </c>
      <c r="N5910">
        <v>5.9272222220000002</v>
      </c>
      <c r="O5910">
        <v>0</v>
      </c>
      <c r="P5910">
        <v>3</v>
      </c>
      <c r="Q5910">
        <v>0</v>
      </c>
      <c r="R5910">
        <v>0</v>
      </c>
      <c r="S5910">
        <v>0</v>
      </c>
      <c r="T5910">
        <v>3</v>
      </c>
      <c r="U5910">
        <v>0</v>
      </c>
      <c r="V5910">
        <v>0</v>
      </c>
      <c r="W5910">
        <v>0</v>
      </c>
      <c r="X5910">
        <v>4.5634956556928987</v>
      </c>
      <c r="Y5910">
        <v>0</v>
      </c>
      <c r="Z5910">
        <v>0</v>
      </c>
      <c r="AA5910">
        <v>0</v>
      </c>
      <c r="AB5910">
        <v>9.7938377770575009</v>
      </c>
      <c r="AC5910">
        <v>0</v>
      </c>
      <c r="AD5910">
        <v>0</v>
      </c>
      <c r="AE5910">
        <v>14.3573334327504</v>
      </c>
    </row>
    <row r="5911" spans="1:31" x14ac:dyDescent="0.25">
      <c r="A5911">
        <v>2283285</v>
      </c>
      <c r="B5911">
        <v>1</v>
      </c>
      <c r="C5911" t="s">
        <v>80</v>
      </c>
      <c r="D5911" t="s">
        <v>87</v>
      </c>
      <c r="E5911" t="s">
        <v>147</v>
      </c>
      <c r="F5911" t="s">
        <v>17109</v>
      </c>
      <c r="G5911" t="s">
        <v>149</v>
      </c>
      <c r="H5911" t="s">
        <v>150</v>
      </c>
      <c r="I5911" t="s">
        <v>136</v>
      </c>
      <c r="J5911" t="s">
        <v>137</v>
      </c>
      <c r="K5911" t="s">
        <v>138</v>
      </c>
      <c r="L5911" t="s">
        <v>17110</v>
      </c>
      <c r="M5911" t="s">
        <v>17111</v>
      </c>
      <c r="N5911">
        <v>1.0580555549999999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3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1.6525044625435448</v>
      </c>
      <c r="AC5911">
        <v>0</v>
      </c>
      <c r="AD5911">
        <v>0</v>
      </c>
      <c r="AE5911">
        <v>1.6525044625435448</v>
      </c>
    </row>
    <row r="5912" spans="1:31" x14ac:dyDescent="0.25">
      <c r="A5912">
        <v>2283391</v>
      </c>
      <c r="B5912">
        <v>1</v>
      </c>
      <c r="C5912" t="s">
        <v>80</v>
      </c>
      <c r="D5912" t="s">
        <v>105</v>
      </c>
      <c r="E5912" t="s">
        <v>157</v>
      </c>
      <c r="F5912" t="s">
        <v>17112</v>
      </c>
      <c r="G5912" t="s">
        <v>1699</v>
      </c>
      <c r="H5912" t="s">
        <v>135</v>
      </c>
      <c r="I5912" t="s">
        <v>136</v>
      </c>
      <c r="J5912" t="s">
        <v>137</v>
      </c>
      <c r="K5912" t="s">
        <v>138</v>
      </c>
      <c r="L5912" t="s">
        <v>17113</v>
      </c>
      <c r="M5912" t="s">
        <v>17114</v>
      </c>
      <c r="N5912">
        <v>1.868333333</v>
      </c>
      <c r="O5912">
        <v>8</v>
      </c>
      <c r="P5912">
        <v>6263</v>
      </c>
      <c r="Q5912">
        <v>17</v>
      </c>
      <c r="R5912">
        <v>64</v>
      </c>
      <c r="S5912">
        <v>26</v>
      </c>
      <c r="T5912">
        <v>948</v>
      </c>
      <c r="U5912">
        <v>4</v>
      </c>
      <c r="V5912">
        <v>1</v>
      </c>
      <c r="W5912">
        <v>20.120717890798804</v>
      </c>
      <c r="X5912">
        <v>2796.4220798520146</v>
      </c>
      <c r="Y5912">
        <v>66.792188191012428</v>
      </c>
      <c r="Z5912">
        <v>30.840397818674525</v>
      </c>
      <c r="AA5912">
        <v>205.797614603271</v>
      </c>
      <c r="AB5912">
        <v>1115.6787206899087</v>
      </c>
      <c r="AC5912">
        <v>347.60139467570662</v>
      </c>
      <c r="AD5912">
        <v>2.0356857027641668</v>
      </c>
      <c r="AE5912">
        <v>4585.288799424151</v>
      </c>
    </row>
    <row r="5913" spans="1:31" x14ac:dyDescent="0.25">
      <c r="A5913">
        <v>2283531</v>
      </c>
      <c r="B5913">
        <v>1</v>
      </c>
      <c r="C5913" t="s">
        <v>80</v>
      </c>
      <c r="D5913" t="s">
        <v>96</v>
      </c>
      <c r="E5913" t="s">
        <v>157</v>
      </c>
      <c r="F5913" t="s">
        <v>6951</v>
      </c>
      <c r="G5913" t="s">
        <v>134</v>
      </c>
      <c r="H5913" t="s">
        <v>135</v>
      </c>
      <c r="I5913" t="s">
        <v>136</v>
      </c>
      <c r="J5913" t="s">
        <v>137</v>
      </c>
      <c r="K5913" t="s">
        <v>138</v>
      </c>
      <c r="L5913" t="s">
        <v>17115</v>
      </c>
      <c r="M5913" t="s">
        <v>17116</v>
      </c>
      <c r="N5913">
        <v>9.6666665999999998E-2</v>
      </c>
      <c r="O5913">
        <v>2</v>
      </c>
      <c r="P5913">
        <v>23</v>
      </c>
      <c r="Q5913">
        <v>3</v>
      </c>
      <c r="R5913">
        <v>0</v>
      </c>
      <c r="S5913">
        <v>7</v>
      </c>
      <c r="T5913">
        <v>1</v>
      </c>
      <c r="U5913">
        <v>0</v>
      </c>
      <c r="V5913">
        <v>0</v>
      </c>
      <c r="W5913">
        <v>1.3915675125990001</v>
      </c>
      <c r="X5913">
        <v>0.21066174362999998</v>
      </c>
      <c r="Y5913">
        <v>0.18315974586249997</v>
      </c>
      <c r="Z5913">
        <v>0</v>
      </c>
      <c r="AA5913">
        <v>3.9028808015482666</v>
      </c>
      <c r="AB5913">
        <v>0.14069205770020002</v>
      </c>
      <c r="AC5913">
        <v>0</v>
      </c>
      <c r="AD5913">
        <v>0</v>
      </c>
      <c r="AE5913">
        <v>5.8289618613399661</v>
      </c>
    </row>
    <row r="5914" spans="1:31" x14ac:dyDescent="0.25">
      <c r="A5914">
        <v>2283823</v>
      </c>
      <c r="B5914">
        <v>1</v>
      </c>
      <c r="C5914" t="s">
        <v>80</v>
      </c>
      <c r="D5914" t="s">
        <v>90</v>
      </c>
      <c r="E5914" t="s">
        <v>165</v>
      </c>
      <c r="F5914" t="s">
        <v>17117</v>
      </c>
      <c r="G5914" t="s">
        <v>198</v>
      </c>
      <c r="H5914" t="s">
        <v>150</v>
      </c>
      <c r="I5914" t="s">
        <v>136</v>
      </c>
      <c r="J5914" t="s">
        <v>137</v>
      </c>
      <c r="K5914" t="s">
        <v>138</v>
      </c>
      <c r="L5914" t="s">
        <v>17118</v>
      </c>
      <c r="M5914" t="s">
        <v>17119</v>
      </c>
      <c r="N5914">
        <v>3.3791666660000002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0.59447417028229999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0.59447417028229999</v>
      </c>
    </row>
    <row r="5915" spans="1:31" x14ac:dyDescent="0.25">
      <c r="A5915">
        <v>2283431</v>
      </c>
      <c r="B5915">
        <v>1</v>
      </c>
      <c r="C5915" t="s">
        <v>80</v>
      </c>
      <c r="D5915" t="s">
        <v>96</v>
      </c>
      <c r="E5915" t="s">
        <v>165</v>
      </c>
      <c r="F5915" t="s">
        <v>4704</v>
      </c>
      <c r="G5915" t="s">
        <v>225</v>
      </c>
      <c r="H5915" t="s">
        <v>150</v>
      </c>
      <c r="I5915" t="s">
        <v>136</v>
      </c>
      <c r="J5915" t="s">
        <v>137</v>
      </c>
      <c r="K5915" t="s">
        <v>138</v>
      </c>
      <c r="L5915" t="s">
        <v>17120</v>
      </c>
      <c r="M5915" t="s">
        <v>17121</v>
      </c>
      <c r="N5915">
        <v>3.6524999999999999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1</v>
      </c>
      <c r="U5915">
        <v>0</v>
      </c>
      <c r="V5915">
        <v>0</v>
      </c>
      <c r="W5915">
        <v>0</v>
      </c>
      <c r="X5915">
        <v>1.2360939134407498</v>
      </c>
      <c r="Y5915">
        <v>0</v>
      </c>
      <c r="Z5915">
        <v>0</v>
      </c>
      <c r="AA5915">
        <v>0</v>
      </c>
      <c r="AB5915">
        <v>0.73132510153950003</v>
      </c>
      <c r="AC5915">
        <v>0</v>
      </c>
      <c r="AD5915">
        <v>0</v>
      </c>
      <c r="AE5915">
        <v>1.96741901498025</v>
      </c>
    </row>
    <row r="5916" spans="1:31" x14ac:dyDescent="0.25">
      <c r="A5916">
        <v>2283657</v>
      </c>
      <c r="B5916">
        <v>1</v>
      </c>
      <c r="C5916" t="s">
        <v>81</v>
      </c>
      <c r="D5916" t="s">
        <v>127</v>
      </c>
      <c r="E5916" t="s">
        <v>147</v>
      </c>
      <c r="F5916" t="s">
        <v>5533</v>
      </c>
      <c r="G5916" t="s">
        <v>229</v>
      </c>
      <c r="H5916" t="s">
        <v>150</v>
      </c>
      <c r="I5916" t="s">
        <v>136</v>
      </c>
      <c r="J5916" t="s">
        <v>137</v>
      </c>
      <c r="K5916" t="s">
        <v>138</v>
      </c>
      <c r="L5916" t="s">
        <v>17122</v>
      </c>
      <c r="M5916" t="s">
        <v>17123</v>
      </c>
      <c r="N5916">
        <v>0.97833333300000003</v>
      </c>
      <c r="O5916">
        <v>0</v>
      </c>
      <c r="P5916">
        <v>78</v>
      </c>
      <c r="Q5916">
        <v>0</v>
      </c>
      <c r="R5916">
        <v>0</v>
      </c>
      <c r="S5916">
        <v>0</v>
      </c>
      <c r="T5916">
        <v>8</v>
      </c>
      <c r="U5916">
        <v>0</v>
      </c>
      <c r="V5916">
        <v>0</v>
      </c>
      <c r="W5916">
        <v>0</v>
      </c>
      <c r="X5916">
        <v>15.586282491521995</v>
      </c>
      <c r="Y5916">
        <v>0</v>
      </c>
      <c r="Z5916">
        <v>0</v>
      </c>
      <c r="AA5916">
        <v>0</v>
      </c>
      <c r="AB5916">
        <v>3.5566989039533832</v>
      </c>
      <c r="AC5916">
        <v>0</v>
      </c>
      <c r="AD5916">
        <v>0</v>
      </c>
      <c r="AE5916">
        <v>19.142981395475378</v>
      </c>
    </row>
    <row r="5917" spans="1:31" x14ac:dyDescent="0.25">
      <c r="A5917">
        <v>2283302</v>
      </c>
      <c r="B5917">
        <v>1</v>
      </c>
      <c r="C5917" t="s">
        <v>80</v>
      </c>
      <c r="D5917" t="s">
        <v>95</v>
      </c>
      <c r="E5917" t="s">
        <v>322</v>
      </c>
      <c r="F5917" t="s">
        <v>1889</v>
      </c>
      <c r="G5917" t="s">
        <v>143</v>
      </c>
      <c r="H5917" t="s">
        <v>135</v>
      </c>
      <c r="I5917" t="s">
        <v>136</v>
      </c>
      <c r="J5917" t="s">
        <v>137</v>
      </c>
      <c r="K5917" t="s">
        <v>144</v>
      </c>
      <c r="L5917" t="s">
        <v>17124</v>
      </c>
      <c r="M5917" t="s">
        <v>17125</v>
      </c>
      <c r="N5917">
        <v>1.071388888</v>
      </c>
      <c r="O5917">
        <v>9</v>
      </c>
      <c r="P5917">
        <v>4100</v>
      </c>
      <c r="Q5917">
        <v>15</v>
      </c>
      <c r="R5917">
        <v>168</v>
      </c>
      <c r="S5917">
        <v>87</v>
      </c>
      <c r="T5917">
        <v>374</v>
      </c>
      <c r="U5917">
        <v>16</v>
      </c>
      <c r="V5917">
        <v>2</v>
      </c>
      <c r="W5917">
        <v>4.6268558290349597</v>
      </c>
      <c r="X5917">
        <v>1154.6639976402857</v>
      </c>
      <c r="Y5917">
        <v>157.55560547409439</v>
      </c>
      <c r="Z5917">
        <v>46.369351836237747</v>
      </c>
      <c r="AA5917">
        <v>1409.577720827197</v>
      </c>
      <c r="AB5917">
        <v>246.92673948146057</v>
      </c>
      <c r="AC5917">
        <v>604.80848484600233</v>
      </c>
      <c r="AD5917">
        <v>5.7682150995290495</v>
      </c>
      <c r="AE5917">
        <v>3630.2969710338416</v>
      </c>
    </row>
    <row r="5918" spans="1:31" x14ac:dyDescent="0.25">
      <c r="A5918">
        <v>2283614</v>
      </c>
      <c r="B5918">
        <v>1</v>
      </c>
      <c r="C5918" t="s">
        <v>80</v>
      </c>
      <c r="D5918" t="s">
        <v>108</v>
      </c>
      <c r="E5918" t="s">
        <v>176</v>
      </c>
      <c r="F5918" t="s">
        <v>17126</v>
      </c>
      <c r="G5918" t="s">
        <v>233</v>
      </c>
      <c r="H5918" t="s">
        <v>150</v>
      </c>
      <c r="I5918" t="s">
        <v>136</v>
      </c>
      <c r="J5918" t="s">
        <v>137</v>
      </c>
      <c r="K5918" t="s">
        <v>138</v>
      </c>
      <c r="L5918" t="s">
        <v>17127</v>
      </c>
      <c r="M5918" t="s">
        <v>17128</v>
      </c>
      <c r="N5918">
        <v>1.5652777769999999</v>
      </c>
      <c r="O5918">
        <v>0</v>
      </c>
      <c r="P5918">
        <v>41</v>
      </c>
      <c r="Q5918">
        <v>0</v>
      </c>
      <c r="R5918">
        <v>7</v>
      </c>
      <c r="S5918">
        <v>0</v>
      </c>
      <c r="T5918">
        <v>5</v>
      </c>
      <c r="U5918">
        <v>0</v>
      </c>
      <c r="V5918">
        <v>0</v>
      </c>
      <c r="W5918">
        <v>0</v>
      </c>
      <c r="X5918">
        <v>7.7583247418253682</v>
      </c>
      <c r="Y5918">
        <v>0</v>
      </c>
      <c r="Z5918">
        <v>1.4767803613440003</v>
      </c>
      <c r="AA5918">
        <v>0</v>
      </c>
      <c r="AB5918">
        <v>0.63582408183486661</v>
      </c>
      <c r="AC5918">
        <v>0</v>
      </c>
      <c r="AD5918">
        <v>0</v>
      </c>
      <c r="AE5918">
        <v>9.8709291850042362</v>
      </c>
    </row>
    <row r="5919" spans="1:31" x14ac:dyDescent="0.25">
      <c r="A5919">
        <v>2283371</v>
      </c>
      <c r="B5919">
        <v>1</v>
      </c>
      <c r="C5919" t="s">
        <v>80</v>
      </c>
      <c r="D5919" t="s">
        <v>92</v>
      </c>
      <c r="E5919" t="s">
        <v>165</v>
      </c>
      <c r="F5919" t="s">
        <v>17129</v>
      </c>
      <c r="G5919" t="s">
        <v>167</v>
      </c>
      <c r="H5919" t="s">
        <v>150</v>
      </c>
      <c r="I5919" t="s">
        <v>136</v>
      </c>
      <c r="J5919" t="s">
        <v>137</v>
      </c>
      <c r="K5919" t="s">
        <v>138</v>
      </c>
      <c r="L5919" t="s">
        <v>17130</v>
      </c>
      <c r="M5919" t="s">
        <v>17131</v>
      </c>
      <c r="N5919">
        <v>4.5177777770000001</v>
      </c>
      <c r="O5919">
        <v>0</v>
      </c>
      <c r="P5919">
        <v>7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10.915726421160896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10.915726421160896</v>
      </c>
    </row>
    <row r="5920" spans="1:31" x14ac:dyDescent="0.25">
      <c r="A5920">
        <v>2283514</v>
      </c>
      <c r="B5920">
        <v>1</v>
      </c>
      <c r="C5920" t="s">
        <v>80</v>
      </c>
      <c r="D5920" t="s">
        <v>92</v>
      </c>
      <c r="E5920" t="s">
        <v>141</v>
      </c>
      <c r="F5920" t="s">
        <v>17132</v>
      </c>
      <c r="G5920" t="s">
        <v>1745</v>
      </c>
      <c r="H5920" t="s">
        <v>135</v>
      </c>
      <c r="I5920" t="s">
        <v>136</v>
      </c>
      <c r="J5920" t="s">
        <v>137</v>
      </c>
      <c r="K5920" t="s">
        <v>138</v>
      </c>
      <c r="L5920" t="s">
        <v>17133</v>
      </c>
      <c r="M5920" t="s">
        <v>17134</v>
      </c>
      <c r="N5920">
        <v>1.096944444</v>
      </c>
      <c r="O5920">
        <v>0</v>
      </c>
      <c r="P5920">
        <v>233</v>
      </c>
      <c r="Q5920">
        <v>0</v>
      </c>
      <c r="R5920">
        <v>107</v>
      </c>
      <c r="S5920">
        <v>3</v>
      </c>
      <c r="T5920">
        <v>24</v>
      </c>
      <c r="U5920">
        <v>0</v>
      </c>
      <c r="V5920">
        <v>1</v>
      </c>
      <c r="W5920">
        <v>0</v>
      </c>
      <c r="X5920">
        <v>53.064107748515205</v>
      </c>
      <c r="Y5920">
        <v>0</v>
      </c>
      <c r="Z5920">
        <v>24.996913075660341</v>
      </c>
      <c r="AA5920">
        <v>4.2599545528562004</v>
      </c>
      <c r="AB5920">
        <v>15.323128183374527</v>
      </c>
      <c r="AC5920">
        <v>0</v>
      </c>
      <c r="AD5920">
        <v>7.8766981499424987E-2</v>
      </c>
      <c r="AE5920">
        <v>97.722870541905692</v>
      </c>
    </row>
    <row r="5921" spans="1:31" x14ac:dyDescent="0.25">
      <c r="A5921">
        <v>2283471</v>
      </c>
      <c r="B5921">
        <v>1</v>
      </c>
      <c r="C5921" t="s">
        <v>80</v>
      </c>
      <c r="D5921" t="s">
        <v>89</v>
      </c>
      <c r="E5921" t="s">
        <v>147</v>
      </c>
      <c r="F5921" t="s">
        <v>17135</v>
      </c>
      <c r="G5921" t="s">
        <v>149</v>
      </c>
      <c r="H5921" t="s">
        <v>150</v>
      </c>
      <c r="I5921" t="s">
        <v>136</v>
      </c>
      <c r="J5921" t="s">
        <v>137</v>
      </c>
      <c r="K5921" t="s">
        <v>138</v>
      </c>
      <c r="L5921" t="s">
        <v>17136</v>
      </c>
      <c r="M5921" t="s">
        <v>17137</v>
      </c>
      <c r="N5921">
        <v>2.8430555549999998</v>
      </c>
      <c r="O5921">
        <v>0</v>
      </c>
      <c r="P5921">
        <v>76</v>
      </c>
      <c r="Q5921">
        <v>0</v>
      </c>
      <c r="R5921">
        <v>1</v>
      </c>
      <c r="S5921">
        <v>0</v>
      </c>
      <c r="T5921">
        <v>8</v>
      </c>
      <c r="U5921">
        <v>0</v>
      </c>
      <c r="V5921">
        <v>0</v>
      </c>
      <c r="W5921">
        <v>0</v>
      </c>
      <c r="X5921">
        <v>41.846464078935249</v>
      </c>
      <c r="Y5921">
        <v>0</v>
      </c>
      <c r="Z5921">
        <v>0.62906270114875007</v>
      </c>
      <c r="AA5921">
        <v>0</v>
      </c>
      <c r="AB5921">
        <v>5.7171818378633761</v>
      </c>
      <c r="AC5921">
        <v>0</v>
      </c>
      <c r="AD5921">
        <v>0</v>
      </c>
      <c r="AE5921">
        <v>48.192708617947375</v>
      </c>
    </row>
    <row r="5922" spans="1:31" x14ac:dyDescent="0.25">
      <c r="A5922">
        <v>2283494</v>
      </c>
      <c r="B5922">
        <v>1</v>
      </c>
      <c r="C5922" t="s">
        <v>80</v>
      </c>
      <c r="D5922" t="s">
        <v>83</v>
      </c>
      <c r="E5922" t="s">
        <v>147</v>
      </c>
      <c r="F5922" t="s">
        <v>17138</v>
      </c>
      <c r="G5922" t="s">
        <v>149</v>
      </c>
      <c r="H5922" t="s">
        <v>150</v>
      </c>
      <c r="I5922" t="s">
        <v>136</v>
      </c>
      <c r="J5922" t="s">
        <v>137</v>
      </c>
      <c r="K5922" t="s">
        <v>138</v>
      </c>
      <c r="L5922" t="s">
        <v>17139</v>
      </c>
      <c r="M5922" t="s">
        <v>17140</v>
      </c>
      <c r="N5922">
        <v>2.6102777769999999</v>
      </c>
      <c r="O5922">
        <v>0</v>
      </c>
      <c r="P5922">
        <v>105</v>
      </c>
      <c r="Q5922">
        <v>0</v>
      </c>
      <c r="R5922">
        <v>0</v>
      </c>
      <c r="S5922">
        <v>0</v>
      </c>
      <c r="T5922">
        <v>9</v>
      </c>
      <c r="U5922">
        <v>0</v>
      </c>
      <c r="V5922">
        <v>0</v>
      </c>
      <c r="W5922">
        <v>0</v>
      </c>
      <c r="X5922">
        <v>63.490646728917028</v>
      </c>
      <c r="Y5922">
        <v>0</v>
      </c>
      <c r="Z5922">
        <v>0</v>
      </c>
      <c r="AA5922">
        <v>0</v>
      </c>
      <c r="AB5922">
        <v>6.7374682995352817</v>
      </c>
      <c r="AC5922">
        <v>0</v>
      </c>
      <c r="AD5922">
        <v>0</v>
      </c>
      <c r="AE5922">
        <v>70.228115028452308</v>
      </c>
    </row>
    <row r="5923" spans="1:31" x14ac:dyDescent="0.25">
      <c r="A5923">
        <v>2283700</v>
      </c>
      <c r="B5923">
        <v>1</v>
      </c>
      <c r="C5923" t="s">
        <v>80</v>
      </c>
      <c r="D5923" t="s">
        <v>95</v>
      </c>
      <c r="E5923" t="s">
        <v>157</v>
      </c>
      <c r="F5923" t="s">
        <v>17141</v>
      </c>
      <c r="G5923" t="s">
        <v>134</v>
      </c>
      <c r="H5923" t="s">
        <v>135</v>
      </c>
      <c r="I5923" t="s">
        <v>136</v>
      </c>
      <c r="J5923" t="s">
        <v>137</v>
      </c>
      <c r="K5923" t="s">
        <v>138</v>
      </c>
      <c r="L5923" t="s">
        <v>17142</v>
      </c>
      <c r="M5923" t="s">
        <v>17143</v>
      </c>
      <c r="N5923">
        <v>0.460277777</v>
      </c>
      <c r="O5923">
        <v>1</v>
      </c>
      <c r="P5923">
        <v>1591</v>
      </c>
      <c r="Q5923">
        <v>6</v>
      </c>
      <c r="R5923">
        <v>93</v>
      </c>
      <c r="S5923">
        <v>34</v>
      </c>
      <c r="T5923">
        <v>136</v>
      </c>
      <c r="U5923">
        <v>6</v>
      </c>
      <c r="V5923">
        <v>0</v>
      </c>
      <c r="W5923">
        <v>0.17719676837478332</v>
      </c>
      <c r="X5923">
        <v>231.99110510796544</v>
      </c>
      <c r="Y5923">
        <v>11.083564739808342</v>
      </c>
      <c r="Z5923">
        <v>7.2222193754668069</v>
      </c>
      <c r="AA5923">
        <v>438.42681614728514</v>
      </c>
      <c r="AB5923">
        <v>38.951065446191869</v>
      </c>
      <c r="AC5923">
        <v>129.1144191103638</v>
      </c>
      <c r="AD5923">
        <v>0</v>
      </c>
      <c r="AE5923">
        <v>856.96638669545609</v>
      </c>
    </row>
    <row r="5924" spans="1:31" x14ac:dyDescent="0.25">
      <c r="A5924">
        <v>2283451</v>
      </c>
      <c r="B5924">
        <v>1</v>
      </c>
      <c r="C5924" t="s">
        <v>81</v>
      </c>
      <c r="D5924" t="s">
        <v>123</v>
      </c>
      <c r="E5924" t="s">
        <v>157</v>
      </c>
      <c r="F5924" t="s">
        <v>13398</v>
      </c>
      <c r="G5924" t="s">
        <v>134</v>
      </c>
      <c r="H5924" t="s">
        <v>135</v>
      </c>
      <c r="I5924" t="s">
        <v>136</v>
      </c>
      <c r="J5924" t="s">
        <v>137</v>
      </c>
      <c r="K5924" t="s">
        <v>138</v>
      </c>
      <c r="L5924" t="s">
        <v>17144</v>
      </c>
      <c r="M5924" t="s">
        <v>17145</v>
      </c>
      <c r="N5924">
        <v>1.096944444</v>
      </c>
      <c r="O5924">
        <v>0</v>
      </c>
      <c r="P5924">
        <v>10</v>
      </c>
      <c r="Q5924">
        <v>0</v>
      </c>
      <c r="R5924">
        <v>39</v>
      </c>
      <c r="S5924">
        <v>12</v>
      </c>
      <c r="T5924">
        <v>395</v>
      </c>
      <c r="U5924">
        <v>15</v>
      </c>
      <c r="V5924">
        <v>13</v>
      </c>
      <c r="W5924">
        <v>0</v>
      </c>
      <c r="X5924">
        <v>1.8560189308379997</v>
      </c>
      <c r="Y5924">
        <v>0</v>
      </c>
      <c r="Z5924">
        <v>13.861687781741413</v>
      </c>
      <c r="AA5924">
        <v>119.80646232797699</v>
      </c>
      <c r="AB5924">
        <v>420.8006835625751</v>
      </c>
      <c r="AC5924">
        <v>1295.4404037186061</v>
      </c>
      <c r="AD5924">
        <v>58.284069150348877</v>
      </c>
      <c r="AE5924">
        <v>1910.0493254720864</v>
      </c>
    </row>
    <row r="5925" spans="1:31" x14ac:dyDescent="0.25">
      <c r="A5925">
        <v>2283594</v>
      </c>
      <c r="B5925">
        <v>1</v>
      </c>
      <c r="C5925" t="s">
        <v>80</v>
      </c>
      <c r="D5925" t="s">
        <v>106</v>
      </c>
      <c r="E5925" t="s">
        <v>157</v>
      </c>
      <c r="F5925" t="s">
        <v>17146</v>
      </c>
      <c r="G5925" t="s">
        <v>134</v>
      </c>
      <c r="H5925" t="s">
        <v>135</v>
      </c>
      <c r="I5925" t="s">
        <v>136</v>
      </c>
      <c r="J5925" t="s">
        <v>137</v>
      </c>
      <c r="K5925" t="s">
        <v>138</v>
      </c>
      <c r="L5925" t="s">
        <v>17147</v>
      </c>
      <c r="M5925" t="s">
        <v>17148</v>
      </c>
      <c r="N5925">
        <v>0.578333333</v>
      </c>
      <c r="O5925">
        <v>0</v>
      </c>
      <c r="P5925">
        <v>4</v>
      </c>
      <c r="Q5925">
        <v>32</v>
      </c>
      <c r="R5925">
        <v>271</v>
      </c>
      <c r="S5925">
        <v>8</v>
      </c>
      <c r="T5925">
        <v>61</v>
      </c>
      <c r="U5925">
        <v>0</v>
      </c>
      <c r="V5925">
        <v>0</v>
      </c>
      <c r="W5925">
        <v>0</v>
      </c>
      <c r="X5925">
        <v>0.66239225651200007</v>
      </c>
      <c r="Y5925">
        <v>18.825125761208657</v>
      </c>
      <c r="Z5925">
        <v>93.159160976613734</v>
      </c>
      <c r="AA5925">
        <v>4.2846968684285098</v>
      </c>
      <c r="AB5925">
        <v>22.288775032286313</v>
      </c>
      <c r="AC5925">
        <v>0</v>
      </c>
      <c r="AD5925">
        <v>0</v>
      </c>
      <c r="AE5925">
        <v>139.22015089504922</v>
      </c>
    </row>
    <row r="5926" spans="1:31" x14ac:dyDescent="0.25">
      <c r="A5926">
        <v>2283557</v>
      </c>
      <c r="B5926">
        <v>1</v>
      </c>
      <c r="C5926" t="s">
        <v>81</v>
      </c>
      <c r="D5926" t="s">
        <v>118</v>
      </c>
      <c r="E5926" t="s">
        <v>147</v>
      </c>
      <c r="F5926" t="s">
        <v>17149</v>
      </c>
      <c r="G5926" t="s">
        <v>233</v>
      </c>
      <c r="H5926" t="s">
        <v>150</v>
      </c>
      <c r="I5926" t="s">
        <v>136</v>
      </c>
      <c r="J5926" t="s">
        <v>137</v>
      </c>
      <c r="K5926" t="s">
        <v>138</v>
      </c>
      <c r="L5926" t="s">
        <v>17150</v>
      </c>
      <c r="M5926" t="s">
        <v>17151</v>
      </c>
      <c r="N5926">
        <v>2.355555555</v>
      </c>
      <c r="O5926">
        <v>0</v>
      </c>
      <c r="P5926">
        <v>153</v>
      </c>
      <c r="Q5926">
        <v>0</v>
      </c>
      <c r="R5926">
        <v>0</v>
      </c>
      <c r="S5926">
        <v>0</v>
      </c>
      <c r="T5926">
        <v>36</v>
      </c>
      <c r="U5926">
        <v>0</v>
      </c>
      <c r="V5926">
        <v>0</v>
      </c>
      <c r="W5926">
        <v>0</v>
      </c>
      <c r="X5926">
        <v>80.409549443854843</v>
      </c>
      <c r="Y5926">
        <v>0</v>
      </c>
      <c r="Z5926">
        <v>0</v>
      </c>
      <c r="AA5926">
        <v>0</v>
      </c>
      <c r="AB5926">
        <v>24.275271843799292</v>
      </c>
      <c r="AC5926">
        <v>0</v>
      </c>
      <c r="AD5926">
        <v>0</v>
      </c>
      <c r="AE5926">
        <v>104.68482128765413</v>
      </c>
    </row>
    <row r="5927" spans="1:31" x14ac:dyDescent="0.25">
      <c r="A5927">
        <v>2283843</v>
      </c>
      <c r="B5927">
        <v>1</v>
      </c>
      <c r="C5927" t="s">
        <v>81</v>
      </c>
      <c r="D5927" t="s">
        <v>127</v>
      </c>
      <c r="E5927" t="s">
        <v>132</v>
      </c>
      <c r="F5927" t="s">
        <v>17152</v>
      </c>
      <c r="G5927" t="s">
        <v>134</v>
      </c>
      <c r="H5927" t="s">
        <v>135</v>
      </c>
      <c r="I5927" t="s">
        <v>136</v>
      </c>
      <c r="J5927" t="s">
        <v>137</v>
      </c>
      <c r="K5927" t="s">
        <v>138</v>
      </c>
      <c r="L5927" t="s">
        <v>17153</v>
      </c>
      <c r="M5927" t="s">
        <v>17154</v>
      </c>
      <c r="N5927">
        <v>1.4741666659999999</v>
      </c>
      <c r="O5927">
        <v>0</v>
      </c>
      <c r="P5927">
        <v>955</v>
      </c>
      <c r="Q5927">
        <v>9</v>
      </c>
      <c r="R5927">
        <v>30</v>
      </c>
      <c r="S5927">
        <v>9</v>
      </c>
      <c r="T5927">
        <v>127</v>
      </c>
      <c r="U5927">
        <v>4</v>
      </c>
      <c r="V5927">
        <v>1</v>
      </c>
      <c r="W5927">
        <v>0</v>
      </c>
      <c r="X5927">
        <v>470.83608951047887</v>
      </c>
      <c r="Y5927">
        <v>1.9685266510752002</v>
      </c>
      <c r="Z5927">
        <v>4.8786455810356761</v>
      </c>
      <c r="AA5927">
        <v>279.63738690370843</v>
      </c>
      <c r="AB5927">
        <v>67.706234124511042</v>
      </c>
      <c r="AC5927">
        <v>380.03565261972352</v>
      </c>
      <c r="AD5927">
        <v>3.3119094033490004</v>
      </c>
      <c r="AE5927">
        <v>1208.3744447938818</v>
      </c>
    </row>
    <row r="5928" spans="1:31" x14ac:dyDescent="0.25">
      <c r="A5928">
        <v>2283806</v>
      </c>
      <c r="B5928">
        <v>1</v>
      </c>
      <c r="C5928" t="s">
        <v>80</v>
      </c>
      <c r="D5928" t="s">
        <v>93</v>
      </c>
      <c r="E5928" t="s">
        <v>165</v>
      </c>
      <c r="F5928" t="s">
        <v>17155</v>
      </c>
      <c r="G5928" t="s">
        <v>225</v>
      </c>
      <c r="H5928" t="s">
        <v>150</v>
      </c>
      <c r="I5928" t="s">
        <v>136</v>
      </c>
      <c r="J5928" t="s">
        <v>137</v>
      </c>
      <c r="K5928" t="s">
        <v>138</v>
      </c>
      <c r="L5928" t="s">
        <v>17156</v>
      </c>
      <c r="M5928" t="s">
        <v>17157</v>
      </c>
      <c r="N5928">
        <v>4.3205555550000003</v>
      </c>
      <c r="O5928">
        <v>0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7.5509559829062507</v>
      </c>
      <c r="AA5928">
        <v>0</v>
      </c>
      <c r="AB5928">
        <v>0</v>
      </c>
      <c r="AC5928">
        <v>0</v>
      </c>
      <c r="AD5928">
        <v>0</v>
      </c>
      <c r="AE5928">
        <v>7.5509559829062507</v>
      </c>
    </row>
    <row r="5929" spans="1:31" x14ac:dyDescent="0.25">
      <c r="A5929">
        <v>2283308</v>
      </c>
      <c r="B5929">
        <v>1</v>
      </c>
      <c r="C5929" t="s">
        <v>81</v>
      </c>
      <c r="D5929" t="s">
        <v>128</v>
      </c>
      <c r="E5929" t="s">
        <v>322</v>
      </c>
      <c r="F5929" t="s">
        <v>17158</v>
      </c>
      <c r="G5929" t="s">
        <v>143</v>
      </c>
      <c r="H5929" t="s">
        <v>135</v>
      </c>
      <c r="I5929" t="s">
        <v>136</v>
      </c>
      <c r="J5929" t="s">
        <v>137</v>
      </c>
      <c r="K5929" t="s">
        <v>144</v>
      </c>
      <c r="L5929" t="s">
        <v>17159</v>
      </c>
      <c r="M5929" t="s">
        <v>17160</v>
      </c>
      <c r="N5929">
        <v>0.61333333300000004</v>
      </c>
      <c r="O5929">
        <v>0</v>
      </c>
      <c r="P5929">
        <v>5301</v>
      </c>
      <c r="Q5929">
        <v>7</v>
      </c>
      <c r="R5929">
        <v>24</v>
      </c>
      <c r="S5929">
        <v>9</v>
      </c>
      <c r="T5929">
        <v>209</v>
      </c>
      <c r="U5929">
        <v>1</v>
      </c>
      <c r="V5929">
        <v>0</v>
      </c>
      <c r="W5929">
        <v>0</v>
      </c>
      <c r="X5929">
        <v>638.97281008297614</v>
      </c>
      <c r="Y5929">
        <v>8.5654200640514979</v>
      </c>
      <c r="Z5929">
        <v>8.2961738707850827</v>
      </c>
      <c r="AA5929">
        <v>42.92138350944532</v>
      </c>
      <c r="AB5929">
        <v>96.208255717497494</v>
      </c>
      <c r="AC5929">
        <v>2.1207980381000002</v>
      </c>
      <c r="AD5929">
        <v>0</v>
      </c>
      <c r="AE5929">
        <v>797.08484128285556</v>
      </c>
    </row>
    <row r="5930" spans="1:31" x14ac:dyDescent="0.25">
      <c r="A5930">
        <v>2283849</v>
      </c>
      <c r="B5930">
        <v>1</v>
      </c>
      <c r="C5930" t="s">
        <v>80</v>
      </c>
      <c r="D5930" t="s">
        <v>110</v>
      </c>
      <c r="E5930" t="s">
        <v>176</v>
      </c>
      <c r="F5930" t="s">
        <v>17161</v>
      </c>
      <c r="G5930" t="s">
        <v>233</v>
      </c>
      <c r="H5930" t="s">
        <v>150</v>
      </c>
      <c r="I5930" t="s">
        <v>136</v>
      </c>
      <c r="J5930" t="s">
        <v>137</v>
      </c>
      <c r="K5930" t="s">
        <v>138</v>
      </c>
      <c r="L5930" t="s">
        <v>17162</v>
      </c>
      <c r="M5930" t="s">
        <v>17163</v>
      </c>
      <c r="N5930">
        <v>1.7394444440000001</v>
      </c>
      <c r="O5930">
        <v>0</v>
      </c>
      <c r="P5930">
        <v>561</v>
      </c>
      <c r="Q5930">
        <v>0</v>
      </c>
      <c r="R5930">
        <v>0</v>
      </c>
      <c r="S5930">
        <v>0</v>
      </c>
      <c r="T5930">
        <v>63</v>
      </c>
      <c r="U5930">
        <v>0</v>
      </c>
      <c r="V5930">
        <v>0</v>
      </c>
      <c r="W5930">
        <v>0</v>
      </c>
      <c r="X5930">
        <v>256.10446485479298</v>
      </c>
      <c r="Y5930">
        <v>0</v>
      </c>
      <c r="Z5930">
        <v>0</v>
      </c>
      <c r="AA5930">
        <v>0</v>
      </c>
      <c r="AB5930">
        <v>46.972085842158855</v>
      </c>
      <c r="AC5930">
        <v>0</v>
      </c>
      <c r="AD5930">
        <v>0</v>
      </c>
      <c r="AE5930">
        <v>303.07655069695181</v>
      </c>
    </row>
    <row r="5931" spans="1:31" x14ac:dyDescent="0.25">
      <c r="A5931">
        <v>2283434</v>
      </c>
      <c r="B5931">
        <v>1</v>
      </c>
      <c r="C5931" t="s">
        <v>80</v>
      </c>
      <c r="D5931" t="s">
        <v>82</v>
      </c>
      <c r="E5931" t="s">
        <v>147</v>
      </c>
      <c r="F5931" t="s">
        <v>17164</v>
      </c>
      <c r="G5931" t="s">
        <v>149</v>
      </c>
      <c r="H5931" t="s">
        <v>150</v>
      </c>
      <c r="I5931" t="s">
        <v>136</v>
      </c>
      <c r="J5931" t="s">
        <v>137</v>
      </c>
      <c r="K5931" t="s">
        <v>138</v>
      </c>
      <c r="L5931" t="s">
        <v>17165</v>
      </c>
      <c r="M5931" t="s">
        <v>17166</v>
      </c>
      <c r="N5931">
        <v>0.76638888800000005</v>
      </c>
      <c r="O5931">
        <v>0</v>
      </c>
      <c r="P5931">
        <v>58</v>
      </c>
      <c r="Q5931">
        <v>0</v>
      </c>
      <c r="R5931">
        <v>0</v>
      </c>
      <c r="S5931">
        <v>0</v>
      </c>
      <c r="T5931">
        <v>17</v>
      </c>
      <c r="U5931">
        <v>0</v>
      </c>
      <c r="V5931">
        <v>0</v>
      </c>
      <c r="W5931">
        <v>0</v>
      </c>
      <c r="X5931">
        <v>11.116244602552543</v>
      </c>
      <c r="Y5931">
        <v>0</v>
      </c>
      <c r="Z5931">
        <v>0</v>
      </c>
      <c r="AA5931">
        <v>0</v>
      </c>
      <c r="AB5931">
        <v>8.7009240533188166</v>
      </c>
      <c r="AC5931">
        <v>0</v>
      </c>
      <c r="AD5931">
        <v>0</v>
      </c>
      <c r="AE5931">
        <v>19.81716865587136</v>
      </c>
    </row>
    <row r="5932" spans="1:31" x14ac:dyDescent="0.25">
      <c r="A5932">
        <v>2283294</v>
      </c>
      <c r="B5932">
        <v>1</v>
      </c>
      <c r="C5932" t="s">
        <v>80</v>
      </c>
      <c r="D5932" t="s">
        <v>101</v>
      </c>
      <c r="E5932" t="s">
        <v>132</v>
      </c>
      <c r="F5932" t="s">
        <v>17167</v>
      </c>
      <c r="G5932" t="s">
        <v>134</v>
      </c>
      <c r="H5932" t="s">
        <v>135</v>
      </c>
      <c r="I5932" t="s">
        <v>136</v>
      </c>
      <c r="J5932" t="s">
        <v>137</v>
      </c>
      <c r="K5932" t="s">
        <v>138</v>
      </c>
      <c r="L5932" t="s">
        <v>17168</v>
      </c>
      <c r="M5932" t="s">
        <v>17169</v>
      </c>
      <c r="N5932">
        <v>1.5141666659999999</v>
      </c>
      <c r="O5932">
        <v>3</v>
      </c>
      <c r="P5932">
        <v>965</v>
      </c>
      <c r="Q5932">
        <v>6</v>
      </c>
      <c r="R5932">
        <v>32</v>
      </c>
      <c r="S5932">
        <v>4</v>
      </c>
      <c r="T5932">
        <v>102</v>
      </c>
      <c r="U5932">
        <v>2</v>
      </c>
      <c r="V5932">
        <v>0</v>
      </c>
      <c r="W5932">
        <v>2.9199600727853667</v>
      </c>
      <c r="X5932">
        <v>418.38619662914414</v>
      </c>
      <c r="Y5932">
        <v>33.654612803278681</v>
      </c>
      <c r="Z5932">
        <v>9.9901699259686509</v>
      </c>
      <c r="AA5932">
        <v>13.082151922262424</v>
      </c>
      <c r="AB5932">
        <v>79.784668599492775</v>
      </c>
      <c r="AC5932">
        <v>125.65447229322109</v>
      </c>
      <c r="AD5932">
        <v>0</v>
      </c>
      <c r="AE5932">
        <v>683.47223224615323</v>
      </c>
    </row>
    <row r="5933" spans="1:31" x14ac:dyDescent="0.25">
      <c r="A5933">
        <v>2283643</v>
      </c>
      <c r="B5933">
        <v>1</v>
      </c>
      <c r="C5933" t="s">
        <v>80</v>
      </c>
      <c r="D5933" t="s">
        <v>84</v>
      </c>
      <c r="E5933" t="s">
        <v>165</v>
      </c>
      <c r="F5933" t="s">
        <v>17170</v>
      </c>
      <c r="G5933" t="s">
        <v>198</v>
      </c>
      <c r="H5933" t="s">
        <v>150</v>
      </c>
      <c r="I5933" t="s">
        <v>136</v>
      </c>
      <c r="J5933" t="s">
        <v>137</v>
      </c>
      <c r="K5933" t="s">
        <v>138</v>
      </c>
      <c r="L5933" t="s">
        <v>17171</v>
      </c>
      <c r="M5933" t="s">
        <v>17172</v>
      </c>
      <c r="N5933">
        <v>4.8602777770000003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1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13.8896218489588</v>
      </c>
      <c r="AC5933">
        <v>0</v>
      </c>
      <c r="AD5933">
        <v>0</v>
      </c>
      <c r="AE5933">
        <v>13.8896218489588</v>
      </c>
    </row>
    <row r="5934" spans="1:31" x14ac:dyDescent="0.25">
      <c r="A5934">
        <v>2283858</v>
      </c>
      <c r="B5934">
        <v>1</v>
      </c>
      <c r="C5934" t="s">
        <v>81</v>
      </c>
      <c r="D5934" t="s">
        <v>128</v>
      </c>
      <c r="E5934" t="s">
        <v>176</v>
      </c>
      <c r="F5934" t="s">
        <v>17173</v>
      </c>
      <c r="G5934" t="s">
        <v>178</v>
      </c>
      <c r="H5934" t="s">
        <v>150</v>
      </c>
      <c r="I5934" t="s">
        <v>136</v>
      </c>
      <c r="J5934" t="s">
        <v>137</v>
      </c>
      <c r="K5934" t="s">
        <v>138</v>
      </c>
      <c r="L5934" t="s">
        <v>17174</v>
      </c>
      <c r="M5934" t="s">
        <v>17175</v>
      </c>
      <c r="N5934">
        <v>2.8888888879999999</v>
      </c>
      <c r="O5934">
        <v>0</v>
      </c>
      <c r="P5934">
        <v>293</v>
      </c>
      <c r="Q5934">
        <v>0</v>
      </c>
      <c r="R5934">
        <v>5</v>
      </c>
      <c r="S5934">
        <v>0</v>
      </c>
      <c r="T5934">
        <v>8</v>
      </c>
      <c r="U5934">
        <v>0</v>
      </c>
      <c r="V5934">
        <v>0</v>
      </c>
      <c r="W5934">
        <v>0</v>
      </c>
      <c r="X5934">
        <v>226.20686690535987</v>
      </c>
      <c r="Y5934">
        <v>0</v>
      </c>
      <c r="Z5934">
        <v>7.5784560137343009</v>
      </c>
      <c r="AA5934">
        <v>0</v>
      </c>
      <c r="AB5934">
        <v>6.0860003681908328</v>
      </c>
      <c r="AC5934">
        <v>0</v>
      </c>
      <c r="AD5934">
        <v>0</v>
      </c>
      <c r="AE5934">
        <v>239.87132328728501</v>
      </c>
    </row>
    <row r="5935" spans="1:31" x14ac:dyDescent="0.25">
      <c r="A5935">
        <v>2283835</v>
      </c>
      <c r="B5935">
        <v>1</v>
      </c>
      <c r="C5935" t="s">
        <v>81</v>
      </c>
      <c r="D5935" t="s">
        <v>128</v>
      </c>
      <c r="E5935" t="s">
        <v>165</v>
      </c>
      <c r="F5935" t="s">
        <v>17176</v>
      </c>
      <c r="G5935" t="s">
        <v>225</v>
      </c>
      <c r="H5935" t="s">
        <v>150</v>
      </c>
      <c r="I5935" t="s">
        <v>136</v>
      </c>
      <c r="J5935" t="s">
        <v>137</v>
      </c>
      <c r="K5935" t="s">
        <v>138</v>
      </c>
      <c r="L5935" t="s">
        <v>17177</v>
      </c>
      <c r="M5935" t="s">
        <v>17178</v>
      </c>
      <c r="N5935">
        <v>1.0363888880000001</v>
      </c>
      <c r="O5935">
        <v>0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</row>
    <row r="5936" spans="1:31" x14ac:dyDescent="0.25">
      <c r="A5936">
        <v>2283689</v>
      </c>
      <c r="B5936">
        <v>1</v>
      </c>
      <c r="C5936" t="s">
        <v>81</v>
      </c>
      <c r="D5936" t="s">
        <v>127</v>
      </c>
      <c r="E5936" t="s">
        <v>141</v>
      </c>
      <c r="F5936" t="s">
        <v>5289</v>
      </c>
      <c r="G5936" t="s">
        <v>134</v>
      </c>
      <c r="H5936" t="s">
        <v>135</v>
      </c>
      <c r="I5936" t="s">
        <v>136</v>
      </c>
      <c r="J5936" t="s">
        <v>137</v>
      </c>
      <c r="K5936" t="s">
        <v>138</v>
      </c>
      <c r="L5936" t="s">
        <v>17179</v>
      </c>
      <c r="M5936" t="s">
        <v>17180</v>
      </c>
      <c r="N5936">
        <v>2.7013888879999999</v>
      </c>
      <c r="O5936">
        <v>0</v>
      </c>
      <c r="P5936">
        <v>898</v>
      </c>
      <c r="Q5936">
        <v>9</v>
      </c>
      <c r="R5936">
        <v>26</v>
      </c>
      <c r="S5936">
        <v>3</v>
      </c>
      <c r="T5936">
        <v>109</v>
      </c>
      <c r="U5936">
        <v>0</v>
      </c>
      <c r="V5936">
        <v>1</v>
      </c>
      <c r="W5936">
        <v>0</v>
      </c>
      <c r="X5936">
        <v>824.09933527362398</v>
      </c>
      <c r="Y5936">
        <v>4.1108707927792008</v>
      </c>
      <c r="Z5936">
        <v>9.1305555170452308</v>
      </c>
      <c r="AA5936">
        <v>32.186635995726832</v>
      </c>
      <c r="AB5936">
        <v>104.38336956090839</v>
      </c>
      <c r="AC5936">
        <v>0</v>
      </c>
      <c r="AD5936">
        <v>6.2029758669213333</v>
      </c>
      <c r="AE5936">
        <v>980.11374300700493</v>
      </c>
    </row>
    <row r="5937" spans="1:31" x14ac:dyDescent="0.25">
      <c r="A5937">
        <v>2283440</v>
      </c>
      <c r="B5937">
        <v>1</v>
      </c>
      <c r="C5937" t="s">
        <v>81</v>
      </c>
      <c r="D5937" t="s">
        <v>123</v>
      </c>
      <c r="E5937" t="s">
        <v>132</v>
      </c>
      <c r="F5937" t="s">
        <v>17181</v>
      </c>
      <c r="G5937" t="s">
        <v>134</v>
      </c>
      <c r="H5937" t="s">
        <v>135</v>
      </c>
      <c r="I5937" t="s">
        <v>136</v>
      </c>
      <c r="J5937" t="s">
        <v>137</v>
      </c>
      <c r="K5937" t="s">
        <v>138</v>
      </c>
      <c r="L5937" t="s">
        <v>17182</v>
      </c>
      <c r="M5937" t="s">
        <v>17183</v>
      </c>
      <c r="N5937">
        <v>1.1125</v>
      </c>
      <c r="O5937">
        <v>3</v>
      </c>
      <c r="P5937">
        <v>36</v>
      </c>
      <c r="Q5937">
        <v>121</v>
      </c>
      <c r="R5937">
        <v>295</v>
      </c>
      <c r="S5937">
        <v>19</v>
      </c>
      <c r="T5937">
        <v>65</v>
      </c>
      <c r="U5937">
        <v>0</v>
      </c>
      <c r="V5937">
        <v>0</v>
      </c>
      <c r="W5937">
        <v>0.4659079454943334</v>
      </c>
      <c r="X5937">
        <v>5.5788270161556301</v>
      </c>
      <c r="Y5937">
        <v>38.715362883914267</v>
      </c>
      <c r="Z5937">
        <v>100.30001353046727</v>
      </c>
      <c r="AA5937">
        <v>12.291559578807876</v>
      </c>
      <c r="AB5937">
        <v>23.837565762124804</v>
      </c>
      <c r="AC5937">
        <v>0</v>
      </c>
      <c r="AD5937">
        <v>0</v>
      </c>
      <c r="AE5937">
        <v>181.18923671696416</v>
      </c>
    </row>
    <row r="5938" spans="1:31" x14ac:dyDescent="0.25">
      <c r="A5938">
        <v>2283772</v>
      </c>
      <c r="B5938">
        <v>1</v>
      </c>
      <c r="C5938" t="s">
        <v>80</v>
      </c>
      <c r="D5938" t="s">
        <v>106</v>
      </c>
      <c r="E5938" t="s">
        <v>141</v>
      </c>
      <c r="F5938" t="s">
        <v>17184</v>
      </c>
      <c r="G5938" t="s">
        <v>278</v>
      </c>
      <c r="H5938" t="s">
        <v>135</v>
      </c>
      <c r="I5938" t="s">
        <v>136</v>
      </c>
      <c r="J5938" t="s">
        <v>137</v>
      </c>
      <c r="K5938" t="s">
        <v>138</v>
      </c>
      <c r="L5938" t="s">
        <v>17185</v>
      </c>
      <c r="M5938" t="s">
        <v>17186</v>
      </c>
      <c r="N5938">
        <v>1.095</v>
      </c>
      <c r="O5938">
        <v>0</v>
      </c>
      <c r="P5938">
        <v>2</v>
      </c>
      <c r="Q5938">
        <v>0</v>
      </c>
      <c r="R5938">
        <v>12</v>
      </c>
      <c r="S5938">
        <v>0</v>
      </c>
      <c r="T5938">
        <v>2</v>
      </c>
      <c r="U5938">
        <v>1</v>
      </c>
      <c r="V5938">
        <v>0</v>
      </c>
      <c r="W5938">
        <v>0</v>
      </c>
      <c r="X5938">
        <v>0.48421282517959996</v>
      </c>
      <c r="Y5938">
        <v>0</v>
      </c>
      <c r="Z5938">
        <v>15.464695520014933</v>
      </c>
      <c r="AA5938">
        <v>0</v>
      </c>
      <c r="AB5938">
        <v>0.28361058276524997</v>
      </c>
      <c r="AC5938">
        <v>52.331107077127669</v>
      </c>
      <c r="AD5938">
        <v>0</v>
      </c>
      <c r="AE5938">
        <v>68.563626005087457</v>
      </c>
    </row>
    <row r="5939" spans="1:31" x14ac:dyDescent="0.25">
      <c r="A5939">
        <v>2283626</v>
      </c>
      <c r="B5939">
        <v>1</v>
      </c>
      <c r="C5939" t="s">
        <v>80</v>
      </c>
      <c r="D5939" t="s">
        <v>96</v>
      </c>
      <c r="E5939" t="s">
        <v>165</v>
      </c>
      <c r="F5939" t="s">
        <v>17187</v>
      </c>
      <c r="G5939" t="s">
        <v>198</v>
      </c>
      <c r="H5939" t="s">
        <v>150</v>
      </c>
      <c r="I5939" t="s">
        <v>136</v>
      </c>
      <c r="J5939" t="s">
        <v>137</v>
      </c>
      <c r="K5939" t="s">
        <v>138</v>
      </c>
      <c r="L5939" t="s">
        <v>17188</v>
      </c>
      <c r="M5939" t="s">
        <v>17189</v>
      </c>
      <c r="N5939">
        <v>2.1888888880000001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</row>
    <row r="5940" spans="1:31" x14ac:dyDescent="0.25">
      <c r="A5940">
        <v>2283334</v>
      </c>
      <c r="B5940">
        <v>1</v>
      </c>
      <c r="C5940" t="s">
        <v>80</v>
      </c>
      <c r="D5940" t="s">
        <v>107</v>
      </c>
      <c r="E5940" t="s">
        <v>141</v>
      </c>
      <c r="F5940" t="s">
        <v>17190</v>
      </c>
      <c r="G5940" t="s">
        <v>143</v>
      </c>
      <c r="H5940" t="s">
        <v>135</v>
      </c>
      <c r="I5940" t="s">
        <v>136</v>
      </c>
      <c r="J5940" t="s">
        <v>137</v>
      </c>
      <c r="K5940" t="s">
        <v>144</v>
      </c>
      <c r="L5940" t="s">
        <v>17191</v>
      </c>
      <c r="M5940" t="s">
        <v>17192</v>
      </c>
      <c r="N5940">
        <v>7.9124999999999996</v>
      </c>
      <c r="O5940">
        <v>0</v>
      </c>
      <c r="P5940">
        <v>45</v>
      </c>
      <c r="Q5940">
        <v>0</v>
      </c>
      <c r="R5940">
        <v>5</v>
      </c>
      <c r="S5940">
        <v>0</v>
      </c>
      <c r="T5940">
        <v>207</v>
      </c>
      <c r="U5940">
        <v>0</v>
      </c>
      <c r="V5940">
        <v>1</v>
      </c>
      <c r="W5940">
        <v>0</v>
      </c>
      <c r="X5940">
        <v>99.612823989003715</v>
      </c>
      <c r="Y5940">
        <v>0</v>
      </c>
      <c r="Z5940">
        <v>7.1689100621850681</v>
      </c>
      <c r="AA5940">
        <v>0</v>
      </c>
      <c r="AB5940">
        <v>523.11011744263988</v>
      </c>
      <c r="AC5940">
        <v>0</v>
      </c>
      <c r="AD5940">
        <v>54.931139713779324</v>
      </c>
      <c r="AE5940">
        <v>684.82299120760797</v>
      </c>
    </row>
    <row r="5941" spans="1:31" x14ac:dyDescent="0.25">
      <c r="A5941">
        <v>2283580</v>
      </c>
      <c r="B5941">
        <v>1</v>
      </c>
      <c r="C5941" t="s">
        <v>80</v>
      </c>
      <c r="D5941" t="s">
        <v>92</v>
      </c>
      <c r="E5941" t="s">
        <v>157</v>
      </c>
      <c r="F5941" t="s">
        <v>17193</v>
      </c>
      <c r="G5941" t="s">
        <v>348</v>
      </c>
      <c r="H5941" t="s">
        <v>135</v>
      </c>
      <c r="I5941" t="s">
        <v>136</v>
      </c>
      <c r="J5941" t="s">
        <v>137</v>
      </c>
      <c r="K5941" t="s">
        <v>138</v>
      </c>
      <c r="L5941" t="s">
        <v>17194</v>
      </c>
      <c r="M5941" t="s">
        <v>17195</v>
      </c>
      <c r="N5941">
        <v>0.40666666600000001</v>
      </c>
      <c r="O5941">
        <v>0</v>
      </c>
      <c r="P5941">
        <v>907</v>
      </c>
      <c r="Q5941">
        <v>2</v>
      </c>
      <c r="R5941">
        <v>310</v>
      </c>
      <c r="S5941">
        <v>7</v>
      </c>
      <c r="T5941">
        <v>88</v>
      </c>
      <c r="U5941">
        <v>0</v>
      </c>
      <c r="V5941">
        <v>1</v>
      </c>
      <c r="W5941">
        <v>0</v>
      </c>
      <c r="X5941">
        <v>82.427911165334606</v>
      </c>
      <c r="Y5941">
        <v>0.26122995461639997</v>
      </c>
      <c r="Z5941">
        <v>20.414974288674415</v>
      </c>
      <c r="AA5941">
        <v>3.3679032454296007</v>
      </c>
      <c r="AB5941">
        <v>15.006188994823797</v>
      </c>
      <c r="AC5941">
        <v>0</v>
      </c>
      <c r="AD5941">
        <v>2.80308490638E-2</v>
      </c>
      <c r="AE5941">
        <v>121.50623849794262</v>
      </c>
    </row>
    <row r="5942" spans="1:31" x14ac:dyDescent="0.25">
      <c r="A5942">
        <v>2283480</v>
      </c>
      <c r="B5942">
        <v>1</v>
      </c>
      <c r="C5942" t="s">
        <v>80</v>
      </c>
      <c r="D5942" t="s">
        <v>103</v>
      </c>
      <c r="E5942" t="s">
        <v>132</v>
      </c>
      <c r="F5942" t="s">
        <v>17196</v>
      </c>
      <c r="G5942" t="s">
        <v>134</v>
      </c>
      <c r="H5942" t="s">
        <v>135</v>
      </c>
      <c r="I5942" t="s">
        <v>136</v>
      </c>
      <c r="J5942" t="s">
        <v>137</v>
      </c>
      <c r="K5942" t="s">
        <v>138</v>
      </c>
      <c r="L5942" t="s">
        <v>17197</v>
      </c>
      <c r="M5942" t="s">
        <v>17198</v>
      </c>
      <c r="N5942">
        <v>0.15194444400000001</v>
      </c>
      <c r="O5942">
        <v>35</v>
      </c>
      <c r="P5942">
        <v>3610</v>
      </c>
      <c r="Q5942">
        <v>26</v>
      </c>
      <c r="R5942">
        <v>370</v>
      </c>
      <c r="S5942">
        <v>24</v>
      </c>
      <c r="T5942">
        <v>412</v>
      </c>
      <c r="U5942">
        <v>0</v>
      </c>
      <c r="V5942">
        <v>0</v>
      </c>
      <c r="W5942">
        <v>2.4153132917481082</v>
      </c>
      <c r="X5942">
        <v>127.06092884537453</v>
      </c>
      <c r="Y5942">
        <v>14.322831234816684</v>
      </c>
      <c r="Z5942">
        <v>18.218550515265495</v>
      </c>
      <c r="AA5942">
        <v>9.6791801664137296</v>
      </c>
      <c r="AB5942">
        <v>24.045016752835835</v>
      </c>
      <c r="AC5942">
        <v>0</v>
      </c>
      <c r="AD5942">
        <v>0</v>
      </c>
      <c r="AE5942">
        <v>195.7418208064544</v>
      </c>
    </row>
    <row r="5943" spans="1:31" x14ac:dyDescent="0.25">
      <c r="A5943">
        <v>2283726</v>
      </c>
      <c r="B5943">
        <v>1</v>
      </c>
      <c r="C5943" t="s">
        <v>80</v>
      </c>
      <c r="D5943" t="s">
        <v>96</v>
      </c>
      <c r="E5943" t="s">
        <v>165</v>
      </c>
      <c r="F5943" t="s">
        <v>17199</v>
      </c>
      <c r="G5943" t="s">
        <v>198</v>
      </c>
      <c r="H5943" t="s">
        <v>150</v>
      </c>
      <c r="I5943" t="s">
        <v>136</v>
      </c>
      <c r="J5943" t="s">
        <v>137</v>
      </c>
      <c r="K5943" t="s">
        <v>138</v>
      </c>
      <c r="L5943" t="s">
        <v>17200</v>
      </c>
      <c r="M5943" t="s">
        <v>17201</v>
      </c>
      <c r="N5943">
        <v>0.46333333300000001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1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0.77888038387418346</v>
      </c>
      <c r="AC5943">
        <v>0</v>
      </c>
      <c r="AD5943">
        <v>0</v>
      </c>
      <c r="AE5943">
        <v>0.77888038387418346</v>
      </c>
    </row>
    <row r="5944" spans="1:31" x14ac:dyDescent="0.25">
      <c r="A5944">
        <v>2283540</v>
      </c>
      <c r="B5944">
        <v>1</v>
      </c>
      <c r="C5944" t="s">
        <v>81</v>
      </c>
      <c r="D5944" t="s">
        <v>128</v>
      </c>
      <c r="E5944" t="s">
        <v>147</v>
      </c>
      <c r="F5944" t="s">
        <v>8267</v>
      </c>
      <c r="G5944" t="s">
        <v>149</v>
      </c>
      <c r="H5944" t="s">
        <v>150</v>
      </c>
      <c r="I5944" t="s">
        <v>136</v>
      </c>
      <c r="J5944" t="s">
        <v>137</v>
      </c>
      <c r="K5944" t="s">
        <v>138</v>
      </c>
      <c r="L5944" t="s">
        <v>17202</v>
      </c>
      <c r="M5944" t="s">
        <v>17203</v>
      </c>
      <c r="N5944">
        <v>3.6974999999999998</v>
      </c>
      <c r="O5944">
        <v>0</v>
      </c>
      <c r="P5944">
        <v>7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6.5051476678732749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6.5051476678732749</v>
      </c>
    </row>
    <row r="5945" spans="1:31" x14ac:dyDescent="0.25">
      <c r="A5945">
        <v>2283374</v>
      </c>
      <c r="B5945">
        <v>1</v>
      </c>
      <c r="C5945" t="s">
        <v>80</v>
      </c>
      <c r="D5945" t="s">
        <v>85</v>
      </c>
      <c r="E5945" t="s">
        <v>165</v>
      </c>
      <c r="F5945" t="s">
        <v>17204</v>
      </c>
      <c r="G5945" t="s">
        <v>198</v>
      </c>
      <c r="H5945" t="s">
        <v>150</v>
      </c>
      <c r="I5945" t="s">
        <v>136</v>
      </c>
      <c r="J5945" t="s">
        <v>137</v>
      </c>
      <c r="K5945" t="s">
        <v>138</v>
      </c>
      <c r="L5945" t="s">
        <v>17205</v>
      </c>
      <c r="M5945" t="s">
        <v>17206</v>
      </c>
      <c r="N5945">
        <v>1.3191666660000001</v>
      </c>
      <c r="O5945">
        <v>0</v>
      </c>
      <c r="P5945">
        <v>2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0.30676790439701668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0.30676790439701668</v>
      </c>
    </row>
    <row r="5946" spans="1:31" x14ac:dyDescent="0.25">
      <c r="A5946">
        <v>2283397</v>
      </c>
      <c r="B5946">
        <v>1</v>
      </c>
      <c r="C5946" t="s">
        <v>80</v>
      </c>
      <c r="D5946" t="s">
        <v>90</v>
      </c>
      <c r="E5946" t="s">
        <v>147</v>
      </c>
      <c r="F5946" t="s">
        <v>17207</v>
      </c>
      <c r="G5946" t="s">
        <v>1689</v>
      </c>
      <c r="H5946" t="s">
        <v>150</v>
      </c>
      <c r="I5946" t="s">
        <v>136</v>
      </c>
      <c r="J5946" t="s">
        <v>137</v>
      </c>
      <c r="K5946" t="s">
        <v>138</v>
      </c>
      <c r="L5946" t="s">
        <v>17208</v>
      </c>
      <c r="M5946" t="s">
        <v>17209</v>
      </c>
      <c r="N5946">
        <v>1.8975</v>
      </c>
      <c r="O5946">
        <v>0</v>
      </c>
      <c r="P5946">
        <v>53</v>
      </c>
      <c r="Q5946">
        <v>0</v>
      </c>
      <c r="R5946">
        <v>0</v>
      </c>
      <c r="S5946">
        <v>0</v>
      </c>
      <c r="T5946">
        <v>2</v>
      </c>
      <c r="U5946">
        <v>0</v>
      </c>
      <c r="V5946">
        <v>0</v>
      </c>
      <c r="W5946">
        <v>0</v>
      </c>
      <c r="X5946">
        <v>33.105106695465203</v>
      </c>
      <c r="Y5946">
        <v>0</v>
      </c>
      <c r="Z5946">
        <v>0</v>
      </c>
      <c r="AA5946">
        <v>0</v>
      </c>
      <c r="AB5946">
        <v>0.54716315969834994</v>
      </c>
      <c r="AC5946">
        <v>0</v>
      </c>
      <c r="AD5946">
        <v>0</v>
      </c>
      <c r="AE5946">
        <v>33.652269855163553</v>
      </c>
    </row>
    <row r="5947" spans="1:31" x14ac:dyDescent="0.25">
      <c r="A5947">
        <v>2283732</v>
      </c>
      <c r="B5947">
        <v>1</v>
      </c>
      <c r="C5947" t="s">
        <v>81</v>
      </c>
      <c r="D5947" t="s">
        <v>113</v>
      </c>
      <c r="E5947" t="s">
        <v>147</v>
      </c>
      <c r="F5947" t="s">
        <v>17210</v>
      </c>
      <c r="G5947" t="s">
        <v>725</v>
      </c>
      <c r="H5947" t="s">
        <v>150</v>
      </c>
      <c r="I5947" t="s">
        <v>136</v>
      </c>
      <c r="J5947" t="s">
        <v>137</v>
      </c>
      <c r="K5947" t="s">
        <v>138</v>
      </c>
      <c r="L5947" t="s">
        <v>17211</v>
      </c>
      <c r="M5947" t="s">
        <v>17212</v>
      </c>
      <c r="N5947">
        <v>1.6897222220000001</v>
      </c>
      <c r="O5947">
        <v>0</v>
      </c>
      <c r="P5947">
        <v>12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7.5230453653541668E-2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7.5230453653541668E-2</v>
      </c>
    </row>
    <row r="5948" spans="1:31" x14ac:dyDescent="0.25">
      <c r="A5948">
        <v>2283417</v>
      </c>
      <c r="B5948">
        <v>1</v>
      </c>
      <c r="C5948" t="s">
        <v>80</v>
      </c>
      <c r="D5948" t="s">
        <v>95</v>
      </c>
      <c r="E5948" t="s">
        <v>165</v>
      </c>
      <c r="F5948" t="s">
        <v>17213</v>
      </c>
      <c r="G5948" t="s">
        <v>167</v>
      </c>
      <c r="H5948" t="s">
        <v>150</v>
      </c>
      <c r="I5948" t="s">
        <v>136</v>
      </c>
      <c r="J5948" t="s">
        <v>137</v>
      </c>
      <c r="K5948" t="s">
        <v>138</v>
      </c>
      <c r="L5948" t="s">
        <v>17214</v>
      </c>
      <c r="M5948" t="s">
        <v>17215</v>
      </c>
      <c r="N5948">
        <v>5.523055555</v>
      </c>
      <c r="O5948">
        <v>0</v>
      </c>
      <c r="P5948">
        <v>4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3.679933971706395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3.679933971706395</v>
      </c>
    </row>
    <row r="5949" spans="1:31" x14ac:dyDescent="0.25">
      <c r="A5949">
        <v>2283566</v>
      </c>
      <c r="B5949">
        <v>1</v>
      </c>
      <c r="C5949" t="s">
        <v>81</v>
      </c>
      <c r="D5949" t="s">
        <v>120</v>
      </c>
      <c r="E5949" t="s">
        <v>157</v>
      </c>
      <c r="F5949" t="s">
        <v>17216</v>
      </c>
      <c r="G5949" t="s">
        <v>134</v>
      </c>
      <c r="H5949" t="s">
        <v>135</v>
      </c>
      <c r="I5949" t="s">
        <v>136</v>
      </c>
      <c r="J5949" t="s">
        <v>137</v>
      </c>
      <c r="K5949" t="s">
        <v>138</v>
      </c>
      <c r="L5949" t="s">
        <v>17217</v>
      </c>
      <c r="M5949" t="s">
        <v>17218</v>
      </c>
      <c r="N5949">
        <v>0.133333333</v>
      </c>
      <c r="O5949">
        <v>0</v>
      </c>
      <c r="P5949">
        <v>2043</v>
      </c>
      <c r="Q5949">
        <v>23</v>
      </c>
      <c r="R5949">
        <v>26</v>
      </c>
      <c r="S5949">
        <v>12</v>
      </c>
      <c r="T5949">
        <v>397</v>
      </c>
      <c r="U5949">
        <v>4</v>
      </c>
      <c r="V5949">
        <v>7</v>
      </c>
      <c r="W5949">
        <v>0</v>
      </c>
      <c r="X5949">
        <v>51.365619797715929</v>
      </c>
      <c r="Y5949">
        <v>1.8791986174520003</v>
      </c>
      <c r="Z5949">
        <v>0.35290582776400004</v>
      </c>
      <c r="AA5949">
        <v>6.6465708582879977</v>
      </c>
      <c r="AB5949">
        <v>28.132813478272045</v>
      </c>
      <c r="AC5949">
        <v>17.666484497760003</v>
      </c>
      <c r="AD5949">
        <v>17.68693486978</v>
      </c>
      <c r="AE5949">
        <v>123.73052794703196</v>
      </c>
    </row>
    <row r="5950" spans="1:31" x14ac:dyDescent="0.25">
      <c r="A5950">
        <v>2283795</v>
      </c>
      <c r="B5950">
        <v>1</v>
      </c>
      <c r="C5950" t="s">
        <v>81</v>
      </c>
      <c r="D5950" t="s">
        <v>118</v>
      </c>
      <c r="E5950" t="s">
        <v>147</v>
      </c>
      <c r="F5950" t="s">
        <v>17219</v>
      </c>
      <c r="G5950" t="s">
        <v>149</v>
      </c>
      <c r="H5950" t="s">
        <v>150</v>
      </c>
      <c r="I5950" t="s">
        <v>136</v>
      </c>
      <c r="J5950" t="s">
        <v>137</v>
      </c>
      <c r="K5950" t="s">
        <v>138</v>
      </c>
      <c r="L5950" t="s">
        <v>17220</v>
      </c>
      <c r="M5950" t="s">
        <v>17221</v>
      </c>
      <c r="N5950">
        <v>1.4455555550000001</v>
      </c>
      <c r="O5950">
        <v>0</v>
      </c>
      <c r="P5950">
        <v>58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19.466173187252977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19.466173187252977</v>
      </c>
    </row>
    <row r="5951" spans="1:31" x14ac:dyDescent="0.25">
      <c r="A5951">
        <v>2283497</v>
      </c>
      <c r="B5951">
        <v>1</v>
      </c>
      <c r="C5951" t="s">
        <v>80</v>
      </c>
      <c r="D5951" t="s">
        <v>105</v>
      </c>
      <c r="E5951" t="s">
        <v>132</v>
      </c>
      <c r="F5951" t="s">
        <v>17222</v>
      </c>
      <c r="G5951" t="s">
        <v>134</v>
      </c>
      <c r="H5951" t="s">
        <v>135</v>
      </c>
      <c r="I5951" t="s">
        <v>136</v>
      </c>
      <c r="J5951" t="s">
        <v>137</v>
      </c>
      <c r="K5951" t="s">
        <v>138</v>
      </c>
      <c r="L5951" t="s">
        <v>17223</v>
      </c>
      <c r="M5951" t="s">
        <v>17224</v>
      </c>
      <c r="N5951">
        <v>2.753055555</v>
      </c>
      <c r="O5951">
        <v>0</v>
      </c>
      <c r="P5951">
        <v>364</v>
      </c>
      <c r="Q5951">
        <v>0</v>
      </c>
      <c r="R5951">
        <v>0</v>
      </c>
      <c r="S5951">
        <v>0</v>
      </c>
      <c r="T5951">
        <v>1</v>
      </c>
      <c r="U5951">
        <v>1</v>
      </c>
      <c r="V5951">
        <v>0</v>
      </c>
      <c r="W5951">
        <v>0</v>
      </c>
      <c r="X5951">
        <v>357.32410744541306</v>
      </c>
      <c r="Y5951">
        <v>0</v>
      </c>
      <c r="Z5951">
        <v>0</v>
      </c>
      <c r="AA5951">
        <v>0</v>
      </c>
      <c r="AB5951">
        <v>0.25526583576611672</v>
      </c>
      <c r="AC5951">
        <v>147.36024165184875</v>
      </c>
      <c r="AD5951">
        <v>0</v>
      </c>
      <c r="AE5951">
        <v>504.93961493302794</v>
      </c>
    </row>
    <row r="5952" spans="1:31" x14ac:dyDescent="0.25">
      <c r="A5952">
        <v>2283560</v>
      </c>
      <c r="B5952">
        <v>1</v>
      </c>
      <c r="C5952" t="s">
        <v>80</v>
      </c>
      <c r="D5952" t="s">
        <v>103</v>
      </c>
      <c r="E5952" t="s">
        <v>322</v>
      </c>
      <c r="F5952" t="s">
        <v>16708</v>
      </c>
      <c r="G5952" t="s">
        <v>134</v>
      </c>
      <c r="H5952" t="s">
        <v>135</v>
      </c>
      <c r="I5952" t="s">
        <v>136</v>
      </c>
      <c r="J5952" t="s">
        <v>137</v>
      </c>
      <c r="K5952" t="s">
        <v>138</v>
      </c>
      <c r="L5952" t="s">
        <v>17225</v>
      </c>
      <c r="M5952" t="s">
        <v>17226</v>
      </c>
      <c r="N5952">
        <v>0.24083333300000001</v>
      </c>
      <c r="O5952">
        <v>2</v>
      </c>
      <c r="P5952">
        <v>1908</v>
      </c>
      <c r="Q5952">
        <v>50</v>
      </c>
      <c r="R5952">
        <v>168</v>
      </c>
      <c r="S5952">
        <v>26</v>
      </c>
      <c r="T5952">
        <v>268</v>
      </c>
      <c r="U5952">
        <v>7</v>
      </c>
      <c r="V5952">
        <v>0</v>
      </c>
      <c r="W5952">
        <v>0.64017380337975005</v>
      </c>
      <c r="X5952">
        <v>130.21028742331168</v>
      </c>
      <c r="Y5952">
        <v>61.394769691591883</v>
      </c>
      <c r="Z5952">
        <v>40.191532093607393</v>
      </c>
      <c r="AA5952">
        <v>97.249689119400003</v>
      </c>
      <c r="AB5952">
        <v>32.076947942733426</v>
      </c>
      <c r="AC5952">
        <v>50.241009832939042</v>
      </c>
      <c r="AD5952">
        <v>0</v>
      </c>
      <c r="AE5952">
        <v>412.00440990696319</v>
      </c>
    </row>
    <row r="5953" spans="1:31" x14ac:dyDescent="0.25">
      <c r="A5953">
        <v>2283460</v>
      </c>
      <c r="B5953">
        <v>1</v>
      </c>
      <c r="C5953" t="s">
        <v>80</v>
      </c>
      <c r="D5953" t="s">
        <v>90</v>
      </c>
      <c r="E5953" t="s">
        <v>147</v>
      </c>
      <c r="F5953" t="s">
        <v>7766</v>
      </c>
      <c r="G5953" t="s">
        <v>149</v>
      </c>
      <c r="H5953" t="s">
        <v>150</v>
      </c>
      <c r="I5953" t="s">
        <v>136</v>
      </c>
      <c r="J5953" t="s">
        <v>137</v>
      </c>
      <c r="K5953" t="s">
        <v>138</v>
      </c>
      <c r="L5953" t="s">
        <v>17227</v>
      </c>
      <c r="M5953" t="s">
        <v>17228</v>
      </c>
      <c r="N5953">
        <v>1.105277777</v>
      </c>
      <c r="O5953">
        <v>0</v>
      </c>
      <c r="P5953">
        <v>39</v>
      </c>
      <c r="Q5953">
        <v>0</v>
      </c>
      <c r="R5953">
        <v>0</v>
      </c>
      <c r="S5953">
        <v>0</v>
      </c>
      <c r="T5953">
        <v>1</v>
      </c>
      <c r="U5953">
        <v>0</v>
      </c>
      <c r="V5953">
        <v>0</v>
      </c>
      <c r="W5953">
        <v>0</v>
      </c>
      <c r="X5953">
        <v>15.218143873422155</v>
      </c>
      <c r="Y5953">
        <v>0</v>
      </c>
      <c r="Z5953">
        <v>0</v>
      </c>
      <c r="AA5953">
        <v>0</v>
      </c>
      <c r="AB5953">
        <v>79.413249015001995</v>
      </c>
      <c r="AC5953">
        <v>0</v>
      </c>
      <c r="AD5953">
        <v>0</v>
      </c>
      <c r="AE5953">
        <v>94.631392888424145</v>
      </c>
    </row>
    <row r="5954" spans="1:31" x14ac:dyDescent="0.25">
      <c r="A5954">
        <v>2283354</v>
      </c>
      <c r="B5954">
        <v>1</v>
      </c>
      <c r="C5954" t="s">
        <v>80</v>
      </c>
      <c r="D5954" t="s">
        <v>96</v>
      </c>
      <c r="E5954" t="s">
        <v>147</v>
      </c>
      <c r="F5954" t="s">
        <v>17229</v>
      </c>
      <c r="G5954" t="s">
        <v>233</v>
      </c>
      <c r="H5954" t="s">
        <v>150</v>
      </c>
      <c r="I5954" t="s">
        <v>136</v>
      </c>
      <c r="J5954" t="s">
        <v>137</v>
      </c>
      <c r="K5954" t="s">
        <v>138</v>
      </c>
      <c r="L5954" t="s">
        <v>17230</v>
      </c>
      <c r="M5954" t="s">
        <v>17231</v>
      </c>
      <c r="N5954">
        <v>3.3558333330000001</v>
      </c>
      <c r="O5954">
        <v>0</v>
      </c>
      <c r="P5954">
        <v>28</v>
      </c>
      <c r="Q5954">
        <v>0</v>
      </c>
      <c r="R5954">
        <v>0</v>
      </c>
      <c r="S5954">
        <v>0</v>
      </c>
      <c r="T5954">
        <v>4</v>
      </c>
      <c r="U5954">
        <v>0</v>
      </c>
      <c r="V5954">
        <v>0</v>
      </c>
      <c r="W5954">
        <v>0</v>
      </c>
      <c r="X5954">
        <v>18.081721408805613</v>
      </c>
      <c r="Y5954">
        <v>0</v>
      </c>
      <c r="Z5954">
        <v>0</v>
      </c>
      <c r="AA5954">
        <v>0</v>
      </c>
      <c r="AB5954">
        <v>15.870549093141278</v>
      </c>
      <c r="AC5954">
        <v>0</v>
      </c>
      <c r="AD5954">
        <v>0</v>
      </c>
      <c r="AE5954">
        <v>33.952270501946892</v>
      </c>
    </row>
    <row r="5955" spans="1:31" x14ac:dyDescent="0.25">
      <c r="A5955">
        <v>2283311</v>
      </c>
      <c r="B5955">
        <v>1</v>
      </c>
      <c r="C5955" t="s">
        <v>80</v>
      </c>
      <c r="D5955" t="s">
        <v>103</v>
      </c>
      <c r="E5955" t="s">
        <v>165</v>
      </c>
      <c r="F5955" t="s">
        <v>15851</v>
      </c>
      <c r="G5955" t="s">
        <v>225</v>
      </c>
      <c r="H5955" t="s">
        <v>150</v>
      </c>
      <c r="I5955" t="s">
        <v>136</v>
      </c>
      <c r="J5955" t="s">
        <v>137</v>
      </c>
      <c r="K5955" t="s">
        <v>138</v>
      </c>
      <c r="L5955" t="s">
        <v>17232</v>
      </c>
      <c r="M5955" t="s">
        <v>17233</v>
      </c>
      <c r="N5955">
        <v>1.8247222219999999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1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</row>
    <row r="5956" spans="1:31" x14ac:dyDescent="0.25">
      <c r="A5956">
        <v>2283852</v>
      </c>
      <c r="B5956">
        <v>1</v>
      </c>
      <c r="C5956" t="s">
        <v>81</v>
      </c>
      <c r="D5956" t="s">
        <v>128</v>
      </c>
      <c r="E5956" t="s">
        <v>165</v>
      </c>
      <c r="F5956" t="s">
        <v>17234</v>
      </c>
      <c r="G5956" t="s">
        <v>198</v>
      </c>
      <c r="H5956" t="s">
        <v>150</v>
      </c>
      <c r="I5956" t="s">
        <v>136</v>
      </c>
      <c r="J5956" t="s">
        <v>137</v>
      </c>
      <c r="K5956" t="s">
        <v>138</v>
      </c>
      <c r="L5956" t="s">
        <v>17235</v>
      </c>
      <c r="M5956" t="s">
        <v>17236</v>
      </c>
      <c r="N5956">
        <v>3.9897222220000002</v>
      </c>
      <c r="O5956">
        <v>0</v>
      </c>
      <c r="P5956">
        <v>1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0.37982131112787504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0.37982131112787504</v>
      </c>
    </row>
    <row r="5957" spans="1:31" x14ac:dyDescent="0.25">
      <c r="A5957">
        <v>2283503</v>
      </c>
      <c r="B5957">
        <v>1</v>
      </c>
      <c r="C5957" t="s">
        <v>81</v>
      </c>
      <c r="D5957" t="s">
        <v>128</v>
      </c>
      <c r="E5957" t="s">
        <v>147</v>
      </c>
      <c r="F5957" t="s">
        <v>17237</v>
      </c>
      <c r="G5957" t="s">
        <v>149</v>
      </c>
      <c r="H5957" t="s">
        <v>150</v>
      </c>
      <c r="I5957" t="s">
        <v>136</v>
      </c>
      <c r="J5957" t="s">
        <v>137</v>
      </c>
      <c r="K5957" t="s">
        <v>138</v>
      </c>
      <c r="L5957" t="s">
        <v>17238</v>
      </c>
      <c r="M5957" t="s">
        <v>17239</v>
      </c>
      <c r="N5957">
        <v>2.1911111110000001</v>
      </c>
      <c r="O5957">
        <v>0</v>
      </c>
      <c r="P5957">
        <v>66</v>
      </c>
      <c r="Q5957">
        <v>0</v>
      </c>
      <c r="R5957">
        <v>0</v>
      </c>
      <c r="S5957">
        <v>0</v>
      </c>
      <c r="T5957">
        <v>1</v>
      </c>
      <c r="U5957">
        <v>0</v>
      </c>
      <c r="V5957">
        <v>0</v>
      </c>
      <c r="W5957">
        <v>0</v>
      </c>
      <c r="X5957">
        <v>31.733964942698801</v>
      </c>
      <c r="Y5957">
        <v>0</v>
      </c>
      <c r="Z5957">
        <v>0</v>
      </c>
      <c r="AA5957">
        <v>0</v>
      </c>
      <c r="AB5957">
        <v>0.18075397175502503</v>
      </c>
      <c r="AC5957">
        <v>0</v>
      </c>
      <c r="AD5957">
        <v>0</v>
      </c>
      <c r="AE5957">
        <v>31.914718914453825</v>
      </c>
    </row>
    <row r="5958" spans="1:31" x14ac:dyDescent="0.25">
      <c r="A5958">
        <v>2283623</v>
      </c>
      <c r="B5958">
        <v>1</v>
      </c>
      <c r="C5958" t="s">
        <v>80</v>
      </c>
      <c r="D5958" t="s">
        <v>93</v>
      </c>
      <c r="E5958" t="s">
        <v>157</v>
      </c>
      <c r="F5958" t="s">
        <v>3551</v>
      </c>
      <c r="G5958" t="s">
        <v>134</v>
      </c>
      <c r="H5958" t="s">
        <v>135</v>
      </c>
      <c r="I5958" t="s">
        <v>136</v>
      </c>
      <c r="J5958" t="s">
        <v>137</v>
      </c>
      <c r="K5958" t="s">
        <v>138</v>
      </c>
      <c r="L5958" t="s">
        <v>17240</v>
      </c>
      <c r="M5958" t="s">
        <v>17241</v>
      </c>
      <c r="N5958">
        <v>3.3386111110000001</v>
      </c>
      <c r="O5958">
        <v>0</v>
      </c>
      <c r="P5958">
        <v>194</v>
      </c>
      <c r="Q5958">
        <v>2</v>
      </c>
      <c r="R5958">
        <v>45</v>
      </c>
      <c r="S5958">
        <v>3</v>
      </c>
      <c r="T5958">
        <v>40</v>
      </c>
      <c r="U5958">
        <v>0</v>
      </c>
      <c r="V5958">
        <v>0</v>
      </c>
      <c r="W5958">
        <v>0</v>
      </c>
      <c r="X5958">
        <v>57.016123402457765</v>
      </c>
      <c r="Y5958">
        <v>0.56884570711620008</v>
      </c>
      <c r="Z5958">
        <v>19.831029465022173</v>
      </c>
      <c r="AA5958">
        <v>9.8212742458433997</v>
      </c>
      <c r="AB5958">
        <v>28.231404801312266</v>
      </c>
      <c r="AC5958">
        <v>0</v>
      </c>
      <c r="AD5958">
        <v>0</v>
      </c>
      <c r="AE5958">
        <v>115.46867762175181</v>
      </c>
    </row>
    <row r="5959" spans="1:31" x14ac:dyDescent="0.25">
      <c r="A5959">
        <v>2283291</v>
      </c>
      <c r="B5959">
        <v>1</v>
      </c>
      <c r="C5959" t="s">
        <v>81</v>
      </c>
      <c r="D5959" t="s">
        <v>127</v>
      </c>
      <c r="E5959" t="s">
        <v>165</v>
      </c>
      <c r="F5959" t="s">
        <v>17242</v>
      </c>
      <c r="G5959" t="s">
        <v>225</v>
      </c>
      <c r="H5959" t="s">
        <v>150</v>
      </c>
      <c r="I5959" t="s">
        <v>136</v>
      </c>
      <c r="J5959" t="s">
        <v>137</v>
      </c>
      <c r="K5959" t="s">
        <v>138</v>
      </c>
      <c r="L5959" t="s">
        <v>17243</v>
      </c>
      <c r="M5959" t="s">
        <v>17244</v>
      </c>
      <c r="N5959">
        <v>4.9483333329999999</v>
      </c>
      <c r="O5959">
        <v>0</v>
      </c>
      <c r="P5959">
        <v>6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5.7253920544333674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5.7253920544333674</v>
      </c>
    </row>
    <row r="5960" spans="1:31" x14ac:dyDescent="0.25">
      <c r="A5960">
        <v>2283337</v>
      </c>
      <c r="B5960">
        <v>1</v>
      </c>
      <c r="C5960" t="s">
        <v>81</v>
      </c>
      <c r="D5960" t="s">
        <v>128</v>
      </c>
      <c r="E5960" t="s">
        <v>165</v>
      </c>
      <c r="F5960" t="s">
        <v>17245</v>
      </c>
      <c r="G5960" t="s">
        <v>198</v>
      </c>
      <c r="H5960" t="s">
        <v>150</v>
      </c>
      <c r="I5960" t="s">
        <v>136</v>
      </c>
      <c r="J5960" t="s">
        <v>137</v>
      </c>
      <c r="K5960" t="s">
        <v>138</v>
      </c>
      <c r="L5960" t="s">
        <v>17246</v>
      </c>
      <c r="M5960" t="s">
        <v>17247</v>
      </c>
      <c r="N5960">
        <v>4.0350000000000001</v>
      </c>
      <c r="O5960">
        <v>0</v>
      </c>
      <c r="P5960">
        <v>1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0.91542818081440014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0.91542818081440014</v>
      </c>
    </row>
    <row r="5961" spans="1:31" x14ac:dyDescent="0.25">
      <c r="A5961">
        <v>2283314</v>
      </c>
      <c r="B5961">
        <v>1</v>
      </c>
      <c r="C5961" t="s">
        <v>80</v>
      </c>
      <c r="D5961" t="s">
        <v>90</v>
      </c>
      <c r="E5961" t="s">
        <v>141</v>
      </c>
      <c r="F5961" t="s">
        <v>17248</v>
      </c>
      <c r="G5961" t="s">
        <v>143</v>
      </c>
      <c r="H5961" t="s">
        <v>135</v>
      </c>
      <c r="I5961" t="s">
        <v>136</v>
      </c>
      <c r="J5961" t="s">
        <v>137</v>
      </c>
      <c r="K5961" t="s">
        <v>144</v>
      </c>
      <c r="L5961" t="s">
        <v>17249</v>
      </c>
      <c r="M5961" t="s">
        <v>17250</v>
      </c>
      <c r="N5961">
        <v>8.7663888879999998</v>
      </c>
      <c r="O5961">
        <v>0</v>
      </c>
      <c r="P5961">
        <v>201</v>
      </c>
      <c r="Q5961">
        <v>0</v>
      </c>
      <c r="R5961">
        <v>0</v>
      </c>
      <c r="S5961">
        <v>0</v>
      </c>
      <c r="T5961">
        <v>68</v>
      </c>
      <c r="U5961">
        <v>0</v>
      </c>
      <c r="V5961">
        <v>0</v>
      </c>
      <c r="W5961">
        <v>0</v>
      </c>
      <c r="X5961">
        <v>634.63291531887796</v>
      </c>
      <c r="Y5961">
        <v>0</v>
      </c>
      <c r="Z5961">
        <v>0</v>
      </c>
      <c r="AA5961">
        <v>0</v>
      </c>
      <c r="AB5961">
        <v>557.48019340190069</v>
      </c>
      <c r="AC5961">
        <v>0</v>
      </c>
      <c r="AD5961">
        <v>0</v>
      </c>
      <c r="AE5961">
        <v>1192.1131087207787</v>
      </c>
    </row>
    <row r="5962" spans="1:31" x14ac:dyDescent="0.25">
      <c r="A5962">
        <v>2283646</v>
      </c>
      <c r="B5962">
        <v>1</v>
      </c>
      <c r="C5962" t="s">
        <v>81</v>
      </c>
      <c r="D5962" t="s">
        <v>112</v>
      </c>
      <c r="E5962" t="s">
        <v>147</v>
      </c>
      <c r="F5962" t="s">
        <v>17251</v>
      </c>
      <c r="G5962" t="s">
        <v>149</v>
      </c>
      <c r="H5962" t="s">
        <v>150</v>
      </c>
      <c r="I5962" t="s">
        <v>136</v>
      </c>
      <c r="J5962" t="s">
        <v>137</v>
      </c>
      <c r="K5962" t="s">
        <v>138</v>
      </c>
      <c r="L5962" t="s">
        <v>17252</v>
      </c>
      <c r="M5962" t="s">
        <v>17253</v>
      </c>
      <c r="N5962">
        <v>0.7</v>
      </c>
      <c r="O5962">
        <v>0</v>
      </c>
      <c r="P5962">
        <v>25</v>
      </c>
      <c r="Q5962">
        <v>0</v>
      </c>
      <c r="R5962">
        <v>3</v>
      </c>
      <c r="S5962">
        <v>0</v>
      </c>
      <c r="T5962">
        <v>1</v>
      </c>
      <c r="U5962">
        <v>0</v>
      </c>
      <c r="V5962">
        <v>0</v>
      </c>
      <c r="W5962">
        <v>0</v>
      </c>
      <c r="X5962">
        <v>2.5884560687976674</v>
      </c>
      <c r="Y5962">
        <v>0</v>
      </c>
      <c r="Z5962">
        <v>8.7315587975999989E-2</v>
      </c>
      <c r="AA5962">
        <v>0</v>
      </c>
      <c r="AB5962">
        <v>0.83937974426040007</v>
      </c>
      <c r="AC5962">
        <v>0</v>
      </c>
      <c r="AD5962">
        <v>0</v>
      </c>
      <c r="AE5962">
        <v>3.5151514010340676</v>
      </c>
    </row>
    <row r="5963" spans="1:31" x14ac:dyDescent="0.25">
      <c r="A5963">
        <v>2283809</v>
      </c>
      <c r="B5963">
        <v>1</v>
      </c>
      <c r="C5963" t="s">
        <v>80</v>
      </c>
      <c r="D5963" t="s">
        <v>87</v>
      </c>
      <c r="E5963" t="s">
        <v>165</v>
      </c>
      <c r="F5963" t="s">
        <v>17254</v>
      </c>
      <c r="G5963" t="s">
        <v>198</v>
      </c>
      <c r="H5963" t="s">
        <v>150</v>
      </c>
      <c r="I5963" t="s">
        <v>136</v>
      </c>
      <c r="J5963" t="s">
        <v>137</v>
      </c>
      <c r="K5963" t="s">
        <v>138</v>
      </c>
      <c r="L5963" t="s">
        <v>17255</v>
      </c>
      <c r="M5963" t="s">
        <v>17256</v>
      </c>
      <c r="N5963">
        <v>1.239166666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1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0.1824209155416667</v>
      </c>
      <c r="AC5963">
        <v>0</v>
      </c>
      <c r="AD5963">
        <v>0</v>
      </c>
      <c r="AE5963">
        <v>0.1824209155416667</v>
      </c>
    </row>
    <row r="5964" spans="1:31" x14ac:dyDescent="0.25">
      <c r="A5964">
        <v>2283815</v>
      </c>
      <c r="B5964">
        <v>1</v>
      </c>
      <c r="C5964" t="s">
        <v>81</v>
      </c>
      <c r="D5964" t="s">
        <v>118</v>
      </c>
      <c r="E5964" t="s">
        <v>165</v>
      </c>
      <c r="F5964" t="s">
        <v>17257</v>
      </c>
      <c r="G5964" t="s">
        <v>225</v>
      </c>
      <c r="H5964" t="s">
        <v>150</v>
      </c>
      <c r="I5964" t="s">
        <v>136</v>
      </c>
      <c r="J5964" t="s">
        <v>137</v>
      </c>
      <c r="K5964" t="s">
        <v>138</v>
      </c>
      <c r="L5964" t="s">
        <v>17258</v>
      </c>
      <c r="M5964" t="s">
        <v>17259</v>
      </c>
      <c r="N5964">
        <v>2.9769444439999999</v>
      </c>
      <c r="O5964">
        <v>0</v>
      </c>
      <c r="P5964">
        <v>1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0.82038812080844448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0.82038812080844448</v>
      </c>
    </row>
    <row r="5965" spans="1:31" x14ac:dyDescent="0.25">
      <c r="A5965">
        <v>2283629</v>
      </c>
      <c r="B5965">
        <v>1</v>
      </c>
      <c r="C5965" t="s">
        <v>80</v>
      </c>
      <c r="D5965" t="s">
        <v>84</v>
      </c>
      <c r="E5965" t="s">
        <v>176</v>
      </c>
      <c r="F5965" t="s">
        <v>17260</v>
      </c>
      <c r="G5965" t="s">
        <v>178</v>
      </c>
      <c r="H5965" t="s">
        <v>150</v>
      </c>
      <c r="I5965" t="s">
        <v>136</v>
      </c>
      <c r="J5965" t="s">
        <v>137</v>
      </c>
      <c r="K5965" t="s">
        <v>138</v>
      </c>
      <c r="L5965" t="s">
        <v>17261</v>
      </c>
      <c r="M5965" t="s">
        <v>17262</v>
      </c>
      <c r="N5965">
        <v>1.537222222</v>
      </c>
      <c r="O5965">
        <v>0</v>
      </c>
      <c r="P5965">
        <v>54</v>
      </c>
      <c r="Q5965">
        <v>0</v>
      </c>
      <c r="R5965">
        <v>37</v>
      </c>
      <c r="S5965">
        <v>0</v>
      </c>
      <c r="T5965">
        <v>4</v>
      </c>
      <c r="U5965">
        <v>0</v>
      </c>
      <c r="V5965">
        <v>0</v>
      </c>
      <c r="W5965">
        <v>0</v>
      </c>
      <c r="X5965">
        <v>19.175601644114515</v>
      </c>
      <c r="Y5965">
        <v>0</v>
      </c>
      <c r="Z5965">
        <v>14.119717562222734</v>
      </c>
      <c r="AA5965">
        <v>0</v>
      </c>
      <c r="AB5965">
        <v>0.63285441080533344</v>
      </c>
      <c r="AC5965">
        <v>0</v>
      </c>
      <c r="AD5965">
        <v>0</v>
      </c>
      <c r="AE5965">
        <v>33.928173617142583</v>
      </c>
    </row>
    <row r="5966" spans="1:31" x14ac:dyDescent="0.25">
      <c r="A5966">
        <v>2283583</v>
      </c>
      <c r="B5966">
        <v>1</v>
      </c>
      <c r="C5966" t="s">
        <v>81</v>
      </c>
      <c r="D5966" t="s">
        <v>127</v>
      </c>
      <c r="E5966" t="s">
        <v>132</v>
      </c>
      <c r="F5966" t="s">
        <v>4872</v>
      </c>
      <c r="G5966" t="s">
        <v>134</v>
      </c>
      <c r="H5966" t="s">
        <v>135</v>
      </c>
      <c r="I5966" t="s">
        <v>136</v>
      </c>
      <c r="J5966" t="s">
        <v>137</v>
      </c>
      <c r="K5966" t="s">
        <v>138</v>
      </c>
      <c r="L5966" t="s">
        <v>17263</v>
      </c>
      <c r="M5966" t="s">
        <v>17264</v>
      </c>
      <c r="N5966">
        <v>9.1736111109999996</v>
      </c>
      <c r="O5966">
        <v>0</v>
      </c>
      <c r="P5966">
        <v>0</v>
      </c>
      <c r="Q5966">
        <v>1</v>
      </c>
      <c r="R5966">
        <v>0</v>
      </c>
      <c r="S5966">
        <v>2</v>
      </c>
      <c r="T5966">
        <v>0</v>
      </c>
      <c r="U5966">
        <v>1</v>
      </c>
      <c r="V5966">
        <v>0</v>
      </c>
      <c r="W5966">
        <v>0</v>
      </c>
      <c r="X5966">
        <v>0</v>
      </c>
      <c r="Y5966">
        <v>4.3700202190173751</v>
      </c>
      <c r="Z5966">
        <v>0</v>
      </c>
      <c r="AA5966">
        <v>54.546489691531491</v>
      </c>
      <c r="AB5966">
        <v>0</v>
      </c>
      <c r="AC5966">
        <v>406.6794011111819</v>
      </c>
      <c r="AD5966">
        <v>0</v>
      </c>
      <c r="AE5966">
        <v>465.59591102173079</v>
      </c>
    </row>
    <row r="5967" spans="1:31" x14ac:dyDescent="0.25">
      <c r="A5967">
        <v>2283832</v>
      </c>
      <c r="B5967">
        <v>1</v>
      </c>
      <c r="C5967" t="s">
        <v>81</v>
      </c>
      <c r="D5967" t="s">
        <v>122</v>
      </c>
      <c r="E5967" t="s">
        <v>147</v>
      </c>
      <c r="F5967" t="s">
        <v>16688</v>
      </c>
      <c r="G5967" t="s">
        <v>1689</v>
      </c>
      <c r="H5967" t="s">
        <v>150</v>
      </c>
      <c r="I5967" t="s">
        <v>136</v>
      </c>
      <c r="J5967" t="s">
        <v>137</v>
      </c>
      <c r="K5967" t="s">
        <v>138</v>
      </c>
      <c r="L5967" t="s">
        <v>17265</v>
      </c>
      <c r="M5967" t="s">
        <v>17266</v>
      </c>
      <c r="N5967">
        <v>1.881388888</v>
      </c>
      <c r="O5967">
        <v>0</v>
      </c>
      <c r="P5967">
        <v>115</v>
      </c>
      <c r="Q5967">
        <v>0</v>
      </c>
      <c r="R5967">
        <v>4</v>
      </c>
      <c r="S5967">
        <v>0</v>
      </c>
      <c r="T5967">
        <v>10</v>
      </c>
      <c r="U5967">
        <v>0</v>
      </c>
      <c r="V5967">
        <v>0</v>
      </c>
      <c r="W5967">
        <v>0</v>
      </c>
      <c r="X5967">
        <v>40.18544532824319</v>
      </c>
      <c r="Y5967">
        <v>0</v>
      </c>
      <c r="Z5967">
        <v>0.76609534807248336</v>
      </c>
      <c r="AA5967">
        <v>0</v>
      </c>
      <c r="AB5967">
        <v>3.8084711474489743</v>
      </c>
      <c r="AC5967">
        <v>0</v>
      </c>
      <c r="AD5967">
        <v>0</v>
      </c>
      <c r="AE5967">
        <v>44.76001182376465</v>
      </c>
    </row>
    <row r="5968" spans="1:31" x14ac:dyDescent="0.25">
      <c r="A5968">
        <v>2283523</v>
      </c>
      <c r="B5968">
        <v>1</v>
      </c>
      <c r="C5968" t="s">
        <v>80</v>
      </c>
      <c r="D5968" t="s">
        <v>104</v>
      </c>
      <c r="E5968" t="s">
        <v>157</v>
      </c>
      <c r="F5968" t="s">
        <v>4412</v>
      </c>
      <c r="G5968" t="s">
        <v>134</v>
      </c>
      <c r="H5968" t="s">
        <v>135</v>
      </c>
      <c r="I5968" t="s">
        <v>136</v>
      </c>
      <c r="J5968" t="s">
        <v>137</v>
      </c>
      <c r="K5968" t="s">
        <v>138</v>
      </c>
      <c r="L5968" t="s">
        <v>17267</v>
      </c>
      <c r="M5968" t="s">
        <v>17268</v>
      </c>
      <c r="N5968">
        <v>1.586944444</v>
      </c>
      <c r="O5968">
        <v>21</v>
      </c>
      <c r="P5968">
        <v>127</v>
      </c>
      <c r="Q5968">
        <v>148</v>
      </c>
      <c r="R5968">
        <v>310</v>
      </c>
      <c r="S5968">
        <v>45</v>
      </c>
      <c r="T5968">
        <v>83</v>
      </c>
      <c r="U5968">
        <v>17</v>
      </c>
      <c r="V5968">
        <v>0</v>
      </c>
      <c r="W5968">
        <v>8.4258827874167999</v>
      </c>
      <c r="X5968">
        <v>40.071720208571158</v>
      </c>
      <c r="Y5968">
        <v>185.88043217855054</v>
      </c>
      <c r="Z5968">
        <v>158.55550656786059</v>
      </c>
      <c r="AA5968">
        <v>208.72802423062402</v>
      </c>
      <c r="AB5968">
        <v>92.398569789667178</v>
      </c>
      <c r="AC5968">
        <v>1144.3201386400194</v>
      </c>
      <c r="AD5968">
        <v>0</v>
      </c>
      <c r="AE5968">
        <v>1838.3802744027098</v>
      </c>
    </row>
    <row r="5969" spans="1:31" x14ac:dyDescent="0.25">
      <c r="A5969">
        <v>2283769</v>
      </c>
      <c r="B5969">
        <v>1</v>
      </c>
      <c r="C5969" t="s">
        <v>80</v>
      </c>
      <c r="D5969" t="s">
        <v>83</v>
      </c>
      <c r="E5969" t="s">
        <v>141</v>
      </c>
      <c r="F5969" t="s">
        <v>17269</v>
      </c>
      <c r="G5969" t="s">
        <v>1804</v>
      </c>
      <c r="H5969" t="s">
        <v>135</v>
      </c>
      <c r="I5969" t="s">
        <v>136</v>
      </c>
      <c r="J5969" t="s">
        <v>137</v>
      </c>
      <c r="K5969" t="s">
        <v>138</v>
      </c>
      <c r="L5969" t="s">
        <v>17270</v>
      </c>
      <c r="M5969" t="s">
        <v>17271</v>
      </c>
      <c r="N5969">
        <v>1.606944444</v>
      </c>
      <c r="O5969">
        <v>0</v>
      </c>
      <c r="P5969">
        <v>593</v>
      </c>
      <c r="Q5969">
        <v>0</v>
      </c>
      <c r="R5969">
        <v>0</v>
      </c>
      <c r="S5969">
        <v>1</v>
      </c>
      <c r="T5969">
        <v>31</v>
      </c>
      <c r="U5969">
        <v>0</v>
      </c>
      <c r="V5969">
        <v>0</v>
      </c>
      <c r="W5969">
        <v>0</v>
      </c>
      <c r="X5969">
        <v>393.3240384825109</v>
      </c>
      <c r="Y5969">
        <v>0</v>
      </c>
      <c r="Z5969">
        <v>0</v>
      </c>
      <c r="AA5969">
        <v>18.16848635965</v>
      </c>
      <c r="AB5969">
        <v>20.33503865266449</v>
      </c>
      <c r="AC5969">
        <v>0</v>
      </c>
      <c r="AD5969">
        <v>0</v>
      </c>
      <c r="AE5969">
        <v>431.82756349482537</v>
      </c>
    </row>
    <row r="5970" spans="1:31" x14ac:dyDescent="0.25">
      <c r="A5970">
        <v>2283437</v>
      </c>
      <c r="B5970">
        <v>1</v>
      </c>
      <c r="C5970" t="s">
        <v>80</v>
      </c>
      <c r="D5970" t="s">
        <v>97</v>
      </c>
      <c r="E5970" t="s">
        <v>165</v>
      </c>
      <c r="F5970" t="s">
        <v>17272</v>
      </c>
      <c r="G5970" t="s">
        <v>198</v>
      </c>
      <c r="H5970" t="s">
        <v>150</v>
      </c>
      <c r="I5970" t="s">
        <v>136</v>
      </c>
      <c r="J5970" t="s">
        <v>137</v>
      </c>
      <c r="K5970" t="s">
        <v>138</v>
      </c>
      <c r="L5970" t="s">
        <v>17273</v>
      </c>
      <c r="M5970" t="s">
        <v>17274</v>
      </c>
      <c r="N5970">
        <v>4.9116666660000003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1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8.4982785748064167</v>
      </c>
      <c r="AC5970">
        <v>0</v>
      </c>
      <c r="AD5970">
        <v>0</v>
      </c>
      <c r="AE5970">
        <v>8.4982785748064167</v>
      </c>
    </row>
    <row r="5971" spans="1:31" x14ac:dyDescent="0.25">
      <c r="A5971">
        <v>2283377</v>
      </c>
      <c r="B5971">
        <v>1</v>
      </c>
      <c r="C5971" t="s">
        <v>80</v>
      </c>
      <c r="D5971" t="s">
        <v>105</v>
      </c>
      <c r="E5971" t="s">
        <v>157</v>
      </c>
      <c r="F5971" t="s">
        <v>17275</v>
      </c>
      <c r="G5971" t="s">
        <v>134</v>
      </c>
      <c r="H5971" t="s">
        <v>135</v>
      </c>
      <c r="I5971" t="s">
        <v>136</v>
      </c>
      <c r="J5971" t="s">
        <v>137</v>
      </c>
      <c r="K5971" t="s">
        <v>138</v>
      </c>
      <c r="L5971" t="s">
        <v>17276</v>
      </c>
      <c r="M5971" t="s">
        <v>17277</v>
      </c>
      <c r="N5971">
        <v>0.52666666600000001</v>
      </c>
      <c r="O5971">
        <v>18</v>
      </c>
      <c r="P5971">
        <v>797</v>
      </c>
      <c r="Q5971">
        <v>10</v>
      </c>
      <c r="R5971">
        <v>47</v>
      </c>
      <c r="S5971">
        <v>38</v>
      </c>
      <c r="T5971">
        <v>121</v>
      </c>
      <c r="U5971">
        <v>11</v>
      </c>
      <c r="V5971">
        <v>0</v>
      </c>
      <c r="W5971">
        <v>3.9286591648655991</v>
      </c>
      <c r="X5971">
        <v>116.89220432918765</v>
      </c>
      <c r="Y5971">
        <v>22.626539624040799</v>
      </c>
      <c r="Z5971">
        <v>8.8081806244879992</v>
      </c>
      <c r="AA5971">
        <v>144.87118130023799</v>
      </c>
      <c r="AB5971">
        <v>40.105249766281375</v>
      </c>
      <c r="AC5971">
        <v>106.1301490583228</v>
      </c>
      <c r="AD5971">
        <v>0</v>
      </c>
      <c r="AE5971">
        <v>443.36216386742416</v>
      </c>
    </row>
    <row r="5972" spans="1:31" x14ac:dyDescent="0.25">
      <c r="A5972">
        <v>2283483</v>
      </c>
      <c r="B5972">
        <v>1</v>
      </c>
      <c r="C5972" t="s">
        <v>80</v>
      </c>
      <c r="D5972" t="s">
        <v>103</v>
      </c>
      <c r="E5972" t="s">
        <v>322</v>
      </c>
      <c r="F5972" t="s">
        <v>17278</v>
      </c>
      <c r="G5972" t="s">
        <v>134</v>
      </c>
      <c r="H5972" t="s">
        <v>135</v>
      </c>
      <c r="I5972" t="s">
        <v>136</v>
      </c>
      <c r="J5972" t="s">
        <v>137</v>
      </c>
      <c r="K5972" t="s">
        <v>138</v>
      </c>
      <c r="L5972" t="s">
        <v>17279</v>
      </c>
      <c r="M5972" t="s">
        <v>17280</v>
      </c>
      <c r="N5972">
        <v>2.9227777769999999</v>
      </c>
      <c r="O5972">
        <v>2</v>
      </c>
      <c r="P5972">
        <v>468</v>
      </c>
      <c r="Q5972">
        <v>135</v>
      </c>
      <c r="R5972">
        <v>18</v>
      </c>
      <c r="S5972">
        <v>44</v>
      </c>
      <c r="T5972">
        <v>36</v>
      </c>
      <c r="U5972">
        <v>1</v>
      </c>
      <c r="V5972">
        <v>0</v>
      </c>
      <c r="W5972">
        <v>4.5331627483146661</v>
      </c>
      <c r="X5972">
        <v>262.61944331984682</v>
      </c>
      <c r="Y5972">
        <v>671.35719528162792</v>
      </c>
      <c r="Z5972">
        <v>103.01686329583372</v>
      </c>
      <c r="AA5972">
        <v>285.86958169355307</v>
      </c>
      <c r="AB5972">
        <v>61.851288742373569</v>
      </c>
      <c r="AC5972">
        <v>4.7470126381158009</v>
      </c>
      <c r="AD5972">
        <v>0</v>
      </c>
      <c r="AE5972">
        <v>1393.9945477196657</v>
      </c>
    </row>
    <row r="5973" spans="1:31" x14ac:dyDescent="0.25">
      <c r="A5973">
        <v>2283331</v>
      </c>
      <c r="B5973">
        <v>1</v>
      </c>
      <c r="C5973" t="s">
        <v>81</v>
      </c>
      <c r="D5973" t="s">
        <v>123</v>
      </c>
      <c r="E5973" t="s">
        <v>132</v>
      </c>
      <c r="F5973" t="s">
        <v>17281</v>
      </c>
      <c r="G5973" t="s">
        <v>143</v>
      </c>
      <c r="H5973" t="s">
        <v>135</v>
      </c>
      <c r="I5973" t="s">
        <v>136</v>
      </c>
      <c r="J5973" t="s">
        <v>137</v>
      </c>
      <c r="K5973" t="s">
        <v>144</v>
      </c>
      <c r="L5973" t="s">
        <v>17282</v>
      </c>
      <c r="M5973" t="s">
        <v>17283</v>
      </c>
      <c r="N5973">
        <v>5.2777777769999998</v>
      </c>
      <c r="O5973">
        <v>0</v>
      </c>
      <c r="P5973">
        <v>4335</v>
      </c>
      <c r="Q5973">
        <v>0</v>
      </c>
      <c r="R5973">
        <v>60</v>
      </c>
      <c r="S5973">
        <v>4</v>
      </c>
      <c r="T5973">
        <v>346</v>
      </c>
      <c r="U5973">
        <v>0</v>
      </c>
      <c r="V5973">
        <v>2</v>
      </c>
      <c r="W5973">
        <v>0</v>
      </c>
      <c r="X5973">
        <v>4819.1842355546269</v>
      </c>
      <c r="Y5973">
        <v>0</v>
      </c>
      <c r="Z5973">
        <v>85.860859231612309</v>
      </c>
      <c r="AA5973">
        <v>7.1790162959168669</v>
      </c>
      <c r="AB5973">
        <v>981.56112542738913</v>
      </c>
      <c r="AC5973">
        <v>0</v>
      </c>
      <c r="AD5973">
        <v>21.823018290222805</v>
      </c>
      <c r="AE5973">
        <v>5915.6082547997676</v>
      </c>
    </row>
    <row r="5974" spans="1:31" x14ac:dyDescent="0.25">
      <c r="A5974">
        <v>2283706</v>
      </c>
      <c r="B5974">
        <v>1</v>
      </c>
      <c r="C5974" t="s">
        <v>80</v>
      </c>
      <c r="D5974" t="s">
        <v>97</v>
      </c>
      <c r="E5974" t="s">
        <v>147</v>
      </c>
      <c r="F5974" t="s">
        <v>17284</v>
      </c>
      <c r="G5974" t="s">
        <v>233</v>
      </c>
      <c r="H5974" t="s">
        <v>150</v>
      </c>
      <c r="I5974" t="s">
        <v>136</v>
      </c>
      <c r="J5974" t="s">
        <v>137</v>
      </c>
      <c r="K5974" t="s">
        <v>138</v>
      </c>
      <c r="L5974" t="s">
        <v>17285</v>
      </c>
      <c r="M5974" t="s">
        <v>17286</v>
      </c>
      <c r="N5974">
        <v>1.6491666659999999</v>
      </c>
      <c r="O5974">
        <v>0</v>
      </c>
      <c r="P5974">
        <v>4</v>
      </c>
      <c r="Q5974">
        <v>0</v>
      </c>
      <c r="R5974">
        <v>3</v>
      </c>
      <c r="S5974">
        <v>0</v>
      </c>
      <c r="T5974">
        <v>1</v>
      </c>
      <c r="U5974">
        <v>0</v>
      </c>
      <c r="V5974">
        <v>0</v>
      </c>
      <c r="W5974">
        <v>0</v>
      </c>
      <c r="X5974">
        <v>12.331779932821151</v>
      </c>
      <c r="Y5974">
        <v>0</v>
      </c>
      <c r="Z5974">
        <v>2.5242851199999998E-5</v>
      </c>
      <c r="AA5974">
        <v>0</v>
      </c>
      <c r="AB5974">
        <v>8.5293610165633332E-2</v>
      </c>
      <c r="AC5974">
        <v>0</v>
      </c>
      <c r="AD5974">
        <v>0</v>
      </c>
      <c r="AE5974">
        <v>12.417098785837984</v>
      </c>
    </row>
    <row r="5975" spans="1:31" x14ac:dyDescent="0.25">
      <c r="A5975">
        <v>2283563</v>
      </c>
      <c r="B5975">
        <v>1</v>
      </c>
      <c r="C5975" t="s">
        <v>80</v>
      </c>
      <c r="D5975" t="s">
        <v>102</v>
      </c>
      <c r="E5975" t="s">
        <v>165</v>
      </c>
      <c r="F5975" t="s">
        <v>17287</v>
      </c>
      <c r="G5975" t="s">
        <v>198</v>
      </c>
      <c r="H5975" t="s">
        <v>150</v>
      </c>
      <c r="I5975" t="s">
        <v>136</v>
      </c>
      <c r="J5975" t="s">
        <v>137</v>
      </c>
      <c r="K5975" t="s">
        <v>138</v>
      </c>
      <c r="L5975" t="s">
        <v>17288</v>
      </c>
      <c r="M5975" t="s">
        <v>17289</v>
      </c>
      <c r="N5975">
        <v>1.3361111109999999</v>
      </c>
      <c r="O5975">
        <v>0</v>
      </c>
      <c r="P5975">
        <v>2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0.56504500425984994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0.56504500425984994</v>
      </c>
    </row>
    <row r="5976" spans="1:31" x14ac:dyDescent="0.25">
      <c r="A5976">
        <v>2283351</v>
      </c>
      <c r="B5976">
        <v>1</v>
      </c>
      <c r="C5976" t="s">
        <v>81</v>
      </c>
      <c r="D5976" t="s">
        <v>112</v>
      </c>
      <c r="E5976" t="s">
        <v>132</v>
      </c>
      <c r="F5976" t="s">
        <v>11351</v>
      </c>
      <c r="G5976" t="s">
        <v>143</v>
      </c>
      <c r="H5976" t="s">
        <v>135</v>
      </c>
      <c r="I5976" t="s">
        <v>136</v>
      </c>
      <c r="J5976" t="s">
        <v>137</v>
      </c>
      <c r="K5976" t="s">
        <v>144</v>
      </c>
      <c r="L5976" t="s">
        <v>17290</v>
      </c>
      <c r="M5976" t="s">
        <v>17291</v>
      </c>
      <c r="N5976">
        <v>0.90444444400000001</v>
      </c>
      <c r="O5976">
        <v>0</v>
      </c>
      <c r="P5976">
        <v>77</v>
      </c>
      <c r="Q5976">
        <v>189</v>
      </c>
      <c r="R5976">
        <v>23</v>
      </c>
      <c r="S5976">
        <v>11</v>
      </c>
      <c r="T5976">
        <v>6</v>
      </c>
      <c r="U5976">
        <v>2</v>
      </c>
      <c r="V5976">
        <v>0</v>
      </c>
      <c r="W5976">
        <v>0</v>
      </c>
      <c r="X5976">
        <v>9.9940703119840038</v>
      </c>
      <c r="Y5976">
        <v>24.699316627072996</v>
      </c>
      <c r="Z5976">
        <v>1.8874964234228668</v>
      </c>
      <c r="AA5976">
        <v>24.356441549580317</v>
      </c>
      <c r="AB5976">
        <v>1.2281607883712446</v>
      </c>
      <c r="AC5976">
        <v>24.196004207770272</v>
      </c>
      <c r="AD5976">
        <v>0</v>
      </c>
      <c r="AE5976">
        <v>86.361489908201705</v>
      </c>
    </row>
    <row r="5977" spans="1:31" x14ac:dyDescent="0.25">
      <c r="A5977">
        <v>2283543</v>
      </c>
      <c r="B5977">
        <v>1</v>
      </c>
      <c r="C5977" t="s">
        <v>81</v>
      </c>
      <c r="D5977" t="s">
        <v>123</v>
      </c>
      <c r="E5977" t="s">
        <v>157</v>
      </c>
      <c r="F5977" t="s">
        <v>12453</v>
      </c>
      <c r="G5977" t="s">
        <v>134</v>
      </c>
      <c r="H5977" t="s">
        <v>135</v>
      </c>
      <c r="I5977" t="s">
        <v>136</v>
      </c>
      <c r="J5977" t="s">
        <v>137</v>
      </c>
      <c r="K5977" t="s">
        <v>138</v>
      </c>
      <c r="L5977" t="s">
        <v>17292</v>
      </c>
      <c r="M5977" t="s">
        <v>17293</v>
      </c>
      <c r="N5977">
        <v>2.2430555550000002</v>
      </c>
      <c r="O5977">
        <v>7</v>
      </c>
      <c r="P5977">
        <v>590</v>
      </c>
      <c r="Q5977">
        <v>464</v>
      </c>
      <c r="R5977">
        <v>553</v>
      </c>
      <c r="S5977">
        <v>45</v>
      </c>
      <c r="T5977">
        <v>103</v>
      </c>
      <c r="U5977">
        <v>2</v>
      </c>
      <c r="V5977">
        <v>0</v>
      </c>
      <c r="W5977">
        <v>25.226960113875926</v>
      </c>
      <c r="X5977">
        <v>222.04182286592396</v>
      </c>
      <c r="Y5977">
        <v>811.27269168656699</v>
      </c>
      <c r="Z5977">
        <v>655.33556863599961</v>
      </c>
      <c r="AA5977">
        <v>151.20306873451733</v>
      </c>
      <c r="AB5977">
        <v>121.07851386166224</v>
      </c>
      <c r="AC5977">
        <v>601.01539166621876</v>
      </c>
      <c r="AD5977">
        <v>0</v>
      </c>
      <c r="AE5977">
        <v>2587.1740175647647</v>
      </c>
    </row>
    <row r="5978" spans="1:31" x14ac:dyDescent="0.25">
      <c r="A5978">
        <v>2283420</v>
      </c>
      <c r="B5978">
        <v>1</v>
      </c>
      <c r="C5978" t="s">
        <v>81</v>
      </c>
      <c r="D5978" t="s">
        <v>122</v>
      </c>
      <c r="E5978" t="s">
        <v>157</v>
      </c>
      <c r="F5978" t="s">
        <v>14377</v>
      </c>
      <c r="G5978" t="s">
        <v>134</v>
      </c>
      <c r="H5978" t="s">
        <v>135</v>
      </c>
      <c r="I5978" t="s">
        <v>136</v>
      </c>
      <c r="J5978" t="s">
        <v>137</v>
      </c>
      <c r="K5978" t="s">
        <v>138</v>
      </c>
      <c r="L5978" t="s">
        <v>17294</v>
      </c>
      <c r="M5978" t="s">
        <v>17295</v>
      </c>
      <c r="N5978">
        <v>9.8333332999999995E-2</v>
      </c>
      <c r="O5978">
        <v>24</v>
      </c>
      <c r="P5978">
        <v>1852</v>
      </c>
      <c r="Q5978">
        <v>279</v>
      </c>
      <c r="R5978">
        <v>55</v>
      </c>
      <c r="S5978">
        <v>60</v>
      </c>
      <c r="T5978">
        <v>183</v>
      </c>
      <c r="U5978">
        <v>6</v>
      </c>
      <c r="V5978">
        <v>3</v>
      </c>
      <c r="W5978">
        <v>0.46145936277030014</v>
      </c>
      <c r="X5978">
        <v>21.218250481209719</v>
      </c>
      <c r="Y5978">
        <v>9.257958253569333</v>
      </c>
      <c r="Z5978">
        <v>1.6664542562105995</v>
      </c>
      <c r="AA5978">
        <v>25.082394829064171</v>
      </c>
      <c r="AB5978">
        <v>4.6584616250531807</v>
      </c>
      <c r="AC5978">
        <v>23.172809531703795</v>
      </c>
      <c r="AD5978">
        <v>0.107288279721</v>
      </c>
      <c r="AE5978">
        <v>85.625076619302092</v>
      </c>
    </row>
    <row r="5979" spans="1:31" x14ac:dyDescent="0.25">
      <c r="A5979">
        <v>2283663</v>
      </c>
      <c r="B5979">
        <v>1</v>
      </c>
      <c r="C5979" t="s">
        <v>80</v>
      </c>
      <c r="D5979" t="s">
        <v>83</v>
      </c>
      <c r="E5979" t="s">
        <v>147</v>
      </c>
      <c r="F5979" t="s">
        <v>17296</v>
      </c>
      <c r="G5979" t="s">
        <v>149</v>
      </c>
      <c r="H5979" t="s">
        <v>150</v>
      </c>
      <c r="I5979" t="s">
        <v>136</v>
      </c>
      <c r="J5979" t="s">
        <v>137</v>
      </c>
      <c r="K5979" t="s">
        <v>138</v>
      </c>
      <c r="L5979" t="s">
        <v>17297</v>
      </c>
      <c r="M5979" t="s">
        <v>17298</v>
      </c>
      <c r="N5979">
        <v>1.890833333</v>
      </c>
      <c r="O5979">
        <v>0</v>
      </c>
      <c r="P5979">
        <v>162</v>
      </c>
      <c r="Q5979">
        <v>0</v>
      </c>
      <c r="R5979">
        <v>0</v>
      </c>
      <c r="S5979">
        <v>0</v>
      </c>
      <c r="T5979">
        <v>18</v>
      </c>
      <c r="U5979">
        <v>0</v>
      </c>
      <c r="V5979">
        <v>0</v>
      </c>
      <c r="W5979">
        <v>0</v>
      </c>
      <c r="X5979">
        <v>77.560639731856114</v>
      </c>
      <c r="Y5979">
        <v>0</v>
      </c>
      <c r="Z5979">
        <v>0</v>
      </c>
      <c r="AA5979">
        <v>0</v>
      </c>
      <c r="AB5979">
        <v>26.324980629280137</v>
      </c>
      <c r="AC5979">
        <v>0</v>
      </c>
      <c r="AD5979">
        <v>0</v>
      </c>
      <c r="AE5979">
        <v>103.88562036113625</v>
      </c>
    </row>
    <row r="5980" spans="1:31" x14ac:dyDescent="0.25">
      <c r="A5980">
        <v>2283712</v>
      </c>
      <c r="B5980">
        <v>1</v>
      </c>
      <c r="C5980" t="s">
        <v>80</v>
      </c>
      <c r="D5980" t="s">
        <v>93</v>
      </c>
      <c r="E5980" t="s">
        <v>157</v>
      </c>
      <c r="F5980" t="s">
        <v>17299</v>
      </c>
      <c r="G5980" t="s">
        <v>134</v>
      </c>
      <c r="H5980" t="s">
        <v>135</v>
      </c>
      <c r="I5980" t="s">
        <v>136</v>
      </c>
      <c r="J5980" t="s">
        <v>137</v>
      </c>
      <c r="K5980" t="s">
        <v>138</v>
      </c>
      <c r="L5980" t="s">
        <v>17300</v>
      </c>
      <c r="M5980" t="s">
        <v>17301</v>
      </c>
      <c r="N5980">
        <v>0.78055555499999996</v>
      </c>
      <c r="O5980">
        <v>0</v>
      </c>
      <c r="P5980">
        <v>1898</v>
      </c>
      <c r="Q5980">
        <v>0</v>
      </c>
      <c r="R5980">
        <v>61</v>
      </c>
      <c r="S5980">
        <v>6</v>
      </c>
      <c r="T5980">
        <v>236</v>
      </c>
      <c r="U5980">
        <v>4</v>
      </c>
      <c r="V5980">
        <v>2</v>
      </c>
      <c r="W5980">
        <v>0</v>
      </c>
      <c r="X5980">
        <v>374.10194132393764</v>
      </c>
      <c r="Y5980">
        <v>0</v>
      </c>
      <c r="Z5980">
        <v>58.71699918856558</v>
      </c>
      <c r="AA5980">
        <v>21.460831565728068</v>
      </c>
      <c r="AB5980">
        <v>127.51832145813788</v>
      </c>
      <c r="AC5980">
        <v>76.661837755712</v>
      </c>
      <c r="AD5980">
        <v>0.66905021978250001</v>
      </c>
      <c r="AE5980">
        <v>659.12898151186369</v>
      </c>
    </row>
    <row r="5981" spans="1:31" x14ac:dyDescent="0.25">
      <c r="A5981">
        <v>2283414</v>
      </c>
      <c r="B5981">
        <v>1</v>
      </c>
      <c r="C5981" t="s">
        <v>80</v>
      </c>
      <c r="D5981" t="s">
        <v>93</v>
      </c>
      <c r="E5981" t="s">
        <v>147</v>
      </c>
      <c r="F5981" t="s">
        <v>17302</v>
      </c>
      <c r="G5981" t="s">
        <v>229</v>
      </c>
      <c r="H5981" t="s">
        <v>150</v>
      </c>
      <c r="I5981" t="s">
        <v>136</v>
      </c>
      <c r="J5981" t="s">
        <v>137</v>
      </c>
      <c r="K5981" t="s">
        <v>138</v>
      </c>
      <c r="L5981" t="s">
        <v>17303</v>
      </c>
      <c r="M5981" t="s">
        <v>17304</v>
      </c>
      <c r="N5981">
        <v>1.900833333</v>
      </c>
      <c r="O5981">
        <v>0</v>
      </c>
      <c r="P5981">
        <v>0</v>
      </c>
      <c r="Q5981">
        <v>0</v>
      </c>
      <c r="R5981">
        <v>4</v>
      </c>
      <c r="S5981">
        <v>0</v>
      </c>
      <c r="T5981">
        <v>1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8.3242692083699998E-2</v>
      </c>
      <c r="AA5981">
        <v>0</v>
      </c>
      <c r="AB5981">
        <v>9.5058796841666663E-5</v>
      </c>
      <c r="AC5981">
        <v>0</v>
      </c>
      <c r="AD5981">
        <v>0</v>
      </c>
      <c r="AE5981">
        <v>8.3337750880541669E-2</v>
      </c>
    </row>
    <row r="5982" spans="1:31" x14ac:dyDescent="0.25">
      <c r="A5982">
        <v>2283500</v>
      </c>
      <c r="B5982">
        <v>1</v>
      </c>
      <c r="C5982" t="s">
        <v>80</v>
      </c>
      <c r="D5982" t="s">
        <v>93</v>
      </c>
      <c r="E5982" t="s">
        <v>176</v>
      </c>
      <c r="F5982" t="s">
        <v>17305</v>
      </c>
      <c r="G5982" t="s">
        <v>261</v>
      </c>
      <c r="H5982" t="s">
        <v>150</v>
      </c>
      <c r="I5982" t="s">
        <v>136</v>
      </c>
      <c r="J5982" t="s">
        <v>137</v>
      </c>
      <c r="K5982" t="s">
        <v>138</v>
      </c>
      <c r="L5982" t="s">
        <v>17306</v>
      </c>
      <c r="M5982" t="s">
        <v>17307</v>
      </c>
      <c r="N5982">
        <v>0.74416666600000003</v>
      </c>
      <c r="O5982">
        <v>0</v>
      </c>
      <c r="P5982">
        <v>36</v>
      </c>
      <c r="Q5982">
        <v>0</v>
      </c>
      <c r="R5982">
        <v>0</v>
      </c>
      <c r="S5982">
        <v>0</v>
      </c>
      <c r="T5982">
        <v>6</v>
      </c>
      <c r="U5982">
        <v>0</v>
      </c>
      <c r="V5982">
        <v>0</v>
      </c>
      <c r="W5982">
        <v>0</v>
      </c>
      <c r="X5982">
        <v>4.4861545818747492</v>
      </c>
      <c r="Y5982">
        <v>0</v>
      </c>
      <c r="Z5982">
        <v>0</v>
      </c>
      <c r="AA5982">
        <v>0</v>
      </c>
      <c r="AB5982">
        <v>0.21660277014475005</v>
      </c>
      <c r="AC5982">
        <v>0</v>
      </c>
      <c r="AD5982">
        <v>0</v>
      </c>
      <c r="AE5982">
        <v>4.702757352019499</v>
      </c>
    </row>
    <row r="5983" spans="1:31" x14ac:dyDescent="0.25">
      <c r="A5983">
        <v>2283649</v>
      </c>
      <c r="B5983">
        <v>1</v>
      </c>
      <c r="C5983" t="s">
        <v>81</v>
      </c>
      <c r="D5983" t="s">
        <v>118</v>
      </c>
      <c r="E5983" t="s">
        <v>132</v>
      </c>
      <c r="F5983" t="s">
        <v>17308</v>
      </c>
      <c r="G5983" t="s">
        <v>134</v>
      </c>
      <c r="H5983" t="s">
        <v>135</v>
      </c>
      <c r="I5983" t="s">
        <v>136</v>
      </c>
      <c r="J5983" t="s">
        <v>137</v>
      </c>
      <c r="K5983" t="s">
        <v>138</v>
      </c>
      <c r="L5983" t="s">
        <v>17309</v>
      </c>
      <c r="M5983" t="s">
        <v>17310</v>
      </c>
      <c r="N5983">
        <v>2.230555555</v>
      </c>
      <c r="O5983">
        <v>0</v>
      </c>
      <c r="P5983">
        <v>0</v>
      </c>
      <c r="Q5983">
        <v>16</v>
      </c>
      <c r="R5983">
        <v>0</v>
      </c>
      <c r="S5983">
        <v>7</v>
      </c>
      <c r="T5983">
        <v>0</v>
      </c>
      <c r="U5983">
        <v>2</v>
      </c>
      <c r="V5983">
        <v>0</v>
      </c>
      <c r="W5983">
        <v>0</v>
      </c>
      <c r="X5983">
        <v>0</v>
      </c>
      <c r="Y5983">
        <v>72.671590942415591</v>
      </c>
      <c r="Z5983">
        <v>0</v>
      </c>
      <c r="AA5983">
        <v>143.27985360856053</v>
      </c>
      <c r="AB5983">
        <v>0</v>
      </c>
      <c r="AC5983">
        <v>742.63023657943245</v>
      </c>
      <c r="AD5983">
        <v>0</v>
      </c>
      <c r="AE5983">
        <v>958.58168113040858</v>
      </c>
    </row>
    <row r="5984" spans="1:31" x14ac:dyDescent="0.25">
      <c r="A5984">
        <v>2283749</v>
      </c>
      <c r="B5984">
        <v>1</v>
      </c>
      <c r="C5984" t="s">
        <v>80</v>
      </c>
      <c r="D5984" t="s">
        <v>100</v>
      </c>
      <c r="E5984" t="s">
        <v>165</v>
      </c>
      <c r="F5984" t="s">
        <v>17311</v>
      </c>
      <c r="G5984" t="s">
        <v>198</v>
      </c>
      <c r="H5984" t="s">
        <v>150</v>
      </c>
      <c r="I5984" t="s">
        <v>136</v>
      </c>
      <c r="J5984" t="s">
        <v>137</v>
      </c>
      <c r="K5984" t="s">
        <v>138</v>
      </c>
      <c r="L5984" t="s">
        <v>17312</v>
      </c>
      <c r="M5984" t="s">
        <v>17313</v>
      </c>
      <c r="N5984">
        <v>0.57611111100000001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1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0.24513094347496664</v>
      </c>
      <c r="AC5984">
        <v>0</v>
      </c>
      <c r="AD5984">
        <v>0</v>
      </c>
      <c r="AE5984">
        <v>0.24513094347496664</v>
      </c>
    </row>
    <row r="5985" spans="1:31" x14ac:dyDescent="0.25">
      <c r="A5985">
        <v>2283718</v>
      </c>
      <c r="B5985">
        <v>1</v>
      </c>
      <c r="C5985" t="s">
        <v>81</v>
      </c>
      <c r="D5985" t="s">
        <v>113</v>
      </c>
      <c r="E5985" t="s">
        <v>147</v>
      </c>
      <c r="F5985" t="s">
        <v>9809</v>
      </c>
      <c r="G5985" t="s">
        <v>149</v>
      </c>
      <c r="H5985" t="s">
        <v>150</v>
      </c>
      <c r="I5985" t="s">
        <v>136</v>
      </c>
      <c r="J5985" t="s">
        <v>137</v>
      </c>
      <c r="K5985" t="s">
        <v>138</v>
      </c>
      <c r="L5985" t="s">
        <v>17314</v>
      </c>
      <c r="M5985" t="s">
        <v>17315</v>
      </c>
      <c r="N5985">
        <v>3.3811111110000001</v>
      </c>
      <c r="O5985">
        <v>0</v>
      </c>
      <c r="P5985">
        <v>21</v>
      </c>
      <c r="Q5985">
        <v>0</v>
      </c>
      <c r="R5985">
        <v>0</v>
      </c>
      <c r="S5985">
        <v>0</v>
      </c>
      <c r="T5985">
        <v>1</v>
      </c>
      <c r="U5985">
        <v>0</v>
      </c>
      <c r="V5985">
        <v>0</v>
      </c>
      <c r="W5985">
        <v>0</v>
      </c>
      <c r="X5985">
        <v>4.098947468226533</v>
      </c>
      <c r="Y5985">
        <v>0</v>
      </c>
      <c r="Z5985">
        <v>0</v>
      </c>
      <c r="AA5985">
        <v>0</v>
      </c>
      <c r="AB5985">
        <v>3.0644810907169777</v>
      </c>
      <c r="AC5985">
        <v>0</v>
      </c>
      <c r="AD5985">
        <v>0</v>
      </c>
      <c r="AE5985">
        <v>7.1634285589435107</v>
      </c>
    </row>
    <row r="5986" spans="1:31" x14ac:dyDescent="0.25">
      <c r="A5986">
        <v>2283386</v>
      </c>
      <c r="B5986">
        <v>1</v>
      </c>
      <c r="C5986" t="s">
        <v>81</v>
      </c>
      <c r="D5986" t="s">
        <v>122</v>
      </c>
      <c r="E5986" t="s">
        <v>132</v>
      </c>
      <c r="F5986" t="s">
        <v>17316</v>
      </c>
      <c r="G5986" t="s">
        <v>134</v>
      </c>
      <c r="H5986" t="s">
        <v>135</v>
      </c>
      <c r="I5986" t="s">
        <v>136</v>
      </c>
      <c r="J5986" t="s">
        <v>137</v>
      </c>
      <c r="K5986" t="s">
        <v>138</v>
      </c>
      <c r="L5986" t="s">
        <v>17317</v>
      </c>
      <c r="M5986" t="s">
        <v>17318</v>
      </c>
      <c r="N5986">
        <v>1.7311111109999999</v>
      </c>
      <c r="O5986">
        <v>0</v>
      </c>
      <c r="P5986">
        <v>134</v>
      </c>
      <c r="Q5986">
        <v>0</v>
      </c>
      <c r="R5986">
        <v>0</v>
      </c>
      <c r="S5986">
        <v>4</v>
      </c>
      <c r="T5986">
        <v>15</v>
      </c>
      <c r="U5986">
        <v>3</v>
      </c>
      <c r="V5986">
        <v>0</v>
      </c>
      <c r="W5986">
        <v>0</v>
      </c>
      <c r="X5986">
        <v>21.400423666429429</v>
      </c>
      <c r="Y5986">
        <v>0</v>
      </c>
      <c r="Z5986">
        <v>0</v>
      </c>
      <c r="AA5986">
        <v>20.214364905102169</v>
      </c>
      <c r="AB5986">
        <v>8.5338546719858002</v>
      </c>
      <c r="AC5986">
        <v>294.67599600746291</v>
      </c>
      <c r="AD5986">
        <v>0</v>
      </c>
      <c r="AE5986">
        <v>344.82463925098034</v>
      </c>
    </row>
    <row r="5987" spans="1:31" x14ac:dyDescent="0.25">
      <c r="A5987">
        <v>2283340</v>
      </c>
      <c r="B5987">
        <v>1</v>
      </c>
      <c r="C5987" t="s">
        <v>81</v>
      </c>
      <c r="D5987" t="s">
        <v>116</v>
      </c>
      <c r="E5987" t="s">
        <v>141</v>
      </c>
      <c r="F5987" t="s">
        <v>17319</v>
      </c>
      <c r="G5987" t="s">
        <v>143</v>
      </c>
      <c r="H5987" t="s">
        <v>135</v>
      </c>
      <c r="I5987" t="s">
        <v>136</v>
      </c>
      <c r="J5987" t="s">
        <v>137</v>
      </c>
      <c r="K5987" t="s">
        <v>144</v>
      </c>
      <c r="L5987" t="s">
        <v>17320</v>
      </c>
      <c r="M5987" t="s">
        <v>17321</v>
      </c>
      <c r="N5987">
        <v>0.76555555500000005</v>
      </c>
      <c r="O5987">
        <v>0</v>
      </c>
      <c r="P5987">
        <v>392</v>
      </c>
      <c r="Q5987">
        <v>0</v>
      </c>
      <c r="R5987">
        <v>4</v>
      </c>
      <c r="S5987">
        <v>5</v>
      </c>
      <c r="T5987">
        <v>37</v>
      </c>
      <c r="U5987">
        <v>1</v>
      </c>
      <c r="V5987">
        <v>0</v>
      </c>
      <c r="W5987">
        <v>0</v>
      </c>
      <c r="X5987">
        <v>53.012697335027113</v>
      </c>
      <c r="Y5987">
        <v>0</v>
      </c>
      <c r="Z5987">
        <v>0.11725252764766668</v>
      </c>
      <c r="AA5987">
        <v>86.780937333603887</v>
      </c>
      <c r="AB5987">
        <v>10.62591326565971</v>
      </c>
      <c r="AC5987">
        <v>9.3797238660611519</v>
      </c>
      <c r="AD5987">
        <v>0</v>
      </c>
      <c r="AE5987">
        <v>159.91652432799953</v>
      </c>
    </row>
    <row r="5988" spans="1:31" x14ac:dyDescent="0.25">
      <c r="A5988">
        <v>2283363</v>
      </c>
      <c r="B5988">
        <v>1</v>
      </c>
      <c r="C5988" t="s">
        <v>81</v>
      </c>
      <c r="D5988" t="s">
        <v>128</v>
      </c>
      <c r="E5988" t="s">
        <v>176</v>
      </c>
      <c r="F5988" t="s">
        <v>17322</v>
      </c>
      <c r="G5988" t="s">
        <v>154</v>
      </c>
      <c r="H5988" t="s">
        <v>150</v>
      </c>
      <c r="I5988" t="s">
        <v>136</v>
      </c>
      <c r="J5988" t="s">
        <v>137</v>
      </c>
      <c r="K5988" t="s">
        <v>144</v>
      </c>
      <c r="L5988" t="s">
        <v>17323</v>
      </c>
      <c r="M5988" t="s">
        <v>17324</v>
      </c>
      <c r="N5988">
        <v>6.6147222220000002</v>
      </c>
      <c r="O5988">
        <v>0</v>
      </c>
      <c r="P5988">
        <v>332</v>
      </c>
      <c r="Q5988">
        <v>0</v>
      </c>
      <c r="R5988">
        <v>0</v>
      </c>
      <c r="S5988">
        <v>0</v>
      </c>
      <c r="T5988">
        <v>11</v>
      </c>
      <c r="U5988">
        <v>0</v>
      </c>
      <c r="V5988">
        <v>0</v>
      </c>
      <c r="W5988">
        <v>0</v>
      </c>
      <c r="X5988">
        <v>412.54287918810599</v>
      </c>
      <c r="Y5988">
        <v>0</v>
      </c>
      <c r="Z5988">
        <v>0</v>
      </c>
      <c r="AA5988">
        <v>0</v>
      </c>
      <c r="AB5988">
        <v>33.208516309898052</v>
      </c>
      <c r="AC5988">
        <v>0</v>
      </c>
      <c r="AD5988">
        <v>0</v>
      </c>
      <c r="AE5988">
        <v>445.75139549800406</v>
      </c>
    </row>
    <row r="5989" spans="1:31" x14ac:dyDescent="0.25">
      <c r="A5989">
        <v>2283695</v>
      </c>
      <c r="B5989">
        <v>1</v>
      </c>
      <c r="C5989" t="s">
        <v>80</v>
      </c>
      <c r="D5989" t="s">
        <v>95</v>
      </c>
      <c r="E5989" t="s">
        <v>322</v>
      </c>
      <c r="F5989" t="s">
        <v>1889</v>
      </c>
      <c r="G5989" t="s">
        <v>143</v>
      </c>
      <c r="H5989" t="s">
        <v>135</v>
      </c>
      <c r="I5989" t="s">
        <v>136</v>
      </c>
      <c r="J5989" t="s">
        <v>137</v>
      </c>
      <c r="K5989" t="s">
        <v>144</v>
      </c>
      <c r="L5989" t="s">
        <v>17325</v>
      </c>
      <c r="M5989" t="s">
        <v>17326</v>
      </c>
      <c r="N5989">
        <v>1.2917000000000001</v>
      </c>
      <c r="O5989">
        <v>9</v>
      </c>
      <c r="P5989">
        <v>4100</v>
      </c>
      <c r="Q5989">
        <v>15</v>
      </c>
      <c r="R5989">
        <v>168</v>
      </c>
      <c r="S5989">
        <v>87</v>
      </c>
      <c r="T5989">
        <v>374</v>
      </c>
      <c r="U5989">
        <v>16</v>
      </c>
      <c r="V5989">
        <v>2</v>
      </c>
      <c r="W5989">
        <v>7.5605718625727931</v>
      </c>
      <c r="X5989">
        <v>1593.1875721537949</v>
      </c>
      <c r="Y5989">
        <v>167.5465060372735</v>
      </c>
      <c r="Z5989">
        <v>49.978931517333088</v>
      </c>
      <c r="AA5989">
        <v>1722.7531620889818</v>
      </c>
      <c r="AB5989">
        <v>287.95265272287082</v>
      </c>
      <c r="AC5989">
        <v>572.26533344837389</v>
      </c>
      <c r="AD5989">
        <v>5.1685903044653507</v>
      </c>
      <c r="AE5989">
        <v>4406.4133201356663</v>
      </c>
    </row>
    <row r="5990" spans="1:31" x14ac:dyDescent="0.25">
      <c r="A5990">
        <v>2283317</v>
      </c>
      <c r="B5990">
        <v>1</v>
      </c>
      <c r="C5990" t="s">
        <v>81</v>
      </c>
      <c r="D5990" t="s">
        <v>120</v>
      </c>
      <c r="E5990" t="s">
        <v>157</v>
      </c>
      <c r="F5990" t="s">
        <v>17327</v>
      </c>
      <c r="G5990" t="s">
        <v>143</v>
      </c>
      <c r="H5990" t="s">
        <v>135</v>
      </c>
      <c r="I5990" t="s">
        <v>136</v>
      </c>
      <c r="J5990" t="s">
        <v>137</v>
      </c>
      <c r="K5990" t="s">
        <v>144</v>
      </c>
      <c r="L5990" t="s">
        <v>17328</v>
      </c>
      <c r="M5990" t="s">
        <v>17329</v>
      </c>
      <c r="N5990">
        <v>0.91333333299999997</v>
      </c>
      <c r="O5990">
        <v>1</v>
      </c>
      <c r="P5990">
        <v>304</v>
      </c>
      <c r="Q5990">
        <v>86</v>
      </c>
      <c r="R5990">
        <v>3</v>
      </c>
      <c r="S5990">
        <v>19</v>
      </c>
      <c r="T5990">
        <v>43</v>
      </c>
      <c r="U5990">
        <v>3</v>
      </c>
      <c r="V5990">
        <v>0</v>
      </c>
      <c r="W5990">
        <v>5.5236947907744343</v>
      </c>
      <c r="X5990">
        <v>63.660326725896446</v>
      </c>
      <c r="Y5990">
        <v>183.73934378974462</v>
      </c>
      <c r="Z5990">
        <v>0.23851231988045002</v>
      </c>
      <c r="AA5990">
        <v>30.010928455593898</v>
      </c>
      <c r="AB5990">
        <v>18.466478836466667</v>
      </c>
      <c r="AC5990">
        <v>55.705050320064743</v>
      </c>
      <c r="AD5990">
        <v>0</v>
      </c>
      <c r="AE5990">
        <v>357.34433523842125</v>
      </c>
    </row>
    <row r="5991" spans="1:31" x14ac:dyDescent="0.25">
      <c r="A5991">
        <v>2283380</v>
      </c>
      <c r="B5991">
        <v>1</v>
      </c>
      <c r="C5991" t="s">
        <v>80</v>
      </c>
      <c r="D5991" t="s">
        <v>111</v>
      </c>
      <c r="E5991" t="s">
        <v>165</v>
      </c>
      <c r="F5991" t="s">
        <v>17330</v>
      </c>
      <c r="G5991" t="s">
        <v>198</v>
      </c>
      <c r="H5991" t="s">
        <v>150</v>
      </c>
      <c r="I5991" t="s">
        <v>136</v>
      </c>
      <c r="J5991" t="s">
        <v>137</v>
      </c>
      <c r="K5991" t="s">
        <v>138</v>
      </c>
      <c r="L5991" t="s">
        <v>17331</v>
      </c>
      <c r="M5991" t="s">
        <v>17332</v>
      </c>
      <c r="N5991">
        <v>1.619722222</v>
      </c>
      <c r="O5991">
        <v>0</v>
      </c>
      <c r="P5991">
        <v>2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20.747670911177117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20.747670911177117</v>
      </c>
    </row>
    <row r="5992" spans="1:31" x14ac:dyDescent="0.25">
      <c r="A5992">
        <v>2283735</v>
      </c>
      <c r="B5992">
        <v>1</v>
      </c>
      <c r="C5992" t="s">
        <v>81</v>
      </c>
      <c r="D5992" t="s">
        <v>123</v>
      </c>
      <c r="E5992" t="s">
        <v>176</v>
      </c>
      <c r="F5992" t="s">
        <v>17333</v>
      </c>
      <c r="G5992" t="s">
        <v>178</v>
      </c>
      <c r="H5992" t="s">
        <v>150</v>
      </c>
      <c r="I5992" t="s">
        <v>136</v>
      </c>
      <c r="J5992" t="s">
        <v>137</v>
      </c>
      <c r="K5992" t="s">
        <v>138</v>
      </c>
      <c r="L5992" t="s">
        <v>17334</v>
      </c>
      <c r="M5992" t="s">
        <v>17335</v>
      </c>
      <c r="N5992">
        <v>0.92</v>
      </c>
      <c r="O5992">
        <v>0</v>
      </c>
      <c r="P5992">
        <v>29</v>
      </c>
      <c r="Q5992">
        <v>0</v>
      </c>
      <c r="R5992">
        <v>7</v>
      </c>
      <c r="S5992">
        <v>0</v>
      </c>
      <c r="T5992">
        <v>6</v>
      </c>
      <c r="U5992">
        <v>0</v>
      </c>
      <c r="V5992">
        <v>0</v>
      </c>
      <c r="W5992">
        <v>0</v>
      </c>
      <c r="X5992">
        <v>2.5314653458285417</v>
      </c>
      <c r="Y5992">
        <v>0</v>
      </c>
      <c r="Z5992">
        <v>2.4480696180064587</v>
      </c>
      <c r="AA5992">
        <v>0</v>
      </c>
      <c r="AB5992">
        <v>2.2781778069344942</v>
      </c>
      <c r="AC5992">
        <v>0</v>
      </c>
      <c r="AD5992">
        <v>0</v>
      </c>
      <c r="AE5992">
        <v>7.2577127707694942</v>
      </c>
    </row>
    <row r="5993" spans="1:31" x14ac:dyDescent="0.25">
      <c r="A5993">
        <v>2283781</v>
      </c>
      <c r="B5993">
        <v>1</v>
      </c>
      <c r="C5993" t="s">
        <v>81</v>
      </c>
      <c r="D5993" t="s">
        <v>115</v>
      </c>
      <c r="E5993" t="s">
        <v>176</v>
      </c>
      <c r="F5993" t="s">
        <v>1943</v>
      </c>
      <c r="G5993" t="s">
        <v>178</v>
      </c>
      <c r="H5993" t="s">
        <v>150</v>
      </c>
      <c r="I5993" t="s">
        <v>136</v>
      </c>
      <c r="J5993" t="s">
        <v>137</v>
      </c>
      <c r="K5993" t="s">
        <v>138</v>
      </c>
      <c r="L5993" t="s">
        <v>17336</v>
      </c>
      <c r="M5993" t="s">
        <v>17337</v>
      </c>
      <c r="N5993">
        <v>0.85027777699999996</v>
      </c>
      <c r="O5993">
        <v>0</v>
      </c>
      <c r="P5993">
        <v>31</v>
      </c>
      <c r="Q5993">
        <v>0</v>
      </c>
      <c r="R5993">
        <v>3</v>
      </c>
      <c r="S5993">
        <v>0</v>
      </c>
      <c r="T5993">
        <v>2</v>
      </c>
      <c r="U5993">
        <v>0</v>
      </c>
      <c r="V5993">
        <v>0</v>
      </c>
      <c r="W5993">
        <v>0</v>
      </c>
      <c r="X5993">
        <v>2.069781083519175</v>
      </c>
      <c r="Y5993">
        <v>0</v>
      </c>
      <c r="Z5993">
        <v>0.15568891312367503</v>
      </c>
      <c r="AA5993">
        <v>0</v>
      </c>
      <c r="AB5993">
        <v>8.2845962449166668E-3</v>
      </c>
      <c r="AC5993">
        <v>0</v>
      </c>
      <c r="AD5993">
        <v>0</v>
      </c>
      <c r="AE5993">
        <v>2.2337545928877667</v>
      </c>
    </row>
    <row r="5994" spans="1:31" x14ac:dyDescent="0.25">
      <c r="A5994">
        <v>2283572</v>
      </c>
      <c r="B5994">
        <v>1</v>
      </c>
      <c r="C5994" t="s">
        <v>81</v>
      </c>
      <c r="D5994" t="s">
        <v>128</v>
      </c>
      <c r="E5994" t="s">
        <v>141</v>
      </c>
      <c r="F5994" t="s">
        <v>17338</v>
      </c>
      <c r="G5994" t="s">
        <v>268</v>
      </c>
      <c r="H5994" t="s">
        <v>135</v>
      </c>
      <c r="I5994" t="s">
        <v>136</v>
      </c>
      <c r="J5994" t="s">
        <v>137</v>
      </c>
      <c r="K5994" t="s">
        <v>138</v>
      </c>
      <c r="L5994" t="s">
        <v>17339</v>
      </c>
      <c r="M5994" t="s">
        <v>17340</v>
      </c>
      <c r="N5994">
        <v>6.2424999999999997</v>
      </c>
      <c r="O5994">
        <v>0</v>
      </c>
      <c r="P5994">
        <v>23</v>
      </c>
      <c r="Q5994">
        <v>0</v>
      </c>
      <c r="R5994">
        <v>30</v>
      </c>
      <c r="S5994">
        <v>1</v>
      </c>
      <c r="T5994">
        <v>1</v>
      </c>
      <c r="U5994">
        <v>1</v>
      </c>
      <c r="V5994">
        <v>0</v>
      </c>
      <c r="W5994">
        <v>0</v>
      </c>
      <c r="X5994">
        <v>21.756959841141374</v>
      </c>
      <c r="Y5994">
        <v>0</v>
      </c>
      <c r="Z5994">
        <v>80.86333155842037</v>
      </c>
      <c r="AA5994">
        <v>320.66774665305002</v>
      </c>
      <c r="AB5994">
        <v>8.2538352548872496</v>
      </c>
      <c r="AC5994">
        <v>28.984549119282967</v>
      </c>
      <c r="AD5994">
        <v>0</v>
      </c>
      <c r="AE5994">
        <v>460.52642242678201</v>
      </c>
    </row>
    <row r="5995" spans="1:31" x14ac:dyDescent="0.25">
      <c r="A5995">
        <v>2283818</v>
      </c>
      <c r="B5995">
        <v>1</v>
      </c>
      <c r="C5995" t="s">
        <v>80</v>
      </c>
      <c r="D5995" t="s">
        <v>106</v>
      </c>
      <c r="E5995" t="s">
        <v>165</v>
      </c>
      <c r="F5995" t="s">
        <v>17341</v>
      </c>
      <c r="G5995" t="s">
        <v>198</v>
      </c>
      <c r="H5995" t="s">
        <v>150</v>
      </c>
      <c r="I5995" t="s">
        <v>136</v>
      </c>
      <c r="J5995" t="s">
        <v>137</v>
      </c>
      <c r="K5995" t="s">
        <v>138</v>
      </c>
      <c r="L5995" t="s">
        <v>17342</v>
      </c>
      <c r="M5995" t="s">
        <v>17343</v>
      </c>
      <c r="N5995">
        <v>0.93416666599999998</v>
      </c>
      <c r="O5995">
        <v>0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0.30183116292787504</v>
      </c>
      <c r="AA5995">
        <v>0</v>
      </c>
      <c r="AB5995">
        <v>0</v>
      </c>
      <c r="AC5995">
        <v>0</v>
      </c>
      <c r="AD5995">
        <v>0</v>
      </c>
      <c r="AE5995">
        <v>0.30183116292787504</v>
      </c>
    </row>
    <row r="5996" spans="1:31" x14ac:dyDescent="0.25">
      <c r="A5996">
        <v>2283632</v>
      </c>
      <c r="B5996">
        <v>1</v>
      </c>
      <c r="C5996" t="s">
        <v>80</v>
      </c>
      <c r="D5996" t="s">
        <v>101</v>
      </c>
      <c r="E5996" t="s">
        <v>141</v>
      </c>
      <c r="F5996" t="s">
        <v>17344</v>
      </c>
      <c r="G5996" t="s">
        <v>134</v>
      </c>
      <c r="H5996" t="s">
        <v>135</v>
      </c>
      <c r="I5996" t="s">
        <v>136</v>
      </c>
      <c r="J5996" t="s">
        <v>137</v>
      </c>
      <c r="K5996" t="s">
        <v>138</v>
      </c>
      <c r="L5996" t="s">
        <v>17345</v>
      </c>
      <c r="M5996" t="s">
        <v>17346</v>
      </c>
      <c r="N5996">
        <v>0.4325</v>
      </c>
      <c r="O5996">
        <v>0</v>
      </c>
      <c r="P5996">
        <v>272</v>
      </c>
      <c r="Q5996">
        <v>2</v>
      </c>
      <c r="R5996">
        <v>10</v>
      </c>
      <c r="S5996">
        <v>3</v>
      </c>
      <c r="T5996">
        <v>60</v>
      </c>
      <c r="U5996">
        <v>2</v>
      </c>
      <c r="V5996">
        <v>0</v>
      </c>
      <c r="W5996">
        <v>0</v>
      </c>
      <c r="X5996">
        <v>46.951711207426165</v>
      </c>
      <c r="Y5996">
        <v>0.58294037493900008</v>
      </c>
      <c r="Z5996">
        <v>2.1834845139937507</v>
      </c>
      <c r="AA5996">
        <v>2.5864305830280498</v>
      </c>
      <c r="AB5996">
        <v>12.542099297088599</v>
      </c>
      <c r="AC5996">
        <v>1.259090944128</v>
      </c>
      <c r="AD5996">
        <v>0</v>
      </c>
      <c r="AE5996">
        <v>66.105756920603568</v>
      </c>
    </row>
    <row r="5997" spans="1:31" x14ac:dyDescent="0.25">
      <c r="A5997">
        <v>2283532</v>
      </c>
      <c r="B5997">
        <v>1</v>
      </c>
      <c r="C5997" t="s">
        <v>80</v>
      </c>
      <c r="D5997" t="s">
        <v>89</v>
      </c>
      <c r="E5997" t="s">
        <v>157</v>
      </c>
      <c r="F5997" t="s">
        <v>17347</v>
      </c>
      <c r="G5997" t="s">
        <v>442</v>
      </c>
      <c r="H5997" t="s">
        <v>135</v>
      </c>
      <c r="I5997" t="s">
        <v>136</v>
      </c>
      <c r="J5997" t="s">
        <v>137</v>
      </c>
      <c r="K5997" t="s">
        <v>138</v>
      </c>
      <c r="L5997" t="s">
        <v>17348</v>
      </c>
      <c r="M5997" t="s">
        <v>17349</v>
      </c>
      <c r="N5997">
        <v>0.16277777700000001</v>
      </c>
      <c r="O5997">
        <v>34</v>
      </c>
      <c r="P5997">
        <v>13241</v>
      </c>
      <c r="Q5997">
        <v>8</v>
      </c>
      <c r="R5997">
        <v>272</v>
      </c>
      <c r="S5997">
        <v>30</v>
      </c>
      <c r="T5997">
        <v>1513</v>
      </c>
      <c r="U5997">
        <v>5</v>
      </c>
      <c r="V5997">
        <v>4</v>
      </c>
      <c r="W5997">
        <v>94.537188885657244</v>
      </c>
      <c r="X5997">
        <v>1051.6853424591104</v>
      </c>
      <c r="Y5997">
        <v>2.5324140162509998</v>
      </c>
      <c r="Z5997">
        <v>15.444407796154398</v>
      </c>
      <c r="AA5997">
        <v>49.510768430440734</v>
      </c>
      <c r="AB5997">
        <v>223.88698646159619</v>
      </c>
      <c r="AC5997">
        <v>15.078763859202281</v>
      </c>
      <c r="AD5997">
        <v>8.2009929776428514</v>
      </c>
      <c r="AE5997">
        <v>1460.8768648860555</v>
      </c>
    </row>
    <row r="5998" spans="1:31" x14ac:dyDescent="0.25">
      <c r="A5998">
        <v>2283678</v>
      </c>
      <c r="B5998">
        <v>1</v>
      </c>
      <c r="C5998" t="s">
        <v>80</v>
      </c>
      <c r="D5998" t="s">
        <v>96</v>
      </c>
      <c r="E5998" t="s">
        <v>165</v>
      </c>
      <c r="F5998" t="s">
        <v>17350</v>
      </c>
      <c r="G5998" t="s">
        <v>198</v>
      </c>
      <c r="H5998" t="s">
        <v>150</v>
      </c>
      <c r="I5998" t="s">
        <v>136</v>
      </c>
      <c r="J5998" t="s">
        <v>137</v>
      </c>
      <c r="K5998" t="s">
        <v>138</v>
      </c>
      <c r="L5998" t="s">
        <v>17351</v>
      </c>
      <c r="M5998" t="s">
        <v>17352</v>
      </c>
      <c r="N5998">
        <v>0.955555555</v>
      </c>
      <c r="O5998">
        <v>0</v>
      </c>
      <c r="P5998">
        <v>1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0.21630356500600001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0.21630356500600001</v>
      </c>
    </row>
    <row r="5999" spans="1:31" x14ac:dyDescent="0.25">
      <c r="A5999">
        <v>2283824</v>
      </c>
      <c r="B5999">
        <v>1</v>
      </c>
      <c r="C5999" t="s">
        <v>80</v>
      </c>
      <c r="D5999" t="s">
        <v>96</v>
      </c>
      <c r="E5999" t="s">
        <v>132</v>
      </c>
      <c r="F5999" t="s">
        <v>17353</v>
      </c>
      <c r="G5999" t="s">
        <v>134</v>
      </c>
      <c r="H5999" t="s">
        <v>135</v>
      </c>
      <c r="I5999" t="s">
        <v>136</v>
      </c>
      <c r="J5999" t="s">
        <v>137</v>
      </c>
      <c r="K5999" t="s">
        <v>138</v>
      </c>
      <c r="L5999" t="s">
        <v>17354</v>
      </c>
      <c r="M5999" t="s">
        <v>17355</v>
      </c>
      <c r="N5999">
        <v>0.86027777699999997</v>
      </c>
      <c r="O5999">
        <v>0</v>
      </c>
      <c r="P5999">
        <v>0</v>
      </c>
      <c r="Q5999">
        <v>0</v>
      </c>
      <c r="R5999">
        <v>0</v>
      </c>
      <c r="S5999">
        <v>2</v>
      </c>
      <c r="T5999">
        <v>0</v>
      </c>
      <c r="U5999">
        <v>1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25.457161622784298</v>
      </c>
      <c r="AB5999">
        <v>0</v>
      </c>
      <c r="AC5999">
        <v>0.36635357384583339</v>
      </c>
      <c r="AD5999">
        <v>0</v>
      </c>
      <c r="AE5999">
        <v>25.823515196630133</v>
      </c>
    </row>
    <row r="6000" spans="1:31" x14ac:dyDescent="0.25">
      <c r="A6000">
        <v>2283801</v>
      </c>
      <c r="B6000">
        <v>1</v>
      </c>
      <c r="C6000" t="s">
        <v>80</v>
      </c>
      <c r="D6000" t="s">
        <v>108</v>
      </c>
      <c r="E6000" t="s">
        <v>147</v>
      </c>
      <c r="F6000" t="s">
        <v>17356</v>
      </c>
      <c r="G6000" t="s">
        <v>149</v>
      </c>
      <c r="H6000" t="s">
        <v>150</v>
      </c>
      <c r="I6000" t="s">
        <v>136</v>
      </c>
      <c r="J6000" t="s">
        <v>137</v>
      </c>
      <c r="K6000" t="s">
        <v>138</v>
      </c>
      <c r="L6000" t="s">
        <v>17357</v>
      </c>
      <c r="M6000" t="s">
        <v>17358</v>
      </c>
      <c r="N6000">
        <v>0.77583333300000001</v>
      </c>
      <c r="O6000">
        <v>0</v>
      </c>
      <c r="P6000">
        <v>6</v>
      </c>
      <c r="Q6000">
        <v>0</v>
      </c>
      <c r="R6000">
        <v>1</v>
      </c>
      <c r="S6000">
        <v>0</v>
      </c>
      <c r="T6000">
        <v>1</v>
      </c>
      <c r="U6000">
        <v>0</v>
      </c>
      <c r="V6000">
        <v>0</v>
      </c>
      <c r="W6000">
        <v>0</v>
      </c>
      <c r="X6000">
        <v>0.62242412903549993</v>
      </c>
      <c r="Y6000">
        <v>0</v>
      </c>
      <c r="Z6000">
        <v>0</v>
      </c>
      <c r="AA6000">
        <v>0</v>
      </c>
      <c r="AB6000">
        <v>2.4500902892250001E-2</v>
      </c>
      <c r="AC6000">
        <v>0</v>
      </c>
      <c r="AD6000">
        <v>0</v>
      </c>
      <c r="AE6000">
        <v>0.64692503192774997</v>
      </c>
    </row>
    <row r="6001" spans="1:31" x14ac:dyDescent="0.25">
      <c r="A6001">
        <v>2283303</v>
      </c>
      <c r="B6001">
        <v>1</v>
      </c>
      <c r="C6001" t="s">
        <v>81</v>
      </c>
      <c r="D6001" t="s">
        <v>123</v>
      </c>
      <c r="E6001" t="s">
        <v>132</v>
      </c>
      <c r="F6001" t="s">
        <v>5817</v>
      </c>
      <c r="G6001" t="s">
        <v>134</v>
      </c>
      <c r="H6001" t="s">
        <v>135</v>
      </c>
      <c r="I6001" t="s">
        <v>136</v>
      </c>
      <c r="J6001" t="s">
        <v>137</v>
      </c>
      <c r="K6001" t="s">
        <v>138</v>
      </c>
      <c r="L6001" t="s">
        <v>17359</v>
      </c>
      <c r="M6001" t="s">
        <v>17360</v>
      </c>
      <c r="N6001">
        <v>1.8238888879999999</v>
      </c>
      <c r="O6001">
        <v>0</v>
      </c>
      <c r="P6001">
        <v>360</v>
      </c>
      <c r="Q6001">
        <v>137</v>
      </c>
      <c r="R6001">
        <v>52</v>
      </c>
      <c r="S6001">
        <v>12</v>
      </c>
      <c r="T6001">
        <v>36</v>
      </c>
      <c r="U6001">
        <v>0</v>
      </c>
      <c r="V6001">
        <v>0</v>
      </c>
      <c r="W6001">
        <v>0</v>
      </c>
      <c r="X6001">
        <v>74.364434778205577</v>
      </c>
      <c r="Y6001">
        <v>198.47527898967004</v>
      </c>
      <c r="Z6001">
        <v>41.368825554702752</v>
      </c>
      <c r="AA6001">
        <v>8.8948013080165911</v>
      </c>
      <c r="AB6001">
        <v>26.432498210639057</v>
      </c>
      <c r="AC6001">
        <v>0</v>
      </c>
      <c r="AD6001">
        <v>0</v>
      </c>
      <c r="AE6001">
        <v>349.53583884123407</v>
      </c>
    </row>
    <row r="6002" spans="1:31" x14ac:dyDescent="0.25">
      <c r="A6002">
        <v>2283446</v>
      </c>
      <c r="B6002">
        <v>1</v>
      </c>
      <c r="C6002" t="s">
        <v>80</v>
      </c>
      <c r="D6002" t="s">
        <v>92</v>
      </c>
      <c r="E6002" t="s">
        <v>147</v>
      </c>
      <c r="F6002" t="s">
        <v>17361</v>
      </c>
      <c r="G6002" t="s">
        <v>233</v>
      </c>
      <c r="H6002" t="s">
        <v>150</v>
      </c>
      <c r="I6002" t="s">
        <v>136</v>
      </c>
      <c r="J6002" t="s">
        <v>137</v>
      </c>
      <c r="K6002" t="s">
        <v>138</v>
      </c>
      <c r="L6002" t="s">
        <v>17362</v>
      </c>
      <c r="M6002" t="s">
        <v>17363</v>
      </c>
      <c r="N6002">
        <v>0.97499999999999998</v>
      </c>
      <c r="O6002">
        <v>0</v>
      </c>
      <c r="P6002">
        <v>16</v>
      </c>
      <c r="Q6002">
        <v>0</v>
      </c>
      <c r="R6002">
        <v>0</v>
      </c>
      <c r="S6002">
        <v>0</v>
      </c>
      <c r="T6002">
        <v>2</v>
      </c>
      <c r="U6002">
        <v>0</v>
      </c>
      <c r="V6002">
        <v>0</v>
      </c>
      <c r="W6002">
        <v>0</v>
      </c>
      <c r="X6002">
        <v>2.8272676309336529</v>
      </c>
      <c r="Y6002">
        <v>0</v>
      </c>
      <c r="Z6002">
        <v>0</v>
      </c>
      <c r="AA6002">
        <v>0</v>
      </c>
      <c r="AB6002">
        <v>2.0252467007854391</v>
      </c>
      <c r="AC6002">
        <v>0</v>
      </c>
      <c r="AD6002">
        <v>0</v>
      </c>
      <c r="AE6002">
        <v>4.8525143317190924</v>
      </c>
    </row>
    <row r="6003" spans="1:31" x14ac:dyDescent="0.25">
      <c r="A6003">
        <v>2283280</v>
      </c>
      <c r="B6003">
        <v>1</v>
      </c>
      <c r="C6003" t="s">
        <v>80</v>
      </c>
      <c r="D6003" t="s">
        <v>96</v>
      </c>
      <c r="E6003" t="s">
        <v>132</v>
      </c>
      <c r="F6003" t="s">
        <v>694</v>
      </c>
      <c r="G6003" t="s">
        <v>268</v>
      </c>
      <c r="H6003" t="s">
        <v>135</v>
      </c>
      <c r="I6003" t="s">
        <v>136</v>
      </c>
      <c r="J6003" t="s">
        <v>137</v>
      </c>
      <c r="K6003" t="s">
        <v>138</v>
      </c>
      <c r="L6003" t="s">
        <v>17364</v>
      </c>
      <c r="M6003" t="s">
        <v>17365</v>
      </c>
      <c r="N6003">
        <v>2.2233333329999998</v>
      </c>
      <c r="O6003">
        <v>1</v>
      </c>
      <c r="P6003">
        <v>1134</v>
      </c>
      <c r="Q6003">
        <v>0</v>
      </c>
      <c r="R6003">
        <v>17</v>
      </c>
      <c r="S6003">
        <v>3</v>
      </c>
      <c r="T6003">
        <v>118</v>
      </c>
      <c r="U6003">
        <v>0</v>
      </c>
      <c r="V6003">
        <v>0</v>
      </c>
      <c r="W6003">
        <v>1.7344046364349999</v>
      </c>
      <c r="X6003">
        <v>3691.5961863109733</v>
      </c>
      <c r="Y6003">
        <v>0</v>
      </c>
      <c r="Z6003">
        <v>11.288153314506255</v>
      </c>
      <c r="AA6003">
        <v>15.255899834741099</v>
      </c>
      <c r="AB6003">
        <v>155.71115049584671</v>
      </c>
      <c r="AC6003">
        <v>0</v>
      </c>
      <c r="AD6003">
        <v>0</v>
      </c>
      <c r="AE6003">
        <v>3875.5857945925027</v>
      </c>
    </row>
    <row r="6004" spans="1:31" x14ac:dyDescent="0.25">
      <c r="A6004">
        <v>2283423</v>
      </c>
      <c r="B6004">
        <v>1</v>
      </c>
      <c r="C6004" t="s">
        <v>80</v>
      </c>
      <c r="D6004" t="s">
        <v>102</v>
      </c>
      <c r="E6004" t="s">
        <v>176</v>
      </c>
      <c r="F6004" t="s">
        <v>17366</v>
      </c>
      <c r="G6004" t="s">
        <v>178</v>
      </c>
      <c r="H6004" t="s">
        <v>150</v>
      </c>
      <c r="I6004" t="s">
        <v>136</v>
      </c>
      <c r="J6004" t="s">
        <v>137</v>
      </c>
      <c r="K6004" t="s">
        <v>138</v>
      </c>
      <c r="L6004" t="s">
        <v>17367</v>
      </c>
      <c r="M6004" t="s">
        <v>17368</v>
      </c>
      <c r="N6004">
        <v>1.7975000000000001</v>
      </c>
      <c r="O6004">
        <v>0</v>
      </c>
      <c r="P6004">
        <v>25</v>
      </c>
      <c r="Q6004">
        <v>0</v>
      </c>
      <c r="R6004">
        <v>2</v>
      </c>
      <c r="S6004">
        <v>0</v>
      </c>
      <c r="T6004">
        <v>2</v>
      </c>
      <c r="U6004">
        <v>0</v>
      </c>
      <c r="V6004">
        <v>0</v>
      </c>
      <c r="W6004">
        <v>0</v>
      </c>
      <c r="X6004">
        <v>6.7670783127949141</v>
      </c>
      <c r="Y6004">
        <v>0</v>
      </c>
      <c r="Z6004">
        <v>2.8522339197275</v>
      </c>
      <c r="AA6004">
        <v>0</v>
      </c>
      <c r="AB6004">
        <v>3.7496491367910831</v>
      </c>
      <c r="AC6004">
        <v>0</v>
      </c>
      <c r="AD6004">
        <v>0</v>
      </c>
      <c r="AE6004">
        <v>13.368961369313498</v>
      </c>
    </row>
    <row r="6005" spans="1:31" x14ac:dyDescent="0.25">
      <c r="A6005">
        <v>2283609</v>
      </c>
      <c r="B6005">
        <v>1</v>
      </c>
      <c r="C6005" t="s">
        <v>80</v>
      </c>
      <c r="D6005" t="s">
        <v>84</v>
      </c>
      <c r="E6005" t="s">
        <v>165</v>
      </c>
      <c r="F6005" t="s">
        <v>4359</v>
      </c>
      <c r="G6005" t="s">
        <v>225</v>
      </c>
      <c r="H6005" t="s">
        <v>150</v>
      </c>
      <c r="I6005" t="s">
        <v>136</v>
      </c>
      <c r="J6005" t="s">
        <v>137</v>
      </c>
      <c r="K6005" t="s">
        <v>138</v>
      </c>
      <c r="L6005" t="s">
        <v>17369</v>
      </c>
      <c r="M6005" t="s">
        <v>17370</v>
      </c>
      <c r="N6005">
        <v>3.5038888880000001</v>
      </c>
      <c r="O6005">
        <v>0</v>
      </c>
      <c r="P6005">
        <v>1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1.2447696888247251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1.2447696888247251</v>
      </c>
    </row>
    <row r="6006" spans="1:31" x14ac:dyDescent="0.25">
      <c r="A6006">
        <v>2283466</v>
      </c>
      <c r="B6006">
        <v>1</v>
      </c>
      <c r="C6006" t="s">
        <v>81</v>
      </c>
      <c r="D6006" t="s">
        <v>127</v>
      </c>
      <c r="E6006" t="s">
        <v>132</v>
      </c>
      <c r="F6006" t="s">
        <v>2791</v>
      </c>
      <c r="G6006" t="s">
        <v>1804</v>
      </c>
      <c r="H6006" t="s">
        <v>135</v>
      </c>
      <c r="I6006" t="s">
        <v>136</v>
      </c>
      <c r="J6006" t="s">
        <v>137</v>
      </c>
      <c r="K6006" t="s">
        <v>138</v>
      </c>
      <c r="L6006" t="s">
        <v>17371</v>
      </c>
      <c r="M6006" t="s">
        <v>17372</v>
      </c>
      <c r="N6006">
        <v>4.5547222219999997</v>
      </c>
      <c r="O6006">
        <v>4</v>
      </c>
      <c r="P6006">
        <v>59</v>
      </c>
      <c r="Q6006">
        <v>95</v>
      </c>
      <c r="R6006">
        <v>89</v>
      </c>
      <c r="S6006">
        <v>2</v>
      </c>
      <c r="T6006">
        <v>7</v>
      </c>
      <c r="U6006">
        <v>1</v>
      </c>
      <c r="V6006">
        <v>1</v>
      </c>
      <c r="W6006">
        <v>2.6673822709467503</v>
      </c>
      <c r="X6006">
        <v>52.316644095887447</v>
      </c>
      <c r="Y6006">
        <v>236.8381188917289</v>
      </c>
      <c r="Z6006">
        <v>296.4343438653425</v>
      </c>
      <c r="AA6006">
        <v>26.645655775378909</v>
      </c>
      <c r="AB6006">
        <v>12.710292523721746</v>
      </c>
      <c r="AC6006">
        <v>333.74456816987004</v>
      </c>
      <c r="AD6006">
        <v>0</v>
      </c>
      <c r="AE6006">
        <v>961.35700559287625</v>
      </c>
    </row>
    <row r="6007" spans="1:31" x14ac:dyDescent="0.25">
      <c r="A6007">
        <v>2283323</v>
      </c>
      <c r="B6007">
        <v>1</v>
      </c>
      <c r="C6007" t="s">
        <v>80</v>
      </c>
      <c r="D6007" t="s">
        <v>107</v>
      </c>
      <c r="E6007" t="s">
        <v>176</v>
      </c>
      <c r="F6007" t="s">
        <v>17373</v>
      </c>
      <c r="G6007" t="s">
        <v>143</v>
      </c>
      <c r="H6007" t="s">
        <v>150</v>
      </c>
      <c r="I6007" t="s">
        <v>136</v>
      </c>
      <c r="J6007" t="s">
        <v>137</v>
      </c>
      <c r="K6007" t="s">
        <v>144</v>
      </c>
      <c r="L6007" t="s">
        <v>17374</v>
      </c>
      <c r="M6007" t="s">
        <v>17375</v>
      </c>
      <c r="N6007">
        <v>5.1658333330000001</v>
      </c>
      <c r="O6007">
        <v>0</v>
      </c>
      <c r="P6007">
        <v>263</v>
      </c>
      <c r="Q6007">
        <v>0</v>
      </c>
      <c r="R6007">
        <v>1</v>
      </c>
      <c r="S6007">
        <v>0</v>
      </c>
      <c r="T6007">
        <v>8</v>
      </c>
      <c r="U6007">
        <v>0</v>
      </c>
      <c r="V6007">
        <v>0</v>
      </c>
      <c r="W6007">
        <v>0</v>
      </c>
      <c r="X6007">
        <v>280.87989573794465</v>
      </c>
      <c r="Y6007">
        <v>0</v>
      </c>
      <c r="Z6007">
        <v>0</v>
      </c>
      <c r="AA6007">
        <v>0</v>
      </c>
      <c r="AB6007">
        <v>10.169542440608785</v>
      </c>
      <c r="AC6007">
        <v>0</v>
      </c>
      <c r="AD6007">
        <v>0</v>
      </c>
      <c r="AE6007">
        <v>291.04943817855343</v>
      </c>
    </row>
    <row r="6008" spans="1:31" x14ac:dyDescent="0.25">
      <c r="A6008">
        <v>2283589</v>
      </c>
      <c r="B6008">
        <v>1</v>
      </c>
      <c r="C6008" t="s">
        <v>81</v>
      </c>
      <c r="D6008" t="s">
        <v>127</v>
      </c>
      <c r="E6008" t="s">
        <v>132</v>
      </c>
      <c r="F6008" t="s">
        <v>8714</v>
      </c>
      <c r="G6008" t="s">
        <v>1804</v>
      </c>
      <c r="H6008" t="s">
        <v>135</v>
      </c>
      <c r="I6008" t="s">
        <v>136</v>
      </c>
      <c r="J6008" t="s">
        <v>137</v>
      </c>
      <c r="K6008" t="s">
        <v>138</v>
      </c>
      <c r="L6008" t="s">
        <v>17376</v>
      </c>
      <c r="M6008" t="s">
        <v>17377</v>
      </c>
      <c r="N6008">
        <v>7.653333333</v>
      </c>
      <c r="O6008">
        <v>3</v>
      </c>
      <c r="P6008">
        <v>473</v>
      </c>
      <c r="Q6008">
        <v>79</v>
      </c>
      <c r="R6008">
        <v>74</v>
      </c>
      <c r="S6008">
        <v>17</v>
      </c>
      <c r="T6008">
        <v>38</v>
      </c>
      <c r="U6008">
        <v>5</v>
      </c>
      <c r="V6008">
        <v>0</v>
      </c>
      <c r="W6008">
        <v>2.1382844007120005</v>
      </c>
      <c r="X6008">
        <v>686.54002538775842</v>
      </c>
      <c r="Y6008">
        <v>311.89376136783949</v>
      </c>
      <c r="Z6008">
        <v>133.12960422173325</v>
      </c>
      <c r="AA6008">
        <v>2872.5811186973597</v>
      </c>
      <c r="AB6008">
        <v>121.22881321772033</v>
      </c>
      <c r="AC6008">
        <v>1125.6588039143335</v>
      </c>
      <c r="AD6008">
        <v>0</v>
      </c>
      <c r="AE6008">
        <v>5253.1704112074567</v>
      </c>
    </row>
    <row r="6009" spans="1:31" x14ac:dyDescent="0.25">
      <c r="A6009">
        <v>2283546</v>
      </c>
      <c r="B6009">
        <v>1</v>
      </c>
      <c r="C6009" t="s">
        <v>81</v>
      </c>
      <c r="D6009" t="s">
        <v>112</v>
      </c>
      <c r="E6009" t="s">
        <v>157</v>
      </c>
      <c r="F6009" t="s">
        <v>1969</v>
      </c>
      <c r="G6009" t="s">
        <v>134</v>
      </c>
      <c r="H6009" t="s">
        <v>135</v>
      </c>
      <c r="I6009" t="s">
        <v>136</v>
      </c>
      <c r="J6009" t="s">
        <v>137</v>
      </c>
      <c r="K6009" t="s">
        <v>138</v>
      </c>
      <c r="L6009" t="s">
        <v>17378</v>
      </c>
      <c r="M6009" t="s">
        <v>17379</v>
      </c>
      <c r="N6009">
        <v>1.4011111110000001</v>
      </c>
      <c r="O6009">
        <v>1</v>
      </c>
      <c r="P6009">
        <v>2</v>
      </c>
      <c r="Q6009">
        <v>50</v>
      </c>
      <c r="R6009">
        <v>80</v>
      </c>
      <c r="S6009">
        <v>4</v>
      </c>
      <c r="T6009">
        <v>3</v>
      </c>
      <c r="U6009">
        <v>1</v>
      </c>
      <c r="V6009">
        <v>0</v>
      </c>
      <c r="W6009">
        <v>1.1870072405470999</v>
      </c>
      <c r="X6009">
        <v>0.80093753333359996</v>
      </c>
      <c r="Y6009">
        <v>28.353174190633567</v>
      </c>
      <c r="Z6009">
        <v>67.361207488777765</v>
      </c>
      <c r="AA6009">
        <v>2.4566929748068169</v>
      </c>
      <c r="AB6009">
        <v>33.477338681668833</v>
      </c>
      <c r="AC6009">
        <v>2.6838828635934004</v>
      </c>
      <c r="AD6009">
        <v>0</v>
      </c>
      <c r="AE6009">
        <v>136.32024097336108</v>
      </c>
    </row>
    <row r="6010" spans="1:31" x14ac:dyDescent="0.25">
      <c r="A6010">
        <v>2283297</v>
      </c>
      <c r="B6010">
        <v>1</v>
      </c>
      <c r="C6010" t="s">
        <v>80</v>
      </c>
      <c r="D6010" t="s">
        <v>108</v>
      </c>
      <c r="E6010" t="s">
        <v>141</v>
      </c>
      <c r="F6010" t="s">
        <v>17380</v>
      </c>
      <c r="G6010" t="s">
        <v>278</v>
      </c>
      <c r="H6010" t="s">
        <v>135</v>
      </c>
      <c r="I6010" t="s">
        <v>136</v>
      </c>
      <c r="J6010" t="s">
        <v>137</v>
      </c>
      <c r="K6010" t="s">
        <v>138</v>
      </c>
      <c r="L6010" t="s">
        <v>17381</v>
      </c>
      <c r="M6010" t="s">
        <v>17382</v>
      </c>
      <c r="N6010">
        <v>2.2819444440000001</v>
      </c>
      <c r="O6010">
        <v>0</v>
      </c>
      <c r="P6010">
        <v>15</v>
      </c>
      <c r="Q6010">
        <v>0</v>
      </c>
      <c r="R6010">
        <v>2</v>
      </c>
      <c r="S6010">
        <v>0</v>
      </c>
      <c r="T6010">
        <v>1</v>
      </c>
      <c r="U6010">
        <v>0</v>
      </c>
      <c r="V6010">
        <v>0</v>
      </c>
      <c r="W6010">
        <v>0</v>
      </c>
      <c r="X6010">
        <v>3.2109327611640004</v>
      </c>
      <c r="Y6010">
        <v>0</v>
      </c>
      <c r="Z6010">
        <v>1.7521780886149001</v>
      </c>
      <c r="AA6010">
        <v>0</v>
      </c>
      <c r="AB6010">
        <v>2.0476833526097309</v>
      </c>
      <c r="AC6010">
        <v>0</v>
      </c>
      <c r="AD6010">
        <v>0</v>
      </c>
      <c r="AE6010">
        <v>7.0107942023886309</v>
      </c>
    </row>
    <row r="6011" spans="1:31" x14ac:dyDescent="0.25">
      <c r="A6011">
        <v>2283403</v>
      </c>
      <c r="B6011">
        <v>1</v>
      </c>
      <c r="C6011" t="s">
        <v>80</v>
      </c>
      <c r="D6011" t="s">
        <v>94</v>
      </c>
      <c r="E6011" t="s">
        <v>165</v>
      </c>
      <c r="F6011" t="s">
        <v>17383</v>
      </c>
      <c r="G6011" t="s">
        <v>167</v>
      </c>
      <c r="H6011" t="s">
        <v>150</v>
      </c>
      <c r="I6011" t="s">
        <v>136</v>
      </c>
      <c r="J6011" t="s">
        <v>137</v>
      </c>
      <c r="K6011" t="s">
        <v>138</v>
      </c>
      <c r="L6011" t="s">
        <v>17384</v>
      </c>
      <c r="M6011" t="s">
        <v>17385</v>
      </c>
      <c r="N6011">
        <v>6.0547222219999997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1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2.3796274967472</v>
      </c>
      <c r="AC6011">
        <v>0</v>
      </c>
      <c r="AD6011">
        <v>0</v>
      </c>
      <c r="AE6011">
        <v>2.3796274967472</v>
      </c>
    </row>
    <row r="6012" spans="1:31" x14ac:dyDescent="0.25">
      <c r="A6012">
        <v>2283844</v>
      </c>
      <c r="B6012">
        <v>1</v>
      </c>
      <c r="C6012" t="s">
        <v>80</v>
      </c>
      <c r="D6012" t="s">
        <v>82</v>
      </c>
      <c r="E6012" t="s">
        <v>165</v>
      </c>
      <c r="F6012" t="s">
        <v>17386</v>
      </c>
      <c r="G6012" t="s">
        <v>225</v>
      </c>
      <c r="H6012" t="s">
        <v>150</v>
      </c>
      <c r="I6012" t="s">
        <v>136</v>
      </c>
      <c r="J6012" t="s">
        <v>137</v>
      </c>
      <c r="K6012" t="s">
        <v>138</v>
      </c>
      <c r="L6012" t="s">
        <v>17387</v>
      </c>
      <c r="M6012" t="s">
        <v>17388</v>
      </c>
      <c r="N6012">
        <v>2.6722222219999998</v>
      </c>
      <c r="O6012">
        <v>0</v>
      </c>
      <c r="P6012">
        <v>9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4.7236054571420008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4.7236054571420008</v>
      </c>
    </row>
    <row r="6013" spans="1:31" x14ac:dyDescent="0.25">
      <c r="A6013">
        <v>2283595</v>
      </c>
      <c r="B6013">
        <v>1</v>
      </c>
      <c r="C6013" t="s">
        <v>81</v>
      </c>
      <c r="D6013" t="s">
        <v>123</v>
      </c>
      <c r="E6013" t="s">
        <v>165</v>
      </c>
      <c r="F6013" t="s">
        <v>17389</v>
      </c>
      <c r="G6013" t="s">
        <v>198</v>
      </c>
      <c r="H6013" t="s">
        <v>150</v>
      </c>
      <c r="I6013" t="s">
        <v>136</v>
      </c>
      <c r="J6013" t="s">
        <v>137</v>
      </c>
      <c r="K6013" t="s">
        <v>138</v>
      </c>
      <c r="L6013" t="s">
        <v>17390</v>
      </c>
      <c r="M6013" t="s">
        <v>17391</v>
      </c>
      <c r="N6013">
        <v>3.3480555550000002</v>
      </c>
      <c r="O6013">
        <v>0</v>
      </c>
      <c r="P6013">
        <v>1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0.56580271796711679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0.56580271796711679</v>
      </c>
    </row>
    <row r="6014" spans="1:31" x14ac:dyDescent="0.25">
      <c r="A6014">
        <v>2283758</v>
      </c>
      <c r="B6014">
        <v>1</v>
      </c>
      <c r="C6014" t="s">
        <v>81</v>
      </c>
      <c r="D6014" t="s">
        <v>118</v>
      </c>
      <c r="E6014" t="s">
        <v>141</v>
      </c>
      <c r="F6014" t="s">
        <v>17392</v>
      </c>
      <c r="G6014" t="s">
        <v>268</v>
      </c>
      <c r="H6014" t="s">
        <v>135</v>
      </c>
      <c r="I6014" t="s">
        <v>136</v>
      </c>
      <c r="J6014" t="s">
        <v>137</v>
      </c>
      <c r="K6014" t="s">
        <v>138</v>
      </c>
      <c r="L6014" t="s">
        <v>17393</v>
      </c>
      <c r="M6014" t="s">
        <v>17394</v>
      </c>
      <c r="N6014">
        <v>7.0533333330000003</v>
      </c>
      <c r="O6014">
        <v>0</v>
      </c>
      <c r="P6014">
        <v>554</v>
      </c>
      <c r="Q6014">
        <v>27</v>
      </c>
      <c r="R6014">
        <v>15</v>
      </c>
      <c r="S6014">
        <v>4</v>
      </c>
      <c r="T6014">
        <v>38</v>
      </c>
      <c r="U6014">
        <v>0</v>
      </c>
      <c r="V6014">
        <v>0</v>
      </c>
      <c r="W6014">
        <v>0</v>
      </c>
      <c r="X6014">
        <v>985.82164826175097</v>
      </c>
      <c r="Y6014">
        <v>138.85412797487405</v>
      </c>
      <c r="Z6014">
        <v>88.180844105062818</v>
      </c>
      <c r="AA6014">
        <v>152.06385978307557</v>
      </c>
      <c r="AB6014">
        <v>79.073812188964197</v>
      </c>
      <c r="AC6014">
        <v>0</v>
      </c>
      <c r="AD6014">
        <v>0</v>
      </c>
      <c r="AE6014">
        <v>1443.9942923137276</v>
      </c>
    </row>
    <row r="6015" spans="1:31" x14ac:dyDescent="0.25">
      <c r="A6015">
        <v>2283652</v>
      </c>
      <c r="B6015">
        <v>1</v>
      </c>
      <c r="C6015" t="s">
        <v>81</v>
      </c>
      <c r="D6015" t="s">
        <v>128</v>
      </c>
      <c r="E6015" t="s">
        <v>165</v>
      </c>
      <c r="F6015" t="s">
        <v>17395</v>
      </c>
      <c r="G6015" t="s">
        <v>225</v>
      </c>
      <c r="H6015" t="s">
        <v>150</v>
      </c>
      <c r="I6015" t="s">
        <v>136</v>
      </c>
      <c r="J6015" t="s">
        <v>137</v>
      </c>
      <c r="K6015" t="s">
        <v>138</v>
      </c>
      <c r="L6015" t="s">
        <v>17396</v>
      </c>
      <c r="M6015" t="s">
        <v>17397</v>
      </c>
      <c r="N6015">
        <v>2.1597222220000001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1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3.6250926007264166</v>
      </c>
      <c r="AC6015">
        <v>0</v>
      </c>
      <c r="AD6015">
        <v>0</v>
      </c>
      <c r="AE6015">
        <v>3.6250926007264166</v>
      </c>
    </row>
    <row r="6016" spans="1:31" x14ac:dyDescent="0.25">
      <c r="A6016">
        <v>2283715</v>
      </c>
      <c r="B6016">
        <v>1</v>
      </c>
      <c r="C6016" t="s">
        <v>80</v>
      </c>
      <c r="D6016" t="s">
        <v>110</v>
      </c>
      <c r="E6016" t="s">
        <v>141</v>
      </c>
      <c r="F6016" t="s">
        <v>17398</v>
      </c>
      <c r="G6016" t="s">
        <v>442</v>
      </c>
      <c r="H6016" t="s">
        <v>135</v>
      </c>
      <c r="I6016" t="s">
        <v>136</v>
      </c>
      <c r="J6016" t="s">
        <v>137</v>
      </c>
      <c r="K6016" t="s">
        <v>138</v>
      </c>
      <c r="L6016" t="s">
        <v>17399</v>
      </c>
      <c r="M6016" t="s">
        <v>17400</v>
      </c>
      <c r="N6016">
        <v>0.121388888</v>
      </c>
      <c r="O6016">
        <v>7</v>
      </c>
      <c r="P6016">
        <v>1167</v>
      </c>
      <c r="Q6016">
        <v>5</v>
      </c>
      <c r="R6016">
        <v>9</v>
      </c>
      <c r="S6016">
        <v>7</v>
      </c>
      <c r="T6016">
        <v>99</v>
      </c>
      <c r="U6016">
        <v>0</v>
      </c>
      <c r="V6016">
        <v>0</v>
      </c>
      <c r="W6016">
        <v>0.60581968305418621</v>
      </c>
      <c r="X6016">
        <v>54.542112709215822</v>
      </c>
      <c r="Y6016">
        <v>0.23410170114117501</v>
      </c>
      <c r="Z6016">
        <v>0.16320294278376668</v>
      </c>
      <c r="AA6016">
        <v>5.6418554599740665</v>
      </c>
      <c r="AB6016">
        <v>5.5381575076785472</v>
      </c>
      <c r="AC6016">
        <v>0</v>
      </c>
      <c r="AD6016">
        <v>0</v>
      </c>
      <c r="AE6016">
        <v>66.725250003847563</v>
      </c>
    </row>
    <row r="6017" spans="1:31" x14ac:dyDescent="0.25">
      <c r="A6017">
        <v>2283692</v>
      </c>
      <c r="B6017">
        <v>1</v>
      </c>
      <c r="C6017" t="s">
        <v>81</v>
      </c>
      <c r="D6017" t="s">
        <v>120</v>
      </c>
      <c r="E6017" t="s">
        <v>147</v>
      </c>
      <c r="F6017" t="s">
        <v>17401</v>
      </c>
      <c r="G6017" t="s">
        <v>149</v>
      </c>
      <c r="H6017" t="s">
        <v>150</v>
      </c>
      <c r="I6017" t="s">
        <v>136</v>
      </c>
      <c r="J6017" t="s">
        <v>137</v>
      </c>
      <c r="K6017" t="s">
        <v>138</v>
      </c>
      <c r="L6017" t="s">
        <v>17402</v>
      </c>
      <c r="M6017" t="s">
        <v>17403</v>
      </c>
      <c r="N6017">
        <v>6.8925000000000001</v>
      </c>
      <c r="O6017">
        <v>0</v>
      </c>
      <c r="P6017">
        <v>66</v>
      </c>
      <c r="Q6017">
        <v>0</v>
      </c>
      <c r="R6017">
        <v>0</v>
      </c>
      <c r="S6017">
        <v>0</v>
      </c>
      <c r="T6017">
        <v>20</v>
      </c>
      <c r="U6017">
        <v>0</v>
      </c>
      <c r="V6017">
        <v>0</v>
      </c>
      <c r="W6017">
        <v>0</v>
      </c>
      <c r="X6017">
        <v>85.029620610172245</v>
      </c>
      <c r="Y6017">
        <v>0</v>
      </c>
      <c r="Z6017">
        <v>0</v>
      </c>
      <c r="AA6017">
        <v>0</v>
      </c>
      <c r="AB6017">
        <v>17.5152612407318</v>
      </c>
      <c r="AC6017">
        <v>0</v>
      </c>
      <c r="AD6017">
        <v>0</v>
      </c>
      <c r="AE6017">
        <v>102.54488185090405</v>
      </c>
    </row>
    <row r="6018" spans="1:31" x14ac:dyDescent="0.25">
      <c r="A6018">
        <v>2283761</v>
      </c>
      <c r="B6018">
        <v>1</v>
      </c>
      <c r="C6018" t="s">
        <v>80</v>
      </c>
      <c r="D6018" t="s">
        <v>96</v>
      </c>
      <c r="E6018" t="s">
        <v>165</v>
      </c>
      <c r="F6018" t="s">
        <v>17404</v>
      </c>
      <c r="G6018" t="s">
        <v>198</v>
      </c>
      <c r="H6018" t="s">
        <v>150</v>
      </c>
      <c r="I6018" t="s">
        <v>136</v>
      </c>
      <c r="J6018" t="s">
        <v>137</v>
      </c>
      <c r="K6018" t="s">
        <v>138</v>
      </c>
      <c r="L6018" t="s">
        <v>17405</v>
      </c>
      <c r="M6018" t="s">
        <v>17406</v>
      </c>
      <c r="N6018">
        <v>2.5277777769999998</v>
      </c>
      <c r="O6018">
        <v>0</v>
      </c>
      <c r="P6018">
        <v>1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6.8143901083125E-2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6.8143901083125E-2</v>
      </c>
    </row>
    <row r="6019" spans="1:31" x14ac:dyDescent="0.25">
      <c r="A6019">
        <v>2283838</v>
      </c>
      <c r="B6019">
        <v>1</v>
      </c>
      <c r="C6019" t="s">
        <v>80</v>
      </c>
      <c r="D6019" t="s">
        <v>97</v>
      </c>
      <c r="E6019" t="s">
        <v>132</v>
      </c>
      <c r="F6019" t="s">
        <v>17407</v>
      </c>
      <c r="G6019" t="s">
        <v>134</v>
      </c>
      <c r="H6019" t="s">
        <v>135</v>
      </c>
      <c r="I6019" t="s">
        <v>136</v>
      </c>
      <c r="J6019" t="s">
        <v>137</v>
      </c>
      <c r="K6019" t="s">
        <v>138</v>
      </c>
      <c r="L6019" t="s">
        <v>17408</v>
      </c>
      <c r="M6019" t="s">
        <v>17409</v>
      </c>
      <c r="N6019">
        <v>1.165277777</v>
      </c>
      <c r="O6019">
        <v>0</v>
      </c>
      <c r="P6019">
        <v>103</v>
      </c>
      <c r="Q6019">
        <v>0</v>
      </c>
      <c r="R6019">
        <v>6</v>
      </c>
      <c r="S6019">
        <v>3</v>
      </c>
      <c r="T6019">
        <v>7</v>
      </c>
      <c r="U6019">
        <v>0</v>
      </c>
      <c r="V6019">
        <v>0</v>
      </c>
      <c r="W6019">
        <v>0</v>
      </c>
      <c r="X6019">
        <v>72.480917027897263</v>
      </c>
      <c r="Y6019">
        <v>0</v>
      </c>
      <c r="Z6019">
        <v>2.6727251178111837</v>
      </c>
      <c r="AA6019">
        <v>484.20512479131293</v>
      </c>
      <c r="AB6019">
        <v>5.1180344681995997</v>
      </c>
      <c r="AC6019">
        <v>0</v>
      </c>
      <c r="AD6019">
        <v>0</v>
      </c>
      <c r="AE6019">
        <v>564.47680140522107</v>
      </c>
    </row>
    <row r="6020" spans="1:31" x14ac:dyDescent="0.25">
      <c r="A6020">
        <v>2283861</v>
      </c>
      <c r="B6020">
        <v>1</v>
      </c>
      <c r="C6020" t="s">
        <v>81</v>
      </c>
      <c r="D6020" t="s">
        <v>127</v>
      </c>
      <c r="E6020" t="s">
        <v>147</v>
      </c>
      <c r="F6020" t="s">
        <v>17410</v>
      </c>
      <c r="G6020" t="s">
        <v>149</v>
      </c>
      <c r="H6020" t="s">
        <v>150</v>
      </c>
      <c r="I6020" t="s">
        <v>136</v>
      </c>
      <c r="J6020" t="s">
        <v>137</v>
      </c>
      <c r="K6020" t="s">
        <v>138</v>
      </c>
      <c r="L6020" t="s">
        <v>17411</v>
      </c>
      <c r="M6020" t="s">
        <v>17412</v>
      </c>
      <c r="N6020">
        <v>1.3125</v>
      </c>
      <c r="O6020">
        <v>0</v>
      </c>
      <c r="P6020">
        <v>21</v>
      </c>
      <c r="Q6020">
        <v>0</v>
      </c>
      <c r="R6020">
        <v>0</v>
      </c>
      <c r="S6020">
        <v>0</v>
      </c>
      <c r="T6020">
        <v>17</v>
      </c>
      <c r="U6020">
        <v>0</v>
      </c>
      <c r="V6020">
        <v>0</v>
      </c>
      <c r="W6020">
        <v>0</v>
      </c>
      <c r="X6020">
        <v>9.2086944035052465</v>
      </c>
      <c r="Y6020">
        <v>0</v>
      </c>
      <c r="Z6020">
        <v>0</v>
      </c>
      <c r="AA6020">
        <v>0</v>
      </c>
      <c r="AB6020">
        <v>6.2282762815834163</v>
      </c>
      <c r="AC6020">
        <v>0</v>
      </c>
      <c r="AD6020">
        <v>0</v>
      </c>
      <c r="AE6020">
        <v>15.436970685088664</v>
      </c>
    </row>
    <row r="6021" spans="1:31" x14ac:dyDescent="0.25">
      <c r="A6021">
        <v>2283320</v>
      </c>
      <c r="B6021">
        <v>1</v>
      </c>
      <c r="C6021" t="s">
        <v>80</v>
      </c>
      <c r="D6021" t="s">
        <v>88</v>
      </c>
      <c r="E6021" t="s">
        <v>141</v>
      </c>
      <c r="F6021" t="s">
        <v>17413</v>
      </c>
      <c r="G6021" t="s">
        <v>143</v>
      </c>
      <c r="H6021" t="s">
        <v>135</v>
      </c>
      <c r="I6021" t="s">
        <v>136</v>
      </c>
      <c r="J6021" t="s">
        <v>137</v>
      </c>
      <c r="K6021" t="s">
        <v>144</v>
      </c>
      <c r="L6021" t="s">
        <v>17414</v>
      </c>
      <c r="M6021" t="s">
        <v>17415</v>
      </c>
      <c r="N6021">
        <v>3.8508333330000002</v>
      </c>
      <c r="O6021">
        <v>0</v>
      </c>
      <c r="P6021">
        <v>0</v>
      </c>
      <c r="Q6021">
        <v>0</v>
      </c>
      <c r="R6021">
        <v>0</v>
      </c>
      <c r="S6021">
        <v>1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3.7938396198336948</v>
      </c>
      <c r="AB6021">
        <v>0</v>
      </c>
      <c r="AC6021">
        <v>0</v>
      </c>
      <c r="AD6021">
        <v>0</v>
      </c>
      <c r="AE6021">
        <v>3.7938396198336948</v>
      </c>
    </row>
    <row r="6022" spans="1:31" x14ac:dyDescent="0.25">
      <c r="A6022">
        <v>2283821</v>
      </c>
      <c r="B6022">
        <v>1</v>
      </c>
      <c r="C6022" t="s">
        <v>80</v>
      </c>
      <c r="D6022" t="s">
        <v>93</v>
      </c>
      <c r="E6022" t="s">
        <v>165</v>
      </c>
      <c r="F6022" t="s">
        <v>17416</v>
      </c>
      <c r="G6022" t="s">
        <v>225</v>
      </c>
      <c r="H6022" t="s">
        <v>150</v>
      </c>
      <c r="I6022" t="s">
        <v>136</v>
      </c>
      <c r="J6022" t="s">
        <v>137</v>
      </c>
      <c r="K6022" t="s">
        <v>138</v>
      </c>
      <c r="L6022" t="s">
        <v>17417</v>
      </c>
      <c r="M6022" t="s">
        <v>17418</v>
      </c>
      <c r="N6022">
        <v>2.474722222</v>
      </c>
      <c r="O6022">
        <v>0</v>
      </c>
      <c r="P6022">
        <v>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1.3783808708605001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1.3783808708605001</v>
      </c>
    </row>
    <row r="6023" spans="1:31" x14ac:dyDescent="0.25">
      <c r="A6023">
        <v>2283675</v>
      </c>
      <c r="B6023">
        <v>1</v>
      </c>
      <c r="C6023" t="s">
        <v>81</v>
      </c>
      <c r="D6023" t="s">
        <v>118</v>
      </c>
      <c r="E6023" t="s">
        <v>147</v>
      </c>
      <c r="F6023" t="s">
        <v>17419</v>
      </c>
      <c r="G6023" t="s">
        <v>149</v>
      </c>
      <c r="H6023" t="s">
        <v>150</v>
      </c>
      <c r="I6023" t="s">
        <v>136</v>
      </c>
      <c r="J6023" t="s">
        <v>137</v>
      </c>
      <c r="K6023" t="s">
        <v>138</v>
      </c>
      <c r="L6023" t="s">
        <v>17420</v>
      </c>
      <c r="M6023" t="s">
        <v>17421</v>
      </c>
      <c r="N6023">
        <v>7.812777777</v>
      </c>
      <c r="O6023">
        <v>0</v>
      </c>
      <c r="P6023">
        <v>33</v>
      </c>
      <c r="Q6023">
        <v>0</v>
      </c>
      <c r="R6023">
        <v>0</v>
      </c>
      <c r="S6023">
        <v>0</v>
      </c>
      <c r="T6023">
        <v>1</v>
      </c>
      <c r="U6023">
        <v>0</v>
      </c>
      <c r="V6023">
        <v>0</v>
      </c>
      <c r="W6023">
        <v>0</v>
      </c>
      <c r="X6023">
        <v>43.850454561387203</v>
      </c>
      <c r="Y6023">
        <v>0</v>
      </c>
      <c r="Z6023">
        <v>0</v>
      </c>
      <c r="AA6023">
        <v>0</v>
      </c>
      <c r="AB6023">
        <v>1.1348463124758335</v>
      </c>
      <c r="AC6023">
        <v>0</v>
      </c>
      <c r="AD6023">
        <v>0</v>
      </c>
      <c r="AE6023">
        <v>44.985300873863039</v>
      </c>
    </row>
    <row r="6024" spans="1:31" x14ac:dyDescent="0.25">
      <c r="A6024">
        <v>2283529</v>
      </c>
      <c r="B6024">
        <v>1</v>
      </c>
      <c r="C6024" t="s">
        <v>80</v>
      </c>
      <c r="D6024" t="s">
        <v>110</v>
      </c>
      <c r="E6024" t="s">
        <v>165</v>
      </c>
      <c r="F6024" t="s">
        <v>17422</v>
      </c>
      <c r="G6024" t="s">
        <v>198</v>
      </c>
      <c r="H6024" t="s">
        <v>150</v>
      </c>
      <c r="I6024" t="s">
        <v>136</v>
      </c>
      <c r="J6024" t="s">
        <v>137</v>
      </c>
      <c r="K6024" t="s">
        <v>138</v>
      </c>
      <c r="L6024" t="s">
        <v>17423</v>
      </c>
      <c r="M6024" t="s">
        <v>17424</v>
      </c>
      <c r="N6024">
        <v>1.2536111109999999</v>
      </c>
      <c r="O6024">
        <v>0</v>
      </c>
      <c r="P6024">
        <v>3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0.65102559909125002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0.65102559909125002</v>
      </c>
    </row>
    <row r="6025" spans="1:31" x14ac:dyDescent="0.25">
      <c r="A6025">
        <v>2283775</v>
      </c>
      <c r="B6025">
        <v>1</v>
      </c>
      <c r="C6025" t="s">
        <v>81</v>
      </c>
      <c r="D6025" t="s">
        <v>118</v>
      </c>
      <c r="E6025" t="s">
        <v>157</v>
      </c>
      <c r="F6025" t="s">
        <v>17425</v>
      </c>
      <c r="G6025" t="s">
        <v>3437</v>
      </c>
      <c r="H6025" t="s">
        <v>135</v>
      </c>
      <c r="I6025" t="s">
        <v>136</v>
      </c>
      <c r="J6025" t="s">
        <v>137</v>
      </c>
      <c r="K6025" t="s">
        <v>138</v>
      </c>
      <c r="L6025" t="s">
        <v>17270</v>
      </c>
      <c r="M6025" t="s">
        <v>17426</v>
      </c>
      <c r="N6025">
        <v>3.7994444440000001</v>
      </c>
      <c r="O6025">
        <v>14</v>
      </c>
      <c r="P6025">
        <v>1</v>
      </c>
      <c r="Q6025">
        <v>50</v>
      </c>
      <c r="R6025">
        <v>4</v>
      </c>
      <c r="S6025">
        <v>33</v>
      </c>
      <c r="T6025">
        <v>0</v>
      </c>
      <c r="U6025">
        <v>1</v>
      </c>
      <c r="V6025">
        <v>0</v>
      </c>
      <c r="W6025">
        <v>69.990419481366217</v>
      </c>
      <c r="X6025">
        <v>0.38455035722633341</v>
      </c>
      <c r="Y6025">
        <v>115.42219515924145</v>
      </c>
      <c r="Z6025">
        <v>2.1704399642041672</v>
      </c>
      <c r="AA6025">
        <v>317.34359606386687</v>
      </c>
      <c r="AB6025">
        <v>0</v>
      </c>
      <c r="AC6025">
        <v>140.86670834940134</v>
      </c>
      <c r="AD6025">
        <v>0</v>
      </c>
      <c r="AE6025">
        <v>646.1779093753064</v>
      </c>
    </row>
    <row r="6026" spans="1:31" x14ac:dyDescent="0.25">
      <c r="A6026">
        <v>2283469</v>
      </c>
      <c r="B6026">
        <v>1</v>
      </c>
      <c r="C6026" t="s">
        <v>80</v>
      </c>
      <c r="D6026" t="s">
        <v>105</v>
      </c>
      <c r="E6026" t="s">
        <v>132</v>
      </c>
      <c r="F6026" t="s">
        <v>17427</v>
      </c>
      <c r="G6026" t="s">
        <v>268</v>
      </c>
      <c r="H6026" t="s">
        <v>135</v>
      </c>
      <c r="I6026" t="s">
        <v>136</v>
      </c>
      <c r="J6026" t="s">
        <v>137</v>
      </c>
      <c r="K6026" t="s">
        <v>138</v>
      </c>
      <c r="L6026" t="s">
        <v>17428</v>
      </c>
      <c r="M6026" t="s">
        <v>17429</v>
      </c>
      <c r="N6026">
        <v>2.6122222220000002</v>
      </c>
      <c r="O6026">
        <v>0</v>
      </c>
      <c r="P6026">
        <v>42</v>
      </c>
      <c r="Q6026">
        <v>0</v>
      </c>
      <c r="R6026">
        <v>5</v>
      </c>
      <c r="S6026">
        <v>1</v>
      </c>
      <c r="T6026">
        <v>32</v>
      </c>
      <c r="U6026">
        <v>0</v>
      </c>
      <c r="V6026">
        <v>0</v>
      </c>
      <c r="W6026">
        <v>0</v>
      </c>
      <c r="X6026">
        <v>25.238287578164265</v>
      </c>
      <c r="Y6026">
        <v>0</v>
      </c>
      <c r="Z6026">
        <v>2.1842425530224006</v>
      </c>
      <c r="AA6026">
        <v>1.2812246331896666</v>
      </c>
      <c r="AB6026">
        <v>71.231818851038057</v>
      </c>
      <c r="AC6026">
        <v>0</v>
      </c>
      <c r="AD6026">
        <v>0</v>
      </c>
      <c r="AE6026">
        <v>99.935573615414384</v>
      </c>
    </row>
    <row r="6027" spans="1:31" x14ac:dyDescent="0.25">
      <c r="A6027">
        <v>2283612</v>
      </c>
      <c r="B6027">
        <v>1</v>
      </c>
      <c r="C6027" t="s">
        <v>80</v>
      </c>
      <c r="D6027" t="s">
        <v>103</v>
      </c>
      <c r="E6027" t="s">
        <v>322</v>
      </c>
      <c r="F6027" t="s">
        <v>15381</v>
      </c>
      <c r="G6027" t="s">
        <v>1745</v>
      </c>
      <c r="H6027" t="s">
        <v>135</v>
      </c>
      <c r="I6027" t="s">
        <v>136</v>
      </c>
      <c r="J6027" t="s">
        <v>137</v>
      </c>
      <c r="K6027" t="s">
        <v>138</v>
      </c>
      <c r="L6027" t="s">
        <v>17430</v>
      </c>
      <c r="M6027" t="s">
        <v>17431</v>
      </c>
      <c r="N6027">
        <v>1.629444444</v>
      </c>
      <c r="O6027">
        <v>0</v>
      </c>
      <c r="P6027">
        <v>7</v>
      </c>
      <c r="Q6027">
        <v>45</v>
      </c>
      <c r="R6027">
        <v>72</v>
      </c>
      <c r="S6027">
        <v>14</v>
      </c>
      <c r="T6027">
        <v>18</v>
      </c>
      <c r="U6027">
        <v>6</v>
      </c>
      <c r="V6027">
        <v>0</v>
      </c>
      <c r="W6027">
        <v>0</v>
      </c>
      <c r="X6027">
        <v>2.5433366102020329</v>
      </c>
      <c r="Y6027">
        <v>87.85002381012329</v>
      </c>
      <c r="Z6027">
        <v>77.275849762683109</v>
      </c>
      <c r="AA6027">
        <v>208.35968149580413</v>
      </c>
      <c r="AB6027">
        <v>25.627683677279478</v>
      </c>
      <c r="AC6027">
        <v>969.98406483737813</v>
      </c>
      <c r="AD6027">
        <v>0</v>
      </c>
      <c r="AE6027">
        <v>1371.6406401934701</v>
      </c>
    </row>
    <row r="6028" spans="1:31" x14ac:dyDescent="0.25">
      <c r="A6028">
        <v>2283778</v>
      </c>
      <c r="B6028">
        <v>1</v>
      </c>
      <c r="C6028" t="s">
        <v>80</v>
      </c>
      <c r="D6028" t="s">
        <v>92</v>
      </c>
      <c r="E6028" t="s">
        <v>165</v>
      </c>
      <c r="F6028" t="s">
        <v>17432</v>
      </c>
      <c r="G6028" t="s">
        <v>198</v>
      </c>
      <c r="H6028" t="s">
        <v>150</v>
      </c>
      <c r="I6028" t="s">
        <v>136</v>
      </c>
      <c r="J6028" t="s">
        <v>137</v>
      </c>
      <c r="K6028" t="s">
        <v>138</v>
      </c>
      <c r="L6028" t="s">
        <v>17433</v>
      </c>
      <c r="M6028" t="s">
        <v>17434</v>
      </c>
      <c r="N6028">
        <v>1.1758333329999999</v>
      </c>
      <c r="O6028">
        <v>0</v>
      </c>
      <c r="P6028">
        <v>1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0.34650411959018335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0.34650411959018335</v>
      </c>
    </row>
    <row r="6029" spans="1:31" x14ac:dyDescent="0.25">
      <c r="A6029">
        <v>2283755</v>
      </c>
      <c r="B6029">
        <v>1</v>
      </c>
      <c r="C6029" t="s">
        <v>80</v>
      </c>
      <c r="D6029" t="s">
        <v>103</v>
      </c>
      <c r="E6029" t="s">
        <v>147</v>
      </c>
      <c r="F6029" t="s">
        <v>17435</v>
      </c>
      <c r="G6029" t="s">
        <v>233</v>
      </c>
      <c r="H6029" t="s">
        <v>150</v>
      </c>
      <c r="I6029" t="s">
        <v>136</v>
      </c>
      <c r="J6029" t="s">
        <v>137</v>
      </c>
      <c r="K6029" t="s">
        <v>138</v>
      </c>
      <c r="L6029" t="s">
        <v>17436</v>
      </c>
      <c r="M6029" t="s">
        <v>17437</v>
      </c>
      <c r="N6029">
        <v>0.67666666600000003</v>
      </c>
      <c r="O6029">
        <v>0</v>
      </c>
      <c r="P6029">
        <v>1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</row>
    <row r="6030" spans="1:31" x14ac:dyDescent="0.25">
      <c r="A6030">
        <v>2283300</v>
      </c>
      <c r="B6030">
        <v>1</v>
      </c>
      <c r="C6030" t="s">
        <v>81</v>
      </c>
      <c r="D6030" t="s">
        <v>122</v>
      </c>
      <c r="E6030" t="s">
        <v>141</v>
      </c>
      <c r="F6030" t="s">
        <v>17438</v>
      </c>
      <c r="G6030" t="s">
        <v>134</v>
      </c>
      <c r="H6030" t="s">
        <v>135</v>
      </c>
      <c r="I6030" t="s">
        <v>136</v>
      </c>
      <c r="J6030" t="s">
        <v>137</v>
      </c>
      <c r="K6030" t="s">
        <v>138</v>
      </c>
      <c r="L6030" t="s">
        <v>17439</v>
      </c>
      <c r="M6030" t="s">
        <v>17440</v>
      </c>
      <c r="N6030">
        <v>0.383333333</v>
      </c>
      <c r="O6030">
        <v>0</v>
      </c>
      <c r="P6030">
        <v>317</v>
      </c>
      <c r="Q6030">
        <v>0</v>
      </c>
      <c r="R6030">
        <v>0</v>
      </c>
      <c r="S6030">
        <v>0</v>
      </c>
      <c r="T6030">
        <v>11</v>
      </c>
      <c r="U6030">
        <v>0</v>
      </c>
      <c r="V6030">
        <v>0</v>
      </c>
      <c r="W6030">
        <v>0</v>
      </c>
      <c r="X6030">
        <v>21.993723441438547</v>
      </c>
      <c r="Y6030">
        <v>0</v>
      </c>
      <c r="Z6030">
        <v>0</v>
      </c>
      <c r="AA6030">
        <v>0</v>
      </c>
      <c r="AB6030">
        <v>1.0269789268208334</v>
      </c>
      <c r="AC6030">
        <v>0</v>
      </c>
      <c r="AD6030">
        <v>0</v>
      </c>
      <c r="AE6030">
        <v>23.020702368259382</v>
      </c>
    </row>
    <row r="6031" spans="1:31" x14ac:dyDescent="0.25">
      <c r="A6031">
        <v>2283463</v>
      </c>
      <c r="B6031">
        <v>1</v>
      </c>
      <c r="C6031" t="s">
        <v>80</v>
      </c>
      <c r="D6031" t="s">
        <v>92</v>
      </c>
      <c r="E6031" t="s">
        <v>165</v>
      </c>
      <c r="F6031" t="s">
        <v>17441</v>
      </c>
      <c r="G6031" t="s">
        <v>225</v>
      </c>
      <c r="H6031" t="s">
        <v>150</v>
      </c>
      <c r="I6031" t="s">
        <v>136</v>
      </c>
      <c r="J6031" t="s">
        <v>137</v>
      </c>
      <c r="K6031" t="s">
        <v>138</v>
      </c>
      <c r="L6031" t="s">
        <v>17442</v>
      </c>
      <c r="M6031" t="s">
        <v>17443</v>
      </c>
      <c r="N6031">
        <v>1.5522222219999999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1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1.5956739909172528</v>
      </c>
      <c r="AC6031">
        <v>0</v>
      </c>
      <c r="AD6031">
        <v>0</v>
      </c>
      <c r="AE6031">
        <v>1.5956739909172528</v>
      </c>
    </row>
    <row r="6032" spans="1:31" x14ac:dyDescent="0.25">
      <c r="A6032">
        <v>2283841</v>
      </c>
      <c r="B6032">
        <v>1</v>
      </c>
      <c r="C6032" t="s">
        <v>81</v>
      </c>
      <c r="D6032" t="s">
        <v>127</v>
      </c>
      <c r="E6032" t="s">
        <v>165</v>
      </c>
      <c r="F6032" t="s">
        <v>17444</v>
      </c>
      <c r="G6032" t="s">
        <v>198</v>
      </c>
      <c r="H6032" t="s">
        <v>150</v>
      </c>
      <c r="I6032" t="s">
        <v>136</v>
      </c>
      <c r="J6032" t="s">
        <v>137</v>
      </c>
      <c r="K6032" t="s">
        <v>138</v>
      </c>
      <c r="L6032" t="s">
        <v>17445</v>
      </c>
      <c r="M6032" t="s">
        <v>17446</v>
      </c>
      <c r="N6032">
        <v>1.1488888880000001</v>
      </c>
      <c r="O6032">
        <v>0</v>
      </c>
      <c r="P6032">
        <v>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5.0471663439999998E-4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5.0471663439999998E-4</v>
      </c>
    </row>
    <row r="6033" spans="1:31" x14ac:dyDescent="0.25">
      <c r="A6033">
        <v>2283512</v>
      </c>
      <c r="B6033">
        <v>1</v>
      </c>
      <c r="C6033" t="s">
        <v>80</v>
      </c>
      <c r="D6033" t="s">
        <v>111</v>
      </c>
      <c r="E6033" t="s">
        <v>147</v>
      </c>
      <c r="F6033" t="s">
        <v>17447</v>
      </c>
      <c r="G6033" t="s">
        <v>149</v>
      </c>
      <c r="H6033" t="s">
        <v>150</v>
      </c>
      <c r="I6033" t="s">
        <v>136</v>
      </c>
      <c r="J6033" t="s">
        <v>137</v>
      </c>
      <c r="K6033" t="s">
        <v>138</v>
      </c>
      <c r="L6033" t="s">
        <v>17448</v>
      </c>
      <c r="M6033" t="s">
        <v>17449</v>
      </c>
      <c r="N6033">
        <v>1.228888888</v>
      </c>
      <c r="O6033">
        <v>0</v>
      </c>
      <c r="P6033">
        <v>7</v>
      </c>
      <c r="Q6033">
        <v>0</v>
      </c>
      <c r="R6033">
        <v>1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1.9530539476919999</v>
      </c>
      <c r="Y6033">
        <v>0</v>
      </c>
      <c r="Z6033">
        <v>0.17356968566533335</v>
      </c>
      <c r="AA6033">
        <v>0</v>
      </c>
      <c r="AB6033">
        <v>0</v>
      </c>
      <c r="AC6033">
        <v>0</v>
      </c>
      <c r="AD6033">
        <v>0</v>
      </c>
      <c r="AE6033">
        <v>2.1266236333573332</v>
      </c>
    </row>
    <row r="6034" spans="1:31" x14ac:dyDescent="0.25">
      <c r="A6034">
        <v>2283449</v>
      </c>
      <c r="B6034">
        <v>1</v>
      </c>
      <c r="C6034" t="s">
        <v>80</v>
      </c>
      <c r="D6034" t="s">
        <v>97</v>
      </c>
      <c r="E6034" t="s">
        <v>147</v>
      </c>
      <c r="F6034" t="s">
        <v>17450</v>
      </c>
      <c r="G6034" t="s">
        <v>233</v>
      </c>
      <c r="H6034" t="s">
        <v>150</v>
      </c>
      <c r="I6034" t="s">
        <v>136</v>
      </c>
      <c r="J6034" t="s">
        <v>137</v>
      </c>
      <c r="K6034" t="s">
        <v>138</v>
      </c>
      <c r="L6034" t="s">
        <v>17451</v>
      </c>
      <c r="M6034" t="s">
        <v>17452</v>
      </c>
      <c r="N6034">
        <v>2.6269444439999998</v>
      </c>
      <c r="O6034">
        <v>0</v>
      </c>
      <c r="P6034">
        <v>7</v>
      </c>
      <c r="Q6034">
        <v>0</v>
      </c>
      <c r="R6034">
        <v>4</v>
      </c>
      <c r="S6034">
        <v>0</v>
      </c>
      <c r="T6034">
        <v>5</v>
      </c>
      <c r="U6034">
        <v>0</v>
      </c>
      <c r="V6034">
        <v>0</v>
      </c>
      <c r="W6034">
        <v>0</v>
      </c>
      <c r="X6034">
        <v>4.8263723807427334</v>
      </c>
      <c r="Y6034">
        <v>0</v>
      </c>
      <c r="Z6034">
        <v>5.4461740781942991</v>
      </c>
      <c r="AA6034">
        <v>0</v>
      </c>
      <c r="AB6034">
        <v>30.067446917451228</v>
      </c>
      <c r="AC6034">
        <v>0</v>
      </c>
      <c r="AD6034">
        <v>0</v>
      </c>
      <c r="AE6034">
        <v>40.339993376388264</v>
      </c>
    </row>
    <row r="6035" spans="1:31" x14ac:dyDescent="0.25">
      <c r="A6035">
        <v>2283506</v>
      </c>
      <c r="B6035">
        <v>1</v>
      </c>
      <c r="C6035" t="s">
        <v>81</v>
      </c>
      <c r="D6035" t="s">
        <v>127</v>
      </c>
      <c r="E6035" t="s">
        <v>322</v>
      </c>
      <c r="F6035" t="s">
        <v>17453</v>
      </c>
      <c r="G6035" t="s">
        <v>134</v>
      </c>
      <c r="H6035" t="s">
        <v>135</v>
      </c>
      <c r="I6035" t="s">
        <v>136</v>
      </c>
      <c r="J6035" t="s">
        <v>137</v>
      </c>
      <c r="K6035" t="s">
        <v>138</v>
      </c>
      <c r="L6035" t="s">
        <v>17454</v>
      </c>
      <c r="M6035" t="s">
        <v>17455</v>
      </c>
      <c r="N6035">
        <v>1.27</v>
      </c>
      <c r="O6035">
        <v>7</v>
      </c>
      <c r="P6035">
        <v>143</v>
      </c>
      <c r="Q6035">
        <v>192</v>
      </c>
      <c r="R6035">
        <v>206</v>
      </c>
      <c r="S6035">
        <v>10</v>
      </c>
      <c r="T6035">
        <v>25</v>
      </c>
      <c r="U6035">
        <v>0</v>
      </c>
      <c r="V6035">
        <v>0</v>
      </c>
      <c r="W6035">
        <v>2.9776720534682832</v>
      </c>
      <c r="X6035">
        <v>33.382513380237299</v>
      </c>
      <c r="Y6035">
        <v>101.05909733988224</v>
      </c>
      <c r="Z6035">
        <v>169.93146234031809</v>
      </c>
      <c r="AA6035">
        <v>7.3789158937687374</v>
      </c>
      <c r="AB6035">
        <v>11.11375176961567</v>
      </c>
      <c r="AC6035">
        <v>0</v>
      </c>
      <c r="AD6035">
        <v>0</v>
      </c>
      <c r="AE6035">
        <v>325.84341277729033</v>
      </c>
    </row>
    <row r="6036" spans="1:31" x14ac:dyDescent="0.25">
      <c r="A6036">
        <v>2283406</v>
      </c>
      <c r="B6036">
        <v>1</v>
      </c>
      <c r="C6036" t="s">
        <v>80</v>
      </c>
      <c r="D6036" t="s">
        <v>105</v>
      </c>
      <c r="E6036" t="s">
        <v>132</v>
      </c>
      <c r="F6036" t="s">
        <v>12850</v>
      </c>
      <c r="G6036" t="s">
        <v>787</v>
      </c>
      <c r="H6036" t="s">
        <v>135</v>
      </c>
      <c r="I6036" t="s">
        <v>136</v>
      </c>
      <c r="J6036" t="s">
        <v>137</v>
      </c>
      <c r="K6036" t="s">
        <v>138</v>
      </c>
      <c r="L6036" t="s">
        <v>17456</v>
      </c>
      <c r="M6036" t="s">
        <v>17226</v>
      </c>
      <c r="N6036">
        <v>3.823611111</v>
      </c>
      <c r="O6036">
        <v>0</v>
      </c>
      <c r="P6036">
        <v>396</v>
      </c>
      <c r="Q6036">
        <v>0</v>
      </c>
      <c r="R6036">
        <v>0</v>
      </c>
      <c r="S6036">
        <v>4</v>
      </c>
      <c r="T6036">
        <v>8</v>
      </c>
      <c r="U6036">
        <v>0</v>
      </c>
      <c r="V6036">
        <v>0</v>
      </c>
      <c r="W6036">
        <v>0</v>
      </c>
      <c r="X6036">
        <v>440.33107223762278</v>
      </c>
      <c r="Y6036">
        <v>0</v>
      </c>
      <c r="Z6036">
        <v>0</v>
      </c>
      <c r="AA6036">
        <v>50.493479473013323</v>
      </c>
      <c r="AB6036">
        <v>6.0466056266948334</v>
      </c>
      <c r="AC6036">
        <v>0</v>
      </c>
      <c r="AD6036">
        <v>0</v>
      </c>
      <c r="AE6036">
        <v>496.87115733733094</v>
      </c>
    </row>
    <row r="6037" spans="1:31" x14ac:dyDescent="0.25">
      <c r="A6037">
        <v>2283810</v>
      </c>
      <c r="B6037">
        <v>1</v>
      </c>
      <c r="C6037" t="s">
        <v>80</v>
      </c>
      <c r="D6037" t="s">
        <v>88</v>
      </c>
      <c r="E6037" t="s">
        <v>165</v>
      </c>
      <c r="F6037" t="s">
        <v>17457</v>
      </c>
      <c r="G6037" t="s">
        <v>225</v>
      </c>
      <c r="H6037" t="s">
        <v>150</v>
      </c>
      <c r="I6037" t="s">
        <v>136</v>
      </c>
      <c r="J6037" t="s">
        <v>137</v>
      </c>
      <c r="K6037" t="s">
        <v>138</v>
      </c>
      <c r="L6037" t="s">
        <v>17458</v>
      </c>
      <c r="M6037" t="s">
        <v>17459</v>
      </c>
      <c r="N6037">
        <v>1.478888888</v>
      </c>
      <c r="O6037">
        <v>0</v>
      </c>
      <c r="P6037">
        <v>8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2.5074909806089503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2.5074909806089503</v>
      </c>
    </row>
    <row r="6038" spans="1:31" x14ac:dyDescent="0.25">
      <c r="A6038">
        <v>2283724</v>
      </c>
      <c r="B6038">
        <v>1</v>
      </c>
      <c r="C6038" t="s">
        <v>80</v>
      </c>
      <c r="D6038" t="s">
        <v>96</v>
      </c>
      <c r="E6038" t="s">
        <v>147</v>
      </c>
      <c r="F6038" t="s">
        <v>17460</v>
      </c>
      <c r="G6038" t="s">
        <v>233</v>
      </c>
      <c r="H6038" t="s">
        <v>150</v>
      </c>
      <c r="I6038" t="s">
        <v>136</v>
      </c>
      <c r="J6038" t="s">
        <v>137</v>
      </c>
      <c r="K6038" t="s">
        <v>138</v>
      </c>
      <c r="L6038" t="s">
        <v>17461</v>
      </c>
      <c r="M6038" t="s">
        <v>17462</v>
      </c>
      <c r="N6038">
        <v>2.5666666660000002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1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</row>
    <row r="6039" spans="1:31" x14ac:dyDescent="0.25">
      <c r="A6039">
        <v>2283618</v>
      </c>
      <c r="B6039">
        <v>1</v>
      </c>
      <c r="C6039" t="s">
        <v>80</v>
      </c>
      <c r="D6039" t="s">
        <v>109</v>
      </c>
      <c r="E6039" t="s">
        <v>147</v>
      </c>
      <c r="F6039" t="s">
        <v>17463</v>
      </c>
      <c r="G6039" t="s">
        <v>149</v>
      </c>
      <c r="H6039" t="s">
        <v>150</v>
      </c>
      <c r="I6039" t="s">
        <v>136</v>
      </c>
      <c r="J6039" t="s">
        <v>137</v>
      </c>
      <c r="K6039" t="s">
        <v>138</v>
      </c>
      <c r="L6039" t="s">
        <v>17464</v>
      </c>
      <c r="M6039" t="s">
        <v>17465</v>
      </c>
      <c r="N6039">
        <v>1.858333333</v>
      </c>
      <c r="O6039">
        <v>0</v>
      </c>
      <c r="P6039">
        <v>4</v>
      </c>
      <c r="Q6039">
        <v>0</v>
      </c>
      <c r="R6039">
        <v>0</v>
      </c>
      <c r="S6039">
        <v>0</v>
      </c>
      <c r="T6039">
        <v>1</v>
      </c>
      <c r="U6039">
        <v>0</v>
      </c>
      <c r="V6039">
        <v>0</v>
      </c>
      <c r="W6039">
        <v>0</v>
      </c>
      <c r="X6039">
        <v>0.77932078466830013</v>
      </c>
      <c r="Y6039">
        <v>0</v>
      </c>
      <c r="Z6039">
        <v>0</v>
      </c>
      <c r="AA6039">
        <v>0</v>
      </c>
      <c r="AB6039">
        <v>9.5354186002000019E-2</v>
      </c>
      <c r="AC6039">
        <v>0</v>
      </c>
      <c r="AD6039">
        <v>0</v>
      </c>
      <c r="AE6039">
        <v>0.87467497067030009</v>
      </c>
    </row>
    <row r="6040" spans="1:31" x14ac:dyDescent="0.25">
      <c r="A6040">
        <v>2283286</v>
      </c>
      <c r="B6040">
        <v>1</v>
      </c>
      <c r="C6040" t="s">
        <v>80</v>
      </c>
      <c r="D6040" t="s">
        <v>110</v>
      </c>
      <c r="E6040" t="s">
        <v>322</v>
      </c>
      <c r="F6040" t="s">
        <v>1329</v>
      </c>
      <c r="G6040" t="s">
        <v>442</v>
      </c>
      <c r="H6040" t="s">
        <v>135</v>
      </c>
      <c r="I6040" t="s">
        <v>738</v>
      </c>
      <c r="J6040" t="s">
        <v>137</v>
      </c>
      <c r="K6040" t="s">
        <v>144</v>
      </c>
      <c r="L6040" t="s">
        <v>17466</v>
      </c>
      <c r="M6040" t="s">
        <v>17467</v>
      </c>
      <c r="N6040">
        <v>0.05</v>
      </c>
      <c r="O6040">
        <v>0</v>
      </c>
      <c r="P6040">
        <v>2267</v>
      </c>
      <c r="Q6040">
        <v>0</v>
      </c>
      <c r="R6040">
        <v>0</v>
      </c>
      <c r="S6040">
        <v>1</v>
      </c>
      <c r="T6040">
        <v>226</v>
      </c>
      <c r="U6040">
        <v>0</v>
      </c>
      <c r="V6040">
        <v>1</v>
      </c>
      <c r="W6040">
        <v>0</v>
      </c>
      <c r="X6040">
        <v>34.776348258573016</v>
      </c>
      <c r="Y6040">
        <v>0</v>
      </c>
      <c r="Z6040">
        <v>0</v>
      </c>
      <c r="AA6040">
        <v>4.7546187984500006E-2</v>
      </c>
      <c r="AB6040">
        <v>5.1737786978655</v>
      </c>
      <c r="AC6040">
        <v>0</v>
      </c>
      <c r="AD6040">
        <v>6.3198919987500005E-2</v>
      </c>
      <c r="AE6040">
        <v>40.060872064410518</v>
      </c>
    </row>
    <row r="6041" spans="1:31" x14ac:dyDescent="0.25">
      <c r="A6041">
        <v>2283827</v>
      </c>
      <c r="B6041">
        <v>1</v>
      </c>
      <c r="C6041" t="s">
        <v>81</v>
      </c>
      <c r="D6041" t="s">
        <v>117</v>
      </c>
      <c r="E6041" t="s">
        <v>157</v>
      </c>
      <c r="F6041" t="s">
        <v>17468</v>
      </c>
      <c r="G6041" t="s">
        <v>134</v>
      </c>
      <c r="H6041" t="s">
        <v>135</v>
      </c>
      <c r="I6041" t="s">
        <v>136</v>
      </c>
      <c r="J6041" t="s">
        <v>137</v>
      </c>
      <c r="K6041" t="s">
        <v>138</v>
      </c>
      <c r="L6041" t="s">
        <v>17469</v>
      </c>
      <c r="M6041" t="s">
        <v>17470</v>
      </c>
      <c r="N6041">
        <v>1.5069444439999999</v>
      </c>
      <c r="O6041">
        <v>1</v>
      </c>
      <c r="P6041">
        <v>0</v>
      </c>
      <c r="Q6041">
        <v>3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0.13257941131146669</v>
      </c>
      <c r="X6041">
        <v>0</v>
      </c>
      <c r="Y6041">
        <v>0.53334971676989995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0.66592912808136662</v>
      </c>
    </row>
    <row r="6042" spans="1:31" x14ac:dyDescent="0.25">
      <c r="A6042">
        <v>2283432</v>
      </c>
      <c r="B6042">
        <v>1</v>
      </c>
      <c r="C6042" t="s">
        <v>80</v>
      </c>
      <c r="D6042" t="s">
        <v>108</v>
      </c>
      <c r="E6042" t="s">
        <v>147</v>
      </c>
      <c r="F6042" t="s">
        <v>17471</v>
      </c>
      <c r="G6042" t="s">
        <v>149</v>
      </c>
      <c r="H6042" t="s">
        <v>150</v>
      </c>
      <c r="I6042" t="s">
        <v>136</v>
      </c>
      <c r="J6042" t="s">
        <v>137</v>
      </c>
      <c r="K6042" t="s">
        <v>138</v>
      </c>
      <c r="L6042" t="s">
        <v>17472</v>
      </c>
      <c r="M6042" t="s">
        <v>17473</v>
      </c>
      <c r="N6042">
        <v>0.88833333299999995</v>
      </c>
      <c r="O6042">
        <v>0</v>
      </c>
      <c r="P6042">
        <v>11</v>
      </c>
      <c r="Q6042">
        <v>0</v>
      </c>
      <c r="R6042">
        <v>5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0.72470514259866659</v>
      </c>
      <c r="Y6042">
        <v>0</v>
      </c>
      <c r="Z6042">
        <v>1.7348559413639999</v>
      </c>
      <c r="AA6042">
        <v>0</v>
      </c>
      <c r="AB6042">
        <v>0</v>
      </c>
      <c r="AC6042">
        <v>0</v>
      </c>
      <c r="AD6042">
        <v>0</v>
      </c>
      <c r="AE6042">
        <v>2.4595610839626665</v>
      </c>
    </row>
    <row r="6043" spans="1:31" x14ac:dyDescent="0.25">
      <c r="A6043">
        <v>2283332</v>
      </c>
      <c r="B6043">
        <v>1</v>
      </c>
      <c r="C6043" t="s">
        <v>80</v>
      </c>
      <c r="D6043" t="s">
        <v>93</v>
      </c>
      <c r="E6043" t="s">
        <v>147</v>
      </c>
      <c r="F6043" t="s">
        <v>17474</v>
      </c>
      <c r="G6043" t="s">
        <v>149</v>
      </c>
      <c r="H6043" t="s">
        <v>150</v>
      </c>
      <c r="I6043" t="s">
        <v>136</v>
      </c>
      <c r="J6043" t="s">
        <v>137</v>
      </c>
      <c r="K6043" t="s">
        <v>138</v>
      </c>
      <c r="L6043" t="s">
        <v>17475</v>
      </c>
      <c r="M6043" t="s">
        <v>17476</v>
      </c>
      <c r="N6043">
        <v>0.38916666599999999</v>
      </c>
      <c r="O6043">
        <v>0</v>
      </c>
      <c r="P6043">
        <v>185</v>
      </c>
      <c r="Q6043">
        <v>0</v>
      </c>
      <c r="R6043">
        <v>0</v>
      </c>
      <c r="S6043">
        <v>0</v>
      </c>
      <c r="T6043">
        <v>6</v>
      </c>
      <c r="U6043">
        <v>0</v>
      </c>
      <c r="V6043">
        <v>0</v>
      </c>
      <c r="W6043">
        <v>0</v>
      </c>
      <c r="X6043">
        <v>19.283300296222574</v>
      </c>
      <c r="Y6043">
        <v>0</v>
      </c>
      <c r="Z6043">
        <v>0</v>
      </c>
      <c r="AA6043">
        <v>0</v>
      </c>
      <c r="AB6043">
        <v>0.71081060991627498</v>
      </c>
      <c r="AC6043">
        <v>0</v>
      </c>
      <c r="AD6043">
        <v>0</v>
      </c>
      <c r="AE6043">
        <v>19.99411090613885</v>
      </c>
    </row>
    <row r="6044" spans="1:31" x14ac:dyDescent="0.25">
      <c r="A6044">
        <v>2283352</v>
      </c>
      <c r="B6044">
        <v>1</v>
      </c>
      <c r="C6044" t="s">
        <v>80</v>
      </c>
      <c r="D6044" t="s">
        <v>105</v>
      </c>
      <c r="E6044" t="s">
        <v>157</v>
      </c>
      <c r="F6044" t="s">
        <v>13920</v>
      </c>
      <c r="G6044" t="s">
        <v>154</v>
      </c>
      <c r="H6044" t="s">
        <v>135</v>
      </c>
      <c r="I6044" t="s">
        <v>136</v>
      </c>
      <c r="J6044" t="s">
        <v>137</v>
      </c>
      <c r="K6044" t="s">
        <v>144</v>
      </c>
      <c r="L6044" t="s">
        <v>16880</v>
      </c>
      <c r="M6044" t="s">
        <v>17477</v>
      </c>
      <c r="N6044">
        <v>9.2047222219999991</v>
      </c>
      <c r="O6044">
        <v>11</v>
      </c>
      <c r="P6044">
        <v>1099</v>
      </c>
      <c r="Q6044">
        <v>18</v>
      </c>
      <c r="R6044">
        <v>658</v>
      </c>
      <c r="S6044">
        <v>16</v>
      </c>
      <c r="T6044">
        <v>159</v>
      </c>
      <c r="U6044">
        <v>0</v>
      </c>
      <c r="V6044">
        <v>1</v>
      </c>
      <c r="W6044">
        <v>76.833192706629347</v>
      </c>
      <c r="X6044">
        <v>2257.4228666271069</v>
      </c>
      <c r="Y6044">
        <v>82.845768852933489</v>
      </c>
      <c r="Z6044">
        <v>778.26582831505709</v>
      </c>
      <c r="AA6044">
        <v>195.0581227430591</v>
      </c>
      <c r="AB6044">
        <v>708.11513226993611</v>
      </c>
      <c r="AC6044">
        <v>0</v>
      </c>
      <c r="AD6044">
        <v>20.687866598078628</v>
      </c>
      <c r="AE6044">
        <v>4119.2287781127998</v>
      </c>
    </row>
    <row r="6045" spans="1:31" x14ac:dyDescent="0.25">
      <c r="A6045">
        <v>2283658</v>
      </c>
      <c r="B6045">
        <v>1</v>
      </c>
      <c r="C6045" t="s">
        <v>81</v>
      </c>
      <c r="D6045" t="s">
        <v>118</v>
      </c>
      <c r="E6045" t="s">
        <v>147</v>
      </c>
      <c r="F6045" t="s">
        <v>17478</v>
      </c>
      <c r="G6045" t="s">
        <v>149</v>
      </c>
      <c r="H6045" t="s">
        <v>150</v>
      </c>
      <c r="I6045" t="s">
        <v>136</v>
      </c>
      <c r="J6045" t="s">
        <v>137</v>
      </c>
      <c r="K6045" t="s">
        <v>138</v>
      </c>
      <c r="L6045" t="s">
        <v>17479</v>
      </c>
      <c r="M6045" t="s">
        <v>17480</v>
      </c>
      <c r="N6045">
        <v>7.2058333330000002</v>
      </c>
      <c r="O6045">
        <v>0</v>
      </c>
      <c r="P6045">
        <v>13</v>
      </c>
      <c r="Q6045">
        <v>0</v>
      </c>
      <c r="R6045">
        <v>8</v>
      </c>
      <c r="S6045">
        <v>0</v>
      </c>
      <c r="T6045">
        <v>2</v>
      </c>
      <c r="U6045">
        <v>0</v>
      </c>
      <c r="V6045">
        <v>0</v>
      </c>
      <c r="W6045">
        <v>0</v>
      </c>
      <c r="X6045">
        <v>14.5660334429272</v>
      </c>
      <c r="Y6045">
        <v>0</v>
      </c>
      <c r="Z6045">
        <v>3.749217324397101</v>
      </c>
      <c r="AA6045">
        <v>0</v>
      </c>
      <c r="AB6045">
        <v>7.6204025685195997</v>
      </c>
      <c r="AC6045">
        <v>0</v>
      </c>
      <c r="AD6045">
        <v>0</v>
      </c>
      <c r="AE6045">
        <v>25.935653335843902</v>
      </c>
    </row>
    <row r="6046" spans="1:31" x14ac:dyDescent="0.25">
      <c r="A6046">
        <v>2283707</v>
      </c>
      <c r="B6046">
        <v>1</v>
      </c>
      <c r="C6046" t="s">
        <v>80</v>
      </c>
      <c r="D6046" t="s">
        <v>94</v>
      </c>
      <c r="E6046" t="s">
        <v>165</v>
      </c>
      <c r="F6046" t="s">
        <v>17481</v>
      </c>
      <c r="G6046" t="s">
        <v>198</v>
      </c>
      <c r="H6046" t="s">
        <v>150</v>
      </c>
      <c r="I6046" t="s">
        <v>136</v>
      </c>
      <c r="J6046" t="s">
        <v>137</v>
      </c>
      <c r="K6046" t="s">
        <v>138</v>
      </c>
      <c r="L6046" t="s">
        <v>17482</v>
      </c>
      <c r="M6046" t="s">
        <v>17483</v>
      </c>
      <c r="N6046">
        <v>0.91555555499999997</v>
      </c>
      <c r="O6046">
        <v>0</v>
      </c>
      <c r="P6046">
        <v>1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0.31631389514433333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0.31631389514433333</v>
      </c>
    </row>
    <row r="6047" spans="1:31" x14ac:dyDescent="0.25">
      <c r="A6047">
        <v>2283472</v>
      </c>
      <c r="B6047">
        <v>1</v>
      </c>
      <c r="C6047" t="s">
        <v>80</v>
      </c>
      <c r="D6047" t="s">
        <v>83</v>
      </c>
      <c r="E6047" t="s">
        <v>147</v>
      </c>
      <c r="F6047" t="s">
        <v>17484</v>
      </c>
      <c r="G6047" t="s">
        <v>297</v>
      </c>
      <c r="H6047" t="s">
        <v>150</v>
      </c>
      <c r="I6047" t="s">
        <v>136</v>
      </c>
      <c r="J6047" t="s">
        <v>3</v>
      </c>
      <c r="K6047" t="s">
        <v>138</v>
      </c>
      <c r="L6047" t="s">
        <v>17485</v>
      </c>
      <c r="M6047" t="s">
        <v>17486</v>
      </c>
      <c r="N6047">
        <v>2.3983333330000001</v>
      </c>
      <c r="O6047">
        <v>0</v>
      </c>
      <c r="P6047">
        <v>62</v>
      </c>
      <c r="Q6047">
        <v>0</v>
      </c>
      <c r="R6047">
        <v>0</v>
      </c>
      <c r="S6047">
        <v>0</v>
      </c>
      <c r="T6047">
        <v>2</v>
      </c>
      <c r="U6047">
        <v>0</v>
      </c>
      <c r="V6047">
        <v>0</v>
      </c>
      <c r="W6047">
        <v>0</v>
      </c>
      <c r="X6047">
        <v>48.744220980658177</v>
      </c>
      <c r="Y6047">
        <v>0</v>
      </c>
      <c r="Z6047">
        <v>0</v>
      </c>
      <c r="AA6047">
        <v>0</v>
      </c>
      <c r="AB6047">
        <v>6.1194559106700006E-2</v>
      </c>
      <c r="AC6047">
        <v>0</v>
      </c>
      <c r="AD6047">
        <v>0</v>
      </c>
      <c r="AE6047">
        <v>48.80541553976488</v>
      </c>
    </row>
    <row r="6048" spans="1:31" x14ac:dyDescent="0.25">
      <c r="A6048">
        <v>2283638</v>
      </c>
      <c r="B6048">
        <v>1</v>
      </c>
      <c r="C6048" t="s">
        <v>80</v>
      </c>
      <c r="D6048" t="s">
        <v>92</v>
      </c>
      <c r="E6048" t="s">
        <v>141</v>
      </c>
      <c r="F6048" t="s">
        <v>17487</v>
      </c>
      <c r="G6048" t="s">
        <v>268</v>
      </c>
      <c r="H6048" t="s">
        <v>135</v>
      </c>
      <c r="I6048" t="s">
        <v>136</v>
      </c>
      <c r="J6048" t="s">
        <v>137</v>
      </c>
      <c r="K6048" t="s">
        <v>138</v>
      </c>
      <c r="L6048" t="s">
        <v>17488</v>
      </c>
      <c r="M6048" t="s">
        <v>17489</v>
      </c>
      <c r="N6048">
        <v>1.0061111110000001</v>
      </c>
      <c r="O6048">
        <v>0</v>
      </c>
      <c r="P6048">
        <v>0</v>
      </c>
      <c r="Q6048">
        <v>0</v>
      </c>
      <c r="R6048">
        <v>0</v>
      </c>
      <c r="S6048">
        <v>1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0.96521741971597774</v>
      </c>
      <c r="AB6048">
        <v>0</v>
      </c>
      <c r="AC6048">
        <v>0</v>
      </c>
      <c r="AD6048">
        <v>0</v>
      </c>
      <c r="AE6048">
        <v>0.96521741971597774</v>
      </c>
    </row>
    <row r="6049" spans="1:31" x14ac:dyDescent="0.25">
      <c r="A6049">
        <v>2283495</v>
      </c>
      <c r="B6049">
        <v>1</v>
      </c>
      <c r="C6049" t="s">
        <v>81</v>
      </c>
      <c r="D6049" t="s">
        <v>128</v>
      </c>
      <c r="E6049" t="s">
        <v>176</v>
      </c>
      <c r="F6049" t="s">
        <v>7397</v>
      </c>
      <c r="G6049" t="s">
        <v>178</v>
      </c>
      <c r="H6049" t="s">
        <v>150</v>
      </c>
      <c r="I6049" t="s">
        <v>136</v>
      </c>
      <c r="J6049" t="s">
        <v>137</v>
      </c>
      <c r="K6049" t="s">
        <v>138</v>
      </c>
      <c r="L6049" t="s">
        <v>17490</v>
      </c>
      <c r="M6049" t="s">
        <v>17491</v>
      </c>
      <c r="N6049">
        <v>4.0372222219999996</v>
      </c>
      <c r="O6049">
        <v>0</v>
      </c>
      <c r="P6049">
        <v>234</v>
      </c>
      <c r="Q6049">
        <v>0</v>
      </c>
      <c r="R6049">
        <v>0</v>
      </c>
      <c r="S6049">
        <v>0</v>
      </c>
      <c r="T6049">
        <v>2</v>
      </c>
      <c r="U6049">
        <v>0</v>
      </c>
      <c r="V6049">
        <v>0</v>
      </c>
      <c r="W6049">
        <v>0</v>
      </c>
      <c r="X6049">
        <v>181.80198578555314</v>
      </c>
      <c r="Y6049">
        <v>0</v>
      </c>
      <c r="Z6049">
        <v>0</v>
      </c>
      <c r="AA6049">
        <v>0</v>
      </c>
      <c r="AB6049">
        <v>7.5016785162099007</v>
      </c>
      <c r="AC6049">
        <v>0</v>
      </c>
      <c r="AD6049">
        <v>0</v>
      </c>
      <c r="AE6049">
        <v>189.30366430176304</v>
      </c>
    </row>
    <row r="6050" spans="1:31" x14ac:dyDescent="0.25">
      <c r="A6050">
        <v>2283372</v>
      </c>
      <c r="B6050">
        <v>1</v>
      </c>
      <c r="C6050" t="s">
        <v>81</v>
      </c>
      <c r="D6050" t="s">
        <v>128</v>
      </c>
      <c r="E6050" t="s">
        <v>165</v>
      </c>
      <c r="F6050" t="s">
        <v>17492</v>
      </c>
      <c r="G6050" t="s">
        <v>167</v>
      </c>
      <c r="H6050" t="s">
        <v>150</v>
      </c>
      <c r="I6050" t="s">
        <v>136</v>
      </c>
      <c r="J6050" t="s">
        <v>137</v>
      </c>
      <c r="K6050" t="s">
        <v>138</v>
      </c>
      <c r="L6050" t="s">
        <v>17493</v>
      </c>
      <c r="M6050" t="s">
        <v>17494</v>
      </c>
      <c r="N6050">
        <v>4.9474999999999998</v>
      </c>
      <c r="O6050">
        <v>0</v>
      </c>
      <c r="P6050">
        <v>10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7.9033968484487485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7.9033968484487485</v>
      </c>
    </row>
    <row r="6051" spans="1:31" x14ac:dyDescent="0.25">
      <c r="A6051">
        <v>2283346</v>
      </c>
      <c r="B6051">
        <v>1</v>
      </c>
      <c r="C6051" t="s">
        <v>80</v>
      </c>
      <c r="D6051" t="s">
        <v>94</v>
      </c>
      <c r="E6051" t="s">
        <v>147</v>
      </c>
      <c r="F6051" t="s">
        <v>17495</v>
      </c>
      <c r="G6051" t="s">
        <v>149</v>
      </c>
      <c r="H6051" t="s">
        <v>150</v>
      </c>
      <c r="I6051" t="s">
        <v>136</v>
      </c>
      <c r="J6051" t="s">
        <v>137</v>
      </c>
      <c r="K6051" t="s">
        <v>138</v>
      </c>
      <c r="L6051" t="s">
        <v>17496</v>
      </c>
      <c r="M6051" t="s">
        <v>17497</v>
      </c>
      <c r="N6051">
        <v>2.6941666660000001</v>
      </c>
      <c r="O6051">
        <v>0</v>
      </c>
      <c r="P6051">
        <v>40</v>
      </c>
      <c r="Q6051">
        <v>0</v>
      </c>
      <c r="R6051">
        <v>0</v>
      </c>
      <c r="S6051">
        <v>0</v>
      </c>
      <c r="T6051">
        <v>10</v>
      </c>
      <c r="U6051">
        <v>0</v>
      </c>
      <c r="V6051">
        <v>0</v>
      </c>
      <c r="W6051">
        <v>0</v>
      </c>
      <c r="X6051">
        <v>19.582637144419049</v>
      </c>
      <c r="Y6051">
        <v>0</v>
      </c>
      <c r="Z6051">
        <v>0</v>
      </c>
      <c r="AA6051">
        <v>0</v>
      </c>
      <c r="AB6051">
        <v>10.125603087920419</v>
      </c>
      <c r="AC6051">
        <v>0</v>
      </c>
      <c r="AD6051">
        <v>0</v>
      </c>
      <c r="AE6051">
        <v>29.70824023233947</v>
      </c>
    </row>
    <row r="6052" spans="1:31" x14ac:dyDescent="0.25">
      <c r="A6052">
        <v>2283515</v>
      </c>
      <c r="B6052">
        <v>1</v>
      </c>
      <c r="C6052" t="s">
        <v>80</v>
      </c>
      <c r="D6052" t="s">
        <v>103</v>
      </c>
      <c r="E6052" t="s">
        <v>157</v>
      </c>
      <c r="F6052" t="s">
        <v>17498</v>
      </c>
      <c r="G6052" t="s">
        <v>134</v>
      </c>
      <c r="H6052" t="s">
        <v>135</v>
      </c>
      <c r="I6052" t="s">
        <v>136</v>
      </c>
      <c r="J6052" t="s">
        <v>137</v>
      </c>
      <c r="K6052" t="s">
        <v>138</v>
      </c>
      <c r="L6052" t="s">
        <v>17499</v>
      </c>
      <c r="M6052" t="s">
        <v>17500</v>
      </c>
      <c r="N6052">
        <v>0.34861111099999997</v>
      </c>
      <c r="O6052">
        <v>0</v>
      </c>
      <c r="P6052">
        <v>0</v>
      </c>
      <c r="Q6052">
        <v>6</v>
      </c>
      <c r="R6052">
        <v>6</v>
      </c>
      <c r="S6052">
        <v>2</v>
      </c>
      <c r="T6052">
        <v>5</v>
      </c>
      <c r="U6052">
        <v>2</v>
      </c>
      <c r="V6052">
        <v>0</v>
      </c>
      <c r="W6052">
        <v>0</v>
      </c>
      <c r="X6052">
        <v>0</v>
      </c>
      <c r="Y6052">
        <v>14.444389686667501</v>
      </c>
      <c r="Z6052">
        <v>1.4997201162689999</v>
      </c>
      <c r="AA6052">
        <v>1.188246768228</v>
      </c>
      <c r="AB6052">
        <v>4.2905414698936681</v>
      </c>
      <c r="AC6052">
        <v>13.723020983361668</v>
      </c>
      <c r="AD6052">
        <v>0</v>
      </c>
      <c r="AE6052">
        <v>35.14591902441984</v>
      </c>
    </row>
    <row r="6053" spans="1:31" x14ac:dyDescent="0.25">
      <c r="A6053">
        <v>2283309</v>
      </c>
      <c r="B6053">
        <v>1</v>
      </c>
      <c r="C6053" t="s">
        <v>81</v>
      </c>
      <c r="D6053" t="s">
        <v>128</v>
      </c>
      <c r="E6053" t="s">
        <v>322</v>
      </c>
      <c r="F6053" t="s">
        <v>17501</v>
      </c>
      <c r="G6053" t="s">
        <v>143</v>
      </c>
      <c r="H6053" t="s">
        <v>135</v>
      </c>
      <c r="I6053" t="s">
        <v>136</v>
      </c>
      <c r="J6053" t="s">
        <v>137</v>
      </c>
      <c r="K6053" t="s">
        <v>144</v>
      </c>
      <c r="L6053" t="s">
        <v>17502</v>
      </c>
      <c r="M6053" t="s">
        <v>17503</v>
      </c>
      <c r="N6053">
        <v>0.62583333299999999</v>
      </c>
      <c r="O6053">
        <v>59</v>
      </c>
      <c r="P6053">
        <v>18773</v>
      </c>
      <c r="Q6053">
        <v>587</v>
      </c>
      <c r="R6053">
        <v>540</v>
      </c>
      <c r="S6053">
        <v>131</v>
      </c>
      <c r="T6053">
        <v>1686</v>
      </c>
      <c r="U6053">
        <v>15</v>
      </c>
      <c r="V6053">
        <v>2</v>
      </c>
      <c r="W6053">
        <v>11.577970252241977</v>
      </c>
      <c r="X6053">
        <v>1976.7461524767157</v>
      </c>
      <c r="Y6053">
        <v>243.39418823380129</v>
      </c>
      <c r="Z6053">
        <v>106.42893037243606</v>
      </c>
      <c r="AA6053">
        <v>880.83796402958558</v>
      </c>
      <c r="AB6053">
        <v>469.45757682826127</v>
      </c>
      <c r="AC6053">
        <v>174.18079911626745</v>
      </c>
      <c r="AD6053">
        <v>3.7114651370741076</v>
      </c>
      <c r="AE6053">
        <v>3866.3350464463829</v>
      </c>
    </row>
    <row r="6054" spans="1:31" x14ac:dyDescent="0.25">
      <c r="A6054">
        <v>2283807</v>
      </c>
      <c r="B6054">
        <v>1</v>
      </c>
      <c r="C6054" t="s">
        <v>81</v>
      </c>
      <c r="D6054" t="s">
        <v>113</v>
      </c>
      <c r="E6054" t="s">
        <v>147</v>
      </c>
      <c r="F6054" t="s">
        <v>364</v>
      </c>
      <c r="G6054" t="s">
        <v>149</v>
      </c>
      <c r="H6054" t="s">
        <v>150</v>
      </c>
      <c r="I6054" t="s">
        <v>136</v>
      </c>
      <c r="J6054" t="s">
        <v>137</v>
      </c>
      <c r="K6054" t="s">
        <v>138</v>
      </c>
      <c r="L6054" t="s">
        <v>17504</v>
      </c>
      <c r="M6054" t="s">
        <v>17505</v>
      </c>
      <c r="N6054">
        <v>3.3791666660000002</v>
      </c>
      <c r="O6054">
        <v>0</v>
      </c>
      <c r="P6054">
        <v>9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2.6458269592397503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2.6458269592397503</v>
      </c>
    </row>
    <row r="6055" spans="1:31" x14ac:dyDescent="0.25">
      <c r="A6055">
        <v>2283850</v>
      </c>
      <c r="B6055">
        <v>1</v>
      </c>
      <c r="C6055" t="s">
        <v>80</v>
      </c>
      <c r="D6055" t="s">
        <v>108</v>
      </c>
      <c r="E6055" t="s">
        <v>147</v>
      </c>
      <c r="F6055" t="s">
        <v>3004</v>
      </c>
      <c r="G6055" t="s">
        <v>149</v>
      </c>
      <c r="H6055" t="s">
        <v>150</v>
      </c>
      <c r="I6055" t="s">
        <v>136</v>
      </c>
      <c r="J6055" t="s">
        <v>137</v>
      </c>
      <c r="K6055" t="s">
        <v>138</v>
      </c>
      <c r="L6055" t="s">
        <v>17506</v>
      </c>
      <c r="M6055" t="s">
        <v>17507</v>
      </c>
      <c r="N6055">
        <v>0.60111111100000003</v>
      </c>
      <c r="O6055">
        <v>0</v>
      </c>
      <c r="P6055">
        <v>20</v>
      </c>
      <c r="Q6055">
        <v>0</v>
      </c>
      <c r="R6055">
        <v>2</v>
      </c>
      <c r="S6055">
        <v>0</v>
      </c>
      <c r="T6055">
        <v>1</v>
      </c>
      <c r="U6055">
        <v>0</v>
      </c>
      <c r="V6055">
        <v>0</v>
      </c>
      <c r="W6055">
        <v>0</v>
      </c>
      <c r="X6055">
        <v>1.4631257928208004</v>
      </c>
      <c r="Y6055">
        <v>0</v>
      </c>
      <c r="Z6055">
        <v>5.7471362986600008E-2</v>
      </c>
      <c r="AA6055">
        <v>0</v>
      </c>
      <c r="AB6055">
        <v>5.1978493409150006E-2</v>
      </c>
      <c r="AC6055">
        <v>0</v>
      </c>
      <c r="AD6055">
        <v>0</v>
      </c>
      <c r="AE6055">
        <v>1.5725756492165504</v>
      </c>
    </row>
    <row r="6056" spans="1:31" x14ac:dyDescent="0.25">
      <c r="A6056">
        <v>2283601</v>
      </c>
      <c r="B6056">
        <v>1</v>
      </c>
      <c r="C6056" t="s">
        <v>81</v>
      </c>
      <c r="D6056" t="s">
        <v>127</v>
      </c>
      <c r="E6056" t="s">
        <v>132</v>
      </c>
      <c r="F6056" t="s">
        <v>17508</v>
      </c>
      <c r="G6056" t="s">
        <v>1745</v>
      </c>
      <c r="H6056" t="s">
        <v>135</v>
      </c>
      <c r="I6056" t="s">
        <v>136</v>
      </c>
      <c r="J6056" t="s">
        <v>137</v>
      </c>
      <c r="K6056" t="s">
        <v>138</v>
      </c>
      <c r="L6056" t="s">
        <v>17509</v>
      </c>
      <c r="M6056" t="s">
        <v>17510</v>
      </c>
      <c r="N6056">
        <v>5.2997222219999998</v>
      </c>
      <c r="O6056">
        <v>1</v>
      </c>
      <c r="P6056">
        <v>3</v>
      </c>
      <c r="Q6056">
        <v>79</v>
      </c>
      <c r="R6056">
        <v>85</v>
      </c>
      <c r="S6056">
        <v>6</v>
      </c>
      <c r="T6056">
        <v>0</v>
      </c>
      <c r="U6056">
        <v>0</v>
      </c>
      <c r="V6056">
        <v>0</v>
      </c>
      <c r="W6056">
        <v>0.7269534559273001</v>
      </c>
      <c r="X6056">
        <v>3.3213817517174662</v>
      </c>
      <c r="Y6056">
        <v>172.8605784092112</v>
      </c>
      <c r="Z6056">
        <v>222.60848171499717</v>
      </c>
      <c r="AA6056">
        <v>14.129339305542999</v>
      </c>
      <c r="AB6056">
        <v>0</v>
      </c>
      <c r="AC6056">
        <v>0</v>
      </c>
      <c r="AD6056">
        <v>0</v>
      </c>
      <c r="AE6056">
        <v>413.64673463739609</v>
      </c>
    </row>
    <row r="6057" spans="1:31" x14ac:dyDescent="0.25">
      <c r="A6057">
        <v>2283790</v>
      </c>
      <c r="B6057">
        <v>1</v>
      </c>
      <c r="C6057" t="s">
        <v>80</v>
      </c>
      <c r="D6057" t="s">
        <v>103</v>
      </c>
      <c r="E6057" t="s">
        <v>132</v>
      </c>
      <c r="F6057" t="s">
        <v>17511</v>
      </c>
      <c r="G6057" t="s">
        <v>134</v>
      </c>
      <c r="H6057" t="s">
        <v>135</v>
      </c>
      <c r="I6057" t="s">
        <v>136</v>
      </c>
      <c r="J6057" t="s">
        <v>137</v>
      </c>
      <c r="K6057" t="s">
        <v>138</v>
      </c>
      <c r="L6057" t="s">
        <v>17512</v>
      </c>
      <c r="M6057" t="s">
        <v>17513</v>
      </c>
      <c r="N6057">
        <v>0.74750000000000005</v>
      </c>
      <c r="O6057">
        <v>0</v>
      </c>
      <c r="P6057">
        <v>0</v>
      </c>
      <c r="Q6057">
        <v>2</v>
      </c>
      <c r="R6057">
        <v>0</v>
      </c>
      <c r="S6057">
        <v>2</v>
      </c>
      <c r="T6057">
        <v>27</v>
      </c>
      <c r="U6057">
        <v>11</v>
      </c>
      <c r="V6057">
        <v>4</v>
      </c>
      <c r="W6057">
        <v>0</v>
      </c>
      <c r="X6057">
        <v>0</v>
      </c>
      <c r="Y6057">
        <v>0.6707413841894001</v>
      </c>
      <c r="Z6057">
        <v>0</v>
      </c>
      <c r="AA6057">
        <v>98.636223350503002</v>
      </c>
      <c r="AB6057">
        <v>26.377914801786222</v>
      </c>
      <c r="AC6057">
        <v>1170.8665148582827</v>
      </c>
      <c r="AD6057">
        <v>53.914623328650201</v>
      </c>
      <c r="AE6057">
        <v>1350.4660177234114</v>
      </c>
    </row>
    <row r="6058" spans="1:31" x14ac:dyDescent="0.25">
      <c r="A6058">
        <v>2283598</v>
      </c>
      <c r="B6058">
        <v>1</v>
      </c>
      <c r="C6058" t="s">
        <v>81</v>
      </c>
      <c r="D6058" t="s">
        <v>127</v>
      </c>
      <c r="E6058" t="s">
        <v>132</v>
      </c>
      <c r="F6058" t="s">
        <v>17514</v>
      </c>
      <c r="G6058" t="s">
        <v>134</v>
      </c>
      <c r="H6058" t="s">
        <v>135</v>
      </c>
      <c r="I6058" t="s">
        <v>136</v>
      </c>
      <c r="J6058" t="s">
        <v>137</v>
      </c>
      <c r="K6058" t="s">
        <v>138</v>
      </c>
      <c r="L6058" t="s">
        <v>17515</v>
      </c>
      <c r="M6058" t="s">
        <v>17516</v>
      </c>
      <c r="N6058">
        <v>2.8683333329999998</v>
      </c>
      <c r="O6058">
        <v>1</v>
      </c>
      <c r="P6058">
        <v>2</v>
      </c>
      <c r="Q6058">
        <v>82</v>
      </c>
      <c r="R6058">
        <v>85</v>
      </c>
      <c r="S6058">
        <v>6</v>
      </c>
      <c r="T6058">
        <v>0</v>
      </c>
      <c r="U6058">
        <v>0</v>
      </c>
      <c r="V6058">
        <v>0</v>
      </c>
      <c r="W6058">
        <v>0.36193134236280011</v>
      </c>
      <c r="X6058">
        <v>0.97698430574914441</v>
      </c>
      <c r="Y6058">
        <v>96.581222055326904</v>
      </c>
      <c r="Z6058">
        <v>125.42231256531805</v>
      </c>
      <c r="AA6058">
        <v>7.4183616898103066</v>
      </c>
      <c r="AB6058">
        <v>0</v>
      </c>
      <c r="AC6058">
        <v>0</v>
      </c>
      <c r="AD6058">
        <v>0</v>
      </c>
      <c r="AE6058">
        <v>230.76081195856722</v>
      </c>
    </row>
    <row r="6059" spans="1:31" x14ac:dyDescent="0.25">
      <c r="A6059">
        <v>2283767</v>
      </c>
      <c r="B6059">
        <v>1</v>
      </c>
      <c r="C6059" t="s">
        <v>81</v>
      </c>
      <c r="D6059" t="s">
        <v>128</v>
      </c>
      <c r="E6059" t="s">
        <v>147</v>
      </c>
      <c r="F6059" t="s">
        <v>7982</v>
      </c>
      <c r="G6059" t="s">
        <v>149</v>
      </c>
      <c r="H6059" t="s">
        <v>150</v>
      </c>
      <c r="I6059" t="s">
        <v>136</v>
      </c>
      <c r="J6059" t="s">
        <v>137</v>
      </c>
      <c r="K6059" t="s">
        <v>138</v>
      </c>
      <c r="L6059" t="s">
        <v>17517</v>
      </c>
      <c r="M6059" t="s">
        <v>17518</v>
      </c>
      <c r="N6059">
        <v>0.60555555500000002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24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4.2179039577646424</v>
      </c>
      <c r="AC6059">
        <v>0</v>
      </c>
      <c r="AD6059">
        <v>0</v>
      </c>
      <c r="AE6059">
        <v>4.2179039577646424</v>
      </c>
    </row>
    <row r="6060" spans="1:31" x14ac:dyDescent="0.25">
      <c r="A6060">
        <v>2283621</v>
      </c>
      <c r="B6060">
        <v>1</v>
      </c>
      <c r="C6060" t="s">
        <v>80</v>
      </c>
      <c r="D6060" t="s">
        <v>107</v>
      </c>
      <c r="E6060" t="s">
        <v>165</v>
      </c>
      <c r="F6060" t="s">
        <v>17519</v>
      </c>
      <c r="G6060" t="s">
        <v>225</v>
      </c>
      <c r="H6060" t="s">
        <v>150</v>
      </c>
      <c r="I6060" t="s">
        <v>136</v>
      </c>
      <c r="J6060" t="s">
        <v>137</v>
      </c>
      <c r="K6060" t="s">
        <v>138</v>
      </c>
      <c r="L6060" t="s">
        <v>17520</v>
      </c>
      <c r="M6060" t="s">
        <v>17521</v>
      </c>
      <c r="N6060">
        <v>0.99944444399999999</v>
      </c>
      <c r="O6060">
        <v>0</v>
      </c>
      <c r="P6060">
        <v>17</v>
      </c>
      <c r="Q6060">
        <v>0</v>
      </c>
      <c r="R6060">
        <v>0</v>
      </c>
      <c r="S6060">
        <v>0</v>
      </c>
      <c r="T6060">
        <v>8</v>
      </c>
      <c r="U6060">
        <v>0</v>
      </c>
      <c r="V6060">
        <v>0</v>
      </c>
      <c r="W6060">
        <v>0</v>
      </c>
      <c r="X6060">
        <v>3.2593381130646173</v>
      </c>
      <c r="Y6060">
        <v>0</v>
      </c>
      <c r="Z6060">
        <v>0</v>
      </c>
      <c r="AA6060">
        <v>0</v>
      </c>
      <c r="AB6060">
        <v>3.8918239996659447</v>
      </c>
      <c r="AC6060">
        <v>0</v>
      </c>
      <c r="AD6060">
        <v>0</v>
      </c>
      <c r="AE6060">
        <v>7.151162112730562</v>
      </c>
    </row>
    <row r="6061" spans="1:31" x14ac:dyDescent="0.25">
      <c r="A6061">
        <v>2283744</v>
      </c>
      <c r="B6061">
        <v>1</v>
      </c>
      <c r="C6061" t="s">
        <v>80</v>
      </c>
      <c r="D6061" t="s">
        <v>96</v>
      </c>
      <c r="E6061" t="s">
        <v>132</v>
      </c>
      <c r="F6061" t="s">
        <v>17353</v>
      </c>
      <c r="G6061" t="s">
        <v>134</v>
      </c>
      <c r="H6061" t="s">
        <v>135</v>
      </c>
      <c r="I6061" t="s">
        <v>136</v>
      </c>
      <c r="J6061" t="s">
        <v>137</v>
      </c>
      <c r="K6061" t="s">
        <v>138</v>
      </c>
      <c r="L6061" t="s">
        <v>17522</v>
      </c>
      <c r="M6061" t="s">
        <v>17523</v>
      </c>
      <c r="N6061">
        <v>0.96972222200000002</v>
      </c>
      <c r="O6061">
        <v>0</v>
      </c>
      <c r="P6061">
        <v>0</v>
      </c>
      <c r="Q6061">
        <v>0</v>
      </c>
      <c r="R6061">
        <v>0</v>
      </c>
      <c r="S6061">
        <v>2</v>
      </c>
      <c r="T6061">
        <v>0</v>
      </c>
      <c r="U6061">
        <v>1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28.279439359450876</v>
      </c>
      <c r="AB6061">
        <v>0</v>
      </c>
      <c r="AC6061">
        <v>0.389732902745</v>
      </c>
      <c r="AD6061">
        <v>0</v>
      </c>
      <c r="AE6061">
        <v>28.669172262195875</v>
      </c>
    </row>
    <row r="6062" spans="1:31" x14ac:dyDescent="0.25">
      <c r="A6062">
        <v>2283644</v>
      </c>
      <c r="B6062">
        <v>1</v>
      </c>
      <c r="C6062" t="s">
        <v>80</v>
      </c>
      <c r="D6062" t="s">
        <v>93</v>
      </c>
      <c r="E6062" t="s">
        <v>147</v>
      </c>
      <c r="F6062" t="s">
        <v>17524</v>
      </c>
      <c r="G6062" t="s">
        <v>149</v>
      </c>
      <c r="H6062" t="s">
        <v>150</v>
      </c>
      <c r="I6062" t="s">
        <v>136</v>
      </c>
      <c r="J6062" t="s">
        <v>137</v>
      </c>
      <c r="K6062" t="s">
        <v>138</v>
      </c>
      <c r="L6062" t="s">
        <v>17525</v>
      </c>
      <c r="M6062" t="s">
        <v>17526</v>
      </c>
      <c r="N6062">
        <v>2.3461111109999999</v>
      </c>
      <c r="O6062">
        <v>0</v>
      </c>
      <c r="P6062">
        <v>6</v>
      </c>
      <c r="Q6062">
        <v>0</v>
      </c>
      <c r="R6062">
        <v>10</v>
      </c>
      <c r="S6062">
        <v>0</v>
      </c>
      <c r="T6062">
        <v>4</v>
      </c>
      <c r="U6062">
        <v>0</v>
      </c>
      <c r="V6062">
        <v>0</v>
      </c>
      <c r="W6062">
        <v>0</v>
      </c>
      <c r="X6062">
        <v>5.7549621432155007</v>
      </c>
      <c r="Y6062">
        <v>0</v>
      </c>
      <c r="Z6062">
        <v>34.869595316841384</v>
      </c>
      <c r="AA6062">
        <v>0</v>
      </c>
      <c r="AB6062">
        <v>9.850883470848478</v>
      </c>
      <c r="AC6062">
        <v>0</v>
      </c>
      <c r="AD6062">
        <v>0</v>
      </c>
      <c r="AE6062">
        <v>50.475440930905364</v>
      </c>
    </row>
    <row r="6063" spans="1:31" x14ac:dyDescent="0.25">
      <c r="A6063">
        <v>2283389</v>
      </c>
      <c r="B6063">
        <v>1</v>
      </c>
      <c r="C6063" t="s">
        <v>80</v>
      </c>
      <c r="D6063" t="s">
        <v>100</v>
      </c>
      <c r="E6063" t="s">
        <v>165</v>
      </c>
      <c r="F6063" t="s">
        <v>17527</v>
      </c>
      <c r="G6063" t="s">
        <v>198</v>
      </c>
      <c r="H6063" t="s">
        <v>150</v>
      </c>
      <c r="I6063" t="s">
        <v>136</v>
      </c>
      <c r="J6063" t="s">
        <v>137</v>
      </c>
      <c r="K6063" t="s">
        <v>138</v>
      </c>
      <c r="L6063" t="s">
        <v>17528</v>
      </c>
      <c r="M6063" t="s">
        <v>17529</v>
      </c>
      <c r="N6063">
        <v>1.6230555550000001</v>
      </c>
      <c r="O6063">
        <v>0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9.5818056288500021E-3</v>
      </c>
      <c r="AA6063">
        <v>0</v>
      </c>
      <c r="AB6063">
        <v>0</v>
      </c>
      <c r="AC6063">
        <v>0</v>
      </c>
      <c r="AD6063">
        <v>0</v>
      </c>
      <c r="AE6063">
        <v>9.5818056288500021E-3</v>
      </c>
    </row>
    <row r="6064" spans="1:31" x14ac:dyDescent="0.25">
      <c r="A6064">
        <v>2283475</v>
      </c>
      <c r="B6064">
        <v>1</v>
      </c>
      <c r="C6064" t="s">
        <v>80</v>
      </c>
      <c r="D6064" t="s">
        <v>106</v>
      </c>
      <c r="E6064" t="s">
        <v>157</v>
      </c>
      <c r="F6064" t="s">
        <v>11718</v>
      </c>
      <c r="G6064" t="s">
        <v>134</v>
      </c>
      <c r="H6064" t="s">
        <v>135</v>
      </c>
      <c r="I6064" t="s">
        <v>136</v>
      </c>
      <c r="J6064" t="s">
        <v>137</v>
      </c>
      <c r="K6064" t="s">
        <v>138</v>
      </c>
      <c r="L6064" t="s">
        <v>17530</v>
      </c>
      <c r="M6064" t="s">
        <v>17531</v>
      </c>
      <c r="N6064">
        <v>1.813055555</v>
      </c>
      <c r="O6064">
        <v>1</v>
      </c>
      <c r="P6064">
        <v>0</v>
      </c>
      <c r="Q6064">
        <v>19</v>
      </c>
      <c r="R6064">
        <v>225</v>
      </c>
      <c r="S6064">
        <v>11</v>
      </c>
      <c r="T6064">
        <v>51</v>
      </c>
      <c r="U6064">
        <v>0</v>
      </c>
      <c r="V6064">
        <v>0</v>
      </c>
      <c r="W6064">
        <v>0.90871289834080005</v>
      </c>
      <c r="X6064">
        <v>0</v>
      </c>
      <c r="Y6064">
        <v>10.408511446157451</v>
      </c>
      <c r="Z6064">
        <v>540.29863702706666</v>
      </c>
      <c r="AA6064">
        <v>70.556087634644925</v>
      </c>
      <c r="AB6064">
        <v>60.755592325655485</v>
      </c>
      <c r="AC6064">
        <v>0</v>
      </c>
      <c r="AD6064">
        <v>0</v>
      </c>
      <c r="AE6064">
        <v>682.92754133186531</v>
      </c>
    </row>
    <row r="6065" spans="1:31" x14ac:dyDescent="0.25">
      <c r="A6065">
        <v>2283784</v>
      </c>
      <c r="B6065">
        <v>1</v>
      </c>
      <c r="C6065" t="s">
        <v>81</v>
      </c>
      <c r="D6065" t="s">
        <v>123</v>
      </c>
      <c r="E6065" t="s">
        <v>147</v>
      </c>
      <c r="F6065" t="s">
        <v>17532</v>
      </c>
      <c r="G6065" t="s">
        <v>149</v>
      </c>
      <c r="H6065" t="s">
        <v>150</v>
      </c>
      <c r="I6065" t="s">
        <v>136</v>
      </c>
      <c r="J6065" t="s">
        <v>137</v>
      </c>
      <c r="K6065" t="s">
        <v>138</v>
      </c>
      <c r="L6065" t="s">
        <v>17533</v>
      </c>
      <c r="M6065" t="s">
        <v>17534</v>
      </c>
      <c r="N6065">
        <v>1.562777777</v>
      </c>
      <c r="O6065">
        <v>0</v>
      </c>
      <c r="P6065">
        <v>3</v>
      </c>
      <c r="Q6065">
        <v>0</v>
      </c>
      <c r="R6065">
        <v>9</v>
      </c>
      <c r="S6065">
        <v>0</v>
      </c>
      <c r="T6065">
        <v>2</v>
      </c>
      <c r="U6065">
        <v>0</v>
      </c>
      <c r="V6065">
        <v>0</v>
      </c>
      <c r="W6065">
        <v>0</v>
      </c>
      <c r="X6065">
        <v>0.58613009573656671</v>
      </c>
      <c r="Y6065">
        <v>0</v>
      </c>
      <c r="Z6065">
        <v>1.2725346404247753</v>
      </c>
      <c r="AA6065">
        <v>0</v>
      </c>
      <c r="AB6065">
        <v>0</v>
      </c>
      <c r="AC6065">
        <v>0</v>
      </c>
      <c r="AD6065">
        <v>0</v>
      </c>
      <c r="AE6065">
        <v>1.858664736161342</v>
      </c>
    </row>
    <row r="6066" spans="1:31" x14ac:dyDescent="0.25">
      <c r="A6066">
        <v>2283581</v>
      </c>
      <c r="B6066">
        <v>1</v>
      </c>
      <c r="C6066" t="s">
        <v>81</v>
      </c>
      <c r="D6066" t="s">
        <v>116</v>
      </c>
      <c r="E6066" t="s">
        <v>165</v>
      </c>
      <c r="F6066" t="s">
        <v>17535</v>
      </c>
      <c r="G6066" t="s">
        <v>198</v>
      </c>
      <c r="H6066" t="s">
        <v>150</v>
      </c>
      <c r="I6066" t="s">
        <v>136</v>
      </c>
      <c r="J6066" t="s">
        <v>137</v>
      </c>
      <c r="K6066" t="s">
        <v>138</v>
      </c>
      <c r="L6066" t="s">
        <v>17536</v>
      </c>
      <c r="M6066" t="s">
        <v>17537</v>
      </c>
      <c r="N6066">
        <v>1.7963888880000001</v>
      </c>
      <c r="O6066">
        <v>0</v>
      </c>
      <c r="P6066">
        <v>1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0.25640727339320002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0.25640727339320002</v>
      </c>
    </row>
    <row r="6067" spans="1:31" x14ac:dyDescent="0.25">
      <c r="A6067">
        <v>2283830</v>
      </c>
      <c r="B6067">
        <v>1</v>
      </c>
      <c r="C6067" t="s">
        <v>81</v>
      </c>
      <c r="D6067" t="s">
        <v>118</v>
      </c>
      <c r="E6067" t="s">
        <v>132</v>
      </c>
      <c r="F6067" t="s">
        <v>17538</v>
      </c>
      <c r="G6067" t="s">
        <v>348</v>
      </c>
      <c r="H6067" t="s">
        <v>135</v>
      </c>
      <c r="I6067" t="s">
        <v>136</v>
      </c>
      <c r="J6067" t="s">
        <v>137</v>
      </c>
      <c r="K6067" t="s">
        <v>138</v>
      </c>
      <c r="L6067" t="s">
        <v>17539</v>
      </c>
      <c r="M6067" t="s">
        <v>17540</v>
      </c>
      <c r="N6067">
        <v>2.102777777</v>
      </c>
      <c r="O6067">
        <v>2</v>
      </c>
      <c r="P6067">
        <v>3022</v>
      </c>
      <c r="Q6067">
        <v>88</v>
      </c>
      <c r="R6067">
        <v>138</v>
      </c>
      <c r="S6067">
        <v>14</v>
      </c>
      <c r="T6067">
        <v>237</v>
      </c>
      <c r="U6067">
        <v>0</v>
      </c>
      <c r="V6067">
        <v>1</v>
      </c>
      <c r="W6067">
        <v>3.1178873279464168</v>
      </c>
      <c r="X6067">
        <v>1160.865195919775</v>
      </c>
      <c r="Y6067">
        <v>197.54836760644525</v>
      </c>
      <c r="Z6067">
        <v>95.094249263648635</v>
      </c>
      <c r="AA6067">
        <v>122.2748906938986</v>
      </c>
      <c r="AB6067">
        <v>177.09103184806068</v>
      </c>
      <c r="AC6067">
        <v>0</v>
      </c>
      <c r="AD6067">
        <v>6.7164594935809578</v>
      </c>
      <c r="AE6067">
        <v>1762.7080821533557</v>
      </c>
    </row>
    <row r="6068" spans="1:31" x14ac:dyDescent="0.25">
      <c r="A6068">
        <v>2283721</v>
      </c>
      <c r="B6068">
        <v>1</v>
      </c>
      <c r="C6068" t="s">
        <v>81</v>
      </c>
      <c r="D6068" t="s">
        <v>113</v>
      </c>
      <c r="E6068" t="s">
        <v>312</v>
      </c>
      <c r="F6068" t="s">
        <v>17541</v>
      </c>
      <c r="G6068" t="s">
        <v>233</v>
      </c>
      <c r="H6068" t="s">
        <v>150</v>
      </c>
      <c r="I6068" t="s">
        <v>136</v>
      </c>
      <c r="J6068" t="s">
        <v>137</v>
      </c>
      <c r="K6068" t="s">
        <v>138</v>
      </c>
      <c r="L6068" t="s">
        <v>17542</v>
      </c>
      <c r="M6068" t="s">
        <v>17543</v>
      </c>
      <c r="N6068">
        <v>0.92277777699999997</v>
      </c>
      <c r="O6068">
        <v>0</v>
      </c>
      <c r="P6068">
        <v>25</v>
      </c>
      <c r="Q6068">
        <v>0</v>
      </c>
      <c r="R6068">
        <v>0</v>
      </c>
      <c r="S6068">
        <v>0</v>
      </c>
      <c r="T6068">
        <v>2</v>
      </c>
      <c r="U6068">
        <v>0</v>
      </c>
      <c r="V6068">
        <v>0</v>
      </c>
      <c r="W6068">
        <v>0</v>
      </c>
      <c r="X6068">
        <v>5.1239250011288453</v>
      </c>
      <c r="Y6068">
        <v>0</v>
      </c>
      <c r="Z6068">
        <v>0</v>
      </c>
      <c r="AA6068">
        <v>0</v>
      </c>
      <c r="AB6068">
        <v>0.26019280936799999</v>
      </c>
      <c r="AC6068">
        <v>0</v>
      </c>
      <c r="AD6068">
        <v>0</v>
      </c>
      <c r="AE6068">
        <v>5.3841178104968455</v>
      </c>
    </row>
    <row r="6069" spans="1:31" x14ac:dyDescent="0.25">
      <c r="A6069">
        <v>2283329</v>
      </c>
      <c r="B6069">
        <v>1</v>
      </c>
      <c r="C6069" t="s">
        <v>81</v>
      </c>
      <c r="D6069" t="s">
        <v>128</v>
      </c>
      <c r="E6069" t="s">
        <v>141</v>
      </c>
      <c r="F6069" t="s">
        <v>17544</v>
      </c>
      <c r="G6069" t="s">
        <v>154</v>
      </c>
      <c r="H6069" t="s">
        <v>135</v>
      </c>
      <c r="I6069" t="s">
        <v>136</v>
      </c>
      <c r="J6069" t="s">
        <v>137</v>
      </c>
      <c r="K6069" t="s">
        <v>144</v>
      </c>
      <c r="L6069" t="s">
        <v>17545</v>
      </c>
      <c r="M6069" t="s">
        <v>17546</v>
      </c>
      <c r="N6069">
        <v>1.0916666660000001</v>
      </c>
      <c r="O6069">
        <v>0</v>
      </c>
      <c r="P6069">
        <v>566</v>
      </c>
      <c r="Q6069">
        <v>0</v>
      </c>
      <c r="R6069">
        <v>0</v>
      </c>
      <c r="S6069">
        <v>0</v>
      </c>
      <c r="T6069">
        <v>139</v>
      </c>
      <c r="U6069">
        <v>0</v>
      </c>
      <c r="V6069">
        <v>0</v>
      </c>
      <c r="W6069">
        <v>0</v>
      </c>
      <c r="X6069">
        <v>121.84685492180043</v>
      </c>
      <c r="Y6069">
        <v>0</v>
      </c>
      <c r="Z6069">
        <v>0</v>
      </c>
      <c r="AA6069">
        <v>0</v>
      </c>
      <c r="AB6069">
        <v>118.13029265973611</v>
      </c>
      <c r="AC6069">
        <v>0</v>
      </c>
      <c r="AD6069">
        <v>0</v>
      </c>
      <c r="AE6069">
        <v>239.97714758153654</v>
      </c>
    </row>
    <row r="6070" spans="1:31" x14ac:dyDescent="0.25">
      <c r="A6070">
        <v>2283429</v>
      </c>
      <c r="B6070">
        <v>1</v>
      </c>
      <c r="C6070" t="s">
        <v>81</v>
      </c>
      <c r="D6070" t="s">
        <v>127</v>
      </c>
      <c r="E6070" t="s">
        <v>157</v>
      </c>
      <c r="F6070" t="s">
        <v>17547</v>
      </c>
      <c r="G6070" t="s">
        <v>154</v>
      </c>
      <c r="H6070" t="s">
        <v>135</v>
      </c>
      <c r="I6070" t="s">
        <v>136</v>
      </c>
      <c r="J6070" t="s">
        <v>137</v>
      </c>
      <c r="K6070" t="s">
        <v>144</v>
      </c>
      <c r="L6070" t="s">
        <v>17548</v>
      </c>
      <c r="M6070" t="s">
        <v>17549</v>
      </c>
      <c r="N6070">
        <v>1.1333333329999999</v>
      </c>
      <c r="O6070">
        <v>0</v>
      </c>
      <c r="P6070">
        <v>0</v>
      </c>
      <c r="Q6070">
        <v>0</v>
      </c>
      <c r="R6070">
        <v>0</v>
      </c>
      <c r="S6070">
        <v>2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3041.8354185776006</v>
      </c>
      <c r="AB6070">
        <v>0</v>
      </c>
      <c r="AC6070">
        <v>0</v>
      </c>
      <c r="AD6070">
        <v>0</v>
      </c>
      <c r="AE6070">
        <v>3041.8354185776006</v>
      </c>
    </row>
    <row r="6071" spans="1:31" x14ac:dyDescent="0.25">
      <c r="A6071">
        <v>2283349</v>
      </c>
      <c r="B6071">
        <v>1</v>
      </c>
      <c r="C6071" t="s">
        <v>81</v>
      </c>
      <c r="D6071" t="s">
        <v>123</v>
      </c>
      <c r="E6071" t="s">
        <v>141</v>
      </c>
      <c r="F6071" t="s">
        <v>15266</v>
      </c>
      <c r="G6071" t="s">
        <v>154</v>
      </c>
      <c r="H6071" t="s">
        <v>135</v>
      </c>
      <c r="I6071" t="s">
        <v>136</v>
      </c>
      <c r="J6071" t="s">
        <v>137</v>
      </c>
      <c r="K6071" t="s">
        <v>144</v>
      </c>
      <c r="L6071" t="s">
        <v>17550</v>
      </c>
      <c r="M6071" t="s">
        <v>17551</v>
      </c>
      <c r="N6071">
        <v>7.6205555550000001</v>
      </c>
      <c r="O6071">
        <v>0</v>
      </c>
      <c r="P6071">
        <v>50</v>
      </c>
      <c r="Q6071">
        <v>0</v>
      </c>
      <c r="R6071">
        <v>12</v>
      </c>
      <c r="S6071">
        <v>0</v>
      </c>
      <c r="T6071">
        <v>11</v>
      </c>
      <c r="U6071">
        <v>1</v>
      </c>
      <c r="V6071">
        <v>0</v>
      </c>
      <c r="W6071">
        <v>0</v>
      </c>
      <c r="X6071">
        <v>66.673952031790662</v>
      </c>
      <c r="Y6071">
        <v>0</v>
      </c>
      <c r="Z6071">
        <v>12.824007118203799</v>
      </c>
      <c r="AA6071">
        <v>0</v>
      </c>
      <c r="AB6071">
        <v>59.603711763323062</v>
      </c>
      <c r="AC6071">
        <v>204.44323947843543</v>
      </c>
      <c r="AD6071">
        <v>0</v>
      </c>
      <c r="AE6071">
        <v>343.54491039175298</v>
      </c>
    </row>
    <row r="6072" spans="1:31" x14ac:dyDescent="0.25">
      <c r="A6072">
        <v>2283326</v>
      </c>
      <c r="B6072">
        <v>1</v>
      </c>
      <c r="C6072" t="s">
        <v>80</v>
      </c>
      <c r="D6072" t="s">
        <v>104</v>
      </c>
      <c r="E6072" t="s">
        <v>141</v>
      </c>
      <c r="F6072" t="s">
        <v>17552</v>
      </c>
      <c r="G6072" t="s">
        <v>134</v>
      </c>
      <c r="H6072" t="s">
        <v>135</v>
      </c>
      <c r="I6072" t="s">
        <v>136</v>
      </c>
      <c r="J6072" t="s">
        <v>137</v>
      </c>
      <c r="K6072" t="s">
        <v>138</v>
      </c>
      <c r="L6072" t="s">
        <v>17553</v>
      </c>
      <c r="M6072" t="s">
        <v>17554</v>
      </c>
      <c r="N6072">
        <v>0.99166666599999997</v>
      </c>
      <c r="O6072">
        <v>5</v>
      </c>
      <c r="P6072">
        <v>2150</v>
      </c>
      <c r="Q6072">
        <v>0</v>
      </c>
      <c r="R6072">
        <v>10</v>
      </c>
      <c r="S6072">
        <v>1</v>
      </c>
      <c r="T6072">
        <v>211</v>
      </c>
      <c r="U6072">
        <v>0</v>
      </c>
      <c r="V6072">
        <v>2</v>
      </c>
      <c r="W6072">
        <v>4.3194710413417674</v>
      </c>
      <c r="X6072">
        <v>570.8004456976787</v>
      </c>
      <c r="Y6072">
        <v>0</v>
      </c>
      <c r="Z6072">
        <v>9.3598422303678497</v>
      </c>
      <c r="AA6072">
        <v>6.5322039898072504</v>
      </c>
      <c r="AB6072">
        <v>127.21407795008525</v>
      </c>
      <c r="AC6072">
        <v>0</v>
      </c>
      <c r="AD6072">
        <v>10.638196905825241</v>
      </c>
      <c r="AE6072">
        <v>728.86423781510598</v>
      </c>
    </row>
    <row r="6073" spans="1:31" x14ac:dyDescent="0.25">
      <c r="A6073">
        <v>2283661</v>
      </c>
      <c r="B6073">
        <v>1</v>
      </c>
      <c r="C6073" t="s">
        <v>81</v>
      </c>
      <c r="D6073" t="s">
        <v>118</v>
      </c>
      <c r="E6073" t="s">
        <v>165</v>
      </c>
      <c r="F6073" t="s">
        <v>17555</v>
      </c>
      <c r="G6073" t="s">
        <v>198</v>
      </c>
      <c r="H6073" t="s">
        <v>150</v>
      </c>
      <c r="I6073" t="s">
        <v>136</v>
      </c>
      <c r="J6073" t="s">
        <v>137</v>
      </c>
      <c r="K6073" t="s">
        <v>138</v>
      </c>
      <c r="L6073" t="s">
        <v>17556</v>
      </c>
      <c r="M6073" t="s">
        <v>17557</v>
      </c>
      <c r="N6073">
        <v>3.429444444</v>
      </c>
      <c r="O6073">
        <v>0</v>
      </c>
      <c r="P6073">
        <v>1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0.61771405844075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0.61771405844075</v>
      </c>
    </row>
    <row r="6074" spans="1:31" x14ac:dyDescent="0.25">
      <c r="A6074">
        <v>2283518</v>
      </c>
      <c r="B6074">
        <v>1</v>
      </c>
      <c r="C6074" t="s">
        <v>80</v>
      </c>
      <c r="D6074" t="s">
        <v>106</v>
      </c>
      <c r="E6074" t="s">
        <v>157</v>
      </c>
      <c r="F6074" t="s">
        <v>17558</v>
      </c>
      <c r="G6074" t="s">
        <v>134</v>
      </c>
      <c r="H6074" t="s">
        <v>135</v>
      </c>
      <c r="I6074" t="s">
        <v>136</v>
      </c>
      <c r="J6074" t="s">
        <v>137</v>
      </c>
      <c r="K6074" t="s">
        <v>138</v>
      </c>
      <c r="L6074" t="s">
        <v>17559</v>
      </c>
      <c r="M6074" t="s">
        <v>17560</v>
      </c>
      <c r="N6074">
        <v>1.143333333</v>
      </c>
      <c r="O6074">
        <v>0</v>
      </c>
      <c r="P6074">
        <v>4</v>
      </c>
      <c r="Q6074">
        <v>55</v>
      </c>
      <c r="R6074">
        <v>227</v>
      </c>
      <c r="S6074">
        <v>16</v>
      </c>
      <c r="T6074">
        <v>44</v>
      </c>
      <c r="U6074">
        <v>0</v>
      </c>
      <c r="V6074">
        <v>0</v>
      </c>
      <c r="W6074">
        <v>0</v>
      </c>
      <c r="X6074">
        <v>1.6896739388433</v>
      </c>
      <c r="Y6074">
        <v>389.08107723554332</v>
      </c>
      <c r="Z6074">
        <v>236.54386732011503</v>
      </c>
      <c r="AA6074">
        <v>20.349684477172133</v>
      </c>
      <c r="AB6074">
        <v>71.11529834736632</v>
      </c>
      <c r="AC6074">
        <v>0</v>
      </c>
      <c r="AD6074">
        <v>0</v>
      </c>
      <c r="AE6074">
        <v>718.77960131904013</v>
      </c>
    </row>
    <row r="6075" spans="1:31" x14ac:dyDescent="0.25">
      <c r="A6075">
        <v>2283492</v>
      </c>
      <c r="B6075">
        <v>1</v>
      </c>
      <c r="C6075" t="s">
        <v>80</v>
      </c>
      <c r="D6075" t="s">
        <v>105</v>
      </c>
      <c r="E6075" t="s">
        <v>147</v>
      </c>
      <c r="F6075" t="s">
        <v>7858</v>
      </c>
      <c r="G6075" t="s">
        <v>149</v>
      </c>
      <c r="H6075" t="s">
        <v>150</v>
      </c>
      <c r="I6075" t="s">
        <v>136</v>
      </c>
      <c r="J6075" t="s">
        <v>137</v>
      </c>
      <c r="K6075" t="s">
        <v>138</v>
      </c>
      <c r="L6075" t="s">
        <v>17561</v>
      </c>
      <c r="M6075" t="s">
        <v>17562</v>
      </c>
      <c r="N6075">
        <v>6.2522222220000003</v>
      </c>
      <c r="O6075">
        <v>0</v>
      </c>
      <c r="P6075">
        <v>20</v>
      </c>
      <c r="Q6075">
        <v>0</v>
      </c>
      <c r="R6075">
        <v>0</v>
      </c>
      <c r="S6075">
        <v>0</v>
      </c>
      <c r="T6075">
        <v>1</v>
      </c>
      <c r="U6075">
        <v>0</v>
      </c>
      <c r="V6075">
        <v>0</v>
      </c>
      <c r="W6075">
        <v>0</v>
      </c>
      <c r="X6075">
        <v>45.467051630284473</v>
      </c>
      <c r="Y6075">
        <v>0</v>
      </c>
      <c r="Z6075">
        <v>0</v>
      </c>
      <c r="AA6075">
        <v>0</v>
      </c>
      <c r="AB6075">
        <v>19.878464386585932</v>
      </c>
      <c r="AC6075">
        <v>0</v>
      </c>
      <c r="AD6075">
        <v>0</v>
      </c>
      <c r="AE6075">
        <v>65.345516016870405</v>
      </c>
    </row>
    <row r="6076" spans="1:31" x14ac:dyDescent="0.25">
      <c r="A6076">
        <v>2283369</v>
      </c>
      <c r="B6076">
        <v>1</v>
      </c>
      <c r="C6076" t="s">
        <v>80</v>
      </c>
      <c r="D6076" t="s">
        <v>105</v>
      </c>
      <c r="E6076" t="s">
        <v>157</v>
      </c>
      <c r="F6076" t="s">
        <v>17563</v>
      </c>
      <c r="G6076" t="s">
        <v>154</v>
      </c>
      <c r="H6076" t="s">
        <v>135</v>
      </c>
      <c r="I6076" t="s">
        <v>136</v>
      </c>
      <c r="J6076" t="s">
        <v>137</v>
      </c>
      <c r="K6076" t="s">
        <v>144</v>
      </c>
      <c r="L6076" t="s">
        <v>17564</v>
      </c>
      <c r="M6076" t="s">
        <v>17565</v>
      </c>
      <c r="N6076">
        <v>2.4497222220000001</v>
      </c>
      <c r="O6076">
        <v>0</v>
      </c>
      <c r="P6076">
        <v>3268</v>
      </c>
      <c r="Q6076">
        <v>0</v>
      </c>
      <c r="R6076">
        <v>0</v>
      </c>
      <c r="S6076">
        <v>3</v>
      </c>
      <c r="T6076">
        <v>230</v>
      </c>
      <c r="U6076">
        <v>2</v>
      </c>
      <c r="V6076">
        <v>7</v>
      </c>
      <c r="W6076">
        <v>0</v>
      </c>
      <c r="X6076">
        <v>2008.205131898728</v>
      </c>
      <c r="Y6076">
        <v>0</v>
      </c>
      <c r="Z6076">
        <v>0</v>
      </c>
      <c r="AA6076">
        <v>49.801328291162577</v>
      </c>
      <c r="AB6076">
        <v>467.1546990991954</v>
      </c>
      <c r="AC6076">
        <v>279.6013293586912</v>
      </c>
      <c r="AD6076">
        <v>453.52040893945502</v>
      </c>
      <c r="AE6076">
        <v>3258.2828975872326</v>
      </c>
    </row>
    <row r="6077" spans="1:31" x14ac:dyDescent="0.25">
      <c r="A6077">
        <v>2283306</v>
      </c>
      <c r="B6077">
        <v>1</v>
      </c>
      <c r="C6077" t="s">
        <v>80</v>
      </c>
      <c r="D6077" t="s">
        <v>95</v>
      </c>
      <c r="E6077" t="s">
        <v>132</v>
      </c>
      <c r="F6077" t="s">
        <v>17566</v>
      </c>
      <c r="G6077" t="s">
        <v>134</v>
      </c>
      <c r="H6077" t="s">
        <v>135</v>
      </c>
      <c r="I6077" t="s">
        <v>136</v>
      </c>
      <c r="J6077" t="s">
        <v>137</v>
      </c>
      <c r="K6077" t="s">
        <v>138</v>
      </c>
      <c r="L6077" t="s">
        <v>17567</v>
      </c>
      <c r="M6077" t="s">
        <v>17568</v>
      </c>
      <c r="N6077">
        <v>1.305555555</v>
      </c>
      <c r="O6077">
        <v>4</v>
      </c>
      <c r="P6077">
        <v>2477</v>
      </c>
      <c r="Q6077">
        <v>8</v>
      </c>
      <c r="R6077">
        <v>37</v>
      </c>
      <c r="S6077">
        <v>47</v>
      </c>
      <c r="T6077">
        <v>212</v>
      </c>
      <c r="U6077">
        <v>9</v>
      </c>
      <c r="V6077">
        <v>2</v>
      </c>
      <c r="W6077">
        <v>2.5481694348165251</v>
      </c>
      <c r="X6077">
        <v>810.30006064044221</v>
      </c>
      <c r="Y6077">
        <v>152.35162669517732</v>
      </c>
      <c r="Z6077">
        <v>19.736842891556574</v>
      </c>
      <c r="AA6077">
        <v>432.87111453071242</v>
      </c>
      <c r="AB6077">
        <v>165.71120518360249</v>
      </c>
      <c r="AC6077">
        <v>203.91525604749012</v>
      </c>
      <c r="AD6077">
        <v>7.0742971156497507</v>
      </c>
      <c r="AE6077">
        <v>1794.5085725394472</v>
      </c>
    </row>
    <row r="6078" spans="1:31" x14ac:dyDescent="0.25">
      <c r="A6078">
        <v>2283555</v>
      </c>
      <c r="B6078">
        <v>1</v>
      </c>
      <c r="C6078" t="s">
        <v>81</v>
      </c>
      <c r="D6078" t="s">
        <v>121</v>
      </c>
      <c r="E6078" t="s">
        <v>141</v>
      </c>
      <c r="F6078" t="s">
        <v>17569</v>
      </c>
      <c r="G6078" t="s">
        <v>442</v>
      </c>
      <c r="H6078" t="s">
        <v>135</v>
      </c>
      <c r="I6078" t="s">
        <v>136</v>
      </c>
      <c r="J6078" t="s">
        <v>137</v>
      </c>
      <c r="K6078" t="s">
        <v>144</v>
      </c>
      <c r="L6078" t="s">
        <v>17570</v>
      </c>
      <c r="M6078" t="s">
        <v>17571</v>
      </c>
      <c r="N6078">
        <v>0.25166666599999998</v>
      </c>
      <c r="O6078">
        <v>0</v>
      </c>
      <c r="P6078">
        <v>195</v>
      </c>
      <c r="Q6078">
        <v>0</v>
      </c>
      <c r="R6078">
        <v>0</v>
      </c>
      <c r="S6078">
        <v>0</v>
      </c>
      <c r="T6078">
        <v>68</v>
      </c>
      <c r="U6078">
        <v>0</v>
      </c>
      <c r="V6078">
        <v>0</v>
      </c>
      <c r="W6078">
        <v>0</v>
      </c>
      <c r="X6078">
        <v>7.9875160005069965</v>
      </c>
      <c r="Y6078">
        <v>0</v>
      </c>
      <c r="Z6078">
        <v>0</v>
      </c>
      <c r="AA6078">
        <v>0</v>
      </c>
      <c r="AB6078">
        <v>7.3882919837349981</v>
      </c>
      <c r="AC6078">
        <v>0</v>
      </c>
      <c r="AD6078">
        <v>0</v>
      </c>
      <c r="AE6078">
        <v>15.375807984241995</v>
      </c>
    </row>
    <row r="6079" spans="1:31" x14ac:dyDescent="0.25">
      <c r="A6079">
        <v>2283804</v>
      </c>
      <c r="B6079">
        <v>1</v>
      </c>
      <c r="C6079" t="s">
        <v>80</v>
      </c>
      <c r="D6079" t="s">
        <v>92</v>
      </c>
      <c r="E6079" t="s">
        <v>141</v>
      </c>
      <c r="F6079" t="s">
        <v>17572</v>
      </c>
      <c r="G6079" t="s">
        <v>268</v>
      </c>
      <c r="H6079" t="s">
        <v>135</v>
      </c>
      <c r="I6079" t="s">
        <v>136</v>
      </c>
      <c r="J6079" t="s">
        <v>137</v>
      </c>
      <c r="K6079" t="s">
        <v>138</v>
      </c>
      <c r="L6079" t="s">
        <v>17573</v>
      </c>
      <c r="M6079" t="s">
        <v>17574</v>
      </c>
      <c r="N6079">
        <v>0.69361111099999995</v>
      </c>
      <c r="O6079">
        <v>0</v>
      </c>
      <c r="P6079">
        <v>0</v>
      </c>
      <c r="Q6079">
        <v>0</v>
      </c>
      <c r="R6079">
        <v>0</v>
      </c>
      <c r="S6079">
        <v>1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12.068115222601548</v>
      </c>
      <c r="AB6079">
        <v>0</v>
      </c>
      <c r="AC6079">
        <v>0</v>
      </c>
      <c r="AD6079">
        <v>0</v>
      </c>
      <c r="AE6079">
        <v>12.068115222601548</v>
      </c>
    </row>
    <row r="6080" spans="1:31" x14ac:dyDescent="0.25">
      <c r="A6080">
        <v>2283847</v>
      </c>
      <c r="B6080">
        <v>1</v>
      </c>
      <c r="C6080" t="s">
        <v>80</v>
      </c>
      <c r="D6080" t="s">
        <v>109</v>
      </c>
      <c r="E6080" t="s">
        <v>165</v>
      </c>
      <c r="F6080" t="s">
        <v>17575</v>
      </c>
      <c r="G6080" t="s">
        <v>225</v>
      </c>
      <c r="H6080" t="s">
        <v>150</v>
      </c>
      <c r="I6080" t="s">
        <v>136</v>
      </c>
      <c r="J6080" t="s">
        <v>137</v>
      </c>
      <c r="K6080" t="s">
        <v>138</v>
      </c>
      <c r="L6080" t="s">
        <v>17576</v>
      </c>
      <c r="M6080" t="s">
        <v>17577</v>
      </c>
      <c r="N6080">
        <v>3.7830555549999998</v>
      </c>
      <c r="O6080">
        <v>0</v>
      </c>
      <c r="P6080">
        <v>2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0.46276994584412501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0.46276994584412501</v>
      </c>
    </row>
    <row r="6081" spans="1:31" x14ac:dyDescent="0.25">
      <c r="A6081">
        <v>2283455</v>
      </c>
      <c r="B6081">
        <v>1</v>
      </c>
      <c r="C6081" t="s">
        <v>80</v>
      </c>
      <c r="D6081" t="s">
        <v>90</v>
      </c>
      <c r="E6081" t="s">
        <v>165</v>
      </c>
      <c r="F6081" t="s">
        <v>17578</v>
      </c>
      <c r="G6081" t="s">
        <v>225</v>
      </c>
      <c r="H6081" t="s">
        <v>150</v>
      </c>
      <c r="I6081" t="s">
        <v>136</v>
      </c>
      <c r="J6081" t="s">
        <v>137</v>
      </c>
      <c r="K6081" t="s">
        <v>138</v>
      </c>
      <c r="L6081" t="s">
        <v>17579</v>
      </c>
      <c r="M6081" t="s">
        <v>17580</v>
      </c>
      <c r="N6081">
        <v>1.666666666</v>
      </c>
      <c r="O6081">
        <v>0</v>
      </c>
      <c r="P6081">
        <v>5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1.7601425011454443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1.7601425011454443</v>
      </c>
    </row>
    <row r="6082" spans="1:31" x14ac:dyDescent="0.25">
      <c r="A6082">
        <v>2283647</v>
      </c>
      <c r="B6082">
        <v>1</v>
      </c>
      <c r="C6082" t="s">
        <v>80</v>
      </c>
      <c r="D6082" t="s">
        <v>97</v>
      </c>
      <c r="E6082" t="s">
        <v>147</v>
      </c>
      <c r="F6082" t="s">
        <v>17581</v>
      </c>
      <c r="G6082" t="s">
        <v>149</v>
      </c>
      <c r="H6082" t="s">
        <v>150</v>
      </c>
      <c r="I6082" t="s">
        <v>136</v>
      </c>
      <c r="J6082" t="s">
        <v>137</v>
      </c>
      <c r="K6082" t="s">
        <v>138</v>
      </c>
      <c r="L6082" t="s">
        <v>17582</v>
      </c>
      <c r="M6082" t="s">
        <v>17583</v>
      </c>
      <c r="N6082">
        <v>0.42499999999999999</v>
      </c>
      <c r="O6082">
        <v>0</v>
      </c>
      <c r="P6082">
        <v>200</v>
      </c>
      <c r="Q6082">
        <v>0</v>
      </c>
      <c r="R6082">
        <v>2</v>
      </c>
      <c r="S6082">
        <v>0</v>
      </c>
      <c r="T6082">
        <v>21</v>
      </c>
      <c r="U6082">
        <v>0</v>
      </c>
      <c r="V6082">
        <v>0</v>
      </c>
      <c r="W6082">
        <v>0</v>
      </c>
      <c r="X6082">
        <v>29.078311910729251</v>
      </c>
      <c r="Y6082">
        <v>0</v>
      </c>
      <c r="Z6082">
        <v>0.12690401254650002</v>
      </c>
      <c r="AA6082">
        <v>0</v>
      </c>
      <c r="AB6082">
        <v>7.6504659910800017</v>
      </c>
      <c r="AC6082">
        <v>0</v>
      </c>
      <c r="AD6082">
        <v>0</v>
      </c>
      <c r="AE6082">
        <v>36.855681914355756</v>
      </c>
    </row>
    <row r="6083" spans="1:31" x14ac:dyDescent="0.25">
      <c r="A6083">
        <v>2283292</v>
      </c>
      <c r="B6083">
        <v>1</v>
      </c>
      <c r="C6083" t="s">
        <v>80</v>
      </c>
      <c r="D6083" t="s">
        <v>83</v>
      </c>
      <c r="E6083" t="s">
        <v>165</v>
      </c>
      <c r="F6083" t="s">
        <v>17584</v>
      </c>
      <c r="G6083" t="s">
        <v>225</v>
      </c>
      <c r="H6083" t="s">
        <v>150</v>
      </c>
      <c r="I6083" t="s">
        <v>136</v>
      </c>
      <c r="J6083" t="s">
        <v>137</v>
      </c>
      <c r="K6083" t="s">
        <v>138</v>
      </c>
      <c r="L6083" t="s">
        <v>17585</v>
      </c>
      <c r="M6083" t="s">
        <v>17586</v>
      </c>
      <c r="N6083">
        <v>0.99138888800000002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2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0.89703378525221655</v>
      </c>
      <c r="AC6083">
        <v>0</v>
      </c>
      <c r="AD6083">
        <v>0</v>
      </c>
      <c r="AE6083">
        <v>0.89703378525221655</v>
      </c>
    </row>
    <row r="6084" spans="1:31" x14ac:dyDescent="0.25">
      <c r="A6084">
        <v>2283361</v>
      </c>
      <c r="B6084">
        <v>1</v>
      </c>
      <c r="C6084" t="s">
        <v>80</v>
      </c>
      <c r="D6084" t="s">
        <v>92</v>
      </c>
      <c r="E6084" t="s">
        <v>165</v>
      </c>
      <c r="F6084" t="s">
        <v>17587</v>
      </c>
      <c r="G6084" t="s">
        <v>198</v>
      </c>
      <c r="H6084" t="s">
        <v>150</v>
      </c>
      <c r="I6084" t="s">
        <v>136</v>
      </c>
      <c r="J6084" t="s">
        <v>137</v>
      </c>
      <c r="K6084" t="s">
        <v>138</v>
      </c>
      <c r="L6084" t="s">
        <v>17588</v>
      </c>
      <c r="M6084" t="s">
        <v>17589</v>
      </c>
      <c r="N6084">
        <v>3.6327777769999998</v>
      </c>
      <c r="O6084">
        <v>0</v>
      </c>
      <c r="P6084">
        <v>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0.25366643652446669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0.25366643652446669</v>
      </c>
    </row>
    <row r="6085" spans="1:31" x14ac:dyDescent="0.25">
      <c r="A6085">
        <v>2283670</v>
      </c>
      <c r="B6085">
        <v>1</v>
      </c>
      <c r="C6085" t="s">
        <v>80</v>
      </c>
      <c r="D6085" t="s">
        <v>92</v>
      </c>
      <c r="E6085" t="s">
        <v>157</v>
      </c>
      <c r="F6085" t="s">
        <v>16888</v>
      </c>
      <c r="G6085" t="s">
        <v>134</v>
      </c>
      <c r="H6085" t="s">
        <v>135</v>
      </c>
      <c r="I6085" t="s">
        <v>136</v>
      </c>
      <c r="J6085" t="s">
        <v>137</v>
      </c>
      <c r="K6085" t="s">
        <v>138</v>
      </c>
      <c r="L6085" t="s">
        <v>17590</v>
      </c>
      <c r="M6085" t="s">
        <v>17591</v>
      </c>
      <c r="N6085">
        <v>0.229444444</v>
      </c>
      <c r="O6085">
        <v>0</v>
      </c>
      <c r="P6085">
        <v>896</v>
      </c>
      <c r="Q6085">
        <v>1</v>
      </c>
      <c r="R6085">
        <v>312</v>
      </c>
      <c r="S6085">
        <v>7</v>
      </c>
      <c r="T6085">
        <v>88</v>
      </c>
      <c r="U6085">
        <v>0</v>
      </c>
      <c r="V6085">
        <v>1</v>
      </c>
      <c r="W6085">
        <v>0</v>
      </c>
      <c r="X6085">
        <v>47.46470365681224</v>
      </c>
      <c r="Y6085">
        <v>9.3998067448133341E-2</v>
      </c>
      <c r="Z6085">
        <v>11.785943165234702</v>
      </c>
      <c r="AA6085">
        <v>2.0372467259396001</v>
      </c>
      <c r="AB6085">
        <v>7.9915936484189576</v>
      </c>
      <c r="AC6085">
        <v>0</v>
      </c>
      <c r="AD6085">
        <v>1.4444032041600002E-2</v>
      </c>
      <c r="AE6085">
        <v>69.387929295895233</v>
      </c>
    </row>
    <row r="6086" spans="1:31" x14ac:dyDescent="0.25">
      <c r="A6086">
        <v>2283338</v>
      </c>
      <c r="B6086">
        <v>1</v>
      </c>
      <c r="C6086" t="s">
        <v>81</v>
      </c>
      <c r="D6086" t="s">
        <v>127</v>
      </c>
      <c r="E6086" t="s">
        <v>141</v>
      </c>
      <c r="F6086" t="s">
        <v>17592</v>
      </c>
      <c r="G6086" t="s">
        <v>134</v>
      </c>
      <c r="H6086" t="s">
        <v>135</v>
      </c>
      <c r="I6086" t="s">
        <v>136</v>
      </c>
      <c r="J6086" t="s">
        <v>137</v>
      </c>
      <c r="K6086" t="s">
        <v>138</v>
      </c>
      <c r="L6086" t="s">
        <v>17593</v>
      </c>
      <c r="M6086" t="s">
        <v>17594</v>
      </c>
      <c r="N6086">
        <v>1.5747222219999999</v>
      </c>
      <c r="O6086">
        <v>0</v>
      </c>
      <c r="P6086">
        <v>363</v>
      </c>
      <c r="Q6086">
        <v>6</v>
      </c>
      <c r="R6086">
        <v>16</v>
      </c>
      <c r="S6086">
        <v>4</v>
      </c>
      <c r="T6086">
        <v>91</v>
      </c>
      <c r="U6086">
        <v>6</v>
      </c>
      <c r="V6086">
        <v>2</v>
      </c>
      <c r="W6086">
        <v>0</v>
      </c>
      <c r="X6086">
        <v>130.17262204716258</v>
      </c>
      <c r="Y6086">
        <v>5.9800112261449989</v>
      </c>
      <c r="Z6086">
        <v>11.658812140385534</v>
      </c>
      <c r="AA6086">
        <v>489.15569832307659</v>
      </c>
      <c r="AB6086">
        <v>71.570987029472207</v>
      </c>
      <c r="AC6086">
        <v>280.22415385981986</v>
      </c>
      <c r="AD6086">
        <v>2.1326369358110666</v>
      </c>
      <c r="AE6086">
        <v>990.89492156187282</v>
      </c>
    </row>
    <row r="6087" spans="1:31" x14ac:dyDescent="0.25">
      <c r="A6087">
        <v>2283816</v>
      </c>
      <c r="B6087">
        <v>1</v>
      </c>
      <c r="C6087" t="s">
        <v>81</v>
      </c>
      <c r="D6087" t="s">
        <v>120</v>
      </c>
      <c r="E6087" t="s">
        <v>322</v>
      </c>
      <c r="F6087" t="s">
        <v>17595</v>
      </c>
      <c r="G6087" t="s">
        <v>134</v>
      </c>
      <c r="H6087" t="s">
        <v>135</v>
      </c>
      <c r="I6087" t="s">
        <v>136</v>
      </c>
      <c r="J6087" t="s">
        <v>137</v>
      </c>
      <c r="K6087" t="s">
        <v>138</v>
      </c>
      <c r="L6087" t="s">
        <v>17596</v>
      </c>
      <c r="M6087" t="s">
        <v>17597</v>
      </c>
      <c r="N6087">
        <v>1.5</v>
      </c>
      <c r="O6087">
        <v>12</v>
      </c>
      <c r="P6087">
        <v>7242</v>
      </c>
      <c r="Q6087">
        <v>697</v>
      </c>
      <c r="R6087">
        <v>262</v>
      </c>
      <c r="S6087">
        <v>76</v>
      </c>
      <c r="T6087">
        <v>1244</v>
      </c>
      <c r="U6087">
        <v>13</v>
      </c>
      <c r="V6087">
        <v>8</v>
      </c>
      <c r="W6087">
        <v>30.143428012156001</v>
      </c>
      <c r="X6087">
        <v>2573.1240075150045</v>
      </c>
      <c r="Y6087">
        <v>2026.647880210809</v>
      </c>
      <c r="Z6087">
        <v>167.20112504133897</v>
      </c>
      <c r="AA6087">
        <v>340.87767322414192</v>
      </c>
      <c r="AB6087">
        <v>713.59022577284088</v>
      </c>
      <c r="AC6087">
        <v>612.65079101081596</v>
      </c>
      <c r="AD6087">
        <v>176.14677932703</v>
      </c>
      <c r="AE6087">
        <v>6640.381910114138</v>
      </c>
    </row>
    <row r="6088" spans="1:31" x14ac:dyDescent="0.25">
      <c r="A6088">
        <v>2283839</v>
      </c>
      <c r="B6088">
        <v>1</v>
      </c>
      <c r="C6088" t="s">
        <v>81</v>
      </c>
      <c r="D6088" t="s">
        <v>112</v>
      </c>
      <c r="E6088" t="s">
        <v>147</v>
      </c>
      <c r="F6088" t="s">
        <v>17598</v>
      </c>
      <c r="G6088" t="s">
        <v>297</v>
      </c>
      <c r="H6088" t="s">
        <v>150</v>
      </c>
      <c r="I6088" t="s">
        <v>136</v>
      </c>
      <c r="J6088" t="s">
        <v>137</v>
      </c>
      <c r="K6088" t="s">
        <v>138</v>
      </c>
      <c r="L6088" t="s">
        <v>17599</v>
      </c>
      <c r="M6088" t="s">
        <v>17600</v>
      </c>
      <c r="N6088">
        <v>1.5477777770000001</v>
      </c>
      <c r="O6088">
        <v>0</v>
      </c>
      <c r="P6088">
        <v>57</v>
      </c>
      <c r="Q6088">
        <v>0</v>
      </c>
      <c r="R6088">
        <v>1</v>
      </c>
      <c r="S6088">
        <v>0</v>
      </c>
      <c r="T6088">
        <v>2</v>
      </c>
      <c r="U6088">
        <v>0</v>
      </c>
      <c r="V6088">
        <v>0</v>
      </c>
      <c r="W6088">
        <v>0</v>
      </c>
      <c r="X6088">
        <v>23.399798036483855</v>
      </c>
      <c r="Y6088">
        <v>0</v>
      </c>
      <c r="Z6088">
        <v>0.67506863522983329</v>
      </c>
      <c r="AA6088">
        <v>0</v>
      </c>
      <c r="AB6088">
        <v>4.6039270281075004E-2</v>
      </c>
      <c r="AC6088">
        <v>0</v>
      </c>
      <c r="AD6088">
        <v>0</v>
      </c>
      <c r="AE6088">
        <v>24.120905941994764</v>
      </c>
    </row>
    <row r="6089" spans="1:31" x14ac:dyDescent="0.25">
      <c r="A6089">
        <v>2283833</v>
      </c>
      <c r="B6089">
        <v>1</v>
      </c>
      <c r="C6089" t="s">
        <v>80</v>
      </c>
      <c r="D6089" t="s">
        <v>92</v>
      </c>
      <c r="E6089" t="s">
        <v>165</v>
      </c>
      <c r="F6089" t="s">
        <v>15643</v>
      </c>
      <c r="G6089" t="s">
        <v>225</v>
      </c>
      <c r="H6089" t="s">
        <v>150</v>
      </c>
      <c r="I6089" t="s">
        <v>136</v>
      </c>
      <c r="J6089" t="s">
        <v>137</v>
      </c>
      <c r="K6089" t="s">
        <v>138</v>
      </c>
      <c r="L6089" t="s">
        <v>17601</v>
      </c>
      <c r="M6089" t="s">
        <v>17602</v>
      </c>
      <c r="N6089">
        <v>2.3119444439999999</v>
      </c>
      <c r="O6089">
        <v>0</v>
      </c>
      <c r="P6089">
        <v>4</v>
      </c>
      <c r="Q6089">
        <v>0</v>
      </c>
      <c r="R6089">
        <v>0</v>
      </c>
      <c r="S6089">
        <v>0</v>
      </c>
      <c r="T6089">
        <v>2</v>
      </c>
      <c r="U6089">
        <v>0</v>
      </c>
      <c r="V6089">
        <v>0</v>
      </c>
      <c r="W6089">
        <v>0</v>
      </c>
      <c r="X6089">
        <v>2.3819362375842839</v>
      </c>
      <c r="Y6089">
        <v>0</v>
      </c>
      <c r="Z6089">
        <v>0</v>
      </c>
      <c r="AA6089">
        <v>0</v>
      </c>
      <c r="AB6089">
        <v>3.572769012935467</v>
      </c>
      <c r="AC6089">
        <v>0</v>
      </c>
      <c r="AD6089">
        <v>0</v>
      </c>
      <c r="AE6089">
        <v>5.9547052505197513</v>
      </c>
    </row>
    <row r="6090" spans="1:31" x14ac:dyDescent="0.25">
      <c r="A6090">
        <v>2283770</v>
      </c>
      <c r="B6090">
        <v>1</v>
      </c>
      <c r="C6090" t="s">
        <v>81</v>
      </c>
      <c r="D6090" t="s">
        <v>112</v>
      </c>
      <c r="E6090" t="s">
        <v>165</v>
      </c>
      <c r="F6090" t="s">
        <v>17603</v>
      </c>
      <c r="G6090" t="s">
        <v>167</v>
      </c>
      <c r="H6090" t="s">
        <v>150</v>
      </c>
      <c r="I6090" t="s">
        <v>136</v>
      </c>
      <c r="J6090" t="s">
        <v>137</v>
      </c>
      <c r="K6090" t="s">
        <v>138</v>
      </c>
      <c r="L6090" t="s">
        <v>17604</v>
      </c>
      <c r="M6090" t="s">
        <v>17605</v>
      </c>
      <c r="N6090">
        <v>1.2625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0.49819725425887501</v>
      </c>
      <c r="AC6090">
        <v>0</v>
      </c>
      <c r="AD6090">
        <v>0</v>
      </c>
      <c r="AE6090">
        <v>0.49819725425887501</v>
      </c>
    </row>
    <row r="6091" spans="1:31" x14ac:dyDescent="0.25">
      <c r="A6091">
        <v>2283378</v>
      </c>
      <c r="B6091">
        <v>1</v>
      </c>
      <c r="C6091" t="s">
        <v>81</v>
      </c>
      <c r="D6091" t="s">
        <v>112</v>
      </c>
      <c r="E6091" t="s">
        <v>322</v>
      </c>
      <c r="F6091" t="s">
        <v>17606</v>
      </c>
      <c r="G6091" t="s">
        <v>143</v>
      </c>
      <c r="H6091" t="s">
        <v>135</v>
      </c>
      <c r="I6091" t="s">
        <v>136</v>
      </c>
      <c r="J6091" t="s">
        <v>137</v>
      </c>
      <c r="K6091" t="s">
        <v>144</v>
      </c>
      <c r="L6091" t="s">
        <v>17607</v>
      </c>
      <c r="M6091" t="s">
        <v>17608</v>
      </c>
      <c r="N6091">
        <v>6.7236111110000003</v>
      </c>
      <c r="O6091">
        <v>4</v>
      </c>
      <c r="P6091">
        <v>1754</v>
      </c>
      <c r="Q6091">
        <v>93</v>
      </c>
      <c r="R6091">
        <v>364</v>
      </c>
      <c r="S6091">
        <v>36</v>
      </c>
      <c r="T6091">
        <v>127</v>
      </c>
      <c r="U6091">
        <v>10</v>
      </c>
      <c r="V6091">
        <v>2</v>
      </c>
      <c r="W6091">
        <v>44.522719508518762</v>
      </c>
      <c r="X6091">
        <v>1360.3216713390609</v>
      </c>
      <c r="Y6091">
        <v>1265.3306192461164</v>
      </c>
      <c r="Z6091">
        <v>425.35518503301529</v>
      </c>
      <c r="AA6091">
        <v>1002.1943288001805</v>
      </c>
      <c r="AB6091">
        <v>301.20581733059129</v>
      </c>
      <c r="AC6091">
        <v>3802.2509048607876</v>
      </c>
      <c r="AD6091">
        <v>2.8254112509876337</v>
      </c>
      <c r="AE6091">
        <v>8204.0066573692584</v>
      </c>
    </row>
    <row r="6092" spans="1:31" x14ac:dyDescent="0.25">
      <c r="A6092">
        <v>2283776</v>
      </c>
      <c r="B6092">
        <v>1</v>
      </c>
      <c r="C6092" t="s">
        <v>80</v>
      </c>
      <c r="D6092" t="s">
        <v>99</v>
      </c>
      <c r="E6092" t="s">
        <v>165</v>
      </c>
      <c r="F6092" t="s">
        <v>17609</v>
      </c>
      <c r="G6092" t="s">
        <v>198</v>
      </c>
      <c r="H6092" t="s">
        <v>150</v>
      </c>
      <c r="I6092" t="s">
        <v>136</v>
      </c>
      <c r="J6092" t="s">
        <v>137</v>
      </c>
      <c r="K6092" t="s">
        <v>138</v>
      </c>
      <c r="L6092" t="s">
        <v>17610</v>
      </c>
      <c r="M6092" t="s">
        <v>17611</v>
      </c>
      <c r="N6092">
        <v>2.3938888880000002</v>
      </c>
      <c r="O6092">
        <v>0</v>
      </c>
      <c r="P6092">
        <v>1</v>
      </c>
      <c r="Q6092">
        <v>0</v>
      </c>
      <c r="R6092">
        <v>0</v>
      </c>
      <c r="S6092">
        <v>0</v>
      </c>
      <c r="T6092">
        <v>1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</row>
    <row r="6093" spans="1:31" x14ac:dyDescent="0.25">
      <c r="A6093">
        <v>2283564</v>
      </c>
      <c r="B6093">
        <v>1</v>
      </c>
      <c r="C6093" t="s">
        <v>80</v>
      </c>
      <c r="D6093" t="s">
        <v>106</v>
      </c>
      <c r="E6093" t="s">
        <v>157</v>
      </c>
      <c r="F6093" t="s">
        <v>17612</v>
      </c>
      <c r="G6093" t="s">
        <v>134</v>
      </c>
      <c r="H6093" t="s">
        <v>135</v>
      </c>
      <c r="I6093" t="s">
        <v>136</v>
      </c>
      <c r="J6093" t="s">
        <v>137</v>
      </c>
      <c r="K6093" t="s">
        <v>138</v>
      </c>
      <c r="L6093" t="s">
        <v>17613</v>
      </c>
      <c r="M6093" t="s">
        <v>17614</v>
      </c>
      <c r="N6093">
        <v>0.83138888799999999</v>
      </c>
      <c r="O6093">
        <v>1</v>
      </c>
      <c r="P6093">
        <v>37</v>
      </c>
      <c r="Q6093">
        <v>18</v>
      </c>
      <c r="R6093">
        <v>46</v>
      </c>
      <c r="S6093">
        <v>12</v>
      </c>
      <c r="T6093">
        <v>29</v>
      </c>
      <c r="U6093">
        <v>6</v>
      </c>
      <c r="V6093">
        <v>0</v>
      </c>
      <c r="W6093">
        <v>0.22251189535999999</v>
      </c>
      <c r="X6093">
        <v>11.160569798675558</v>
      </c>
      <c r="Y6093">
        <v>37.254320504655468</v>
      </c>
      <c r="Z6093">
        <v>32.019814811013511</v>
      </c>
      <c r="AA6093">
        <v>38.778160097463157</v>
      </c>
      <c r="AB6093">
        <v>36.339627590237114</v>
      </c>
      <c r="AC6093">
        <v>124.00063848206501</v>
      </c>
      <c r="AD6093">
        <v>0</v>
      </c>
      <c r="AE6093">
        <v>279.77564317946985</v>
      </c>
    </row>
    <row r="6094" spans="1:31" x14ac:dyDescent="0.25">
      <c r="A6094">
        <v>2283730</v>
      </c>
      <c r="B6094">
        <v>1</v>
      </c>
      <c r="C6094" t="s">
        <v>80</v>
      </c>
      <c r="D6094" t="s">
        <v>82</v>
      </c>
      <c r="E6094" t="s">
        <v>176</v>
      </c>
      <c r="F6094" t="s">
        <v>17615</v>
      </c>
      <c r="G6094" t="s">
        <v>261</v>
      </c>
      <c r="H6094" t="s">
        <v>150</v>
      </c>
      <c r="I6094" t="s">
        <v>136</v>
      </c>
      <c r="J6094" t="s">
        <v>137</v>
      </c>
      <c r="K6094" t="s">
        <v>138</v>
      </c>
      <c r="L6094" t="s">
        <v>17616</v>
      </c>
      <c r="M6094" t="s">
        <v>17617</v>
      </c>
      <c r="N6094">
        <v>0.41861111099999998</v>
      </c>
      <c r="O6094">
        <v>0</v>
      </c>
      <c r="P6094">
        <v>234</v>
      </c>
      <c r="Q6094">
        <v>0</v>
      </c>
      <c r="R6094">
        <v>0</v>
      </c>
      <c r="S6094">
        <v>0</v>
      </c>
      <c r="T6094">
        <v>82</v>
      </c>
      <c r="U6094">
        <v>0</v>
      </c>
      <c r="V6094">
        <v>0</v>
      </c>
      <c r="W6094">
        <v>0</v>
      </c>
      <c r="X6094">
        <v>19.09692435130049</v>
      </c>
      <c r="Y6094">
        <v>0</v>
      </c>
      <c r="Z6094">
        <v>0</v>
      </c>
      <c r="AA6094">
        <v>0</v>
      </c>
      <c r="AB6094">
        <v>24.948080216867723</v>
      </c>
      <c r="AC6094">
        <v>0</v>
      </c>
      <c r="AD6094">
        <v>0</v>
      </c>
      <c r="AE6094">
        <v>44.04500456816821</v>
      </c>
    </row>
    <row r="6095" spans="1:31" x14ac:dyDescent="0.25">
      <c r="A6095">
        <v>2283587</v>
      </c>
      <c r="B6095">
        <v>1</v>
      </c>
      <c r="C6095" t="s">
        <v>80</v>
      </c>
      <c r="D6095" t="s">
        <v>103</v>
      </c>
      <c r="E6095" t="s">
        <v>157</v>
      </c>
      <c r="F6095" t="s">
        <v>17618</v>
      </c>
      <c r="G6095" t="s">
        <v>134</v>
      </c>
      <c r="H6095" t="s">
        <v>135</v>
      </c>
      <c r="I6095" t="s">
        <v>136</v>
      </c>
      <c r="J6095" t="s">
        <v>137</v>
      </c>
      <c r="K6095" t="s">
        <v>138</v>
      </c>
      <c r="L6095" t="s">
        <v>17619</v>
      </c>
      <c r="M6095" t="s">
        <v>17620</v>
      </c>
      <c r="N6095">
        <v>2.0333333329999999</v>
      </c>
      <c r="O6095">
        <v>1</v>
      </c>
      <c r="P6095">
        <v>0</v>
      </c>
      <c r="Q6095">
        <v>1</v>
      </c>
      <c r="R6095">
        <v>10</v>
      </c>
      <c r="S6095">
        <v>6</v>
      </c>
      <c r="T6095">
        <v>5</v>
      </c>
      <c r="U6095">
        <v>5</v>
      </c>
      <c r="V6095">
        <v>0</v>
      </c>
      <c r="W6095">
        <v>1.9538432342563081</v>
      </c>
      <c r="X6095">
        <v>0</v>
      </c>
      <c r="Y6095">
        <v>630.75481009081068</v>
      </c>
      <c r="Z6095">
        <v>36.154723872680009</v>
      </c>
      <c r="AA6095">
        <v>51.685437058545872</v>
      </c>
      <c r="AB6095">
        <v>17.428732189830988</v>
      </c>
      <c r="AC6095">
        <v>1255.5413833120981</v>
      </c>
      <c r="AD6095">
        <v>0</v>
      </c>
      <c r="AE6095">
        <v>1993.5189297582219</v>
      </c>
    </row>
    <row r="6096" spans="1:31" x14ac:dyDescent="0.25">
      <c r="A6096">
        <v>2283395</v>
      </c>
      <c r="B6096">
        <v>1</v>
      </c>
      <c r="C6096" t="s">
        <v>80</v>
      </c>
      <c r="D6096" t="s">
        <v>94</v>
      </c>
      <c r="E6096" t="s">
        <v>165</v>
      </c>
      <c r="F6096" t="s">
        <v>17621</v>
      </c>
      <c r="G6096" t="s">
        <v>198</v>
      </c>
      <c r="H6096" t="s">
        <v>150</v>
      </c>
      <c r="I6096" t="s">
        <v>136</v>
      </c>
      <c r="J6096" t="s">
        <v>137</v>
      </c>
      <c r="K6096" t="s">
        <v>138</v>
      </c>
      <c r="L6096" t="s">
        <v>17622</v>
      </c>
      <c r="M6096" t="s">
        <v>17623</v>
      </c>
      <c r="N6096">
        <v>4.8672222219999997</v>
      </c>
      <c r="O6096">
        <v>0</v>
      </c>
      <c r="P6096">
        <v>1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1.0759604410982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1.0759604410982</v>
      </c>
    </row>
    <row r="6097" spans="1:31" x14ac:dyDescent="0.25">
      <c r="A6097">
        <v>2283687</v>
      </c>
      <c r="B6097">
        <v>1</v>
      </c>
      <c r="C6097" t="s">
        <v>81</v>
      </c>
      <c r="D6097" t="s">
        <v>127</v>
      </c>
      <c r="E6097" t="s">
        <v>141</v>
      </c>
      <c r="F6097" t="s">
        <v>15436</v>
      </c>
      <c r="G6097" t="s">
        <v>134</v>
      </c>
      <c r="H6097" t="s">
        <v>135</v>
      </c>
      <c r="I6097" t="s">
        <v>136</v>
      </c>
      <c r="J6097" t="s">
        <v>137</v>
      </c>
      <c r="K6097" t="s">
        <v>138</v>
      </c>
      <c r="L6097" t="s">
        <v>17624</v>
      </c>
      <c r="M6097" t="s">
        <v>17625</v>
      </c>
      <c r="N6097">
        <v>0.56583333300000005</v>
      </c>
      <c r="O6097">
        <v>1</v>
      </c>
      <c r="P6097">
        <v>444</v>
      </c>
      <c r="Q6097">
        <v>141</v>
      </c>
      <c r="R6097">
        <v>82</v>
      </c>
      <c r="S6097">
        <v>10</v>
      </c>
      <c r="T6097">
        <v>60</v>
      </c>
      <c r="U6097">
        <v>0</v>
      </c>
      <c r="V6097">
        <v>1</v>
      </c>
      <c r="W6097">
        <v>0.17881223353200001</v>
      </c>
      <c r="X6097">
        <v>54.753420633958001</v>
      </c>
      <c r="Y6097">
        <v>94.03499431981254</v>
      </c>
      <c r="Z6097">
        <v>10.287754935901196</v>
      </c>
      <c r="AA6097">
        <v>19.366456684844866</v>
      </c>
      <c r="AB6097">
        <v>9.3311372844782827</v>
      </c>
      <c r="AC6097">
        <v>0</v>
      </c>
      <c r="AD6097">
        <v>0.63745084102050009</v>
      </c>
      <c r="AE6097">
        <v>188.59002693354739</v>
      </c>
    </row>
    <row r="6098" spans="1:31" x14ac:dyDescent="0.25">
      <c r="A6098">
        <v>2283464</v>
      </c>
      <c r="B6098">
        <v>1</v>
      </c>
      <c r="C6098" t="s">
        <v>80</v>
      </c>
      <c r="D6098" t="s">
        <v>105</v>
      </c>
      <c r="E6098" t="s">
        <v>322</v>
      </c>
      <c r="F6098" t="s">
        <v>1309</v>
      </c>
      <c r="G6098" t="s">
        <v>134</v>
      </c>
      <c r="H6098" t="s">
        <v>135</v>
      </c>
      <c r="I6098" t="s">
        <v>136</v>
      </c>
      <c r="J6098" t="s">
        <v>137</v>
      </c>
      <c r="K6098" t="s">
        <v>138</v>
      </c>
      <c r="L6098" t="s">
        <v>17626</v>
      </c>
      <c r="M6098" t="s">
        <v>17627</v>
      </c>
      <c r="N6098">
        <v>0.50422500000000003</v>
      </c>
      <c r="O6098">
        <v>4</v>
      </c>
      <c r="P6098">
        <v>2518</v>
      </c>
      <c r="Q6098">
        <v>6</v>
      </c>
      <c r="R6098">
        <v>4</v>
      </c>
      <c r="S6098">
        <v>36</v>
      </c>
      <c r="T6098">
        <v>323</v>
      </c>
      <c r="U6098">
        <v>22</v>
      </c>
      <c r="V6098">
        <v>34</v>
      </c>
      <c r="W6098">
        <v>10.423658992987335</v>
      </c>
      <c r="X6098">
        <v>343.41110042636035</v>
      </c>
      <c r="Y6098">
        <v>1.8909223264072497</v>
      </c>
      <c r="Z6098">
        <v>5.1192268276620165</v>
      </c>
      <c r="AA6098">
        <v>101.89911166743894</v>
      </c>
      <c r="AB6098">
        <v>242.50383578439269</v>
      </c>
      <c r="AC6098">
        <v>545.2474325786884</v>
      </c>
      <c r="AD6098">
        <v>380.33919883403649</v>
      </c>
      <c r="AE6098">
        <v>1630.8344874379734</v>
      </c>
    </row>
    <row r="6099" spans="1:31" x14ac:dyDescent="0.25">
      <c r="A6099">
        <v>2283607</v>
      </c>
      <c r="B6099">
        <v>1</v>
      </c>
      <c r="C6099" t="s">
        <v>81</v>
      </c>
      <c r="D6099" t="s">
        <v>124</v>
      </c>
      <c r="E6099" t="s">
        <v>147</v>
      </c>
      <c r="F6099" t="s">
        <v>17628</v>
      </c>
      <c r="G6099" t="s">
        <v>229</v>
      </c>
      <c r="H6099" t="s">
        <v>150</v>
      </c>
      <c r="I6099" t="s">
        <v>136</v>
      </c>
      <c r="J6099" t="s">
        <v>137</v>
      </c>
      <c r="K6099" t="s">
        <v>138</v>
      </c>
      <c r="L6099" t="s">
        <v>17629</v>
      </c>
      <c r="M6099" t="s">
        <v>17630</v>
      </c>
      <c r="N6099">
        <v>1.6219444439999999</v>
      </c>
      <c r="O6099">
        <v>0</v>
      </c>
      <c r="P6099">
        <v>92</v>
      </c>
      <c r="Q6099">
        <v>0</v>
      </c>
      <c r="R6099">
        <v>0</v>
      </c>
      <c r="S6099">
        <v>0</v>
      </c>
      <c r="T6099">
        <v>2</v>
      </c>
      <c r="U6099">
        <v>0</v>
      </c>
      <c r="V6099">
        <v>0</v>
      </c>
      <c r="W6099">
        <v>0</v>
      </c>
      <c r="X6099">
        <v>27.645561502643393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27.645561502643393</v>
      </c>
    </row>
    <row r="6100" spans="1:31" x14ac:dyDescent="0.25">
      <c r="A6100">
        <v>2283650</v>
      </c>
      <c r="B6100">
        <v>1</v>
      </c>
      <c r="C6100" t="s">
        <v>80</v>
      </c>
      <c r="D6100" t="s">
        <v>97</v>
      </c>
      <c r="E6100" t="s">
        <v>165</v>
      </c>
      <c r="F6100" t="s">
        <v>17631</v>
      </c>
      <c r="G6100" t="s">
        <v>198</v>
      </c>
      <c r="H6100" t="s">
        <v>150</v>
      </c>
      <c r="I6100" t="s">
        <v>136</v>
      </c>
      <c r="J6100" t="s">
        <v>137</v>
      </c>
      <c r="K6100" t="s">
        <v>138</v>
      </c>
      <c r="L6100" t="s">
        <v>17632</v>
      </c>
      <c r="M6100" t="s">
        <v>17633</v>
      </c>
      <c r="N6100">
        <v>4.13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1.19509517845575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1.19509517845575</v>
      </c>
    </row>
    <row r="6101" spans="1:31" x14ac:dyDescent="0.25">
      <c r="A6101">
        <v>2283358</v>
      </c>
      <c r="B6101">
        <v>1</v>
      </c>
      <c r="C6101" t="s">
        <v>81</v>
      </c>
      <c r="D6101" t="s">
        <v>121</v>
      </c>
      <c r="E6101" t="s">
        <v>141</v>
      </c>
      <c r="F6101" t="s">
        <v>13699</v>
      </c>
      <c r="G6101" t="s">
        <v>154</v>
      </c>
      <c r="H6101" t="s">
        <v>135</v>
      </c>
      <c r="I6101" t="s">
        <v>136</v>
      </c>
      <c r="J6101" t="s">
        <v>137</v>
      </c>
      <c r="K6101" t="s">
        <v>144</v>
      </c>
      <c r="L6101" t="s">
        <v>17634</v>
      </c>
      <c r="M6101" t="s">
        <v>17635</v>
      </c>
      <c r="N6101">
        <v>5.8958333329999997</v>
      </c>
      <c r="O6101">
        <v>0</v>
      </c>
      <c r="P6101">
        <v>1113</v>
      </c>
      <c r="Q6101">
        <v>0</v>
      </c>
      <c r="R6101">
        <v>172</v>
      </c>
      <c r="S6101">
        <v>0</v>
      </c>
      <c r="T6101">
        <v>329</v>
      </c>
      <c r="U6101">
        <v>1</v>
      </c>
      <c r="V6101">
        <v>1</v>
      </c>
      <c r="W6101">
        <v>0</v>
      </c>
      <c r="X6101">
        <v>1109.2501921680864</v>
      </c>
      <c r="Y6101">
        <v>0</v>
      </c>
      <c r="Z6101">
        <v>100.02226735791561</v>
      </c>
      <c r="AA6101">
        <v>0</v>
      </c>
      <c r="AB6101">
        <v>764.79827513675707</v>
      </c>
      <c r="AC6101">
        <v>104.83529077974333</v>
      </c>
      <c r="AD6101">
        <v>19.935455496515459</v>
      </c>
      <c r="AE6101">
        <v>2098.8414809390179</v>
      </c>
    </row>
    <row r="6102" spans="1:31" x14ac:dyDescent="0.25">
      <c r="A6102">
        <v>2283458</v>
      </c>
      <c r="B6102">
        <v>1</v>
      </c>
      <c r="C6102" t="s">
        <v>81</v>
      </c>
      <c r="D6102" t="s">
        <v>128</v>
      </c>
      <c r="E6102" t="s">
        <v>157</v>
      </c>
      <c r="F6102" t="s">
        <v>17636</v>
      </c>
      <c r="G6102" t="s">
        <v>134</v>
      </c>
      <c r="H6102" t="s">
        <v>135</v>
      </c>
      <c r="I6102" t="s">
        <v>136</v>
      </c>
      <c r="J6102" t="s">
        <v>137</v>
      </c>
      <c r="K6102" t="s">
        <v>138</v>
      </c>
      <c r="L6102" t="s">
        <v>17637</v>
      </c>
      <c r="M6102" t="s">
        <v>17638</v>
      </c>
      <c r="N6102">
        <v>0.62194444400000004</v>
      </c>
      <c r="O6102">
        <v>0</v>
      </c>
      <c r="P6102">
        <v>3241</v>
      </c>
      <c r="Q6102">
        <v>0</v>
      </c>
      <c r="R6102">
        <v>3</v>
      </c>
      <c r="S6102">
        <v>0</v>
      </c>
      <c r="T6102">
        <v>104</v>
      </c>
      <c r="U6102">
        <v>0</v>
      </c>
      <c r="V6102">
        <v>0</v>
      </c>
      <c r="W6102">
        <v>0</v>
      </c>
      <c r="X6102">
        <v>433.08294264094451</v>
      </c>
      <c r="Y6102">
        <v>0</v>
      </c>
      <c r="Z6102">
        <v>7.6580854521109849</v>
      </c>
      <c r="AA6102">
        <v>0</v>
      </c>
      <c r="AB6102">
        <v>34.639351314616242</v>
      </c>
      <c r="AC6102">
        <v>0</v>
      </c>
      <c r="AD6102">
        <v>0</v>
      </c>
      <c r="AE6102">
        <v>475.38037940767174</v>
      </c>
    </row>
    <row r="6103" spans="1:31" x14ac:dyDescent="0.25">
      <c r="A6103">
        <v>2283318</v>
      </c>
      <c r="B6103">
        <v>1</v>
      </c>
      <c r="C6103" t="s">
        <v>81</v>
      </c>
      <c r="D6103" t="s">
        <v>117</v>
      </c>
      <c r="E6103" t="s">
        <v>132</v>
      </c>
      <c r="F6103" t="s">
        <v>4533</v>
      </c>
      <c r="G6103" t="s">
        <v>143</v>
      </c>
      <c r="H6103" t="s">
        <v>135</v>
      </c>
      <c r="I6103" t="s">
        <v>136</v>
      </c>
      <c r="J6103" t="s">
        <v>137</v>
      </c>
      <c r="K6103" t="s">
        <v>144</v>
      </c>
      <c r="L6103" t="s">
        <v>17639</v>
      </c>
      <c r="M6103" t="s">
        <v>17640</v>
      </c>
      <c r="N6103">
        <v>5.2225000000000001</v>
      </c>
      <c r="O6103">
        <v>2</v>
      </c>
      <c r="P6103">
        <v>558</v>
      </c>
      <c r="Q6103">
        <v>74</v>
      </c>
      <c r="R6103">
        <v>127</v>
      </c>
      <c r="S6103">
        <v>12</v>
      </c>
      <c r="T6103">
        <v>70</v>
      </c>
      <c r="U6103">
        <v>0</v>
      </c>
      <c r="V6103">
        <v>0</v>
      </c>
      <c r="W6103">
        <v>1.5593228350271999</v>
      </c>
      <c r="X6103">
        <v>572.95912097559983</v>
      </c>
      <c r="Y6103">
        <v>97.955266706863469</v>
      </c>
      <c r="Z6103">
        <v>150.64917957355149</v>
      </c>
      <c r="AA6103">
        <v>151.82620726948718</v>
      </c>
      <c r="AB6103">
        <v>281.74887931307444</v>
      </c>
      <c r="AC6103">
        <v>0</v>
      </c>
      <c r="AD6103">
        <v>0</v>
      </c>
      <c r="AE6103">
        <v>1256.6979766736035</v>
      </c>
    </row>
    <row r="6104" spans="1:31" x14ac:dyDescent="0.25">
      <c r="A6104">
        <v>2283690</v>
      </c>
      <c r="B6104">
        <v>1</v>
      </c>
      <c r="C6104" t="s">
        <v>81</v>
      </c>
      <c r="D6104" t="s">
        <v>117</v>
      </c>
      <c r="E6104" t="s">
        <v>141</v>
      </c>
      <c r="F6104" t="s">
        <v>17641</v>
      </c>
      <c r="G6104" t="s">
        <v>268</v>
      </c>
      <c r="H6104" t="s">
        <v>135</v>
      </c>
      <c r="I6104" t="s">
        <v>136</v>
      </c>
      <c r="J6104" t="s">
        <v>137</v>
      </c>
      <c r="K6104" t="s">
        <v>138</v>
      </c>
      <c r="L6104" t="s">
        <v>17642</v>
      </c>
      <c r="M6104" t="s">
        <v>17643</v>
      </c>
      <c r="N6104">
        <v>3.8686111109999999</v>
      </c>
      <c r="O6104">
        <v>0</v>
      </c>
      <c r="P6104">
        <v>53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12.409340524297901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12.409340524297901</v>
      </c>
    </row>
    <row r="6105" spans="1:31" x14ac:dyDescent="0.25">
      <c r="A6105">
        <v>2283859</v>
      </c>
      <c r="B6105">
        <v>1</v>
      </c>
      <c r="C6105" t="s">
        <v>81</v>
      </c>
      <c r="D6105" t="s">
        <v>121</v>
      </c>
      <c r="E6105" t="s">
        <v>165</v>
      </c>
      <c r="F6105" t="s">
        <v>17644</v>
      </c>
      <c r="G6105" t="s">
        <v>198</v>
      </c>
      <c r="H6105" t="s">
        <v>150</v>
      </c>
      <c r="I6105" t="s">
        <v>136</v>
      </c>
      <c r="J6105" t="s">
        <v>137</v>
      </c>
      <c r="K6105" t="s">
        <v>138</v>
      </c>
      <c r="L6105" t="s">
        <v>17645</v>
      </c>
      <c r="M6105" t="s">
        <v>17646</v>
      </c>
      <c r="N6105">
        <v>0.54083333300000003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2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1.7126612566840003</v>
      </c>
      <c r="AC6105">
        <v>0</v>
      </c>
      <c r="AD6105">
        <v>0</v>
      </c>
      <c r="AE6105">
        <v>1.7126612566840003</v>
      </c>
    </row>
    <row r="6106" spans="1:31" x14ac:dyDescent="0.25">
      <c r="A6106">
        <v>2283836</v>
      </c>
      <c r="B6106">
        <v>1</v>
      </c>
      <c r="C6106" t="s">
        <v>80</v>
      </c>
      <c r="D6106" t="s">
        <v>92</v>
      </c>
      <c r="E6106" t="s">
        <v>165</v>
      </c>
      <c r="F6106" t="s">
        <v>17647</v>
      </c>
      <c r="G6106" t="s">
        <v>198</v>
      </c>
      <c r="H6106" t="s">
        <v>150</v>
      </c>
      <c r="I6106" t="s">
        <v>136</v>
      </c>
      <c r="J6106" t="s">
        <v>137</v>
      </c>
      <c r="K6106" t="s">
        <v>138</v>
      </c>
      <c r="L6106" t="s">
        <v>17648</v>
      </c>
      <c r="M6106" t="s">
        <v>17649</v>
      </c>
      <c r="N6106">
        <v>1.8986111109999999</v>
      </c>
      <c r="O6106">
        <v>0</v>
      </c>
      <c r="P6106">
        <v>1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0.16505638144101667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0.16505638144101667</v>
      </c>
    </row>
    <row r="6107" spans="1:31" x14ac:dyDescent="0.25">
      <c r="A6107">
        <v>2283295</v>
      </c>
      <c r="B6107">
        <v>1</v>
      </c>
      <c r="C6107" t="s">
        <v>81</v>
      </c>
      <c r="D6107" t="s">
        <v>128</v>
      </c>
      <c r="E6107" t="s">
        <v>165</v>
      </c>
      <c r="F6107" t="s">
        <v>17492</v>
      </c>
      <c r="G6107" t="s">
        <v>225</v>
      </c>
      <c r="H6107" t="s">
        <v>150</v>
      </c>
      <c r="I6107" t="s">
        <v>136</v>
      </c>
      <c r="J6107" t="s">
        <v>137</v>
      </c>
      <c r="K6107" t="s">
        <v>138</v>
      </c>
      <c r="L6107" t="s">
        <v>17650</v>
      </c>
      <c r="M6107" t="s">
        <v>17651</v>
      </c>
      <c r="N6107">
        <v>4.0269444439999997</v>
      </c>
      <c r="O6107">
        <v>0</v>
      </c>
      <c r="P6107">
        <v>10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6.085154180653805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6.085154180653805</v>
      </c>
    </row>
    <row r="6108" spans="1:31" x14ac:dyDescent="0.25">
      <c r="A6108">
        <v>2283713</v>
      </c>
      <c r="B6108">
        <v>1</v>
      </c>
      <c r="C6108" t="s">
        <v>80</v>
      </c>
      <c r="D6108" t="s">
        <v>106</v>
      </c>
      <c r="E6108" t="s">
        <v>176</v>
      </c>
      <c r="F6108" t="s">
        <v>17652</v>
      </c>
      <c r="G6108" t="s">
        <v>178</v>
      </c>
      <c r="H6108" t="s">
        <v>150</v>
      </c>
      <c r="I6108" t="s">
        <v>136</v>
      </c>
      <c r="J6108" t="s">
        <v>137</v>
      </c>
      <c r="K6108" t="s">
        <v>138</v>
      </c>
      <c r="L6108" t="s">
        <v>17653</v>
      </c>
      <c r="M6108" t="s">
        <v>17654</v>
      </c>
      <c r="N6108">
        <v>3.0105555549999998</v>
      </c>
      <c r="O6108">
        <v>0</v>
      </c>
      <c r="P6108">
        <v>14</v>
      </c>
      <c r="Q6108">
        <v>0</v>
      </c>
      <c r="R6108">
        <v>0</v>
      </c>
      <c r="S6108">
        <v>0</v>
      </c>
      <c r="T6108">
        <v>1</v>
      </c>
      <c r="U6108">
        <v>0</v>
      </c>
      <c r="V6108">
        <v>0</v>
      </c>
      <c r="W6108">
        <v>0</v>
      </c>
      <c r="X6108">
        <v>4.763647772353762</v>
      </c>
      <c r="Y6108">
        <v>0</v>
      </c>
      <c r="Z6108">
        <v>0</v>
      </c>
      <c r="AA6108">
        <v>0</v>
      </c>
      <c r="AB6108">
        <v>2.7284903205017219</v>
      </c>
      <c r="AC6108">
        <v>0</v>
      </c>
      <c r="AD6108">
        <v>0</v>
      </c>
      <c r="AE6108">
        <v>7.4921380928554839</v>
      </c>
    </row>
    <row r="6109" spans="1:31" x14ac:dyDescent="0.25">
      <c r="A6109">
        <v>2283521</v>
      </c>
      <c r="B6109">
        <v>1</v>
      </c>
      <c r="C6109" t="s">
        <v>80</v>
      </c>
      <c r="D6109" t="s">
        <v>100</v>
      </c>
      <c r="E6109" t="s">
        <v>165</v>
      </c>
      <c r="F6109" t="s">
        <v>17655</v>
      </c>
      <c r="G6109" t="s">
        <v>198</v>
      </c>
      <c r="H6109" t="s">
        <v>150</v>
      </c>
      <c r="I6109" t="s">
        <v>136</v>
      </c>
      <c r="J6109" t="s">
        <v>137</v>
      </c>
      <c r="K6109" t="s">
        <v>138</v>
      </c>
      <c r="L6109" t="s">
        <v>17656</v>
      </c>
      <c r="M6109" t="s">
        <v>17657</v>
      </c>
      <c r="N6109">
        <v>0.86916666600000003</v>
      </c>
      <c r="O6109">
        <v>0</v>
      </c>
      <c r="P6109">
        <v>1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0.22318501813559999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0.22318501813559999</v>
      </c>
    </row>
    <row r="6110" spans="1:31" x14ac:dyDescent="0.25">
      <c r="A6110">
        <v>2283335</v>
      </c>
      <c r="B6110">
        <v>1</v>
      </c>
      <c r="C6110" t="s">
        <v>81</v>
      </c>
      <c r="D6110" t="s">
        <v>120</v>
      </c>
      <c r="E6110" t="s">
        <v>132</v>
      </c>
      <c r="F6110" t="s">
        <v>17658</v>
      </c>
      <c r="G6110" t="s">
        <v>143</v>
      </c>
      <c r="H6110" t="s">
        <v>135</v>
      </c>
      <c r="I6110" t="s">
        <v>136</v>
      </c>
      <c r="J6110" t="s">
        <v>137</v>
      </c>
      <c r="K6110" t="s">
        <v>144</v>
      </c>
      <c r="L6110" t="s">
        <v>17659</v>
      </c>
      <c r="M6110" t="s">
        <v>17660</v>
      </c>
      <c r="N6110">
        <v>8.4847222220000003</v>
      </c>
      <c r="O6110">
        <v>0</v>
      </c>
      <c r="P6110">
        <v>1187</v>
      </c>
      <c r="Q6110">
        <v>0</v>
      </c>
      <c r="R6110">
        <v>16</v>
      </c>
      <c r="S6110">
        <v>1</v>
      </c>
      <c r="T6110">
        <v>118</v>
      </c>
      <c r="U6110">
        <v>3</v>
      </c>
      <c r="V6110">
        <v>4</v>
      </c>
      <c r="W6110">
        <v>0</v>
      </c>
      <c r="X6110">
        <v>1772.1040886124476</v>
      </c>
      <c r="Y6110">
        <v>0</v>
      </c>
      <c r="Z6110">
        <v>39.182376781327385</v>
      </c>
      <c r="AA6110">
        <v>61.039818735988959</v>
      </c>
      <c r="AB6110">
        <v>344.75225977819008</v>
      </c>
      <c r="AC6110">
        <v>448.3310746518689</v>
      </c>
      <c r="AD6110">
        <v>14.9594177006427</v>
      </c>
      <c r="AE6110">
        <v>2680.3690362604657</v>
      </c>
    </row>
    <row r="6111" spans="1:31" x14ac:dyDescent="0.25">
      <c r="A6111">
        <v>2283673</v>
      </c>
      <c r="B6111">
        <v>1</v>
      </c>
      <c r="C6111" t="s">
        <v>81</v>
      </c>
      <c r="D6111" t="s">
        <v>118</v>
      </c>
      <c r="E6111" t="s">
        <v>147</v>
      </c>
      <c r="F6111" t="s">
        <v>17661</v>
      </c>
      <c r="G6111" t="s">
        <v>149</v>
      </c>
      <c r="H6111" t="s">
        <v>150</v>
      </c>
      <c r="I6111" t="s">
        <v>136</v>
      </c>
      <c r="J6111" t="s">
        <v>137</v>
      </c>
      <c r="K6111" t="s">
        <v>138</v>
      </c>
      <c r="L6111" t="s">
        <v>17662</v>
      </c>
      <c r="M6111" t="s">
        <v>17663</v>
      </c>
      <c r="N6111">
        <v>4.5566666659999999</v>
      </c>
      <c r="O6111">
        <v>0</v>
      </c>
      <c r="P6111">
        <v>2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0.72537778670249997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0.72537778670249997</v>
      </c>
    </row>
    <row r="6112" spans="1:31" x14ac:dyDescent="0.25">
      <c r="A6112">
        <v>2283527</v>
      </c>
      <c r="B6112">
        <v>1</v>
      </c>
      <c r="C6112" t="s">
        <v>81</v>
      </c>
      <c r="D6112" t="s">
        <v>128</v>
      </c>
      <c r="E6112" t="s">
        <v>147</v>
      </c>
      <c r="F6112" t="s">
        <v>17664</v>
      </c>
      <c r="G6112" t="s">
        <v>149</v>
      </c>
      <c r="H6112" t="s">
        <v>150</v>
      </c>
      <c r="I6112" t="s">
        <v>136</v>
      </c>
      <c r="J6112" t="s">
        <v>137</v>
      </c>
      <c r="K6112" t="s">
        <v>138</v>
      </c>
      <c r="L6112" t="s">
        <v>17665</v>
      </c>
      <c r="M6112" t="s">
        <v>17666</v>
      </c>
      <c r="N6112">
        <v>6.8463888879999999</v>
      </c>
      <c r="O6112">
        <v>0</v>
      </c>
      <c r="P6112">
        <v>4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4.6134002750247918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4.6134002750247918</v>
      </c>
    </row>
    <row r="6113" spans="1:31" x14ac:dyDescent="0.25">
      <c r="A6113">
        <v>2283381</v>
      </c>
      <c r="B6113">
        <v>1</v>
      </c>
      <c r="C6113" t="s">
        <v>81</v>
      </c>
      <c r="D6113" t="s">
        <v>122</v>
      </c>
      <c r="E6113" t="s">
        <v>157</v>
      </c>
      <c r="F6113" t="s">
        <v>14377</v>
      </c>
      <c r="G6113" t="s">
        <v>134</v>
      </c>
      <c r="H6113" t="s">
        <v>135</v>
      </c>
      <c r="I6113" t="s">
        <v>136</v>
      </c>
      <c r="J6113" t="s">
        <v>137</v>
      </c>
      <c r="K6113" t="s">
        <v>138</v>
      </c>
      <c r="L6113" t="s">
        <v>17667</v>
      </c>
      <c r="M6113" t="s">
        <v>17668</v>
      </c>
      <c r="N6113">
        <v>0.34277777700000001</v>
      </c>
      <c r="O6113">
        <v>67</v>
      </c>
      <c r="P6113">
        <v>1850</v>
      </c>
      <c r="Q6113">
        <v>281</v>
      </c>
      <c r="R6113">
        <v>55</v>
      </c>
      <c r="S6113">
        <v>58</v>
      </c>
      <c r="T6113">
        <v>184</v>
      </c>
      <c r="U6113">
        <v>7</v>
      </c>
      <c r="V6113">
        <v>3</v>
      </c>
      <c r="W6113">
        <v>5.8896584276128534</v>
      </c>
      <c r="X6113">
        <v>76.576448870174801</v>
      </c>
      <c r="Y6113">
        <v>34.828781428224822</v>
      </c>
      <c r="Z6113">
        <v>5.9278474386635045</v>
      </c>
      <c r="AA6113">
        <v>36.165741544908535</v>
      </c>
      <c r="AB6113">
        <v>18.636219898011269</v>
      </c>
      <c r="AC6113">
        <v>106.62548586356996</v>
      </c>
      <c r="AD6113">
        <v>16.879004990224669</v>
      </c>
      <c r="AE6113">
        <v>301.52918846139039</v>
      </c>
    </row>
    <row r="6114" spans="1:31" x14ac:dyDescent="0.25">
      <c r="A6114">
        <v>2283627</v>
      </c>
      <c r="B6114">
        <v>1</v>
      </c>
      <c r="C6114" t="s">
        <v>80</v>
      </c>
      <c r="D6114" t="s">
        <v>91</v>
      </c>
      <c r="E6114" t="s">
        <v>141</v>
      </c>
      <c r="F6114" t="s">
        <v>7231</v>
      </c>
      <c r="G6114" t="s">
        <v>268</v>
      </c>
      <c r="H6114" t="s">
        <v>135</v>
      </c>
      <c r="I6114" t="s">
        <v>136</v>
      </c>
      <c r="J6114" t="s">
        <v>137</v>
      </c>
      <c r="K6114" t="s">
        <v>138</v>
      </c>
      <c r="L6114" t="s">
        <v>17669</v>
      </c>
      <c r="M6114" t="s">
        <v>17670</v>
      </c>
      <c r="N6114">
        <v>0.873611111</v>
      </c>
      <c r="O6114">
        <v>0</v>
      </c>
      <c r="P6114">
        <v>22</v>
      </c>
      <c r="Q6114">
        <v>0</v>
      </c>
      <c r="R6114">
        <v>0</v>
      </c>
      <c r="S6114">
        <v>0</v>
      </c>
      <c r="T6114">
        <v>4</v>
      </c>
      <c r="U6114">
        <v>0</v>
      </c>
      <c r="V6114">
        <v>0</v>
      </c>
      <c r="W6114">
        <v>0</v>
      </c>
      <c r="X6114">
        <v>2.552780527855417</v>
      </c>
      <c r="Y6114">
        <v>0</v>
      </c>
      <c r="Z6114">
        <v>0</v>
      </c>
      <c r="AA6114">
        <v>0</v>
      </c>
      <c r="AB6114">
        <v>1.2699198830205554</v>
      </c>
      <c r="AC6114">
        <v>0</v>
      </c>
      <c r="AD6114">
        <v>0</v>
      </c>
      <c r="AE6114">
        <v>3.8227004108759726</v>
      </c>
    </row>
    <row r="6115" spans="1:31" x14ac:dyDescent="0.25">
      <c r="A6115">
        <v>2283610</v>
      </c>
      <c r="B6115">
        <v>1</v>
      </c>
      <c r="C6115" t="s">
        <v>81</v>
      </c>
      <c r="D6115" t="s">
        <v>118</v>
      </c>
      <c r="E6115" t="s">
        <v>176</v>
      </c>
      <c r="F6115" t="s">
        <v>17671</v>
      </c>
      <c r="G6115" t="s">
        <v>2685</v>
      </c>
      <c r="H6115" t="s">
        <v>150</v>
      </c>
      <c r="I6115" t="s">
        <v>136</v>
      </c>
      <c r="J6115" t="s">
        <v>137</v>
      </c>
      <c r="K6115" t="s">
        <v>138</v>
      </c>
      <c r="L6115" t="s">
        <v>17672</v>
      </c>
      <c r="M6115" t="s">
        <v>17673</v>
      </c>
      <c r="N6115">
        <v>2.9511111109999999</v>
      </c>
      <c r="O6115">
        <v>0</v>
      </c>
      <c r="P6115">
        <v>12</v>
      </c>
      <c r="Q6115">
        <v>0</v>
      </c>
      <c r="R6115">
        <v>13</v>
      </c>
      <c r="S6115">
        <v>0</v>
      </c>
      <c r="T6115">
        <v>11</v>
      </c>
      <c r="U6115">
        <v>0</v>
      </c>
      <c r="V6115">
        <v>0</v>
      </c>
      <c r="W6115">
        <v>0</v>
      </c>
      <c r="X6115">
        <v>20.19002660896783</v>
      </c>
      <c r="Y6115">
        <v>0</v>
      </c>
      <c r="Z6115">
        <v>7.5233815609109502</v>
      </c>
      <c r="AA6115">
        <v>0</v>
      </c>
      <c r="AB6115">
        <v>25.48883236301565</v>
      </c>
      <c r="AC6115">
        <v>0</v>
      </c>
      <c r="AD6115">
        <v>0</v>
      </c>
      <c r="AE6115">
        <v>53.202240532894436</v>
      </c>
    </row>
    <row r="6116" spans="1:31" x14ac:dyDescent="0.25">
      <c r="A6116">
        <v>2283375</v>
      </c>
      <c r="B6116">
        <v>1</v>
      </c>
      <c r="C6116" t="s">
        <v>81</v>
      </c>
      <c r="D6116" t="s">
        <v>121</v>
      </c>
      <c r="E6116" t="s">
        <v>141</v>
      </c>
      <c r="F6116" t="s">
        <v>17674</v>
      </c>
      <c r="G6116" t="s">
        <v>442</v>
      </c>
      <c r="H6116" t="s">
        <v>135</v>
      </c>
      <c r="I6116" t="s">
        <v>136</v>
      </c>
      <c r="J6116" t="s">
        <v>137</v>
      </c>
      <c r="K6116" t="s">
        <v>144</v>
      </c>
      <c r="L6116" t="s">
        <v>17675</v>
      </c>
      <c r="M6116" t="s">
        <v>17676</v>
      </c>
      <c r="N6116">
        <v>0.21972222199999999</v>
      </c>
      <c r="O6116">
        <v>0</v>
      </c>
      <c r="P6116">
        <v>364</v>
      </c>
      <c r="Q6116">
        <v>0</v>
      </c>
      <c r="R6116">
        <v>14</v>
      </c>
      <c r="S6116">
        <v>4</v>
      </c>
      <c r="T6116">
        <v>114</v>
      </c>
      <c r="U6116">
        <v>0</v>
      </c>
      <c r="V6116">
        <v>0</v>
      </c>
      <c r="W6116">
        <v>0</v>
      </c>
      <c r="X6116">
        <v>10.99584125271315</v>
      </c>
      <c r="Y6116">
        <v>0</v>
      </c>
      <c r="Z6116">
        <v>0.60296376402173346</v>
      </c>
      <c r="AA6116">
        <v>3.1690129758679002</v>
      </c>
      <c r="AB6116">
        <v>4.5127587660606112</v>
      </c>
      <c r="AC6116">
        <v>0</v>
      </c>
      <c r="AD6116">
        <v>0</v>
      </c>
      <c r="AE6116">
        <v>19.280576758663397</v>
      </c>
    </row>
    <row r="6117" spans="1:31" x14ac:dyDescent="0.25">
      <c r="A6117">
        <v>2283567</v>
      </c>
      <c r="B6117">
        <v>1</v>
      </c>
      <c r="C6117" t="s">
        <v>80</v>
      </c>
      <c r="D6117" t="s">
        <v>83</v>
      </c>
      <c r="E6117" t="s">
        <v>141</v>
      </c>
      <c r="F6117" t="s">
        <v>17677</v>
      </c>
      <c r="G6117" t="s">
        <v>154</v>
      </c>
      <c r="H6117" t="s">
        <v>135</v>
      </c>
      <c r="I6117" t="s">
        <v>136</v>
      </c>
      <c r="J6117" t="s">
        <v>137</v>
      </c>
      <c r="K6117" t="s">
        <v>144</v>
      </c>
      <c r="L6117" t="s">
        <v>17678</v>
      </c>
      <c r="M6117" t="s">
        <v>17679</v>
      </c>
      <c r="N6117">
        <v>9.6186111109999999</v>
      </c>
      <c r="O6117">
        <v>0</v>
      </c>
      <c r="P6117">
        <v>127</v>
      </c>
      <c r="Q6117">
        <v>0</v>
      </c>
      <c r="R6117">
        <v>0</v>
      </c>
      <c r="S6117">
        <v>8</v>
      </c>
      <c r="T6117">
        <v>42</v>
      </c>
      <c r="U6117">
        <v>4</v>
      </c>
      <c r="V6117">
        <v>6</v>
      </c>
      <c r="W6117">
        <v>0</v>
      </c>
      <c r="X6117">
        <v>376.07544098800878</v>
      </c>
      <c r="Y6117">
        <v>0</v>
      </c>
      <c r="Z6117">
        <v>0</v>
      </c>
      <c r="AA6117">
        <v>2891.4103093788622</v>
      </c>
      <c r="AB6117">
        <v>1371.765023425754</v>
      </c>
      <c r="AC6117">
        <v>1976.2951559149869</v>
      </c>
      <c r="AD6117">
        <v>160.84534589997088</v>
      </c>
      <c r="AE6117">
        <v>6776.3912756075824</v>
      </c>
    </row>
    <row r="6118" spans="1:31" x14ac:dyDescent="0.25">
      <c r="A6118">
        <v>2283418</v>
      </c>
      <c r="B6118">
        <v>1</v>
      </c>
      <c r="C6118" t="s">
        <v>80</v>
      </c>
      <c r="D6118" t="s">
        <v>106</v>
      </c>
      <c r="E6118" t="s">
        <v>157</v>
      </c>
      <c r="F6118" t="s">
        <v>11718</v>
      </c>
      <c r="G6118" t="s">
        <v>134</v>
      </c>
      <c r="H6118" t="s">
        <v>135</v>
      </c>
      <c r="I6118" t="s">
        <v>136</v>
      </c>
      <c r="J6118" t="s">
        <v>137</v>
      </c>
      <c r="K6118" t="s">
        <v>138</v>
      </c>
      <c r="L6118" t="s">
        <v>17680</v>
      </c>
      <c r="M6118" t="s">
        <v>17681</v>
      </c>
      <c r="N6118">
        <v>0.449444444</v>
      </c>
      <c r="O6118">
        <v>1</v>
      </c>
      <c r="P6118">
        <v>0</v>
      </c>
      <c r="Q6118">
        <v>19</v>
      </c>
      <c r="R6118">
        <v>225</v>
      </c>
      <c r="S6118">
        <v>11</v>
      </c>
      <c r="T6118">
        <v>51</v>
      </c>
      <c r="U6118">
        <v>0</v>
      </c>
      <c r="V6118">
        <v>0</v>
      </c>
      <c r="W6118">
        <v>0.23438815407840002</v>
      </c>
      <c r="X6118">
        <v>0</v>
      </c>
      <c r="Y6118">
        <v>2.6070703979812166</v>
      </c>
      <c r="Z6118">
        <v>138.50537874163317</v>
      </c>
      <c r="AA6118">
        <v>17.821693550488252</v>
      </c>
      <c r="AB6118">
        <v>15.418083353773575</v>
      </c>
      <c r="AC6118">
        <v>0</v>
      </c>
      <c r="AD6118">
        <v>0</v>
      </c>
      <c r="AE6118">
        <v>174.58661419795459</v>
      </c>
    </row>
    <row r="6119" spans="1:31" x14ac:dyDescent="0.25">
      <c r="A6119">
        <v>2283541</v>
      </c>
      <c r="B6119">
        <v>1</v>
      </c>
      <c r="C6119" t="s">
        <v>80</v>
      </c>
      <c r="D6119" t="s">
        <v>95</v>
      </c>
      <c r="E6119" t="s">
        <v>157</v>
      </c>
      <c r="F6119" t="s">
        <v>17682</v>
      </c>
      <c r="G6119" t="s">
        <v>134</v>
      </c>
      <c r="H6119" t="s">
        <v>135</v>
      </c>
      <c r="I6119" t="s">
        <v>136</v>
      </c>
      <c r="J6119" t="s">
        <v>137</v>
      </c>
      <c r="K6119" t="s">
        <v>138</v>
      </c>
      <c r="L6119" t="s">
        <v>17683</v>
      </c>
      <c r="M6119" t="s">
        <v>17684</v>
      </c>
      <c r="N6119">
        <v>6.0277776999999998E-2</v>
      </c>
      <c r="O6119">
        <v>5</v>
      </c>
      <c r="P6119">
        <v>707</v>
      </c>
      <c r="Q6119">
        <v>26</v>
      </c>
      <c r="R6119">
        <v>8</v>
      </c>
      <c r="S6119">
        <v>30</v>
      </c>
      <c r="T6119">
        <v>41</v>
      </c>
      <c r="U6119">
        <v>0</v>
      </c>
      <c r="V6119">
        <v>0</v>
      </c>
      <c r="W6119">
        <v>0.44826330334449999</v>
      </c>
      <c r="X6119">
        <v>11.269463538211015</v>
      </c>
      <c r="Y6119">
        <v>5.9371232803998524</v>
      </c>
      <c r="Z6119">
        <v>0.17939594069693338</v>
      </c>
      <c r="AA6119">
        <v>9.1430393422528997</v>
      </c>
      <c r="AB6119">
        <v>1.159104852108525</v>
      </c>
      <c r="AC6119">
        <v>0</v>
      </c>
      <c r="AD6119">
        <v>0</v>
      </c>
      <c r="AE6119">
        <v>28.136390257013726</v>
      </c>
    </row>
    <row r="6120" spans="1:31" x14ac:dyDescent="0.25">
      <c r="A6120">
        <v>2283298</v>
      </c>
      <c r="B6120">
        <v>1</v>
      </c>
      <c r="C6120" t="s">
        <v>80</v>
      </c>
      <c r="D6120" t="s">
        <v>106</v>
      </c>
      <c r="E6120" t="s">
        <v>157</v>
      </c>
      <c r="F6120" t="s">
        <v>1062</v>
      </c>
      <c r="G6120" t="s">
        <v>134</v>
      </c>
      <c r="H6120" t="s">
        <v>135</v>
      </c>
      <c r="I6120" t="s">
        <v>136</v>
      </c>
      <c r="J6120" t="s">
        <v>137</v>
      </c>
      <c r="K6120" t="s">
        <v>138</v>
      </c>
      <c r="L6120" t="s">
        <v>17685</v>
      </c>
      <c r="M6120" t="s">
        <v>17686</v>
      </c>
      <c r="N6120">
        <v>1.2780555549999999</v>
      </c>
      <c r="O6120">
        <v>0</v>
      </c>
      <c r="P6120">
        <v>7</v>
      </c>
      <c r="Q6120">
        <v>29</v>
      </c>
      <c r="R6120">
        <v>59</v>
      </c>
      <c r="S6120">
        <v>9</v>
      </c>
      <c r="T6120">
        <v>17</v>
      </c>
      <c r="U6120">
        <v>1</v>
      </c>
      <c r="V6120">
        <v>0</v>
      </c>
      <c r="W6120">
        <v>0</v>
      </c>
      <c r="X6120">
        <v>4.3731425459671085</v>
      </c>
      <c r="Y6120">
        <v>89.45690756330994</v>
      </c>
      <c r="Z6120">
        <v>129.06449148902513</v>
      </c>
      <c r="AA6120">
        <v>36.745611476261203</v>
      </c>
      <c r="AB6120">
        <v>25.394375560730044</v>
      </c>
      <c r="AC6120">
        <v>8.0852978663557504</v>
      </c>
      <c r="AD6120">
        <v>0</v>
      </c>
      <c r="AE6120">
        <v>293.11982650164919</v>
      </c>
    </row>
    <row r="6121" spans="1:31" x14ac:dyDescent="0.25">
      <c r="A6121">
        <v>2283461</v>
      </c>
      <c r="B6121">
        <v>1</v>
      </c>
      <c r="C6121" t="s">
        <v>81</v>
      </c>
      <c r="D6121" t="s">
        <v>120</v>
      </c>
      <c r="E6121" t="s">
        <v>157</v>
      </c>
      <c r="F6121" t="s">
        <v>17216</v>
      </c>
      <c r="G6121" t="s">
        <v>134</v>
      </c>
      <c r="H6121" t="s">
        <v>135</v>
      </c>
      <c r="I6121" t="s">
        <v>136</v>
      </c>
      <c r="J6121" t="s">
        <v>137</v>
      </c>
      <c r="K6121" t="s">
        <v>138</v>
      </c>
      <c r="L6121" t="s">
        <v>17687</v>
      </c>
      <c r="M6121" t="s">
        <v>17688</v>
      </c>
      <c r="N6121">
        <v>0.15888888800000001</v>
      </c>
      <c r="O6121">
        <v>0</v>
      </c>
      <c r="P6121">
        <v>2043</v>
      </c>
      <c r="Q6121">
        <v>23</v>
      </c>
      <c r="R6121">
        <v>26</v>
      </c>
      <c r="S6121">
        <v>12</v>
      </c>
      <c r="T6121">
        <v>397</v>
      </c>
      <c r="U6121">
        <v>4</v>
      </c>
      <c r="V6121">
        <v>7</v>
      </c>
      <c r="W6121">
        <v>0</v>
      </c>
      <c r="X6121">
        <v>60.343073758135375</v>
      </c>
      <c r="Y6121">
        <v>2.2714600562415672</v>
      </c>
      <c r="Z6121">
        <v>0.41724009493833325</v>
      </c>
      <c r="AA6121">
        <v>8.098294072479721</v>
      </c>
      <c r="AB6121">
        <v>34.475305738994763</v>
      </c>
      <c r="AC6121">
        <v>23.2632131670224</v>
      </c>
      <c r="AD6121">
        <v>23.918818515591997</v>
      </c>
      <c r="AE6121">
        <v>152.78740540340416</v>
      </c>
    </row>
    <row r="6122" spans="1:31" x14ac:dyDescent="0.25">
      <c r="A6122">
        <v>2283547</v>
      </c>
      <c r="B6122">
        <v>1</v>
      </c>
      <c r="C6122" t="s">
        <v>80</v>
      </c>
      <c r="D6122" t="s">
        <v>103</v>
      </c>
      <c r="E6122" t="s">
        <v>147</v>
      </c>
      <c r="F6122" t="s">
        <v>6227</v>
      </c>
      <c r="G6122" t="s">
        <v>149</v>
      </c>
      <c r="H6122" t="s">
        <v>150</v>
      </c>
      <c r="I6122" t="s">
        <v>136</v>
      </c>
      <c r="J6122" t="s">
        <v>137</v>
      </c>
      <c r="K6122" t="s">
        <v>138</v>
      </c>
      <c r="L6122" t="s">
        <v>17689</v>
      </c>
      <c r="M6122" t="s">
        <v>17690</v>
      </c>
      <c r="N6122">
        <v>3.363888888</v>
      </c>
      <c r="O6122">
        <v>0</v>
      </c>
      <c r="P6122">
        <v>137</v>
      </c>
      <c r="Q6122">
        <v>0</v>
      </c>
      <c r="R6122">
        <v>0</v>
      </c>
      <c r="S6122">
        <v>0</v>
      </c>
      <c r="T6122">
        <v>29</v>
      </c>
      <c r="U6122">
        <v>0</v>
      </c>
      <c r="V6122">
        <v>0</v>
      </c>
      <c r="W6122">
        <v>0</v>
      </c>
      <c r="X6122">
        <v>99.091840524027475</v>
      </c>
      <c r="Y6122">
        <v>0</v>
      </c>
      <c r="Z6122">
        <v>0</v>
      </c>
      <c r="AA6122">
        <v>0</v>
      </c>
      <c r="AB6122">
        <v>46.776843565966196</v>
      </c>
      <c r="AC6122">
        <v>0</v>
      </c>
      <c r="AD6122">
        <v>0</v>
      </c>
      <c r="AE6122">
        <v>145.86868408999368</v>
      </c>
    </row>
    <row r="6123" spans="1:31" x14ac:dyDescent="0.25">
      <c r="A6123">
        <v>2283312</v>
      </c>
      <c r="B6123">
        <v>1</v>
      </c>
      <c r="C6123" t="s">
        <v>80</v>
      </c>
      <c r="D6123" t="s">
        <v>87</v>
      </c>
      <c r="E6123" t="s">
        <v>312</v>
      </c>
      <c r="F6123" t="s">
        <v>17691</v>
      </c>
      <c r="G6123" t="s">
        <v>143</v>
      </c>
      <c r="H6123" t="s">
        <v>150</v>
      </c>
      <c r="I6123" t="s">
        <v>136</v>
      </c>
      <c r="J6123" t="s">
        <v>137</v>
      </c>
      <c r="K6123" t="s">
        <v>144</v>
      </c>
      <c r="L6123" t="s">
        <v>17692</v>
      </c>
      <c r="M6123" t="s">
        <v>17693</v>
      </c>
      <c r="N6123">
        <v>1.541111111</v>
      </c>
      <c r="O6123">
        <v>0</v>
      </c>
      <c r="P6123">
        <v>66</v>
      </c>
      <c r="Q6123">
        <v>0</v>
      </c>
      <c r="R6123">
        <v>0</v>
      </c>
      <c r="S6123">
        <v>0</v>
      </c>
      <c r="T6123">
        <v>2</v>
      </c>
      <c r="U6123">
        <v>0</v>
      </c>
      <c r="V6123">
        <v>0</v>
      </c>
      <c r="W6123">
        <v>0</v>
      </c>
      <c r="X6123">
        <v>23.585069524889498</v>
      </c>
      <c r="Y6123">
        <v>0</v>
      </c>
      <c r="Z6123">
        <v>0</v>
      </c>
      <c r="AA6123">
        <v>0</v>
      </c>
      <c r="AB6123">
        <v>0.10741451842730002</v>
      </c>
      <c r="AC6123">
        <v>0</v>
      </c>
      <c r="AD6123">
        <v>0</v>
      </c>
      <c r="AE6123">
        <v>23.692484043316799</v>
      </c>
    </row>
    <row r="6124" spans="1:31" x14ac:dyDescent="0.25">
      <c r="A6124">
        <v>2283355</v>
      </c>
      <c r="B6124">
        <v>1</v>
      </c>
      <c r="C6124" t="s">
        <v>80</v>
      </c>
      <c r="D6124" t="s">
        <v>100</v>
      </c>
      <c r="E6124" t="s">
        <v>157</v>
      </c>
      <c r="F6124" t="s">
        <v>17694</v>
      </c>
      <c r="G6124" t="s">
        <v>143</v>
      </c>
      <c r="H6124" t="s">
        <v>135</v>
      </c>
      <c r="I6124" t="s">
        <v>136</v>
      </c>
      <c r="J6124" t="s">
        <v>137</v>
      </c>
      <c r="K6124" t="s">
        <v>144</v>
      </c>
      <c r="L6124" t="s">
        <v>17695</v>
      </c>
      <c r="M6124" t="s">
        <v>17696</v>
      </c>
      <c r="N6124">
        <v>2.329722222</v>
      </c>
      <c r="O6124">
        <v>0</v>
      </c>
      <c r="P6124">
        <v>85</v>
      </c>
      <c r="Q6124">
        <v>3</v>
      </c>
      <c r="R6124">
        <v>20</v>
      </c>
      <c r="S6124">
        <v>10</v>
      </c>
      <c r="T6124">
        <v>112</v>
      </c>
      <c r="U6124">
        <v>2</v>
      </c>
      <c r="V6124">
        <v>0</v>
      </c>
      <c r="W6124">
        <v>0</v>
      </c>
      <c r="X6124">
        <v>86.576159362811381</v>
      </c>
      <c r="Y6124">
        <v>16.583287971864802</v>
      </c>
      <c r="Z6124">
        <v>16.43529238006338</v>
      </c>
      <c r="AA6124">
        <v>301.34087288539274</v>
      </c>
      <c r="AB6124">
        <v>691.83990833624932</v>
      </c>
      <c r="AC6124">
        <v>130.22971868565014</v>
      </c>
      <c r="AD6124">
        <v>0</v>
      </c>
      <c r="AE6124">
        <v>1243.0052396220319</v>
      </c>
    </row>
    <row r="6125" spans="1:31" x14ac:dyDescent="0.25">
      <c r="A6125">
        <v>2283504</v>
      </c>
      <c r="B6125">
        <v>1</v>
      </c>
      <c r="C6125" t="s">
        <v>80</v>
      </c>
      <c r="D6125" t="s">
        <v>100</v>
      </c>
      <c r="E6125" t="s">
        <v>147</v>
      </c>
      <c r="F6125" t="s">
        <v>17697</v>
      </c>
      <c r="G6125" t="s">
        <v>1433</v>
      </c>
      <c r="H6125" t="s">
        <v>150</v>
      </c>
      <c r="I6125" t="s">
        <v>136</v>
      </c>
      <c r="J6125" t="s">
        <v>137</v>
      </c>
      <c r="K6125" t="s">
        <v>138</v>
      </c>
      <c r="L6125" t="s">
        <v>17698</v>
      </c>
      <c r="M6125" t="s">
        <v>17699</v>
      </c>
      <c r="N6125">
        <v>3.0108333329999999</v>
      </c>
      <c r="O6125">
        <v>0</v>
      </c>
      <c r="P6125">
        <v>96</v>
      </c>
      <c r="Q6125">
        <v>0</v>
      </c>
      <c r="R6125">
        <v>0</v>
      </c>
      <c r="S6125">
        <v>0</v>
      </c>
      <c r="T6125">
        <v>3</v>
      </c>
      <c r="U6125">
        <v>0</v>
      </c>
      <c r="V6125">
        <v>0</v>
      </c>
      <c r="W6125">
        <v>0</v>
      </c>
      <c r="X6125">
        <v>60.999499146156275</v>
      </c>
      <c r="Y6125">
        <v>0</v>
      </c>
      <c r="Z6125">
        <v>0</v>
      </c>
      <c r="AA6125">
        <v>0</v>
      </c>
      <c r="AB6125">
        <v>33.513217135288755</v>
      </c>
      <c r="AC6125">
        <v>0</v>
      </c>
      <c r="AD6125">
        <v>0</v>
      </c>
      <c r="AE6125">
        <v>94.512716281445023</v>
      </c>
    </row>
    <row r="6126" spans="1:31" x14ac:dyDescent="0.25">
      <c r="A6126">
        <v>2283908</v>
      </c>
      <c r="B6126">
        <v>1</v>
      </c>
      <c r="C6126" t="s">
        <v>81</v>
      </c>
      <c r="D6126" t="s">
        <v>118</v>
      </c>
      <c r="E6126" t="s">
        <v>147</v>
      </c>
      <c r="F6126" t="s">
        <v>17700</v>
      </c>
      <c r="G6126" t="s">
        <v>149</v>
      </c>
      <c r="H6126" t="s">
        <v>150</v>
      </c>
      <c r="I6126" t="s">
        <v>136</v>
      </c>
      <c r="J6126" t="s">
        <v>137</v>
      </c>
      <c r="K6126" t="s">
        <v>138</v>
      </c>
      <c r="L6126" t="s">
        <v>17701</v>
      </c>
      <c r="M6126" t="s">
        <v>17702</v>
      </c>
      <c r="N6126">
        <v>2.2038888879999998</v>
      </c>
      <c r="O6126">
        <v>0</v>
      </c>
      <c r="P6126">
        <v>77</v>
      </c>
      <c r="Q6126">
        <v>0</v>
      </c>
      <c r="R6126">
        <v>0</v>
      </c>
      <c r="S6126">
        <v>0</v>
      </c>
      <c r="T6126">
        <v>1</v>
      </c>
      <c r="U6126">
        <v>0</v>
      </c>
      <c r="V6126">
        <v>0</v>
      </c>
      <c r="W6126">
        <v>0</v>
      </c>
      <c r="X6126">
        <v>36.610153026383557</v>
      </c>
      <c r="Y6126">
        <v>0</v>
      </c>
      <c r="Z6126">
        <v>0</v>
      </c>
      <c r="AA6126">
        <v>0</v>
      </c>
      <c r="AB6126">
        <v>7.0461684233800004E-2</v>
      </c>
      <c r="AC6126">
        <v>0</v>
      </c>
      <c r="AD6126">
        <v>0</v>
      </c>
      <c r="AE6126">
        <v>36.680614710617355</v>
      </c>
    </row>
    <row r="6127" spans="1:31" x14ac:dyDescent="0.25">
      <c r="A6127">
        <v>2284449</v>
      </c>
      <c r="B6127">
        <v>1</v>
      </c>
      <c r="C6127" t="s">
        <v>80</v>
      </c>
      <c r="D6127" t="s">
        <v>100</v>
      </c>
      <c r="E6127" t="s">
        <v>157</v>
      </c>
      <c r="F6127" t="s">
        <v>17703</v>
      </c>
      <c r="G6127" t="s">
        <v>134</v>
      </c>
      <c r="H6127" t="s">
        <v>135</v>
      </c>
      <c r="I6127" t="s">
        <v>136</v>
      </c>
      <c r="J6127" t="s">
        <v>137</v>
      </c>
      <c r="K6127" t="s">
        <v>138</v>
      </c>
      <c r="L6127" t="s">
        <v>17704</v>
      </c>
      <c r="M6127" t="s">
        <v>17705</v>
      </c>
      <c r="N6127">
        <v>0.43638888799999997</v>
      </c>
      <c r="O6127">
        <v>1</v>
      </c>
      <c r="P6127">
        <v>426</v>
      </c>
      <c r="Q6127">
        <v>27</v>
      </c>
      <c r="R6127">
        <v>123</v>
      </c>
      <c r="S6127">
        <v>10</v>
      </c>
      <c r="T6127">
        <v>96</v>
      </c>
      <c r="U6127">
        <v>0</v>
      </c>
      <c r="V6127">
        <v>0</v>
      </c>
      <c r="W6127">
        <v>0.56157419579119994</v>
      </c>
      <c r="X6127">
        <v>49.341136276755023</v>
      </c>
      <c r="Y6127">
        <v>90.69791989034249</v>
      </c>
      <c r="Z6127">
        <v>33.648720644186355</v>
      </c>
      <c r="AA6127">
        <v>6.0102422755569416</v>
      </c>
      <c r="AB6127">
        <v>21.621658952676583</v>
      </c>
      <c r="AC6127">
        <v>0</v>
      </c>
      <c r="AD6127">
        <v>0</v>
      </c>
      <c r="AE6127">
        <v>201.88125223530858</v>
      </c>
    </row>
    <row r="6128" spans="1:31" x14ac:dyDescent="0.25">
      <c r="A6128">
        <v>2283885</v>
      </c>
      <c r="B6128">
        <v>1</v>
      </c>
      <c r="C6128" t="s">
        <v>81</v>
      </c>
      <c r="D6128" t="s">
        <v>127</v>
      </c>
      <c r="E6128" t="s">
        <v>176</v>
      </c>
      <c r="F6128" t="s">
        <v>17706</v>
      </c>
      <c r="G6128" t="s">
        <v>178</v>
      </c>
      <c r="H6128" t="s">
        <v>150</v>
      </c>
      <c r="I6128" t="s">
        <v>136</v>
      </c>
      <c r="J6128" t="s">
        <v>137</v>
      </c>
      <c r="K6128" t="s">
        <v>138</v>
      </c>
      <c r="L6128" t="s">
        <v>17707</v>
      </c>
      <c r="M6128" t="s">
        <v>17708</v>
      </c>
      <c r="N6128">
        <v>3.1261111110000002</v>
      </c>
      <c r="O6128">
        <v>0</v>
      </c>
      <c r="P6128">
        <v>1</v>
      </c>
      <c r="Q6128">
        <v>0</v>
      </c>
      <c r="R6128">
        <v>7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0.64233160555979996</v>
      </c>
      <c r="Y6128">
        <v>0</v>
      </c>
      <c r="Z6128">
        <v>12.937807821161334</v>
      </c>
      <c r="AA6128">
        <v>0</v>
      </c>
      <c r="AB6128">
        <v>0</v>
      </c>
      <c r="AC6128">
        <v>0</v>
      </c>
      <c r="AD6128">
        <v>0</v>
      </c>
      <c r="AE6128">
        <v>13.580139426721134</v>
      </c>
    </row>
    <row r="6129" spans="1:31" x14ac:dyDescent="0.25">
      <c r="A6129">
        <v>2284031</v>
      </c>
      <c r="B6129">
        <v>1</v>
      </c>
      <c r="C6129" t="s">
        <v>81</v>
      </c>
      <c r="D6129" t="s">
        <v>114</v>
      </c>
      <c r="E6129" t="s">
        <v>141</v>
      </c>
      <c r="F6129" t="s">
        <v>17709</v>
      </c>
      <c r="G6129" t="s">
        <v>134</v>
      </c>
      <c r="H6129" t="s">
        <v>135</v>
      </c>
      <c r="I6129" t="s">
        <v>136</v>
      </c>
      <c r="J6129" t="s">
        <v>137</v>
      </c>
      <c r="K6129" t="s">
        <v>138</v>
      </c>
      <c r="L6129" t="s">
        <v>17710</v>
      </c>
      <c r="M6129" t="s">
        <v>17711</v>
      </c>
      <c r="N6129">
        <v>0.49611111099999999</v>
      </c>
      <c r="O6129">
        <v>0</v>
      </c>
      <c r="P6129">
        <v>4</v>
      </c>
      <c r="Q6129">
        <v>0</v>
      </c>
      <c r="R6129">
        <v>0</v>
      </c>
      <c r="S6129">
        <v>0</v>
      </c>
      <c r="T6129">
        <v>33</v>
      </c>
      <c r="U6129">
        <v>0</v>
      </c>
      <c r="V6129">
        <v>2</v>
      </c>
      <c r="W6129">
        <v>0</v>
      </c>
      <c r="X6129">
        <v>1.520914802E-3</v>
      </c>
      <c r="Y6129">
        <v>0</v>
      </c>
      <c r="Z6129">
        <v>0</v>
      </c>
      <c r="AA6129">
        <v>0</v>
      </c>
      <c r="AB6129">
        <v>30.048210397408582</v>
      </c>
      <c r="AC6129">
        <v>0</v>
      </c>
      <c r="AD6129">
        <v>99.600186352308086</v>
      </c>
      <c r="AE6129">
        <v>129.64991766451868</v>
      </c>
    </row>
    <row r="6130" spans="1:31" x14ac:dyDescent="0.25">
      <c r="A6130">
        <v>2283868</v>
      </c>
      <c r="B6130">
        <v>1</v>
      </c>
      <c r="C6130" t="s">
        <v>81</v>
      </c>
      <c r="D6130" t="s">
        <v>118</v>
      </c>
      <c r="E6130" t="s">
        <v>165</v>
      </c>
      <c r="F6130" t="s">
        <v>17712</v>
      </c>
      <c r="G6130" t="s">
        <v>198</v>
      </c>
      <c r="H6130" t="s">
        <v>150</v>
      </c>
      <c r="I6130" t="s">
        <v>136</v>
      </c>
      <c r="J6130" t="s">
        <v>137</v>
      </c>
      <c r="K6130" t="s">
        <v>138</v>
      </c>
      <c r="L6130" t="s">
        <v>17713</v>
      </c>
      <c r="M6130" t="s">
        <v>17714</v>
      </c>
      <c r="N6130">
        <v>3.7719444439999998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1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2.6195579904583332E-3</v>
      </c>
      <c r="AC6130">
        <v>0</v>
      </c>
      <c r="AD6130">
        <v>0</v>
      </c>
      <c r="AE6130">
        <v>2.6195579904583332E-3</v>
      </c>
    </row>
    <row r="6131" spans="1:31" x14ac:dyDescent="0.25">
      <c r="A6131">
        <v>2284409</v>
      </c>
      <c r="B6131">
        <v>1</v>
      </c>
      <c r="C6131" t="s">
        <v>80</v>
      </c>
      <c r="D6131" t="s">
        <v>93</v>
      </c>
      <c r="E6131" t="s">
        <v>165</v>
      </c>
      <c r="F6131" t="s">
        <v>17715</v>
      </c>
      <c r="G6131" t="s">
        <v>225</v>
      </c>
      <c r="H6131" t="s">
        <v>150</v>
      </c>
      <c r="I6131" t="s">
        <v>136</v>
      </c>
      <c r="J6131" t="s">
        <v>137</v>
      </c>
      <c r="K6131" t="s">
        <v>138</v>
      </c>
      <c r="L6131" t="s">
        <v>17716</v>
      </c>
      <c r="M6131" t="s">
        <v>17717</v>
      </c>
      <c r="N6131">
        <v>3.3275000000000001</v>
      </c>
      <c r="O6131">
        <v>0</v>
      </c>
      <c r="P6131">
        <v>1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0.5401139835838501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0.5401139835838501</v>
      </c>
    </row>
    <row r="6132" spans="1:31" x14ac:dyDescent="0.25">
      <c r="A6132">
        <v>2284117</v>
      </c>
      <c r="B6132">
        <v>1</v>
      </c>
      <c r="C6132" t="s">
        <v>81</v>
      </c>
      <c r="D6132" t="s">
        <v>128</v>
      </c>
      <c r="E6132" t="s">
        <v>165</v>
      </c>
      <c r="F6132" t="s">
        <v>17718</v>
      </c>
      <c r="G6132" t="s">
        <v>198</v>
      </c>
      <c r="H6132" t="s">
        <v>150</v>
      </c>
      <c r="I6132" t="s">
        <v>136</v>
      </c>
      <c r="J6132" t="s">
        <v>137</v>
      </c>
      <c r="K6132" t="s">
        <v>138</v>
      </c>
      <c r="L6132" t="s">
        <v>17719</v>
      </c>
      <c r="M6132" t="s">
        <v>17720</v>
      </c>
      <c r="N6132">
        <v>1.872777777</v>
      </c>
      <c r="O6132">
        <v>0</v>
      </c>
      <c r="P6132">
        <v>9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4.4625866490357007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4.4625866490357007</v>
      </c>
    </row>
    <row r="6133" spans="1:31" x14ac:dyDescent="0.25">
      <c r="A6133">
        <v>2284071</v>
      </c>
      <c r="B6133">
        <v>1</v>
      </c>
      <c r="C6133" t="s">
        <v>81</v>
      </c>
      <c r="D6133" t="s">
        <v>114</v>
      </c>
      <c r="E6133" t="s">
        <v>141</v>
      </c>
      <c r="F6133" t="s">
        <v>17721</v>
      </c>
      <c r="G6133" t="s">
        <v>268</v>
      </c>
      <c r="H6133" t="s">
        <v>135</v>
      </c>
      <c r="I6133" t="s">
        <v>136</v>
      </c>
      <c r="J6133" t="s">
        <v>137</v>
      </c>
      <c r="K6133" t="s">
        <v>138</v>
      </c>
      <c r="L6133" t="s">
        <v>17722</v>
      </c>
      <c r="M6133" t="s">
        <v>17723</v>
      </c>
      <c r="N6133">
        <v>1.628055555</v>
      </c>
      <c r="O6133">
        <v>0</v>
      </c>
      <c r="P6133">
        <v>312</v>
      </c>
      <c r="Q6133">
        <v>0</v>
      </c>
      <c r="R6133">
        <v>3</v>
      </c>
      <c r="S6133">
        <v>2</v>
      </c>
      <c r="T6133">
        <v>22</v>
      </c>
      <c r="U6133">
        <v>0</v>
      </c>
      <c r="V6133">
        <v>0</v>
      </c>
      <c r="W6133">
        <v>0</v>
      </c>
      <c r="X6133">
        <v>57.602645431622101</v>
      </c>
      <c r="Y6133">
        <v>0</v>
      </c>
      <c r="Z6133">
        <v>7.4677571541416667E-3</v>
      </c>
      <c r="AA6133">
        <v>10.563273438133598</v>
      </c>
      <c r="AB6133">
        <v>8.2241192198836135</v>
      </c>
      <c r="AC6133">
        <v>0</v>
      </c>
      <c r="AD6133">
        <v>0</v>
      </c>
      <c r="AE6133">
        <v>76.39750584679345</v>
      </c>
    </row>
    <row r="6134" spans="1:31" x14ac:dyDescent="0.25">
      <c r="A6134">
        <v>2283968</v>
      </c>
      <c r="B6134">
        <v>1</v>
      </c>
      <c r="C6134" t="s">
        <v>80</v>
      </c>
      <c r="D6134" t="s">
        <v>107</v>
      </c>
      <c r="E6134" t="s">
        <v>165</v>
      </c>
      <c r="F6134" t="s">
        <v>17724</v>
      </c>
      <c r="G6134" t="s">
        <v>198</v>
      </c>
      <c r="H6134" t="s">
        <v>150</v>
      </c>
      <c r="I6134" t="s">
        <v>136</v>
      </c>
      <c r="J6134" t="s">
        <v>137</v>
      </c>
      <c r="K6134" t="s">
        <v>138</v>
      </c>
      <c r="L6134" t="s">
        <v>17725</v>
      </c>
      <c r="M6134" t="s">
        <v>17726</v>
      </c>
      <c r="N6134">
        <v>4.7530555550000004</v>
      </c>
      <c r="O6134">
        <v>0</v>
      </c>
      <c r="P6134">
        <v>1</v>
      </c>
      <c r="Q6134">
        <v>0</v>
      </c>
      <c r="R6134">
        <v>0</v>
      </c>
      <c r="S6134">
        <v>0</v>
      </c>
      <c r="T6134">
        <v>1</v>
      </c>
      <c r="U6134">
        <v>0</v>
      </c>
      <c r="V6134">
        <v>0</v>
      </c>
      <c r="W6134">
        <v>0</v>
      </c>
      <c r="X6134">
        <v>6.1401530603673002</v>
      </c>
      <c r="Y6134">
        <v>0</v>
      </c>
      <c r="Z6134">
        <v>0</v>
      </c>
      <c r="AA6134">
        <v>0</v>
      </c>
      <c r="AB6134">
        <v>6.0810216666222754</v>
      </c>
      <c r="AC6134">
        <v>0</v>
      </c>
      <c r="AD6134">
        <v>0</v>
      </c>
      <c r="AE6134">
        <v>12.221174726989576</v>
      </c>
    </row>
    <row r="6135" spans="1:31" x14ac:dyDescent="0.25">
      <c r="A6135">
        <v>2284326</v>
      </c>
      <c r="B6135">
        <v>1</v>
      </c>
      <c r="C6135" t="s">
        <v>81</v>
      </c>
      <c r="D6135" t="s">
        <v>121</v>
      </c>
      <c r="E6135" t="s">
        <v>165</v>
      </c>
      <c r="F6135" t="s">
        <v>17727</v>
      </c>
      <c r="G6135" t="s">
        <v>225</v>
      </c>
      <c r="H6135" t="s">
        <v>150</v>
      </c>
      <c r="I6135" t="s">
        <v>136</v>
      </c>
      <c r="J6135" t="s">
        <v>137</v>
      </c>
      <c r="K6135" t="s">
        <v>138</v>
      </c>
      <c r="L6135" t="s">
        <v>17728</v>
      </c>
      <c r="M6135" t="s">
        <v>17729</v>
      </c>
      <c r="N6135">
        <v>1.6730555549999999</v>
      </c>
      <c r="O6135">
        <v>0</v>
      </c>
      <c r="P6135">
        <v>3</v>
      </c>
      <c r="Q6135">
        <v>0</v>
      </c>
      <c r="R6135">
        <v>0</v>
      </c>
      <c r="S6135">
        <v>0</v>
      </c>
      <c r="T6135">
        <v>4</v>
      </c>
      <c r="U6135">
        <v>0</v>
      </c>
      <c r="V6135">
        <v>0</v>
      </c>
      <c r="W6135">
        <v>0</v>
      </c>
      <c r="X6135">
        <v>0.66789437354811665</v>
      </c>
      <c r="Y6135">
        <v>0</v>
      </c>
      <c r="Z6135">
        <v>0</v>
      </c>
      <c r="AA6135">
        <v>0</v>
      </c>
      <c r="AB6135">
        <v>9.6340215744450166</v>
      </c>
      <c r="AC6135">
        <v>0</v>
      </c>
      <c r="AD6135">
        <v>0</v>
      </c>
      <c r="AE6135">
        <v>10.301915947993134</v>
      </c>
    </row>
    <row r="6136" spans="1:31" x14ac:dyDescent="0.25">
      <c r="A6136">
        <v>2284134</v>
      </c>
      <c r="B6136">
        <v>1</v>
      </c>
      <c r="C6136" t="s">
        <v>80</v>
      </c>
      <c r="D6136" t="s">
        <v>106</v>
      </c>
      <c r="E6136" t="s">
        <v>147</v>
      </c>
      <c r="F6136" t="s">
        <v>17730</v>
      </c>
      <c r="G6136" t="s">
        <v>149</v>
      </c>
      <c r="H6136" t="s">
        <v>150</v>
      </c>
      <c r="I6136" t="s">
        <v>136</v>
      </c>
      <c r="J6136" t="s">
        <v>137</v>
      </c>
      <c r="K6136" t="s">
        <v>138</v>
      </c>
      <c r="L6136" t="s">
        <v>17731</v>
      </c>
      <c r="M6136" t="s">
        <v>17732</v>
      </c>
      <c r="N6136">
        <v>1.065555555</v>
      </c>
      <c r="O6136">
        <v>0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0.15776481198490003</v>
      </c>
      <c r="AA6136">
        <v>0</v>
      </c>
      <c r="AB6136">
        <v>0</v>
      </c>
      <c r="AC6136">
        <v>0</v>
      </c>
      <c r="AD6136">
        <v>0</v>
      </c>
      <c r="AE6136">
        <v>0.15776481198490003</v>
      </c>
    </row>
    <row r="6137" spans="1:31" x14ac:dyDescent="0.25">
      <c r="A6137">
        <v>2284034</v>
      </c>
      <c r="B6137">
        <v>1</v>
      </c>
      <c r="C6137" t="s">
        <v>80</v>
      </c>
      <c r="D6137" t="s">
        <v>110</v>
      </c>
      <c r="E6137" t="s">
        <v>147</v>
      </c>
      <c r="F6137" t="s">
        <v>17733</v>
      </c>
      <c r="G6137" t="s">
        <v>154</v>
      </c>
      <c r="H6137" t="s">
        <v>150</v>
      </c>
      <c r="I6137" t="s">
        <v>136</v>
      </c>
      <c r="J6137" t="s">
        <v>137</v>
      </c>
      <c r="K6137" t="s">
        <v>144</v>
      </c>
      <c r="L6137" t="s">
        <v>17734</v>
      </c>
      <c r="M6137" t="s">
        <v>17735</v>
      </c>
      <c r="N6137">
        <v>7.2522222220000003</v>
      </c>
      <c r="O6137">
        <v>0</v>
      </c>
      <c r="P6137">
        <v>29</v>
      </c>
      <c r="Q6137">
        <v>0</v>
      </c>
      <c r="R6137">
        <v>0</v>
      </c>
      <c r="S6137">
        <v>0</v>
      </c>
      <c r="T6137">
        <v>6</v>
      </c>
      <c r="U6137">
        <v>0</v>
      </c>
      <c r="V6137">
        <v>0</v>
      </c>
      <c r="W6137">
        <v>0</v>
      </c>
      <c r="X6137">
        <v>55.464264904567344</v>
      </c>
      <c r="Y6137">
        <v>0</v>
      </c>
      <c r="Z6137">
        <v>0</v>
      </c>
      <c r="AA6137">
        <v>0</v>
      </c>
      <c r="AB6137">
        <v>68.11766405321174</v>
      </c>
      <c r="AC6137">
        <v>0</v>
      </c>
      <c r="AD6137">
        <v>0</v>
      </c>
      <c r="AE6137">
        <v>123.58192895777908</v>
      </c>
    </row>
    <row r="6138" spans="1:31" x14ac:dyDescent="0.25">
      <c r="A6138">
        <v>2284197</v>
      </c>
      <c r="B6138">
        <v>1</v>
      </c>
      <c r="C6138" t="s">
        <v>80</v>
      </c>
      <c r="D6138" t="s">
        <v>89</v>
      </c>
      <c r="E6138" t="s">
        <v>157</v>
      </c>
      <c r="F6138" t="s">
        <v>17736</v>
      </c>
      <c r="G6138" t="s">
        <v>134</v>
      </c>
      <c r="H6138" t="s">
        <v>135</v>
      </c>
      <c r="I6138" t="s">
        <v>136</v>
      </c>
      <c r="J6138" t="s">
        <v>137</v>
      </c>
      <c r="K6138" t="s">
        <v>138</v>
      </c>
      <c r="L6138" t="s">
        <v>17737</v>
      </c>
      <c r="M6138" t="s">
        <v>17738</v>
      </c>
      <c r="N6138">
        <v>0.57027777700000004</v>
      </c>
      <c r="O6138">
        <v>27</v>
      </c>
      <c r="P6138">
        <v>11534</v>
      </c>
      <c r="Q6138">
        <v>8</v>
      </c>
      <c r="R6138">
        <v>249</v>
      </c>
      <c r="S6138">
        <v>26</v>
      </c>
      <c r="T6138">
        <v>1334</v>
      </c>
      <c r="U6138">
        <v>5</v>
      </c>
      <c r="V6138">
        <v>3</v>
      </c>
      <c r="W6138">
        <v>255.4103935490007</v>
      </c>
      <c r="X6138">
        <v>3541.6349151377608</v>
      </c>
      <c r="Y6138">
        <v>9.3309417893674489</v>
      </c>
      <c r="Z6138">
        <v>49.344261213354919</v>
      </c>
      <c r="AA6138">
        <v>253.18672153376696</v>
      </c>
      <c r="AB6138">
        <v>1175.0445610488096</v>
      </c>
      <c r="AC6138">
        <v>155.02514902524561</v>
      </c>
      <c r="AD6138">
        <v>110.69438157498801</v>
      </c>
      <c r="AE6138">
        <v>5549.6713248722945</v>
      </c>
    </row>
    <row r="6139" spans="1:31" x14ac:dyDescent="0.25">
      <c r="A6139">
        <v>2284054</v>
      </c>
      <c r="B6139">
        <v>1</v>
      </c>
      <c r="C6139" t="s">
        <v>80</v>
      </c>
      <c r="D6139" t="s">
        <v>102</v>
      </c>
      <c r="E6139" t="s">
        <v>165</v>
      </c>
      <c r="F6139" t="s">
        <v>17739</v>
      </c>
      <c r="G6139" t="s">
        <v>198</v>
      </c>
      <c r="H6139" t="s">
        <v>150</v>
      </c>
      <c r="I6139" t="s">
        <v>136</v>
      </c>
      <c r="J6139" t="s">
        <v>137</v>
      </c>
      <c r="K6139" t="s">
        <v>138</v>
      </c>
      <c r="L6139" t="s">
        <v>17740</v>
      </c>
      <c r="M6139" t="s">
        <v>17741</v>
      </c>
      <c r="N6139">
        <v>1.520277777</v>
      </c>
      <c r="O6139">
        <v>0</v>
      </c>
      <c r="P6139">
        <v>1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</row>
    <row r="6140" spans="1:31" x14ac:dyDescent="0.25">
      <c r="A6140">
        <v>2284446</v>
      </c>
      <c r="B6140">
        <v>1</v>
      </c>
      <c r="C6140" t="s">
        <v>80</v>
      </c>
      <c r="D6140" t="s">
        <v>96</v>
      </c>
      <c r="E6140" t="s">
        <v>141</v>
      </c>
      <c r="F6140" t="s">
        <v>17742</v>
      </c>
      <c r="G6140" t="s">
        <v>134</v>
      </c>
      <c r="H6140" t="s">
        <v>135</v>
      </c>
      <c r="I6140" t="s">
        <v>136</v>
      </c>
      <c r="J6140" t="s">
        <v>137</v>
      </c>
      <c r="K6140" t="s">
        <v>138</v>
      </c>
      <c r="L6140" t="s">
        <v>17743</v>
      </c>
      <c r="M6140" t="s">
        <v>17744</v>
      </c>
      <c r="N6140">
        <v>2.2797222220000002</v>
      </c>
      <c r="O6140">
        <v>0</v>
      </c>
      <c r="P6140">
        <v>28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17.154294850914205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17.154294850914205</v>
      </c>
    </row>
    <row r="6141" spans="1:31" x14ac:dyDescent="0.25">
      <c r="A6141">
        <v>2284048</v>
      </c>
      <c r="B6141">
        <v>1</v>
      </c>
      <c r="C6141" t="s">
        <v>81</v>
      </c>
      <c r="D6141" t="s">
        <v>116</v>
      </c>
      <c r="E6141" t="s">
        <v>141</v>
      </c>
      <c r="F6141" t="s">
        <v>17745</v>
      </c>
      <c r="G6141" t="s">
        <v>134</v>
      </c>
      <c r="H6141" t="s">
        <v>135</v>
      </c>
      <c r="I6141" t="s">
        <v>136</v>
      </c>
      <c r="J6141" t="s">
        <v>137</v>
      </c>
      <c r="K6141" t="s">
        <v>138</v>
      </c>
      <c r="L6141" t="s">
        <v>17746</v>
      </c>
      <c r="M6141" t="s">
        <v>17747</v>
      </c>
      <c r="N6141">
        <v>0.39694444400000001</v>
      </c>
      <c r="O6141">
        <v>0</v>
      </c>
      <c r="P6141">
        <v>1798</v>
      </c>
      <c r="Q6141">
        <v>0</v>
      </c>
      <c r="R6141">
        <v>0</v>
      </c>
      <c r="S6141">
        <v>0</v>
      </c>
      <c r="T6141">
        <v>73</v>
      </c>
      <c r="U6141">
        <v>0</v>
      </c>
      <c r="V6141">
        <v>0</v>
      </c>
      <c r="W6141">
        <v>0</v>
      </c>
      <c r="X6141">
        <v>138.12707588151613</v>
      </c>
      <c r="Y6141">
        <v>0</v>
      </c>
      <c r="Z6141">
        <v>0</v>
      </c>
      <c r="AA6141">
        <v>0</v>
      </c>
      <c r="AB6141">
        <v>21.335735255452224</v>
      </c>
      <c r="AC6141">
        <v>0</v>
      </c>
      <c r="AD6141">
        <v>0</v>
      </c>
      <c r="AE6141">
        <v>159.46281113696836</v>
      </c>
    </row>
    <row r="6142" spans="1:31" x14ac:dyDescent="0.25">
      <c r="A6142">
        <v>2283948</v>
      </c>
      <c r="B6142">
        <v>1</v>
      </c>
      <c r="C6142" t="s">
        <v>81</v>
      </c>
      <c r="D6142" t="s">
        <v>124</v>
      </c>
      <c r="E6142" t="s">
        <v>157</v>
      </c>
      <c r="F6142" t="s">
        <v>17014</v>
      </c>
      <c r="G6142" t="s">
        <v>134</v>
      </c>
      <c r="H6142" t="s">
        <v>135</v>
      </c>
      <c r="I6142" t="s">
        <v>136</v>
      </c>
      <c r="J6142" t="s">
        <v>137</v>
      </c>
      <c r="K6142" t="s">
        <v>138</v>
      </c>
      <c r="L6142" t="s">
        <v>17748</v>
      </c>
      <c r="M6142" t="s">
        <v>17749</v>
      </c>
      <c r="N6142">
        <v>3.997777777</v>
      </c>
      <c r="O6142">
        <v>1</v>
      </c>
      <c r="P6142">
        <v>48</v>
      </c>
      <c r="Q6142">
        <v>5</v>
      </c>
      <c r="R6142">
        <v>10</v>
      </c>
      <c r="S6142">
        <v>4</v>
      </c>
      <c r="T6142">
        <v>3</v>
      </c>
      <c r="U6142">
        <v>0</v>
      </c>
      <c r="V6142">
        <v>0</v>
      </c>
      <c r="W6142">
        <v>0</v>
      </c>
      <c r="X6142">
        <v>21.206204939125367</v>
      </c>
      <c r="Y6142">
        <v>15.757321337197265</v>
      </c>
      <c r="Z6142">
        <v>5.4662584597017991</v>
      </c>
      <c r="AA6142">
        <v>31.611984136032255</v>
      </c>
      <c r="AB6142">
        <v>12.979578420513391</v>
      </c>
      <c r="AC6142">
        <v>0</v>
      </c>
      <c r="AD6142">
        <v>0</v>
      </c>
      <c r="AE6142">
        <v>87.02134729257007</v>
      </c>
    </row>
    <row r="6143" spans="1:31" x14ac:dyDescent="0.25">
      <c r="A6143">
        <v>2284097</v>
      </c>
      <c r="B6143">
        <v>1</v>
      </c>
      <c r="C6143" t="s">
        <v>80</v>
      </c>
      <c r="D6143" t="s">
        <v>107</v>
      </c>
      <c r="E6143" t="s">
        <v>165</v>
      </c>
      <c r="F6143" t="s">
        <v>17750</v>
      </c>
      <c r="G6143" t="s">
        <v>198</v>
      </c>
      <c r="H6143" t="s">
        <v>150</v>
      </c>
      <c r="I6143" t="s">
        <v>136</v>
      </c>
      <c r="J6143" t="s">
        <v>137</v>
      </c>
      <c r="K6143" t="s">
        <v>138</v>
      </c>
      <c r="L6143" t="s">
        <v>17751</v>
      </c>
      <c r="M6143" t="s">
        <v>17752</v>
      </c>
      <c r="N6143">
        <v>0.80249999999999999</v>
      </c>
      <c r="O6143">
        <v>0</v>
      </c>
      <c r="P6143">
        <v>1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0.1246075753894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0.1246075753894</v>
      </c>
    </row>
    <row r="6144" spans="1:31" x14ac:dyDescent="0.25">
      <c r="A6144">
        <v>2283882</v>
      </c>
      <c r="B6144">
        <v>1</v>
      </c>
      <c r="C6144" t="s">
        <v>81</v>
      </c>
      <c r="D6144" t="s">
        <v>128</v>
      </c>
      <c r="E6144" t="s">
        <v>147</v>
      </c>
      <c r="F6144" t="s">
        <v>17753</v>
      </c>
      <c r="G6144" t="s">
        <v>725</v>
      </c>
      <c r="H6144" t="s">
        <v>150</v>
      </c>
      <c r="I6144" t="s">
        <v>136</v>
      </c>
      <c r="J6144" t="s">
        <v>137</v>
      </c>
      <c r="K6144" t="s">
        <v>138</v>
      </c>
      <c r="L6144" t="s">
        <v>17754</v>
      </c>
      <c r="M6144" t="s">
        <v>17755</v>
      </c>
      <c r="N6144">
        <v>2.4877777769999998</v>
      </c>
      <c r="O6144">
        <v>0</v>
      </c>
      <c r="P6144">
        <v>195</v>
      </c>
      <c r="Q6144">
        <v>0</v>
      </c>
      <c r="R6144">
        <v>2</v>
      </c>
      <c r="S6144">
        <v>0</v>
      </c>
      <c r="T6144">
        <v>5</v>
      </c>
      <c r="U6144">
        <v>0</v>
      </c>
      <c r="V6144">
        <v>0</v>
      </c>
      <c r="W6144">
        <v>0</v>
      </c>
      <c r="X6144">
        <v>121.39165532203043</v>
      </c>
      <c r="Y6144">
        <v>0</v>
      </c>
      <c r="Z6144">
        <v>0.48552385268313336</v>
      </c>
      <c r="AA6144">
        <v>0</v>
      </c>
      <c r="AB6144">
        <v>3.7908593215713666</v>
      </c>
      <c r="AC6144">
        <v>0</v>
      </c>
      <c r="AD6144">
        <v>0</v>
      </c>
      <c r="AE6144">
        <v>125.66803849628492</v>
      </c>
    </row>
    <row r="6145" spans="1:31" x14ac:dyDescent="0.25">
      <c r="A6145">
        <v>2284028</v>
      </c>
      <c r="B6145">
        <v>1</v>
      </c>
      <c r="C6145" t="s">
        <v>80</v>
      </c>
      <c r="D6145" t="s">
        <v>98</v>
      </c>
      <c r="E6145" t="s">
        <v>141</v>
      </c>
      <c r="F6145" t="s">
        <v>17756</v>
      </c>
      <c r="G6145" t="s">
        <v>134</v>
      </c>
      <c r="H6145" t="s">
        <v>135</v>
      </c>
      <c r="I6145" t="s">
        <v>136</v>
      </c>
      <c r="J6145" t="s">
        <v>137</v>
      </c>
      <c r="K6145" t="s">
        <v>138</v>
      </c>
      <c r="L6145" t="s">
        <v>17757</v>
      </c>
      <c r="M6145" t="s">
        <v>17758</v>
      </c>
      <c r="N6145">
        <v>1.7380555550000001</v>
      </c>
      <c r="O6145">
        <v>0</v>
      </c>
      <c r="P6145">
        <v>0</v>
      </c>
      <c r="Q6145">
        <v>0</v>
      </c>
      <c r="R6145">
        <v>12</v>
      </c>
      <c r="S6145">
        <v>0</v>
      </c>
      <c r="T6145">
        <v>5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19.825009406663501</v>
      </c>
      <c r="AA6145">
        <v>0</v>
      </c>
      <c r="AB6145">
        <v>5.5793512409817332</v>
      </c>
      <c r="AC6145">
        <v>0</v>
      </c>
      <c r="AD6145">
        <v>0</v>
      </c>
      <c r="AE6145">
        <v>25.404360647645234</v>
      </c>
    </row>
    <row r="6146" spans="1:31" x14ac:dyDescent="0.25">
      <c r="A6146">
        <v>2283905</v>
      </c>
      <c r="B6146">
        <v>1</v>
      </c>
      <c r="C6146" t="s">
        <v>81</v>
      </c>
      <c r="D6146" t="s">
        <v>118</v>
      </c>
      <c r="E6146" t="s">
        <v>132</v>
      </c>
      <c r="F6146" t="s">
        <v>17759</v>
      </c>
      <c r="G6146" t="s">
        <v>134</v>
      </c>
      <c r="H6146" t="s">
        <v>135</v>
      </c>
      <c r="I6146" t="s">
        <v>136</v>
      </c>
      <c r="J6146" t="s">
        <v>137</v>
      </c>
      <c r="K6146" t="s">
        <v>138</v>
      </c>
      <c r="L6146" t="s">
        <v>17760</v>
      </c>
      <c r="M6146" t="s">
        <v>17761</v>
      </c>
      <c r="N6146">
        <v>0.94555555499999999</v>
      </c>
      <c r="O6146">
        <v>0</v>
      </c>
      <c r="P6146">
        <v>1</v>
      </c>
      <c r="Q6146">
        <v>0</v>
      </c>
      <c r="R6146">
        <v>56</v>
      </c>
      <c r="S6146">
        <v>0</v>
      </c>
      <c r="T6146">
        <v>3</v>
      </c>
      <c r="U6146">
        <v>0</v>
      </c>
      <c r="V6146">
        <v>0</v>
      </c>
      <c r="W6146">
        <v>0</v>
      </c>
      <c r="X6146">
        <v>5.3468782472000001E-2</v>
      </c>
      <c r="Y6146">
        <v>0</v>
      </c>
      <c r="Z6146">
        <v>46.445259963698497</v>
      </c>
      <c r="AA6146">
        <v>0</v>
      </c>
      <c r="AB6146">
        <v>1.5203559424998498</v>
      </c>
      <c r="AC6146">
        <v>0</v>
      </c>
      <c r="AD6146">
        <v>0</v>
      </c>
      <c r="AE6146">
        <v>48.019084688670347</v>
      </c>
    </row>
    <row r="6147" spans="1:31" x14ac:dyDescent="0.25">
      <c r="A6147">
        <v>2283888</v>
      </c>
      <c r="B6147">
        <v>1</v>
      </c>
      <c r="C6147" t="s">
        <v>80</v>
      </c>
      <c r="D6147" t="s">
        <v>97</v>
      </c>
      <c r="E6147" t="s">
        <v>141</v>
      </c>
      <c r="F6147" t="s">
        <v>17762</v>
      </c>
      <c r="G6147" t="s">
        <v>134</v>
      </c>
      <c r="H6147" t="s">
        <v>135</v>
      </c>
      <c r="I6147" t="s">
        <v>136</v>
      </c>
      <c r="J6147" t="s">
        <v>137</v>
      </c>
      <c r="K6147" t="s">
        <v>138</v>
      </c>
      <c r="L6147" t="s">
        <v>17763</v>
      </c>
      <c r="M6147" t="s">
        <v>17764</v>
      </c>
      <c r="N6147">
        <v>3.1352777770000002</v>
      </c>
      <c r="O6147">
        <v>1</v>
      </c>
      <c r="P6147">
        <v>330</v>
      </c>
      <c r="Q6147">
        <v>0</v>
      </c>
      <c r="R6147">
        <v>1</v>
      </c>
      <c r="S6147">
        <v>0</v>
      </c>
      <c r="T6147">
        <v>10</v>
      </c>
      <c r="U6147">
        <v>0</v>
      </c>
      <c r="V6147">
        <v>0</v>
      </c>
      <c r="W6147">
        <v>0.64048294514100002</v>
      </c>
      <c r="X6147">
        <v>397.60955162096428</v>
      </c>
      <c r="Y6147">
        <v>0</v>
      </c>
      <c r="Z6147">
        <v>0</v>
      </c>
      <c r="AA6147">
        <v>0</v>
      </c>
      <c r="AB6147">
        <v>17.581270416397668</v>
      </c>
      <c r="AC6147">
        <v>0</v>
      </c>
      <c r="AD6147">
        <v>0</v>
      </c>
      <c r="AE6147">
        <v>415.83130498250296</v>
      </c>
    </row>
    <row r="6148" spans="1:31" x14ac:dyDescent="0.25">
      <c r="A6148">
        <v>2284506</v>
      </c>
      <c r="B6148">
        <v>1</v>
      </c>
      <c r="C6148" t="s">
        <v>81</v>
      </c>
      <c r="D6148" t="s">
        <v>122</v>
      </c>
      <c r="E6148" t="s">
        <v>165</v>
      </c>
      <c r="F6148" t="s">
        <v>17765</v>
      </c>
      <c r="G6148" t="s">
        <v>198</v>
      </c>
      <c r="H6148" t="s">
        <v>150</v>
      </c>
      <c r="I6148" t="s">
        <v>136</v>
      </c>
      <c r="J6148" t="s">
        <v>137</v>
      </c>
      <c r="K6148" t="s">
        <v>138</v>
      </c>
      <c r="L6148" t="s">
        <v>17766</v>
      </c>
      <c r="M6148" t="s">
        <v>17767</v>
      </c>
      <c r="N6148">
        <v>1.1544444439999999</v>
      </c>
      <c r="O6148">
        <v>0</v>
      </c>
      <c r="P6148">
        <v>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4.57080445712E-2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4.57080445712E-2</v>
      </c>
    </row>
    <row r="6149" spans="1:31" x14ac:dyDescent="0.25">
      <c r="A6149">
        <v>2284174</v>
      </c>
      <c r="B6149">
        <v>1</v>
      </c>
      <c r="C6149" t="s">
        <v>80</v>
      </c>
      <c r="D6149" t="s">
        <v>110</v>
      </c>
      <c r="E6149" t="s">
        <v>165</v>
      </c>
      <c r="F6149" t="s">
        <v>17768</v>
      </c>
      <c r="G6149" t="s">
        <v>198</v>
      </c>
      <c r="H6149" t="s">
        <v>150</v>
      </c>
      <c r="I6149" t="s">
        <v>136</v>
      </c>
      <c r="J6149" t="s">
        <v>137</v>
      </c>
      <c r="K6149" t="s">
        <v>138</v>
      </c>
      <c r="L6149" t="s">
        <v>17769</v>
      </c>
      <c r="M6149" t="s">
        <v>17770</v>
      </c>
      <c r="N6149">
        <v>1.467777777</v>
      </c>
      <c r="O6149">
        <v>0</v>
      </c>
      <c r="P6149">
        <v>1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0.28260865550040004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0.28260865550040004</v>
      </c>
    </row>
    <row r="6150" spans="1:31" x14ac:dyDescent="0.25">
      <c r="A6150">
        <v>2284114</v>
      </c>
      <c r="B6150">
        <v>1</v>
      </c>
      <c r="C6150" t="s">
        <v>80</v>
      </c>
      <c r="D6150" t="s">
        <v>99</v>
      </c>
      <c r="E6150" t="s">
        <v>147</v>
      </c>
      <c r="F6150" t="s">
        <v>17771</v>
      </c>
      <c r="G6150" t="s">
        <v>233</v>
      </c>
      <c r="H6150" t="s">
        <v>150</v>
      </c>
      <c r="I6150" t="s">
        <v>136</v>
      </c>
      <c r="J6150" t="s">
        <v>137</v>
      </c>
      <c r="K6150" t="s">
        <v>138</v>
      </c>
      <c r="L6150" t="s">
        <v>17772</v>
      </c>
      <c r="M6150" t="s">
        <v>17773</v>
      </c>
      <c r="N6150">
        <v>3.9386111110000002</v>
      </c>
      <c r="O6150">
        <v>0</v>
      </c>
      <c r="P6150">
        <v>35</v>
      </c>
      <c r="Q6150">
        <v>0</v>
      </c>
      <c r="R6150">
        <v>1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27.026379527032802</v>
      </c>
      <c r="Y6150">
        <v>0</v>
      </c>
      <c r="Z6150">
        <v>4.9856255567650005E-2</v>
      </c>
      <c r="AA6150">
        <v>0</v>
      </c>
      <c r="AB6150">
        <v>0</v>
      </c>
      <c r="AC6150">
        <v>0</v>
      </c>
      <c r="AD6150">
        <v>0</v>
      </c>
      <c r="AE6150">
        <v>27.076235782600452</v>
      </c>
    </row>
    <row r="6151" spans="1:31" x14ac:dyDescent="0.25">
      <c r="A6151">
        <v>2284320</v>
      </c>
      <c r="B6151">
        <v>1</v>
      </c>
      <c r="C6151" t="s">
        <v>81</v>
      </c>
      <c r="D6151" t="s">
        <v>112</v>
      </c>
      <c r="E6151" t="s">
        <v>176</v>
      </c>
      <c r="F6151" t="s">
        <v>17774</v>
      </c>
      <c r="G6151" t="s">
        <v>178</v>
      </c>
      <c r="H6151" t="s">
        <v>150</v>
      </c>
      <c r="I6151" t="s">
        <v>136</v>
      </c>
      <c r="J6151" t="s">
        <v>137</v>
      </c>
      <c r="K6151" t="s">
        <v>138</v>
      </c>
      <c r="L6151" t="s">
        <v>17775</v>
      </c>
      <c r="M6151" t="s">
        <v>17776</v>
      </c>
      <c r="N6151">
        <v>3.227777777</v>
      </c>
      <c r="O6151">
        <v>0</v>
      </c>
      <c r="P6151">
        <v>0</v>
      </c>
      <c r="Q6151">
        <v>0</v>
      </c>
      <c r="R6151">
        <v>6</v>
      </c>
      <c r="S6151">
        <v>0</v>
      </c>
      <c r="T6151">
        <v>1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4.5252449225656166</v>
      </c>
      <c r="AA6151">
        <v>0</v>
      </c>
      <c r="AB6151">
        <v>4.6055159239283476</v>
      </c>
      <c r="AC6151">
        <v>0</v>
      </c>
      <c r="AD6151">
        <v>0</v>
      </c>
      <c r="AE6151">
        <v>9.1307608464939634</v>
      </c>
    </row>
    <row r="6152" spans="1:31" x14ac:dyDescent="0.25">
      <c r="A6152">
        <v>2283965</v>
      </c>
      <c r="B6152">
        <v>1</v>
      </c>
      <c r="C6152" t="s">
        <v>81</v>
      </c>
      <c r="D6152" t="s">
        <v>118</v>
      </c>
      <c r="E6152" t="s">
        <v>147</v>
      </c>
      <c r="F6152" t="s">
        <v>11839</v>
      </c>
      <c r="G6152" t="s">
        <v>233</v>
      </c>
      <c r="H6152" t="s">
        <v>150</v>
      </c>
      <c r="I6152" t="s">
        <v>136</v>
      </c>
      <c r="J6152" t="s">
        <v>137</v>
      </c>
      <c r="K6152" t="s">
        <v>138</v>
      </c>
      <c r="L6152" t="s">
        <v>17777</v>
      </c>
      <c r="M6152" t="s">
        <v>17778</v>
      </c>
      <c r="N6152">
        <v>1.8049999999999999</v>
      </c>
      <c r="O6152">
        <v>0</v>
      </c>
      <c r="P6152">
        <v>12</v>
      </c>
      <c r="Q6152">
        <v>0</v>
      </c>
      <c r="R6152">
        <v>13</v>
      </c>
      <c r="S6152">
        <v>0</v>
      </c>
      <c r="T6152">
        <v>11</v>
      </c>
      <c r="U6152">
        <v>0</v>
      </c>
      <c r="V6152">
        <v>0</v>
      </c>
      <c r="W6152">
        <v>0</v>
      </c>
      <c r="X6152">
        <v>13.529751121663123</v>
      </c>
      <c r="Y6152">
        <v>0</v>
      </c>
      <c r="Z6152">
        <v>5.0176728356515508</v>
      </c>
      <c r="AA6152">
        <v>0</v>
      </c>
      <c r="AB6152">
        <v>27.454526940766375</v>
      </c>
      <c r="AC6152">
        <v>0</v>
      </c>
      <c r="AD6152">
        <v>0</v>
      </c>
      <c r="AE6152">
        <v>46.001950898081049</v>
      </c>
    </row>
    <row r="6153" spans="1:31" x14ac:dyDescent="0.25">
      <c r="A6153">
        <v>2284300</v>
      </c>
      <c r="B6153">
        <v>1</v>
      </c>
      <c r="C6153" t="s">
        <v>80</v>
      </c>
      <c r="D6153" t="s">
        <v>92</v>
      </c>
      <c r="E6153" t="s">
        <v>147</v>
      </c>
      <c r="F6153" t="s">
        <v>17779</v>
      </c>
      <c r="G6153" t="s">
        <v>261</v>
      </c>
      <c r="H6153" t="s">
        <v>150</v>
      </c>
      <c r="I6153" t="s">
        <v>136</v>
      </c>
      <c r="J6153" t="s">
        <v>137</v>
      </c>
      <c r="K6153" t="s">
        <v>138</v>
      </c>
      <c r="L6153" t="s">
        <v>17780</v>
      </c>
      <c r="M6153" t="s">
        <v>17781</v>
      </c>
      <c r="N6153">
        <v>2.5322222220000001</v>
      </c>
      <c r="O6153">
        <v>0</v>
      </c>
      <c r="P6153">
        <v>263</v>
      </c>
      <c r="Q6153">
        <v>0</v>
      </c>
      <c r="R6153">
        <v>0</v>
      </c>
      <c r="S6153">
        <v>0</v>
      </c>
      <c r="T6153">
        <v>18</v>
      </c>
      <c r="U6153">
        <v>0</v>
      </c>
      <c r="V6153">
        <v>0</v>
      </c>
      <c r="W6153">
        <v>0</v>
      </c>
      <c r="X6153">
        <v>256.56972653868888</v>
      </c>
      <c r="Y6153">
        <v>0</v>
      </c>
      <c r="Z6153">
        <v>0</v>
      </c>
      <c r="AA6153">
        <v>0</v>
      </c>
      <c r="AB6153">
        <v>48.839173512476592</v>
      </c>
      <c r="AC6153">
        <v>0</v>
      </c>
      <c r="AD6153">
        <v>0</v>
      </c>
      <c r="AE6153">
        <v>305.40890005116546</v>
      </c>
    </row>
    <row r="6154" spans="1:31" x14ac:dyDescent="0.25">
      <c r="A6154">
        <v>2284094</v>
      </c>
      <c r="B6154">
        <v>1</v>
      </c>
      <c r="C6154" t="s">
        <v>81</v>
      </c>
      <c r="D6154" t="s">
        <v>112</v>
      </c>
      <c r="E6154" t="s">
        <v>165</v>
      </c>
      <c r="F6154" t="s">
        <v>17782</v>
      </c>
      <c r="G6154" t="s">
        <v>198</v>
      </c>
      <c r="H6154" t="s">
        <v>150</v>
      </c>
      <c r="I6154" t="s">
        <v>136</v>
      </c>
      <c r="J6154" t="s">
        <v>137</v>
      </c>
      <c r="K6154" t="s">
        <v>138</v>
      </c>
      <c r="L6154" t="s">
        <v>17783</v>
      </c>
      <c r="M6154" t="s">
        <v>17784</v>
      </c>
      <c r="N6154">
        <v>6.6447222220000004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2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2.2398415030609917</v>
      </c>
      <c r="AC6154">
        <v>0</v>
      </c>
      <c r="AD6154">
        <v>0</v>
      </c>
      <c r="AE6154">
        <v>2.2398415030609917</v>
      </c>
    </row>
    <row r="6155" spans="1:31" x14ac:dyDescent="0.25">
      <c r="A6155">
        <v>2283945</v>
      </c>
      <c r="B6155">
        <v>1</v>
      </c>
      <c r="C6155" t="s">
        <v>81</v>
      </c>
      <c r="D6155" t="s">
        <v>117</v>
      </c>
      <c r="E6155" t="s">
        <v>165</v>
      </c>
      <c r="F6155" t="s">
        <v>17785</v>
      </c>
      <c r="G6155" t="s">
        <v>198</v>
      </c>
      <c r="H6155" t="s">
        <v>150</v>
      </c>
      <c r="I6155" t="s">
        <v>136</v>
      </c>
      <c r="J6155" t="s">
        <v>137</v>
      </c>
      <c r="K6155" t="s">
        <v>138</v>
      </c>
      <c r="L6155" t="s">
        <v>17786</v>
      </c>
      <c r="M6155" t="s">
        <v>17787</v>
      </c>
      <c r="N6155">
        <v>1.5305555550000001</v>
      </c>
      <c r="O6155">
        <v>0</v>
      </c>
      <c r="P6155">
        <v>1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0.14766146994625001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0.14766146994625001</v>
      </c>
    </row>
    <row r="6156" spans="1:31" x14ac:dyDescent="0.25">
      <c r="A6156">
        <v>2284492</v>
      </c>
      <c r="B6156">
        <v>1</v>
      </c>
      <c r="C6156" t="s">
        <v>80</v>
      </c>
      <c r="D6156" t="s">
        <v>82</v>
      </c>
      <c r="E6156" t="s">
        <v>165</v>
      </c>
      <c r="F6156" t="s">
        <v>17788</v>
      </c>
      <c r="G6156" t="s">
        <v>198</v>
      </c>
      <c r="H6156" t="s">
        <v>150</v>
      </c>
      <c r="I6156" t="s">
        <v>136</v>
      </c>
      <c r="J6156" t="s">
        <v>137</v>
      </c>
      <c r="K6156" t="s">
        <v>138</v>
      </c>
      <c r="L6156" t="s">
        <v>17789</v>
      </c>
      <c r="M6156" t="s">
        <v>17790</v>
      </c>
      <c r="N6156">
        <v>0.53777777699999996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0.23772595572000002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0.23772595572000002</v>
      </c>
    </row>
    <row r="6157" spans="1:31" x14ac:dyDescent="0.25">
      <c r="A6157">
        <v>2283951</v>
      </c>
      <c r="B6157">
        <v>1</v>
      </c>
      <c r="C6157" t="s">
        <v>80</v>
      </c>
      <c r="D6157" t="s">
        <v>96</v>
      </c>
      <c r="E6157" t="s">
        <v>165</v>
      </c>
      <c r="F6157" t="s">
        <v>17791</v>
      </c>
      <c r="G6157" t="s">
        <v>225</v>
      </c>
      <c r="H6157" t="s">
        <v>150</v>
      </c>
      <c r="I6157" t="s">
        <v>136</v>
      </c>
      <c r="J6157" t="s">
        <v>137</v>
      </c>
      <c r="K6157" t="s">
        <v>138</v>
      </c>
      <c r="L6157" t="s">
        <v>17792</v>
      </c>
      <c r="M6157" t="s">
        <v>17793</v>
      </c>
      <c r="N6157">
        <v>0.93416666599999998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0.44508934671659994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0.44508934671659994</v>
      </c>
    </row>
    <row r="6158" spans="1:31" x14ac:dyDescent="0.25">
      <c r="A6158">
        <v>2284486</v>
      </c>
      <c r="B6158">
        <v>1</v>
      </c>
      <c r="C6158" t="s">
        <v>80</v>
      </c>
      <c r="D6158" t="s">
        <v>97</v>
      </c>
      <c r="E6158" t="s">
        <v>165</v>
      </c>
      <c r="F6158" t="s">
        <v>17794</v>
      </c>
      <c r="G6158" t="s">
        <v>198</v>
      </c>
      <c r="H6158" t="s">
        <v>150</v>
      </c>
      <c r="I6158" t="s">
        <v>136</v>
      </c>
      <c r="J6158" t="s">
        <v>137</v>
      </c>
      <c r="K6158" t="s">
        <v>138</v>
      </c>
      <c r="L6158" t="s">
        <v>17795</v>
      </c>
      <c r="M6158" t="s">
        <v>17796</v>
      </c>
      <c r="N6158">
        <v>1.9666666660000001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1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2.3107310036944004</v>
      </c>
      <c r="AC6158">
        <v>0</v>
      </c>
      <c r="AD6158">
        <v>0</v>
      </c>
      <c r="AE6158">
        <v>2.3107310036944004</v>
      </c>
    </row>
    <row r="6159" spans="1:31" x14ac:dyDescent="0.25">
      <c r="A6159">
        <v>2283931</v>
      </c>
      <c r="B6159">
        <v>1</v>
      </c>
      <c r="C6159" t="s">
        <v>80</v>
      </c>
      <c r="D6159" t="s">
        <v>98</v>
      </c>
      <c r="E6159" t="s">
        <v>157</v>
      </c>
      <c r="F6159" t="s">
        <v>17797</v>
      </c>
      <c r="G6159" t="s">
        <v>134</v>
      </c>
      <c r="H6159" t="s">
        <v>135</v>
      </c>
      <c r="I6159" t="s">
        <v>136</v>
      </c>
      <c r="J6159" t="s">
        <v>137</v>
      </c>
      <c r="K6159" t="s">
        <v>138</v>
      </c>
      <c r="L6159" t="s">
        <v>17798</v>
      </c>
      <c r="M6159" t="s">
        <v>17799</v>
      </c>
      <c r="N6159">
        <v>0.14944444400000001</v>
      </c>
      <c r="O6159">
        <v>0</v>
      </c>
      <c r="P6159">
        <v>21</v>
      </c>
      <c r="Q6159">
        <v>29</v>
      </c>
      <c r="R6159">
        <v>186</v>
      </c>
      <c r="S6159">
        <v>9</v>
      </c>
      <c r="T6159">
        <v>60</v>
      </c>
      <c r="U6159">
        <v>2</v>
      </c>
      <c r="V6159">
        <v>0</v>
      </c>
      <c r="W6159">
        <v>0</v>
      </c>
      <c r="X6159">
        <v>1.3296032205752333</v>
      </c>
      <c r="Y6159">
        <v>6.7119064122763001</v>
      </c>
      <c r="Z6159">
        <v>11.779627668831401</v>
      </c>
      <c r="AA6159">
        <v>6.0882085417790268</v>
      </c>
      <c r="AB6159">
        <v>4.1286554065931975</v>
      </c>
      <c r="AC6159">
        <v>1.9687042195533333</v>
      </c>
      <c r="AD6159">
        <v>0</v>
      </c>
      <c r="AE6159">
        <v>32.006705469608484</v>
      </c>
    </row>
    <row r="6160" spans="1:31" x14ac:dyDescent="0.25">
      <c r="A6160">
        <v>2284309</v>
      </c>
      <c r="B6160">
        <v>1</v>
      </c>
      <c r="C6160" t="s">
        <v>81</v>
      </c>
      <c r="D6160" t="s">
        <v>112</v>
      </c>
      <c r="E6160" t="s">
        <v>132</v>
      </c>
      <c r="F6160" t="s">
        <v>17800</v>
      </c>
      <c r="G6160" t="s">
        <v>134</v>
      </c>
      <c r="H6160" t="s">
        <v>135</v>
      </c>
      <c r="I6160" t="s">
        <v>136</v>
      </c>
      <c r="J6160" t="s">
        <v>137</v>
      </c>
      <c r="K6160" t="s">
        <v>138</v>
      </c>
      <c r="L6160" t="s">
        <v>17801</v>
      </c>
      <c r="M6160" t="s">
        <v>17802</v>
      </c>
      <c r="N6160">
        <v>0.50277777700000004</v>
      </c>
      <c r="O6160">
        <v>0</v>
      </c>
      <c r="P6160">
        <v>248</v>
      </c>
      <c r="Q6160">
        <v>0</v>
      </c>
      <c r="R6160">
        <v>25</v>
      </c>
      <c r="S6160">
        <v>0</v>
      </c>
      <c r="T6160">
        <v>11</v>
      </c>
      <c r="U6160">
        <v>0</v>
      </c>
      <c r="V6160">
        <v>0</v>
      </c>
      <c r="W6160">
        <v>0</v>
      </c>
      <c r="X6160">
        <v>22.620903407638025</v>
      </c>
      <c r="Y6160">
        <v>0</v>
      </c>
      <c r="Z6160">
        <v>2.00028478989675</v>
      </c>
      <c r="AA6160">
        <v>0</v>
      </c>
      <c r="AB6160">
        <v>3.005135190111444</v>
      </c>
      <c r="AC6160">
        <v>0</v>
      </c>
      <c r="AD6160">
        <v>0</v>
      </c>
      <c r="AE6160">
        <v>27.626323387646217</v>
      </c>
    </row>
    <row r="6161" spans="1:31" x14ac:dyDescent="0.25">
      <c r="A6161">
        <v>2283977</v>
      </c>
      <c r="B6161">
        <v>1</v>
      </c>
      <c r="C6161" t="s">
        <v>80</v>
      </c>
      <c r="D6161" t="s">
        <v>96</v>
      </c>
      <c r="E6161" t="s">
        <v>312</v>
      </c>
      <c r="F6161" t="s">
        <v>17803</v>
      </c>
      <c r="G6161" t="s">
        <v>297</v>
      </c>
      <c r="H6161" t="s">
        <v>150</v>
      </c>
      <c r="I6161" t="s">
        <v>136</v>
      </c>
      <c r="J6161" t="s">
        <v>3</v>
      </c>
      <c r="K6161" t="s">
        <v>138</v>
      </c>
      <c r="L6161" t="s">
        <v>17804</v>
      </c>
      <c r="M6161" t="s">
        <v>17805</v>
      </c>
      <c r="N6161">
        <v>0.97194444400000002</v>
      </c>
      <c r="O6161">
        <v>0</v>
      </c>
      <c r="P6161">
        <v>47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15.346128750965113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15.346128750965113</v>
      </c>
    </row>
    <row r="6162" spans="1:31" x14ac:dyDescent="0.25">
      <c r="A6162">
        <v>2284478</v>
      </c>
      <c r="B6162">
        <v>1</v>
      </c>
      <c r="C6162" t="s">
        <v>80</v>
      </c>
      <c r="D6162" t="s">
        <v>96</v>
      </c>
      <c r="E6162" t="s">
        <v>165</v>
      </c>
      <c r="F6162" t="s">
        <v>17806</v>
      </c>
      <c r="G6162" t="s">
        <v>225</v>
      </c>
      <c r="H6162" t="s">
        <v>150</v>
      </c>
      <c r="I6162" t="s">
        <v>136</v>
      </c>
      <c r="J6162" t="s">
        <v>137</v>
      </c>
      <c r="K6162" t="s">
        <v>138</v>
      </c>
      <c r="L6162" t="s">
        <v>17807</v>
      </c>
      <c r="M6162" t="s">
        <v>17808</v>
      </c>
      <c r="N6162">
        <v>3.4936111109999999</v>
      </c>
      <c r="O6162">
        <v>0</v>
      </c>
      <c r="P6162">
        <v>1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1.5644801744901335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1.5644801744901335</v>
      </c>
    </row>
    <row r="6163" spans="1:31" x14ac:dyDescent="0.25">
      <c r="A6163">
        <v>2284269</v>
      </c>
      <c r="B6163">
        <v>1</v>
      </c>
      <c r="C6163" t="s">
        <v>80</v>
      </c>
      <c r="D6163" t="s">
        <v>92</v>
      </c>
      <c r="E6163" t="s">
        <v>147</v>
      </c>
      <c r="F6163" t="s">
        <v>17809</v>
      </c>
      <c r="G6163" t="s">
        <v>725</v>
      </c>
      <c r="H6163" t="s">
        <v>150</v>
      </c>
      <c r="I6163" t="s">
        <v>136</v>
      </c>
      <c r="J6163" t="s">
        <v>137</v>
      </c>
      <c r="K6163" t="s">
        <v>138</v>
      </c>
      <c r="L6163" t="s">
        <v>17810</v>
      </c>
      <c r="M6163" t="s">
        <v>17811</v>
      </c>
      <c r="N6163">
        <v>0.77111111099999996</v>
      </c>
      <c r="O6163">
        <v>0</v>
      </c>
      <c r="P6163">
        <v>11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11.787114220338324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11.787114220338324</v>
      </c>
    </row>
    <row r="6164" spans="1:31" x14ac:dyDescent="0.25">
      <c r="A6164">
        <v>2283914</v>
      </c>
      <c r="B6164">
        <v>1</v>
      </c>
      <c r="C6164" t="s">
        <v>80</v>
      </c>
      <c r="D6164" t="s">
        <v>97</v>
      </c>
      <c r="E6164" t="s">
        <v>147</v>
      </c>
      <c r="F6164" t="s">
        <v>17284</v>
      </c>
      <c r="G6164" t="s">
        <v>233</v>
      </c>
      <c r="H6164" t="s">
        <v>150</v>
      </c>
      <c r="I6164" t="s">
        <v>136</v>
      </c>
      <c r="J6164" t="s">
        <v>137</v>
      </c>
      <c r="K6164" t="s">
        <v>138</v>
      </c>
      <c r="L6164" t="s">
        <v>17812</v>
      </c>
      <c r="M6164" t="s">
        <v>17813</v>
      </c>
      <c r="N6164">
        <v>7.9233333330000004</v>
      </c>
      <c r="O6164">
        <v>0</v>
      </c>
      <c r="P6164">
        <v>4</v>
      </c>
      <c r="Q6164">
        <v>0</v>
      </c>
      <c r="R6164">
        <v>3</v>
      </c>
      <c r="S6164">
        <v>0</v>
      </c>
      <c r="T6164">
        <v>1</v>
      </c>
      <c r="U6164">
        <v>0</v>
      </c>
      <c r="V6164">
        <v>0</v>
      </c>
      <c r="W6164">
        <v>0</v>
      </c>
      <c r="X6164">
        <v>59.447962323992265</v>
      </c>
      <c r="Y6164">
        <v>0</v>
      </c>
      <c r="Z6164">
        <v>1.3281161740000003E-4</v>
      </c>
      <c r="AA6164">
        <v>0</v>
      </c>
      <c r="AB6164">
        <v>0.69906062768939992</v>
      </c>
      <c r="AC6164">
        <v>0</v>
      </c>
      <c r="AD6164">
        <v>0</v>
      </c>
      <c r="AE6164">
        <v>60.147155763299061</v>
      </c>
    </row>
    <row r="6165" spans="1:31" x14ac:dyDescent="0.25">
      <c r="A6165">
        <v>2284223</v>
      </c>
      <c r="B6165">
        <v>1</v>
      </c>
      <c r="C6165" t="s">
        <v>80</v>
      </c>
      <c r="D6165" t="s">
        <v>93</v>
      </c>
      <c r="E6165" t="s">
        <v>176</v>
      </c>
      <c r="F6165" t="s">
        <v>17814</v>
      </c>
      <c r="G6165" t="s">
        <v>533</v>
      </c>
      <c r="H6165" t="s">
        <v>150</v>
      </c>
      <c r="I6165" t="s">
        <v>136</v>
      </c>
      <c r="J6165" t="s">
        <v>137</v>
      </c>
      <c r="K6165" t="s">
        <v>138</v>
      </c>
      <c r="L6165" t="s">
        <v>17815</v>
      </c>
      <c r="M6165" t="s">
        <v>17816</v>
      </c>
      <c r="N6165">
        <v>0.53388888800000001</v>
      </c>
      <c r="O6165">
        <v>0</v>
      </c>
      <c r="P6165">
        <v>13</v>
      </c>
      <c r="Q6165">
        <v>0</v>
      </c>
      <c r="R6165">
        <v>16</v>
      </c>
      <c r="S6165">
        <v>0</v>
      </c>
      <c r="T6165">
        <v>6</v>
      </c>
      <c r="U6165">
        <v>0</v>
      </c>
      <c r="V6165">
        <v>0</v>
      </c>
      <c r="W6165">
        <v>0</v>
      </c>
      <c r="X6165">
        <v>0.37760043040020008</v>
      </c>
      <c r="Y6165">
        <v>0</v>
      </c>
      <c r="Z6165">
        <v>3.3218230552614334</v>
      </c>
      <c r="AA6165">
        <v>0</v>
      </c>
      <c r="AB6165">
        <v>2.5770279508405336</v>
      </c>
      <c r="AC6165">
        <v>0</v>
      </c>
      <c r="AD6165">
        <v>0</v>
      </c>
      <c r="AE6165">
        <v>6.2764514365021675</v>
      </c>
    </row>
    <row r="6166" spans="1:31" x14ac:dyDescent="0.25">
      <c r="A6166">
        <v>2284017</v>
      </c>
      <c r="B6166">
        <v>1</v>
      </c>
      <c r="C6166" t="s">
        <v>80</v>
      </c>
      <c r="D6166" t="s">
        <v>107</v>
      </c>
      <c r="E6166" t="s">
        <v>176</v>
      </c>
      <c r="F6166" t="s">
        <v>17817</v>
      </c>
      <c r="G6166" t="s">
        <v>143</v>
      </c>
      <c r="H6166" t="s">
        <v>150</v>
      </c>
      <c r="I6166" t="s">
        <v>136</v>
      </c>
      <c r="J6166" t="s">
        <v>137</v>
      </c>
      <c r="K6166" t="s">
        <v>144</v>
      </c>
      <c r="L6166" t="s">
        <v>17818</v>
      </c>
      <c r="M6166" t="s">
        <v>4725</v>
      </c>
      <c r="N6166">
        <v>7.7716666659999998</v>
      </c>
      <c r="O6166">
        <v>0</v>
      </c>
      <c r="P6166">
        <v>147</v>
      </c>
      <c r="Q6166">
        <v>0</v>
      </c>
      <c r="R6166">
        <v>2</v>
      </c>
      <c r="S6166">
        <v>0</v>
      </c>
      <c r="T6166">
        <v>8</v>
      </c>
      <c r="U6166">
        <v>0</v>
      </c>
      <c r="V6166">
        <v>0</v>
      </c>
      <c r="W6166">
        <v>0</v>
      </c>
      <c r="X6166">
        <v>256.51600361405269</v>
      </c>
      <c r="Y6166">
        <v>0</v>
      </c>
      <c r="Z6166">
        <v>1.5436245146189003</v>
      </c>
      <c r="AA6166">
        <v>0</v>
      </c>
      <c r="AB6166">
        <v>4.0727955904114497</v>
      </c>
      <c r="AC6166">
        <v>0</v>
      </c>
      <c r="AD6166">
        <v>0</v>
      </c>
      <c r="AE6166">
        <v>262.13242371908302</v>
      </c>
    </row>
    <row r="6167" spans="1:31" x14ac:dyDescent="0.25">
      <c r="A6167">
        <v>2284203</v>
      </c>
      <c r="B6167">
        <v>1</v>
      </c>
      <c r="C6167" t="s">
        <v>80</v>
      </c>
      <c r="D6167" t="s">
        <v>91</v>
      </c>
      <c r="E6167" t="s">
        <v>147</v>
      </c>
      <c r="F6167" t="s">
        <v>6617</v>
      </c>
      <c r="G6167" t="s">
        <v>149</v>
      </c>
      <c r="H6167" t="s">
        <v>150</v>
      </c>
      <c r="I6167" t="s">
        <v>136</v>
      </c>
      <c r="J6167" t="s">
        <v>137</v>
      </c>
      <c r="K6167" t="s">
        <v>138</v>
      </c>
      <c r="L6167" t="s">
        <v>17819</v>
      </c>
      <c r="M6167" t="s">
        <v>17820</v>
      </c>
      <c r="N6167">
        <v>0.82611111100000001</v>
      </c>
      <c r="O6167">
        <v>0</v>
      </c>
      <c r="P6167">
        <v>0</v>
      </c>
      <c r="Q6167">
        <v>0</v>
      </c>
      <c r="R6167">
        <v>6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0.8297514520772501</v>
      </c>
      <c r="AA6167">
        <v>0</v>
      </c>
      <c r="AB6167">
        <v>0</v>
      </c>
      <c r="AC6167">
        <v>0</v>
      </c>
      <c r="AD6167">
        <v>0</v>
      </c>
      <c r="AE6167">
        <v>0.8297514520772501</v>
      </c>
    </row>
    <row r="6168" spans="1:31" x14ac:dyDescent="0.25">
      <c r="A6168">
        <v>2284040</v>
      </c>
      <c r="B6168">
        <v>1</v>
      </c>
      <c r="C6168" t="s">
        <v>80</v>
      </c>
      <c r="D6168" t="s">
        <v>100</v>
      </c>
      <c r="E6168" t="s">
        <v>141</v>
      </c>
      <c r="F6168" t="s">
        <v>17821</v>
      </c>
      <c r="G6168" t="s">
        <v>268</v>
      </c>
      <c r="H6168" t="s">
        <v>135</v>
      </c>
      <c r="I6168" t="s">
        <v>136</v>
      </c>
      <c r="J6168" t="s">
        <v>137</v>
      </c>
      <c r="K6168" t="s">
        <v>138</v>
      </c>
      <c r="L6168" t="s">
        <v>17822</v>
      </c>
      <c r="M6168" t="s">
        <v>17823</v>
      </c>
      <c r="N6168">
        <v>2.0958333329999999</v>
      </c>
      <c r="O6168">
        <v>0</v>
      </c>
      <c r="P6168">
        <v>22</v>
      </c>
      <c r="Q6168">
        <v>0</v>
      </c>
      <c r="R6168">
        <v>0</v>
      </c>
      <c r="S6168">
        <v>0</v>
      </c>
      <c r="T6168">
        <v>1</v>
      </c>
      <c r="U6168">
        <v>0</v>
      </c>
      <c r="V6168">
        <v>0</v>
      </c>
      <c r="W6168">
        <v>0</v>
      </c>
      <c r="X6168">
        <v>8.8495099951990426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8.8495099951990426</v>
      </c>
    </row>
    <row r="6169" spans="1:31" x14ac:dyDescent="0.25">
      <c r="A6169">
        <v>2283917</v>
      </c>
      <c r="B6169">
        <v>1</v>
      </c>
      <c r="C6169" t="s">
        <v>80</v>
      </c>
      <c r="D6169" t="s">
        <v>103</v>
      </c>
      <c r="E6169" t="s">
        <v>322</v>
      </c>
      <c r="F6169" t="s">
        <v>17824</v>
      </c>
      <c r="G6169" t="s">
        <v>134</v>
      </c>
      <c r="H6169" t="s">
        <v>135</v>
      </c>
      <c r="I6169" t="s">
        <v>136</v>
      </c>
      <c r="J6169" t="s">
        <v>137</v>
      </c>
      <c r="K6169" t="s">
        <v>138</v>
      </c>
      <c r="L6169" t="s">
        <v>17825</v>
      </c>
      <c r="M6169" t="s">
        <v>17826</v>
      </c>
      <c r="N6169">
        <v>0.34916666600000001</v>
      </c>
      <c r="O6169">
        <v>0</v>
      </c>
      <c r="P6169">
        <v>658</v>
      </c>
      <c r="Q6169">
        <v>38</v>
      </c>
      <c r="R6169">
        <v>304</v>
      </c>
      <c r="S6169">
        <v>13</v>
      </c>
      <c r="T6169">
        <v>274</v>
      </c>
      <c r="U6169">
        <v>3</v>
      </c>
      <c r="V6169">
        <v>0</v>
      </c>
      <c r="W6169">
        <v>0</v>
      </c>
      <c r="X6169">
        <v>72.744164661958862</v>
      </c>
      <c r="Y6169">
        <v>31.582382465171655</v>
      </c>
      <c r="Z6169">
        <v>54.440041367302705</v>
      </c>
      <c r="AA6169">
        <v>15.343731680029626</v>
      </c>
      <c r="AB6169">
        <v>52.181279229824753</v>
      </c>
      <c r="AC6169">
        <v>21.1454095630518</v>
      </c>
      <c r="AD6169">
        <v>0</v>
      </c>
      <c r="AE6169">
        <v>247.43700896733941</v>
      </c>
    </row>
    <row r="6170" spans="1:31" x14ac:dyDescent="0.25">
      <c r="A6170">
        <v>2284183</v>
      </c>
      <c r="B6170">
        <v>1</v>
      </c>
      <c r="C6170" t="s">
        <v>80</v>
      </c>
      <c r="D6170" t="s">
        <v>87</v>
      </c>
      <c r="E6170" t="s">
        <v>157</v>
      </c>
      <c r="F6170" t="s">
        <v>17827</v>
      </c>
      <c r="G6170" t="s">
        <v>134</v>
      </c>
      <c r="H6170" t="s">
        <v>135</v>
      </c>
      <c r="I6170" t="s">
        <v>136</v>
      </c>
      <c r="J6170" t="s">
        <v>137</v>
      </c>
      <c r="K6170" t="s">
        <v>138</v>
      </c>
      <c r="L6170" t="s">
        <v>17828</v>
      </c>
      <c r="M6170" t="s">
        <v>17829</v>
      </c>
      <c r="N6170">
        <v>0.40722222200000002</v>
      </c>
      <c r="O6170">
        <v>0</v>
      </c>
      <c r="P6170">
        <v>1241</v>
      </c>
      <c r="Q6170">
        <v>0</v>
      </c>
      <c r="R6170">
        <v>0</v>
      </c>
      <c r="S6170">
        <v>1</v>
      </c>
      <c r="T6170">
        <v>162</v>
      </c>
      <c r="U6170">
        <v>0</v>
      </c>
      <c r="V6170">
        <v>5</v>
      </c>
      <c r="W6170">
        <v>0</v>
      </c>
      <c r="X6170">
        <v>387.4048899028827</v>
      </c>
      <c r="Y6170">
        <v>0</v>
      </c>
      <c r="Z6170">
        <v>0</v>
      </c>
      <c r="AA6170">
        <v>4.9961582122149011</v>
      </c>
      <c r="AB6170">
        <v>167.427668076077</v>
      </c>
      <c r="AC6170">
        <v>0</v>
      </c>
      <c r="AD6170">
        <v>44.772263151131803</v>
      </c>
      <c r="AE6170">
        <v>604.60097934230646</v>
      </c>
    </row>
    <row r="6171" spans="1:31" x14ac:dyDescent="0.25">
      <c r="A6171">
        <v>2284060</v>
      </c>
      <c r="B6171">
        <v>1</v>
      </c>
      <c r="C6171" t="s">
        <v>80</v>
      </c>
      <c r="D6171" t="s">
        <v>83</v>
      </c>
      <c r="E6171" t="s">
        <v>165</v>
      </c>
      <c r="F6171" t="s">
        <v>17830</v>
      </c>
      <c r="G6171" t="s">
        <v>198</v>
      </c>
      <c r="H6171" t="s">
        <v>150</v>
      </c>
      <c r="I6171" t="s">
        <v>136</v>
      </c>
      <c r="J6171" t="s">
        <v>137</v>
      </c>
      <c r="K6171" t="s">
        <v>138</v>
      </c>
      <c r="L6171" t="s">
        <v>17831</v>
      </c>
      <c r="M6171" t="s">
        <v>17832</v>
      </c>
      <c r="N6171">
        <v>1.4516666659999999</v>
      </c>
      <c r="O6171">
        <v>0</v>
      </c>
      <c r="P6171">
        <v>0</v>
      </c>
      <c r="Q6171">
        <v>0</v>
      </c>
      <c r="R6171">
        <v>1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0.57369878749680003</v>
      </c>
      <c r="AA6171">
        <v>0</v>
      </c>
      <c r="AB6171">
        <v>0</v>
      </c>
      <c r="AC6171">
        <v>0</v>
      </c>
      <c r="AD6171">
        <v>0</v>
      </c>
      <c r="AE6171">
        <v>0.57369878749680003</v>
      </c>
    </row>
    <row r="6172" spans="1:31" x14ac:dyDescent="0.25">
      <c r="A6172">
        <v>2284103</v>
      </c>
      <c r="B6172">
        <v>1</v>
      </c>
      <c r="C6172" t="s">
        <v>80</v>
      </c>
      <c r="D6172" t="s">
        <v>90</v>
      </c>
      <c r="E6172" t="s">
        <v>165</v>
      </c>
      <c r="F6172" t="s">
        <v>17833</v>
      </c>
      <c r="G6172" t="s">
        <v>198</v>
      </c>
      <c r="H6172" t="s">
        <v>150</v>
      </c>
      <c r="I6172" t="s">
        <v>136</v>
      </c>
      <c r="J6172" t="s">
        <v>137</v>
      </c>
      <c r="K6172" t="s">
        <v>138</v>
      </c>
      <c r="L6172" t="s">
        <v>17834</v>
      </c>
      <c r="M6172" t="s">
        <v>17835</v>
      </c>
      <c r="N6172">
        <v>3.0347222220000001</v>
      </c>
      <c r="O6172">
        <v>0</v>
      </c>
      <c r="P6172">
        <v>5</v>
      </c>
      <c r="Q6172">
        <v>0</v>
      </c>
      <c r="R6172">
        <v>0</v>
      </c>
      <c r="S6172">
        <v>0</v>
      </c>
      <c r="T6172">
        <v>1</v>
      </c>
      <c r="U6172">
        <v>0</v>
      </c>
      <c r="V6172">
        <v>0</v>
      </c>
      <c r="W6172">
        <v>0</v>
      </c>
      <c r="X6172">
        <v>3.7539734360963504</v>
      </c>
      <c r="Y6172">
        <v>0</v>
      </c>
      <c r="Z6172">
        <v>0</v>
      </c>
      <c r="AA6172">
        <v>0</v>
      </c>
      <c r="AB6172">
        <v>5.0549310179276503</v>
      </c>
      <c r="AC6172">
        <v>0</v>
      </c>
      <c r="AD6172">
        <v>0</v>
      </c>
      <c r="AE6172">
        <v>8.8089044540240007</v>
      </c>
    </row>
    <row r="6173" spans="1:31" x14ac:dyDescent="0.25">
      <c r="A6173">
        <v>2284352</v>
      </c>
      <c r="B6173">
        <v>1</v>
      </c>
      <c r="C6173" t="s">
        <v>80</v>
      </c>
      <c r="D6173" t="s">
        <v>96</v>
      </c>
      <c r="E6173" t="s">
        <v>165</v>
      </c>
      <c r="F6173" t="s">
        <v>17836</v>
      </c>
      <c r="G6173" t="s">
        <v>198</v>
      </c>
      <c r="H6173" t="s">
        <v>150</v>
      </c>
      <c r="I6173" t="s">
        <v>136</v>
      </c>
      <c r="J6173" t="s">
        <v>137</v>
      </c>
      <c r="K6173" t="s">
        <v>138</v>
      </c>
      <c r="L6173" t="s">
        <v>17837</v>
      </c>
      <c r="M6173" t="s">
        <v>17838</v>
      </c>
      <c r="N6173">
        <v>3.011111111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0.5972836283966334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0.5972836283966334</v>
      </c>
    </row>
    <row r="6174" spans="1:31" x14ac:dyDescent="0.25">
      <c r="A6174">
        <v>2283891</v>
      </c>
      <c r="B6174">
        <v>1</v>
      </c>
      <c r="C6174" t="s">
        <v>80</v>
      </c>
      <c r="D6174" t="s">
        <v>101</v>
      </c>
      <c r="E6174" t="s">
        <v>176</v>
      </c>
      <c r="F6174" t="s">
        <v>17839</v>
      </c>
      <c r="G6174" t="s">
        <v>178</v>
      </c>
      <c r="H6174" t="s">
        <v>150</v>
      </c>
      <c r="I6174" t="s">
        <v>136</v>
      </c>
      <c r="J6174" t="s">
        <v>137</v>
      </c>
      <c r="K6174" t="s">
        <v>138</v>
      </c>
      <c r="L6174" t="s">
        <v>17840</v>
      </c>
      <c r="M6174" t="s">
        <v>17841</v>
      </c>
      <c r="N6174">
        <v>1.825555555</v>
      </c>
      <c r="O6174">
        <v>0</v>
      </c>
      <c r="P6174">
        <v>234</v>
      </c>
      <c r="Q6174">
        <v>0</v>
      </c>
      <c r="R6174">
        <v>0</v>
      </c>
      <c r="S6174">
        <v>0</v>
      </c>
      <c r="T6174">
        <v>13</v>
      </c>
      <c r="U6174">
        <v>0</v>
      </c>
      <c r="V6174">
        <v>0</v>
      </c>
      <c r="W6174">
        <v>0</v>
      </c>
      <c r="X6174">
        <v>88.169600440097227</v>
      </c>
      <c r="Y6174">
        <v>0</v>
      </c>
      <c r="Z6174">
        <v>0</v>
      </c>
      <c r="AA6174">
        <v>0</v>
      </c>
      <c r="AB6174">
        <v>8.5417536608674673</v>
      </c>
      <c r="AC6174">
        <v>0</v>
      </c>
      <c r="AD6174">
        <v>0</v>
      </c>
      <c r="AE6174">
        <v>96.711354100964698</v>
      </c>
    </row>
    <row r="6175" spans="1:31" x14ac:dyDescent="0.25">
      <c r="A6175">
        <v>2284438</v>
      </c>
      <c r="B6175">
        <v>1</v>
      </c>
      <c r="C6175" t="s">
        <v>80</v>
      </c>
      <c r="D6175" t="s">
        <v>107</v>
      </c>
      <c r="E6175" t="s">
        <v>147</v>
      </c>
      <c r="F6175" t="s">
        <v>17842</v>
      </c>
      <c r="G6175" t="s">
        <v>149</v>
      </c>
      <c r="H6175" t="s">
        <v>150</v>
      </c>
      <c r="I6175" t="s">
        <v>136</v>
      </c>
      <c r="J6175" t="s">
        <v>137</v>
      </c>
      <c r="K6175" t="s">
        <v>138</v>
      </c>
      <c r="L6175" t="s">
        <v>17843</v>
      </c>
      <c r="M6175" t="s">
        <v>17844</v>
      </c>
      <c r="N6175">
        <v>1.9097222220000001</v>
      </c>
      <c r="O6175">
        <v>0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0.85137912614220013</v>
      </c>
      <c r="AA6175">
        <v>0</v>
      </c>
      <c r="AB6175">
        <v>0</v>
      </c>
      <c r="AC6175">
        <v>0</v>
      </c>
      <c r="AD6175">
        <v>0</v>
      </c>
      <c r="AE6175">
        <v>0.85137912614220013</v>
      </c>
    </row>
    <row r="6176" spans="1:31" x14ac:dyDescent="0.25">
      <c r="A6176">
        <v>2284389</v>
      </c>
      <c r="B6176">
        <v>1</v>
      </c>
      <c r="C6176" t="s">
        <v>81</v>
      </c>
      <c r="D6176" t="s">
        <v>112</v>
      </c>
      <c r="E6176" t="s">
        <v>147</v>
      </c>
      <c r="F6176" t="s">
        <v>17845</v>
      </c>
      <c r="G6176" t="s">
        <v>149</v>
      </c>
      <c r="H6176" t="s">
        <v>150</v>
      </c>
      <c r="I6176" t="s">
        <v>136</v>
      </c>
      <c r="J6176" t="s">
        <v>137</v>
      </c>
      <c r="K6176" t="s">
        <v>138</v>
      </c>
      <c r="L6176" t="s">
        <v>17846</v>
      </c>
      <c r="M6176" t="s">
        <v>17847</v>
      </c>
      <c r="N6176">
        <v>1.896111111</v>
      </c>
      <c r="O6176">
        <v>0</v>
      </c>
      <c r="P6176">
        <v>37</v>
      </c>
      <c r="Q6176">
        <v>0</v>
      </c>
      <c r="R6176">
        <v>0</v>
      </c>
      <c r="S6176">
        <v>0</v>
      </c>
      <c r="T6176">
        <v>13</v>
      </c>
      <c r="U6176">
        <v>0</v>
      </c>
      <c r="V6176">
        <v>0</v>
      </c>
      <c r="W6176">
        <v>0</v>
      </c>
      <c r="X6176">
        <v>36.558879335321244</v>
      </c>
      <c r="Y6176">
        <v>0</v>
      </c>
      <c r="Z6176">
        <v>0</v>
      </c>
      <c r="AA6176">
        <v>0</v>
      </c>
      <c r="AB6176">
        <v>12.43798002340483</v>
      </c>
      <c r="AC6176">
        <v>0</v>
      </c>
      <c r="AD6176">
        <v>0</v>
      </c>
      <c r="AE6176">
        <v>48.99685935872607</v>
      </c>
    </row>
    <row r="6177" spans="1:31" x14ac:dyDescent="0.25">
      <c r="A6177">
        <v>2283897</v>
      </c>
      <c r="B6177">
        <v>1</v>
      </c>
      <c r="C6177" t="s">
        <v>80</v>
      </c>
      <c r="D6177" t="s">
        <v>95</v>
      </c>
      <c r="E6177" t="s">
        <v>157</v>
      </c>
      <c r="F6177" t="s">
        <v>3892</v>
      </c>
      <c r="G6177" t="s">
        <v>134</v>
      </c>
      <c r="H6177" t="s">
        <v>135</v>
      </c>
      <c r="I6177" t="s">
        <v>136</v>
      </c>
      <c r="J6177" t="s">
        <v>137</v>
      </c>
      <c r="K6177" t="s">
        <v>138</v>
      </c>
      <c r="L6177" t="s">
        <v>17848</v>
      </c>
      <c r="M6177" t="s">
        <v>17849</v>
      </c>
      <c r="N6177">
        <v>0.58222222199999996</v>
      </c>
      <c r="O6177">
        <v>4</v>
      </c>
      <c r="P6177">
        <v>393</v>
      </c>
      <c r="Q6177">
        <v>8</v>
      </c>
      <c r="R6177">
        <v>2</v>
      </c>
      <c r="S6177">
        <v>29</v>
      </c>
      <c r="T6177">
        <v>16</v>
      </c>
      <c r="U6177">
        <v>3</v>
      </c>
      <c r="V6177">
        <v>0</v>
      </c>
      <c r="W6177">
        <v>0.928248323406625</v>
      </c>
      <c r="X6177">
        <v>56.85531026247633</v>
      </c>
      <c r="Y6177">
        <v>53.736892100544175</v>
      </c>
      <c r="Z6177">
        <v>1.1797050733352086</v>
      </c>
      <c r="AA6177">
        <v>152.00789410348213</v>
      </c>
      <c r="AB6177">
        <v>3.1085884823451249</v>
      </c>
      <c r="AC6177">
        <v>49.417605372199176</v>
      </c>
      <c r="AD6177">
        <v>0</v>
      </c>
      <c r="AE6177">
        <v>317.23424371778879</v>
      </c>
    </row>
    <row r="6178" spans="1:31" x14ac:dyDescent="0.25">
      <c r="A6178">
        <v>2283997</v>
      </c>
      <c r="B6178">
        <v>1</v>
      </c>
      <c r="C6178" t="s">
        <v>80</v>
      </c>
      <c r="D6178" t="s">
        <v>95</v>
      </c>
      <c r="E6178" t="s">
        <v>147</v>
      </c>
      <c r="F6178" t="s">
        <v>17850</v>
      </c>
      <c r="G6178" t="s">
        <v>233</v>
      </c>
      <c r="H6178" t="s">
        <v>150</v>
      </c>
      <c r="I6178" t="s">
        <v>136</v>
      </c>
      <c r="J6178" t="s">
        <v>137</v>
      </c>
      <c r="K6178" t="s">
        <v>138</v>
      </c>
      <c r="L6178" t="s">
        <v>17851</v>
      </c>
      <c r="M6178" t="s">
        <v>17852</v>
      </c>
      <c r="N6178">
        <v>2.8602777769999999</v>
      </c>
      <c r="O6178">
        <v>0</v>
      </c>
      <c r="P6178">
        <v>223</v>
      </c>
      <c r="Q6178">
        <v>0</v>
      </c>
      <c r="R6178">
        <v>0</v>
      </c>
      <c r="S6178">
        <v>0</v>
      </c>
      <c r="T6178">
        <v>24</v>
      </c>
      <c r="U6178">
        <v>0</v>
      </c>
      <c r="V6178">
        <v>0</v>
      </c>
      <c r="W6178">
        <v>0</v>
      </c>
      <c r="X6178">
        <v>160.80309634079532</v>
      </c>
      <c r="Y6178">
        <v>0</v>
      </c>
      <c r="Z6178">
        <v>0</v>
      </c>
      <c r="AA6178">
        <v>0</v>
      </c>
      <c r="AB6178">
        <v>26.806416167997575</v>
      </c>
      <c r="AC6178">
        <v>0</v>
      </c>
      <c r="AD6178">
        <v>0</v>
      </c>
      <c r="AE6178">
        <v>187.6095125087929</v>
      </c>
    </row>
    <row r="6179" spans="1:31" x14ac:dyDescent="0.25">
      <c r="A6179">
        <v>2284312</v>
      </c>
      <c r="B6179">
        <v>1</v>
      </c>
      <c r="C6179" t="s">
        <v>81</v>
      </c>
      <c r="D6179" t="s">
        <v>118</v>
      </c>
      <c r="E6179" t="s">
        <v>165</v>
      </c>
      <c r="F6179" t="s">
        <v>17853</v>
      </c>
      <c r="G6179" t="s">
        <v>198</v>
      </c>
      <c r="H6179" t="s">
        <v>150</v>
      </c>
      <c r="I6179" t="s">
        <v>136</v>
      </c>
      <c r="J6179" t="s">
        <v>137</v>
      </c>
      <c r="K6179" t="s">
        <v>138</v>
      </c>
      <c r="L6179" t="s">
        <v>17854</v>
      </c>
      <c r="M6179" t="s">
        <v>17855</v>
      </c>
      <c r="N6179">
        <v>1.723055555</v>
      </c>
      <c r="O6179">
        <v>0</v>
      </c>
      <c r="P6179">
        <v>3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0.89366435307359993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0.89366435307359993</v>
      </c>
    </row>
    <row r="6180" spans="1:31" x14ac:dyDescent="0.25">
      <c r="A6180">
        <v>2283934</v>
      </c>
      <c r="B6180">
        <v>1</v>
      </c>
      <c r="C6180" t="s">
        <v>81</v>
      </c>
      <c r="D6180" t="s">
        <v>128</v>
      </c>
      <c r="E6180" t="s">
        <v>147</v>
      </c>
      <c r="F6180" t="s">
        <v>17856</v>
      </c>
      <c r="G6180" t="s">
        <v>149</v>
      </c>
      <c r="H6180" t="s">
        <v>150</v>
      </c>
      <c r="I6180" t="s">
        <v>136</v>
      </c>
      <c r="J6180" t="s">
        <v>137</v>
      </c>
      <c r="K6180" t="s">
        <v>138</v>
      </c>
      <c r="L6180" t="s">
        <v>17857</v>
      </c>
      <c r="M6180" t="s">
        <v>17858</v>
      </c>
      <c r="N6180">
        <v>5.8944444440000003</v>
      </c>
      <c r="O6180">
        <v>0</v>
      </c>
      <c r="P6180">
        <v>109</v>
      </c>
      <c r="Q6180">
        <v>0</v>
      </c>
      <c r="R6180">
        <v>0</v>
      </c>
      <c r="S6180">
        <v>0</v>
      </c>
      <c r="T6180">
        <v>2</v>
      </c>
      <c r="U6180">
        <v>0</v>
      </c>
      <c r="V6180">
        <v>0</v>
      </c>
      <c r="W6180">
        <v>0</v>
      </c>
      <c r="X6180">
        <v>181.10089472918534</v>
      </c>
      <c r="Y6180">
        <v>0</v>
      </c>
      <c r="Z6180">
        <v>0</v>
      </c>
      <c r="AA6180">
        <v>0</v>
      </c>
      <c r="AB6180">
        <v>18.850500862799464</v>
      </c>
      <c r="AC6180">
        <v>0</v>
      </c>
      <c r="AD6180">
        <v>0</v>
      </c>
      <c r="AE6180">
        <v>199.95139559198481</v>
      </c>
    </row>
    <row r="6181" spans="1:31" x14ac:dyDescent="0.25">
      <c r="A6181">
        <v>2283957</v>
      </c>
      <c r="B6181">
        <v>1</v>
      </c>
      <c r="C6181" t="s">
        <v>80</v>
      </c>
      <c r="D6181" t="s">
        <v>82</v>
      </c>
      <c r="E6181" t="s">
        <v>165</v>
      </c>
      <c r="F6181" t="s">
        <v>4659</v>
      </c>
      <c r="G6181" t="s">
        <v>225</v>
      </c>
      <c r="H6181" t="s">
        <v>150</v>
      </c>
      <c r="I6181" t="s">
        <v>136</v>
      </c>
      <c r="J6181" t="s">
        <v>137</v>
      </c>
      <c r="K6181" t="s">
        <v>138</v>
      </c>
      <c r="L6181" t="s">
        <v>17859</v>
      </c>
      <c r="M6181" t="s">
        <v>17860</v>
      </c>
      <c r="N6181">
        <v>1.4688888879999999</v>
      </c>
      <c r="O6181">
        <v>0</v>
      </c>
      <c r="P6181">
        <v>15</v>
      </c>
      <c r="Q6181">
        <v>0</v>
      </c>
      <c r="R6181">
        <v>0</v>
      </c>
      <c r="S6181">
        <v>0</v>
      </c>
      <c r="T6181">
        <v>1</v>
      </c>
      <c r="U6181">
        <v>0</v>
      </c>
      <c r="V6181">
        <v>0</v>
      </c>
      <c r="W6181">
        <v>0</v>
      </c>
      <c r="X6181">
        <v>5.6806693543896385</v>
      </c>
      <c r="Y6181">
        <v>0</v>
      </c>
      <c r="Z6181">
        <v>0</v>
      </c>
      <c r="AA6181">
        <v>0</v>
      </c>
      <c r="AB6181">
        <v>2.2802363702454667</v>
      </c>
      <c r="AC6181">
        <v>0</v>
      </c>
      <c r="AD6181">
        <v>0</v>
      </c>
      <c r="AE6181">
        <v>7.9609057246351052</v>
      </c>
    </row>
    <row r="6182" spans="1:31" x14ac:dyDescent="0.25">
      <c r="A6182">
        <v>2284498</v>
      </c>
      <c r="B6182">
        <v>1</v>
      </c>
      <c r="C6182" t="s">
        <v>81</v>
      </c>
      <c r="D6182" t="s">
        <v>122</v>
      </c>
      <c r="E6182" t="s">
        <v>165</v>
      </c>
      <c r="F6182" t="s">
        <v>17861</v>
      </c>
      <c r="G6182" t="s">
        <v>198</v>
      </c>
      <c r="H6182" t="s">
        <v>150</v>
      </c>
      <c r="I6182" t="s">
        <v>136</v>
      </c>
      <c r="J6182" t="s">
        <v>137</v>
      </c>
      <c r="K6182" t="s">
        <v>138</v>
      </c>
      <c r="L6182" t="s">
        <v>17862</v>
      </c>
      <c r="M6182" t="s">
        <v>17863</v>
      </c>
      <c r="N6182">
        <v>2.051388888</v>
      </c>
      <c r="O6182">
        <v>0</v>
      </c>
      <c r="P6182">
        <v>1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0.46395662993787501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0.46395662993787501</v>
      </c>
    </row>
    <row r="6183" spans="1:31" x14ac:dyDescent="0.25">
      <c r="A6183">
        <v>2284306</v>
      </c>
      <c r="B6183">
        <v>1</v>
      </c>
      <c r="C6183" t="s">
        <v>80</v>
      </c>
      <c r="D6183" t="s">
        <v>83</v>
      </c>
      <c r="E6183" t="s">
        <v>165</v>
      </c>
      <c r="F6183" t="s">
        <v>17864</v>
      </c>
      <c r="G6183" t="s">
        <v>198</v>
      </c>
      <c r="H6183" t="s">
        <v>150</v>
      </c>
      <c r="I6183" t="s">
        <v>136</v>
      </c>
      <c r="J6183" t="s">
        <v>137</v>
      </c>
      <c r="K6183" t="s">
        <v>138</v>
      </c>
      <c r="L6183" t="s">
        <v>17865</v>
      </c>
      <c r="M6183" t="s">
        <v>17866</v>
      </c>
      <c r="N6183">
        <v>1.4225000000000001</v>
      </c>
      <c r="O6183">
        <v>0</v>
      </c>
      <c r="P6183">
        <v>5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1.2804735921560668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1.2804735921560668</v>
      </c>
    </row>
    <row r="6184" spans="1:31" x14ac:dyDescent="0.25">
      <c r="A6184">
        <v>2283911</v>
      </c>
      <c r="B6184">
        <v>1</v>
      </c>
      <c r="C6184" t="s">
        <v>81</v>
      </c>
      <c r="D6184" t="s">
        <v>127</v>
      </c>
      <c r="E6184" t="s">
        <v>141</v>
      </c>
      <c r="F6184" t="s">
        <v>17867</v>
      </c>
      <c r="G6184" t="s">
        <v>134</v>
      </c>
      <c r="H6184" t="s">
        <v>135</v>
      </c>
      <c r="I6184" t="s">
        <v>136</v>
      </c>
      <c r="J6184" t="s">
        <v>137</v>
      </c>
      <c r="K6184" t="s">
        <v>138</v>
      </c>
      <c r="L6184" t="s">
        <v>17868</v>
      </c>
      <c r="M6184" t="s">
        <v>17869</v>
      </c>
      <c r="N6184">
        <v>4.9880555549999999</v>
      </c>
      <c r="O6184">
        <v>1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1.256768824940111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1.256768824940111</v>
      </c>
    </row>
    <row r="6185" spans="1:31" x14ac:dyDescent="0.25">
      <c r="A6185">
        <v>2284020</v>
      </c>
      <c r="B6185">
        <v>1</v>
      </c>
      <c r="C6185" t="s">
        <v>80</v>
      </c>
      <c r="D6185" t="s">
        <v>105</v>
      </c>
      <c r="E6185" t="s">
        <v>141</v>
      </c>
      <c r="F6185" t="s">
        <v>13423</v>
      </c>
      <c r="G6185" t="s">
        <v>268</v>
      </c>
      <c r="H6185" t="s">
        <v>135</v>
      </c>
      <c r="I6185" t="s">
        <v>136</v>
      </c>
      <c r="J6185" t="s">
        <v>137</v>
      </c>
      <c r="K6185" t="s">
        <v>138</v>
      </c>
      <c r="L6185" t="s">
        <v>17870</v>
      </c>
      <c r="M6185" t="s">
        <v>17871</v>
      </c>
      <c r="N6185">
        <v>1.221944444</v>
      </c>
      <c r="O6185">
        <v>0</v>
      </c>
      <c r="P6185">
        <v>108</v>
      </c>
      <c r="Q6185">
        <v>0</v>
      </c>
      <c r="R6185">
        <v>1</v>
      </c>
      <c r="S6185">
        <v>0</v>
      </c>
      <c r="T6185">
        <v>31</v>
      </c>
      <c r="U6185">
        <v>0</v>
      </c>
      <c r="V6185">
        <v>0</v>
      </c>
      <c r="W6185">
        <v>0</v>
      </c>
      <c r="X6185">
        <v>63.205082992182547</v>
      </c>
      <c r="Y6185">
        <v>0</v>
      </c>
      <c r="Z6185">
        <v>0.10526088994265001</v>
      </c>
      <c r="AA6185">
        <v>0</v>
      </c>
      <c r="AB6185">
        <v>60.954172110541521</v>
      </c>
      <c r="AC6185">
        <v>0</v>
      </c>
      <c r="AD6185">
        <v>0</v>
      </c>
      <c r="AE6185">
        <v>124.26451599266672</v>
      </c>
    </row>
    <row r="6186" spans="1:31" x14ac:dyDescent="0.25">
      <c r="A6186">
        <v>2284412</v>
      </c>
      <c r="B6186">
        <v>1</v>
      </c>
      <c r="C6186" t="s">
        <v>80</v>
      </c>
      <c r="D6186" t="s">
        <v>93</v>
      </c>
      <c r="E6186" t="s">
        <v>165</v>
      </c>
      <c r="F6186" t="s">
        <v>1705</v>
      </c>
      <c r="G6186" t="s">
        <v>225</v>
      </c>
      <c r="H6186" t="s">
        <v>150</v>
      </c>
      <c r="I6186" t="s">
        <v>136</v>
      </c>
      <c r="J6186" t="s">
        <v>137</v>
      </c>
      <c r="K6186" t="s">
        <v>138</v>
      </c>
      <c r="L6186" t="s">
        <v>17872</v>
      </c>
      <c r="M6186" t="s">
        <v>17873</v>
      </c>
      <c r="N6186">
        <v>1.553055555</v>
      </c>
      <c r="O6186">
        <v>0</v>
      </c>
      <c r="P6186">
        <v>7</v>
      </c>
      <c r="Q6186">
        <v>0</v>
      </c>
      <c r="R6186">
        <v>0</v>
      </c>
      <c r="S6186">
        <v>0</v>
      </c>
      <c r="T6186">
        <v>5</v>
      </c>
      <c r="U6186">
        <v>0</v>
      </c>
      <c r="V6186">
        <v>0</v>
      </c>
      <c r="W6186">
        <v>0</v>
      </c>
      <c r="X6186">
        <v>3.4029116031309163</v>
      </c>
      <c r="Y6186">
        <v>0</v>
      </c>
      <c r="Z6186">
        <v>0</v>
      </c>
      <c r="AA6186">
        <v>0</v>
      </c>
      <c r="AB6186">
        <v>2.9334541898162421</v>
      </c>
      <c r="AC6186">
        <v>0</v>
      </c>
      <c r="AD6186">
        <v>0</v>
      </c>
      <c r="AE6186">
        <v>6.3363657929471584</v>
      </c>
    </row>
    <row r="6187" spans="1:31" x14ac:dyDescent="0.25">
      <c r="A6187">
        <v>2284080</v>
      </c>
      <c r="B6187">
        <v>1</v>
      </c>
      <c r="C6187" t="s">
        <v>80</v>
      </c>
      <c r="D6187" t="s">
        <v>90</v>
      </c>
      <c r="E6187" t="s">
        <v>165</v>
      </c>
      <c r="F6187" t="s">
        <v>17874</v>
      </c>
      <c r="G6187" t="s">
        <v>198</v>
      </c>
      <c r="H6187" t="s">
        <v>150</v>
      </c>
      <c r="I6187" t="s">
        <v>136</v>
      </c>
      <c r="J6187" t="s">
        <v>137</v>
      </c>
      <c r="K6187" t="s">
        <v>138</v>
      </c>
      <c r="L6187" t="s">
        <v>17875</v>
      </c>
      <c r="M6187" t="s">
        <v>17876</v>
      </c>
      <c r="N6187">
        <v>2.520277777</v>
      </c>
      <c r="O6187">
        <v>0</v>
      </c>
      <c r="P6187">
        <v>1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0.53058993930359999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0.53058993930359999</v>
      </c>
    </row>
    <row r="6188" spans="1:31" x14ac:dyDescent="0.25">
      <c r="A6188">
        <v>2284458</v>
      </c>
      <c r="B6188">
        <v>1</v>
      </c>
      <c r="C6188" t="s">
        <v>80</v>
      </c>
      <c r="D6188" t="s">
        <v>96</v>
      </c>
      <c r="E6188" t="s">
        <v>165</v>
      </c>
      <c r="F6188" t="s">
        <v>17877</v>
      </c>
      <c r="G6188" t="s">
        <v>167</v>
      </c>
      <c r="H6188" t="s">
        <v>150</v>
      </c>
      <c r="I6188" t="s">
        <v>136</v>
      </c>
      <c r="J6188" t="s">
        <v>137</v>
      </c>
      <c r="K6188" t="s">
        <v>138</v>
      </c>
      <c r="L6188" t="s">
        <v>17878</v>
      </c>
      <c r="M6188" t="s">
        <v>17879</v>
      </c>
      <c r="N6188">
        <v>4.0141666660000004</v>
      </c>
      <c r="O6188">
        <v>0</v>
      </c>
      <c r="P6188">
        <v>1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15.9314605297029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15.9314605297029</v>
      </c>
    </row>
    <row r="6189" spans="1:31" x14ac:dyDescent="0.25">
      <c r="A6189">
        <v>2284166</v>
      </c>
      <c r="B6189">
        <v>1</v>
      </c>
      <c r="C6189" t="s">
        <v>81</v>
      </c>
      <c r="D6189" t="s">
        <v>128</v>
      </c>
      <c r="E6189" t="s">
        <v>176</v>
      </c>
      <c r="F6189" t="s">
        <v>17880</v>
      </c>
      <c r="G6189" t="s">
        <v>143</v>
      </c>
      <c r="H6189" t="s">
        <v>150</v>
      </c>
      <c r="I6189" t="s">
        <v>136</v>
      </c>
      <c r="J6189" t="s">
        <v>137</v>
      </c>
      <c r="K6189" t="s">
        <v>144</v>
      </c>
      <c r="L6189" t="s">
        <v>17881</v>
      </c>
      <c r="M6189" t="s">
        <v>17882</v>
      </c>
      <c r="N6189">
        <v>4.0061111110000001</v>
      </c>
      <c r="O6189">
        <v>0</v>
      </c>
      <c r="P6189">
        <v>642</v>
      </c>
      <c r="Q6189">
        <v>0</v>
      </c>
      <c r="R6189">
        <v>0</v>
      </c>
      <c r="S6189">
        <v>0</v>
      </c>
      <c r="T6189">
        <v>63</v>
      </c>
      <c r="U6189">
        <v>0</v>
      </c>
      <c r="V6189">
        <v>0</v>
      </c>
      <c r="W6189">
        <v>0</v>
      </c>
      <c r="X6189">
        <v>608.6696200868497</v>
      </c>
      <c r="Y6189">
        <v>0</v>
      </c>
      <c r="Z6189">
        <v>0</v>
      </c>
      <c r="AA6189">
        <v>0</v>
      </c>
      <c r="AB6189">
        <v>268.63414860245217</v>
      </c>
      <c r="AC6189">
        <v>0</v>
      </c>
      <c r="AD6189">
        <v>0</v>
      </c>
      <c r="AE6189">
        <v>877.30376868930193</v>
      </c>
    </row>
    <row r="6190" spans="1:31" x14ac:dyDescent="0.25">
      <c r="A6190">
        <v>2283974</v>
      </c>
      <c r="B6190">
        <v>1</v>
      </c>
      <c r="C6190" t="s">
        <v>81</v>
      </c>
      <c r="D6190" t="s">
        <v>128</v>
      </c>
      <c r="E6190" t="s">
        <v>141</v>
      </c>
      <c r="F6190" t="s">
        <v>17883</v>
      </c>
      <c r="G6190" t="s">
        <v>143</v>
      </c>
      <c r="H6190" t="s">
        <v>135</v>
      </c>
      <c r="I6190" t="s">
        <v>136</v>
      </c>
      <c r="J6190" t="s">
        <v>137</v>
      </c>
      <c r="K6190" t="s">
        <v>144</v>
      </c>
      <c r="L6190" t="s">
        <v>17884</v>
      </c>
      <c r="M6190" t="s">
        <v>17885</v>
      </c>
      <c r="N6190">
        <v>3.4394444439999998</v>
      </c>
      <c r="O6190">
        <v>0</v>
      </c>
      <c r="P6190">
        <v>367</v>
      </c>
      <c r="Q6190">
        <v>0</v>
      </c>
      <c r="R6190">
        <v>0</v>
      </c>
      <c r="S6190">
        <v>0</v>
      </c>
      <c r="T6190">
        <v>12</v>
      </c>
      <c r="U6190">
        <v>0</v>
      </c>
      <c r="V6190">
        <v>0</v>
      </c>
      <c r="W6190">
        <v>0</v>
      </c>
      <c r="X6190">
        <v>297.3504621122654</v>
      </c>
      <c r="Y6190">
        <v>0</v>
      </c>
      <c r="Z6190">
        <v>0</v>
      </c>
      <c r="AA6190">
        <v>0</v>
      </c>
      <c r="AB6190">
        <v>41.283631685119545</v>
      </c>
      <c r="AC6190">
        <v>0</v>
      </c>
      <c r="AD6190">
        <v>0</v>
      </c>
      <c r="AE6190">
        <v>338.63409379738493</v>
      </c>
    </row>
    <row r="6191" spans="1:31" x14ac:dyDescent="0.25">
      <c r="A6191">
        <v>2284037</v>
      </c>
      <c r="B6191">
        <v>1</v>
      </c>
      <c r="C6191" t="s">
        <v>81</v>
      </c>
      <c r="D6191" t="s">
        <v>119</v>
      </c>
      <c r="E6191" t="s">
        <v>132</v>
      </c>
      <c r="F6191" t="s">
        <v>6177</v>
      </c>
      <c r="G6191" t="s">
        <v>134</v>
      </c>
      <c r="H6191" t="s">
        <v>135</v>
      </c>
      <c r="I6191" t="s">
        <v>136</v>
      </c>
      <c r="J6191" t="s">
        <v>137</v>
      </c>
      <c r="K6191" t="s">
        <v>138</v>
      </c>
      <c r="L6191" t="s">
        <v>17886</v>
      </c>
      <c r="M6191" t="s">
        <v>17887</v>
      </c>
      <c r="N6191">
        <v>1.832222222</v>
      </c>
      <c r="O6191">
        <v>0</v>
      </c>
      <c r="P6191">
        <v>384</v>
      </c>
      <c r="Q6191">
        <v>33</v>
      </c>
      <c r="R6191">
        <v>54</v>
      </c>
      <c r="S6191">
        <v>1</v>
      </c>
      <c r="T6191">
        <v>29</v>
      </c>
      <c r="U6191">
        <v>0</v>
      </c>
      <c r="V6191">
        <v>0</v>
      </c>
      <c r="W6191">
        <v>0</v>
      </c>
      <c r="X6191">
        <v>127.41056765437358</v>
      </c>
      <c r="Y6191">
        <v>258.08941717397852</v>
      </c>
      <c r="Z6191">
        <v>342.84117800440686</v>
      </c>
      <c r="AA6191">
        <v>23.162821626231249</v>
      </c>
      <c r="AB6191">
        <v>39.835885238788194</v>
      </c>
      <c r="AC6191">
        <v>0</v>
      </c>
      <c r="AD6191">
        <v>0</v>
      </c>
      <c r="AE6191">
        <v>791.33986969777834</v>
      </c>
    </row>
    <row r="6192" spans="1:31" x14ac:dyDescent="0.25">
      <c r="A6192">
        <v>2283871</v>
      </c>
      <c r="B6192">
        <v>1</v>
      </c>
      <c r="C6192" t="s">
        <v>80</v>
      </c>
      <c r="D6192" t="s">
        <v>90</v>
      </c>
      <c r="E6192" t="s">
        <v>176</v>
      </c>
      <c r="F6192" t="s">
        <v>17888</v>
      </c>
      <c r="G6192" t="s">
        <v>261</v>
      </c>
      <c r="H6192" t="s">
        <v>150</v>
      </c>
      <c r="I6192" t="s">
        <v>136</v>
      </c>
      <c r="J6192" t="s">
        <v>137</v>
      </c>
      <c r="K6192" t="s">
        <v>138</v>
      </c>
      <c r="L6192" t="s">
        <v>17889</v>
      </c>
      <c r="M6192" t="s">
        <v>17890</v>
      </c>
      <c r="N6192">
        <v>0.43472222199999999</v>
      </c>
      <c r="O6192">
        <v>0</v>
      </c>
      <c r="P6192">
        <v>429</v>
      </c>
      <c r="Q6192">
        <v>0</v>
      </c>
      <c r="R6192">
        <v>0</v>
      </c>
      <c r="S6192">
        <v>0</v>
      </c>
      <c r="T6192">
        <v>26</v>
      </c>
      <c r="U6192">
        <v>0</v>
      </c>
      <c r="V6192">
        <v>0</v>
      </c>
      <c r="W6192">
        <v>0</v>
      </c>
      <c r="X6192">
        <v>66.267837521893853</v>
      </c>
      <c r="Y6192">
        <v>0</v>
      </c>
      <c r="Z6192">
        <v>0</v>
      </c>
      <c r="AA6192">
        <v>0</v>
      </c>
      <c r="AB6192">
        <v>2.8292536861844724</v>
      </c>
      <c r="AC6192">
        <v>0</v>
      </c>
      <c r="AD6192">
        <v>0</v>
      </c>
      <c r="AE6192">
        <v>69.097091208078325</v>
      </c>
    </row>
    <row r="6193" spans="1:31" x14ac:dyDescent="0.25">
      <c r="A6193">
        <v>2283894</v>
      </c>
      <c r="B6193">
        <v>1</v>
      </c>
      <c r="C6193" t="s">
        <v>80</v>
      </c>
      <c r="D6193" t="s">
        <v>82</v>
      </c>
      <c r="E6193" t="s">
        <v>165</v>
      </c>
      <c r="F6193" t="s">
        <v>17891</v>
      </c>
      <c r="G6193" t="s">
        <v>198</v>
      </c>
      <c r="H6193" t="s">
        <v>150</v>
      </c>
      <c r="I6193" t="s">
        <v>136</v>
      </c>
      <c r="J6193" t="s">
        <v>137</v>
      </c>
      <c r="K6193" t="s">
        <v>138</v>
      </c>
      <c r="L6193" t="s">
        <v>17892</v>
      </c>
      <c r="M6193" t="s">
        <v>17893</v>
      </c>
      <c r="N6193">
        <v>3.801666666</v>
      </c>
      <c r="O6193">
        <v>0</v>
      </c>
      <c r="P6193">
        <v>9</v>
      </c>
      <c r="Q6193">
        <v>0</v>
      </c>
      <c r="R6193">
        <v>0</v>
      </c>
      <c r="S6193">
        <v>0</v>
      </c>
      <c r="T6193">
        <v>4</v>
      </c>
      <c r="U6193">
        <v>0</v>
      </c>
      <c r="V6193">
        <v>0</v>
      </c>
      <c r="W6193">
        <v>0</v>
      </c>
      <c r="X6193">
        <v>7.7589780841530018</v>
      </c>
      <c r="Y6193">
        <v>0</v>
      </c>
      <c r="Z6193">
        <v>0</v>
      </c>
      <c r="AA6193">
        <v>0</v>
      </c>
      <c r="AB6193">
        <v>16.077319702065999</v>
      </c>
      <c r="AC6193">
        <v>0</v>
      </c>
      <c r="AD6193">
        <v>0</v>
      </c>
      <c r="AE6193">
        <v>23.836297786218999</v>
      </c>
    </row>
    <row r="6194" spans="1:31" x14ac:dyDescent="0.25">
      <c r="A6194">
        <v>2284063</v>
      </c>
      <c r="B6194">
        <v>1</v>
      </c>
      <c r="C6194" t="s">
        <v>80</v>
      </c>
      <c r="D6194" t="s">
        <v>96</v>
      </c>
      <c r="E6194" t="s">
        <v>165</v>
      </c>
      <c r="F6194" t="s">
        <v>17894</v>
      </c>
      <c r="G6194" t="s">
        <v>198</v>
      </c>
      <c r="H6194" t="s">
        <v>150</v>
      </c>
      <c r="I6194" t="s">
        <v>136</v>
      </c>
      <c r="J6194" t="s">
        <v>137</v>
      </c>
      <c r="K6194" t="s">
        <v>138</v>
      </c>
      <c r="L6194" t="s">
        <v>17895</v>
      </c>
      <c r="M6194" t="s">
        <v>17896</v>
      </c>
      <c r="N6194">
        <v>6.5619444439999999</v>
      </c>
      <c r="O6194">
        <v>0</v>
      </c>
      <c r="P6194">
        <v>3</v>
      </c>
      <c r="Q6194">
        <v>0</v>
      </c>
      <c r="R6194">
        <v>0</v>
      </c>
      <c r="S6194">
        <v>0</v>
      </c>
      <c r="T6194">
        <v>2</v>
      </c>
      <c r="U6194">
        <v>0</v>
      </c>
      <c r="V6194">
        <v>0</v>
      </c>
      <c r="W6194">
        <v>0</v>
      </c>
      <c r="X6194">
        <v>7.8474070847978679</v>
      </c>
      <c r="Y6194">
        <v>0</v>
      </c>
      <c r="Z6194">
        <v>0</v>
      </c>
      <c r="AA6194">
        <v>0</v>
      </c>
      <c r="AB6194">
        <v>10.674264153008798</v>
      </c>
      <c r="AC6194">
        <v>0</v>
      </c>
      <c r="AD6194">
        <v>0</v>
      </c>
      <c r="AE6194">
        <v>18.521671237806665</v>
      </c>
    </row>
    <row r="6195" spans="1:31" x14ac:dyDescent="0.25">
      <c r="A6195">
        <v>2283937</v>
      </c>
      <c r="B6195">
        <v>1</v>
      </c>
      <c r="C6195" t="s">
        <v>80</v>
      </c>
      <c r="D6195" t="s">
        <v>106</v>
      </c>
      <c r="E6195" t="s">
        <v>157</v>
      </c>
      <c r="F6195" t="s">
        <v>11718</v>
      </c>
      <c r="G6195" t="s">
        <v>134</v>
      </c>
      <c r="H6195" t="s">
        <v>135</v>
      </c>
      <c r="I6195" t="s">
        <v>136</v>
      </c>
      <c r="J6195" t="s">
        <v>137</v>
      </c>
      <c r="K6195" t="s">
        <v>138</v>
      </c>
      <c r="L6195" t="s">
        <v>17897</v>
      </c>
      <c r="M6195" t="s">
        <v>17898</v>
      </c>
      <c r="N6195">
        <v>1.9025000000000001</v>
      </c>
      <c r="O6195">
        <v>2</v>
      </c>
      <c r="P6195">
        <v>0</v>
      </c>
      <c r="Q6195">
        <v>19</v>
      </c>
      <c r="R6195">
        <v>222</v>
      </c>
      <c r="S6195">
        <v>12</v>
      </c>
      <c r="T6195">
        <v>55</v>
      </c>
      <c r="U6195">
        <v>0</v>
      </c>
      <c r="V6195">
        <v>0</v>
      </c>
      <c r="W6195">
        <v>1.3476224496022891</v>
      </c>
      <c r="X6195">
        <v>0</v>
      </c>
      <c r="Y6195">
        <v>12.353587458211525</v>
      </c>
      <c r="Z6195">
        <v>562.79025844596129</v>
      </c>
      <c r="AA6195">
        <v>104.40907203528732</v>
      </c>
      <c r="AB6195">
        <v>97.931375763643445</v>
      </c>
      <c r="AC6195">
        <v>0</v>
      </c>
      <c r="AD6195">
        <v>0</v>
      </c>
      <c r="AE6195">
        <v>778.83191615270584</v>
      </c>
    </row>
    <row r="6196" spans="1:31" x14ac:dyDescent="0.25">
      <c r="A6196">
        <v>2284186</v>
      </c>
      <c r="B6196">
        <v>1</v>
      </c>
      <c r="C6196" t="s">
        <v>81</v>
      </c>
      <c r="D6196" t="s">
        <v>112</v>
      </c>
      <c r="E6196" t="s">
        <v>165</v>
      </c>
      <c r="F6196" t="s">
        <v>17899</v>
      </c>
      <c r="G6196" t="s">
        <v>198</v>
      </c>
      <c r="H6196" t="s">
        <v>150</v>
      </c>
      <c r="I6196" t="s">
        <v>136</v>
      </c>
      <c r="J6196" t="s">
        <v>137</v>
      </c>
      <c r="K6196" t="s">
        <v>138</v>
      </c>
      <c r="L6196" t="s">
        <v>17900</v>
      </c>
      <c r="M6196" t="s">
        <v>17901</v>
      </c>
      <c r="N6196">
        <v>3.8438888879999999</v>
      </c>
      <c r="O6196">
        <v>0</v>
      </c>
      <c r="P6196">
        <v>1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0.48261703049752502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0.48261703049752502</v>
      </c>
    </row>
    <row r="6197" spans="1:31" x14ac:dyDescent="0.25">
      <c r="A6197">
        <v>2283994</v>
      </c>
      <c r="B6197">
        <v>1</v>
      </c>
      <c r="C6197" t="s">
        <v>80</v>
      </c>
      <c r="D6197" t="s">
        <v>85</v>
      </c>
      <c r="E6197" t="s">
        <v>147</v>
      </c>
      <c r="F6197" t="s">
        <v>13945</v>
      </c>
      <c r="G6197" t="s">
        <v>154</v>
      </c>
      <c r="H6197" t="s">
        <v>150</v>
      </c>
      <c r="I6197" t="s">
        <v>136</v>
      </c>
      <c r="J6197" t="s">
        <v>137</v>
      </c>
      <c r="K6197" t="s">
        <v>144</v>
      </c>
      <c r="L6197" t="s">
        <v>17902</v>
      </c>
      <c r="M6197" t="s">
        <v>17903</v>
      </c>
      <c r="N6197">
        <v>6.5824999999999996</v>
      </c>
      <c r="O6197">
        <v>0</v>
      </c>
      <c r="P6197">
        <v>208</v>
      </c>
      <c r="Q6197">
        <v>0</v>
      </c>
      <c r="R6197">
        <v>0</v>
      </c>
      <c r="S6197">
        <v>0</v>
      </c>
      <c r="T6197">
        <v>17</v>
      </c>
      <c r="U6197">
        <v>0</v>
      </c>
      <c r="V6197">
        <v>0</v>
      </c>
      <c r="W6197">
        <v>0</v>
      </c>
      <c r="X6197">
        <v>350.8254480483817</v>
      </c>
      <c r="Y6197">
        <v>0</v>
      </c>
      <c r="Z6197">
        <v>0</v>
      </c>
      <c r="AA6197">
        <v>0</v>
      </c>
      <c r="AB6197">
        <v>87.340288353300764</v>
      </c>
      <c r="AC6197">
        <v>0</v>
      </c>
      <c r="AD6197">
        <v>0</v>
      </c>
      <c r="AE6197">
        <v>438.16573640168247</v>
      </c>
    </row>
    <row r="6198" spans="1:31" x14ac:dyDescent="0.25">
      <c r="A6198">
        <v>2284000</v>
      </c>
      <c r="B6198">
        <v>1</v>
      </c>
      <c r="C6198" t="s">
        <v>80</v>
      </c>
      <c r="D6198" t="s">
        <v>98</v>
      </c>
      <c r="E6198" t="s">
        <v>141</v>
      </c>
      <c r="F6198" t="s">
        <v>17904</v>
      </c>
      <c r="G6198" t="s">
        <v>143</v>
      </c>
      <c r="H6198" t="s">
        <v>135</v>
      </c>
      <c r="I6198" t="s">
        <v>136</v>
      </c>
      <c r="J6198" t="s">
        <v>137</v>
      </c>
      <c r="K6198" t="s">
        <v>144</v>
      </c>
      <c r="L6198" t="s">
        <v>17905</v>
      </c>
      <c r="M6198" t="s">
        <v>17906</v>
      </c>
      <c r="N6198">
        <v>7.511666666</v>
      </c>
      <c r="O6198">
        <v>0</v>
      </c>
      <c r="P6198">
        <v>79</v>
      </c>
      <c r="Q6198">
        <v>0</v>
      </c>
      <c r="R6198">
        <v>3</v>
      </c>
      <c r="S6198">
        <v>0</v>
      </c>
      <c r="T6198">
        <v>21</v>
      </c>
      <c r="U6198">
        <v>0</v>
      </c>
      <c r="V6198">
        <v>0</v>
      </c>
      <c r="W6198">
        <v>0</v>
      </c>
      <c r="X6198">
        <v>92.440724057646548</v>
      </c>
      <c r="Y6198">
        <v>0</v>
      </c>
      <c r="Z6198">
        <v>6.0714021572437495</v>
      </c>
      <c r="AA6198">
        <v>0</v>
      </c>
      <c r="AB6198">
        <v>77.936892134534702</v>
      </c>
      <c r="AC6198">
        <v>0</v>
      </c>
      <c r="AD6198">
        <v>0</v>
      </c>
      <c r="AE6198">
        <v>176.44901834942499</v>
      </c>
    </row>
    <row r="6199" spans="1:31" x14ac:dyDescent="0.25">
      <c r="A6199">
        <v>2284392</v>
      </c>
      <c r="B6199">
        <v>1</v>
      </c>
      <c r="C6199" t="s">
        <v>80</v>
      </c>
      <c r="D6199" t="s">
        <v>96</v>
      </c>
      <c r="E6199" t="s">
        <v>165</v>
      </c>
      <c r="F6199" t="s">
        <v>17907</v>
      </c>
      <c r="G6199" t="s">
        <v>261</v>
      </c>
      <c r="H6199" t="s">
        <v>150</v>
      </c>
      <c r="I6199" t="s">
        <v>136</v>
      </c>
      <c r="J6199" t="s">
        <v>137</v>
      </c>
      <c r="K6199" t="s">
        <v>138</v>
      </c>
      <c r="L6199" t="s">
        <v>17908</v>
      </c>
      <c r="M6199" t="s">
        <v>17909</v>
      </c>
      <c r="N6199">
        <v>1.3405555549999999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0.44371549433438329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0.44371549433438329</v>
      </c>
    </row>
    <row r="6200" spans="1:31" x14ac:dyDescent="0.25">
      <c r="A6200">
        <v>2284192</v>
      </c>
      <c r="B6200">
        <v>1</v>
      </c>
      <c r="C6200" t="s">
        <v>81</v>
      </c>
      <c r="D6200" t="s">
        <v>113</v>
      </c>
      <c r="E6200" t="s">
        <v>147</v>
      </c>
      <c r="F6200" t="s">
        <v>17910</v>
      </c>
      <c r="G6200" t="s">
        <v>149</v>
      </c>
      <c r="H6200" t="s">
        <v>150</v>
      </c>
      <c r="I6200" t="s">
        <v>136</v>
      </c>
      <c r="J6200" t="s">
        <v>137</v>
      </c>
      <c r="K6200" t="s">
        <v>138</v>
      </c>
      <c r="L6200" t="s">
        <v>17911</v>
      </c>
      <c r="M6200" t="s">
        <v>17912</v>
      </c>
      <c r="N6200">
        <v>1.746111111</v>
      </c>
      <c r="O6200">
        <v>0</v>
      </c>
      <c r="P6200">
        <v>3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0.45418243992345003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0.45418243992345003</v>
      </c>
    </row>
    <row r="6201" spans="1:31" x14ac:dyDescent="0.25">
      <c r="A6201">
        <v>2284547</v>
      </c>
      <c r="B6201">
        <v>1</v>
      </c>
      <c r="C6201" t="s">
        <v>81</v>
      </c>
      <c r="D6201" t="s">
        <v>122</v>
      </c>
      <c r="E6201" t="s">
        <v>157</v>
      </c>
      <c r="F6201" t="s">
        <v>793</v>
      </c>
      <c r="G6201" t="s">
        <v>134</v>
      </c>
      <c r="H6201" t="s">
        <v>135</v>
      </c>
      <c r="I6201" t="s">
        <v>136</v>
      </c>
      <c r="J6201" t="s">
        <v>137</v>
      </c>
      <c r="K6201" t="s">
        <v>138</v>
      </c>
      <c r="L6201" t="s">
        <v>17913</v>
      </c>
      <c r="M6201" t="s">
        <v>17914</v>
      </c>
      <c r="N6201">
        <v>0.453055555</v>
      </c>
      <c r="O6201">
        <v>24</v>
      </c>
      <c r="P6201">
        <v>839</v>
      </c>
      <c r="Q6201">
        <v>68</v>
      </c>
      <c r="R6201">
        <v>34</v>
      </c>
      <c r="S6201">
        <v>23</v>
      </c>
      <c r="T6201">
        <v>51</v>
      </c>
      <c r="U6201">
        <v>0</v>
      </c>
      <c r="V6201">
        <v>2</v>
      </c>
      <c r="W6201">
        <v>2.068150389420317</v>
      </c>
      <c r="X6201">
        <v>46.413899393098035</v>
      </c>
      <c r="Y6201">
        <v>20.731761071844804</v>
      </c>
      <c r="Z6201">
        <v>2.7905965883178006</v>
      </c>
      <c r="AA6201">
        <v>37.896926443108093</v>
      </c>
      <c r="AB6201">
        <v>4.51768344719415</v>
      </c>
      <c r="AC6201">
        <v>0</v>
      </c>
      <c r="AD6201">
        <v>0.5405942557158</v>
      </c>
      <c r="AE6201">
        <v>114.959611588699</v>
      </c>
    </row>
    <row r="6202" spans="1:31" x14ac:dyDescent="0.25">
      <c r="A6202">
        <v>2284215</v>
      </c>
      <c r="B6202">
        <v>1</v>
      </c>
      <c r="C6202" t="s">
        <v>80</v>
      </c>
      <c r="D6202" t="s">
        <v>107</v>
      </c>
      <c r="E6202" t="s">
        <v>165</v>
      </c>
      <c r="F6202" t="s">
        <v>17915</v>
      </c>
      <c r="G6202" t="s">
        <v>198</v>
      </c>
      <c r="H6202" t="s">
        <v>150</v>
      </c>
      <c r="I6202" t="s">
        <v>136</v>
      </c>
      <c r="J6202" t="s">
        <v>137</v>
      </c>
      <c r="K6202" t="s">
        <v>138</v>
      </c>
      <c r="L6202" t="s">
        <v>17916</v>
      </c>
      <c r="M6202" t="s">
        <v>17917</v>
      </c>
      <c r="N6202">
        <v>4.0988888880000003</v>
      </c>
      <c r="O6202">
        <v>0</v>
      </c>
      <c r="P6202">
        <v>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1.8438744689483335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1.8438744689483335</v>
      </c>
    </row>
    <row r="6203" spans="1:31" x14ac:dyDescent="0.25">
      <c r="A6203">
        <v>2284029</v>
      </c>
      <c r="B6203">
        <v>1</v>
      </c>
      <c r="C6203" t="s">
        <v>80</v>
      </c>
      <c r="D6203" t="s">
        <v>96</v>
      </c>
      <c r="E6203" t="s">
        <v>141</v>
      </c>
      <c r="F6203" t="s">
        <v>17918</v>
      </c>
      <c r="G6203" t="s">
        <v>143</v>
      </c>
      <c r="H6203" t="s">
        <v>135</v>
      </c>
      <c r="I6203" t="s">
        <v>136</v>
      </c>
      <c r="J6203" t="s">
        <v>137</v>
      </c>
      <c r="K6203" t="s">
        <v>144</v>
      </c>
      <c r="L6203" t="s">
        <v>17919</v>
      </c>
      <c r="M6203" t="s">
        <v>17920</v>
      </c>
      <c r="N6203">
        <v>7.3686111109999999</v>
      </c>
      <c r="O6203">
        <v>0</v>
      </c>
      <c r="P6203">
        <v>80</v>
      </c>
      <c r="Q6203">
        <v>0</v>
      </c>
      <c r="R6203">
        <v>0</v>
      </c>
      <c r="S6203">
        <v>0</v>
      </c>
      <c r="T6203">
        <v>10</v>
      </c>
      <c r="U6203">
        <v>0</v>
      </c>
      <c r="V6203">
        <v>0</v>
      </c>
      <c r="W6203">
        <v>0</v>
      </c>
      <c r="X6203">
        <v>405.27421233846962</v>
      </c>
      <c r="Y6203">
        <v>0</v>
      </c>
      <c r="Z6203">
        <v>0</v>
      </c>
      <c r="AA6203">
        <v>0</v>
      </c>
      <c r="AB6203">
        <v>103.03144245124444</v>
      </c>
      <c r="AC6203">
        <v>0</v>
      </c>
      <c r="AD6203">
        <v>0</v>
      </c>
      <c r="AE6203">
        <v>508.30565478971408</v>
      </c>
    </row>
    <row r="6204" spans="1:31" x14ac:dyDescent="0.25">
      <c r="A6204">
        <v>2284501</v>
      </c>
      <c r="B6204">
        <v>1</v>
      </c>
      <c r="C6204" t="s">
        <v>80</v>
      </c>
      <c r="D6204" t="s">
        <v>94</v>
      </c>
      <c r="E6204" t="s">
        <v>165</v>
      </c>
      <c r="F6204" t="s">
        <v>17921</v>
      </c>
      <c r="G6204" t="s">
        <v>198</v>
      </c>
      <c r="H6204" t="s">
        <v>150</v>
      </c>
      <c r="I6204" t="s">
        <v>136</v>
      </c>
      <c r="J6204" t="s">
        <v>137</v>
      </c>
      <c r="K6204" t="s">
        <v>138</v>
      </c>
      <c r="L6204" t="s">
        <v>17922</v>
      </c>
      <c r="M6204" t="s">
        <v>17923</v>
      </c>
      <c r="N6204">
        <v>0.95499999999999996</v>
      </c>
      <c r="O6204">
        <v>0</v>
      </c>
      <c r="P6204">
        <v>4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2.7836238583999998E-3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2.7836238583999998E-3</v>
      </c>
    </row>
    <row r="6205" spans="1:31" x14ac:dyDescent="0.25">
      <c r="A6205">
        <v>2284361</v>
      </c>
      <c r="B6205">
        <v>1</v>
      </c>
      <c r="C6205" t="s">
        <v>81</v>
      </c>
      <c r="D6205" t="s">
        <v>121</v>
      </c>
      <c r="E6205" t="s">
        <v>132</v>
      </c>
      <c r="F6205" t="s">
        <v>17924</v>
      </c>
      <c r="G6205" t="s">
        <v>134</v>
      </c>
      <c r="H6205" t="s">
        <v>135</v>
      </c>
      <c r="I6205" t="s">
        <v>738</v>
      </c>
      <c r="J6205" t="s">
        <v>137</v>
      </c>
      <c r="K6205" t="s">
        <v>138</v>
      </c>
      <c r="L6205" t="s">
        <v>17925</v>
      </c>
      <c r="M6205" t="s">
        <v>17926</v>
      </c>
      <c r="N6205">
        <v>9.1666660000000004E-3</v>
      </c>
      <c r="O6205">
        <v>0</v>
      </c>
      <c r="P6205">
        <v>978</v>
      </c>
      <c r="Q6205">
        <v>6</v>
      </c>
      <c r="R6205">
        <v>29</v>
      </c>
      <c r="S6205">
        <v>9</v>
      </c>
      <c r="T6205">
        <v>45</v>
      </c>
      <c r="U6205">
        <v>0</v>
      </c>
      <c r="V6205">
        <v>0</v>
      </c>
      <c r="W6205">
        <v>0</v>
      </c>
      <c r="X6205">
        <v>0.94558662817840888</v>
      </c>
      <c r="Y6205">
        <v>2.6864400436499999E-2</v>
      </c>
      <c r="Z6205">
        <v>4.6164868578400006E-2</v>
      </c>
      <c r="AA6205">
        <v>0.49996876570712495</v>
      </c>
      <c r="AB6205">
        <v>0.38954738006222522</v>
      </c>
      <c r="AC6205">
        <v>0</v>
      </c>
      <c r="AD6205">
        <v>0</v>
      </c>
      <c r="AE6205">
        <v>1.9081320429626589</v>
      </c>
    </row>
    <row r="6206" spans="1:31" x14ac:dyDescent="0.25">
      <c r="A6206">
        <v>2283923</v>
      </c>
      <c r="B6206">
        <v>1</v>
      </c>
      <c r="C6206" t="s">
        <v>80</v>
      </c>
      <c r="D6206" t="s">
        <v>106</v>
      </c>
      <c r="E6206" t="s">
        <v>157</v>
      </c>
      <c r="F6206" t="s">
        <v>17558</v>
      </c>
      <c r="G6206" t="s">
        <v>134</v>
      </c>
      <c r="H6206" t="s">
        <v>135</v>
      </c>
      <c r="I6206" t="s">
        <v>136</v>
      </c>
      <c r="J6206" t="s">
        <v>137</v>
      </c>
      <c r="K6206" t="s">
        <v>138</v>
      </c>
      <c r="L6206" t="s">
        <v>17927</v>
      </c>
      <c r="M6206" t="s">
        <v>17928</v>
      </c>
      <c r="N6206">
        <v>2.133888888</v>
      </c>
      <c r="O6206">
        <v>0</v>
      </c>
      <c r="P6206">
        <v>4</v>
      </c>
      <c r="Q6206">
        <v>55</v>
      </c>
      <c r="R6206">
        <v>227</v>
      </c>
      <c r="S6206">
        <v>16</v>
      </c>
      <c r="T6206">
        <v>44</v>
      </c>
      <c r="U6206">
        <v>0</v>
      </c>
      <c r="V6206">
        <v>0</v>
      </c>
      <c r="W6206">
        <v>0</v>
      </c>
      <c r="X6206">
        <v>3.2907627184482111</v>
      </c>
      <c r="Y6206">
        <v>790.2372164938937</v>
      </c>
      <c r="Z6206">
        <v>428.12357546241384</v>
      </c>
      <c r="AA6206">
        <v>47.866013391704819</v>
      </c>
      <c r="AB6206">
        <v>168.60442210149273</v>
      </c>
      <c r="AC6206">
        <v>0</v>
      </c>
      <c r="AD6206">
        <v>0</v>
      </c>
      <c r="AE6206">
        <v>1438.1219901679533</v>
      </c>
    </row>
    <row r="6207" spans="1:31" x14ac:dyDescent="0.25">
      <c r="A6207">
        <v>2283966</v>
      </c>
      <c r="B6207">
        <v>1</v>
      </c>
      <c r="C6207" t="s">
        <v>81</v>
      </c>
      <c r="D6207" t="s">
        <v>128</v>
      </c>
      <c r="E6207" t="s">
        <v>147</v>
      </c>
      <c r="F6207" t="s">
        <v>1471</v>
      </c>
      <c r="G6207" t="s">
        <v>154</v>
      </c>
      <c r="H6207" t="s">
        <v>150</v>
      </c>
      <c r="I6207" t="s">
        <v>136</v>
      </c>
      <c r="J6207" t="s">
        <v>137</v>
      </c>
      <c r="K6207" t="s">
        <v>144</v>
      </c>
      <c r="L6207" t="s">
        <v>17929</v>
      </c>
      <c r="M6207" t="s">
        <v>17930</v>
      </c>
      <c r="N6207">
        <v>7.8197222220000002</v>
      </c>
      <c r="O6207">
        <v>0</v>
      </c>
      <c r="P6207">
        <v>277</v>
      </c>
      <c r="Q6207">
        <v>0</v>
      </c>
      <c r="R6207">
        <v>0</v>
      </c>
      <c r="S6207">
        <v>0</v>
      </c>
      <c r="T6207">
        <v>18</v>
      </c>
      <c r="U6207">
        <v>0</v>
      </c>
      <c r="V6207">
        <v>0</v>
      </c>
      <c r="W6207">
        <v>0</v>
      </c>
      <c r="X6207">
        <v>445.92520514340384</v>
      </c>
      <c r="Y6207">
        <v>0</v>
      </c>
      <c r="Z6207">
        <v>0</v>
      </c>
      <c r="AA6207">
        <v>0</v>
      </c>
      <c r="AB6207">
        <v>92.879228484856029</v>
      </c>
      <c r="AC6207">
        <v>0</v>
      </c>
      <c r="AD6207">
        <v>0</v>
      </c>
      <c r="AE6207">
        <v>538.80443362825986</v>
      </c>
    </row>
    <row r="6208" spans="1:31" x14ac:dyDescent="0.25">
      <c r="A6208">
        <v>2283940</v>
      </c>
      <c r="B6208">
        <v>1</v>
      </c>
      <c r="C6208" t="s">
        <v>80</v>
      </c>
      <c r="D6208" t="s">
        <v>97</v>
      </c>
      <c r="E6208" t="s">
        <v>147</v>
      </c>
      <c r="F6208" t="s">
        <v>2660</v>
      </c>
      <c r="G6208" t="s">
        <v>149</v>
      </c>
      <c r="H6208" t="s">
        <v>150</v>
      </c>
      <c r="I6208" t="s">
        <v>136</v>
      </c>
      <c r="J6208" t="s">
        <v>137</v>
      </c>
      <c r="K6208" t="s">
        <v>138</v>
      </c>
      <c r="L6208" t="s">
        <v>17931</v>
      </c>
      <c r="M6208" t="s">
        <v>17932</v>
      </c>
      <c r="N6208">
        <v>2.7427777770000001</v>
      </c>
      <c r="O6208">
        <v>0</v>
      </c>
      <c r="P6208">
        <v>102</v>
      </c>
      <c r="Q6208">
        <v>0</v>
      </c>
      <c r="R6208">
        <v>2</v>
      </c>
      <c r="S6208">
        <v>0</v>
      </c>
      <c r="T6208">
        <v>10</v>
      </c>
      <c r="U6208">
        <v>0</v>
      </c>
      <c r="V6208">
        <v>0</v>
      </c>
      <c r="W6208">
        <v>0</v>
      </c>
      <c r="X6208">
        <v>100.01293722252719</v>
      </c>
      <c r="Y6208">
        <v>0</v>
      </c>
      <c r="Z6208">
        <v>3.4064108682036669</v>
      </c>
      <c r="AA6208">
        <v>0</v>
      </c>
      <c r="AB6208">
        <v>20.357185688141403</v>
      </c>
      <c r="AC6208">
        <v>0</v>
      </c>
      <c r="AD6208">
        <v>0</v>
      </c>
      <c r="AE6208">
        <v>123.77653377887225</v>
      </c>
    </row>
    <row r="6209" spans="1:31" x14ac:dyDescent="0.25">
      <c r="A6209">
        <v>2284232</v>
      </c>
      <c r="B6209">
        <v>1</v>
      </c>
      <c r="C6209" t="s">
        <v>80</v>
      </c>
      <c r="D6209" t="s">
        <v>100</v>
      </c>
      <c r="E6209" t="s">
        <v>141</v>
      </c>
      <c r="F6209" t="s">
        <v>17933</v>
      </c>
      <c r="G6209" t="s">
        <v>1881</v>
      </c>
      <c r="H6209" t="s">
        <v>135</v>
      </c>
      <c r="I6209" t="s">
        <v>136</v>
      </c>
      <c r="J6209" t="s">
        <v>137</v>
      </c>
      <c r="K6209" t="s">
        <v>138</v>
      </c>
      <c r="L6209" t="s">
        <v>17934</v>
      </c>
      <c r="M6209" t="s">
        <v>17935</v>
      </c>
      <c r="N6209">
        <v>5.0152777769999997</v>
      </c>
      <c r="O6209">
        <v>0</v>
      </c>
      <c r="P6209">
        <v>10</v>
      </c>
      <c r="Q6209">
        <v>0</v>
      </c>
      <c r="R6209">
        <v>2</v>
      </c>
      <c r="S6209">
        <v>0</v>
      </c>
      <c r="T6209">
        <v>5</v>
      </c>
      <c r="U6209">
        <v>0</v>
      </c>
      <c r="V6209">
        <v>0</v>
      </c>
      <c r="W6209">
        <v>0</v>
      </c>
      <c r="X6209">
        <v>15.458784242688587</v>
      </c>
      <c r="Y6209">
        <v>0</v>
      </c>
      <c r="Z6209">
        <v>0.88358088183960004</v>
      </c>
      <c r="AA6209">
        <v>0</v>
      </c>
      <c r="AB6209">
        <v>2.5335108023438666</v>
      </c>
      <c r="AC6209">
        <v>0</v>
      </c>
      <c r="AD6209">
        <v>0</v>
      </c>
      <c r="AE6209">
        <v>18.875875926872052</v>
      </c>
    </row>
    <row r="6210" spans="1:31" x14ac:dyDescent="0.25">
      <c r="A6210">
        <v>2284189</v>
      </c>
      <c r="B6210">
        <v>1</v>
      </c>
      <c r="C6210" t="s">
        <v>80</v>
      </c>
      <c r="D6210" t="s">
        <v>107</v>
      </c>
      <c r="E6210" t="s">
        <v>147</v>
      </c>
      <c r="F6210" t="s">
        <v>17936</v>
      </c>
      <c r="G6210" t="s">
        <v>149</v>
      </c>
      <c r="H6210" t="s">
        <v>150</v>
      </c>
      <c r="I6210" t="s">
        <v>136</v>
      </c>
      <c r="J6210" t="s">
        <v>137</v>
      </c>
      <c r="K6210" t="s">
        <v>138</v>
      </c>
      <c r="L6210" t="s">
        <v>17937</v>
      </c>
      <c r="M6210" t="s">
        <v>17938</v>
      </c>
      <c r="N6210">
        <v>1.1488888880000001</v>
      </c>
      <c r="O6210">
        <v>0</v>
      </c>
      <c r="P6210">
        <v>24</v>
      </c>
      <c r="Q6210">
        <v>0</v>
      </c>
      <c r="R6210">
        <v>0</v>
      </c>
      <c r="S6210">
        <v>0</v>
      </c>
      <c r="T6210">
        <v>7</v>
      </c>
      <c r="U6210">
        <v>0</v>
      </c>
      <c r="V6210">
        <v>0</v>
      </c>
      <c r="W6210">
        <v>0</v>
      </c>
      <c r="X6210">
        <v>4.0342718921602998</v>
      </c>
      <c r="Y6210">
        <v>0</v>
      </c>
      <c r="Z6210">
        <v>0</v>
      </c>
      <c r="AA6210">
        <v>0</v>
      </c>
      <c r="AB6210">
        <v>6.3724480297905739</v>
      </c>
      <c r="AC6210">
        <v>0</v>
      </c>
      <c r="AD6210">
        <v>0</v>
      </c>
      <c r="AE6210">
        <v>10.406719921950874</v>
      </c>
    </row>
    <row r="6211" spans="1:31" x14ac:dyDescent="0.25">
      <c r="A6211">
        <v>2283946</v>
      </c>
      <c r="B6211">
        <v>1</v>
      </c>
      <c r="C6211" t="s">
        <v>80</v>
      </c>
      <c r="D6211" t="s">
        <v>100</v>
      </c>
      <c r="E6211" t="s">
        <v>165</v>
      </c>
      <c r="F6211" t="s">
        <v>17939</v>
      </c>
      <c r="G6211" t="s">
        <v>225</v>
      </c>
      <c r="H6211" t="s">
        <v>150</v>
      </c>
      <c r="I6211" t="s">
        <v>136</v>
      </c>
      <c r="J6211" t="s">
        <v>137</v>
      </c>
      <c r="K6211" t="s">
        <v>138</v>
      </c>
      <c r="L6211" t="s">
        <v>17940</v>
      </c>
      <c r="M6211" t="s">
        <v>17941</v>
      </c>
      <c r="N6211">
        <v>0.61138888800000002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1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0.14611278154082497</v>
      </c>
      <c r="AC6211">
        <v>0</v>
      </c>
      <c r="AD6211">
        <v>0</v>
      </c>
      <c r="AE6211">
        <v>0.14611278154082497</v>
      </c>
    </row>
    <row r="6212" spans="1:31" x14ac:dyDescent="0.25">
      <c r="A6212">
        <v>2284487</v>
      </c>
      <c r="B6212">
        <v>1</v>
      </c>
      <c r="C6212" t="s">
        <v>81</v>
      </c>
      <c r="D6212" t="s">
        <v>117</v>
      </c>
      <c r="E6212" t="s">
        <v>147</v>
      </c>
      <c r="F6212" t="s">
        <v>17942</v>
      </c>
      <c r="G6212" t="s">
        <v>149</v>
      </c>
      <c r="H6212" t="s">
        <v>150</v>
      </c>
      <c r="I6212" t="s">
        <v>136</v>
      </c>
      <c r="J6212" t="s">
        <v>137</v>
      </c>
      <c r="K6212" t="s">
        <v>138</v>
      </c>
      <c r="L6212" t="s">
        <v>17943</v>
      </c>
      <c r="M6212" t="s">
        <v>17944</v>
      </c>
      <c r="N6212">
        <v>1.4013888880000001</v>
      </c>
      <c r="O6212">
        <v>0</v>
      </c>
      <c r="P6212">
        <v>16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2.2715638829904337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2.2715638829904337</v>
      </c>
    </row>
    <row r="6213" spans="1:31" x14ac:dyDescent="0.25">
      <c r="A6213">
        <v>2284046</v>
      </c>
      <c r="B6213">
        <v>1</v>
      </c>
      <c r="C6213" t="s">
        <v>80</v>
      </c>
      <c r="D6213" t="s">
        <v>95</v>
      </c>
      <c r="E6213" t="s">
        <v>312</v>
      </c>
      <c r="F6213" t="s">
        <v>17945</v>
      </c>
      <c r="G6213" t="s">
        <v>380</v>
      </c>
      <c r="H6213" t="s">
        <v>150</v>
      </c>
      <c r="I6213" t="s">
        <v>136</v>
      </c>
      <c r="J6213" t="s">
        <v>137</v>
      </c>
      <c r="K6213" t="s">
        <v>138</v>
      </c>
      <c r="L6213" t="s">
        <v>17946</v>
      </c>
      <c r="M6213" t="s">
        <v>17947</v>
      </c>
      <c r="N6213">
        <v>5.267222222</v>
      </c>
      <c r="O6213">
        <v>0</v>
      </c>
      <c r="P6213">
        <v>45</v>
      </c>
      <c r="Q6213">
        <v>0</v>
      </c>
      <c r="R6213">
        <v>0</v>
      </c>
      <c r="S6213">
        <v>0</v>
      </c>
      <c r="T6213">
        <v>9</v>
      </c>
      <c r="U6213">
        <v>0</v>
      </c>
      <c r="V6213">
        <v>0</v>
      </c>
      <c r="W6213">
        <v>0</v>
      </c>
      <c r="X6213">
        <v>60.537692471798515</v>
      </c>
      <c r="Y6213">
        <v>0</v>
      </c>
      <c r="Z6213">
        <v>0</v>
      </c>
      <c r="AA6213">
        <v>0</v>
      </c>
      <c r="AB6213">
        <v>43.60007041557347</v>
      </c>
      <c r="AC6213">
        <v>0</v>
      </c>
      <c r="AD6213">
        <v>0</v>
      </c>
      <c r="AE6213">
        <v>104.13776288737199</v>
      </c>
    </row>
    <row r="6214" spans="1:31" x14ac:dyDescent="0.25">
      <c r="A6214">
        <v>2284026</v>
      </c>
      <c r="B6214">
        <v>1</v>
      </c>
      <c r="C6214" t="s">
        <v>81</v>
      </c>
      <c r="D6214" t="s">
        <v>128</v>
      </c>
      <c r="E6214" t="s">
        <v>176</v>
      </c>
      <c r="F6214" t="s">
        <v>17322</v>
      </c>
      <c r="G6214" t="s">
        <v>154</v>
      </c>
      <c r="H6214" t="s">
        <v>150</v>
      </c>
      <c r="I6214" t="s">
        <v>136</v>
      </c>
      <c r="J6214" t="s">
        <v>137</v>
      </c>
      <c r="K6214" t="s">
        <v>144</v>
      </c>
      <c r="L6214" t="s">
        <v>17948</v>
      </c>
      <c r="M6214" t="s">
        <v>17949</v>
      </c>
      <c r="N6214">
        <v>7.227777777</v>
      </c>
      <c r="O6214">
        <v>0</v>
      </c>
      <c r="P6214">
        <v>332</v>
      </c>
      <c r="Q6214">
        <v>0</v>
      </c>
      <c r="R6214">
        <v>0</v>
      </c>
      <c r="S6214">
        <v>0</v>
      </c>
      <c r="T6214">
        <v>11</v>
      </c>
      <c r="U6214">
        <v>0</v>
      </c>
      <c r="V6214">
        <v>0</v>
      </c>
      <c r="W6214">
        <v>0</v>
      </c>
      <c r="X6214">
        <v>490.00694736441255</v>
      </c>
      <c r="Y6214">
        <v>0</v>
      </c>
      <c r="Z6214">
        <v>0</v>
      </c>
      <c r="AA6214">
        <v>0</v>
      </c>
      <c r="AB6214">
        <v>57.014645653044376</v>
      </c>
      <c r="AC6214">
        <v>0</v>
      </c>
      <c r="AD6214">
        <v>0</v>
      </c>
      <c r="AE6214">
        <v>547.02159301745689</v>
      </c>
    </row>
    <row r="6215" spans="1:31" x14ac:dyDescent="0.25">
      <c r="A6215">
        <v>2284049</v>
      </c>
      <c r="B6215">
        <v>1</v>
      </c>
      <c r="C6215" t="s">
        <v>81</v>
      </c>
      <c r="D6215" t="s">
        <v>119</v>
      </c>
      <c r="E6215" t="s">
        <v>147</v>
      </c>
      <c r="F6215" t="s">
        <v>17950</v>
      </c>
      <c r="G6215" t="s">
        <v>149</v>
      </c>
      <c r="H6215" t="s">
        <v>150</v>
      </c>
      <c r="I6215" t="s">
        <v>136</v>
      </c>
      <c r="J6215" t="s">
        <v>137</v>
      </c>
      <c r="K6215" t="s">
        <v>138</v>
      </c>
      <c r="L6215" t="s">
        <v>17951</v>
      </c>
      <c r="M6215" t="s">
        <v>17952</v>
      </c>
      <c r="N6215">
        <v>2.3630555549999999</v>
      </c>
      <c r="O6215">
        <v>0</v>
      </c>
      <c r="P6215">
        <v>71</v>
      </c>
      <c r="Q6215">
        <v>0</v>
      </c>
      <c r="R6215">
        <v>1</v>
      </c>
      <c r="S6215">
        <v>0</v>
      </c>
      <c r="T6215">
        <v>3</v>
      </c>
      <c r="U6215">
        <v>0</v>
      </c>
      <c r="V6215">
        <v>0</v>
      </c>
      <c r="W6215">
        <v>0</v>
      </c>
      <c r="X6215">
        <v>40.677600651517153</v>
      </c>
      <c r="Y6215">
        <v>0</v>
      </c>
      <c r="Z6215">
        <v>0</v>
      </c>
      <c r="AA6215">
        <v>0</v>
      </c>
      <c r="AB6215">
        <v>4.2715763009979808</v>
      </c>
      <c r="AC6215">
        <v>0</v>
      </c>
      <c r="AD6215">
        <v>0</v>
      </c>
      <c r="AE6215">
        <v>44.949176952515131</v>
      </c>
    </row>
    <row r="6216" spans="1:31" x14ac:dyDescent="0.25">
      <c r="A6216">
        <v>2284335</v>
      </c>
      <c r="B6216">
        <v>1</v>
      </c>
      <c r="C6216" t="s">
        <v>81</v>
      </c>
      <c r="D6216" t="s">
        <v>120</v>
      </c>
      <c r="E6216" t="s">
        <v>157</v>
      </c>
      <c r="F6216" t="s">
        <v>17953</v>
      </c>
      <c r="G6216" t="s">
        <v>134</v>
      </c>
      <c r="H6216" t="s">
        <v>135</v>
      </c>
      <c r="I6216" t="s">
        <v>136</v>
      </c>
      <c r="J6216" t="s">
        <v>137</v>
      </c>
      <c r="K6216" t="s">
        <v>138</v>
      </c>
      <c r="L6216" t="s">
        <v>17954</v>
      </c>
      <c r="M6216" t="s">
        <v>17955</v>
      </c>
      <c r="N6216">
        <v>0.37555555499999999</v>
      </c>
      <c r="O6216">
        <v>3</v>
      </c>
      <c r="P6216">
        <v>355</v>
      </c>
      <c r="Q6216">
        <v>261</v>
      </c>
      <c r="R6216">
        <v>79</v>
      </c>
      <c r="S6216">
        <v>25</v>
      </c>
      <c r="T6216">
        <v>54</v>
      </c>
      <c r="U6216">
        <v>5</v>
      </c>
      <c r="V6216">
        <v>0</v>
      </c>
      <c r="W6216">
        <v>3.4401895415784001</v>
      </c>
      <c r="X6216">
        <v>26.089393193954137</v>
      </c>
      <c r="Y6216">
        <v>419.84122887682145</v>
      </c>
      <c r="Z6216">
        <v>21.130293765283742</v>
      </c>
      <c r="AA6216">
        <v>23.349969764473734</v>
      </c>
      <c r="AB6216">
        <v>7.4583801956733318</v>
      </c>
      <c r="AC6216">
        <v>207.09342623119801</v>
      </c>
      <c r="AD6216">
        <v>0</v>
      </c>
      <c r="AE6216">
        <v>708.40288156898282</v>
      </c>
    </row>
    <row r="6217" spans="1:31" x14ac:dyDescent="0.25">
      <c r="A6217">
        <v>2284212</v>
      </c>
      <c r="B6217">
        <v>1</v>
      </c>
      <c r="C6217" t="s">
        <v>80</v>
      </c>
      <c r="D6217" t="s">
        <v>93</v>
      </c>
      <c r="E6217" t="s">
        <v>165</v>
      </c>
      <c r="F6217" t="s">
        <v>17956</v>
      </c>
      <c r="G6217" t="s">
        <v>225</v>
      </c>
      <c r="H6217" t="s">
        <v>150</v>
      </c>
      <c r="I6217" t="s">
        <v>136</v>
      </c>
      <c r="J6217" t="s">
        <v>137</v>
      </c>
      <c r="K6217" t="s">
        <v>138</v>
      </c>
      <c r="L6217" t="s">
        <v>17957</v>
      </c>
      <c r="M6217" t="s">
        <v>17958</v>
      </c>
      <c r="N6217">
        <v>3.9275000000000002</v>
      </c>
      <c r="O6217">
        <v>0</v>
      </c>
      <c r="P6217">
        <v>1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3.7379298207352503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3.7379298207352503</v>
      </c>
    </row>
    <row r="6218" spans="1:31" x14ac:dyDescent="0.25">
      <c r="A6218">
        <v>2284318</v>
      </c>
      <c r="B6218">
        <v>1</v>
      </c>
      <c r="C6218" t="s">
        <v>80</v>
      </c>
      <c r="D6218" t="s">
        <v>93</v>
      </c>
      <c r="E6218" t="s">
        <v>165</v>
      </c>
      <c r="F6218" t="s">
        <v>17959</v>
      </c>
      <c r="G6218" t="s">
        <v>198</v>
      </c>
      <c r="H6218" t="s">
        <v>150</v>
      </c>
      <c r="I6218" t="s">
        <v>136</v>
      </c>
      <c r="J6218" t="s">
        <v>137</v>
      </c>
      <c r="K6218" t="s">
        <v>138</v>
      </c>
      <c r="L6218" t="s">
        <v>17960</v>
      </c>
      <c r="M6218" t="s">
        <v>17961</v>
      </c>
      <c r="N6218">
        <v>1.984444444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1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0.32507667444199995</v>
      </c>
      <c r="AC6218">
        <v>0</v>
      </c>
      <c r="AD6218">
        <v>0</v>
      </c>
      <c r="AE6218">
        <v>0.32507667444199995</v>
      </c>
    </row>
    <row r="6219" spans="1:31" x14ac:dyDescent="0.25">
      <c r="A6219">
        <v>2284464</v>
      </c>
      <c r="B6219">
        <v>1</v>
      </c>
      <c r="C6219" t="s">
        <v>80</v>
      </c>
      <c r="D6219" t="s">
        <v>84</v>
      </c>
      <c r="E6219" t="s">
        <v>165</v>
      </c>
      <c r="F6219" t="s">
        <v>17962</v>
      </c>
      <c r="G6219" t="s">
        <v>225</v>
      </c>
      <c r="H6219" t="s">
        <v>150</v>
      </c>
      <c r="I6219" t="s">
        <v>136</v>
      </c>
      <c r="J6219" t="s">
        <v>137</v>
      </c>
      <c r="K6219" t="s">
        <v>138</v>
      </c>
      <c r="L6219" t="s">
        <v>17963</v>
      </c>
      <c r="M6219" t="s">
        <v>17964</v>
      </c>
      <c r="N6219">
        <v>1.678055555</v>
      </c>
      <c r="O6219">
        <v>0</v>
      </c>
      <c r="P6219">
        <v>5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2.2277487440277004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2.2277487440277004</v>
      </c>
    </row>
    <row r="6220" spans="1:31" x14ac:dyDescent="0.25">
      <c r="A6220">
        <v>2284441</v>
      </c>
      <c r="B6220">
        <v>1</v>
      </c>
      <c r="C6220" t="s">
        <v>80</v>
      </c>
      <c r="D6220" t="s">
        <v>104</v>
      </c>
      <c r="E6220" t="s">
        <v>157</v>
      </c>
      <c r="F6220" t="s">
        <v>17965</v>
      </c>
      <c r="G6220" t="s">
        <v>134</v>
      </c>
      <c r="H6220" t="s">
        <v>135</v>
      </c>
      <c r="I6220" t="s">
        <v>136</v>
      </c>
      <c r="J6220" t="s">
        <v>137</v>
      </c>
      <c r="K6220" t="s">
        <v>138</v>
      </c>
      <c r="L6220" t="s">
        <v>17966</v>
      </c>
      <c r="M6220" t="s">
        <v>17967</v>
      </c>
      <c r="N6220">
        <v>0.64333333299999995</v>
      </c>
      <c r="O6220">
        <v>33</v>
      </c>
      <c r="P6220">
        <v>1949</v>
      </c>
      <c r="Q6220">
        <v>114</v>
      </c>
      <c r="R6220">
        <v>160</v>
      </c>
      <c r="S6220">
        <v>38</v>
      </c>
      <c r="T6220">
        <v>205</v>
      </c>
      <c r="U6220">
        <v>3</v>
      </c>
      <c r="V6220">
        <v>1</v>
      </c>
      <c r="W6220">
        <v>41.743889283096088</v>
      </c>
      <c r="X6220">
        <v>408.09438369485537</v>
      </c>
      <c r="Y6220">
        <v>17.511259459340305</v>
      </c>
      <c r="Z6220">
        <v>23.606489660914619</v>
      </c>
      <c r="AA6220">
        <v>62.263826484695102</v>
      </c>
      <c r="AB6220">
        <v>71.988829584757028</v>
      </c>
      <c r="AC6220">
        <v>10.498003369120001</v>
      </c>
      <c r="AD6220">
        <v>1.5567434793471999</v>
      </c>
      <c r="AE6220">
        <v>637.26342501612578</v>
      </c>
    </row>
    <row r="6221" spans="1:31" x14ac:dyDescent="0.25">
      <c r="A6221">
        <v>2283943</v>
      </c>
      <c r="B6221">
        <v>1</v>
      </c>
      <c r="C6221" t="s">
        <v>81</v>
      </c>
      <c r="D6221" t="s">
        <v>122</v>
      </c>
      <c r="E6221" t="s">
        <v>141</v>
      </c>
      <c r="F6221" t="s">
        <v>1682</v>
      </c>
      <c r="G6221" t="s">
        <v>268</v>
      </c>
      <c r="H6221" t="s">
        <v>135</v>
      </c>
      <c r="I6221" t="s">
        <v>136</v>
      </c>
      <c r="J6221" t="s">
        <v>137</v>
      </c>
      <c r="K6221" t="s">
        <v>138</v>
      </c>
      <c r="L6221" t="s">
        <v>17968</v>
      </c>
      <c r="M6221" t="s">
        <v>17969</v>
      </c>
      <c r="N6221">
        <v>1.975833333</v>
      </c>
      <c r="O6221">
        <v>0</v>
      </c>
      <c r="P6221">
        <v>169</v>
      </c>
      <c r="Q6221">
        <v>0</v>
      </c>
      <c r="R6221">
        <v>0</v>
      </c>
      <c r="S6221">
        <v>3</v>
      </c>
      <c r="T6221">
        <v>12</v>
      </c>
      <c r="U6221">
        <v>0</v>
      </c>
      <c r="V6221">
        <v>0</v>
      </c>
      <c r="W6221">
        <v>0</v>
      </c>
      <c r="X6221">
        <v>37.194327975725599</v>
      </c>
      <c r="Y6221">
        <v>0</v>
      </c>
      <c r="Z6221">
        <v>0</v>
      </c>
      <c r="AA6221">
        <v>5.4766742961100423</v>
      </c>
      <c r="AB6221">
        <v>16.128041446357912</v>
      </c>
      <c r="AC6221">
        <v>0</v>
      </c>
      <c r="AD6221">
        <v>0</v>
      </c>
      <c r="AE6221">
        <v>58.799043718193552</v>
      </c>
    </row>
    <row r="6222" spans="1:31" x14ac:dyDescent="0.25">
      <c r="A6222">
        <v>2284278</v>
      </c>
      <c r="B6222">
        <v>1</v>
      </c>
      <c r="C6222" t="s">
        <v>81</v>
      </c>
      <c r="D6222" t="s">
        <v>112</v>
      </c>
      <c r="E6222" t="s">
        <v>141</v>
      </c>
      <c r="F6222" t="s">
        <v>17970</v>
      </c>
      <c r="G6222" t="s">
        <v>134</v>
      </c>
      <c r="H6222" t="s">
        <v>135</v>
      </c>
      <c r="I6222" t="s">
        <v>136</v>
      </c>
      <c r="J6222" t="s">
        <v>137</v>
      </c>
      <c r="K6222" t="s">
        <v>138</v>
      </c>
      <c r="L6222" t="s">
        <v>17971</v>
      </c>
      <c r="M6222" t="s">
        <v>17972</v>
      </c>
      <c r="N6222">
        <v>0.226111111</v>
      </c>
      <c r="O6222">
        <v>0</v>
      </c>
      <c r="P6222">
        <v>4043</v>
      </c>
      <c r="Q6222">
        <v>1</v>
      </c>
      <c r="R6222">
        <v>124</v>
      </c>
      <c r="S6222">
        <v>67</v>
      </c>
      <c r="T6222">
        <v>885</v>
      </c>
      <c r="U6222">
        <v>10</v>
      </c>
      <c r="V6222">
        <v>11</v>
      </c>
      <c r="W6222">
        <v>0</v>
      </c>
      <c r="X6222">
        <v>185.64356109986866</v>
      </c>
      <c r="Y6222">
        <v>0.24526790544410002</v>
      </c>
      <c r="Z6222">
        <v>7.3681580173047001</v>
      </c>
      <c r="AA6222">
        <v>41.791768524435803</v>
      </c>
      <c r="AB6222">
        <v>153.37307053906764</v>
      </c>
      <c r="AC6222">
        <v>192.36680586414406</v>
      </c>
      <c r="AD6222">
        <v>62.787181835737343</v>
      </c>
      <c r="AE6222">
        <v>643.5758137860023</v>
      </c>
    </row>
    <row r="6223" spans="1:31" x14ac:dyDescent="0.25">
      <c r="A6223">
        <v>2284106</v>
      </c>
      <c r="B6223">
        <v>1</v>
      </c>
      <c r="C6223" t="s">
        <v>80</v>
      </c>
      <c r="D6223" t="s">
        <v>84</v>
      </c>
      <c r="E6223" t="s">
        <v>147</v>
      </c>
      <c r="F6223" t="s">
        <v>17973</v>
      </c>
      <c r="G6223" t="s">
        <v>149</v>
      </c>
      <c r="H6223" t="s">
        <v>150</v>
      </c>
      <c r="I6223" t="s">
        <v>136</v>
      </c>
      <c r="J6223" t="s">
        <v>137</v>
      </c>
      <c r="K6223" t="s">
        <v>138</v>
      </c>
      <c r="L6223" t="s">
        <v>17974</v>
      </c>
      <c r="M6223" t="s">
        <v>17975</v>
      </c>
      <c r="N6223">
        <v>1.4458333329999999</v>
      </c>
      <c r="O6223">
        <v>0</v>
      </c>
      <c r="P6223">
        <v>474</v>
      </c>
      <c r="Q6223">
        <v>0</v>
      </c>
      <c r="R6223">
        <v>0</v>
      </c>
      <c r="S6223">
        <v>0</v>
      </c>
      <c r="T6223">
        <v>6</v>
      </c>
      <c r="U6223">
        <v>0</v>
      </c>
      <c r="V6223">
        <v>0</v>
      </c>
      <c r="W6223">
        <v>0</v>
      </c>
      <c r="X6223">
        <v>164.18405857962921</v>
      </c>
      <c r="Y6223">
        <v>0</v>
      </c>
      <c r="Z6223">
        <v>0</v>
      </c>
      <c r="AA6223">
        <v>0</v>
      </c>
      <c r="AB6223">
        <v>7.3932288981430014</v>
      </c>
      <c r="AC6223">
        <v>0</v>
      </c>
      <c r="AD6223">
        <v>0</v>
      </c>
      <c r="AE6223">
        <v>171.57728747777222</v>
      </c>
    </row>
    <row r="6224" spans="1:31" x14ac:dyDescent="0.25">
      <c r="A6224">
        <v>2284112</v>
      </c>
      <c r="B6224">
        <v>1</v>
      </c>
      <c r="C6224" t="s">
        <v>80</v>
      </c>
      <c r="D6224" t="s">
        <v>96</v>
      </c>
      <c r="E6224" t="s">
        <v>165</v>
      </c>
      <c r="F6224" t="s">
        <v>17976</v>
      </c>
      <c r="G6224" t="s">
        <v>167</v>
      </c>
      <c r="H6224" t="s">
        <v>150</v>
      </c>
      <c r="I6224" t="s">
        <v>136</v>
      </c>
      <c r="J6224" t="s">
        <v>137</v>
      </c>
      <c r="K6224" t="s">
        <v>138</v>
      </c>
      <c r="L6224" t="s">
        <v>17977</v>
      </c>
      <c r="M6224" t="s">
        <v>17978</v>
      </c>
      <c r="N6224">
        <v>5.943888888</v>
      </c>
      <c r="O6224">
        <v>0</v>
      </c>
      <c r="P6224">
        <v>1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0.11505731089585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0.11505731089585</v>
      </c>
    </row>
    <row r="6225" spans="1:31" x14ac:dyDescent="0.25">
      <c r="A6225">
        <v>2284129</v>
      </c>
      <c r="B6225">
        <v>1</v>
      </c>
      <c r="C6225" t="s">
        <v>81</v>
      </c>
      <c r="D6225" t="s">
        <v>123</v>
      </c>
      <c r="E6225" t="s">
        <v>141</v>
      </c>
      <c r="F6225" t="s">
        <v>17979</v>
      </c>
      <c r="G6225" t="s">
        <v>268</v>
      </c>
      <c r="H6225" t="s">
        <v>135</v>
      </c>
      <c r="I6225" t="s">
        <v>136</v>
      </c>
      <c r="J6225" t="s">
        <v>137</v>
      </c>
      <c r="K6225" t="s">
        <v>138</v>
      </c>
      <c r="L6225" t="s">
        <v>17980</v>
      </c>
      <c r="M6225" t="s">
        <v>17981</v>
      </c>
      <c r="N6225">
        <v>0.99027777699999997</v>
      </c>
      <c r="O6225">
        <v>0</v>
      </c>
      <c r="P6225">
        <v>0</v>
      </c>
      <c r="Q6225">
        <v>0</v>
      </c>
      <c r="R6225">
        <v>8</v>
      </c>
      <c r="S6225">
        <v>3</v>
      </c>
      <c r="T6225">
        <v>7</v>
      </c>
      <c r="U6225">
        <v>3</v>
      </c>
      <c r="V6225">
        <v>1</v>
      </c>
      <c r="W6225">
        <v>0</v>
      </c>
      <c r="X6225">
        <v>0</v>
      </c>
      <c r="Y6225">
        <v>0</v>
      </c>
      <c r="Z6225">
        <v>1.0322963996240584</v>
      </c>
      <c r="AA6225">
        <v>8.1865519609449997</v>
      </c>
      <c r="AB6225">
        <v>14.434753941263999</v>
      </c>
      <c r="AC6225">
        <v>201.5938698318603</v>
      </c>
      <c r="AD6225">
        <v>9.2921286656951416</v>
      </c>
      <c r="AE6225">
        <v>234.5396007993885</v>
      </c>
    </row>
    <row r="6226" spans="1:31" x14ac:dyDescent="0.25">
      <c r="A6226">
        <v>2284255</v>
      </c>
      <c r="B6226">
        <v>1</v>
      </c>
      <c r="C6226" t="s">
        <v>80</v>
      </c>
      <c r="D6226" t="s">
        <v>106</v>
      </c>
      <c r="E6226" t="s">
        <v>141</v>
      </c>
      <c r="F6226" t="s">
        <v>17982</v>
      </c>
      <c r="G6226" t="s">
        <v>268</v>
      </c>
      <c r="H6226" t="s">
        <v>135</v>
      </c>
      <c r="I6226" t="s">
        <v>136</v>
      </c>
      <c r="J6226" t="s">
        <v>137</v>
      </c>
      <c r="K6226" t="s">
        <v>138</v>
      </c>
      <c r="L6226" t="s">
        <v>17983</v>
      </c>
      <c r="M6226" t="s">
        <v>17984</v>
      </c>
      <c r="N6226">
        <v>6.5119444440000001</v>
      </c>
      <c r="O6226">
        <v>0</v>
      </c>
      <c r="P6226">
        <v>35</v>
      </c>
      <c r="Q6226">
        <v>0</v>
      </c>
      <c r="R6226">
        <v>6</v>
      </c>
      <c r="S6226">
        <v>0</v>
      </c>
      <c r="T6226">
        <v>7</v>
      </c>
      <c r="U6226">
        <v>0</v>
      </c>
      <c r="V6226">
        <v>0</v>
      </c>
      <c r="W6226">
        <v>0</v>
      </c>
      <c r="X6226">
        <v>32.492890849501251</v>
      </c>
      <c r="Y6226">
        <v>0</v>
      </c>
      <c r="Z6226">
        <v>11.976519058732906</v>
      </c>
      <c r="AA6226">
        <v>0</v>
      </c>
      <c r="AB6226">
        <v>3.9371976585020256</v>
      </c>
      <c r="AC6226">
        <v>0</v>
      </c>
      <c r="AD6226">
        <v>0</v>
      </c>
      <c r="AE6226">
        <v>48.406607566736184</v>
      </c>
    </row>
    <row r="6227" spans="1:31" x14ac:dyDescent="0.25">
      <c r="A6227">
        <v>2284043</v>
      </c>
      <c r="B6227">
        <v>1</v>
      </c>
      <c r="C6227" t="s">
        <v>81</v>
      </c>
      <c r="D6227" t="s">
        <v>128</v>
      </c>
      <c r="E6227" t="s">
        <v>141</v>
      </c>
      <c r="F6227" t="s">
        <v>17985</v>
      </c>
      <c r="G6227" t="s">
        <v>154</v>
      </c>
      <c r="H6227" t="s">
        <v>135</v>
      </c>
      <c r="I6227" t="s">
        <v>136</v>
      </c>
      <c r="J6227" t="s">
        <v>137</v>
      </c>
      <c r="K6227" t="s">
        <v>144</v>
      </c>
      <c r="L6227" t="s">
        <v>17986</v>
      </c>
      <c r="M6227" t="s">
        <v>17987</v>
      </c>
      <c r="N6227">
        <v>5.2011111110000003</v>
      </c>
      <c r="O6227">
        <v>0</v>
      </c>
      <c r="P6227">
        <v>490</v>
      </c>
      <c r="Q6227">
        <v>0</v>
      </c>
      <c r="R6227">
        <v>0</v>
      </c>
      <c r="S6227">
        <v>0</v>
      </c>
      <c r="T6227">
        <v>9</v>
      </c>
      <c r="U6227">
        <v>0</v>
      </c>
      <c r="V6227">
        <v>0</v>
      </c>
      <c r="W6227">
        <v>0</v>
      </c>
      <c r="X6227">
        <v>549.90823465082292</v>
      </c>
      <c r="Y6227">
        <v>0</v>
      </c>
      <c r="Z6227">
        <v>0</v>
      </c>
      <c r="AA6227">
        <v>0</v>
      </c>
      <c r="AB6227">
        <v>49.307406773998345</v>
      </c>
      <c r="AC6227">
        <v>0</v>
      </c>
      <c r="AD6227">
        <v>0</v>
      </c>
      <c r="AE6227">
        <v>599.21564142482123</v>
      </c>
    </row>
    <row r="6228" spans="1:31" x14ac:dyDescent="0.25">
      <c r="A6228">
        <v>2284484</v>
      </c>
      <c r="B6228">
        <v>1</v>
      </c>
      <c r="C6228" t="s">
        <v>80</v>
      </c>
      <c r="D6228" t="s">
        <v>106</v>
      </c>
      <c r="E6228" t="s">
        <v>132</v>
      </c>
      <c r="F6228" t="s">
        <v>17988</v>
      </c>
      <c r="G6228" t="s">
        <v>442</v>
      </c>
      <c r="H6228" t="s">
        <v>135</v>
      </c>
      <c r="I6228" t="s">
        <v>136</v>
      </c>
      <c r="J6228" t="s">
        <v>137</v>
      </c>
      <c r="K6228" t="s">
        <v>138</v>
      </c>
      <c r="L6228" t="s">
        <v>17989</v>
      </c>
      <c r="M6228" t="s">
        <v>17990</v>
      </c>
      <c r="N6228">
        <v>0.74833333300000004</v>
      </c>
      <c r="O6228">
        <v>0</v>
      </c>
      <c r="P6228">
        <v>793</v>
      </c>
      <c r="Q6228">
        <v>1</v>
      </c>
      <c r="R6228">
        <v>90</v>
      </c>
      <c r="S6228">
        <v>5</v>
      </c>
      <c r="T6228">
        <v>125</v>
      </c>
      <c r="U6228">
        <v>0</v>
      </c>
      <c r="V6228">
        <v>1</v>
      </c>
      <c r="W6228">
        <v>0</v>
      </c>
      <c r="X6228">
        <v>108.11352959637632</v>
      </c>
      <c r="Y6228">
        <v>0.18393222903300002</v>
      </c>
      <c r="Z6228">
        <v>10.675686700650601</v>
      </c>
      <c r="AA6228">
        <v>3.6588498227330493</v>
      </c>
      <c r="AB6228">
        <v>24.728415827366909</v>
      </c>
      <c r="AC6228">
        <v>0</v>
      </c>
      <c r="AD6228">
        <v>55.881112166619801</v>
      </c>
      <c r="AE6228">
        <v>203.24152634277968</v>
      </c>
    </row>
    <row r="6229" spans="1:31" x14ac:dyDescent="0.25">
      <c r="A6229">
        <v>2283900</v>
      </c>
      <c r="B6229">
        <v>1</v>
      </c>
      <c r="C6229" t="s">
        <v>80</v>
      </c>
      <c r="D6229" t="s">
        <v>95</v>
      </c>
      <c r="E6229" t="s">
        <v>157</v>
      </c>
      <c r="F6229" t="s">
        <v>17991</v>
      </c>
      <c r="G6229" t="s">
        <v>134</v>
      </c>
      <c r="H6229" t="s">
        <v>135</v>
      </c>
      <c r="I6229" t="s">
        <v>136</v>
      </c>
      <c r="J6229" t="s">
        <v>137</v>
      </c>
      <c r="K6229" t="s">
        <v>138</v>
      </c>
      <c r="L6229" t="s">
        <v>17992</v>
      </c>
      <c r="M6229" t="s">
        <v>17993</v>
      </c>
      <c r="N6229">
        <v>0.67694444399999998</v>
      </c>
      <c r="O6229">
        <v>0</v>
      </c>
      <c r="P6229">
        <v>1974</v>
      </c>
      <c r="Q6229">
        <v>0</v>
      </c>
      <c r="R6229">
        <v>1</v>
      </c>
      <c r="S6229">
        <v>1</v>
      </c>
      <c r="T6229">
        <v>148</v>
      </c>
      <c r="U6229">
        <v>0</v>
      </c>
      <c r="V6229">
        <v>2</v>
      </c>
      <c r="W6229">
        <v>0</v>
      </c>
      <c r="X6229">
        <v>350.50461229670299</v>
      </c>
      <c r="Y6229">
        <v>0</v>
      </c>
      <c r="Z6229">
        <v>0</v>
      </c>
      <c r="AA6229">
        <v>0.40580264878649996</v>
      </c>
      <c r="AB6229">
        <v>38.911372666139414</v>
      </c>
      <c r="AC6229">
        <v>0</v>
      </c>
      <c r="AD6229">
        <v>3.174161577194651</v>
      </c>
      <c r="AE6229">
        <v>392.99594918882354</v>
      </c>
    </row>
    <row r="6230" spans="1:31" x14ac:dyDescent="0.25">
      <c r="A6230">
        <v>2284341</v>
      </c>
      <c r="B6230">
        <v>1</v>
      </c>
      <c r="C6230" t="s">
        <v>80</v>
      </c>
      <c r="D6230" t="s">
        <v>94</v>
      </c>
      <c r="E6230" t="s">
        <v>147</v>
      </c>
      <c r="F6230" t="s">
        <v>11466</v>
      </c>
      <c r="G6230" t="s">
        <v>233</v>
      </c>
      <c r="H6230" t="s">
        <v>150</v>
      </c>
      <c r="I6230" t="s">
        <v>136</v>
      </c>
      <c r="J6230" t="s">
        <v>137</v>
      </c>
      <c r="K6230" t="s">
        <v>138</v>
      </c>
      <c r="L6230" t="s">
        <v>17994</v>
      </c>
      <c r="M6230" t="s">
        <v>17995</v>
      </c>
      <c r="N6230">
        <v>2.8233333329999999</v>
      </c>
      <c r="O6230">
        <v>0</v>
      </c>
      <c r="P6230">
        <v>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3.2851540165217918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3.2851540165217918</v>
      </c>
    </row>
    <row r="6231" spans="1:31" x14ac:dyDescent="0.25">
      <c r="A6231">
        <v>2284453</v>
      </c>
      <c r="B6231">
        <v>1</v>
      </c>
      <c r="C6231" t="s">
        <v>80</v>
      </c>
      <c r="D6231" t="s">
        <v>108</v>
      </c>
      <c r="E6231" t="s">
        <v>147</v>
      </c>
      <c r="F6231" t="s">
        <v>17996</v>
      </c>
      <c r="G6231" t="s">
        <v>1712</v>
      </c>
      <c r="H6231" t="s">
        <v>150</v>
      </c>
      <c r="I6231" t="s">
        <v>136</v>
      </c>
      <c r="J6231" t="s">
        <v>137</v>
      </c>
      <c r="K6231" t="s">
        <v>138</v>
      </c>
      <c r="L6231" t="s">
        <v>17997</v>
      </c>
      <c r="M6231" t="s">
        <v>17998</v>
      </c>
      <c r="N6231">
        <v>1.652222222</v>
      </c>
      <c r="O6231">
        <v>0</v>
      </c>
      <c r="P6231">
        <v>8</v>
      </c>
      <c r="Q6231">
        <v>0</v>
      </c>
      <c r="R6231">
        <v>4</v>
      </c>
      <c r="S6231">
        <v>0</v>
      </c>
      <c r="T6231">
        <v>2</v>
      </c>
      <c r="U6231">
        <v>0</v>
      </c>
      <c r="V6231">
        <v>0</v>
      </c>
      <c r="W6231">
        <v>0</v>
      </c>
      <c r="X6231">
        <v>0.90536465584521686</v>
      </c>
      <c r="Y6231">
        <v>0</v>
      </c>
      <c r="Z6231">
        <v>0.58175877294955003</v>
      </c>
      <c r="AA6231">
        <v>0</v>
      </c>
      <c r="AB6231">
        <v>2.0147766866183447</v>
      </c>
      <c r="AC6231">
        <v>0</v>
      </c>
      <c r="AD6231">
        <v>0</v>
      </c>
      <c r="AE6231">
        <v>3.5019001154131115</v>
      </c>
    </row>
    <row r="6232" spans="1:31" x14ac:dyDescent="0.25">
      <c r="A6232">
        <v>2283906</v>
      </c>
      <c r="B6232">
        <v>1</v>
      </c>
      <c r="C6232" t="s">
        <v>80</v>
      </c>
      <c r="D6232" t="s">
        <v>107</v>
      </c>
      <c r="E6232" t="s">
        <v>132</v>
      </c>
      <c r="F6232" t="s">
        <v>17999</v>
      </c>
      <c r="G6232" t="s">
        <v>134</v>
      </c>
      <c r="H6232" t="s">
        <v>135</v>
      </c>
      <c r="I6232" t="s">
        <v>136</v>
      </c>
      <c r="J6232" t="s">
        <v>137</v>
      </c>
      <c r="K6232" t="s">
        <v>138</v>
      </c>
      <c r="L6232" t="s">
        <v>18000</v>
      </c>
      <c r="M6232" t="s">
        <v>18001</v>
      </c>
      <c r="N6232">
        <v>4.4958333330000002</v>
      </c>
      <c r="O6232">
        <v>0</v>
      </c>
      <c r="P6232">
        <v>1</v>
      </c>
      <c r="Q6232">
        <v>0</v>
      </c>
      <c r="R6232">
        <v>19</v>
      </c>
      <c r="S6232">
        <v>2</v>
      </c>
      <c r="T6232">
        <v>2</v>
      </c>
      <c r="U6232">
        <v>0</v>
      </c>
      <c r="V6232">
        <v>0</v>
      </c>
      <c r="W6232">
        <v>0</v>
      </c>
      <c r="X6232">
        <v>0.74385684502079996</v>
      </c>
      <c r="Y6232">
        <v>0</v>
      </c>
      <c r="Z6232">
        <v>153.26429604964272</v>
      </c>
      <c r="AA6232">
        <v>5.6735416852999583</v>
      </c>
      <c r="AB6232">
        <v>14.157371108718673</v>
      </c>
      <c r="AC6232">
        <v>0</v>
      </c>
      <c r="AD6232">
        <v>0</v>
      </c>
      <c r="AE6232">
        <v>173.83906568868215</v>
      </c>
    </row>
    <row r="6233" spans="1:31" x14ac:dyDescent="0.25">
      <c r="A6233">
        <v>2284384</v>
      </c>
      <c r="B6233">
        <v>1</v>
      </c>
      <c r="C6233" t="s">
        <v>81</v>
      </c>
      <c r="D6233" t="s">
        <v>119</v>
      </c>
      <c r="E6233" t="s">
        <v>176</v>
      </c>
      <c r="F6233" t="s">
        <v>18002</v>
      </c>
      <c r="G6233" t="s">
        <v>5157</v>
      </c>
      <c r="H6233" t="s">
        <v>150</v>
      </c>
      <c r="I6233" t="s">
        <v>136</v>
      </c>
      <c r="J6233" t="s">
        <v>137</v>
      </c>
      <c r="K6233" t="s">
        <v>138</v>
      </c>
      <c r="L6233" t="s">
        <v>18003</v>
      </c>
      <c r="M6233" t="s">
        <v>18004</v>
      </c>
      <c r="N6233">
        <v>2.1172222220000001</v>
      </c>
      <c r="O6233">
        <v>0</v>
      </c>
      <c r="P6233">
        <v>0</v>
      </c>
      <c r="Q6233">
        <v>0</v>
      </c>
      <c r="R6233">
        <v>7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77.936859309295386</v>
      </c>
      <c r="AA6233">
        <v>0</v>
      </c>
      <c r="AB6233">
        <v>0</v>
      </c>
      <c r="AC6233">
        <v>0</v>
      </c>
      <c r="AD6233">
        <v>0</v>
      </c>
      <c r="AE6233">
        <v>77.936859309295386</v>
      </c>
    </row>
    <row r="6234" spans="1:31" x14ac:dyDescent="0.25">
      <c r="A6234">
        <v>2283912</v>
      </c>
      <c r="B6234">
        <v>1</v>
      </c>
      <c r="C6234" t="s">
        <v>80</v>
      </c>
      <c r="D6234" t="s">
        <v>101</v>
      </c>
      <c r="E6234" t="s">
        <v>141</v>
      </c>
      <c r="F6234" t="s">
        <v>18005</v>
      </c>
      <c r="G6234" t="s">
        <v>134</v>
      </c>
      <c r="H6234" t="s">
        <v>135</v>
      </c>
      <c r="I6234" t="s">
        <v>136</v>
      </c>
      <c r="J6234" t="s">
        <v>137</v>
      </c>
      <c r="K6234" t="s">
        <v>138</v>
      </c>
      <c r="L6234" t="s">
        <v>18006</v>
      </c>
      <c r="M6234" t="s">
        <v>18007</v>
      </c>
      <c r="N6234">
        <v>1.036944444</v>
      </c>
      <c r="O6234">
        <v>0</v>
      </c>
      <c r="P6234">
        <v>234</v>
      </c>
      <c r="Q6234">
        <v>0</v>
      </c>
      <c r="R6234">
        <v>0</v>
      </c>
      <c r="S6234">
        <v>0</v>
      </c>
      <c r="T6234">
        <v>13</v>
      </c>
      <c r="U6234">
        <v>0</v>
      </c>
      <c r="V6234">
        <v>0</v>
      </c>
      <c r="W6234">
        <v>0</v>
      </c>
      <c r="X6234">
        <v>50.951024972404113</v>
      </c>
      <c r="Y6234">
        <v>0</v>
      </c>
      <c r="Z6234">
        <v>0</v>
      </c>
      <c r="AA6234">
        <v>0</v>
      </c>
      <c r="AB6234">
        <v>5.0622084749439082</v>
      </c>
      <c r="AC6234">
        <v>0</v>
      </c>
      <c r="AD6234">
        <v>0</v>
      </c>
      <c r="AE6234">
        <v>56.013233447348021</v>
      </c>
    </row>
    <row r="6235" spans="1:31" x14ac:dyDescent="0.25">
      <c r="A6235">
        <v>2283866</v>
      </c>
      <c r="B6235">
        <v>1</v>
      </c>
      <c r="C6235" t="s">
        <v>81</v>
      </c>
      <c r="D6235" t="s">
        <v>127</v>
      </c>
      <c r="E6235" t="s">
        <v>132</v>
      </c>
      <c r="F6235" t="s">
        <v>17514</v>
      </c>
      <c r="G6235" t="s">
        <v>1804</v>
      </c>
      <c r="H6235" t="s">
        <v>135</v>
      </c>
      <c r="I6235" t="s">
        <v>136</v>
      </c>
      <c r="J6235" t="s">
        <v>137</v>
      </c>
      <c r="K6235" t="s">
        <v>138</v>
      </c>
      <c r="L6235" t="s">
        <v>18008</v>
      </c>
      <c r="M6235" t="s">
        <v>18009</v>
      </c>
      <c r="N6235">
        <v>3.7061111109999998</v>
      </c>
      <c r="O6235">
        <v>1</v>
      </c>
      <c r="P6235">
        <v>2</v>
      </c>
      <c r="Q6235">
        <v>82</v>
      </c>
      <c r="R6235">
        <v>85</v>
      </c>
      <c r="S6235">
        <v>6</v>
      </c>
      <c r="T6235">
        <v>0</v>
      </c>
      <c r="U6235">
        <v>0</v>
      </c>
      <c r="V6235">
        <v>0</v>
      </c>
      <c r="W6235">
        <v>0.34168741131910008</v>
      </c>
      <c r="X6235">
        <v>1.2206622541298222</v>
      </c>
      <c r="Y6235">
        <v>105.87296153007964</v>
      </c>
      <c r="Z6235">
        <v>114.3322331133725</v>
      </c>
      <c r="AA6235">
        <v>9.4144163400135294</v>
      </c>
      <c r="AB6235">
        <v>0</v>
      </c>
      <c r="AC6235">
        <v>0</v>
      </c>
      <c r="AD6235">
        <v>0</v>
      </c>
      <c r="AE6235">
        <v>231.18196064891458</v>
      </c>
    </row>
    <row r="6236" spans="1:31" x14ac:dyDescent="0.25">
      <c r="A6236">
        <v>2284367</v>
      </c>
      <c r="B6236">
        <v>1</v>
      </c>
      <c r="C6236" t="s">
        <v>81</v>
      </c>
      <c r="D6236" t="s">
        <v>128</v>
      </c>
      <c r="E6236" t="s">
        <v>322</v>
      </c>
      <c r="F6236" t="s">
        <v>15533</v>
      </c>
      <c r="G6236" t="s">
        <v>134</v>
      </c>
      <c r="H6236" t="s">
        <v>135</v>
      </c>
      <c r="I6236" t="s">
        <v>136</v>
      </c>
      <c r="J6236" t="s">
        <v>137</v>
      </c>
      <c r="K6236" t="s">
        <v>138</v>
      </c>
      <c r="L6236" t="s">
        <v>18010</v>
      </c>
      <c r="M6236" t="s">
        <v>18011</v>
      </c>
      <c r="N6236">
        <v>1.7977777770000001</v>
      </c>
      <c r="O6236">
        <v>0</v>
      </c>
      <c r="P6236">
        <v>2915</v>
      </c>
      <c r="Q6236">
        <v>7</v>
      </c>
      <c r="R6236">
        <v>1</v>
      </c>
      <c r="S6236">
        <v>7</v>
      </c>
      <c r="T6236">
        <v>63</v>
      </c>
      <c r="U6236">
        <v>1</v>
      </c>
      <c r="V6236">
        <v>0</v>
      </c>
      <c r="W6236">
        <v>0</v>
      </c>
      <c r="X6236">
        <v>1102.2977419162507</v>
      </c>
      <c r="Y6236">
        <v>23.67838244519665</v>
      </c>
      <c r="Z6236">
        <v>0.11431410898880001</v>
      </c>
      <c r="AA6236">
        <v>60.667030412091883</v>
      </c>
      <c r="AB6236">
        <v>154.93020004873912</v>
      </c>
      <c r="AC6236">
        <v>12.613474094788</v>
      </c>
      <c r="AD6236">
        <v>0</v>
      </c>
      <c r="AE6236">
        <v>1354.3011430260551</v>
      </c>
    </row>
    <row r="6237" spans="1:31" x14ac:dyDescent="0.25">
      <c r="A6237">
        <v>2284516</v>
      </c>
      <c r="B6237">
        <v>1</v>
      </c>
      <c r="C6237" t="s">
        <v>80</v>
      </c>
      <c r="D6237" t="s">
        <v>82</v>
      </c>
      <c r="E6237" t="s">
        <v>157</v>
      </c>
      <c r="F6237" t="s">
        <v>18012</v>
      </c>
      <c r="G6237" t="s">
        <v>442</v>
      </c>
      <c r="H6237" t="s">
        <v>135</v>
      </c>
      <c r="I6237" t="s">
        <v>738</v>
      </c>
      <c r="J6237" t="s">
        <v>137</v>
      </c>
      <c r="K6237" t="s">
        <v>138</v>
      </c>
      <c r="L6237" t="s">
        <v>18013</v>
      </c>
      <c r="M6237" t="s">
        <v>18014</v>
      </c>
      <c r="N6237">
        <v>3.4166665999999998E-2</v>
      </c>
      <c r="O6237">
        <v>1</v>
      </c>
      <c r="P6237">
        <v>9012</v>
      </c>
      <c r="Q6237">
        <v>0</v>
      </c>
      <c r="R6237">
        <v>94</v>
      </c>
      <c r="S6237">
        <v>5</v>
      </c>
      <c r="T6237">
        <v>1313</v>
      </c>
      <c r="U6237">
        <v>1</v>
      </c>
      <c r="V6237">
        <v>3</v>
      </c>
      <c r="W6237">
        <v>0.47197709146417494</v>
      </c>
      <c r="X6237">
        <v>89.246988936616617</v>
      </c>
      <c r="Y6237">
        <v>0</v>
      </c>
      <c r="Z6237">
        <v>1.2090115145087243</v>
      </c>
      <c r="AA6237">
        <v>1.708405944202475</v>
      </c>
      <c r="AB6237">
        <v>24.86943565190732</v>
      </c>
      <c r="AC6237">
        <v>6.1540120038319994</v>
      </c>
      <c r="AD6237">
        <v>0.26257742826875002</v>
      </c>
      <c r="AE6237">
        <v>123.92240857080006</v>
      </c>
    </row>
    <row r="6238" spans="1:31" x14ac:dyDescent="0.25">
      <c r="A6238">
        <v>2283969</v>
      </c>
      <c r="B6238">
        <v>1</v>
      </c>
      <c r="C6238" t="s">
        <v>81</v>
      </c>
      <c r="D6238" t="s">
        <v>121</v>
      </c>
      <c r="E6238" t="s">
        <v>165</v>
      </c>
      <c r="F6238" t="s">
        <v>18015</v>
      </c>
      <c r="G6238" t="s">
        <v>167</v>
      </c>
      <c r="H6238" t="s">
        <v>150</v>
      </c>
      <c r="I6238" t="s">
        <v>136</v>
      </c>
      <c r="J6238" t="s">
        <v>137</v>
      </c>
      <c r="K6238" t="s">
        <v>138</v>
      </c>
      <c r="L6238" t="s">
        <v>18016</v>
      </c>
      <c r="M6238" t="s">
        <v>18017</v>
      </c>
      <c r="N6238">
        <v>2.6633333330000002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1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1.15143445835415</v>
      </c>
      <c r="AC6238">
        <v>0</v>
      </c>
      <c r="AD6238">
        <v>0</v>
      </c>
      <c r="AE6238">
        <v>1.15143445835415</v>
      </c>
    </row>
    <row r="6239" spans="1:31" x14ac:dyDescent="0.25">
      <c r="A6239">
        <v>2283989</v>
      </c>
      <c r="B6239">
        <v>1</v>
      </c>
      <c r="C6239" t="s">
        <v>80</v>
      </c>
      <c r="D6239" t="s">
        <v>106</v>
      </c>
      <c r="E6239" t="s">
        <v>141</v>
      </c>
      <c r="F6239" t="s">
        <v>18018</v>
      </c>
      <c r="G6239" t="s">
        <v>143</v>
      </c>
      <c r="H6239" t="s">
        <v>135</v>
      </c>
      <c r="I6239" t="s">
        <v>136</v>
      </c>
      <c r="J6239" t="s">
        <v>137</v>
      </c>
      <c r="K6239" t="s">
        <v>144</v>
      </c>
      <c r="L6239" t="s">
        <v>18019</v>
      </c>
      <c r="M6239" t="s">
        <v>18020</v>
      </c>
      <c r="N6239">
        <v>7.875</v>
      </c>
      <c r="O6239">
        <v>0</v>
      </c>
      <c r="P6239">
        <v>20</v>
      </c>
      <c r="Q6239">
        <v>0</v>
      </c>
      <c r="R6239">
        <v>9</v>
      </c>
      <c r="S6239">
        <v>0</v>
      </c>
      <c r="T6239">
        <v>5</v>
      </c>
      <c r="U6239">
        <v>0</v>
      </c>
      <c r="V6239">
        <v>0</v>
      </c>
      <c r="W6239">
        <v>0</v>
      </c>
      <c r="X6239">
        <v>40.608440327153289</v>
      </c>
      <c r="Y6239">
        <v>0</v>
      </c>
      <c r="Z6239">
        <v>9.1539609499539001</v>
      </c>
      <c r="AA6239">
        <v>0</v>
      </c>
      <c r="AB6239">
        <v>40.629310180518559</v>
      </c>
      <c r="AC6239">
        <v>0</v>
      </c>
      <c r="AD6239">
        <v>0</v>
      </c>
      <c r="AE6239">
        <v>90.391711457625746</v>
      </c>
    </row>
    <row r="6240" spans="1:31" x14ac:dyDescent="0.25">
      <c r="A6240">
        <v>2284015</v>
      </c>
      <c r="B6240">
        <v>1</v>
      </c>
      <c r="C6240" t="s">
        <v>81</v>
      </c>
      <c r="D6240" t="s">
        <v>114</v>
      </c>
      <c r="E6240" t="s">
        <v>132</v>
      </c>
      <c r="F6240" t="s">
        <v>18021</v>
      </c>
      <c r="G6240" t="s">
        <v>143</v>
      </c>
      <c r="H6240" t="s">
        <v>135</v>
      </c>
      <c r="I6240" t="s">
        <v>136</v>
      </c>
      <c r="J6240" t="s">
        <v>137</v>
      </c>
      <c r="K6240" t="s">
        <v>144</v>
      </c>
      <c r="L6240" t="s">
        <v>18022</v>
      </c>
      <c r="M6240" t="s">
        <v>18023</v>
      </c>
      <c r="N6240">
        <v>4.8483333330000002</v>
      </c>
      <c r="O6240">
        <v>0</v>
      </c>
      <c r="P6240">
        <v>663</v>
      </c>
      <c r="Q6240">
        <v>0</v>
      </c>
      <c r="R6240">
        <v>36</v>
      </c>
      <c r="S6240">
        <v>1</v>
      </c>
      <c r="T6240">
        <v>47</v>
      </c>
      <c r="U6240">
        <v>0</v>
      </c>
      <c r="V6240">
        <v>1</v>
      </c>
      <c r="W6240">
        <v>0</v>
      </c>
      <c r="X6240">
        <v>266.45304351262428</v>
      </c>
      <c r="Y6240">
        <v>0</v>
      </c>
      <c r="Z6240">
        <v>6.915344667485626</v>
      </c>
      <c r="AA6240">
        <v>7.1650399407276835</v>
      </c>
      <c r="AB6240">
        <v>79.734890103554974</v>
      </c>
      <c r="AC6240">
        <v>0</v>
      </c>
      <c r="AD6240">
        <v>0</v>
      </c>
      <c r="AE6240">
        <v>360.26831822439254</v>
      </c>
    </row>
    <row r="6241" spans="1:31" x14ac:dyDescent="0.25">
      <c r="A6241">
        <v>2284201</v>
      </c>
      <c r="B6241">
        <v>1</v>
      </c>
      <c r="C6241" t="s">
        <v>80</v>
      </c>
      <c r="D6241" t="s">
        <v>105</v>
      </c>
      <c r="E6241" t="s">
        <v>141</v>
      </c>
      <c r="F6241" t="s">
        <v>18024</v>
      </c>
      <c r="G6241" t="s">
        <v>268</v>
      </c>
      <c r="H6241" t="s">
        <v>135</v>
      </c>
      <c r="I6241" t="s">
        <v>136</v>
      </c>
      <c r="J6241" t="s">
        <v>137</v>
      </c>
      <c r="K6241" t="s">
        <v>138</v>
      </c>
      <c r="L6241" t="s">
        <v>18025</v>
      </c>
      <c r="M6241" t="s">
        <v>18026</v>
      </c>
      <c r="N6241">
        <v>0.59750000000000003</v>
      </c>
      <c r="O6241">
        <v>1</v>
      </c>
      <c r="P6241">
        <v>6</v>
      </c>
      <c r="Q6241">
        <v>1</v>
      </c>
      <c r="R6241">
        <v>2</v>
      </c>
      <c r="S6241">
        <v>6</v>
      </c>
      <c r="T6241">
        <v>9</v>
      </c>
      <c r="U6241">
        <v>1</v>
      </c>
      <c r="V6241">
        <v>0</v>
      </c>
      <c r="W6241">
        <v>7.9968301268602513</v>
      </c>
      <c r="X6241">
        <v>3.9173408717634004</v>
      </c>
      <c r="Y6241">
        <v>0.73696952562547502</v>
      </c>
      <c r="Z6241">
        <v>5.6691175839091512</v>
      </c>
      <c r="AA6241">
        <v>32.31619314793631</v>
      </c>
      <c r="AB6241">
        <v>9.5596979108831999</v>
      </c>
      <c r="AC6241">
        <v>46.688250399647998</v>
      </c>
      <c r="AD6241">
        <v>0</v>
      </c>
      <c r="AE6241">
        <v>106.88439956662579</v>
      </c>
    </row>
    <row r="6242" spans="1:31" x14ac:dyDescent="0.25">
      <c r="A6242">
        <v>2284158</v>
      </c>
      <c r="B6242">
        <v>1</v>
      </c>
      <c r="C6242" t="s">
        <v>80</v>
      </c>
      <c r="D6242" t="s">
        <v>84</v>
      </c>
      <c r="E6242" t="s">
        <v>165</v>
      </c>
      <c r="F6242" t="s">
        <v>18027</v>
      </c>
      <c r="G6242" t="s">
        <v>198</v>
      </c>
      <c r="H6242" t="s">
        <v>150</v>
      </c>
      <c r="I6242" t="s">
        <v>136</v>
      </c>
      <c r="J6242" t="s">
        <v>137</v>
      </c>
      <c r="K6242" t="s">
        <v>138</v>
      </c>
      <c r="L6242" t="s">
        <v>18028</v>
      </c>
      <c r="M6242" t="s">
        <v>18029</v>
      </c>
      <c r="N6242">
        <v>3.2963888880000001</v>
      </c>
      <c r="O6242">
        <v>0</v>
      </c>
      <c r="P6242">
        <v>1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1.052149661447775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1.052149661447775</v>
      </c>
    </row>
    <row r="6243" spans="1:31" x14ac:dyDescent="0.25">
      <c r="A6243">
        <v>2284009</v>
      </c>
      <c r="B6243">
        <v>1</v>
      </c>
      <c r="C6243" t="s">
        <v>80</v>
      </c>
      <c r="D6243" t="s">
        <v>105</v>
      </c>
      <c r="E6243" t="s">
        <v>312</v>
      </c>
      <c r="F6243" t="s">
        <v>18030</v>
      </c>
      <c r="G6243" t="s">
        <v>143</v>
      </c>
      <c r="H6243" t="s">
        <v>150</v>
      </c>
      <c r="I6243" t="s">
        <v>136</v>
      </c>
      <c r="J6243" t="s">
        <v>137</v>
      </c>
      <c r="K6243" t="s">
        <v>144</v>
      </c>
      <c r="L6243" t="s">
        <v>18031</v>
      </c>
      <c r="M6243" t="s">
        <v>18032</v>
      </c>
      <c r="N6243">
        <v>5.3091666660000003</v>
      </c>
      <c r="O6243">
        <v>0</v>
      </c>
      <c r="P6243">
        <v>17</v>
      </c>
      <c r="Q6243">
        <v>0</v>
      </c>
      <c r="R6243">
        <v>0</v>
      </c>
      <c r="S6243">
        <v>0</v>
      </c>
      <c r="T6243">
        <v>1</v>
      </c>
      <c r="U6243">
        <v>0</v>
      </c>
      <c r="V6243">
        <v>0</v>
      </c>
      <c r="W6243">
        <v>0</v>
      </c>
      <c r="X6243">
        <v>18.060849176497019</v>
      </c>
      <c r="Y6243">
        <v>0</v>
      </c>
      <c r="Z6243">
        <v>0</v>
      </c>
      <c r="AA6243">
        <v>0</v>
      </c>
      <c r="AB6243">
        <v>8.8608744464769256</v>
      </c>
      <c r="AC6243">
        <v>0</v>
      </c>
      <c r="AD6243">
        <v>0</v>
      </c>
      <c r="AE6243">
        <v>26.921723622973943</v>
      </c>
    </row>
    <row r="6244" spans="1:31" x14ac:dyDescent="0.25">
      <c r="A6244">
        <v>2284058</v>
      </c>
      <c r="B6244">
        <v>1</v>
      </c>
      <c r="C6244" t="s">
        <v>80</v>
      </c>
      <c r="D6244" t="s">
        <v>108</v>
      </c>
      <c r="E6244" t="s">
        <v>147</v>
      </c>
      <c r="F6244" t="s">
        <v>18033</v>
      </c>
      <c r="G6244" t="s">
        <v>149</v>
      </c>
      <c r="H6244" t="s">
        <v>150</v>
      </c>
      <c r="I6244" t="s">
        <v>136</v>
      </c>
      <c r="J6244" t="s">
        <v>137</v>
      </c>
      <c r="K6244" t="s">
        <v>138</v>
      </c>
      <c r="L6244" t="s">
        <v>18034</v>
      </c>
      <c r="M6244" t="s">
        <v>18035</v>
      </c>
      <c r="N6244">
        <v>2.2227777770000001</v>
      </c>
      <c r="O6244">
        <v>0</v>
      </c>
      <c r="P6244">
        <v>7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1.1179059792319999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1.1179059792319999</v>
      </c>
    </row>
    <row r="6245" spans="1:31" x14ac:dyDescent="0.25">
      <c r="A6245">
        <v>2283889</v>
      </c>
      <c r="B6245">
        <v>1</v>
      </c>
      <c r="C6245" t="s">
        <v>80</v>
      </c>
      <c r="D6245" t="s">
        <v>96</v>
      </c>
      <c r="E6245" t="s">
        <v>165</v>
      </c>
      <c r="F6245" t="s">
        <v>18036</v>
      </c>
      <c r="G6245" t="s">
        <v>167</v>
      </c>
      <c r="H6245" t="s">
        <v>150</v>
      </c>
      <c r="I6245" t="s">
        <v>136</v>
      </c>
      <c r="J6245" t="s">
        <v>137</v>
      </c>
      <c r="K6245" t="s">
        <v>138</v>
      </c>
      <c r="L6245" t="s">
        <v>18037</v>
      </c>
      <c r="M6245" t="s">
        <v>18038</v>
      </c>
      <c r="N6245">
        <v>1.794166666</v>
      </c>
      <c r="O6245">
        <v>0</v>
      </c>
      <c r="P6245">
        <v>1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0.62616370937850008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0.62616370937850008</v>
      </c>
    </row>
    <row r="6246" spans="1:31" x14ac:dyDescent="0.25">
      <c r="A6246">
        <v>2284138</v>
      </c>
      <c r="B6246">
        <v>1</v>
      </c>
      <c r="C6246" t="s">
        <v>80</v>
      </c>
      <c r="D6246" t="s">
        <v>84</v>
      </c>
      <c r="E6246" t="s">
        <v>147</v>
      </c>
      <c r="F6246" t="s">
        <v>18039</v>
      </c>
      <c r="G6246" t="s">
        <v>149</v>
      </c>
      <c r="H6246" t="s">
        <v>150</v>
      </c>
      <c r="I6246" t="s">
        <v>136</v>
      </c>
      <c r="J6246" t="s">
        <v>137</v>
      </c>
      <c r="K6246" t="s">
        <v>138</v>
      </c>
      <c r="L6246" t="s">
        <v>18040</v>
      </c>
      <c r="M6246" t="s">
        <v>18041</v>
      </c>
      <c r="N6246">
        <v>1.981666666</v>
      </c>
      <c r="O6246">
        <v>0</v>
      </c>
      <c r="P6246">
        <v>54</v>
      </c>
      <c r="Q6246">
        <v>0</v>
      </c>
      <c r="R6246">
        <v>0</v>
      </c>
      <c r="S6246">
        <v>0</v>
      </c>
      <c r="T6246">
        <v>5</v>
      </c>
      <c r="U6246">
        <v>0</v>
      </c>
      <c r="V6246">
        <v>1</v>
      </c>
      <c r="W6246">
        <v>0</v>
      </c>
      <c r="X6246">
        <v>28.382155422256179</v>
      </c>
      <c r="Y6246">
        <v>0</v>
      </c>
      <c r="Z6246">
        <v>0</v>
      </c>
      <c r="AA6246">
        <v>0</v>
      </c>
      <c r="AB6246">
        <v>21.082040222097589</v>
      </c>
      <c r="AC6246">
        <v>0</v>
      </c>
      <c r="AD6246">
        <v>90.213052994239803</v>
      </c>
      <c r="AE6246">
        <v>139.67724863859357</v>
      </c>
    </row>
    <row r="6247" spans="1:31" x14ac:dyDescent="0.25">
      <c r="A6247">
        <v>2283952</v>
      </c>
      <c r="B6247">
        <v>1</v>
      </c>
      <c r="C6247" t="s">
        <v>81</v>
      </c>
      <c r="D6247" t="s">
        <v>118</v>
      </c>
      <c r="E6247" t="s">
        <v>147</v>
      </c>
      <c r="F6247" t="s">
        <v>9369</v>
      </c>
      <c r="G6247" t="s">
        <v>149</v>
      </c>
      <c r="H6247" t="s">
        <v>150</v>
      </c>
      <c r="I6247" t="s">
        <v>136</v>
      </c>
      <c r="J6247" t="s">
        <v>137</v>
      </c>
      <c r="K6247" t="s">
        <v>138</v>
      </c>
      <c r="L6247" t="s">
        <v>18042</v>
      </c>
      <c r="M6247" t="s">
        <v>18043</v>
      </c>
      <c r="N6247">
        <v>0.653888888</v>
      </c>
      <c r="O6247">
        <v>0</v>
      </c>
      <c r="P6247">
        <v>5</v>
      </c>
      <c r="Q6247">
        <v>0</v>
      </c>
      <c r="R6247">
        <v>2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0.35222115458751679</v>
      </c>
      <c r="Y6247">
        <v>0</v>
      </c>
      <c r="Z6247">
        <v>0.40035168858106673</v>
      </c>
      <c r="AA6247">
        <v>0</v>
      </c>
      <c r="AB6247">
        <v>0</v>
      </c>
      <c r="AC6247">
        <v>0</v>
      </c>
      <c r="AD6247">
        <v>0</v>
      </c>
      <c r="AE6247">
        <v>0.75257284316858353</v>
      </c>
    </row>
    <row r="6248" spans="1:31" x14ac:dyDescent="0.25">
      <c r="A6248">
        <v>2284095</v>
      </c>
      <c r="B6248">
        <v>1</v>
      </c>
      <c r="C6248" t="s">
        <v>80</v>
      </c>
      <c r="D6248" t="s">
        <v>94</v>
      </c>
      <c r="E6248" t="s">
        <v>147</v>
      </c>
      <c r="F6248" t="s">
        <v>18044</v>
      </c>
      <c r="G6248" t="s">
        <v>149</v>
      </c>
      <c r="H6248" t="s">
        <v>150</v>
      </c>
      <c r="I6248" t="s">
        <v>136</v>
      </c>
      <c r="J6248" t="s">
        <v>137</v>
      </c>
      <c r="K6248" t="s">
        <v>138</v>
      </c>
      <c r="L6248" t="s">
        <v>18045</v>
      </c>
      <c r="M6248" t="s">
        <v>18046</v>
      </c>
      <c r="N6248">
        <v>3.5680555549999999</v>
      </c>
      <c r="O6248">
        <v>0</v>
      </c>
      <c r="P6248">
        <v>37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31.894363009500623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31.894363009500623</v>
      </c>
    </row>
    <row r="6249" spans="1:31" x14ac:dyDescent="0.25">
      <c r="A6249">
        <v>2284287</v>
      </c>
      <c r="B6249">
        <v>1</v>
      </c>
      <c r="C6249" t="s">
        <v>80</v>
      </c>
      <c r="D6249" t="s">
        <v>83</v>
      </c>
      <c r="E6249" t="s">
        <v>165</v>
      </c>
      <c r="F6249" t="s">
        <v>18047</v>
      </c>
      <c r="G6249" t="s">
        <v>198</v>
      </c>
      <c r="H6249" t="s">
        <v>150</v>
      </c>
      <c r="I6249" t="s">
        <v>136</v>
      </c>
      <c r="J6249" t="s">
        <v>137</v>
      </c>
      <c r="K6249" t="s">
        <v>138</v>
      </c>
      <c r="L6249" t="s">
        <v>18048</v>
      </c>
      <c r="M6249" t="s">
        <v>18049</v>
      </c>
      <c r="N6249">
        <v>1.159444444</v>
      </c>
      <c r="O6249">
        <v>0</v>
      </c>
      <c r="P6249">
        <v>3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2.5282247437376002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2.5282247437376002</v>
      </c>
    </row>
    <row r="6250" spans="1:31" x14ac:dyDescent="0.25">
      <c r="A6250">
        <v>2283932</v>
      </c>
      <c r="B6250">
        <v>1</v>
      </c>
      <c r="C6250" t="s">
        <v>80</v>
      </c>
      <c r="D6250" t="s">
        <v>97</v>
      </c>
      <c r="E6250" t="s">
        <v>147</v>
      </c>
      <c r="F6250" t="s">
        <v>18050</v>
      </c>
      <c r="G6250" t="s">
        <v>233</v>
      </c>
      <c r="H6250" t="s">
        <v>150</v>
      </c>
      <c r="I6250" t="s">
        <v>136</v>
      </c>
      <c r="J6250" t="s">
        <v>137</v>
      </c>
      <c r="K6250" t="s">
        <v>138</v>
      </c>
      <c r="L6250" t="s">
        <v>18051</v>
      </c>
      <c r="M6250" t="s">
        <v>18052</v>
      </c>
      <c r="N6250">
        <v>4.5113888879999999</v>
      </c>
      <c r="O6250">
        <v>0</v>
      </c>
      <c r="P6250">
        <v>15</v>
      </c>
      <c r="Q6250">
        <v>0</v>
      </c>
      <c r="R6250">
        <v>1</v>
      </c>
      <c r="S6250">
        <v>0</v>
      </c>
      <c r="T6250">
        <v>1</v>
      </c>
      <c r="U6250">
        <v>0</v>
      </c>
      <c r="V6250">
        <v>0</v>
      </c>
      <c r="W6250">
        <v>0</v>
      </c>
      <c r="X6250">
        <v>21.310419515766306</v>
      </c>
      <c r="Y6250">
        <v>0</v>
      </c>
      <c r="Z6250">
        <v>0.26870307009175004</v>
      </c>
      <c r="AA6250">
        <v>0</v>
      </c>
      <c r="AB6250">
        <v>0.33408672535641665</v>
      </c>
      <c r="AC6250">
        <v>0</v>
      </c>
      <c r="AD6250">
        <v>0</v>
      </c>
      <c r="AE6250">
        <v>21.913209311214473</v>
      </c>
    </row>
    <row r="6251" spans="1:31" x14ac:dyDescent="0.25">
      <c r="A6251">
        <v>2284473</v>
      </c>
      <c r="B6251">
        <v>1</v>
      </c>
      <c r="C6251" t="s">
        <v>81</v>
      </c>
      <c r="D6251" t="s">
        <v>128</v>
      </c>
      <c r="E6251" t="s">
        <v>141</v>
      </c>
      <c r="F6251" t="s">
        <v>18053</v>
      </c>
      <c r="G6251" t="s">
        <v>278</v>
      </c>
      <c r="H6251" t="s">
        <v>135</v>
      </c>
      <c r="I6251" t="s">
        <v>136</v>
      </c>
      <c r="J6251" t="s">
        <v>137</v>
      </c>
      <c r="K6251" t="s">
        <v>138</v>
      </c>
      <c r="L6251" t="s">
        <v>18054</v>
      </c>
      <c r="M6251" t="s">
        <v>18055</v>
      </c>
      <c r="N6251">
        <v>5.6583333329999999</v>
      </c>
      <c r="O6251">
        <v>0</v>
      </c>
      <c r="P6251">
        <v>52</v>
      </c>
      <c r="Q6251">
        <v>0</v>
      </c>
      <c r="R6251">
        <v>5</v>
      </c>
      <c r="S6251">
        <v>0</v>
      </c>
      <c r="T6251">
        <v>9</v>
      </c>
      <c r="U6251">
        <v>0</v>
      </c>
      <c r="V6251">
        <v>0</v>
      </c>
      <c r="W6251">
        <v>0</v>
      </c>
      <c r="X6251">
        <v>73.721415008388362</v>
      </c>
      <c r="Y6251">
        <v>0</v>
      </c>
      <c r="Z6251">
        <v>10.112537713145999</v>
      </c>
      <c r="AA6251">
        <v>0</v>
      </c>
      <c r="AB6251">
        <v>19.589172261329697</v>
      </c>
      <c r="AC6251">
        <v>0</v>
      </c>
      <c r="AD6251">
        <v>0</v>
      </c>
      <c r="AE6251">
        <v>103.42312498286405</v>
      </c>
    </row>
    <row r="6252" spans="1:31" x14ac:dyDescent="0.25">
      <c r="A6252">
        <v>2283909</v>
      </c>
      <c r="B6252">
        <v>1</v>
      </c>
      <c r="C6252" t="s">
        <v>80</v>
      </c>
      <c r="D6252" t="s">
        <v>82</v>
      </c>
      <c r="E6252" t="s">
        <v>165</v>
      </c>
      <c r="F6252" t="s">
        <v>18056</v>
      </c>
      <c r="G6252" t="s">
        <v>198</v>
      </c>
      <c r="H6252" t="s">
        <v>150</v>
      </c>
      <c r="I6252" t="s">
        <v>136</v>
      </c>
      <c r="J6252" t="s">
        <v>137</v>
      </c>
      <c r="K6252" t="s">
        <v>138</v>
      </c>
      <c r="L6252" t="s">
        <v>18057</v>
      </c>
      <c r="M6252" t="s">
        <v>18058</v>
      </c>
      <c r="N6252">
        <v>2.1527777769999998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0.65743496029259996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0.65743496029259996</v>
      </c>
    </row>
    <row r="6253" spans="1:31" x14ac:dyDescent="0.25">
      <c r="A6253">
        <v>2284364</v>
      </c>
      <c r="B6253">
        <v>1</v>
      </c>
      <c r="C6253" t="s">
        <v>80</v>
      </c>
      <c r="D6253" t="s">
        <v>85</v>
      </c>
      <c r="E6253" t="s">
        <v>165</v>
      </c>
      <c r="F6253" t="s">
        <v>18059</v>
      </c>
      <c r="G6253" t="s">
        <v>167</v>
      </c>
      <c r="H6253" t="s">
        <v>150</v>
      </c>
      <c r="I6253" t="s">
        <v>136</v>
      </c>
      <c r="J6253" t="s">
        <v>137</v>
      </c>
      <c r="K6253" t="s">
        <v>138</v>
      </c>
      <c r="L6253" t="s">
        <v>18060</v>
      </c>
      <c r="M6253" t="s">
        <v>18061</v>
      </c>
      <c r="N6253">
        <v>1.5766666659999999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1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1.4191159718884585</v>
      </c>
      <c r="AC6253">
        <v>0</v>
      </c>
      <c r="AD6253">
        <v>0</v>
      </c>
      <c r="AE6253">
        <v>1.4191159718884585</v>
      </c>
    </row>
    <row r="6254" spans="1:31" x14ac:dyDescent="0.25">
      <c r="A6254">
        <v>2283926</v>
      </c>
      <c r="B6254">
        <v>1</v>
      </c>
      <c r="C6254" t="s">
        <v>81</v>
      </c>
      <c r="D6254" t="s">
        <v>127</v>
      </c>
      <c r="E6254" t="s">
        <v>141</v>
      </c>
      <c r="F6254" t="s">
        <v>18062</v>
      </c>
      <c r="G6254" t="s">
        <v>134</v>
      </c>
      <c r="H6254" t="s">
        <v>135</v>
      </c>
      <c r="I6254" t="s">
        <v>136</v>
      </c>
      <c r="J6254" t="s">
        <v>137</v>
      </c>
      <c r="K6254" t="s">
        <v>138</v>
      </c>
      <c r="L6254" t="s">
        <v>18063</v>
      </c>
      <c r="M6254" t="s">
        <v>18064</v>
      </c>
      <c r="N6254">
        <v>2.631388888</v>
      </c>
      <c r="O6254">
        <v>1</v>
      </c>
      <c r="P6254">
        <v>444</v>
      </c>
      <c r="Q6254">
        <v>141</v>
      </c>
      <c r="R6254">
        <v>82</v>
      </c>
      <c r="S6254">
        <v>10</v>
      </c>
      <c r="T6254">
        <v>60</v>
      </c>
      <c r="U6254">
        <v>0</v>
      </c>
      <c r="V6254">
        <v>1</v>
      </c>
      <c r="W6254">
        <v>0.65139207211277783</v>
      </c>
      <c r="X6254">
        <v>262.6075983878743</v>
      </c>
      <c r="Y6254">
        <v>487.63052625848007</v>
      </c>
      <c r="Z6254">
        <v>49.92592486074215</v>
      </c>
      <c r="AA6254">
        <v>123.31871571990291</v>
      </c>
      <c r="AB6254">
        <v>68.221944008502803</v>
      </c>
      <c r="AC6254">
        <v>0</v>
      </c>
      <c r="AD6254">
        <v>12.646242380266751</v>
      </c>
      <c r="AE6254">
        <v>1005.0023436878816</v>
      </c>
    </row>
    <row r="6255" spans="1:31" x14ac:dyDescent="0.25">
      <c r="A6255">
        <v>2284218</v>
      </c>
      <c r="B6255">
        <v>1</v>
      </c>
      <c r="C6255" t="s">
        <v>80</v>
      </c>
      <c r="D6255" t="s">
        <v>93</v>
      </c>
      <c r="E6255" t="s">
        <v>157</v>
      </c>
      <c r="F6255" t="s">
        <v>13043</v>
      </c>
      <c r="G6255" t="s">
        <v>134</v>
      </c>
      <c r="H6255" t="s">
        <v>135</v>
      </c>
      <c r="I6255" t="s">
        <v>136</v>
      </c>
      <c r="J6255" t="s">
        <v>137</v>
      </c>
      <c r="K6255" t="s">
        <v>138</v>
      </c>
      <c r="L6255" t="s">
        <v>18065</v>
      </c>
      <c r="M6255" t="s">
        <v>18066</v>
      </c>
      <c r="N6255">
        <v>0.37444444399999999</v>
      </c>
      <c r="O6255">
        <v>0</v>
      </c>
      <c r="P6255">
        <v>1584</v>
      </c>
      <c r="Q6255">
        <v>35</v>
      </c>
      <c r="R6255">
        <v>146</v>
      </c>
      <c r="S6255">
        <v>11</v>
      </c>
      <c r="T6255">
        <v>228</v>
      </c>
      <c r="U6255">
        <v>1</v>
      </c>
      <c r="V6255">
        <v>1</v>
      </c>
      <c r="W6255">
        <v>0</v>
      </c>
      <c r="X6255">
        <v>138.59227810167155</v>
      </c>
      <c r="Y6255">
        <v>37.00056738133221</v>
      </c>
      <c r="Z6255">
        <v>34.262435929882841</v>
      </c>
      <c r="AA6255">
        <v>36.781749125163628</v>
      </c>
      <c r="AB6255">
        <v>62.920840832623057</v>
      </c>
      <c r="AC6255">
        <v>184.50450639179519</v>
      </c>
      <c r="AD6255">
        <v>11.180094275274969</v>
      </c>
      <c r="AE6255">
        <v>505.24247203774348</v>
      </c>
    </row>
    <row r="6256" spans="1:31" x14ac:dyDescent="0.25">
      <c r="A6256">
        <v>2283972</v>
      </c>
      <c r="B6256">
        <v>1</v>
      </c>
      <c r="C6256" t="s">
        <v>81</v>
      </c>
      <c r="D6256" t="s">
        <v>115</v>
      </c>
      <c r="E6256" t="s">
        <v>147</v>
      </c>
      <c r="F6256" t="s">
        <v>7835</v>
      </c>
      <c r="G6256" t="s">
        <v>149</v>
      </c>
      <c r="H6256" t="s">
        <v>150</v>
      </c>
      <c r="I6256" t="s">
        <v>136</v>
      </c>
      <c r="J6256" t="s">
        <v>137</v>
      </c>
      <c r="K6256" t="s">
        <v>138</v>
      </c>
      <c r="L6256" t="s">
        <v>18067</v>
      </c>
      <c r="M6256" t="s">
        <v>18068</v>
      </c>
      <c r="N6256">
        <v>0.80416666599999997</v>
      </c>
      <c r="O6256">
        <v>0</v>
      </c>
      <c r="P6256">
        <v>6</v>
      </c>
      <c r="Q6256">
        <v>0</v>
      </c>
      <c r="R6256">
        <v>0</v>
      </c>
      <c r="S6256">
        <v>0</v>
      </c>
      <c r="T6256">
        <v>1</v>
      </c>
      <c r="U6256">
        <v>0</v>
      </c>
      <c r="V6256">
        <v>0</v>
      </c>
      <c r="W6256">
        <v>0</v>
      </c>
      <c r="X6256">
        <v>0.93415301316090016</v>
      </c>
      <c r="Y6256">
        <v>0</v>
      </c>
      <c r="Z6256">
        <v>0</v>
      </c>
      <c r="AA6256">
        <v>0</v>
      </c>
      <c r="AB6256">
        <v>0.41306793880275</v>
      </c>
      <c r="AC6256">
        <v>0</v>
      </c>
      <c r="AD6256">
        <v>0</v>
      </c>
      <c r="AE6256">
        <v>1.3472209519636502</v>
      </c>
    </row>
    <row r="6257" spans="1:31" x14ac:dyDescent="0.25">
      <c r="A6257">
        <v>2284370</v>
      </c>
      <c r="B6257">
        <v>1</v>
      </c>
      <c r="C6257" t="s">
        <v>81</v>
      </c>
      <c r="D6257" t="s">
        <v>128</v>
      </c>
      <c r="E6257" t="s">
        <v>157</v>
      </c>
      <c r="F6257" t="s">
        <v>18069</v>
      </c>
      <c r="G6257" t="s">
        <v>134</v>
      </c>
      <c r="H6257" t="s">
        <v>135</v>
      </c>
      <c r="I6257" t="s">
        <v>136</v>
      </c>
      <c r="J6257" t="s">
        <v>137</v>
      </c>
      <c r="K6257" t="s">
        <v>138</v>
      </c>
      <c r="L6257" t="s">
        <v>18070</v>
      </c>
      <c r="M6257" t="s">
        <v>18071</v>
      </c>
      <c r="N6257">
        <v>1.743055555</v>
      </c>
      <c r="O6257">
        <v>0</v>
      </c>
      <c r="P6257">
        <v>2368</v>
      </c>
      <c r="Q6257">
        <v>7</v>
      </c>
      <c r="R6257">
        <v>24</v>
      </c>
      <c r="S6257">
        <v>8</v>
      </c>
      <c r="T6257">
        <v>139</v>
      </c>
      <c r="U6257">
        <v>0</v>
      </c>
      <c r="V6257">
        <v>0</v>
      </c>
      <c r="W6257">
        <v>0</v>
      </c>
      <c r="X6257">
        <v>957.52450215908334</v>
      </c>
      <c r="Y6257">
        <v>22.957124219060475</v>
      </c>
      <c r="Z6257">
        <v>22.812019568176023</v>
      </c>
      <c r="AA6257">
        <v>103.32401558832009</v>
      </c>
      <c r="AB6257">
        <v>208.30233464311851</v>
      </c>
      <c r="AC6257">
        <v>0</v>
      </c>
      <c r="AD6257">
        <v>0</v>
      </c>
      <c r="AE6257">
        <v>1314.9199961777583</v>
      </c>
    </row>
    <row r="6258" spans="1:31" x14ac:dyDescent="0.25">
      <c r="A6258">
        <v>2284035</v>
      </c>
      <c r="B6258">
        <v>1</v>
      </c>
      <c r="C6258" t="s">
        <v>81</v>
      </c>
      <c r="D6258" t="s">
        <v>112</v>
      </c>
      <c r="E6258" t="s">
        <v>157</v>
      </c>
      <c r="F6258" t="s">
        <v>18072</v>
      </c>
      <c r="G6258" t="s">
        <v>143</v>
      </c>
      <c r="H6258" t="s">
        <v>135</v>
      </c>
      <c r="I6258" t="s">
        <v>136</v>
      </c>
      <c r="J6258" t="s">
        <v>137</v>
      </c>
      <c r="K6258" t="s">
        <v>144</v>
      </c>
      <c r="L6258" t="s">
        <v>18073</v>
      </c>
      <c r="M6258" t="s">
        <v>18074</v>
      </c>
      <c r="N6258">
        <v>7.6444444440000003</v>
      </c>
      <c r="O6258">
        <v>0</v>
      </c>
      <c r="P6258">
        <v>2040</v>
      </c>
      <c r="Q6258">
        <v>0</v>
      </c>
      <c r="R6258">
        <v>29</v>
      </c>
      <c r="S6258">
        <v>1</v>
      </c>
      <c r="T6258">
        <v>128</v>
      </c>
      <c r="U6258">
        <v>0</v>
      </c>
      <c r="V6258">
        <v>0</v>
      </c>
      <c r="W6258">
        <v>0</v>
      </c>
      <c r="X6258">
        <v>3427.198734567869</v>
      </c>
      <c r="Y6258">
        <v>0</v>
      </c>
      <c r="Z6258">
        <v>9.365761375018069</v>
      </c>
      <c r="AA6258">
        <v>98.897766446466164</v>
      </c>
      <c r="AB6258">
        <v>1349.4170193754005</v>
      </c>
      <c r="AC6258">
        <v>0</v>
      </c>
      <c r="AD6258">
        <v>0</v>
      </c>
      <c r="AE6258">
        <v>4884.8792817647536</v>
      </c>
    </row>
    <row r="6259" spans="1:31" x14ac:dyDescent="0.25">
      <c r="A6259">
        <v>2284178</v>
      </c>
      <c r="B6259">
        <v>1</v>
      </c>
      <c r="C6259" t="s">
        <v>81</v>
      </c>
      <c r="D6259" t="s">
        <v>128</v>
      </c>
      <c r="E6259" t="s">
        <v>147</v>
      </c>
      <c r="F6259" t="s">
        <v>18075</v>
      </c>
      <c r="G6259" t="s">
        <v>2825</v>
      </c>
      <c r="H6259" t="s">
        <v>150</v>
      </c>
      <c r="I6259" t="s">
        <v>136</v>
      </c>
      <c r="J6259" t="s">
        <v>137</v>
      </c>
      <c r="K6259" t="s">
        <v>138</v>
      </c>
      <c r="L6259" t="s">
        <v>18076</v>
      </c>
      <c r="M6259" t="s">
        <v>18077</v>
      </c>
      <c r="N6259">
        <v>0.78694444399999997</v>
      </c>
      <c r="O6259">
        <v>0</v>
      </c>
      <c r="P6259">
        <v>89</v>
      </c>
      <c r="Q6259">
        <v>0</v>
      </c>
      <c r="R6259">
        <v>0</v>
      </c>
      <c r="S6259">
        <v>0</v>
      </c>
      <c r="T6259">
        <v>43</v>
      </c>
      <c r="U6259">
        <v>0</v>
      </c>
      <c r="V6259">
        <v>0</v>
      </c>
      <c r="W6259">
        <v>0</v>
      </c>
      <c r="X6259">
        <v>15.836963095843817</v>
      </c>
      <c r="Y6259">
        <v>0</v>
      </c>
      <c r="Z6259">
        <v>0</v>
      </c>
      <c r="AA6259">
        <v>0</v>
      </c>
      <c r="AB6259">
        <v>38.778838625163644</v>
      </c>
      <c r="AC6259">
        <v>0</v>
      </c>
      <c r="AD6259">
        <v>0</v>
      </c>
      <c r="AE6259">
        <v>54.615801721007458</v>
      </c>
    </row>
    <row r="6260" spans="1:31" x14ac:dyDescent="0.25">
      <c r="A6260">
        <v>2284135</v>
      </c>
      <c r="B6260">
        <v>1</v>
      </c>
      <c r="C6260" t="s">
        <v>81</v>
      </c>
      <c r="D6260" t="s">
        <v>118</v>
      </c>
      <c r="E6260" t="s">
        <v>165</v>
      </c>
      <c r="F6260" t="s">
        <v>18078</v>
      </c>
      <c r="G6260" t="s">
        <v>225</v>
      </c>
      <c r="H6260" t="s">
        <v>150</v>
      </c>
      <c r="I6260" t="s">
        <v>136</v>
      </c>
      <c r="J6260" t="s">
        <v>137</v>
      </c>
      <c r="K6260" t="s">
        <v>138</v>
      </c>
      <c r="L6260" t="s">
        <v>18079</v>
      </c>
      <c r="M6260" t="s">
        <v>18080</v>
      </c>
      <c r="N6260">
        <v>0.89361111100000001</v>
      </c>
      <c r="O6260">
        <v>0</v>
      </c>
      <c r="P6260">
        <v>9</v>
      </c>
      <c r="Q6260">
        <v>0</v>
      </c>
      <c r="R6260">
        <v>0</v>
      </c>
      <c r="S6260">
        <v>0</v>
      </c>
      <c r="T6260">
        <v>1</v>
      </c>
      <c r="U6260">
        <v>0</v>
      </c>
      <c r="V6260">
        <v>0</v>
      </c>
      <c r="W6260">
        <v>0</v>
      </c>
      <c r="X6260">
        <v>1.3288432466594668</v>
      </c>
      <c r="Y6260">
        <v>0</v>
      </c>
      <c r="Z6260">
        <v>0</v>
      </c>
      <c r="AA6260">
        <v>0</v>
      </c>
      <c r="AB6260">
        <v>1.4880510065579364</v>
      </c>
      <c r="AC6260">
        <v>0</v>
      </c>
      <c r="AD6260">
        <v>0</v>
      </c>
      <c r="AE6260">
        <v>2.8168942532174031</v>
      </c>
    </row>
    <row r="6261" spans="1:31" x14ac:dyDescent="0.25">
      <c r="A6261">
        <v>2284012</v>
      </c>
      <c r="B6261">
        <v>1</v>
      </c>
      <c r="C6261" t="s">
        <v>80</v>
      </c>
      <c r="D6261" t="s">
        <v>85</v>
      </c>
      <c r="E6261" t="s">
        <v>165</v>
      </c>
      <c r="F6261" t="s">
        <v>18081</v>
      </c>
      <c r="G6261" t="s">
        <v>225</v>
      </c>
      <c r="H6261" t="s">
        <v>150</v>
      </c>
      <c r="I6261" t="s">
        <v>136</v>
      </c>
      <c r="J6261" t="s">
        <v>137</v>
      </c>
      <c r="K6261" t="s">
        <v>138</v>
      </c>
      <c r="L6261" t="s">
        <v>18082</v>
      </c>
      <c r="M6261" t="s">
        <v>18083</v>
      </c>
      <c r="N6261">
        <v>2.9394444439999998</v>
      </c>
      <c r="O6261">
        <v>0</v>
      </c>
      <c r="P6261">
        <v>10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6.1374094336078979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6.1374094336078979</v>
      </c>
    </row>
    <row r="6262" spans="1:31" x14ac:dyDescent="0.25">
      <c r="A6262">
        <v>2284327</v>
      </c>
      <c r="B6262">
        <v>1</v>
      </c>
      <c r="C6262" t="s">
        <v>80</v>
      </c>
      <c r="D6262" t="s">
        <v>100</v>
      </c>
      <c r="E6262" t="s">
        <v>165</v>
      </c>
      <c r="F6262" t="s">
        <v>18084</v>
      </c>
      <c r="G6262" t="s">
        <v>261</v>
      </c>
      <c r="H6262" t="s">
        <v>150</v>
      </c>
      <c r="I6262" t="s">
        <v>136</v>
      </c>
      <c r="J6262" t="s">
        <v>137</v>
      </c>
      <c r="K6262" t="s">
        <v>138</v>
      </c>
      <c r="L6262" t="s">
        <v>18085</v>
      </c>
      <c r="M6262" t="s">
        <v>18086</v>
      </c>
      <c r="N6262">
        <v>1.1897222220000001</v>
      </c>
      <c r="O6262">
        <v>0</v>
      </c>
      <c r="P6262">
        <v>1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0.22557463116302501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0.22557463116302501</v>
      </c>
    </row>
    <row r="6263" spans="1:31" x14ac:dyDescent="0.25">
      <c r="A6263">
        <v>2284304</v>
      </c>
      <c r="B6263">
        <v>1</v>
      </c>
      <c r="C6263" t="s">
        <v>81</v>
      </c>
      <c r="D6263" t="s">
        <v>112</v>
      </c>
      <c r="E6263" t="s">
        <v>147</v>
      </c>
      <c r="F6263" t="s">
        <v>18087</v>
      </c>
      <c r="G6263" t="s">
        <v>725</v>
      </c>
      <c r="H6263" t="s">
        <v>150</v>
      </c>
      <c r="I6263" t="s">
        <v>136</v>
      </c>
      <c r="J6263" t="s">
        <v>137</v>
      </c>
      <c r="K6263" t="s">
        <v>138</v>
      </c>
      <c r="L6263" t="s">
        <v>18088</v>
      </c>
      <c r="M6263" t="s">
        <v>18089</v>
      </c>
      <c r="N6263">
        <v>3.724722222</v>
      </c>
      <c r="O6263">
        <v>0</v>
      </c>
      <c r="P6263">
        <v>26</v>
      </c>
      <c r="Q6263">
        <v>0</v>
      </c>
      <c r="R6263">
        <v>0</v>
      </c>
      <c r="S6263">
        <v>0</v>
      </c>
      <c r="T6263">
        <v>2</v>
      </c>
      <c r="U6263">
        <v>0</v>
      </c>
      <c r="V6263">
        <v>0</v>
      </c>
      <c r="W6263">
        <v>0</v>
      </c>
      <c r="X6263">
        <v>18.246951060623683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18.246951060623683</v>
      </c>
    </row>
    <row r="6264" spans="1:31" x14ac:dyDescent="0.25">
      <c r="A6264">
        <v>2284121</v>
      </c>
      <c r="B6264">
        <v>1</v>
      </c>
      <c r="C6264" t="s">
        <v>81</v>
      </c>
      <c r="D6264" t="s">
        <v>113</v>
      </c>
      <c r="E6264" t="s">
        <v>165</v>
      </c>
      <c r="F6264" t="s">
        <v>18090</v>
      </c>
      <c r="G6264" t="s">
        <v>198</v>
      </c>
      <c r="H6264" t="s">
        <v>150</v>
      </c>
      <c r="I6264" t="s">
        <v>136</v>
      </c>
      <c r="J6264" t="s">
        <v>137</v>
      </c>
      <c r="K6264" t="s">
        <v>138</v>
      </c>
      <c r="L6264" t="s">
        <v>18091</v>
      </c>
      <c r="M6264" t="s">
        <v>18092</v>
      </c>
      <c r="N6264">
        <v>1.240555555</v>
      </c>
      <c r="O6264">
        <v>0</v>
      </c>
      <c r="P6264">
        <v>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0.39060216800010006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0.39060216800010006</v>
      </c>
    </row>
    <row r="6265" spans="1:31" x14ac:dyDescent="0.25">
      <c r="A6265">
        <v>2284336</v>
      </c>
      <c r="B6265">
        <v>1</v>
      </c>
      <c r="C6265" t="s">
        <v>80</v>
      </c>
      <c r="D6265" t="s">
        <v>100</v>
      </c>
      <c r="E6265" t="s">
        <v>147</v>
      </c>
      <c r="F6265" t="s">
        <v>18093</v>
      </c>
      <c r="G6265" t="s">
        <v>725</v>
      </c>
      <c r="H6265" t="s">
        <v>150</v>
      </c>
      <c r="I6265" t="s">
        <v>136</v>
      </c>
      <c r="J6265" t="s">
        <v>137</v>
      </c>
      <c r="K6265" t="s">
        <v>138</v>
      </c>
      <c r="L6265" t="s">
        <v>18094</v>
      </c>
      <c r="M6265" t="s">
        <v>18095</v>
      </c>
      <c r="N6265">
        <v>2.241666666</v>
      </c>
      <c r="O6265">
        <v>0</v>
      </c>
      <c r="P6265">
        <v>2</v>
      </c>
      <c r="Q6265">
        <v>0</v>
      </c>
      <c r="R6265">
        <v>1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0.35110259121350001</v>
      </c>
      <c r="Y6265">
        <v>0</v>
      </c>
      <c r="Z6265">
        <v>1.3805187471716667</v>
      </c>
      <c r="AA6265">
        <v>0</v>
      </c>
      <c r="AB6265">
        <v>0</v>
      </c>
      <c r="AC6265">
        <v>0</v>
      </c>
      <c r="AD6265">
        <v>0</v>
      </c>
      <c r="AE6265">
        <v>1.7316213383851666</v>
      </c>
    </row>
    <row r="6266" spans="1:31" x14ac:dyDescent="0.25">
      <c r="A6266">
        <v>2283981</v>
      </c>
      <c r="B6266">
        <v>1</v>
      </c>
      <c r="C6266" t="s">
        <v>81</v>
      </c>
      <c r="D6266" t="s">
        <v>128</v>
      </c>
      <c r="E6266" t="s">
        <v>141</v>
      </c>
      <c r="F6266" t="s">
        <v>18096</v>
      </c>
      <c r="G6266" t="s">
        <v>143</v>
      </c>
      <c r="H6266" t="s">
        <v>135</v>
      </c>
      <c r="I6266" t="s">
        <v>136</v>
      </c>
      <c r="J6266" t="s">
        <v>137</v>
      </c>
      <c r="K6266" t="s">
        <v>144</v>
      </c>
      <c r="L6266" t="s">
        <v>18097</v>
      </c>
      <c r="M6266" t="s">
        <v>18098</v>
      </c>
      <c r="N6266">
        <v>3.3891666659999999</v>
      </c>
      <c r="O6266">
        <v>0</v>
      </c>
      <c r="P6266">
        <v>307</v>
      </c>
      <c r="Q6266">
        <v>0</v>
      </c>
      <c r="R6266">
        <v>0</v>
      </c>
      <c r="S6266">
        <v>0</v>
      </c>
      <c r="T6266">
        <v>36</v>
      </c>
      <c r="U6266">
        <v>0</v>
      </c>
      <c r="V6266">
        <v>0</v>
      </c>
      <c r="W6266">
        <v>0</v>
      </c>
      <c r="X6266">
        <v>233.75447659890867</v>
      </c>
      <c r="Y6266">
        <v>0</v>
      </c>
      <c r="Z6266">
        <v>0</v>
      </c>
      <c r="AA6266">
        <v>0</v>
      </c>
      <c r="AB6266">
        <v>202.95725995042594</v>
      </c>
      <c r="AC6266">
        <v>0</v>
      </c>
      <c r="AD6266">
        <v>0</v>
      </c>
      <c r="AE6266">
        <v>436.7117365493346</v>
      </c>
    </row>
    <row r="6267" spans="1:31" x14ac:dyDescent="0.25">
      <c r="A6267">
        <v>2284499</v>
      </c>
      <c r="B6267">
        <v>1</v>
      </c>
      <c r="C6267" t="s">
        <v>81</v>
      </c>
      <c r="D6267" t="s">
        <v>112</v>
      </c>
      <c r="E6267" t="s">
        <v>165</v>
      </c>
      <c r="F6267" t="s">
        <v>18099</v>
      </c>
      <c r="G6267" t="s">
        <v>198</v>
      </c>
      <c r="H6267" t="s">
        <v>150</v>
      </c>
      <c r="I6267" t="s">
        <v>136</v>
      </c>
      <c r="J6267" t="s">
        <v>137</v>
      </c>
      <c r="K6267" t="s">
        <v>138</v>
      </c>
      <c r="L6267" t="s">
        <v>18100</v>
      </c>
      <c r="M6267" t="s">
        <v>18101</v>
      </c>
      <c r="N6267">
        <v>1.1675</v>
      </c>
      <c r="O6267">
        <v>0</v>
      </c>
      <c r="P6267">
        <v>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9.056109795480001E-2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9.056109795480001E-2</v>
      </c>
    </row>
    <row r="6268" spans="1:31" x14ac:dyDescent="0.25">
      <c r="A6268">
        <v>2284476</v>
      </c>
      <c r="B6268">
        <v>1</v>
      </c>
      <c r="C6268" t="s">
        <v>81</v>
      </c>
      <c r="D6268" t="s">
        <v>128</v>
      </c>
      <c r="E6268" t="s">
        <v>165</v>
      </c>
      <c r="F6268" t="s">
        <v>18102</v>
      </c>
      <c r="G6268" t="s">
        <v>167</v>
      </c>
      <c r="H6268" t="s">
        <v>150</v>
      </c>
      <c r="I6268" t="s">
        <v>136</v>
      </c>
      <c r="J6268" t="s">
        <v>137</v>
      </c>
      <c r="K6268" t="s">
        <v>138</v>
      </c>
      <c r="L6268" t="s">
        <v>18103</v>
      </c>
      <c r="M6268" t="s">
        <v>18104</v>
      </c>
      <c r="N6268">
        <v>19.362777777000002</v>
      </c>
      <c r="O6268">
        <v>0</v>
      </c>
      <c r="P6268">
        <v>11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41.880250994871453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41.880250994871453</v>
      </c>
    </row>
    <row r="6269" spans="1:31" x14ac:dyDescent="0.25">
      <c r="A6269">
        <v>2284127</v>
      </c>
      <c r="B6269">
        <v>1</v>
      </c>
      <c r="C6269" t="s">
        <v>80</v>
      </c>
      <c r="D6269" t="s">
        <v>83</v>
      </c>
      <c r="E6269" t="s">
        <v>141</v>
      </c>
      <c r="F6269" t="s">
        <v>18105</v>
      </c>
      <c r="G6269" t="s">
        <v>134</v>
      </c>
      <c r="H6269" t="s">
        <v>135</v>
      </c>
      <c r="I6269" t="s">
        <v>136</v>
      </c>
      <c r="J6269" t="s">
        <v>137</v>
      </c>
      <c r="K6269" t="s">
        <v>138</v>
      </c>
      <c r="L6269" t="s">
        <v>18106</v>
      </c>
      <c r="M6269" t="s">
        <v>18107</v>
      </c>
      <c r="N6269">
        <v>2.5141666659999999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1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91.990289715400479</v>
      </c>
      <c r="AD6269">
        <v>0</v>
      </c>
      <c r="AE6269">
        <v>91.990289715400479</v>
      </c>
    </row>
    <row r="6270" spans="1:31" x14ac:dyDescent="0.25">
      <c r="A6270">
        <v>2284459</v>
      </c>
      <c r="B6270">
        <v>1</v>
      </c>
      <c r="C6270" t="s">
        <v>80</v>
      </c>
      <c r="D6270" t="s">
        <v>84</v>
      </c>
      <c r="E6270" t="s">
        <v>165</v>
      </c>
      <c r="F6270" t="s">
        <v>18108</v>
      </c>
      <c r="G6270" t="s">
        <v>198</v>
      </c>
      <c r="H6270" t="s">
        <v>150</v>
      </c>
      <c r="I6270" t="s">
        <v>136</v>
      </c>
      <c r="J6270" t="s">
        <v>137</v>
      </c>
      <c r="K6270" t="s">
        <v>138</v>
      </c>
      <c r="L6270" t="s">
        <v>18109</v>
      </c>
      <c r="M6270" t="s">
        <v>18110</v>
      </c>
      <c r="N6270">
        <v>1.9141666660000001</v>
      </c>
      <c r="O6270">
        <v>0</v>
      </c>
      <c r="P6270">
        <v>1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0.36482276838083338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0.36482276838083338</v>
      </c>
    </row>
    <row r="6271" spans="1:31" x14ac:dyDescent="0.25">
      <c r="A6271">
        <v>2284021</v>
      </c>
      <c r="B6271">
        <v>1</v>
      </c>
      <c r="C6271" t="s">
        <v>81</v>
      </c>
      <c r="D6271" t="s">
        <v>119</v>
      </c>
      <c r="E6271" t="s">
        <v>141</v>
      </c>
      <c r="F6271" t="s">
        <v>18111</v>
      </c>
      <c r="G6271" t="s">
        <v>268</v>
      </c>
      <c r="H6271" t="s">
        <v>135</v>
      </c>
      <c r="I6271" t="s">
        <v>136</v>
      </c>
      <c r="J6271" t="s">
        <v>137</v>
      </c>
      <c r="K6271" t="s">
        <v>138</v>
      </c>
      <c r="L6271" t="s">
        <v>18112</v>
      </c>
      <c r="M6271" t="s">
        <v>18113</v>
      </c>
      <c r="N6271">
        <v>2.105277777</v>
      </c>
      <c r="O6271">
        <v>0</v>
      </c>
      <c r="P6271">
        <v>0</v>
      </c>
      <c r="Q6271">
        <v>0</v>
      </c>
      <c r="R6271">
        <v>16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115.42584071734142</v>
      </c>
      <c r="AA6271">
        <v>0</v>
      </c>
      <c r="AB6271">
        <v>0</v>
      </c>
      <c r="AC6271">
        <v>0</v>
      </c>
      <c r="AD6271">
        <v>0</v>
      </c>
      <c r="AE6271">
        <v>115.42584071734142</v>
      </c>
    </row>
    <row r="6272" spans="1:31" x14ac:dyDescent="0.25">
      <c r="A6272">
        <v>2284273</v>
      </c>
      <c r="B6272">
        <v>1</v>
      </c>
      <c r="C6272" t="s">
        <v>80</v>
      </c>
      <c r="D6272" t="s">
        <v>103</v>
      </c>
      <c r="E6272" t="s">
        <v>176</v>
      </c>
      <c r="F6272" t="s">
        <v>1619</v>
      </c>
      <c r="G6272" t="s">
        <v>149</v>
      </c>
      <c r="H6272" t="s">
        <v>150</v>
      </c>
      <c r="I6272" t="s">
        <v>136</v>
      </c>
      <c r="J6272" t="s">
        <v>137</v>
      </c>
      <c r="K6272" t="s">
        <v>138</v>
      </c>
      <c r="L6272" t="s">
        <v>18114</v>
      </c>
      <c r="M6272" t="s">
        <v>18115</v>
      </c>
      <c r="N6272">
        <v>0.62749999999999995</v>
      </c>
      <c r="O6272">
        <v>0</v>
      </c>
      <c r="P6272">
        <v>0</v>
      </c>
      <c r="Q6272">
        <v>0</v>
      </c>
      <c r="R6272">
        <v>16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12.377514063199598</v>
      </c>
      <c r="AA6272">
        <v>0</v>
      </c>
      <c r="AB6272">
        <v>0</v>
      </c>
      <c r="AC6272">
        <v>0</v>
      </c>
      <c r="AD6272">
        <v>0</v>
      </c>
      <c r="AE6272">
        <v>12.377514063199598</v>
      </c>
    </row>
    <row r="6273" spans="1:31" x14ac:dyDescent="0.25">
      <c r="A6273">
        <v>2284081</v>
      </c>
      <c r="B6273">
        <v>1</v>
      </c>
      <c r="C6273" t="s">
        <v>80</v>
      </c>
      <c r="D6273" t="s">
        <v>82</v>
      </c>
      <c r="E6273" t="s">
        <v>165</v>
      </c>
      <c r="F6273" t="s">
        <v>18116</v>
      </c>
      <c r="G6273" t="s">
        <v>225</v>
      </c>
      <c r="H6273" t="s">
        <v>150</v>
      </c>
      <c r="I6273" t="s">
        <v>136</v>
      </c>
      <c r="J6273" t="s">
        <v>137</v>
      </c>
      <c r="K6273" t="s">
        <v>138</v>
      </c>
      <c r="L6273" t="s">
        <v>18117</v>
      </c>
      <c r="M6273" t="s">
        <v>18118</v>
      </c>
      <c r="N6273">
        <v>1.669166666</v>
      </c>
      <c r="O6273">
        <v>0</v>
      </c>
      <c r="P6273">
        <v>1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0.38644576147148335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0.38644576147148335</v>
      </c>
    </row>
    <row r="6274" spans="1:31" x14ac:dyDescent="0.25">
      <c r="A6274">
        <v>2284293</v>
      </c>
      <c r="B6274">
        <v>1</v>
      </c>
      <c r="C6274" t="s">
        <v>80</v>
      </c>
      <c r="D6274" t="s">
        <v>89</v>
      </c>
      <c r="E6274" t="s">
        <v>141</v>
      </c>
      <c r="F6274" t="s">
        <v>2266</v>
      </c>
      <c r="G6274" t="s">
        <v>268</v>
      </c>
      <c r="H6274" t="s">
        <v>135</v>
      </c>
      <c r="I6274" t="s">
        <v>136</v>
      </c>
      <c r="J6274" t="s">
        <v>137</v>
      </c>
      <c r="K6274" t="s">
        <v>138</v>
      </c>
      <c r="L6274" t="s">
        <v>18119</v>
      </c>
      <c r="M6274" t="s">
        <v>18120</v>
      </c>
      <c r="N6274">
        <v>1.696111111</v>
      </c>
      <c r="O6274">
        <v>0</v>
      </c>
      <c r="P6274">
        <v>9</v>
      </c>
      <c r="Q6274">
        <v>0</v>
      </c>
      <c r="R6274">
        <v>5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9.0172012165086493</v>
      </c>
      <c r="Y6274">
        <v>0</v>
      </c>
      <c r="Z6274">
        <v>0.25166886208280004</v>
      </c>
      <c r="AA6274">
        <v>0</v>
      </c>
      <c r="AB6274">
        <v>0</v>
      </c>
      <c r="AC6274">
        <v>0</v>
      </c>
      <c r="AD6274">
        <v>0</v>
      </c>
      <c r="AE6274">
        <v>9.2688700785914495</v>
      </c>
    </row>
    <row r="6275" spans="1:31" x14ac:dyDescent="0.25">
      <c r="A6275">
        <v>2283938</v>
      </c>
      <c r="B6275">
        <v>1</v>
      </c>
      <c r="C6275" t="s">
        <v>80</v>
      </c>
      <c r="D6275" t="s">
        <v>91</v>
      </c>
      <c r="E6275" t="s">
        <v>132</v>
      </c>
      <c r="F6275" t="s">
        <v>11655</v>
      </c>
      <c r="G6275" t="s">
        <v>134</v>
      </c>
      <c r="H6275" t="s">
        <v>135</v>
      </c>
      <c r="I6275" t="s">
        <v>136</v>
      </c>
      <c r="J6275" t="s">
        <v>137</v>
      </c>
      <c r="K6275" t="s">
        <v>138</v>
      </c>
      <c r="L6275" t="s">
        <v>18121</v>
      </c>
      <c r="M6275" t="s">
        <v>18122</v>
      </c>
      <c r="N6275">
        <v>2.1797222220000001</v>
      </c>
      <c r="O6275">
        <v>3</v>
      </c>
      <c r="P6275">
        <v>14</v>
      </c>
      <c r="Q6275">
        <v>28</v>
      </c>
      <c r="R6275">
        <v>1</v>
      </c>
      <c r="S6275">
        <v>28</v>
      </c>
      <c r="T6275">
        <v>1</v>
      </c>
      <c r="U6275">
        <v>0</v>
      </c>
      <c r="V6275">
        <v>0</v>
      </c>
      <c r="W6275">
        <v>6.3704449388579993</v>
      </c>
      <c r="X6275">
        <v>4.874500458956267</v>
      </c>
      <c r="Y6275">
        <v>39.413858851863097</v>
      </c>
      <c r="Z6275">
        <v>1.3369823456458334</v>
      </c>
      <c r="AA6275">
        <v>252.33272374740253</v>
      </c>
      <c r="AB6275">
        <v>3.1701432081259666</v>
      </c>
      <c r="AC6275">
        <v>0</v>
      </c>
      <c r="AD6275">
        <v>0</v>
      </c>
      <c r="AE6275">
        <v>307.49865355085171</v>
      </c>
    </row>
    <row r="6276" spans="1:31" x14ac:dyDescent="0.25">
      <c r="A6276">
        <v>2284436</v>
      </c>
      <c r="B6276">
        <v>1</v>
      </c>
      <c r="C6276" t="s">
        <v>80</v>
      </c>
      <c r="D6276" t="s">
        <v>82</v>
      </c>
      <c r="E6276" t="s">
        <v>165</v>
      </c>
      <c r="F6276" t="s">
        <v>18123</v>
      </c>
      <c r="G6276" t="s">
        <v>198</v>
      </c>
      <c r="H6276" t="s">
        <v>150</v>
      </c>
      <c r="I6276" t="s">
        <v>136</v>
      </c>
      <c r="J6276" t="s">
        <v>137</v>
      </c>
      <c r="K6276" t="s">
        <v>138</v>
      </c>
      <c r="L6276" t="s">
        <v>18124</v>
      </c>
      <c r="M6276" t="s">
        <v>18125</v>
      </c>
      <c r="N6276">
        <v>2.7002777770000002</v>
      </c>
      <c r="O6276">
        <v>0</v>
      </c>
      <c r="P6276">
        <v>1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6.6417950775000002E-4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6.6417950775000002E-4</v>
      </c>
    </row>
    <row r="6277" spans="1:31" x14ac:dyDescent="0.25">
      <c r="A6277">
        <v>2284187</v>
      </c>
      <c r="B6277">
        <v>1</v>
      </c>
      <c r="C6277" t="s">
        <v>80</v>
      </c>
      <c r="D6277" t="s">
        <v>96</v>
      </c>
      <c r="E6277" t="s">
        <v>141</v>
      </c>
      <c r="F6277" t="s">
        <v>18126</v>
      </c>
      <c r="G6277" t="s">
        <v>1745</v>
      </c>
      <c r="H6277" t="s">
        <v>135</v>
      </c>
      <c r="I6277" t="s">
        <v>136</v>
      </c>
      <c r="J6277" t="s">
        <v>137</v>
      </c>
      <c r="K6277" t="s">
        <v>138</v>
      </c>
      <c r="L6277" t="s">
        <v>18127</v>
      </c>
      <c r="M6277" t="s">
        <v>18128</v>
      </c>
      <c r="N6277">
        <v>7.5291666660000001</v>
      </c>
      <c r="O6277">
        <v>0</v>
      </c>
      <c r="P6277">
        <v>27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51.44240139022132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51.44240139022132</v>
      </c>
    </row>
    <row r="6278" spans="1:31" x14ac:dyDescent="0.25">
      <c r="A6278">
        <v>2283955</v>
      </c>
      <c r="B6278">
        <v>1</v>
      </c>
      <c r="C6278" t="s">
        <v>80</v>
      </c>
      <c r="D6278" t="s">
        <v>107</v>
      </c>
      <c r="E6278" t="s">
        <v>165</v>
      </c>
      <c r="F6278" t="s">
        <v>18129</v>
      </c>
      <c r="G6278" t="s">
        <v>225</v>
      </c>
      <c r="H6278" t="s">
        <v>150</v>
      </c>
      <c r="I6278" t="s">
        <v>136</v>
      </c>
      <c r="J6278" t="s">
        <v>137</v>
      </c>
      <c r="K6278" t="s">
        <v>138</v>
      </c>
      <c r="L6278" t="s">
        <v>18130</v>
      </c>
      <c r="M6278" t="s">
        <v>18131</v>
      </c>
      <c r="N6278">
        <v>2.3544444439999999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3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7.6762100194216112</v>
      </c>
      <c r="AC6278">
        <v>0</v>
      </c>
      <c r="AD6278">
        <v>0</v>
      </c>
      <c r="AE6278">
        <v>7.6762100194216112</v>
      </c>
    </row>
    <row r="6279" spans="1:31" x14ac:dyDescent="0.25">
      <c r="A6279">
        <v>2283978</v>
      </c>
      <c r="B6279">
        <v>1</v>
      </c>
      <c r="C6279" t="s">
        <v>80</v>
      </c>
      <c r="D6279" t="s">
        <v>110</v>
      </c>
      <c r="E6279" t="s">
        <v>176</v>
      </c>
      <c r="F6279" t="s">
        <v>5527</v>
      </c>
      <c r="G6279" t="s">
        <v>154</v>
      </c>
      <c r="H6279" t="s">
        <v>150</v>
      </c>
      <c r="I6279" t="s">
        <v>136</v>
      </c>
      <c r="J6279" t="s">
        <v>137</v>
      </c>
      <c r="K6279" t="s">
        <v>144</v>
      </c>
      <c r="L6279" t="s">
        <v>18132</v>
      </c>
      <c r="M6279" t="s">
        <v>18133</v>
      </c>
      <c r="N6279">
        <v>3.6458333330000001</v>
      </c>
      <c r="O6279">
        <v>0</v>
      </c>
      <c r="P6279">
        <v>391</v>
      </c>
      <c r="Q6279">
        <v>0</v>
      </c>
      <c r="R6279">
        <v>0</v>
      </c>
      <c r="S6279">
        <v>0</v>
      </c>
      <c r="T6279">
        <v>73</v>
      </c>
      <c r="U6279">
        <v>0</v>
      </c>
      <c r="V6279">
        <v>0</v>
      </c>
      <c r="W6279">
        <v>0</v>
      </c>
      <c r="X6279">
        <v>431.63122127285925</v>
      </c>
      <c r="Y6279">
        <v>0</v>
      </c>
      <c r="Z6279">
        <v>0</v>
      </c>
      <c r="AA6279">
        <v>0</v>
      </c>
      <c r="AB6279">
        <v>285.37563234187127</v>
      </c>
      <c r="AC6279">
        <v>0</v>
      </c>
      <c r="AD6279">
        <v>0</v>
      </c>
      <c r="AE6279">
        <v>717.00685361473052</v>
      </c>
    </row>
    <row r="6280" spans="1:31" x14ac:dyDescent="0.25">
      <c r="A6280">
        <v>2284310</v>
      </c>
      <c r="B6280">
        <v>1</v>
      </c>
      <c r="C6280" t="s">
        <v>80</v>
      </c>
      <c r="D6280" t="s">
        <v>106</v>
      </c>
      <c r="E6280" t="s">
        <v>165</v>
      </c>
      <c r="F6280" t="s">
        <v>18134</v>
      </c>
      <c r="G6280" t="s">
        <v>198</v>
      </c>
      <c r="H6280" t="s">
        <v>150</v>
      </c>
      <c r="I6280" t="s">
        <v>136</v>
      </c>
      <c r="J6280" t="s">
        <v>137</v>
      </c>
      <c r="K6280" t="s">
        <v>138</v>
      </c>
      <c r="L6280" t="s">
        <v>18135</v>
      </c>
      <c r="M6280" t="s">
        <v>18136</v>
      </c>
      <c r="N6280">
        <v>3.0183333330000002</v>
      </c>
      <c r="O6280">
        <v>0</v>
      </c>
      <c r="P6280">
        <v>0</v>
      </c>
      <c r="Q6280">
        <v>0</v>
      </c>
      <c r="R6280">
        <v>8</v>
      </c>
      <c r="S6280">
        <v>0</v>
      </c>
      <c r="T6280">
        <v>2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30.97856582480625</v>
      </c>
      <c r="AA6280">
        <v>0</v>
      </c>
      <c r="AB6280">
        <v>11.573199737255951</v>
      </c>
      <c r="AC6280">
        <v>0</v>
      </c>
      <c r="AD6280">
        <v>0</v>
      </c>
      <c r="AE6280">
        <v>42.551765562062201</v>
      </c>
    </row>
    <row r="6281" spans="1:31" x14ac:dyDescent="0.25">
      <c r="A6281">
        <v>2284356</v>
      </c>
      <c r="B6281">
        <v>1</v>
      </c>
      <c r="C6281" t="s">
        <v>81</v>
      </c>
      <c r="D6281" t="s">
        <v>114</v>
      </c>
      <c r="E6281" t="s">
        <v>132</v>
      </c>
      <c r="F6281" t="s">
        <v>18137</v>
      </c>
      <c r="G6281" t="s">
        <v>134</v>
      </c>
      <c r="H6281" t="s">
        <v>135</v>
      </c>
      <c r="I6281" t="s">
        <v>738</v>
      </c>
      <c r="J6281" t="s">
        <v>137</v>
      </c>
      <c r="K6281" t="s">
        <v>138</v>
      </c>
      <c r="L6281" t="s">
        <v>18138</v>
      </c>
      <c r="M6281" t="s">
        <v>18139</v>
      </c>
      <c r="N6281">
        <v>1.1944444E-2</v>
      </c>
      <c r="O6281">
        <v>0</v>
      </c>
      <c r="P6281">
        <v>898</v>
      </c>
      <c r="Q6281">
        <v>0</v>
      </c>
      <c r="R6281">
        <v>74</v>
      </c>
      <c r="S6281">
        <v>2</v>
      </c>
      <c r="T6281">
        <v>92</v>
      </c>
      <c r="U6281">
        <v>0</v>
      </c>
      <c r="V6281">
        <v>1</v>
      </c>
      <c r="W6281">
        <v>0</v>
      </c>
      <c r="X6281">
        <v>1.0759884877375367</v>
      </c>
      <c r="Y6281">
        <v>0</v>
      </c>
      <c r="Z6281">
        <v>1.5856292220266667E-2</v>
      </c>
      <c r="AA6281">
        <v>7.0299098483633332E-2</v>
      </c>
      <c r="AB6281">
        <v>0.47135987292283338</v>
      </c>
      <c r="AC6281">
        <v>0</v>
      </c>
      <c r="AD6281">
        <v>0</v>
      </c>
      <c r="AE6281">
        <v>1.6335037513642703</v>
      </c>
    </row>
    <row r="6282" spans="1:31" x14ac:dyDescent="0.25">
      <c r="A6282">
        <v>2284502</v>
      </c>
      <c r="B6282">
        <v>1</v>
      </c>
      <c r="C6282" t="s">
        <v>81</v>
      </c>
      <c r="D6282" t="s">
        <v>115</v>
      </c>
      <c r="E6282" t="s">
        <v>147</v>
      </c>
      <c r="F6282" t="s">
        <v>18140</v>
      </c>
      <c r="G6282" t="s">
        <v>149</v>
      </c>
      <c r="H6282" t="s">
        <v>150</v>
      </c>
      <c r="I6282" t="s">
        <v>136</v>
      </c>
      <c r="J6282" t="s">
        <v>137</v>
      </c>
      <c r="K6282" t="s">
        <v>138</v>
      </c>
      <c r="L6282" t="s">
        <v>18141</v>
      </c>
      <c r="M6282" t="s">
        <v>18142</v>
      </c>
      <c r="N6282">
        <v>1.3388888880000001</v>
      </c>
      <c r="O6282">
        <v>0</v>
      </c>
      <c r="P6282">
        <v>31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0.96032258834999984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0.96032258834999984</v>
      </c>
    </row>
    <row r="6283" spans="1:31" x14ac:dyDescent="0.25">
      <c r="A6283">
        <v>2283961</v>
      </c>
      <c r="B6283">
        <v>1</v>
      </c>
      <c r="C6283" t="s">
        <v>80</v>
      </c>
      <c r="D6283" t="s">
        <v>87</v>
      </c>
      <c r="E6283" t="s">
        <v>147</v>
      </c>
      <c r="F6283" t="s">
        <v>17109</v>
      </c>
      <c r="G6283" t="s">
        <v>380</v>
      </c>
      <c r="H6283" t="s">
        <v>150</v>
      </c>
      <c r="I6283" t="s">
        <v>136</v>
      </c>
      <c r="J6283" t="s">
        <v>137</v>
      </c>
      <c r="K6283" t="s">
        <v>138</v>
      </c>
      <c r="L6283" t="s">
        <v>18143</v>
      </c>
      <c r="M6283" t="s">
        <v>18144</v>
      </c>
      <c r="N6283">
        <v>5.8627777769999998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3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18.350196884539031</v>
      </c>
      <c r="AC6283">
        <v>0</v>
      </c>
      <c r="AD6283">
        <v>0</v>
      </c>
      <c r="AE6283">
        <v>18.350196884539031</v>
      </c>
    </row>
    <row r="6284" spans="1:31" x14ac:dyDescent="0.25">
      <c r="A6284">
        <v>2284519</v>
      </c>
      <c r="B6284">
        <v>1</v>
      </c>
      <c r="C6284" t="s">
        <v>80</v>
      </c>
      <c r="D6284" t="s">
        <v>87</v>
      </c>
      <c r="E6284" t="s">
        <v>157</v>
      </c>
      <c r="F6284" t="s">
        <v>18145</v>
      </c>
      <c r="G6284" t="s">
        <v>134</v>
      </c>
      <c r="H6284" t="s">
        <v>135</v>
      </c>
      <c r="I6284" t="s">
        <v>136</v>
      </c>
      <c r="J6284" t="s">
        <v>137</v>
      </c>
      <c r="K6284" t="s">
        <v>138</v>
      </c>
      <c r="L6284" t="s">
        <v>18146</v>
      </c>
      <c r="M6284" t="s">
        <v>18147</v>
      </c>
      <c r="N6284">
        <v>1.0055555549999999</v>
      </c>
      <c r="O6284">
        <v>1</v>
      </c>
      <c r="P6284">
        <v>3277</v>
      </c>
      <c r="Q6284">
        <v>0</v>
      </c>
      <c r="R6284">
        <v>0</v>
      </c>
      <c r="S6284">
        <v>28</v>
      </c>
      <c r="T6284">
        <v>624</v>
      </c>
      <c r="U6284">
        <v>5</v>
      </c>
      <c r="V6284">
        <v>2</v>
      </c>
      <c r="W6284">
        <v>0.67967902211146669</v>
      </c>
      <c r="X6284">
        <v>902.3283559618593</v>
      </c>
      <c r="Y6284">
        <v>0</v>
      </c>
      <c r="Z6284">
        <v>0</v>
      </c>
      <c r="AA6284">
        <v>379.79304781683135</v>
      </c>
      <c r="AB6284">
        <v>629.96493921505419</v>
      </c>
      <c r="AC6284">
        <v>86.968770693589761</v>
      </c>
      <c r="AD6284">
        <v>89.552859600886066</v>
      </c>
      <c r="AE6284">
        <v>2089.2876523103323</v>
      </c>
    </row>
    <row r="6285" spans="1:31" x14ac:dyDescent="0.25">
      <c r="A6285">
        <v>2284018</v>
      </c>
      <c r="B6285">
        <v>1</v>
      </c>
      <c r="C6285" t="s">
        <v>80</v>
      </c>
      <c r="D6285" t="s">
        <v>84</v>
      </c>
      <c r="E6285" t="s">
        <v>141</v>
      </c>
      <c r="F6285" t="s">
        <v>18148</v>
      </c>
      <c r="G6285" t="s">
        <v>143</v>
      </c>
      <c r="H6285" t="s">
        <v>135</v>
      </c>
      <c r="I6285" t="s">
        <v>136</v>
      </c>
      <c r="J6285" t="s">
        <v>137</v>
      </c>
      <c r="K6285" t="s">
        <v>144</v>
      </c>
      <c r="L6285" t="s">
        <v>18149</v>
      </c>
      <c r="M6285" t="s">
        <v>18150</v>
      </c>
      <c r="N6285">
        <v>1.1302777770000001</v>
      </c>
      <c r="O6285">
        <v>0</v>
      </c>
      <c r="P6285">
        <v>1468</v>
      </c>
      <c r="Q6285">
        <v>0</v>
      </c>
      <c r="R6285">
        <v>0</v>
      </c>
      <c r="S6285">
        <v>0</v>
      </c>
      <c r="T6285">
        <v>131</v>
      </c>
      <c r="U6285">
        <v>0</v>
      </c>
      <c r="V6285">
        <v>0</v>
      </c>
      <c r="W6285">
        <v>0</v>
      </c>
      <c r="X6285">
        <v>405.08390063404164</v>
      </c>
      <c r="Y6285">
        <v>0</v>
      </c>
      <c r="Z6285">
        <v>0</v>
      </c>
      <c r="AA6285">
        <v>0</v>
      </c>
      <c r="AB6285">
        <v>125.05838744610658</v>
      </c>
      <c r="AC6285">
        <v>0</v>
      </c>
      <c r="AD6285">
        <v>0</v>
      </c>
      <c r="AE6285">
        <v>530.14228808014821</v>
      </c>
    </row>
    <row r="6286" spans="1:31" x14ac:dyDescent="0.25">
      <c r="A6286">
        <v>2284204</v>
      </c>
      <c r="B6286">
        <v>1</v>
      </c>
      <c r="C6286" t="s">
        <v>80</v>
      </c>
      <c r="D6286" t="s">
        <v>92</v>
      </c>
      <c r="E6286" t="s">
        <v>147</v>
      </c>
      <c r="F6286" t="s">
        <v>18151</v>
      </c>
      <c r="G6286" t="s">
        <v>297</v>
      </c>
      <c r="H6286" t="s">
        <v>150</v>
      </c>
      <c r="I6286" t="s">
        <v>136</v>
      </c>
      <c r="J6286" t="s">
        <v>3</v>
      </c>
      <c r="K6286" t="s">
        <v>138</v>
      </c>
      <c r="L6286" t="s">
        <v>18152</v>
      </c>
      <c r="M6286" t="s">
        <v>18153</v>
      </c>
      <c r="N6286">
        <v>5.1861111109999998</v>
      </c>
      <c r="O6286">
        <v>0</v>
      </c>
      <c r="P6286">
        <v>16</v>
      </c>
      <c r="Q6286">
        <v>0</v>
      </c>
      <c r="R6286">
        <v>0</v>
      </c>
      <c r="S6286">
        <v>0</v>
      </c>
      <c r="T6286">
        <v>6</v>
      </c>
      <c r="U6286">
        <v>0</v>
      </c>
      <c r="V6286">
        <v>0</v>
      </c>
      <c r="W6286">
        <v>0</v>
      </c>
      <c r="X6286">
        <v>21.084144559076254</v>
      </c>
      <c r="Y6286">
        <v>0</v>
      </c>
      <c r="Z6286">
        <v>0</v>
      </c>
      <c r="AA6286">
        <v>0</v>
      </c>
      <c r="AB6286">
        <v>40.641158361892558</v>
      </c>
      <c r="AC6286">
        <v>0</v>
      </c>
      <c r="AD6286">
        <v>0</v>
      </c>
      <c r="AE6286">
        <v>61.725302920968815</v>
      </c>
    </row>
    <row r="6287" spans="1:31" x14ac:dyDescent="0.25">
      <c r="A6287">
        <v>2284061</v>
      </c>
      <c r="B6287">
        <v>1</v>
      </c>
      <c r="C6287" t="s">
        <v>81</v>
      </c>
      <c r="D6287" t="s">
        <v>118</v>
      </c>
      <c r="E6287" t="s">
        <v>141</v>
      </c>
      <c r="F6287" t="s">
        <v>16334</v>
      </c>
      <c r="G6287" t="s">
        <v>143</v>
      </c>
      <c r="H6287" t="s">
        <v>135</v>
      </c>
      <c r="I6287" t="s">
        <v>136</v>
      </c>
      <c r="J6287" t="s">
        <v>137</v>
      </c>
      <c r="K6287" t="s">
        <v>144</v>
      </c>
      <c r="L6287" t="s">
        <v>18154</v>
      </c>
      <c r="M6287" t="s">
        <v>18155</v>
      </c>
      <c r="N6287">
        <v>1.085</v>
      </c>
      <c r="O6287">
        <v>0</v>
      </c>
      <c r="P6287">
        <v>654</v>
      </c>
      <c r="Q6287">
        <v>0</v>
      </c>
      <c r="R6287">
        <v>26</v>
      </c>
      <c r="S6287">
        <v>0</v>
      </c>
      <c r="T6287">
        <v>73</v>
      </c>
      <c r="U6287">
        <v>0</v>
      </c>
      <c r="V6287">
        <v>1</v>
      </c>
      <c r="W6287">
        <v>0</v>
      </c>
      <c r="X6287">
        <v>135.83198962410921</v>
      </c>
      <c r="Y6287">
        <v>0</v>
      </c>
      <c r="Z6287">
        <v>5.8951152975314667</v>
      </c>
      <c r="AA6287">
        <v>0</v>
      </c>
      <c r="AB6287">
        <v>43.73746987302993</v>
      </c>
      <c r="AC6287">
        <v>0</v>
      </c>
      <c r="AD6287">
        <v>52.512692006437845</v>
      </c>
      <c r="AE6287">
        <v>237.97726680110847</v>
      </c>
    </row>
    <row r="6288" spans="1:31" x14ac:dyDescent="0.25">
      <c r="A6288">
        <v>2283918</v>
      </c>
      <c r="B6288">
        <v>1</v>
      </c>
      <c r="C6288" t="s">
        <v>81</v>
      </c>
      <c r="D6288" t="s">
        <v>122</v>
      </c>
      <c r="E6288" t="s">
        <v>157</v>
      </c>
      <c r="F6288" t="s">
        <v>11380</v>
      </c>
      <c r="G6288" t="s">
        <v>134</v>
      </c>
      <c r="H6288" t="s">
        <v>135</v>
      </c>
      <c r="I6288" t="s">
        <v>136</v>
      </c>
      <c r="J6288" t="s">
        <v>137</v>
      </c>
      <c r="K6288" t="s">
        <v>138</v>
      </c>
      <c r="L6288" t="s">
        <v>18156</v>
      </c>
      <c r="M6288" t="s">
        <v>18157</v>
      </c>
      <c r="N6288">
        <v>0.873611111</v>
      </c>
      <c r="O6288">
        <v>24</v>
      </c>
      <c r="P6288">
        <v>839</v>
      </c>
      <c r="Q6288">
        <v>68</v>
      </c>
      <c r="R6288">
        <v>34</v>
      </c>
      <c r="S6288">
        <v>23</v>
      </c>
      <c r="T6288">
        <v>51</v>
      </c>
      <c r="U6288">
        <v>0</v>
      </c>
      <c r="V6288">
        <v>2</v>
      </c>
      <c r="W6288">
        <v>3.0591303326587527</v>
      </c>
      <c r="X6288">
        <v>80.784122914163234</v>
      </c>
      <c r="Y6288">
        <v>43.640908192890109</v>
      </c>
      <c r="Z6288">
        <v>7.0881065014200031</v>
      </c>
      <c r="AA6288">
        <v>69.107630143023187</v>
      </c>
      <c r="AB6288">
        <v>10.035085623103823</v>
      </c>
      <c r="AC6288">
        <v>0</v>
      </c>
      <c r="AD6288">
        <v>1.1316175303504501</v>
      </c>
      <c r="AE6288">
        <v>214.84660123760955</v>
      </c>
    </row>
    <row r="6289" spans="1:31" x14ac:dyDescent="0.25">
      <c r="A6289">
        <v>2284184</v>
      </c>
      <c r="B6289">
        <v>1</v>
      </c>
      <c r="C6289" t="s">
        <v>80</v>
      </c>
      <c r="D6289" t="s">
        <v>83</v>
      </c>
      <c r="E6289" t="s">
        <v>165</v>
      </c>
      <c r="F6289" t="s">
        <v>18158</v>
      </c>
      <c r="G6289" t="s">
        <v>198</v>
      </c>
      <c r="H6289" t="s">
        <v>150</v>
      </c>
      <c r="I6289" t="s">
        <v>136</v>
      </c>
      <c r="J6289" t="s">
        <v>137</v>
      </c>
      <c r="K6289" t="s">
        <v>138</v>
      </c>
      <c r="L6289" t="s">
        <v>18159</v>
      </c>
      <c r="M6289" t="s">
        <v>18160</v>
      </c>
      <c r="N6289">
        <v>1.9994444440000001</v>
      </c>
      <c r="O6289">
        <v>0</v>
      </c>
      <c r="P6289">
        <v>3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2.08295371953175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2.08295371953175</v>
      </c>
    </row>
    <row r="6290" spans="1:31" x14ac:dyDescent="0.25">
      <c r="A6290">
        <v>2284084</v>
      </c>
      <c r="B6290">
        <v>1</v>
      </c>
      <c r="C6290" t="s">
        <v>80</v>
      </c>
      <c r="D6290" t="s">
        <v>104</v>
      </c>
      <c r="E6290" t="s">
        <v>132</v>
      </c>
      <c r="F6290" t="s">
        <v>18161</v>
      </c>
      <c r="G6290" t="s">
        <v>134</v>
      </c>
      <c r="H6290" t="s">
        <v>135</v>
      </c>
      <c r="I6290" t="s">
        <v>136</v>
      </c>
      <c r="J6290" t="s">
        <v>137</v>
      </c>
      <c r="K6290" t="s">
        <v>138</v>
      </c>
      <c r="L6290" t="s">
        <v>18162</v>
      </c>
      <c r="M6290" t="s">
        <v>18163</v>
      </c>
      <c r="N6290">
        <v>0.46416666600000001</v>
      </c>
      <c r="O6290">
        <v>5</v>
      </c>
      <c r="P6290">
        <v>1788</v>
      </c>
      <c r="Q6290">
        <v>10</v>
      </c>
      <c r="R6290">
        <v>20</v>
      </c>
      <c r="S6290">
        <v>18</v>
      </c>
      <c r="T6290">
        <v>212</v>
      </c>
      <c r="U6290">
        <v>3</v>
      </c>
      <c r="V6290">
        <v>0</v>
      </c>
      <c r="W6290">
        <v>0.19987147420559997</v>
      </c>
      <c r="X6290">
        <v>245.85191762733845</v>
      </c>
      <c r="Y6290">
        <v>2.1035566971622504</v>
      </c>
      <c r="Z6290">
        <v>1.2180040149728002</v>
      </c>
      <c r="AA6290">
        <v>147.99555326271738</v>
      </c>
      <c r="AB6290">
        <v>72.621429957663196</v>
      </c>
      <c r="AC6290">
        <v>25.628162941371897</v>
      </c>
      <c r="AD6290">
        <v>0</v>
      </c>
      <c r="AE6290">
        <v>495.61849597543153</v>
      </c>
    </row>
    <row r="6291" spans="1:31" x14ac:dyDescent="0.25">
      <c r="A6291">
        <v>2284104</v>
      </c>
      <c r="B6291">
        <v>1</v>
      </c>
      <c r="C6291" t="s">
        <v>80</v>
      </c>
      <c r="D6291" t="s">
        <v>90</v>
      </c>
      <c r="E6291" t="s">
        <v>322</v>
      </c>
      <c r="F6291" t="s">
        <v>18164</v>
      </c>
      <c r="G6291" t="s">
        <v>134</v>
      </c>
      <c r="H6291" t="s">
        <v>135</v>
      </c>
      <c r="I6291" t="s">
        <v>136</v>
      </c>
      <c r="J6291" t="s">
        <v>137</v>
      </c>
      <c r="K6291" t="s">
        <v>138</v>
      </c>
      <c r="L6291" t="s">
        <v>18165</v>
      </c>
      <c r="M6291" t="s">
        <v>18166</v>
      </c>
      <c r="N6291">
        <v>0.92333333299999998</v>
      </c>
      <c r="O6291">
        <v>1</v>
      </c>
      <c r="P6291">
        <v>10807</v>
      </c>
      <c r="Q6291">
        <v>0</v>
      </c>
      <c r="R6291">
        <v>0</v>
      </c>
      <c r="S6291">
        <v>23</v>
      </c>
      <c r="T6291">
        <v>1115</v>
      </c>
      <c r="U6291">
        <v>23</v>
      </c>
      <c r="V6291">
        <v>40</v>
      </c>
      <c r="W6291">
        <v>0</v>
      </c>
      <c r="X6291">
        <v>2666.3699424733568</v>
      </c>
      <c r="Y6291">
        <v>0</v>
      </c>
      <c r="Z6291">
        <v>0</v>
      </c>
      <c r="AA6291">
        <v>489.70049618468579</v>
      </c>
      <c r="AB6291">
        <v>1596.3445810185356</v>
      </c>
      <c r="AC6291">
        <v>2128.9196908378244</v>
      </c>
      <c r="AD6291">
        <v>1902.3918102944137</v>
      </c>
      <c r="AE6291">
        <v>8783.7265208088174</v>
      </c>
    </row>
    <row r="6292" spans="1:31" x14ac:dyDescent="0.25">
      <c r="A6292">
        <v>2284247</v>
      </c>
      <c r="B6292">
        <v>1</v>
      </c>
      <c r="C6292" t="s">
        <v>80</v>
      </c>
      <c r="D6292" t="s">
        <v>105</v>
      </c>
      <c r="E6292" t="s">
        <v>312</v>
      </c>
      <c r="F6292" t="s">
        <v>18167</v>
      </c>
      <c r="G6292" t="s">
        <v>297</v>
      </c>
      <c r="H6292" t="s">
        <v>150</v>
      </c>
      <c r="I6292" t="s">
        <v>136</v>
      </c>
      <c r="J6292" t="s">
        <v>3</v>
      </c>
      <c r="K6292" t="s">
        <v>138</v>
      </c>
      <c r="L6292" t="s">
        <v>18168</v>
      </c>
      <c r="M6292" t="s">
        <v>4742</v>
      </c>
      <c r="N6292">
        <v>1.966388888</v>
      </c>
      <c r="O6292">
        <v>0</v>
      </c>
      <c r="P6292">
        <v>60</v>
      </c>
      <c r="Q6292">
        <v>0</v>
      </c>
      <c r="R6292">
        <v>0</v>
      </c>
      <c r="S6292">
        <v>0</v>
      </c>
      <c r="T6292">
        <v>2</v>
      </c>
      <c r="U6292">
        <v>0</v>
      </c>
      <c r="V6292">
        <v>0</v>
      </c>
      <c r="W6292">
        <v>0</v>
      </c>
      <c r="X6292">
        <v>31.730237462174554</v>
      </c>
      <c r="Y6292">
        <v>0</v>
      </c>
      <c r="Z6292">
        <v>0</v>
      </c>
      <c r="AA6292">
        <v>0</v>
      </c>
      <c r="AB6292">
        <v>15.227777993892808</v>
      </c>
      <c r="AC6292">
        <v>0</v>
      </c>
      <c r="AD6292">
        <v>0</v>
      </c>
      <c r="AE6292">
        <v>46.958015456067358</v>
      </c>
    </row>
    <row r="6293" spans="1:31" x14ac:dyDescent="0.25">
      <c r="A6293">
        <v>2284496</v>
      </c>
      <c r="B6293">
        <v>1</v>
      </c>
      <c r="C6293" t="s">
        <v>80</v>
      </c>
      <c r="D6293" t="s">
        <v>96</v>
      </c>
      <c r="E6293" t="s">
        <v>165</v>
      </c>
      <c r="F6293" t="s">
        <v>18169</v>
      </c>
      <c r="G6293" t="s">
        <v>198</v>
      </c>
      <c r="H6293" t="s">
        <v>150</v>
      </c>
      <c r="I6293" t="s">
        <v>136</v>
      </c>
      <c r="J6293" t="s">
        <v>137</v>
      </c>
      <c r="K6293" t="s">
        <v>138</v>
      </c>
      <c r="L6293" t="s">
        <v>18170</v>
      </c>
      <c r="M6293" t="s">
        <v>18171</v>
      </c>
      <c r="N6293">
        <v>2.0219444439999998</v>
      </c>
      <c r="O6293">
        <v>0</v>
      </c>
      <c r="P6293">
        <v>1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</row>
    <row r="6294" spans="1:31" x14ac:dyDescent="0.25">
      <c r="A6294">
        <v>2283892</v>
      </c>
      <c r="B6294">
        <v>1</v>
      </c>
      <c r="C6294" t="s">
        <v>80</v>
      </c>
      <c r="D6294" t="s">
        <v>111</v>
      </c>
      <c r="E6294" t="s">
        <v>165</v>
      </c>
      <c r="F6294" t="s">
        <v>18172</v>
      </c>
      <c r="G6294" t="s">
        <v>198</v>
      </c>
      <c r="H6294" t="s">
        <v>150</v>
      </c>
      <c r="I6294" t="s">
        <v>136</v>
      </c>
      <c r="J6294" t="s">
        <v>137</v>
      </c>
      <c r="K6294" t="s">
        <v>138</v>
      </c>
      <c r="L6294" t="s">
        <v>18173</v>
      </c>
      <c r="M6294" t="s">
        <v>18174</v>
      </c>
      <c r="N6294">
        <v>3.0555555550000002</v>
      </c>
      <c r="O6294">
        <v>0</v>
      </c>
      <c r="P6294">
        <v>4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4.0734915233401665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4.0734915233401665</v>
      </c>
    </row>
    <row r="6295" spans="1:31" x14ac:dyDescent="0.25">
      <c r="A6295">
        <v>2284041</v>
      </c>
      <c r="B6295">
        <v>1</v>
      </c>
      <c r="C6295" t="s">
        <v>80</v>
      </c>
      <c r="D6295" t="s">
        <v>100</v>
      </c>
      <c r="E6295" t="s">
        <v>157</v>
      </c>
      <c r="F6295" t="s">
        <v>7313</v>
      </c>
      <c r="G6295" t="s">
        <v>143</v>
      </c>
      <c r="H6295" t="s">
        <v>135</v>
      </c>
      <c r="I6295" t="s">
        <v>136</v>
      </c>
      <c r="J6295" t="s">
        <v>137</v>
      </c>
      <c r="K6295" t="s">
        <v>144</v>
      </c>
      <c r="L6295" t="s">
        <v>18175</v>
      </c>
      <c r="M6295" t="s">
        <v>18176</v>
      </c>
      <c r="N6295">
        <v>0.63555555500000005</v>
      </c>
      <c r="O6295">
        <v>4</v>
      </c>
      <c r="P6295">
        <v>887</v>
      </c>
      <c r="Q6295">
        <v>27</v>
      </c>
      <c r="R6295">
        <v>369</v>
      </c>
      <c r="S6295">
        <v>12</v>
      </c>
      <c r="T6295">
        <v>177</v>
      </c>
      <c r="U6295">
        <v>2</v>
      </c>
      <c r="V6295">
        <v>0</v>
      </c>
      <c r="W6295">
        <v>1.4120890525057499</v>
      </c>
      <c r="X6295">
        <v>135.25558929425699</v>
      </c>
      <c r="Y6295">
        <v>9.3530671789625526</v>
      </c>
      <c r="Z6295">
        <v>61.385942581142785</v>
      </c>
      <c r="AA6295">
        <v>178.70136180269586</v>
      </c>
      <c r="AB6295">
        <v>86.462755176836097</v>
      </c>
      <c r="AC6295">
        <v>19.722803438688477</v>
      </c>
      <c r="AD6295">
        <v>0</v>
      </c>
      <c r="AE6295">
        <v>492.29360852508853</v>
      </c>
    </row>
    <row r="6296" spans="1:31" x14ac:dyDescent="0.25">
      <c r="A6296">
        <v>2284290</v>
      </c>
      <c r="B6296">
        <v>1</v>
      </c>
      <c r="C6296" t="s">
        <v>81</v>
      </c>
      <c r="D6296" t="s">
        <v>112</v>
      </c>
      <c r="E6296" t="s">
        <v>165</v>
      </c>
      <c r="F6296" t="s">
        <v>18177</v>
      </c>
      <c r="G6296" t="s">
        <v>297</v>
      </c>
      <c r="H6296" t="s">
        <v>150</v>
      </c>
      <c r="I6296" t="s">
        <v>136</v>
      </c>
      <c r="J6296" t="s">
        <v>137</v>
      </c>
      <c r="K6296" t="s">
        <v>138</v>
      </c>
      <c r="L6296" t="s">
        <v>18178</v>
      </c>
      <c r="M6296" t="s">
        <v>18179</v>
      </c>
      <c r="N6296">
        <v>4.5949999999999998</v>
      </c>
      <c r="O6296">
        <v>0</v>
      </c>
      <c r="P6296">
        <v>1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2.0725346315836002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2.0725346315836002</v>
      </c>
    </row>
    <row r="6297" spans="1:31" x14ac:dyDescent="0.25">
      <c r="A6297">
        <v>2284439</v>
      </c>
      <c r="B6297">
        <v>1</v>
      </c>
      <c r="C6297" t="s">
        <v>80</v>
      </c>
      <c r="D6297" t="s">
        <v>107</v>
      </c>
      <c r="E6297" t="s">
        <v>157</v>
      </c>
      <c r="F6297" t="s">
        <v>12065</v>
      </c>
      <c r="G6297" t="s">
        <v>134</v>
      </c>
      <c r="H6297" t="s">
        <v>135</v>
      </c>
      <c r="I6297" t="s">
        <v>136</v>
      </c>
      <c r="J6297" t="s">
        <v>137</v>
      </c>
      <c r="K6297" t="s">
        <v>138</v>
      </c>
      <c r="L6297" t="s">
        <v>18180</v>
      </c>
      <c r="M6297" t="s">
        <v>18181</v>
      </c>
      <c r="N6297">
        <v>0.48</v>
      </c>
      <c r="O6297">
        <v>15</v>
      </c>
      <c r="P6297">
        <v>2324</v>
      </c>
      <c r="Q6297">
        <v>43</v>
      </c>
      <c r="R6297">
        <v>108</v>
      </c>
      <c r="S6297">
        <v>17</v>
      </c>
      <c r="T6297">
        <v>237</v>
      </c>
      <c r="U6297">
        <v>3</v>
      </c>
      <c r="V6297">
        <v>1</v>
      </c>
      <c r="W6297">
        <v>7.6736105705902489</v>
      </c>
      <c r="X6297">
        <v>239.47021208231124</v>
      </c>
      <c r="Y6297">
        <v>29.689451707546493</v>
      </c>
      <c r="Z6297">
        <v>10.212368679720182</v>
      </c>
      <c r="AA6297">
        <v>34.592359666803297</v>
      </c>
      <c r="AB6297">
        <v>101.5502385183849</v>
      </c>
      <c r="AC6297">
        <v>162.36995673883646</v>
      </c>
      <c r="AD6297">
        <v>1.2669295005275167</v>
      </c>
      <c r="AE6297">
        <v>586.82512746472037</v>
      </c>
    </row>
    <row r="6298" spans="1:31" x14ac:dyDescent="0.25">
      <c r="A6298">
        <v>2283898</v>
      </c>
      <c r="B6298">
        <v>1</v>
      </c>
      <c r="C6298" t="s">
        <v>80</v>
      </c>
      <c r="D6298" t="s">
        <v>100</v>
      </c>
      <c r="E6298" t="s">
        <v>157</v>
      </c>
      <c r="F6298" t="s">
        <v>2326</v>
      </c>
      <c r="G6298" t="s">
        <v>134</v>
      </c>
      <c r="H6298" t="s">
        <v>135</v>
      </c>
      <c r="I6298" t="s">
        <v>136</v>
      </c>
      <c r="J6298" t="s">
        <v>137</v>
      </c>
      <c r="K6298" t="s">
        <v>138</v>
      </c>
      <c r="L6298" t="s">
        <v>18182</v>
      </c>
      <c r="M6298" t="s">
        <v>18183</v>
      </c>
      <c r="N6298">
        <v>0.64361111100000001</v>
      </c>
      <c r="O6298">
        <v>0</v>
      </c>
      <c r="P6298">
        <v>254</v>
      </c>
      <c r="Q6298">
        <v>0</v>
      </c>
      <c r="R6298">
        <v>24</v>
      </c>
      <c r="S6298">
        <v>9</v>
      </c>
      <c r="T6298">
        <v>241</v>
      </c>
      <c r="U6298">
        <v>7</v>
      </c>
      <c r="V6298">
        <v>21</v>
      </c>
      <c r="W6298">
        <v>0</v>
      </c>
      <c r="X6298">
        <v>38.934398422837809</v>
      </c>
      <c r="Y6298">
        <v>0</v>
      </c>
      <c r="Z6298">
        <v>2.9856429224146588</v>
      </c>
      <c r="AA6298">
        <v>41.725407343525568</v>
      </c>
      <c r="AB6298">
        <v>141.45007119482906</v>
      </c>
      <c r="AC6298">
        <v>90.604963280253671</v>
      </c>
      <c r="AD6298">
        <v>109.67481379192571</v>
      </c>
      <c r="AE6298">
        <v>425.3752969557865</v>
      </c>
    </row>
    <row r="6299" spans="1:31" x14ac:dyDescent="0.25">
      <c r="A6299">
        <v>2284073</v>
      </c>
      <c r="B6299">
        <v>1</v>
      </c>
      <c r="C6299" t="s">
        <v>81</v>
      </c>
      <c r="D6299" t="s">
        <v>118</v>
      </c>
      <c r="E6299" t="s">
        <v>157</v>
      </c>
      <c r="F6299" t="s">
        <v>17425</v>
      </c>
      <c r="G6299" t="s">
        <v>134</v>
      </c>
      <c r="H6299" t="s">
        <v>135</v>
      </c>
      <c r="I6299" t="s">
        <v>136</v>
      </c>
      <c r="J6299" t="s">
        <v>137</v>
      </c>
      <c r="K6299" t="s">
        <v>138</v>
      </c>
      <c r="L6299" t="s">
        <v>18184</v>
      </c>
      <c r="M6299" t="s">
        <v>18185</v>
      </c>
      <c r="N6299">
        <v>2.0416666659999998</v>
      </c>
      <c r="O6299">
        <v>14</v>
      </c>
      <c r="P6299">
        <v>1</v>
      </c>
      <c r="Q6299">
        <v>50</v>
      </c>
      <c r="R6299">
        <v>4</v>
      </c>
      <c r="S6299">
        <v>33</v>
      </c>
      <c r="T6299">
        <v>0</v>
      </c>
      <c r="U6299">
        <v>1</v>
      </c>
      <c r="V6299">
        <v>0</v>
      </c>
      <c r="W6299">
        <v>26.828993861744681</v>
      </c>
      <c r="X6299">
        <v>0.20004986954130002</v>
      </c>
      <c r="Y6299">
        <v>70.481881423025015</v>
      </c>
      <c r="Z6299">
        <v>1.5538652311377503</v>
      </c>
      <c r="AA6299">
        <v>243.5212541351903</v>
      </c>
      <c r="AB6299">
        <v>0</v>
      </c>
      <c r="AC6299">
        <v>256.65569440702404</v>
      </c>
      <c r="AD6299">
        <v>0</v>
      </c>
      <c r="AE6299">
        <v>599.24173892766316</v>
      </c>
    </row>
    <row r="6300" spans="1:31" x14ac:dyDescent="0.25">
      <c r="A6300">
        <v>2284405</v>
      </c>
      <c r="B6300">
        <v>1</v>
      </c>
      <c r="C6300" t="s">
        <v>81</v>
      </c>
      <c r="D6300" t="s">
        <v>128</v>
      </c>
      <c r="E6300" t="s">
        <v>157</v>
      </c>
      <c r="F6300" t="s">
        <v>18186</v>
      </c>
      <c r="G6300" t="s">
        <v>134</v>
      </c>
      <c r="H6300" t="s">
        <v>135</v>
      </c>
      <c r="I6300" t="s">
        <v>136</v>
      </c>
      <c r="J6300" t="s">
        <v>137</v>
      </c>
      <c r="K6300" t="s">
        <v>138</v>
      </c>
      <c r="L6300" t="s">
        <v>18187</v>
      </c>
      <c r="M6300" t="s">
        <v>18188</v>
      </c>
      <c r="N6300">
        <v>8.8888887999999999E-2</v>
      </c>
      <c r="O6300">
        <v>8</v>
      </c>
      <c r="P6300">
        <v>3383</v>
      </c>
      <c r="Q6300">
        <v>31</v>
      </c>
      <c r="R6300">
        <v>25</v>
      </c>
      <c r="S6300">
        <v>42</v>
      </c>
      <c r="T6300">
        <v>271</v>
      </c>
      <c r="U6300">
        <v>1</v>
      </c>
      <c r="V6300">
        <v>0</v>
      </c>
      <c r="W6300">
        <v>0.18981549740000001</v>
      </c>
      <c r="X6300">
        <v>35.235421215579599</v>
      </c>
      <c r="Y6300">
        <v>7.1380311101786686</v>
      </c>
      <c r="Z6300">
        <v>0.37908722693866664</v>
      </c>
      <c r="AA6300">
        <v>25.731511897451558</v>
      </c>
      <c r="AB6300">
        <v>8.7228051250346699</v>
      </c>
      <c r="AC6300">
        <v>0.27521814828800006</v>
      </c>
      <c r="AD6300">
        <v>0</v>
      </c>
      <c r="AE6300">
        <v>77.671890220871163</v>
      </c>
    </row>
    <row r="6301" spans="1:31" x14ac:dyDescent="0.25">
      <c r="A6301">
        <v>2284359</v>
      </c>
      <c r="B6301">
        <v>1</v>
      </c>
      <c r="C6301" t="s">
        <v>80</v>
      </c>
      <c r="D6301" t="s">
        <v>85</v>
      </c>
      <c r="E6301" t="s">
        <v>165</v>
      </c>
      <c r="F6301" t="s">
        <v>18189</v>
      </c>
      <c r="G6301" t="s">
        <v>225</v>
      </c>
      <c r="H6301" t="s">
        <v>150</v>
      </c>
      <c r="I6301" t="s">
        <v>136</v>
      </c>
      <c r="J6301" t="s">
        <v>137</v>
      </c>
      <c r="K6301" t="s">
        <v>138</v>
      </c>
      <c r="L6301" t="s">
        <v>18190</v>
      </c>
      <c r="M6301" t="s">
        <v>18191</v>
      </c>
      <c r="N6301">
        <v>0.86583333299999998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1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1.2156184486578334</v>
      </c>
      <c r="AC6301">
        <v>0</v>
      </c>
      <c r="AD6301">
        <v>0</v>
      </c>
      <c r="AE6301">
        <v>1.2156184486578334</v>
      </c>
    </row>
    <row r="6302" spans="1:31" x14ac:dyDescent="0.25">
      <c r="A6302">
        <v>2283881</v>
      </c>
      <c r="B6302">
        <v>1</v>
      </c>
      <c r="C6302" t="s">
        <v>80</v>
      </c>
      <c r="D6302" t="s">
        <v>104</v>
      </c>
      <c r="E6302" t="s">
        <v>141</v>
      </c>
      <c r="F6302" t="s">
        <v>18192</v>
      </c>
      <c r="G6302" t="s">
        <v>268</v>
      </c>
      <c r="H6302" t="s">
        <v>135</v>
      </c>
      <c r="I6302" t="s">
        <v>136</v>
      </c>
      <c r="J6302" t="s">
        <v>137</v>
      </c>
      <c r="K6302" t="s">
        <v>138</v>
      </c>
      <c r="L6302" t="s">
        <v>18193</v>
      </c>
      <c r="M6302" t="s">
        <v>18194</v>
      </c>
      <c r="N6302">
        <v>1.406111111</v>
      </c>
      <c r="O6302">
        <v>1</v>
      </c>
      <c r="P6302">
        <v>24</v>
      </c>
      <c r="Q6302">
        <v>11</v>
      </c>
      <c r="R6302">
        <v>187</v>
      </c>
      <c r="S6302">
        <v>3</v>
      </c>
      <c r="T6302">
        <v>43</v>
      </c>
      <c r="U6302">
        <v>4</v>
      </c>
      <c r="V6302">
        <v>0</v>
      </c>
      <c r="W6302">
        <v>0.29380942127177773</v>
      </c>
      <c r="X6302">
        <v>12.96438730466833</v>
      </c>
      <c r="Y6302">
        <v>1.9357077443967916</v>
      </c>
      <c r="Z6302">
        <v>32.94716519172411</v>
      </c>
      <c r="AA6302">
        <v>7.4591169958146999</v>
      </c>
      <c r="AB6302">
        <v>33.706726960026685</v>
      </c>
      <c r="AC6302">
        <v>243.36897770852232</v>
      </c>
      <c r="AD6302">
        <v>0</v>
      </c>
      <c r="AE6302">
        <v>332.67589132642473</v>
      </c>
    </row>
    <row r="6303" spans="1:31" x14ac:dyDescent="0.25">
      <c r="A6303">
        <v>2284545</v>
      </c>
      <c r="B6303">
        <v>1</v>
      </c>
      <c r="C6303" t="s">
        <v>81</v>
      </c>
      <c r="D6303" t="s">
        <v>128</v>
      </c>
      <c r="E6303" t="s">
        <v>147</v>
      </c>
      <c r="F6303" t="s">
        <v>18195</v>
      </c>
      <c r="G6303" t="s">
        <v>229</v>
      </c>
      <c r="H6303" t="s">
        <v>150</v>
      </c>
      <c r="I6303" t="s">
        <v>136</v>
      </c>
      <c r="J6303" t="s">
        <v>137</v>
      </c>
      <c r="K6303" t="s">
        <v>138</v>
      </c>
      <c r="L6303" t="s">
        <v>18196</v>
      </c>
      <c r="M6303" t="s">
        <v>18197</v>
      </c>
      <c r="N6303">
        <v>9.0975000000000001</v>
      </c>
      <c r="O6303">
        <v>0</v>
      </c>
      <c r="P6303">
        <v>40</v>
      </c>
      <c r="Q6303">
        <v>0</v>
      </c>
      <c r="R6303">
        <v>0</v>
      </c>
      <c r="S6303">
        <v>0</v>
      </c>
      <c r="T6303">
        <v>3</v>
      </c>
      <c r="U6303">
        <v>0</v>
      </c>
      <c r="V6303">
        <v>0</v>
      </c>
      <c r="W6303">
        <v>0</v>
      </c>
      <c r="X6303">
        <v>60.151422235449225</v>
      </c>
      <c r="Y6303">
        <v>0</v>
      </c>
      <c r="Z6303">
        <v>0</v>
      </c>
      <c r="AA6303">
        <v>0</v>
      </c>
      <c r="AB6303">
        <v>1.5749062010252</v>
      </c>
      <c r="AC6303">
        <v>0</v>
      </c>
      <c r="AD6303">
        <v>0</v>
      </c>
      <c r="AE6303">
        <v>61.726328436474425</v>
      </c>
    </row>
    <row r="6304" spans="1:31" x14ac:dyDescent="0.25">
      <c r="A6304">
        <v>2283927</v>
      </c>
      <c r="B6304">
        <v>1</v>
      </c>
      <c r="C6304" t="s">
        <v>81</v>
      </c>
      <c r="D6304" t="s">
        <v>128</v>
      </c>
      <c r="E6304" t="s">
        <v>157</v>
      </c>
      <c r="F6304" t="s">
        <v>1831</v>
      </c>
      <c r="G6304" t="s">
        <v>134</v>
      </c>
      <c r="H6304" t="s">
        <v>135</v>
      </c>
      <c r="I6304" t="s">
        <v>136</v>
      </c>
      <c r="J6304" t="s">
        <v>137</v>
      </c>
      <c r="K6304" t="s">
        <v>138</v>
      </c>
      <c r="L6304" t="s">
        <v>18198</v>
      </c>
      <c r="M6304" t="s">
        <v>18199</v>
      </c>
      <c r="N6304">
        <v>3.6163888879999999</v>
      </c>
      <c r="O6304">
        <v>0</v>
      </c>
      <c r="P6304">
        <v>0</v>
      </c>
      <c r="Q6304">
        <v>0</v>
      </c>
      <c r="R6304">
        <v>0</v>
      </c>
      <c r="S6304">
        <v>28</v>
      </c>
      <c r="T6304">
        <v>0</v>
      </c>
      <c r="U6304">
        <v>34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1031.1394258607586</v>
      </c>
      <c r="AB6304">
        <v>0</v>
      </c>
      <c r="AC6304">
        <v>10869.276767074229</v>
      </c>
      <c r="AD6304">
        <v>0</v>
      </c>
      <c r="AE6304">
        <v>11900.416192934987</v>
      </c>
    </row>
    <row r="6305" spans="1:31" x14ac:dyDescent="0.25">
      <c r="A6305">
        <v>2284505</v>
      </c>
      <c r="B6305">
        <v>1</v>
      </c>
      <c r="C6305" t="s">
        <v>80</v>
      </c>
      <c r="D6305" t="s">
        <v>99</v>
      </c>
      <c r="E6305" t="s">
        <v>147</v>
      </c>
      <c r="F6305" t="s">
        <v>18200</v>
      </c>
      <c r="G6305" t="s">
        <v>1214</v>
      </c>
      <c r="H6305" t="s">
        <v>150</v>
      </c>
      <c r="I6305" t="s">
        <v>136</v>
      </c>
      <c r="J6305" t="s">
        <v>137</v>
      </c>
      <c r="K6305" t="s">
        <v>138</v>
      </c>
      <c r="L6305" t="s">
        <v>18201</v>
      </c>
      <c r="M6305" t="s">
        <v>18202</v>
      </c>
      <c r="N6305">
        <v>2.3277777770000001</v>
      </c>
      <c r="O6305">
        <v>0</v>
      </c>
      <c r="P6305">
        <v>1</v>
      </c>
      <c r="Q6305">
        <v>0</v>
      </c>
      <c r="R6305">
        <v>6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0.23188085800000002</v>
      </c>
      <c r="Y6305">
        <v>0</v>
      </c>
      <c r="Z6305">
        <v>0.37880438991333326</v>
      </c>
      <c r="AA6305">
        <v>0</v>
      </c>
      <c r="AB6305">
        <v>0</v>
      </c>
      <c r="AC6305">
        <v>0</v>
      </c>
      <c r="AD6305">
        <v>0</v>
      </c>
      <c r="AE6305">
        <v>0.61068524791333334</v>
      </c>
    </row>
    <row r="6306" spans="1:31" x14ac:dyDescent="0.25">
      <c r="A6306">
        <v>2284468</v>
      </c>
      <c r="B6306">
        <v>1</v>
      </c>
      <c r="C6306" t="s">
        <v>81</v>
      </c>
      <c r="D6306" t="s">
        <v>122</v>
      </c>
      <c r="E6306" t="s">
        <v>141</v>
      </c>
      <c r="F6306" t="s">
        <v>18203</v>
      </c>
      <c r="G6306" t="s">
        <v>268</v>
      </c>
      <c r="H6306" t="s">
        <v>135</v>
      </c>
      <c r="I6306" t="s">
        <v>136</v>
      </c>
      <c r="J6306" t="s">
        <v>137</v>
      </c>
      <c r="K6306" t="s">
        <v>138</v>
      </c>
      <c r="L6306" t="s">
        <v>18204</v>
      </c>
      <c r="M6306" t="s">
        <v>18205</v>
      </c>
      <c r="N6306">
        <v>0.93305555500000004</v>
      </c>
      <c r="O6306">
        <v>0</v>
      </c>
      <c r="P6306">
        <v>0</v>
      </c>
      <c r="Q6306">
        <v>2</v>
      </c>
      <c r="R6306">
        <v>0</v>
      </c>
      <c r="S6306">
        <v>1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1.1465989712299585</v>
      </c>
      <c r="Z6306">
        <v>0</v>
      </c>
      <c r="AA6306">
        <v>1.1820169950150916</v>
      </c>
      <c r="AB6306">
        <v>0</v>
      </c>
      <c r="AC6306">
        <v>0</v>
      </c>
      <c r="AD6306">
        <v>0</v>
      </c>
      <c r="AE6306">
        <v>2.3286159662450503</v>
      </c>
    </row>
    <row r="6307" spans="1:31" x14ac:dyDescent="0.25">
      <c r="A6307">
        <v>2284213</v>
      </c>
      <c r="B6307">
        <v>1</v>
      </c>
      <c r="C6307" t="s">
        <v>81</v>
      </c>
      <c r="D6307" t="s">
        <v>128</v>
      </c>
      <c r="E6307" t="s">
        <v>141</v>
      </c>
      <c r="F6307" t="s">
        <v>18206</v>
      </c>
      <c r="G6307" t="s">
        <v>268</v>
      </c>
      <c r="H6307" t="s">
        <v>135</v>
      </c>
      <c r="I6307" t="s">
        <v>136</v>
      </c>
      <c r="J6307" t="s">
        <v>137</v>
      </c>
      <c r="K6307" t="s">
        <v>138</v>
      </c>
      <c r="L6307" t="s">
        <v>18207</v>
      </c>
      <c r="M6307" t="s">
        <v>18208</v>
      </c>
      <c r="N6307">
        <v>0.84888888799999995</v>
      </c>
      <c r="O6307">
        <v>0</v>
      </c>
      <c r="P6307">
        <v>37</v>
      </c>
      <c r="Q6307">
        <v>0</v>
      </c>
      <c r="R6307">
        <v>2</v>
      </c>
      <c r="S6307">
        <v>0</v>
      </c>
      <c r="T6307">
        <v>10</v>
      </c>
      <c r="U6307">
        <v>0</v>
      </c>
      <c r="V6307">
        <v>0</v>
      </c>
      <c r="W6307">
        <v>0</v>
      </c>
      <c r="X6307">
        <v>5.3899140497457019</v>
      </c>
      <c r="Y6307">
        <v>0</v>
      </c>
      <c r="Z6307">
        <v>2.4724480452077997</v>
      </c>
      <c r="AA6307">
        <v>0</v>
      </c>
      <c r="AB6307">
        <v>17.892565859562829</v>
      </c>
      <c r="AC6307">
        <v>0</v>
      </c>
      <c r="AD6307">
        <v>0</v>
      </c>
      <c r="AE6307">
        <v>25.754927954516333</v>
      </c>
    </row>
    <row r="6308" spans="1:31" x14ac:dyDescent="0.25">
      <c r="A6308">
        <v>2283921</v>
      </c>
      <c r="B6308">
        <v>1</v>
      </c>
      <c r="C6308" t="s">
        <v>80</v>
      </c>
      <c r="D6308" t="s">
        <v>105</v>
      </c>
      <c r="E6308" t="s">
        <v>141</v>
      </c>
      <c r="F6308" t="s">
        <v>3094</v>
      </c>
      <c r="G6308" t="s">
        <v>268</v>
      </c>
      <c r="H6308" t="s">
        <v>135</v>
      </c>
      <c r="I6308" t="s">
        <v>136</v>
      </c>
      <c r="J6308" t="s">
        <v>137</v>
      </c>
      <c r="K6308" t="s">
        <v>138</v>
      </c>
      <c r="L6308" t="s">
        <v>18209</v>
      </c>
      <c r="M6308" t="s">
        <v>18210</v>
      </c>
      <c r="N6308">
        <v>2.4780555550000001</v>
      </c>
      <c r="O6308">
        <v>1</v>
      </c>
      <c r="P6308">
        <v>0</v>
      </c>
      <c r="Q6308">
        <v>7</v>
      </c>
      <c r="R6308">
        <v>0</v>
      </c>
      <c r="S6308">
        <v>5</v>
      </c>
      <c r="T6308">
        <v>0</v>
      </c>
      <c r="U6308">
        <v>1</v>
      </c>
      <c r="V6308">
        <v>0</v>
      </c>
      <c r="W6308">
        <v>1.0636576751570002</v>
      </c>
      <c r="X6308">
        <v>0</v>
      </c>
      <c r="Y6308">
        <v>22.450271275548737</v>
      </c>
      <c r="Z6308">
        <v>0</v>
      </c>
      <c r="AA6308">
        <v>34.303020951898652</v>
      </c>
      <c r="AB6308">
        <v>0</v>
      </c>
      <c r="AC6308">
        <v>292.02231025265951</v>
      </c>
      <c r="AD6308">
        <v>0</v>
      </c>
      <c r="AE6308">
        <v>349.8392601552639</v>
      </c>
    </row>
    <row r="6309" spans="1:31" x14ac:dyDescent="0.25">
      <c r="A6309">
        <v>2284465</v>
      </c>
      <c r="B6309">
        <v>1</v>
      </c>
      <c r="C6309" t="s">
        <v>80</v>
      </c>
      <c r="D6309" t="s">
        <v>85</v>
      </c>
      <c r="E6309" t="s">
        <v>165</v>
      </c>
      <c r="F6309" t="s">
        <v>18211</v>
      </c>
      <c r="G6309" t="s">
        <v>167</v>
      </c>
      <c r="H6309" t="s">
        <v>150</v>
      </c>
      <c r="I6309" t="s">
        <v>136</v>
      </c>
      <c r="J6309" t="s">
        <v>137</v>
      </c>
      <c r="K6309" t="s">
        <v>138</v>
      </c>
      <c r="L6309" t="s">
        <v>18212</v>
      </c>
      <c r="M6309" t="s">
        <v>18213</v>
      </c>
      <c r="N6309">
        <v>2.9627777769999999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1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0.85472414769866678</v>
      </c>
      <c r="AC6309">
        <v>0</v>
      </c>
      <c r="AD6309">
        <v>0</v>
      </c>
      <c r="AE6309">
        <v>0.85472414769866678</v>
      </c>
    </row>
    <row r="6310" spans="1:31" x14ac:dyDescent="0.25">
      <c r="A6310">
        <v>2283944</v>
      </c>
      <c r="B6310">
        <v>1</v>
      </c>
      <c r="C6310" t="s">
        <v>80</v>
      </c>
      <c r="D6310" t="s">
        <v>99</v>
      </c>
      <c r="E6310" t="s">
        <v>165</v>
      </c>
      <c r="F6310" t="s">
        <v>18214</v>
      </c>
      <c r="G6310" t="s">
        <v>198</v>
      </c>
      <c r="H6310" t="s">
        <v>150</v>
      </c>
      <c r="I6310" t="s">
        <v>136</v>
      </c>
      <c r="J6310" t="s">
        <v>137</v>
      </c>
      <c r="K6310" t="s">
        <v>138</v>
      </c>
      <c r="L6310" t="s">
        <v>18215</v>
      </c>
      <c r="M6310" t="s">
        <v>18216</v>
      </c>
      <c r="N6310">
        <v>1.6855555550000001</v>
      </c>
      <c r="O6310">
        <v>0</v>
      </c>
      <c r="P6310">
        <v>1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0.66791699712978314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0.66791699712978314</v>
      </c>
    </row>
    <row r="6311" spans="1:31" x14ac:dyDescent="0.25">
      <c r="A6311">
        <v>2284087</v>
      </c>
      <c r="B6311">
        <v>1</v>
      </c>
      <c r="C6311" t="s">
        <v>81</v>
      </c>
      <c r="D6311" t="s">
        <v>120</v>
      </c>
      <c r="E6311" t="s">
        <v>176</v>
      </c>
      <c r="F6311" t="s">
        <v>18217</v>
      </c>
      <c r="G6311" t="s">
        <v>178</v>
      </c>
      <c r="H6311" t="s">
        <v>150</v>
      </c>
      <c r="I6311" t="s">
        <v>136</v>
      </c>
      <c r="J6311" t="s">
        <v>137</v>
      </c>
      <c r="K6311" t="s">
        <v>138</v>
      </c>
      <c r="L6311" t="s">
        <v>18218</v>
      </c>
      <c r="M6311" t="s">
        <v>18219</v>
      </c>
      <c r="N6311">
        <v>1.4966666660000001</v>
      </c>
      <c r="O6311">
        <v>0</v>
      </c>
      <c r="P6311">
        <v>0</v>
      </c>
      <c r="Q6311">
        <v>0</v>
      </c>
      <c r="R6311">
        <v>7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6.788053785895201</v>
      </c>
      <c r="AA6311">
        <v>0</v>
      </c>
      <c r="AB6311">
        <v>0</v>
      </c>
      <c r="AC6311">
        <v>0</v>
      </c>
      <c r="AD6311">
        <v>0</v>
      </c>
      <c r="AE6311">
        <v>6.788053785895201</v>
      </c>
    </row>
    <row r="6312" spans="1:31" x14ac:dyDescent="0.25">
      <c r="A6312">
        <v>2284322</v>
      </c>
      <c r="B6312">
        <v>1</v>
      </c>
      <c r="C6312" t="s">
        <v>80</v>
      </c>
      <c r="D6312" t="s">
        <v>103</v>
      </c>
      <c r="E6312" t="s">
        <v>165</v>
      </c>
      <c r="F6312" t="s">
        <v>18220</v>
      </c>
      <c r="G6312" t="s">
        <v>198</v>
      </c>
      <c r="H6312" t="s">
        <v>150</v>
      </c>
      <c r="I6312" t="s">
        <v>136</v>
      </c>
      <c r="J6312" t="s">
        <v>137</v>
      </c>
      <c r="K6312" t="s">
        <v>138</v>
      </c>
      <c r="L6312" t="s">
        <v>18221</v>
      </c>
      <c r="M6312" t="s">
        <v>18222</v>
      </c>
      <c r="N6312">
        <v>1.939444444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1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4.0518775759433336E-2</v>
      </c>
      <c r="AC6312">
        <v>0</v>
      </c>
      <c r="AD6312">
        <v>0</v>
      </c>
      <c r="AE6312">
        <v>4.0518775759433336E-2</v>
      </c>
    </row>
    <row r="6313" spans="1:31" x14ac:dyDescent="0.25">
      <c r="A6313">
        <v>2284136</v>
      </c>
      <c r="B6313">
        <v>1</v>
      </c>
      <c r="C6313" t="s">
        <v>80</v>
      </c>
      <c r="D6313" t="s">
        <v>97</v>
      </c>
      <c r="E6313" t="s">
        <v>165</v>
      </c>
      <c r="F6313" t="s">
        <v>18223</v>
      </c>
      <c r="G6313" t="s">
        <v>198</v>
      </c>
      <c r="H6313" t="s">
        <v>150</v>
      </c>
      <c r="I6313" t="s">
        <v>136</v>
      </c>
      <c r="J6313" t="s">
        <v>137</v>
      </c>
      <c r="K6313" t="s">
        <v>138</v>
      </c>
      <c r="L6313" t="s">
        <v>18224</v>
      </c>
      <c r="M6313" t="s">
        <v>18225</v>
      </c>
      <c r="N6313">
        <v>3.7822222220000001</v>
      </c>
      <c r="O6313">
        <v>0</v>
      </c>
      <c r="P6313">
        <v>0</v>
      </c>
      <c r="Q6313">
        <v>0</v>
      </c>
      <c r="R6313">
        <v>1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1.7029620333973001</v>
      </c>
      <c r="AA6313">
        <v>0</v>
      </c>
      <c r="AB6313">
        <v>0</v>
      </c>
      <c r="AC6313">
        <v>0</v>
      </c>
      <c r="AD6313">
        <v>0</v>
      </c>
      <c r="AE6313">
        <v>1.7029620333973001</v>
      </c>
    </row>
    <row r="6314" spans="1:31" x14ac:dyDescent="0.25">
      <c r="A6314">
        <v>2284256</v>
      </c>
      <c r="B6314">
        <v>1</v>
      </c>
      <c r="C6314" t="s">
        <v>80</v>
      </c>
      <c r="D6314" t="s">
        <v>96</v>
      </c>
      <c r="E6314" t="s">
        <v>165</v>
      </c>
      <c r="F6314" t="s">
        <v>18226</v>
      </c>
      <c r="G6314" t="s">
        <v>198</v>
      </c>
      <c r="H6314" t="s">
        <v>150</v>
      </c>
      <c r="I6314" t="s">
        <v>136</v>
      </c>
      <c r="J6314" t="s">
        <v>137</v>
      </c>
      <c r="K6314" t="s">
        <v>138</v>
      </c>
      <c r="L6314" t="s">
        <v>18227</v>
      </c>
      <c r="M6314" t="s">
        <v>18228</v>
      </c>
      <c r="N6314">
        <v>1.746388888</v>
      </c>
      <c r="O6314">
        <v>0</v>
      </c>
      <c r="P6314">
        <v>1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3.3042020090374997E-2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3.3042020090374997E-2</v>
      </c>
    </row>
    <row r="6315" spans="1:31" x14ac:dyDescent="0.25">
      <c r="A6315">
        <v>2284156</v>
      </c>
      <c r="B6315">
        <v>1</v>
      </c>
      <c r="C6315" t="s">
        <v>81</v>
      </c>
      <c r="D6315" t="s">
        <v>122</v>
      </c>
      <c r="E6315" t="s">
        <v>157</v>
      </c>
      <c r="F6315" t="s">
        <v>18229</v>
      </c>
      <c r="G6315" t="s">
        <v>134</v>
      </c>
      <c r="H6315" t="s">
        <v>135</v>
      </c>
      <c r="I6315" t="s">
        <v>136</v>
      </c>
      <c r="J6315" t="s">
        <v>137</v>
      </c>
      <c r="K6315" t="s">
        <v>138</v>
      </c>
      <c r="L6315" t="s">
        <v>18230</v>
      </c>
      <c r="M6315" t="s">
        <v>18231</v>
      </c>
      <c r="N6315">
        <v>0.49416666599999998</v>
      </c>
      <c r="O6315">
        <v>1</v>
      </c>
      <c r="P6315">
        <v>5621</v>
      </c>
      <c r="Q6315">
        <v>0</v>
      </c>
      <c r="R6315">
        <v>11</v>
      </c>
      <c r="S6315">
        <v>8</v>
      </c>
      <c r="T6315">
        <v>402</v>
      </c>
      <c r="U6315">
        <v>0</v>
      </c>
      <c r="V6315">
        <v>2</v>
      </c>
      <c r="W6315">
        <v>5.5049525436000005E-3</v>
      </c>
      <c r="X6315">
        <v>701.13848814824189</v>
      </c>
      <c r="Y6315">
        <v>0</v>
      </c>
      <c r="Z6315">
        <v>1.4619098845988001</v>
      </c>
      <c r="AA6315">
        <v>87.002505820933294</v>
      </c>
      <c r="AB6315">
        <v>177.34961565616442</v>
      </c>
      <c r="AC6315">
        <v>0</v>
      </c>
      <c r="AD6315">
        <v>9.6343916440283994</v>
      </c>
      <c r="AE6315">
        <v>976.59241610651031</v>
      </c>
    </row>
    <row r="6316" spans="1:31" x14ac:dyDescent="0.25">
      <c r="A6316">
        <v>2284279</v>
      </c>
      <c r="B6316">
        <v>1</v>
      </c>
      <c r="C6316" t="s">
        <v>80</v>
      </c>
      <c r="D6316" t="s">
        <v>97</v>
      </c>
      <c r="E6316" t="s">
        <v>165</v>
      </c>
      <c r="F6316" t="s">
        <v>18232</v>
      </c>
      <c r="G6316" t="s">
        <v>198</v>
      </c>
      <c r="H6316" t="s">
        <v>150</v>
      </c>
      <c r="I6316" t="s">
        <v>136</v>
      </c>
      <c r="J6316" t="s">
        <v>137</v>
      </c>
      <c r="K6316" t="s">
        <v>138</v>
      </c>
      <c r="L6316" t="s">
        <v>18233</v>
      </c>
      <c r="M6316" t="s">
        <v>18234</v>
      </c>
      <c r="N6316">
        <v>1.3166666659999999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1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1.1062752422125</v>
      </c>
      <c r="AC6316">
        <v>0</v>
      </c>
      <c r="AD6316">
        <v>0</v>
      </c>
      <c r="AE6316">
        <v>1.1062752422125</v>
      </c>
    </row>
    <row r="6317" spans="1:31" x14ac:dyDescent="0.25">
      <c r="A6317">
        <v>2284448</v>
      </c>
      <c r="B6317">
        <v>1</v>
      </c>
      <c r="C6317" t="s">
        <v>81</v>
      </c>
      <c r="D6317" t="s">
        <v>120</v>
      </c>
      <c r="E6317" t="s">
        <v>157</v>
      </c>
      <c r="F6317" t="s">
        <v>18235</v>
      </c>
      <c r="G6317" t="s">
        <v>134</v>
      </c>
      <c r="H6317" t="s">
        <v>135</v>
      </c>
      <c r="I6317" t="s">
        <v>136</v>
      </c>
      <c r="J6317" t="s">
        <v>137</v>
      </c>
      <c r="K6317" t="s">
        <v>138</v>
      </c>
      <c r="L6317" t="s">
        <v>18236</v>
      </c>
      <c r="M6317" t="s">
        <v>18237</v>
      </c>
      <c r="N6317">
        <v>0.462777777</v>
      </c>
      <c r="O6317">
        <v>3</v>
      </c>
      <c r="P6317">
        <v>355</v>
      </c>
      <c r="Q6317">
        <v>261</v>
      </c>
      <c r="R6317">
        <v>79</v>
      </c>
      <c r="S6317">
        <v>25</v>
      </c>
      <c r="T6317">
        <v>54</v>
      </c>
      <c r="U6317">
        <v>5</v>
      </c>
      <c r="V6317">
        <v>0</v>
      </c>
      <c r="W6317">
        <v>4.6545506532126</v>
      </c>
      <c r="X6317">
        <v>32.890282846504761</v>
      </c>
      <c r="Y6317">
        <v>543.11988852670311</v>
      </c>
      <c r="Z6317">
        <v>25.795637030053911</v>
      </c>
      <c r="AA6317">
        <v>22.192317673822096</v>
      </c>
      <c r="AB6317">
        <v>7.5241615049948667</v>
      </c>
      <c r="AC6317">
        <v>163.46435088377333</v>
      </c>
      <c r="AD6317">
        <v>0</v>
      </c>
      <c r="AE6317">
        <v>799.64118911906462</v>
      </c>
    </row>
    <row r="6318" spans="1:31" x14ac:dyDescent="0.25">
      <c r="A6318">
        <v>2283901</v>
      </c>
      <c r="B6318">
        <v>1</v>
      </c>
      <c r="C6318" t="s">
        <v>80</v>
      </c>
      <c r="D6318" t="s">
        <v>103</v>
      </c>
      <c r="E6318" t="s">
        <v>157</v>
      </c>
      <c r="F6318" t="s">
        <v>18238</v>
      </c>
      <c r="G6318" t="s">
        <v>134</v>
      </c>
      <c r="H6318" t="s">
        <v>135</v>
      </c>
      <c r="I6318" t="s">
        <v>136</v>
      </c>
      <c r="J6318" t="s">
        <v>137</v>
      </c>
      <c r="K6318" t="s">
        <v>138</v>
      </c>
      <c r="L6318" t="s">
        <v>18239</v>
      </c>
      <c r="M6318" t="s">
        <v>18240</v>
      </c>
      <c r="N6318">
        <v>0.63416666600000005</v>
      </c>
      <c r="O6318">
        <v>0</v>
      </c>
      <c r="P6318">
        <v>660</v>
      </c>
      <c r="Q6318">
        <v>2</v>
      </c>
      <c r="R6318">
        <v>9</v>
      </c>
      <c r="S6318">
        <v>2</v>
      </c>
      <c r="T6318">
        <v>89</v>
      </c>
      <c r="U6318">
        <v>14</v>
      </c>
      <c r="V6318">
        <v>0</v>
      </c>
      <c r="W6318">
        <v>0</v>
      </c>
      <c r="X6318">
        <v>103.2716803508186</v>
      </c>
      <c r="Y6318">
        <v>22.288851571674499</v>
      </c>
      <c r="Z6318">
        <v>0.44111149960425</v>
      </c>
      <c r="AA6318">
        <v>0.90465034711364156</v>
      </c>
      <c r="AB6318">
        <v>34.143595216337687</v>
      </c>
      <c r="AC6318">
        <v>269.70500360268909</v>
      </c>
      <c r="AD6318">
        <v>0</v>
      </c>
      <c r="AE6318">
        <v>430.75489258823779</v>
      </c>
    </row>
    <row r="6319" spans="1:31" x14ac:dyDescent="0.25">
      <c r="A6319">
        <v>2284342</v>
      </c>
      <c r="B6319">
        <v>1</v>
      </c>
      <c r="C6319" t="s">
        <v>80</v>
      </c>
      <c r="D6319" t="s">
        <v>84</v>
      </c>
      <c r="E6319" t="s">
        <v>165</v>
      </c>
      <c r="F6319" t="s">
        <v>18241</v>
      </c>
      <c r="G6319" t="s">
        <v>198</v>
      </c>
      <c r="H6319" t="s">
        <v>150</v>
      </c>
      <c r="I6319" t="s">
        <v>136</v>
      </c>
      <c r="J6319" t="s">
        <v>137</v>
      </c>
      <c r="K6319" t="s">
        <v>138</v>
      </c>
      <c r="L6319" t="s">
        <v>18242</v>
      </c>
      <c r="M6319" t="s">
        <v>18243</v>
      </c>
      <c r="N6319">
        <v>0.64138888800000005</v>
      </c>
      <c r="O6319">
        <v>0</v>
      </c>
      <c r="P6319">
        <v>1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4.6954102390999999E-3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4.6954102390999999E-3</v>
      </c>
    </row>
    <row r="6320" spans="1:31" x14ac:dyDescent="0.25">
      <c r="A6320">
        <v>2283884</v>
      </c>
      <c r="B6320">
        <v>1</v>
      </c>
      <c r="C6320" t="s">
        <v>80</v>
      </c>
      <c r="D6320" t="s">
        <v>96</v>
      </c>
      <c r="E6320" t="s">
        <v>157</v>
      </c>
      <c r="F6320" t="s">
        <v>18244</v>
      </c>
      <c r="G6320" t="s">
        <v>134</v>
      </c>
      <c r="H6320" t="s">
        <v>135</v>
      </c>
      <c r="I6320" t="s">
        <v>136</v>
      </c>
      <c r="J6320" t="s">
        <v>137</v>
      </c>
      <c r="K6320" t="s">
        <v>138</v>
      </c>
      <c r="L6320" t="s">
        <v>18245</v>
      </c>
      <c r="M6320" t="s">
        <v>18246</v>
      </c>
      <c r="N6320">
        <v>0.87</v>
      </c>
      <c r="O6320">
        <v>2</v>
      </c>
      <c r="P6320">
        <v>23</v>
      </c>
      <c r="Q6320">
        <v>3</v>
      </c>
      <c r="R6320">
        <v>0</v>
      </c>
      <c r="S6320">
        <v>7</v>
      </c>
      <c r="T6320">
        <v>1</v>
      </c>
      <c r="U6320">
        <v>0</v>
      </c>
      <c r="V6320">
        <v>0</v>
      </c>
      <c r="W6320">
        <v>9.272048954671801</v>
      </c>
      <c r="X6320">
        <v>1.8863535833833331</v>
      </c>
      <c r="Y6320">
        <v>1.4805158772793332</v>
      </c>
      <c r="Z6320">
        <v>0</v>
      </c>
      <c r="AA6320">
        <v>33.115535782604752</v>
      </c>
      <c r="AB6320">
        <v>1.0201881540582001</v>
      </c>
      <c r="AC6320">
        <v>0</v>
      </c>
      <c r="AD6320">
        <v>0</v>
      </c>
      <c r="AE6320">
        <v>46.774642351997414</v>
      </c>
    </row>
    <row r="6321" spans="1:31" x14ac:dyDescent="0.25">
      <c r="A6321">
        <v>2283907</v>
      </c>
      <c r="B6321">
        <v>1</v>
      </c>
      <c r="C6321" t="s">
        <v>81</v>
      </c>
      <c r="D6321" t="s">
        <v>128</v>
      </c>
      <c r="E6321" t="s">
        <v>132</v>
      </c>
      <c r="F6321" t="s">
        <v>18247</v>
      </c>
      <c r="G6321" t="s">
        <v>134</v>
      </c>
      <c r="H6321" t="s">
        <v>135</v>
      </c>
      <c r="I6321" t="s">
        <v>136</v>
      </c>
      <c r="J6321" t="s">
        <v>137</v>
      </c>
      <c r="K6321" t="s">
        <v>138</v>
      </c>
      <c r="L6321" t="s">
        <v>18248</v>
      </c>
      <c r="M6321" t="s">
        <v>18249</v>
      </c>
      <c r="N6321">
        <v>0.78916666599999996</v>
      </c>
      <c r="O6321">
        <v>0</v>
      </c>
      <c r="P6321">
        <v>0</v>
      </c>
      <c r="Q6321">
        <v>0</v>
      </c>
      <c r="R6321">
        <v>0</v>
      </c>
      <c r="S6321">
        <v>26</v>
      </c>
      <c r="T6321">
        <v>0</v>
      </c>
      <c r="U6321">
        <v>25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257.12233401610621</v>
      </c>
      <c r="AB6321">
        <v>0</v>
      </c>
      <c r="AC6321">
        <v>1381.6589255236422</v>
      </c>
      <c r="AD6321">
        <v>0</v>
      </c>
      <c r="AE6321">
        <v>1638.7812595397484</v>
      </c>
    </row>
    <row r="6322" spans="1:31" x14ac:dyDescent="0.25">
      <c r="A6322">
        <v>2284239</v>
      </c>
      <c r="B6322">
        <v>1</v>
      </c>
      <c r="C6322" t="s">
        <v>80</v>
      </c>
      <c r="D6322" t="s">
        <v>106</v>
      </c>
      <c r="E6322" t="s">
        <v>165</v>
      </c>
      <c r="F6322" t="s">
        <v>18250</v>
      </c>
      <c r="G6322" t="s">
        <v>198</v>
      </c>
      <c r="H6322" t="s">
        <v>150</v>
      </c>
      <c r="I6322" t="s">
        <v>136</v>
      </c>
      <c r="J6322" t="s">
        <v>137</v>
      </c>
      <c r="K6322" t="s">
        <v>138</v>
      </c>
      <c r="L6322" t="s">
        <v>18251</v>
      </c>
      <c r="M6322" t="s">
        <v>18252</v>
      </c>
      <c r="N6322">
        <v>1.715833333</v>
      </c>
      <c r="O6322">
        <v>0</v>
      </c>
      <c r="P6322">
        <v>0</v>
      </c>
      <c r="Q6322">
        <v>0</v>
      </c>
      <c r="R6322">
        <v>1</v>
      </c>
      <c r="S6322">
        <v>0</v>
      </c>
      <c r="T6322">
        <v>1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0.40015136490862502</v>
      </c>
      <c r="AA6322">
        <v>0</v>
      </c>
      <c r="AB6322">
        <v>0</v>
      </c>
      <c r="AC6322">
        <v>0</v>
      </c>
      <c r="AD6322">
        <v>0</v>
      </c>
      <c r="AE6322">
        <v>0.40015136490862502</v>
      </c>
    </row>
    <row r="6323" spans="1:31" x14ac:dyDescent="0.25">
      <c r="A6323">
        <v>2284007</v>
      </c>
      <c r="B6323">
        <v>1</v>
      </c>
      <c r="C6323" t="s">
        <v>80</v>
      </c>
      <c r="D6323" t="s">
        <v>84</v>
      </c>
      <c r="E6323" t="s">
        <v>141</v>
      </c>
      <c r="F6323" t="s">
        <v>18253</v>
      </c>
      <c r="G6323" t="s">
        <v>268</v>
      </c>
      <c r="H6323" t="s">
        <v>135</v>
      </c>
      <c r="I6323" t="s">
        <v>136</v>
      </c>
      <c r="J6323" t="s">
        <v>137</v>
      </c>
      <c r="K6323" t="s">
        <v>138</v>
      </c>
      <c r="L6323" t="s">
        <v>18254</v>
      </c>
      <c r="M6323" t="s">
        <v>18255</v>
      </c>
      <c r="N6323">
        <v>1.6811111110000001</v>
      </c>
      <c r="O6323">
        <v>0</v>
      </c>
      <c r="P6323">
        <v>0</v>
      </c>
      <c r="Q6323">
        <v>0</v>
      </c>
      <c r="R6323">
        <v>0</v>
      </c>
      <c r="S6323">
        <v>1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2.5180766293960053</v>
      </c>
      <c r="AB6323">
        <v>0</v>
      </c>
      <c r="AC6323">
        <v>0</v>
      </c>
      <c r="AD6323">
        <v>0</v>
      </c>
      <c r="AE6323">
        <v>2.5180766293960053</v>
      </c>
    </row>
    <row r="6324" spans="1:31" x14ac:dyDescent="0.25">
      <c r="A6324">
        <v>2284402</v>
      </c>
      <c r="B6324">
        <v>1</v>
      </c>
      <c r="C6324" t="s">
        <v>80</v>
      </c>
      <c r="D6324" t="s">
        <v>90</v>
      </c>
      <c r="E6324" t="s">
        <v>165</v>
      </c>
      <c r="F6324" t="s">
        <v>18256</v>
      </c>
      <c r="G6324" t="s">
        <v>225</v>
      </c>
      <c r="H6324" t="s">
        <v>150</v>
      </c>
      <c r="I6324" t="s">
        <v>136</v>
      </c>
      <c r="J6324" t="s">
        <v>137</v>
      </c>
      <c r="K6324" t="s">
        <v>138</v>
      </c>
      <c r="L6324" t="s">
        <v>18257</v>
      </c>
      <c r="M6324" t="s">
        <v>18258</v>
      </c>
      <c r="N6324">
        <v>3.4224999999999999</v>
      </c>
      <c r="O6324">
        <v>0</v>
      </c>
      <c r="P6324">
        <v>2</v>
      </c>
      <c r="Q6324">
        <v>0</v>
      </c>
      <c r="R6324">
        <v>0</v>
      </c>
      <c r="S6324">
        <v>0</v>
      </c>
      <c r="T6324">
        <v>1</v>
      </c>
      <c r="U6324">
        <v>0</v>
      </c>
      <c r="V6324">
        <v>0</v>
      </c>
      <c r="W6324">
        <v>0</v>
      </c>
      <c r="X6324">
        <v>0.79195517155170003</v>
      </c>
      <c r="Y6324">
        <v>0</v>
      </c>
      <c r="Z6324">
        <v>0</v>
      </c>
      <c r="AA6324">
        <v>0</v>
      </c>
      <c r="AB6324">
        <v>17.116036703047428</v>
      </c>
      <c r="AC6324">
        <v>0</v>
      </c>
      <c r="AD6324">
        <v>0</v>
      </c>
      <c r="AE6324">
        <v>17.907991874599126</v>
      </c>
    </row>
    <row r="6325" spans="1:31" x14ac:dyDescent="0.25">
      <c r="A6325">
        <v>2284508</v>
      </c>
      <c r="B6325">
        <v>1</v>
      </c>
      <c r="C6325" t="s">
        <v>81</v>
      </c>
      <c r="D6325" t="s">
        <v>113</v>
      </c>
      <c r="E6325" t="s">
        <v>147</v>
      </c>
      <c r="F6325" t="s">
        <v>18259</v>
      </c>
      <c r="G6325" t="s">
        <v>149</v>
      </c>
      <c r="H6325" t="s">
        <v>150</v>
      </c>
      <c r="I6325" t="s">
        <v>136</v>
      </c>
      <c r="J6325" t="s">
        <v>137</v>
      </c>
      <c r="K6325" t="s">
        <v>138</v>
      </c>
      <c r="L6325" t="s">
        <v>18260</v>
      </c>
      <c r="M6325" t="s">
        <v>18261</v>
      </c>
      <c r="N6325">
        <v>1.4302777769999999</v>
      </c>
      <c r="O6325">
        <v>0</v>
      </c>
      <c r="P6325">
        <v>67</v>
      </c>
      <c r="Q6325">
        <v>0</v>
      </c>
      <c r="R6325">
        <v>0</v>
      </c>
      <c r="S6325">
        <v>0</v>
      </c>
      <c r="T6325">
        <v>5</v>
      </c>
      <c r="U6325">
        <v>0</v>
      </c>
      <c r="V6325">
        <v>0</v>
      </c>
      <c r="W6325">
        <v>0</v>
      </c>
      <c r="X6325">
        <v>23.576425746871074</v>
      </c>
      <c r="Y6325">
        <v>0</v>
      </c>
      <c r="Z6325">
        <v>0</v>
      </c>
      <c r="AA6325">
        <v>0</v>
      </c>
      <c r="AB6325">
        <v>4.047246419928328</v>
      </c>
      <c r="AC6325">
        <v>0</v>
      </c>
      <c r="AD6325">
        <v>0</v>
      </c>
      <c r="AE6325">
        <v>27.623672166799402</v>
      </c>
    </row>
    <row r="6326" spans="1:31" x14ac:dyDescent="0.25">
      <c r="A6326">
        <v>2284176</v>
      </c>
      <c r="B6326">
        <v>1</v>
      </c>
      <c r="C6326" t="s">
        <v>80</v>
      </c>
      <c r="D6326" t="s">
        <v>83</v>
      </c>
      <c r="E6326" t="s">
        <v>132</v>
      </c>
      <c r="F6326" t="s">
        <v>18262</v>
      </c>
      <c r="G6326" t="s">
        <v>134</v>
      </c>
      <c r="H6326" t="s">
        <v>135</v>
      </c>
      <c r="I6326" t="s">
        <v>136</v>
      </c>
      <c r="J6326" t="s">
        <v>137</v>
      </c>
      <c r="K6326" t="s">
        <v>138</v>
      </c>
      <c r="L6326" t="s">
        <v>18263</v>
      </c>
      <c r="M6326" t="s">
        <v>18264</v>
      </c>
      <c r="N6326">
        <v>0.58472222200000001</v>
      </c>
      <c r="O6326">
        <v>0</v>
      </c>
      <c r="P6326">
        <v>0</v>
      </c>
      <c r="Q6326">
        <v>1</v>
      </c>
      <c r="R6326">
        <v>0</v>
      </c>
      <c r="S6326">
        <v>3</v>
      </c>
      <c r="T6326">
        <v>16</v>
      </c>
      <c r="U6326">
        <v>5</v>
      </c>
      <c r="V6326">
        <v>5</v>
      </c>
      <c r="W6326">
        <v>0</v>
      </c>
      <c r="X6326">
        <v>0</v>
      </c>
      <c r="Y6326">
        <v>6.8561158922083337E-2</v>
      </c>
      <c r="Z6326">
        <v>0</v>
      </c>
      <c r="AA6326">
        <v>30.398801418266672</v>
      </c>
      <c r="AB6326">
        <v>75.399137294863706</v>
      </c>
      <c r="AC6326">
        <v>1012.9157822326478</v>
      </c>
      <c r="AD6326">
        <v>73.414988012054891</v>
      </c>
      <c r="AE6326">
        <v>1192.1972701167551</v>
      </c>
    </row>
    <row r="6327" spans="1:31" x14ac:dyDescent="0.25">
      <c r="A6327">
        <v>2284362</v>
      </c>
      <c r="B6327">
        <v>1</v>
      </c>
      <c r="C6327" t="s">
        <v>81</v>
      </c>
      <c r="D6327" t="s">
        <v>115</v>
      </c>
      <c r="E6327" t="s">
        <v>141</v>
      </c>
      <c r="F6327" t="s">
        <v>18265</v>
      </c>
      <c r="G6327" t="s">
        <v>268</v>
      </c>
      <c r="H6327" t="s">
        <v>135</v>
      </c>
      <c r="I6327" t="s">
        <v>136</v>
      </c>
      <c r="J6327" t="s">
        <v>137</v>
      </c>
      <c r="K6327" t="s">
        <v>138</v>
      </c>
      <c r="L6327" t="s">
        <v>18266</v>
      </c>
      <c r="M6327" t="s">
        <v>18267</v>
      </c>
      <c r="N6327">
        <v>1.8266666659999999</v>
      </c>
      <c r="O6327">
        <v>0</v>
      </c>
      <c r="P6327">
        <v>66</v>
      </c>
      <c r="Q6327">
        <v>0</v>
      </c>
      <c r="R6327">
        <v>2</v>
      </c>
      <c r="S6327">
        <v>1</v>
      </c>
      <c r="T6327">
        <v>1</v>
      </c>
      <c r="U6327">
        <v>0</v>
      </c>
      <c r="V6327">
        <v>0</v>
      </c>
      <c r="W6327">
        <v>0</v>
      </c>
      <c r="X6327">
        <v>11.509002680385748</v>
      </c>
      <c r="Y6327">
        <v>0</v>
      </c>
      <c r="Z6327">
        <v>0.11504987709469999</v>
      </c>
      <c r="AA6327">
        <v>2.1831059168568219</v>
      </c>
      <c r="AB6327">
        <v>0.32678077992373333</v>
      </c>
      <c r="AC6327">
        <v>0</v>
      </c>
      <c r="AD6327">
        <v>0</v>
      </c>
      <c r="AE6327">
        <v>14.133939254261005</v>
      </c>
    </row>
    <row r="6328" spans="1:31" x14ac:dyDescent="0.25">
      <c r="A6328">
        <v>2283924</v>
      </c>
      <c r="B6328">
        <v>1</v>
      </c>
      <c r="C6328" t="s">
        <v>81</v>
      </c>
      <c r="D6328" t="s">
        <v>128</v>
      </c>
      <c r="E6328" t="s">
        <v>132</v>
      </c>
      <c r="F6328" t="s">
        <v>18268</v>
      </c>
      <c r="G6328" t="s">
        <v>134</v>
      </c>
      <c r="H6328" t="s">
        <v>135</v>
      </c>
      <c r="I6328" t="s">
        <v>136</v>
      </c>
      <c r="J6328" t="s">
        <v>137</v>
      </c>
      <c r="K6328" t="s">
        <v>138</v>
      </c>
      <c r="L6328" t="s">
        <v>18269</v>
      </c>
      <c r="M6328" t="s">
        <v>18270</v>
      </c>
      <c r="N6328">
        <v>1.425277777</v>
      </c>
      <c r="O6328">
        <v>0</v>
      </c>
      <c r="P6328">
        <v>18</v>
      </c>
      <c r="Q6328">
        <v>1</v>
      </c>
      <c r="R6328">
        <v>0</v>
      </c>
      <c r="S6328">
        <v>34</v>
      </c>
      <c r="T6328">
        <v>43</v>
      </c>
      <c r="U6328">
        <v>41</v>
      </c>
      <c r="V6328">
        <v>40</v>
      </c>
      <c r="W6328">
        <v>0</v>
      </c>
      <c r="X6328">
        <v>9.6902270470865854</v>
      </c>
      <c r="Y6328">
        <v>2.0342002480919668</v>
      </c>
      <c r="Z6328">
        <v>0</v>
      </c>
      <c r="AA6328">
        <v>1150.7535014173361</v>
      </c>
      <c r="AB6328">
        <v>439.64660517684865</v>
      </c>
      <c r="AC6328">
        <v>5930.7973642655716</v>
      </c>
      <c r="AD6328">
        <v>2546.4006492121071</v>
      </c>
      <c r="AE6328">
        <v>10079.322547367043</v>
      </c>
    </row>
    <row r="6329" spans="1:31" x14ac:dyDescent="0.25">
      <c r="A6329">
        <v>2284316</v>
      </c>
      <c r="B6329">
        <v>1</v>
      </c>
      <c r="C6329" t="s">
        <v>80</v>
      </c>
      <c r="D6329" t="s">
        <v>93</v>
      </c>
      <c r="E6329" t="s">
        <v>165</v>
      </c>
      <c r="F6329" t="s">
        <v>18271</v>
      </c>
      <c r="G6329" t="s">
        <v>261</v>
      </c>
      <c r="H6329" t="s">
        <v>150</v>
      </c>
      <c r="I6329" t="s">
        <v>136</v>
      </c>
      <c r="J6329" t="s">
        <v>137</v>
      </c>
      <c r="K6329" t="s">
        <v>138</v>
      </c>
      <c r="L6329" t="s">
        <v>18272</v>
      </c>
      <c r="M6329" t="s">
        <v>18273</v>
      </c>
      <c r="N6329">
        <v>4.176666666</v>
      </c>
      <c r="O6329">
        <v>0</v>
      </c>
      <c r="P6329">
        <v>0</v>
      </c>
      <c r="Q6329">
        <v>0</v>
      </c>
      <c r="R6329">
        <v>1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0.97804351423910008</v>
      </c>
      <c r="AA6329">
        <v>0</v>
      </c>
      <c r="AB6329">
        <v>0</v>
      </c>
      <c r="AC6329">
        <v>0</v>
      </c>
      <c r="AD6329">
        <v>0</v>
      </c>
      <c r="AE6329">
        <v>0.97804351423910008</v>
      </c>
    </row>
    <row r="6330" spans="1:31" x14ac:dyDescent="0.25">
      <c r="A6330">
        <v>2284276</v>
      </c>
      <c r="B6330">
        <v>1</v>
      </c>
      <c r="C6330" t="s">
        <v>80</v>
      </c>
      <c r="D6330" t="s">
        <v>88</v>
      </c>
      <c r="E6330" t="s">
        <v>165</v>
      </c>
      <c r="F6330" t="s">
        <v>18274</v>
      </c>
      <c r="G6330" t="s">
        <v>225</v>
      </c>
      <c r="H6330" t="s">
        <v>150</v>
      </c>
      <c r="I6330" t="s">
        <v>136</v>
      </c>
      <c r="J6330" t="s">
        <v>137</v>
      </c>
      <c r="K6330" t="s">
        <v>138</v>
      </c>
      <c r="L6330" t="s">
        <v>18275</v>
      </c>
      <c r="M6330" t="s">
        <v>18276</v>
      </c>
      <c r="N6330">
        <v>1.1772222219999999</v>
      </c>
      <c r="O6330">
        <v>0</v>
      </c>
      <c r="P6330">
        <v>5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0.85572409184709997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0.85572409184709997</v>
      </c>
    </row>
    <row r="6331" spans="1:31" x14ac:dyDescent="0.25">
      <c r="A6331">
        <v>2284282</v>
      </c>
      <c r="B6331">
        <v>1</v>
      </c>
      <c r="C6331" t="s">
        <v>80</v>
      </c>
      <c r="D6331" t="s">
        <v>103</v>
      </c>
      <c r="E6331" t="s">
        <v>165</v>
      </c>
      <c r="F6331" t="s">
        <v>18277</v>
      </c>
      <c r="G6331" t="s">
        <v>167</v>
      </c>
      <c r="H6331" t="s">
        <v>150</v>
      </c>
      <c r="I6331" t="s">
        <v>136</v>
      </c>
      <c r="J6331" t="s">
        <v>137</v>
      </c>
      <c r="K6331" t="s">
        <v>138</v>
      </c>
      <c r="L6331" t="s">
        <v>18278</v>
      </c>
      <c r="M6331" t="s">
        <v>18279</v>
      </c>
      <c r="N6331">
        <v>0.95888888800000005</v>
      </c>
      <c r="O6331">
        <v>0</v>
      </c>
      <c r="P6331">
        <v>17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3.2366667576837784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3.2366667576837784</v>
      </c>
    </row>
    <row r="6332" spans="1:31" x14ac:dyDescent="0.25">
      <c r="A6332">
        <v>2284233</v>
      </c>
      <c r="B6332">
        <v>1</v>
      </c>
      <c r="C6332" t="s">
        <v>80</v>
      </c>
      <c r="D6332" t="s">
        <v>106</v>
      </c>
      <c r="E6332" t="s">
        <v>157</v>
      </c>
      <c r="F6332" t="s">
        <v>18280</v>
      </c>
      <c r="G6332" t="s">
        <v>134</v>
      </c>
      <c r="H6332" t="s">
        <v>135</v>
      </c>
      <c r="I6332" t="s">
        <v>136</v>
      </c>
      <c r="J6332" t="s">
        <v>137</v>
      </c>
      <c r="K6332" t="s">
        <v>138</v>
      </c>
      <c r="L6332" t="s">
        <v>18281</v>
      </c>
      <c r="M6332" t="s">
        <v>18282</v>
      </c>
      <c r="N6332">
        <v>1.1544444439999999</v>
      </c>
      <c r="O6332">
        <v>0</v>
      </c>
      <c r="P6332">
        <v>3</v>
      </c>
      <c r="Q6332">
        <v>29</v>
      </c>
      <c r="R6332">
        <v>127</v>
      </c>
      <c r="S6332">
        <v>4</v>
      </c>
      <c r="T6332">
        <v>25</v>
      </c>
      <c r="U6332">
        <v>0</v>
      </c>
      <c r="V6332">
        <v>0</v>
      </c>
      <c r="W6332">
        <v>0</v>
      </c>
      <c r="X6332">
        <v>1.2125477653767001</v>
      </c>
      <c r="Y6332">
        <v>96.727338422960784</v>
      </c>
      <c r="Z6332">
        <v>195.71068178919373</v>
      </c>
      <c r="AA6332">
        <v>8.5250885860476409</v>
      </c>
      <c r="AB6332">
        <v>41.01104690789245</v>
      </c>
      <c r="AC6332">
        <v>0</v>
      </c>
      <c r="AD6332">
        <v>0</v>
      </c>
      <c r="AE6332">
        <v>343.18670347147122</v>
      </c>
    </row>
    <row r="6333" spans="1:31" x14ac:dyDescent="0.25">
      <c r="A6333">
        <v>2283904</v>
      </c>
      <c r="B6333">
        <v>1</v>
      </c>
      <c r="C6333" t="s">
        <v>81</v>
      </c>
      <c r="D6333" t="s">
        <v>128</v>
      </c>
      <c r="E6333" t="s">
        <v>157</v>
      </c>
      <c r="F6333" t="s">
        <v>13786</v>
      </c>
      <c r="G6333" t="s">
        <v>134</v>
      </c>
      <c r="H6333" t="s">
        <v>135</v>
      </c>
      <c r="I6333" t="s">
        <v>136</v>
      </c>
      <c r="J6333" t="s">
        <v>137</v>
      </c>
      <c r="K6333" t="s">
        <v>138</v>
      </c>
      <c r="L6333" t="s">
        <v>18283</v>
      </c>
      <c r="M6333" t="s">
        <v>18284</v>
      </c>
      <c r="N6333">
        <v>0.635833333</v>
      </c>
      <c r="O6333">
        <v>46</v>
      </c>
      <c r="P6333">
        <v>4469</v>
      </c>
      <c r="Q6333">
        <v>538</v>
      </c>
      <c r="R6333">
        <v>369</v>
      </c>
      <c r="S6333">
        <v>65</v>
      </c>
      <c r="T6333">
        <v>522</v>
      </c>
      <c r="U6333">
        <v>5</v>
      </c>
      <c r="V6333">
        <v>1</v>
      </c>
      <c r="W6333">
        <v>7.0401662540910035</v>
      </c>
      <c r="X6333">
        <v>422.68511117895656</v>
      </c>
      <c r="Y6333">
        <v>151.78645298000674</v>
      </c>
      <c r="Z6333">
        <v>47.834658113656808</v>
      </c>
      <c r="AA6333">
        <v>271.62940993872485</v>
      </c>
      <c r="AB6333">
        <v>102.1013011201465</v>
      </c>
      <c r="AC6333">
        <v>77.189280634413009</v>
      </c>
      <c r="AD6333">
        <v>0.31748730764130006</v>
      </c>
      <c r="AE6333">
        <v>1080.5838675276368</v>
      </c>
    </row>
    <row r="6334" spans="1:31" x14ac:dyDescent="0.25">
      <c r="A6334">
        <v>2284445</v>
      </c>
      <c r="B6334">
        <v>1</v>
      </c>
      <c r="C6334" t="s">
        <v>80</v>
      </c>
      <c r="D6334" t="s">
        <v>85</v>
      </c>
      <c r="E6334" t="s">
        <v>165</v>
      </c>
      <c r="F6334" t="s">
        <v>18285</v>
      </c>
      <c r="G6334" t="s">
        <v>225</v>
      </c>
      <c r="H6334" t="s">
        <v>150</v>
      </c>
      <c r="I6334" t="s">
        <v>136</v>
      </c>
      <c r="J6334" t="s">
        <v>137</v>
      </c>
      <c r="K6334" t="s">
        <v>138</v>
      </c>
      <c r="L6334" t="s">
        <v>18286</v>
      </c>
      <c r="M6334" t="s">
        <v>18287</v>
      </c>
      <c r="N6334">
        <v>0.81499999999999995</v>
      </c>
      <c r="O6334">
        <v>0</v>
      </c>
      <c r="P6334">
        <v>6</v>
      </c>
      <c r="Q6334">
        <v>0</v>
      </c>
      <c r="R6334">
        <v>0</v>
      </c>
      <c r="S6334">
        <v>0</v>
      </c>
      <c r="T6334">
        <v>3</v>
      </c>
      <c r="U6334">
        <v>0</v>
      </c>
      <c r="V6334">
        <v>0</v>
      </c>
      <c r="W6334">
        <v>0</v>
      </c>
      <c r="X6334">
        <v>1.7959108172208</v>
      </c>
      <c r="Y6334">
        <v>0</v>
      </c>
      <c r="Z6334">
        <v>0</v>
      </c>
      <c r="AA6334">
        <v>0</v>
      </c>
      <c r="AB6334">
        <v>1.5698002284500001</v>
      </c>
      <c r="AC6334">
        <v>0</v>
      </c>
      <c r="AD6334">
        <v>0</v>
      </c>
      <c r="AE6334">
        <v>3.3657110456708002</v>
      </c>
    </row>
    <row r="6335" spans="1:31" x14ac:dyDescent="0.25">
      <c r="A6335">
        <v>2284531</v>
      </c>
      <c r="B6335">
        <v>1</v>
      </c>
      <c r="C6335" t="s">
        <v>81</v>
      </c>
      <c r="D6335" t="s">
        <v>128</v>
      </c>
      <c r="E6335" t="s">
        <v>147</v>
      </c>
      <c r="F6335" t="s">
        <v>18288</v>
      </c>
      <c r="G6335" t="s">
        <v>233</v>
      </c>
      <c r="H6335" t="s">
        <v>150</v>
      </c>
      <c r="I6335" t="s">
        <v>136</v>
      </c>
      <c r="J6335" t="s">
        <v>137</v>
      </c>
      <c r="K6335" t="s">
        <v>138</v>
      </c>
      <c r="L6335" t="s">
        <v>18289</v>
      </c>
      <c r="M6335" t="s">
        <v>18290</v>
      </c>
      <c r="N6335">
        <v>0.80888888800000003</v>
      </c>
      <c r="O6335">
        <v>0</v>
      </c>
      <c r="P6335">
        <v>96</v>
      </c>
      <c r="Q6335">
        <v>0</v>
      </c>
      <c r="R6335">
        <v>0</v>
      </c>
      <c r="S6335">
        <v>0</v>
      </c>
      <c r="T6335">
        <v>1</v>
      </c>
      <c r="U6335">
        <v>0</v>
      </c>
      <c r="V6335">
        <v>0</v>
      </c>
      <c r="W6335">
        <v>0</v>
      </c>
      <c r="X6335">
        <v>17.564498887799591</v>
      </c>
      <c r="Y6335">
        <v>0</v>
      </c>
      <c r="Z6335">
        <v>0</v>
      </c>
      <c r="AA6335">
        <v>0</v>
      </c>
      <c r="AB6335">
        <v>0.34363101277916663</v>
      </c>
      <c r="AC6335">
        <v>0</v>
      </c>
      <c r="AD6335">
        <v>0</v>
      </c>
      <c r="AE6335">
        <v>17.908129900578757</v>
      </c>
    </row>
    <row r="6336" spans="1:31" x14ac:dyDescent="0.25">
      <c r="A6336">
        <v>2284296</v>
      </c>
      <c r="B6336">
        <v>1</v>
      </c>
      <c r="C6336" t="s">
        <v>80</v>
      </c>
      <c r="D6336" t="s">
        <v>86</v>
      </c>
      <c r="E6336" t="s">
        <v>176</v>
      </c>
      <c r="F6336" t="s">
        <v>18291</v>
      </c>
      <c r="G6336" t="s">
        <v>533</v>
      </c>
      <c r="H6336" t="s">
        <v>150</v>
      </c>
      <c r="I6336" t="s">
        <v>136</v>
      </c>
      <c r="J6336" t="s">
        <v>137</v>
      </c>
      <c r="K6336" t="s">
        <v>138</v>
      </c>
      <c r="L6336" t="s">
        <v>18292</v>
      </c>
      <c r="M6336" t="s">
        <v>18293</v>
      </c>
      <c r="N6336">
        <v>2.4363888880000002</v>
      </c>
      <c r="O6336">
        <v>0</v>
      </c>
      <c r="P6336">
        <v>338</v>
      </c>
      <c r="Q6336">
        <v>0</v>
      </c>
      <c r="R6336">
        <v>0</v>
      </c>
      <c r="S6336">
        <v>0</v>
      </c>
      <c r="T6336">
        <v>3</v>
      </c>
      <c r="U6336">
        <v>0</v>
      </c>
      <c r="V6336">
        <v>0</v>
      </c>
      <c r="W6336">
        <v>0</v>
      </c>
      <c r="X6336">
        <v>291.59703809273753</v>
      </c>
      <c r="Y6336">
        <v>0</v>
      </c>
      <c r="Z6336">
        <v>0</v>
      </c>
      <c r="AA6336">
        <v>0</v>
      </c>
      <c r="AB6336">
        <v>11.013260255448792</v>
      </c>
      <c r="AC6336">
        <v>0</v>
      </c>
      <c r="AD6336">
        <v>0</v>
      </c>
      <c r="AE6336">
        <v>302.61029834818635</v>
      </c>
    </row>
    <row r="6337" spans="1:31" x14ac:dyDescent="0.25">
      <c r="A6337">
        <v>2284196</v>
      </c>
      <c r="B6337">
        <v>1</v>
      </c>
      <c r="C6337" t="s">
        <v>80</v>
      </c>
      <c r="D6337" t="s">
        <v>104</v>
      </c>
      <c r="E6337" t="s">
        <v>165</v>
      </c>
      <c r="F6337" t="s">
        <v>18294</v>
      </c>
      <c r="G6337" t="s">
        <v>167</v>
      </c>
      <c r="H6337" t="s">
        <v>150</v>
      </c>
      <c r="I6337" t="s">
        <v>136</v>
      </c>
      <c r="J6337" t="s">
        <v>137</v>
      </c>
      <c r="K6337" t="s">
        <v>138</v>
      </c>
      <c r="L6337" t="s">
        <v>18295</v>
      </c>
      <c r="M6337" t="s">
        <v>18296</v>
      </c>
      <c r="N6337">
        <v>0.995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1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2.3241624538275E-2</v>
      </c>
      <c r="AC6337">
        <v>0</v>
      </c>
      <c r="AD6337">
        <v>0</v>
      </c>
      <c r="AE6337">
        <v>2.3241624538275E-2</v>
      </c>
    </row>
    <row r="6338" spans="1:31" x14ac:dyDescent="0.25">
      <c r="A6338">
        <v>2284145</v>
      </c>
      <c r="B6338">
        <v>1</v>
      </c>
      <c r="C6338" t="s">
        <v>80</v>
      </c>
      <c r="D6338" t="s">
        <v>103</v>
      </c>
      <c r="E6338" t="s">
        <v>165</v>
      </c>
      <c r="F6338" t="s">
        <v>18297</v>
      </c>
      <c r="G6338" t="s">
        <v>198</v>
      </c>
      <c r="H6338" t="s">
        <v>150</v>
      </c>
      <c r="I6338" t="s">
        <v>136</v>
      </c>
      <c r="J6338" t="s">
        <v>137</v>
      </c>
      <c r="K6338" t="s">
        <v>138</v>
      </c>
      <c r="L6338" t="s">
        <v>18298</v>
      </c>
      <c r="M6338" t="s">
        <v>18299</v>
      </c>
      <c r="N6338">
        <v>1.081388888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1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1.8214682574972363</v>
      </c>
      <c r="AC6338">
        <v>0</v>
      </c>
      <c r="AD6338">
        <v>0</v>
      </c>
      <c r="AE6338">
        <v>1.8214682574972363</v>
      </c>
    </row>
    <row r="6339" spans="1:31" x14ac:dyDescent="0.25">
      <c r="A6339">
        <v>2284360</v>
      </c>
      <c r="B6339">
        <v>1</v>
      </c>
      <c r="C6339" t="s">
        <v>81</v>
      </c>
      <c r="D6339" t="s">
        <v>127</v>
      </c>
      <c r="E6339" t="s">
        <v>147</v>
      </c>
      <c r="F6339" t="s">
        <v>18300</v>
      </c>
      <c r="G6339" t="s">
        <v>2825</v>
      </c>
      <c r="H6339" t="s">
        <v>150</v>
      </c>
      <c r="I6339" t="s">
        <v>136</v>
      </c>
      <c r="J6339" t="s">
        <v>137</v>
      </c>
      <c r="K6339" t="s">
        <v>138</v>
      </c>
      <c r="L6339" t="s">
        <v>18301</v>
      </c>
      <c r="M6339" t="s">
        <v>18302</v>
      </c>
      <c r="N6339">
        <v>1.833611111</v>
      </c>
      <c r="O6339">
        <v>0</v>
      </c>
      <c r="P6339">
        <v>87</v>
      </c>
      <c r="Q6339">
        <v>0</v>
      </c>
      <c r="R6339">
        <v>5</v>
      </c>
      <c r="S6339">
        <v>0</v>
      </c>
      <c r="T6339">
        <v>6</v>
      </c>
      <c r="U6339">
        <v>0</v>
      </c>
      <c r="V6339">
        <v>0</v>
      </c>
      <c r="W6339">
        <v>0</v>
      </c>
      <c r="X6339">
        <v>41.302690334526112</v>
      </c>
      <c r="Y6339">
        <v>0</v>
      </c>
      <c r="Z6339">
        <v>2.9769214799520003</v>
      </c>
      <c r="AA6339">
        <v>0</v>
      </c>
      <c r="AB6339">
        <v>60.477809769244004</v>
      </c>
      <c r="AC6339">
        <v>0</v>
      </c>
      <c r="AD6339">
        <v>0</v>
      </c>
      <c r="AE6339">
        <v>104.75742158372211</v>
      </c>
    </row>
    <row r="6340" spans="1:31" x14ac:dyDescent="0.25">
      <c r="A6340">
        <v>2284005</v>
      </c>
      <c r="B6340">
        <v>1</v>
      </c>
      <c r="C6340" t="s">
        <v>80</v>
      </c>
      <c r="D6340" t="s">
        <v>107</v>
      </c>
      <c r="E6340" t="s">
        <v>176</v>
      </c>
      <c r="F6340" t="s">
        <v>18303</v>
      </c>
      <c r="G6340" t="s">
        <v>143</v>
      </c>
      <c r="H6340" t="s">
        <v>150</v>
      </c>
      <c r="I6340" t="s">
        <v>136</v>
      </c>
      <c r="J6340" t="s">
        <v>137</v>
      </c>
      <c r="K6340" t="s">
        <v>144</v>
      </c>
      <c r="L6340" t="s">
        <v>18304</v>
      </c>
      <c r="M6340" t="s">
        <v>18305</v>
      </c>
      <c r="N6340">
        <v>4.931944444</v>
      </c>
      <c r="O6340">
        <v>0</v>
      </c>
      <c r="P6340">
        <v>182</v>
      </c>
      <c r="Q6340">
        <v>0</v>
      </c>
      <c r="R6340">
        <v>1</v>
      </c>
      <c r="S6340">
        <v>0</v>
      </c>
      <c r="T6340">
        <v>8</v>
      </c>
      <c r="U6340">
        <v>0</v>
      </c>
      <c r="V6340">
        <v>0</v>
      </c>
      <c r="W6340">
        <v>0</v>
      </c>
      <c r="X6340">
        <v>207.62973129680927</v>
      </c>
      <c r="Y6340">
        <v>0</v>
      </c>
      <c r="Z6340">
        <v>0.25537847204500003</v>
      </c>
      <c r="AA6340">
        <v>0</v>
      </c>
      <c r="AB6340">
        <v>25.261815250135836</v>
      </c>
      <c r="AC6340">
        <v>0</v>
      </c>
      <c r="AD6340">
        <v>0</v>
      </c>
      <c r="AE6340">
        <v>233.14692501899012</v>
      </c>
    </row>
    <row r="6341" spans="1:31" x14ac:dyDescent="0.25">
      <c r="A6341">
        <v>2284354</v>
      </c>
      <c r="B6341">
        <v>1</v>
      </c>
      <c r="C6341" t="s">
        <v>80</v>
      </c>
      <c r="D6341" t="s">
        <v>101</v>
      </c>
      <c r="E6341" t="s">
        <v>165</v>
      </c>
      <c r="F6341" t="s">
        <v>18306</v>
      </c>
      <c r="G6341" t="s">
        <v>198</v>
      </c>
      <c r="H6341" t="s">
        <v>150</v>
      </c>
      <c r="I6341" t="s">
        <v>136</v>
      </c>
      <c r="J6341" t="s">
        <v>137</v>
      </c>
      <c r="K6341" t="s">
        <v>138</v>
      </c>
      <c r="L6341" t="s">
        <v>18307</v>
      </c>
      <c r="M6341" t="s">
        <v>18308</v>
      </c>
      <c r="N6341">
        <v>0.95666666600000005</v>
      </c>
      <c r="O6341">
        <v>0</v>
      </c>
      <c r="P6341">
        <v>1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0.93491012062175016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0.93491012062175016</v>
      </c>
    </row>
    <row r="6342" spans="1:31" x14ac:dyDescent="0.25">
      <c r="A6342">
        <v>2283959</v>
      </c>
      <c r="B6342">
        <v>1</v>
      </c>
      <c r="C6342" t="s">
        <v>81</v>
      </c>
      <c r="D6342" t="s">
        <v>113</v>
      </c>
      <c r="E6342" t="s">
        <v>147</v>
      </c>
      <c r="F6342" t="s">
        <v>18309</v>
      </c>
      <c r="G6342" t="s">
        <v>149</v>
      </c>
      <c r="H6342" t="s">
        <v>150</v>
      </c>
      <c r="I6342" t="s">
        <v>136</v>
      </c>
      <c r="J6342" t="s">
        <v>137</v>
      </c>
      <c r="K6342" t="s">
        <v>138</v>
      </c>
      <c r="L6342" t="s">
        <v>18310</v>
      </c>
      <c r="M6342" t="s">
        <v>18311</v>
      </c>
      <c r="N6342">
        <v>1.9055555550000001</v>
      </c>
      <c r="O6342">
        <v>0</v>
      </c>
      <c r="P6342">
        <v>6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1.8902689822717413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1.8902689822717413</v>
      </c>
    </row>
    <row r="6343" spans="1:31" x14ac:dyDescent="0.25">
      <c r="A6343">
        <v>2284500</v>
      </c>
      <c r="B6343">
        <v>1</v>
      </c>
      <c r="C6343" t="s">
        <v>81</v>
      </c>
      <c r="D6343" t="s">
        <v>118</v>
      </c>
      <c r="E6343" t="s">
        <v>147</v>
      </c>
      <c r="F6343" t="s">
        <v>18312</v>
      </c>
      <c r="G6343" t="s">
        <v>149</v>
      </c>
      <c r="H6343" t="s">
        <v>150</v>
      </c>
      <c r="I6343" t="s">
        <v>136</v>
      </c>
      <c r="J6343" t="s">
        <v>137</v>
      </c>
      <c r="K6343" t="s">
        <v>138</v>
      </c>
      <c r="L6343" t="s">
        <v>18313</v>
      </c>
      <c r="M6343" t="s">
        <v>18314</v>
      </c>
      <c r="N6343">
        <v>0.63111111099999995</v>
      </c>
      <c r="O6343">
        <v>0</v>
      </c>
      <c r="P6343">
        <v>2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9.6654699497066676E-2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9.6654699497066676E-2</v>
      </c>
    </row>
    <row r="6344" spans="1:31" x14ac:dyDescent="0.25">
      <c r="A6344">
        <v>2283922</v>
      </c>
      <c r="B6344">
        <v>1</v>
      </c>
      <c r="C6344" t="s">
        <v>80</v>
      </c>
      <c r="D6344" t="s">
        <v>103</v>
      </c>
      <c r="E6344" t="s">
        <v>132</v>
      </c>
      <c r="F6344" t="s">
        <v>4424</v>
      </c>
      <c r="G6344" t="s">
        <v>134</v>
      </c>
      <c r="H6344" t="s">
        <v>135</v>
      </c>
      <c r="I6344" t="s">
        <v>136</v>
      </c>
      <c r="J6344" t="s">
        <v>137</v>
      </c>
      <c r="K6344" t="s">
        <v>138</v>
      </c>
      <c r="L6344" t="s">
        <v>18315</v>
      </c>
      <c r="M6344" t="s">
        <v>18316</v>
      </c>
      <c r="N6344">
        <v>0.8175</v>
      </c>
      <c r="O6344">
        <v>0</v>
      </c>
      <c r="P6344">
        <v>293</v>
      </c>
      <c r="Q6344">
        <v>38</v>
      </c>
      <c r="R6344">
        <v>5</v>
      </c>
      <c r="S6344">
        <v>7</v>
      </c>
      <c r="T6344">
        <v>18</v>
      </c>
      <c r="U6344">
        <v>0</v>
      </c>
      <c r="V6344">
        <v>0</v>
      </c>
      <c r="W6344">
        <v>0</v>
      </c>
      <c r="X6344">
        <v>40.59444143441857</v>
      </c>
      <c r="Y6344">
        <v>89.848618437856061</v>
      </c>
      <c r="Z6344">
        <v>2.3660196091056003</v>
      </c>
      <c r="AA6344">
        <v>19.269001012118249</v>
      </c>
      <c r="AB6344">
        <v>14.159155906568701</v>
      </c>
      <c r="AC6344">
        <v>0</v>
      </c>
      <c r="AD6344">
        <v>0</v>
      </c>
      <c r="AE6344">
        <v>166.23723640006719</v>
      </c>
    </row>
    <row r="6345" spans="1:31" x14ac:dyDescent="0.25">
      <c r="A6345">
        <v>2283896</v>
      </c>
      <c r="B6345">
        <v>1</v>
      </c>
      <c r="C6345" t="s">
        <v>80</v>
      </c>
      <c r="D6345" t="s">
        <v>105</v>
      </c>
      <c r="E6345" t="s">
        <v>157</v>
      </c>
      <c r="F6345" t="s">
        <v>18317</v>
      </c>
      <c r="G6345" t="s">
        <v>134</v>
      </c>
      <c r="H6345" t="s">
        <v>135</v>
      </c>
      <c r="I6345" t="s">
        <v>136</v>
      </c>
      <c r="J6345" t="s">
        <v>137</v>
      </c>
      <c r="K6345" t="s">
        <v>138</v>
      </c>
      <c r="L6345" t="s">
        <v>18318</v>
      </c>
      <c r="M6345" t="s">
        <v>18319</v>
      </c>
      <c r="N6345">
        <v>1.143611111</v>
      </c>
      <c r="O6345">
        <v>0</v>
      </c>
      <c r="P6345">
        <v>307</v>
      </c>
      <c r="Q6345">
        <v>0</v>
      </c>
      <c r="R6345">
        <v>4</v>
      </c>
      <c r="S6345">
        <v>2</v>
      </c>
      <c r="T6345">
        <v>16</v>
      </c>
      <c r="U6345">
        <v>0</v>
      </c>
      <c r="V6345">
        <v>0</v>
      </c>
      <c r="W6345">
        <v>0</v>
      </c>
      <c r="X6345">
        <v>85.10301379581405</v>
      </c>
      <c r="Y6345">
        <v>0</v>
      </c>
      <c r="Z6345">
        <v>1.5793734506666668E-3</v>
      </c>
      <c r="AA6345">
        <v>69.955956274670683</v>
      </c>
      <c r="AB6345">
        <v>4.495979151524149</v>
      </c>
      <c r="AC6345">
        <v>0</v>
      </c>
      <c r="AD6345">
        <v>0</v>
      </c>
      <c r="AE6345">
        <v>159.55652859545955</v>
      </c>
    </row>
    <row r="6346" spans="1:31" x14ac:dyDescent="0.25">
      <c r="A6346">
        <v>2284251</v>
      </c>
      <c r="B6346">
        <v>1</v>
      </c>
      <c r="C6346" t="s">
        <v>81</v>
      </c>
      <c r="D6346" t="s">
        <v>127</v>
      </c>
      <c r="E6346" t="s">
        <v>141</v>
      </c>
      <c r="F6346" t="s">
        <v>6262</v>
      </c>
      <c r="G6346" t="s">
        <v>268</v>
      </c>
      <c r="H6346" t="s">
        <v>135</v>
      </c>
      <c r="I6346" t="s">
        <v>136</v>
      </c>
      <c r="J6346" t="s">
        <v>137</v>
      </c>
      <c r="K6346" t="s">
        <v>138</v>
      </c>
      <c r="L6346" t="s">
        <v>18320</v>
      </c>
      <c r="M6346" t="s">
        <v>18321</v>
      </c>
      <c r="N6346">
        <v>1.8758333330000001</v>
      </c>
      <c r="O6346">
        <v>1</v>
      </c>
      <c r="P6346">
        <v>443</v>
      </c>
      <c r="Q6346">
        <v>8</v>
      </c>
      <c r="R6346">
        <v>8</v>
      </c>
      <c r="S6346">
        <v>6</v>
      </c>
      <c r="T6346">
        <v>18</v>
      </c>
      <c r="U6346">
        <v>0</v>
      </c>
      <c r="V6346">
        <v>0</v>
      </c>
      <c r="W6346">
        <v>1.2392190549390167</v>
      </c>
      <c r="X6346">
        <v>87.875309252633272</v>
      </c>
      <c r="Y6346">
        <v>3.6394436777696497</v>
      </c>
      <c r="Z6346">
        <v>2.1229784766791422</v>
      </c>
      <c r="AA6346">
        <v>23.116157896256098</v>
      </c>
      <c r="AB6346">
        <v>12.710136188014364</v>
      </c>
      <c r="AC6346">
        <v>0</v>
      </c>
      <c r="AD6346">
        <v>0</v>
      </c>
      <c r="AE6346">
        <v>130.70324454629153</v>
      </c>
    </row>
    <row r="6347" spans="1:31" x14ac:dyDescent="0.25">
      <c r="A6347">
        <v>2284231</v>
      </c>
      <c r="B6347">
        <v>1</v>
      </c>
      <c r="C6347" t="s">
        <v>80</v>
      </c>
      <c r="D6347" t="s">
        <v>82</v>
      </c>
      <c r="E6347" t="s">
        <v>165</v>
      </c>
      <c r="F6347" t="s">
        <v>18322</v>
      </c>
      <c r="G6347" t="s">
        <v>167</v>
      </c>
      <c r="H6347" t="s">
        <v>150</v>
      </c>
      <c r="I6347" t="s">
        <v>136</v>
      </c>
      <c r="J6347" t="s">
        <v>137</v>
      </c>
      <c r="K6347" t="s">
        <v>138</v>
      </c>
      <c r="L6347" t="s">
        <v>18323</v>
      </c>
      <c r="M6347" t="s">
        <v>18324</v>
      </c>
      <c r="N6347">
        <v>0.85277777700000001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1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0.104826934153325</v>
      </c>
      <c r="AC6347">
        <v>0</v>
      </c>
      <c r="AD6347">
        <v>0</v>
      </c>
      <c r="AE6347">
        <v>0.104826934153325</v>
      </c>
    </row>
    <row r="6348" spans="1:31" x14ac:dyDescent="0.25">
      <c r="A6348">
        <v>2284108</v>
      </c>
      <c r="B6348">
        <v>1</v>
      </c>
      <c r="C6348" t="s">
        <v>81</v>
      </c>
      <c r="D6348" t="s">
        <v>119</v>
      </c>
      <c r="E6348" t="s">
        <v>165</v>
      </c>
      <c r="F6348" t="s">
        <v>18325</v>
      </c>
      <c r="G6348" t="s">
        <v>261</v>
      </c>
      <c r="H6348" t="s">
        <v>150</v>
      </c>
      <c r="I6348" t="s">
        <v>136</v>
      </c>
      <c r="J6348" t="s">
        <v>137</v>
      </c>
      <c r="K6348" t="s">
        <v>138</v>
      </c>
      <c r="L6348" t="s">
        <v>18326</v>
      </c>
      <c r="M6348" t="s">
        <v>18327</v>
      </c>
      <c r="N6348">
        <v>1.643611111</v>
      </c>
      <c r="O6348">
        <v>0</v>
      </c>
      <c r="P6348">
        <v>1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0.44827637693800004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0.44827637693800004</v>
      </c>
    </row>
    <row r="6349" spans="1:31" x14ac:dyDescent="0.25">
      <c r="A6349">
        <v>2284151</v>
      </c>
      <c r="B6349">
        <v>1</v>
      </c>
      <c r="C6349" t="s">
        <v>81</v>
      </c>
      <c r="D6349" t="s">
        <v>120</v>
      </c>
      <c r="E6349" t="s">
        <v>147</v>
      </c>
      <c r="F6349" t="s">
        <v>12092</v>
      </c>
      <c r="G6349" t="s">
        <v>149</v>
      </c>
      <c r="H6349" t="s">
        <v>150</v>
      </c>
      <c r="I6349" t="s">
        <v>136</v>
      </c>
      <c r="J6349" t="s">
        <v>137</v>
      </c>
      <c r="K6349" t="s">
        <v>138</v>
      </c>
      <c r="L6349" t="s">
        <v>18328</v>
      </c>
      <c r="M6349" t="s">
        <v>18329</v>
      </c>
      <c r="N6349">
        <v>0.950555555</v>
      </c>
      <c r="O6349">
        <v>0</v>
      </c>
      <c r="P6349">
        <v>37</v>
      </c>
      <c r="Q6349">
        <v>0</v>
      </c>
      <c r="R6349">
        <v>1</v>
      </c>
      <c r="S6349">
        <v>0</v>
      </c>
      <c r="T6349">
        <v>3</v>
      </c>
      <c r="U6349">
        <v>0</v>
      </c>
      <c r="V6349">
        <v>0</v>
      </c>
      <c r="W6349">
        <v>0</v>
      </c>
      <c r="X6349">
        <v>6.9324618538512182</v>
      </c>
      <c r="Y6349">
        <v>0</v>
      </c>
      <c r="Z6349">
        <v>0</v>
      </c>
      <c r="AA6349">
        <v>0</v>
      </c>
      <c r="AB6349">
        <v>2.6372298688498281</v>
      </c>
      <c r="AC6349">
        <v>0</v>
      </c>
      <c r="AD6349">
        <v>0</v>
      </c>
      <c r="AE6349">
        <v>9.5696917227010463</v>
      </c>
    </row>
    <row r="6350" spans="1:31" x14ac:dyDescent="0.25">
      <c r="A6350">
        <v>2283902</v>
      </c>
      <c r="B6350">
        <v>1</v>
      </c>
      <c r="C6350" t="s">
        <v>80</v>
      </c>
      <c r="D6350" t="s">
        <v>96</v>
      </c>
      <c r="E6350" t="s">
        <v>157</v>
      </c>
      <c r="F6350" t="s">
        <v>18244</v>
      </c>
      <c r="G6350" t="s">
        <v>134</v>
      </c>
      <c r="H6350" t="s">
        <v>135</v>
      </c>
      <c r="I6350" t="s">
        <v>136</v>
      </c>
      <c r="J6350" t="s">
        <v>137</v>
      </c>
      <c r="K6350" t="s">
        <v>138</v>
      </c>
      <c r="L6350" t="s">
        <v>18330</v>
      </c>
      <c r="M6350" t="s">
        <v>18331</v>
      </c>
      <c r="N6350">
        <v>0.61777777700000003</v>
      </c>
      <c r="O6350">
        <v>2</v>
      </c>
      <c r="P6350">
        <v>23</v>
      </c>
      <c r="Q6350">
        <v>3</v>
      </c>
      <c r="R6350">
        <v>0</v>
      </c>
      <c r="S6350">
        <v>7</v>
      </c>
      <c r="T6350">
        <v>1</v>
      </c>
      <c r="U6350">
        <v>0</v>
      </c>
      <c r="V6350">
        <v>0</v>
      </c>
      <c r="W6350">
        <v>6.4790721694996005</v>
      </c>
      <c r="X6350">
        <v>1.3055479034399999</v>
      </c>
      <c r="Y6350">
        <v>1.0687419860666667</v>
      </c>
      <c r="Z6350">
        <v>0</v>
      </c>
      <c r="AA6350">
        <v>23.91637472462169</v>
      </c>
      <c r="AB6350">
        <v>0.7803506511624001</v>
      </c>
      <c r="AC6350">
        <v>0</v>
      </c>
      <c r="AD6350">
        <v>0</v>
      </c>
      <c r="AE6350">
        <v>33.550087434790356</v>
      </c>
    </row>
    <row r="6351" spans="1:31" x14ac:dyDescent="0.25">
      <c r="A6351">
        <v>2284294</v>
      </c>
      <c r="B6351">
        <v>1</v>
      </c>
      <c r="C6351" t="s">
        <v>80</v>
      </c>
      <c r="D6351" t="s">
        <v>103</v>
      </c>
      <c r="E6351" t="s">
        <v>147</v>
      </c>
      <c r="F6351" t="s">
        <v>18332</v>
      </c>
      <c r="G6351" t="s">
        <v>1433</v>
      </c>
      <c r="H6351" t="s">
        <v>150</v>
      </c>
      <c r="I6351" t="s">
        <v>136</v>
      </c>
      <c r="J6351" t="s">
        <v>137</v>
      </c>
      <c r="K6351" t="s">
        <v>138</v>
      </c>
      <c r="L6351" t="s">
        <v>18333</v>
      </c>
      <c r="M6351" t="s">
        <v>18334</v>
      </c>
      <c r="N6351">
        <v>0.52861111100000002</v>
      </c>
      <c r="O6351">
        <v>0</v>
      </c>
      <c r="P6351">
        <v>75</v>
      </c>
      <c r="Q6351">
        <v>0</v>
      </c>
      <c r="R6351">
        <v>0</v>
      </c>
      <c r="S6351">
        <v>0</v>
      </c>
      <c r="T6351">
        <v>11</v>
      </c>
      <c r="U6351">
        <v>0</v>
      </c>
      <c r="V6351">
        <v>0</v>
      </c>
      <c r="W6351">
        <v>0</v>
      </c>
      <c r="X6351">
        <v>10.823003828526206</v>
      </c>
      <c r="Y6351">
        <v>0</v>
      </c>
      <c r="Z6351">
        <v>0</v>
      </c>
      <c r="AA6351">
        <v>0</v>
      </c>
      <c r="AB6351">
        <v>7.4347604148041588</v>
      </c>
      <c r="AC6351">
        <v>0</v>
      </c>
      <c r="AD6351">
        <v>0</v>
      </c>
      <c r="AE6351">
        <v>18.257764243330364</v>
      </c>
    </row>
    <row r="6352" spans="1:31" x14ac:dyDescent="0.25">
      <c r="A6352">
        <v>2284437</v>
      </c>
      <c r="B6352">
        <v>1</v>
      </c>
      <c r="C6352" t="s">
        <v>81</v>
      </c>
      <c r="D6352" t="s">
        <v>128</v>
      </c>
      <c r="E6352" t="s">
        <v>322</v>
      </c>
      <c r="F6352" t="s">
        <v>18335</v>
      </c>
      <c r="G6352" t="s">
        <v>134</v>
      </c>
      <c r="H6352" t="s">
        <v>135</v>
      </c>
      <c r="I6352" t="s">
        <v>136</v>
      </c>
      <c r="J6352" t="s">
        <v>137</v>
      </c>
      <c r="K6352" t="s">
        <v>138</v>
      </c>
      <c r="L6352" t="s">
        <v>18336</v>
      </c>
      <c r="M6352" t="s">
        <v>18337</v>
      </c>
      <c r="N6352">
        <v>0.130988888</v>
      </c>
      <c r="O6352">
        <v>59</v>
      </c>
      <c r="P6352">
        <v>18774</v>
      </c>
      <c r="Q6352">
        <v>587</v>
      </c>
      <c r="R6352">
        <v>540</v>
      </c>
      <c r="S6352">
        <v>131</v>
      </c>
      <c r="T6352">
        <v>1686</v>
      </c>
      <c r="U6352">
        <v>15</v>
      </c>
      <c r="V6352">
        <v>2</v>
      </c>
      <c r="W6352">
        <v>2.3918438719120489</v>
      </c>
      <c r="X6352">
        <v>461.85309706134655</v>
      </c>
      <c r="Y6352">
        <v>46.869822610628674</v>
      </c>
      <c r="Z6352">
        <v>21.703513028801773</v>
      </c>
      <c r="AA6352">
        <v>237.00354698386877</v>
      </c>
      <c r="AB6352">
        <v>133.89295630237768</v>
      </c>
      <c r="AC6352">
        <v>73.028531571845647</v>
      </c>
      <c r="AD6352">
        <v>2.2687104488002166</v>
      </c>
      <c r="AE6352">
        <v>979.01202187958131</v>
      </c>
    </row>
    <row r="6353" spans="1:31" x14ac:dyDescent="0.25">
      <c r="A6353">
        <v>2284045</v>
      </c>
      <c r="B6353">
        <v>1</v>
      </c>
      <c r="C6353" t="s">
        <v>81</v>
      </c>
      <c r="D6353" t="s">
        <v>121</v>
      </c>
      <c r="E6353" t="s">
        <v>147</v>
      </c>
      <c r="F6353" t="s">
        <v>18338</v>
      </c>
      <c r="G6353" t="s">
        <v>149</v>
      </c>
      <c r="H6353" t="s">
        <v>150</v>
      </c>
      <c r="I6353" t="s">
        <v>136</v>
      </c>
      <c r="J6353" t="s">
        <v>137</v>
      </c>
      <c r="K6353" t="s">
        <v>138</v>
      </c>
      <c r="L6353" t="s">
        <v>18339</v>
      </c>
      <c r="M6353" t="s">
        <v>18340</v>
      </c>
      <c r="N6353">
        <v>2.0944444440000001</v>
      </c>
      <c r="O6353">
        <v>0</v>
      </c>
      <c r="P6353">
        <v>36</v>
      </c>
      <c r="Q6353">
        <v>0</v>
      </c>
      <c r="R6353">
        <v>1</v>
      </c>
      <c r="S6353">
        <v>0</v>
      </c>
      <c r="T6353">
        <v>5</v>
      </c>
      <c r="U6353">
        <v>0</v>
      </c>
      <c r="V6353">
        <v>0</v>
      </c>
      <c r="W6353">
        <v>0</v>
      </c>
      <c r="X6353">
        <v>5.2580495856270755</v>
      </c>
      <c r="Y6353">
        <v>0</v>
      </c>
      <c r="Z6353">
        <v>9.7108919608499995E-3</v>
      </c>
      <c r="AA6353">
        <v>0</v>
      </c>
      <c r="AB6353">
        <v>0.25226608252275001</v>
      </c>
      <c r="AC6353">
        <v>0</v>
      </c>
      <c r="AD6353">
        <v>0</v>
      </c>
      <c r="AE6353">
        <v>5.5200265601106757</v>
      </c>
    </row>
    <row r="6354" spans="1:31" x14ac:dyDescent="0.25">
      <c r="A6354">
        <v>2284553</v>
      </c>
      <c r="B6354">
        <v>1</v>
      </c>
      <c r="C6354" t="s">
        <v>81</v>
      </c>
      <c r="D6354" t="s">
        <v>128</v>
      </c>
      <c r="E6354" t="s">
        <v>147</v>
      </c>
      <c r="F6354" t="s">
        <v>18341</v>
      </c>
      <c r="G6354" t="s">
        <v>149</v>
      </c>
      <c r="H6354" t="s">
        <v>150</v>
      </c>
      <c r="I6354" t="s">
        <v>136</v>
      </c>
      <c r="J6354" t="s">
        <v>137</v>
      </c>
      <c r="K6354" t="s">
        <v>138</v>
      </c>
      <c r="L6354" t="s">
        <v>18342</v>
      </c>
      <c r="M6354" t="s">
        <v>18343</v>
      </c>
      <c r="N6354">
        <v>3.9286111109999999</v>
      </c>
      <c r="O6354">
        <v>0</v>
      </c>
      <c r="P6354">
        <v>34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17.29615959544364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17.29615959544364</v>
      </c>
    </row>
    <row r="6355" spans="1:31" x14ac:dyDescent="0.25">
      <c r="A6355">
        <v>2284555</v>
      </c>
      <c r="B6355">
        <v>1</v>
      </c>
      <c r="C6355" t="s">
        <v>81</v>
      </c>
      <c r="D6355" t="s">
        <v>127</v>
      </c>
      <c r="E6355" t="s">
        <v>322</v>
      </c>
      <c r="F6355" t="s">
        <v>2555</v>
      </c>
      <c r="G6355" t="s">
        <v>134</v>
      </c>
      <c r="H6355" t="s">
        <v>135</v>
      </c>
      <c r="I6355" t="s">
        <v>136</v>
      </c>
      <c r="J6355" t="s">
        <v>137</v>
      </c>
      <c r="K6355" t="s">
        <v>138</v>
      </c>
      <c r="L6355" t="s">
        <v>18344</v>
      </c>
      <c r="M6355" t="s">
        <v>18345</v>
      </c>
      <c r="N6355">
        <v>0.31388888799999998</v>
      </c>
      <c r="O6355">
        <v>10</v>
      </c>
      <c r="P6355">
        <v>1706</v>
      </c>
      <c r="Q6355">
        <v>429</v>
      </c>
      <c r="R6355">
        <v>599</v>
      </c>
      <c r="S6355">
        <v>65</v>
      </c>
      <c r="T6355">
        <v>244</v>
      </c>
      <c r="U6355">
        <v>11</v>
      </c>
      <c r="V6355">
        <v>5</v>
      </c>
      <c r="W6355">
        <v>1.1356661994320276</v>
      </c>
      <c r="X6355">
        <v>149.78491243651726</v>
      </c>
      <c r="Y6355">
        <v>56.156389582259074</v>
      </c>
      <c r="Z6355">
        <v>45.757338043672732</v>
      </c>
      <c r="AA6355">
        <v>154.21498166815726</v>
      </c>
      <c r="AB6355">
        <v>33.984667477305308</v>
      </c>
      <c r="AC6355">
        <v>246.93676334845526</v>
      </c>
      <c r="AD6355">
        <v>4.7335914718645</v>
      </c>
      <c r="AE6355">
        <v>692.70431022766343</v>
      </c>
    </row>
    <row r="6356" spans="1:31" x14ac:dyDescent="0.25">
      <c r="A6356">
        <v>2284556</v>
      </c>
      <c r="B6356">
        <v>1</v>
      </c>
      <c r="C6356" t="s">
        <v>80</v>
      </c>
      <c r="D6356" t="s">
        <v>83</v>
      </c>
      <c r="E6356" t="s">
        <v>147</v>
      </c>
      <c r="F6356" t="s">
        <v>18346</v>
      </c>
      <c r="G6356" t="s">
        <v>387</v>
      </c>
      <c r="H6356" t="s">
        <v>150</v>
      </c>
      <c r="I6356" t="s">
        <v>136</v>
      </c>
      <c r="J6356" t="s">
        <v>137</v>
      </c>
      <c r="K6356" t="s">
        <v>138</v>
      </c>
      <c r="L6356" t="s">
        <v>18347</v>
      </c>
      <c r="M6356" t="s">
        <v>18348</v>
      </c>
      <c r="N6356">
        <v>0.69</v>
      </c>
      <c r="O6356">
        <v>0</v>
      </c>
      <c r="P6356">
        <v>85</v>
      </c>
      <c r="Q6356">
        <v>0</v>
      </c>
      <c r="R6356">
        <v>0</v>
      </c>
      <c r="S6356">
        <v>0</v>
      </c>
      <c r="T6356">
        <v>6</v>
      </c>
      <c r="U6356">
        <v>0</v>
      </c>
      <c r="V6356">
        <v>0</v>
      </c>
      <c r="W6356">
        <v>0</v>
      </c>
      <c r="X6356">
        <v>14.575928580805201</v>
      </c>
      <c r="Y6356">
        <v>0</v>
      </c>
      <c r="Z6356">
        <v>0</v>
      </c>
      <c r="AA6356">
        <v>0</v>
      </c>
      <c r="AB6356">
        <v>1.9426159756800001</v>
      </c>
      <c r="AC6356">
        <v>0</v>
      </c>
      <c r="AD6356">
        <v>0</v>
      </c>
      <c r="AE6356">
        <v>16.5185445564852</v>
      </c>
    </row>
    <row r="6357" spans="1:31" x14ac:dyDescent="0.25">
      <c r="A6357">
        <v>2284557</v>
      </c>
      <c r="B6357">
        <v>1</v>
      </c>
      <c r="C6357" t="s">
        <v>80</v>
      </c>
      <c r="D6357" t="s">
        <v>82</v>
      </c>
      <c r="E6357" t="s">
        <v>141</v>
      </c>
      <c r="F6357" t="s">
        <v>18349</v>
      </c>
      <c r="G6357" t="s">
        <v>154</v>
      </c>
      <c r="H6357" t="s">
        <v>135</v>
      </c>
      <c r="I6357" t="s">
        <v>136</v>
      </c>
      <c r="J6357" t="s">
        <v>137</v>
      </c>
      <c r="K6357" t="s">
        <v>144</v>
      </c>
      <c r="L6357" t="s">
        <v>18350</v>
      </c>
      <c r="M6357" t="s">
        <v>18351</v>
      </c>
      <c r="N6357">
        <v>1.957222222</v>
      </c>
      <c r="O6357">
        <v>0</v>
      </c>
      <c r="P6357">
        <v>1943</v>
      </c>
      <c r="Q6357">
        <v>0</v>
      </c>
      <c r="R6357">
        <v>0</v>
      </c>
      <c r="S6357">
        <v>0</v>
      </c>
      <c r="T6357">
        <v>118</v>
      </c>
      <c r="U6357">
        <v>0</v>
      </c>
      <c r="V6357">
        <v>0</v>
      </c>
      <c r="W6357">
        <v>0</v>
      </c>
      <c r="X6357">
        <v>1088.2625554834678</v>
      </c>
      <c r="Y6357">
        <v>0</v>
      </c>
      <c r="Z6357">
        <v>0</v>
      </c>
      <c r="AA6357">
        <v>0</v>
      </c>
      <c r="AB6357">
        <v>72.523461262736902</v>
      </c>
      <c r="AC6357">
        <v>0</v>
      </c>
      <c r="AD6357">
        <v>0</v>
      </c>
      <c r="AE6357">
        <v>1160.7860167462047</v>
      </c>
    </row>
    <row r="6358" spans="1:31" x14ac:dyDescent="0.25">
      <c r="A6358">
        <v>2284558</v>
      </c>
      <c r="B6358">
        <v>1</v>
      </c>
      <c r="C6358" t="s">
        <v>80</v>
      </c>
      <c r="D6358" t="s">
        <v>83</v>
      </c>
      <c r="E6358" t="s">
        <v>147</v>
      </c>
      <c r="F6358" t="s">
        <v>18352</v>
      </c>
      <c r="G6358" t="s">
        <v>149</v>
      </c>
      <c r="H6358" t="s">
        <v>150</v>
      </c>
      <c r="I6358" t="s">
        <v>136</v>
      </c>
      <c r="J6358" t="s">
        <v>137</v>
      </c>
      <c r="K6358" t="s">
        <v>138</v>
      </c>
      <c r="L6358" t="s">
        <v>18353</v>
      </c>
      <c r="M6358" t="s">
        <v>18354</v>
      </c>
      <c r="N6358">
        <v>0.773888888</v>
      </c>
      <c r="O6358">
        <v>0</v>
      </c>
      <c r="P6358">
        <v>148</v>
      </c>
      <c r="Q6358">
        <v>0</v>
      </c>
      <c r="R6358">
        <v>0</v>
      </c>
      <c r="S6358">
        <v>0</v>
      </c>
      <c r="T6358">
        <v>17</v>
      </c>
      <c r="U6358">
        <v>0</v>
      </c>
      <c r="V6358">
        <v>0</v>
      </c>
      <c r="W6358">
        <v>0</v>
      </c>
      <c r="X6358">
        <v>30.590763656878181</v>
      </c>
      <c r="Y6358">
        <v>0</v>
      </c>
      <c r="Z6358">
        <v>0</v>
      </c>
      <c r="AA6358">
        <v>0</v>
      </c>
      <c r="AB6358">
        <v>1.7473694117208001</v>
      </c>
      <c r="AC6358">
        <v>0</v>
      </c>
      <c r="AD6358">
        <v>0</v>
      </c>
      <c r="AE6358">
        <v>32.338133068598978</v>
      </c>
    </row>
    <row r="6359" spans="1:31" x14ac:dyDescent="0.25">
      <c r="A6359">
        <v>2284571</v>
      </c>
      <c r="B6359">
        <v>1</v>
      </c>
      <c r="C6359" t="s">
        <v>80</v>
      </c>
      <c r="D6359" t="s">
        <v>107</v>
      </c>
      <c r="E6359" t="s">
        <v>165</v>
      </c>
      <c r="F6359" t="s">
        <v>18355</v>
      </c>
      <c r="G6359" t="s">
        <v>225</v>
      </c>
      <c r="H6359" t="s">
        <v>150</v>
      </c>
      <c r="I6359" t="s">
        <v>136</v>
      </c>
      <c r="J6359" t="s">
        <v>137</v>
      </c>
      <c r="K6359" t="s">
        <v>138</v>
      </c>
      <c r="L6359" t="s">
        <v>18356</v>
      </c>
      <c r="M6359" t="s">
        <v>18357</v>
      </c>
      <c r="N6359">
        <v>0.895277777</v>
      </c>
      <c r="O6359">
        <v>0</v>
      </c>
      <c r="P6359">
        <v>7</v>
      </c>
      <c r="Q6359">
        <v>0</v>
      </c>
      <c r="R6359">
        <v>0</v>
      </c>
      <c r="S6359">
        <v>0</v>
      </c>
      <c r="T6359">
        <v>2</v>
      </c>
      <c r="U6359">
        <v>0</v>
      </c>
      <c r="V6359">
        <v>0</v>
      </c>
      <c r="W6359">
        <v>0</v>
      </c>
      <c r="X6359">
        <v>2.1041245246619109</v>
      </c>
      <c r="Y6359">
        <v>0</v>
      </c>
      <c r="Z6359">
        <v>0</v>
      </c>
      <c r="AA6359">
        <v>0</v>
      </c>
      <c r="AB6359">
        <v>0.58427294232086679</v>
      </c>
      <c r="AC6359">
        <v>0</v>
      </c>
      <c r="AD6359">
        <v>0</v>
      </c>
      <c r="AE6359">
        <v>2.6883974669827779</v>
      </c>
    </row>
    <row r="6360" spans="1:31" x14ac:dyDescent="0.25">
      <c r="A6360">
        <v>2284577</v>
      </c>
      <c r="B6360">
        <v>1</v>
      </c>
      <c r="C6360" t="s">
        <v>80</v>
      </c>
      <c r="D6360" t="s">
        <v>83</v>
      </c>
      <c r="E6360" t="s">
        <v>141</v>
      </c>
      <c r="F6360" t="s">
        <v>18358</v>
      </c>
      <c r="G6360" t="s">
        <v>442</v>
      </c>
      <c r="H6360" t="s">
        <v>135</v>
      </c>
      <c r="I6360" t="s">
        <v>738</v>
      </c>
      <c r="J6360" t="s">
        <v>137</v>
      </c>
      <c r="K6360" t="s">
        <v>144</v>
      </c>
      <c r="L6360" t="s">
        <v>18359</v>
      </c>
      <c r="M6360" t="s">
        <v>18360</v>
      </c>
      <c r="N6360">
        <v>1.8055555000000001E-2</v>
      </c>
      <c r="O6360">
        <v>0</v>
      </c>
      <c r="P6360">
        <v>539</v>
      </c>
      <c r="Q6360">
        <v>0</v>
      </c>
      <c r="R6360">
        <v>0</v>
      </c>
      <c r="S6360">
        <v>0</v>
      </c>
      <c r="T6360">
        <v>38</v>
      </c>
      <c r="U6360">
        <v>0</v>
      </c>
      <c r="V6360">
        <v>0</v>
      </c>
      <c r="W6360">
        <v>0</v>
      </c>
      <c r="X6360">
        <v>3.1115794325927593</v>
      </c>
      <c r="Y6360">
        <v>0</v>
      </c>
      <c r="Z6360">
        <v>0</v>
      </c>
      <c r="AA6360">
        <v>0</v>
      </c>
      <c r="AB6360">
        <v>0.3043421171503195</v>
      </c>
      <c r="AC6360">
        <v>0</v>
      </c>
      <c r="AD6360">
        <v>0</v>
      </c>
      <c r="AE6360">
        <v>3.4159215497430786</v>
      </c>
    </row>
    <row r="6361" spans="1:31" x14ac:dyDescent="0.25">
      <c r="A6361">
        <v>2284581</v>
      </c>
      <c r="B6361">
        <v>1</v>
      </c>
      <c r="C6361" t="s">
        <v>81</v>
      </c>
      <c r="D6361" t="s">
        <v>123</v>
      </c>
      <c r="E6361" t="s">
        <v>176</v>
      </c>
      <c r="F6361" t="s">
        <v>18361</v>
      </c>
      <c r="G6361" t="s">
        <v>178</v>
      </c>
      <c r="H6361" t="s">
        <v>150</v>
      </c>
      <c r="I6361" t="s">
        <v>136</v>
      </c>
      <c r="J6361" t="s">
        <v>137</v>
      </c>
      <c r="K6361" t="s">
        <v>138</v>
      </c>
      <c r="L6361" t="s">
        <v>18362</v>
      </c>
      <c r="M6361" t="s">
        <v>18363</v>
      </c>
      <c r="N6361">
        <v>0.48388888800000002</v>
      </c>
      <c r="O6361">
        <v>0</v>
      </c>
      <c r="P6361">
        <v>0</v>
      </c>
      <c r="Q6361">
        <v>0</v>
      </c>
      <c r="R6361">
        <v>32</v>
      </c>
      <c r="S6361">
        <v>0</v>
      </c>
      <c r="T6361">
        <v>10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6.488297378513602</v>
      </c>
      <c r="AA6361">
        <v>0</v>
      </c>
      <c r="AB6361">
        <v>2.5783619402031834</v>
      </c>
      <c r="AC6361">
        <v>0</v>
      </c>
      <c r="AD6361">
        <v>0</v>
      </c>
      <c r="AE6361">
        <v>9.0666593187167859</v>
      </c>
    </row>
    <row r="6362" spans="1:31" x14ac:dyDescent="0.25">
      <c r="A6362">
        <v>2284591</v>
      </c>
      <c r="B6362">
        <v>1</v>
      </c>
      <c r="C6362" t="s">
        <v>81</v>
      </c>
      <c r="D6362" t="s">
        <v>112</v>
      </c>
      <c r="E6362" t="s">
        <v>165</v>
      </c>
      <c r="F6362" t="s">
        <v>18364</v>
      </c>
      <c r="G6362" t="s">
        <v>198</v>
      </c>
      <c r="H6362" t="s">
        <v>150</v>
      </c>
      <c r="I6362" t="s">
        <v>136</v>
      </c>
      <c r="J6362" t="s">
        <v>137</v>
      </c>
      <c r="K6362" t="s">
        <v>138</v>
      </c>
      <c r="L6362" t="s">
        <v>18365</v>
      </c>
      <c r="M6362" t="s">
        <v>18366</v>
      </c>
      <c r="N6362">
        <v>0.56277777699999998</v>
      </c>
      <c r="O6362">
        <v>0</v>
      </c>
      <c r="P6362">
        <v>8</v>
      </c>
      <c r="Q6362">
        <v>0</v>
      </c>
      <c r="R6362">
        <v>0</v>
      </c>
      <c r="S6362">
        <v>0</v>
      </c>
      <c r="T6362">
        <v>1</v>
      </c>
      <c r="U6362">
        <v>0</v>
      </c>
      <c r="V6362">
        <v>0</v>
      </c>
      <c r="W6362">
        <v>0</v>
      </c>
      <c r="X6362">
        <v>0.92889938279001139</v>
      </c>
      <c r="Y6362">
        <v>0</v>
      </c>
      <c r="Z6362">
        <v>0</v>
      </c>
      <c r="AA6362">
        <v>0</v>
      </c>
      <c r="AB6362">
        <v>0.49246044559771673</v>
      </c>
      <c r="AC6362">
        <v>0</v>
      </c>
      <c r="AD6362">
        <v>0</v>
      </c>
      <c r="AE6362">
        <v>1.421359828387728</v>
      </c>
    </row>
    <row r="6363" spans="1:31" x14ac:dyDescent="0.25">
      <c r="A6363">
        <v>2284592</v>
      </c>
      <c r="B6363">
        <v>1</v>
      </c>
      <c r="C6363" t="s">
        <v>80</v>
      </c>
      <c r="D6363" t="s">
        <v>106</v>
      </c>
      <c r="E6363" t="s">
        <v>157</v>
      </c>
      <c r="F6363" t="s">
        <v>11768</v>
      </c>
      <c r="G6363" t="s">
        <v>134</v>
      </c>
      <c r="H6363" t="s">
        <v>135</v>
      </c>
      <c r="I6363" t="s">
        <v>136</v>
      </c>
      <c r="J6363" t="s">
        <v>137</v>
      </c>
      <c r="K6363" t="s">
        <v>138</v>
      </c>
      <c r="L6363" t="s">
        <v>18367</v>
      </c>
      <c r="M6363" t="s">
        <v>18368</v>
      </c>
      <c r="N6363">
        <v>1.7080555550000001</v>
      </c>
      <c r="O6363">
        <v>0</v>
      </c>
      <c r="P6363">
        <v>4</v>
      </c>
      <c r="Q6363">
        <v>32</v>
      </c>
      <c r="R6363">
        <v>259</v>
      </c>
      <c r="S6363">
        <v>8</v>
      </c>
      <c r="T6363">
        <v>60</v>
      </c>
      <c r="U6363">
        <v>0</v>
      </c>
      <c r="V6363">
        <v>0</v>
      </c>
      <c r="W6363">
        <v>0</v>
      </c>
      <c r="X6363">
        <v>1.893473631914667</v>
      </c>
      <c r="Y6363">
        <v>52.713407761237185</v>
      </c>
      <c r="Z6363">
        <v>208.61187831878098</v>
      </c>
      <c r="AA6363">
        <v>12.792298745847033</v>
      </c>
      <c r="AB6363">
        <v>61.301139183304265</v>
      </c>
      <c r="AC6363">
        <v>0</v>
      </c>
      <c r="AD6363">
        <v>0</v>
      </c>
      <c r="AE6363">
        <v>337.31219764108408</v>
      </c>
    </row>
    <row r="6364" spans="1:31" x14ac:dyDescent="0.25">
      <c r="A6364">
        <v>2284593</v>
      </c>
      <c r="B6364">
        <v>1</v>
      </c>
      <c r="C6364" t="s">
        <v>81</v>
      </c>
      <c r="D6364" t="s">
        <v>127</v>
      </c>
      <c r="E6364" t="s">
        <v>141</v>
      </c>
      <c r="F6364" t="s">
        <v>12958</v>
      </c>
      <c r="G6364" t="s">
        <v>134</v>
      </c>
      <c r="H6364" t="s">
        <v>135</v>
      </c>
      <c r="I6364" t="s">
        <v>136</v>
      </c>
      <c r="J6364" t="s">
        <v>137</v>
      </c>
      <c r="K6364" t="s">
        <v>138</v>
      </c>
      <c r="L6364" t="s">
        <v>18369</v>
      </c>
      <c r="M6364" t="s">
        <v>18370</v>
      </c>
      <c r="N6364">
        <v>1.591111111</v>
      </c>
      <c r="O6364">
        <v>1</v>
      </c>
      <c r="P6364">
        <v>444</v>
      </c>
      <c r="Q6364">
        <v>141</v>
      </c>
      <c r="R6364">
        <v>82</v>
      </c>
      <c r="S6364">
        <v>10</v>
      </c>
      <c r="T6364">
        <v>60</v>
      </c>
      <c r="U6364">
        <v>0</v>
      </c>
      <c r="V6364">
        <v>1</v>
      </c>
      <c r="W6364">
        <v>0.3151017436578889</v>
      </c>
      <c r="X6364">
        <v>143.28976696020865</v>
      </c>
      <c r="Y6364">
        <v>256.78553564401557</v>
      </c>
      <c r="Z6364">
        <v>25.415123853700393</v>
      </c>
      <c r="AA6364">
        <v>56.736506541535334</v>
      </c>
      <c r="AB6364">
        <v>27.939308661646731</v>
      </c>
      <c r="AC6364">
        <v>0</v>
      </c>
      <c r="AD6364">
        <v>4.2743329305392503</v>
      </c>
      <c r="AE6364">
        <v>514.75567633530386</v>
      </c>
    </row>
    <row r="6365" spans="1:31" x14ac:dyDescent="0.25">
      <c r="A6365">
        <v>2284596</v>
      </c>
      <c r="B6365">
        <v>1</v>
      </c>
      <c r="C6365" t="s">
        <v>81</v>
      </c>
      <c r="D6365" t="s">
        <v>126</v>
      </c>
      <c r="E6365" t="s">
        <v>132</v>
      </c>
      <c r="F6365" t="s">
        <v>4400</v>
      </c>
      <c r="G6365" t="s">
        <v>134</v>
      </c>
      <c r="H6365" t="s">
        <v>135</v>
      </c>
      <c r="I6365" t="s">
        <v>136</v>
      </c>
      <c r="J6365" t="s">
        <v>137</v>
      </c>
      <c r="K6365" t="s">
        <v>138</v>
      </c>
      <c r="L6365" t="s">
        <v>18371</v>
      </c>
      <c r="M6365" t="s">
        <v>18372</v>
      </c>
      <c r="N6365">
        <v>1.3263888880000001</v>
      </c>
      <c r="O6365">
        <v>2</v>
      </c>
      <c r="P6365">
        <v>287</v>
      </c>
      <c r="Q6365">
        <v>36</v>
      </c>
      <c r="R6365">
        <v>115</v>
      </c>
      <c r="S6365">
        <v>9</v>
      </c>
      <c r="T6365">
        <v>29</v>
      </c>
      <c r="U6365">
        <v>0</v>
      </c>
      <c r="V6365">
        <v>2</v>
      </c>
      <c r="W6365">
        <v>0.50828438976536661</v>
      </c>
      <c r="X6365">
        <v>35.605070284571738</v>
      </c>
      <c r="Y6365">
        <v>206.63148021715335</v>
      </c>
      <c r="Z6365">
        <v>26.894719683635333</v>
      </c>
      <c r="AA6365">
        <v>44.564032255283131</v>
      </c>
      <c r="AB6365">
        <v>80.430224832288005</v>
      </c>
      <c r="AC6365">
        <v>0</v>
      </c>
      <c r="AD6365">
        <v>1.3180572986644168</v>
      </c>
      <c r="AE6365">
        <v>395.9518689613613</v>
      </c>
    </row>
    <row r="6366" spans="1:31" x14ac:dyDescent="0.25">
      <c r="A6366">
        <v>2284602</v>
      </c>
      <c r="B6366">
        <v>1</v>
      </c>
      <c r="C6366" t="s">
        <v>80</v>
      </c>
      <c r="D6366" t="s">
        <v>100</v>
      </c>
      <c r="E6366" t="s">
        <v>157</v>
      </c>
      <c r="F6366" t="s">
        <v>11983</v>
      </c>
      <c r="G6366" t="s">
        <v>134</v>
      </c>
      <c r="H6366" t="s">
        <v>135</v>
      </c>
      <c r="I6366" t="s">
        <v>136</v>
      </c>
      <c r="J6366" t="s">
        <v>137</v>
      </c>
      <c r="K6366" t="s">
        <v>138</v>
      </c>
      <c r="L6366" t="s">
        <v>18373</v>
      </c>
      <c r="M6366" t="s">
        <v>18374</v>
      </c>
      <c r="N6366">
        <v>0.21583333299999999</v>
      </c>
      <c r="O6366">
        <v>0</v>
      </c>
      <c r="P6366">
        <v>1650</v>
      </c>
      <c r="Q6366">
        <v>0</v>
      </c>
      <c r="R6366">
        <v>12</v>
      </c>
      <c r="S6366">
        <v>5</v>
      </c>
      <c r="T6366">
        <v>254</v>
      </c>
      <c r="U6366">
        <v>0</v>
      </c>
      <c r="V6366">
        <v>0</v>
      </c>
      <c r="W6366">
        <v>0</v>
      </c>
      <c r="X6366">
        <v>58.211308399211461</v>
      </c>
      <c r="Y6366">
        <v>0</v>
      </c>
      <c r="Z6366">
        <v>0.21872329072352498</v>
      </c>
      <c r="AA6366">
        <v>3.4178210091115995</v>
      </c>
      <c r="AB6366">
        <v>32.036688445967478</v>
      </c>
      <c r="AC6366">
        <v>0</v>
      </c>
      <c r="AD6366">
        <v>0</v>
      </c>
      <c r="AE6366">
        <v>93.884541145014055</v>
      </c>
    </row>
    <row r="6367" spans="1:31" x14ac:dyDescent="0.25">
      <c r="A6367">
        <v>2284605</v>
      </c>
      <c r="B6367">
        <v>1</v>
      </c>
      <c r="C6367" t="s">
        <v>80</v>
      </c>
      <c r="D6367" t="s">
        <v>105</v>
      </c>
      <c r="E6367" t="s">
        <v>132</v>
      </c>
      <c r="F6367" t="s">
        <v>17222</v>
      </c>
      <c r="G6367" t="s">
        <v>134</v>
      </c>
      <c r="H6367" t="s">
        <v>135</v>
      </c>
      <c r="I6367" t="s">
        <v>136</v>
      </c>
      <c r="J6367" t="s">
        <v>137</v>
      </c>
      <c r="K6367" t="s">
        <v>138</v>
      </c>
      <c r="L6367" t="s">
        <v>18375</v>
      </c>
      <c r="M6367" t="s">
        <v>18376</v>
      </c>
      <c r="N6367">
        <v>0.998611111</v>
      </c>
      <c r="O6367">
        <v>0</v>
      </c>
      <c r="P6367">
        <v>365</v>
      </c>
      <c r="Q6367">
        <v>0</v>
      </c>
      <c r="R6367">
        <v>0</v>
      </c>
      <c r="S6367">
        <v>0</v>
      </c>
      <c r="T6367">
        <v>1</v>
      </c>
      <c r="U6367">
        <v>1</v>
      </c>
      <c r="V6367">
        <v>0</v>
      </c>
      <c r="W6367">
        <v>0</v>
      </c>
      <c r="X6367">
        <v>126.80376854075938</v>
      </c>
      <c r="Y6367">
        <v>0</v>
      </c>
      <c r="Z6367">
        <v>0</v>
      </c>
      <c r="AA6367">
        <v>0</v>
      </c>
      <c r="AB6367">
        <v>8.8842082187550006E-2</v>
      </c>
      <c r="AC6367">
        <v>85.690867364602497</v>
      </c>
      <c r="AD6367">
        <v>0</v>
      </c>
      <c r="AE6367">
        <v>212.58347798754943</v>
      </c>
    </row>
    <row r="6368" spans="1:31" x14ac:dyDescent="0.25">
      <c r="A6368">
        <v>2284606</v>
      </c>
      <c r="B6368">
        <v>1</v>
      </c>
      <c r="C6368" t="s">
        <v>80</v>
      </c>
      <c r="D6368" t="s">
        <v>106</v>
      </c>
      <c r="E6368" t="s">
        <v>141</v>
      </c>
      <c r="F6368" t="s">
        <v>18377</v>
      </c>
      <c r="G6368" t="s">
        <v>1881</v>
      </c>
      <c r="H6368" t="s">
        <v>135</v>
      </c>
      <c r="I6368" t="s">
        <v>136</v>
      </c>
      <c r="J6368" t="s">
        <v>137</v>
      </c>
      <c r="K6368" t="s">
        <v>138</v>
      </c>
      <c r="L6368" t="s">
        <v>18378</v>
      </c>
      <c r="M6368" t="s">
        <v>18379</v>
      </c>
      <c r="N6368">
        <v>5.1155555550000003</v>
      </c>
      <c r="O6368">
        <v>0</v>
      </c>
      <c r="P6368">
        <v>0</v>
      </c>
      <c r="Q6368">
        <v>0</v>
      </c>
      <c r="R6368">
        <v>3</v>
      </c>
      <c r="S6368">
        <v>0</v>
      </c>
      <c r="T6368">
        <v>4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15.379683114836002</v>
      </c>
      <c r="AA6368">
        <v>0</v>
      </c>
      <c r="AB6368">
        <v>35.303249746621198</v>
      </c>
      <c r="AC6368">
        <v>0</v>
      </c>
      <c r="AD6368">
        <v>0</v>
      </c>
      <c r="AE6368">
        <v>50.682932861457203</v>
      </c>
    </row>
    <row r="6369" spans="1:31" x14ac:dyDescent="0.25">
      <c r="A6369">
        <v>2284609</v>
      </c>
      <c r="B6369">
        <v>1</v>
      </c>
      <c r="C6369" t="s">
        <v>80</v>
      </c>
      <c r="D6369" t="s">
        <v>83</v>
      </c>
      <c r="E6369" t="s">
        <v>132</v>
      </c>
      <c r="F6369" t="s">
        <v>10357</v>
      </c>
      <c r="G6369" t="s">
        <v>134</v>
      </c>
      <c r="H6369" t="s">
        <v>135</v>
      </c>
      <c r="I6369" t="s">
        <v>136</v>
      </c>
      <c r="J6369" t="s">
        <v>137</v>
      </c>
      <c r="K6369" t="s">
        <v>138</v>
      </c>
      <c r="L6369" t="s">
        <v>18380</v>
      </c>
      <c r="M6369" t="s">
        <v>18381</v>
      </c>
      <c r="N6369">
        <v>0.80277777699999997</v>
      </c>
      <c r="O6369">
        <v>0</v>
      </c>
      <c r="P6369">
        <v>0</v>
      </c>
      <c r="Q6369">
        <v>1</v>
      </c>
      <c r="R6369">
        <v>0</v>
      </c>
      <c r="S6369">
        <v>3</v>
      </c>
      <c r="T6369">
        <v>16</v>
      </c>
      <c r="U6369">
        <v>6</v>
      </c>
      <c r="V6369">
        <v>5</v>
      </c>
      <c r="W6369">
        <v>0</v>
      </c>
      <c r="X6369">
        <v>0</v>
      </c>
      <c r="Y6369">
        <v>9.0224154374083348E-2</v>
      </c>
      <c r="Z6369">
        <v>0</v>
      </c>
      <c r="AA6369">
        <v>30.154462781658335</v>
      </c>
      <c r="AB6369">
        <v>65.4012580759087</v>
      </c>
      <c r="AC6369">
        <v>850.36082139842824</v>
      </c>
      <c r="AD6369">
        <v>57.147561704090975</v>
      </c>
      <c r="AE6369">
        <v>1003.1543281144603</v>
      </c>
    </row>
    <row r="6370" spans="1:31" x14ac:dyDescent="0.25">
      <c r="A6370">
        <v>2284610</v>
      </c>
      <c r="B6370">
        <v>1</v>
      </c>
      <c r="C6370" t="s">
        <v>81</v>
      </c>
      <c r="D6370" t="s">
        <v>114</v>
      </c>
      <c r="E6370" t="s">
        <v>157</v>
      </c>
      <c r="F6370" t="s">
        <v>18382</v>
      </c>
      <c r="G6370" t="s">
        <v>134</v>
      </c>
      <c r="H6370" t="s">
        <v>135</v>
      </c>
      <c r="I6370" t="s">
        <v>136</v>
      </c>
      <c r="J6370" t="s">
        <v>137</v>
      </c>
      <c r="K6370" t="s">
        <v>138</v>
      </c>
      <c r="L6370" t="s">
        <v>18383</v>
      </c>
      <c r="M6370" t="s">
        <v>18384</v>
      </c>
      <c r="N6370">
        <v>0.387222222</v>
      </c>
      <c r="O6370">
        <v>0</v>
      </c>
      <c r="P6370">
        <v>3923</v>
      </c>
      <c r="Q6370">
        <v>0</v>
      </c>
      <c r="R6370">
        <v>31</v>
      </c>
      <c r="S6370">
        <v>4</v>
      </c>
      <c r="T6370">
        <v>573</v>
      </c>
      <c r="U6370">
        <v>0</v>
      </c>
      <c r="V6370">
        <v>15</v>
      </c>
      <c r="W6370">
        <v>0</v>
      </c>
      <c r="X6370">
        <v>225.43785970791609</v>
      </c>
      <c r="Y6370">
        <v>0</v>
      </c>
      <c r="Z6370">
        <v>2.9317673977483003</v>
      </c>
      <c r="AA6370">
        <v>48.046637982349935</v>
      </c>
      <c r="AB6370">
        <v>97.540923175132335</v>
      </c>
      <c r="AC6370">
        <v>0</v>
      </c>
      <c r="AD6370">
        <v>177.16627870075905</v>
      </c>
      <c r="AE6370">
        <v>551.12346696390568</v>
      </c>
    </row>
    <row r="6371" spans="1:31" x14ac:dyDescent="0.25">
      <c r="A6371">
        <v>2284612</v>
      </c>
      <c r="B6371">
        <v>1</v>
      </c>
      <c r="C6371" t="s">
        <v>80</v>
      </c>
      <c r="D6371" t="s">
        <v>105</v>
      </c>
      <c r="E6371" t="s">
        <v>176</v>
      </c>
      <c r="F6371" t="s">
        <v>18385</v>
      </c>
      <c r="G6371" t="s">
        <v>178</v>
      </c>
      <c r="H6371" t="s">
        <v>150</v>
      </c>
      <c r="I6371" t="s">
        <v>136</v>
      </c>
      <c r="J6371" t="s">
        <v>137</v>
      </c>
      <c r="K6371" t="s">
        <v>138</v>
      </c>
      <c r="L6371" t="s">
        <v>18386</v>
      </c>
      <c r="M6371" t="s">
        <v>18387</v>
      </c>
      <c r="N6371">
        <v>1.670833333</v>
      </c>
      <c r="O6371">
        <v>0</v>
      </c>
      <c r="P6371">
        <v>90</v>
      </c>
      <c r="Q6371">
        <v>0</v>
      </c>
      <c r="R6371">
        <v>0</v>
      </c>
      <c r="S6371">
        <v>0</v>
      </c>
      <c r="T6371">
        <v>10</v>
      </c>
      <c r="U6371">
        <v>0</v>
      </c>
      <c r="V6371">
        <v>0</v>
      </c>
      <c r="W6371">
        <v>0</v>
      </c>
      <c r="X6371">
        <v>32.167214302395173</v>
      </c>
      <c r="Y6371">
        <v>0</v>
      </c>
      <c r="Z6371">
        <v>0</v>
      </c>
      <c r="AA6371">
        <v>0</v>
      </c>
      <c r="AB6371">
        <v>3.5739438900411979</v>
      </c>
      <c r="AC6371">
        <v>0</v>
      </c>
      <c r="AD6371">
        <v>0</v>
      </c>
      <c r="AE6371">
        <v>35.741158192436373</v>
      </c>
    </row>
    <row r="6372" spans="1:31" x14ac:dyDescent="0.25">
      <c r="A6372">
        <v>2284614</v>
      </c>
      <c r="B6372">
        <v>1</v>
      </c>
      <c r="C6372" t="s">
        <v>80</v>
      </c>
      <c r="D6372" t="s">
        <v>100</v>
      </c>
      <c r="E6372" t="s">
        <v>157</v>
      </c>
      <c r="F6372" t="s">
        <v>18388</v>
      </c>
      <c r="G6372" t="s">
        <v>134</v>
      </c>
      <c r="H6372" t="s">
        <v>135</v>
      </c>
      <c r="I6372" t="s">
        <v>136</v>
      </c>
      <c r="J6372" t="s">
        <v>137</v>
      </c>
      <c r="K6372" t="s">
        <v>138</v>
      </c>
      <c r="L6372" t="s">
        <v>18389</v>
      </c>
      <c r="M6372" t="s">
        <v>18390</v>
      </c>
      <c r="N6372">
        <v>0.587777777</v>
      </c>
      <c r="O6372">
        <v>0</v>
      </c>
      <c r="P6372">
        <v>0</v>
      </c>
      <c r="Q6372">
        <v>0</v>
      </c>
      <c r="R6372">
        <v>0</v>
      </c>
      <c r="S6372">
        <v>1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18.595447458972505</v>
      </c>
      <c r="AB6372">
        <v>0</v>
      </c>
      <c r="AC6372">
        <v>0</v>
      </c>
      <c r="AD6372">
        <v>0</v>
      </c>
      <c r="AE6372">
        <v>18.595447458972505</v>
      </c>
    </row>
    <row r="6373" spans="1:31" x14ac:dyDescent="0.25">
      <c r="A6373">
        <v>2284615</v>
      </c>
      <c r="B6373">
        <v>1</v>
      </c>
      <c r="C6373" t="s">
        <v>80</v>
      </c>
      <c r="D6373" t="s">
        <v>93</v>
      </c>
      <c r="E6373" t="s">
        <v>165</v>
      </c>
      <c r="F6373" t="s">
        <v>17956</v>
      </c>
      <c r="G6373" t="s">
        <v>225</v>
      </c>
      <c r="H6373" t="s">
        <v>150</v>
      </c>
      <c r="I6373" t="s">
        <v>136</v>
      </c>
      <c r="J6373" t="s">
        <v>137</v>
      </c>
      <c r="K6373" t="s">
        <v>138</v>
      </c>
      <c r="L6373" t="s">
        <v>18391</v>
      </c>
      <c r="M6373" t="s">
        <v>18392</v>
      </c>
      <c r="N6373">
        <v>1.41</v>
      </c>
      <c r="O6373">
        <v>0</v>
      </c>
      <c r="P6373">
        <v>1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1.2962833353722001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1.2962833353722001</v>
      </c>
    </row>
    <row r="6374" spans="1:31" x14ac:dyDescent="0.25">
      <c r="A6374">
        <v>2284620</v>
      </c>
      <c r="B6374">
        <v>1</v>
      </c>
      <c r="C6374" t="s">
        <v>80</v>
      </c>
      <c r="D6374" t="s">
        <v>92</v>
      </c>
      <c r="E6374" t="s">
        <v>147</v>
      </c>
      <c r="F6374" t="s">
        <v>18393</v>
      </c>
      <c r="G6374" t="s">
        <v>149</v>
      </c>
      <c r="H6374" t="s">
        <v>150</v>
      </c>
      <c r="I6374" t="s">
        <v>136</v>
      </c>
      <c r="J6374" t="s">
        <v>137</v>
      </c>
      <c r="K6374" t="s">
        <v>138</v>
      </c>
      <c r="L6374" t="s">
        <v>18394</v>
      </c>
      <c r="M6374" t="s">
        <v>18395</v>
      </c>
      <c r="N6374">
        <v>2.5519444440000001</v>
      </c>
      <c r="O6374">
        <v>0</v>
      </c>
      <c r="P6374">
        <v>34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53.585697975160912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53.585697975160912</v>
      </c>
    </row>
    <row r="6375" spans="1:31" x14ac:dyDescent="0.25">
      <c r="A6375">
        <v>2284621</v>
      </c>
      <c r="B6375">
        <v>1</v>
      </c>
      <c r="C6375" t="s">
        <v>81</v>
      </c>
      <c r="D6375" t="s">
        <v>128</v>
      </c>
      <c r="E6375" t="s">
        <v>165</v>
      </c>
      <c r="F6375" t="s">
        <v>18396</v>
      </c>
      <c r="G6375" t="s">
        <v>225</v>
      </c>
      <c r="H6375" t="s">
        <v>150</v>
      </c>
      <c r="I6375" t="s">
        <v>136</v>
      </c>
      <c r="J6375" t="s">
        <v>137</v>
      </c>
      <c r="K6375" t="s">
        <v>138</v>
      </c>
      <c r="L6375" t="s">
        <v>18397</v>
      </c>
      <c r="M6375" t="s">
        <v>18398</v>
      </c>
      <c r="N6375">
        <v>1.0405555550000001</v>
      </c>
      <c r="O6375">
        <v>0</v>
      </c>
      <c r="P6375">
        <v>12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2.3400506528334422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2.3400506528334422</v>
      </c>
    </row>
    <row r="6376" spans="1:31" x14ac:dyDescent="0.25">
      <c r="A6376">
        <v>2284623</v>
      </c>
      <c r="B6376">
        <v>1</v>
      </c>
      <c r="C6376" t="s">
        <v>81</v>
      </c>
      <c r="D6376" t="s">
        <v>119</v>
      </c>
      <c r="E6376" t="s">
        <v>157</v>
      </c>
      <c r="F6376" t="s">
        <v>18399</v>
      </c>
      <c r="G6376" t="s">
        <v>134</v>
      </c>
      <c r="H6376" t="s">
        <v>135</v>
      </c>
      <c r="I6376" t="s">
        <v>136</v>
      </c>
      <c r="J6376" t="s">
        <v>137</v>
      </c>
      <c r="K6376" t="s">
        <v>138</v>
      </c>
      <c r="L6376" t="s">
        <v>18400</v>
      </c>
      <c r="M6376" t="s">
        <v>18401</v>
      </c>
      <c r="N6376">
        <v>7.4999999999999997E-2</v>
      </c>
      <c r="O6376">
        <v>0</v>
      </c>
      <c r="P6376">
        <v>1004</v>
      </c>
      <c r="Q6376">
        <v>19</v>
      </c>
      <c r="R6376">
        <v>240</v>
      </c>
      <c r="S6376">
        <v>2</v>
      </c>
      <c r="T6376">
        <v>63</v>
      </c>
      <c r="U6376">
        <v>0</v>
      </c>
      <c r="V6376">
        <v>0</v>
      </c>
      <c r="W6376">
        <v>0</v>
      </c>
      <c r="X6376">
        <v>13.110943637285279</v>
      </c>
      <c r="Y6376">
        <v>1.6566313450027501</v>
      </c>
      <c r="Z6376">
        <v>12.275505279263248</v>
      </c>
      <c r="AA6376">
        <v>1.8273626505810001</v>
      </c>
      <c r="AB6376">
        <v>2.4219765474622501</v>
      </c>
      <c r="AC6376">
        <v>0</v>
      </c>
      <c r="AD6376">
        <v>0</v>
      </c>
      <c r="AE6376">
        <v>31.29241945959453</v>
      </c>
    </row>
    <row r="6377" spans="1:31" x14ac:dyDescent="0.25">
      <c r="A6377">
        <v>2284626</v>
      </c>
      <c r="B6377">
        <v>1</v>
      </c>
      <c r="C6377" t="s">
        <v>80</v>
      </c>
      <c r="D6377" t="s">
        <v>106</v>
      </c>
      <c r="E6377" t="s">
        <v>157</v>
      </c>
      <c r="F6377" t="s">
        <v>11718</v>
      </c>
      <c r="G6377" t="s">
        <v>134</v>
      </c>
      <c r="H6377" t="s">
        <v>135</v>
      </c>
      <c r="I6377" t="s">
        <v>136</v>
      </c>
      <c r="J6377" t="s">
        <v>137</v>
      </c>
      <c r="K6377" t="s">
        <v>138</v>
      </c>
      <c r="L6377" t="s">
        <v>18402</v>
      </c>
      <c r="M6377" t="s">
        <v>18403</v>
      </c>
      <c r="N6377">
        <v>0.34083333300000002</v>
      </c>
      <c r="O6377">
        <v>2</v>
      </c>
      <c r="P6377">
        <v>0</v>
      </c>
      <c r="Q6377">
        <v>19</v>
      </c>
      <c r="R6377">
        <v>222</v>
      </c>
      <c r="S6377">
        <v>12</v>
      </c>
      <c r="T6377">
        <v>55</v>
      </c>
      <c r="U6377">
        <v>0</v>
      </c>
      <c r="V6377">
        <v>0</v>
      </c>
      <c r="W6377">
        <v>0.21526011624066671</v>
      </c>
      <c r="X6377">
        <v>0</v>
      </c>
      <c r="Y6377">
        <v>2.2945535053584254</v>
      </c>
      <c r="Z6377">
        <v>104.52875570295473</v>
      </c>
      <c r="AA6377">
        <v>17.690245695148867</v>
      </c>
      <c r="AB6377">
        <v>16.141313448549528</v>
      </c>
      <c r="AC6377">
        <v>0</v>
      </c>
      <c r="AD6377">
        <v>0</v>
      </c>
      <c r="AE6377">
        <v>140.87012846825223</v>
      </c>
    </row>
    <row r="6378" spans="1:31" x14ac:dyDescent="0.25">
      <c r="A6378">
        <v>2284628</v>
      </c>
      <c r="B6378">
        <v>1</v>
      </c>
      <c r="C6378" t="s">
        <v>80</v>
      </c>
      <c r="D6378" t="s">
        <v>105</v>
      </c>
      <c r="E6378" t="s">
        <v>132</v>
      </c>
      <c r="F6378" t="s">
        <v>655</v>
      </c>
      <c r="G6378" t="s">
        <v>134</v>
      </c>
      <c r="H6378" t="s">
        <v>135</v>
      </c>
      <c r="I6378" t="s">
        <v>136</v>
      </c>
      <c r="J6378" t="s">
        <v>137</v>
      </c>
      <c r="K6378" t="s">
        <v>138</v>
      </c>
      <c r="L6378" t="s">
        <v>18404</v>
      </c>
      <c r="M6378" t="s">
        <v>18405</v>
      </c>
      <c r="N6378">
        <v>2.5291666660000001</v>
      </c>
      <c r="O6378">
        <v>0</v>
      </c>
      <c r="P6378">
        <v>229</v>
      </c>
      <c r="Q6378">
        <v>0</v>
      </c>
      <c r="R6378">
        <v>0</v>
      </c>
      <c r="S6378">
        <v>0</v>
      </c>
      <c r="T6378">
        <v>1</v>
      </c>
      <c r="U6378">
        <v>0</v>
      </c>
      <c r="V6378">
        <v>0</v>
      </c>
      <c r="W6378">
        <v>0</v>
      </c>
      <c r="X6378">
        <v>222.48963106925783</v>
      </c>
      <c r="Y6378">
        <v>0</v>
      </c>
      <c r="Z6378">
        <v>0</v>
      </c>
      <c r="AA6378">
        <v>0</v>
      </c>
      <c r="AB6378">
        <v>0.33487705392485001</v>
      </c>
      <c r="AC6378">
        <v>0</v>
      </c>
      <c r="AD6378">
        <v>0</v>
      </c>
      <c r="AE6378">
        <v>222.82450812318268</v>
      </c>
    </row>
    <row r="6379" spans="1:31" x14ac:dyDescent="0.25">
      <c r="A6379">
        <v>2284630</v>
      </c>
      <c r="B6379">
        <v>1</v>
      </c>
      <c r="C6379" t="s">
        <v>80</v>
      </c>
      <c r="D6379" t="s">
        <v>87</v>
      </c>
      <c r="E6379" t="s">
        <v>165</v>
      </c>
      <c r="F6379" t="s">
        <v>18406</v>
      </c>
      <c r="G6379" t="s">
        <v>198</v>
      </c>
      <c r="H6379" t="s">
        <v>150</v>
      </c>
      <c r="I6379" t="s">
        <v>136</v>
      </c>
      <c r="J6379" t="s">
        <v>137</v>
      </c>
      <c r="K6379" t="s">
        <v>138</v>
      </c>
      <c r="L6379" t="s">
        <v>18407</v>
      </c>
      <c r="M6379" t="s">
        <v>18408</v>
      </c>
      <c r="N6379">
        <v>0.61972222200000004</v>
      </c>
      <c r="O6379">
        <v>0</v>
      </c>
      <c r="P6379">
        <v>2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1.118340327373625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1.118340327373625</v>
      </c>
    </row>
    <row r="6380" spans="1:31" x14ac:dyDescent="0.25">
      <c r="A6380">
        <v>2284634</v>
      </c>
      <c r="B6380">
        <v>1</v>
      </c>
      <c r="C6380" t="s">
        <v>81</v>
      </c>
      <c r="D6380" t="s">
        <v>125</v>
      </c>
      <c r="E6380" t="s">
        <v>176</v>
      </c>
      <c r="F6380" t="s">
        <v>18409</v>
      </c>
      <c r="G6380" t="s">
        <v>178</v>
      </c>
      <c r="H6380" t="s">
        <v>150</v>
      </c>
      <c r="I6380" t="s">
        <v>136</v>
      </c>
      <c r="J6380" t="s">
        <v>137</v>
      </c>
      <c r="K6380" t="s">
        <v>138</v>
      </c>
      <c r="L6380" t="s">
        <v>18410</v>
      </c>
      <c r="M6380" t="s">
        <v>18411</v>
      </c>
      <c r="N6380">
        <v>1.3547222219999999</v>
      </c>
      <c r="O6380">
        <v>0</v>
      </c>
      <c r="P6380">
        <v>0</v>
      </c>
      <c r="Q6380">
        <v>0</v>
      </c>
      <c r="R6380">
        <v>21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5.0822198460260601</v>
      </c>
      <c r="AA6380">
        <v>0</v>
      </c>
      <c r="AB6380">
        <v>0</v>
      </c>
      <c r="AC6380">
        <v>0</v>
      </c>
      <c r="AD6380">
        <v>0</v>
      </c>
      <c r="AE6380">
        <v>5.0822198460260601</v>
      </c>
    </row>
    <row r="6381" spans="1:31" x14ac:dyDescent="0.25">
      <c r="A6381">
        <v>2284636</v>
      </c>
      <c r="B6381">
        <v>1</v>
      </c>
      <c r="C6381" t="s">
        <v>81</v>
      </c>
      <c r="D6381" t="s">
        <v>118</v>
      </c>
      <c r="E6381" t="s">
        <v>141</v>
      </c>
      <c r="F6381" t="s">
        <v>18412</v>
      </c>
      <c r="G6381" t="s">
        <v>134</v>
      </c>
      <c r="H6381" t="s">
        <v>135</v>
      </c>
      <c r="I6381" t="s">
        <v>136</v>
      </c>
      <c r="J6381" t="s">
        <v>137</v>
      </c>
      <c r="K6381" t="s">
        <v>138</v>
      </c>
      <c r="L6381" t="s">
        <v>18413</v>
      </c>
      <c r="M6381" t="s">
        <v>18414</v>
      </c>
      <c r="N6381">
        <v>1.413611111</v>
      </c>
      <c r="O6381">
        <v>1</v>
      </c>
      <c r="P6381">
        <v>1</v>
      </c>
      <c r="Q6381">
        <v>9</v>
      </c>
      <c r="R6381">
        <v>2</v>
      </c>
      <c r="S6381">
        <v>8</v>
      </c>
      <c r="T6381">
        <v>0</v>
      </c>
      <c r="U6381">
        <v>0</v>
      </c>
      <c r="V6381">
        <v>0</v>
      </c>
      <c r="W6381">
        <v>3.425453289794167E-2</v>
      </c>
      <c r="X6381">
        <v>1.3681853183009001</v>
      </c>
      <c r="Y6381">
        <v>21.913345684694423</v>
      </c>
      <c r="Z6381">
        <v>22.989208182295801</v>
      </c>
      <c r="AA6381">
        <v>6.3880742409126503</v>
      </c>
      <c r="AB6381">
        <v>0</v>
      </c>
      <c r="AC6381">
        <v>0</v>
      </c>
      <c r="AD6381">
        <v>0</v>
      </c>
      <c r="AE6381">
        <v>52.693067959101718</v>
      </c>
    </row>
    <row r="6382" spans="1:31" x14ac:dyDescent="0.25">
      <c r="A6382">
        <v>2284642</v>
      </c>
      <c r="B6382">
        <v>1</v>
      </c>
      <c r="C6382" t="s">
        <v>80</v>
      </c>
      <c r="D6382" t="s">
        <v>101</v>
      </c>
      <c r="E6382" t="s">
        <v>165</v>
      </c>
      <c r="F6382" t="s">
        <v>18415</v>
      </c>
      <c r="G6382" t="s">
        <v>167</v>
      </c>
      <c r="H6382" t="s">
        <v>150</v>
      </c>
      <c r="I6382" t="s">
        <v>136</v>
      </c>
      <c r="J6382" t="s">
        <v>137</v>
      </c>
      <c r="K6382" t="s">
        <v>138</v>
      </c>
      <c r="L6382" t="s">
        <v>18416</v>
      </c>
      <c r="M6382" t="s">
        <v>18417</v>
      </c>
      <c r="N6382">
        <v>0.89944444400000001</v>
      </c>
      <c r="O6382">
        <v>0</v>
      </c>
      <c r="P6382">
        <v>1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4.9571385314250004E-2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4.9571385314250004E-2</v>
      </c>
    </row>
    <row r="6383" spans="1:31" x14ac:dyDescent="0.25">
      <c r="A6383">
        <v>2284643</v>
      </c>
      <c r="B6383">
        <v>1</v>
      </c>
      <c r="C6383" t="s">
        <v>80</v>
      </c>
      <c r="D6383" t="s">
        <v>92</v>
      </c>
      <c r="E6383" t="s">
        <v>165</v>
      </c>
      <c r="F6383" t="s">
        <v>18418</v>
      </c>
      <c r="G6383" t="s">
        <v>167</v>
      </c>
      <c r="H6383" t="s">
        <v>150</v>
      </c>
      <c r="I6383" t="s">
        <v>136</v>
      </c>
      <c r="J6383" t="s">
        <v>137</v>
      </c>
      <c r="K6383" t="s">
        <v>138</v>
      </c>
      <c r="L6383" t="s">
        <v>18419</v>
      </c>
      <c r="M6383" t="s">
        <v>18420</v>
      </c>
      <c r="N6383">
        <v>0.76833333299999995</v>
      </c>
      <c r="O6383">
        <v>0</v>
      </c>
      <c r="P6383">
        <v>16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3.2789716799253337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3.2789716799253337</v>
      </c>
    </row>
    <row r="6384" spans="1:31" x14ac:dyDescent="0.25">
      <c r="A6384">
        <v>2284644</v>
      </c>
      <c r="B6384">
        <v>1</v>
      </c>
      <c r="C6384" t="s">
        <v>80</v>
      </c>
      <c r="D6384" t="s">
        <v>96</v>
      </c>
      <c r="E6384" t="s">
        <v>165</v>
      </c>
      <c r="F6384" t="s">
        <v>18421</v>
      </c>
      <c r="G6384" t="s">
        <v>167</v>
      </c>
      <c r="H6384" t="s">
        <v>150</v>
      </c>
      <c r="I6384" t="s">
        <v>136</v>
      </c>
      <c r="J6384" t="s">
        <v>137</v>
      </c>
      <c r="K6384" t="s">
        <v>138</v>
      </c>
      <c r="L6384" t="s">
        <v>18422</v>
      </c>
      <c r="M6384" t="s">
        <v>18423</v>
      </c>
      <c r="N6384">
        <v>4.1269444440000003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1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3.3821750931134833</v>
      </c>
      <c r="AC6384">
        <v>0</v>
      </c>
      <c r="AD6384">
        <v>0</v>
      </c>
      <c r="AE6384">
        <v>3.3821750931134833</v>
      </c>
    </row>
    <row r="6385" spans="1:31" x14ac:dyDescent="0.25">
      <c r="A6385">
        <v>2284645</v>
      </c>
      <c r="B6385">
        <v>1</v>
      </c>
      <c r="C6385" t="s">
        <v>80</v>
      </c>
      <c r="D6385" t="s">
        <v>91</v>
      </c>
      <c r="E6385" t="s">
        <v>165</v>
      </c>
      <c r="F6385" t="s">
        <v>18424</v>
      </c>
      <c r="G6385" t="s">
        <v>261</v>
      </c>
      <c r="H6385" t="s">
        <v>150</v>
      </c>
      <c r="I6385" t="s">
        <v>136</v>
      </c>
      <c r="J6385" t="s">
        <v>137</v>
      </c>
      <c r="K6385" t="s">
        <v>138</v>
      </c>
      <c r="L6385" t="s">
        <v>18425</v>
      </c>
      <c r="M6385" t="s">
        <v>18426</v>
      </c>
      <c r="N6385">
        <v>1.863611111</v>
      </c>
      <c r="O6385">
        <v>0</v>
      </c>
      <c r="P6385">
        <v>0</v>
      </c>
      <c r="Q6385">
        <v>0</v>
      </c>
      <c r="R6385">
        <v>1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0.13496737884626669</v>
      </c>
      <c r="AA6385">
        <v>0</v>
      </c>
      <c r="AB6385">
        <v>0</v>
      </c>
      <c r="AC6385">
        <v>0</v>
      </c>
      <c r="AD6385">
        <v>0</v>
      </c>
      <c r="AE6385">
        <v>0.13496737884626669</v>
      </c>
    </row>
    <row r="6386" spans="1:31" x14ac:dyDescent="0.25">
      <c r="A6386">
        <v>2284647</v>
      </c>
      <c r="B6386">
        <v>1</v>
      </c>
      <c r="C6386" t="s">
        <v>80</v>
      </c>
      <c r="D6386" t="s">
        <v>84</v>
      </c>
      <c r="E6386" t="s">
        <v>141</v>
      </c>
      <c r="F6386" t="s">
        <v>18427</v>
      </c>
      <c r="G6386" t="s">
        <v>143</v>
      </c>
      <c r="H6386" t="s">
        <v>135</v>
      </c>
      <c r="I6386" t="s">
        <v>136</v>
      </c>
      <c r="J6386" t="s">
        <v>137</v>
      </c>
      <c r="K6386" t="s">
        <v>144</v>
      </c>
      <c r="L6386" t="s">
        <v>18428</v>
      </c>
      <c r="M6386" t="s">
        <v>18429</v>
      </c>
      <c r="N6386">
        <v>6.9633333329999996</v>
      </c>
      <c r="O6386">
        <v>0</v>
      </c>
      <c r="P6386">
        <v>3356</v>
      </c>
      <c r="Q6386">
        <v>0</v>
      </c>
      <c r="R6386">
        <v>1</v>
      </c>
      <c r="S6386">
        <v>1</v>
      </c>
      <c r="T6386">
        <v>217</v>
      </c>
      <c r="U6386">
        <v>0</v>
      </c>
      <c r="V6386">
        <v>1</v>
      </c>
      <c r="W6386">
        <v>0</v>
      </c>
      <c r="X6386">
        <v>5692.0212293244513</v>
      </c>
      <c r="Y6386">
        <v>0</v>
      </c>
      <c r="Z6386">
        <v>0</v>
      </c>
      <c r="AA6386">
        <v>69.46135333556974</v>
      </c>
      <c r="AB6386">
        <v>1409.672549381592</v>
      </c>
      <c r="AC6386">
        <v>0</v>
      </c>
      <c r="AD6386">
        <v>227.85051071247153</v>
      </c>
      <c r="AE6386">
        <v>7399.005642754084</v>
      </c>
    </row>
    <row r="6387" spans="1:31" x14ac:dyDescent="0.25">
      <c r="A6387">
        <v>2284648</v>
      </c>
      <c r="B6387">
        <v>1</v>
      </c>
      <c r="C6387" t="s">
        <v>81</v>
      </c>
      <c r="D6387" t="s">
        <v>128</v>
      </c>
      <c r="E6387" t="s">
        <v>141</v>
      </c>
      <c r="F6387" t="s">
        <v>18430</v>
      </c>
      <c r="G6387" t="s">
        <v>278</v>
      </c>
      <c r="H6387" t="s">
        <v>135</v>
      </c>
      <c r="I6387" t="s">
        <v>136</v>
      </c>
      <c r="J6387" t="s">
        <v>137</v>
      </c>
      <c r="K6387" t="s">
        <v>138</v>
      </c>
      <c r="L6387" t="s">
        <v>18431</v>
      </c>
      <c r="M6387" t="s">
        <v>18432</v>
      </c>
      <c r="N6387">
        <v>3.6927777769999999</v>
      </c>
      <c r="O6387">
        <v>0</v>
      </c>
      <c r="P6387">
        <v>0</v>
      </c>
      <c r="Q6387">
        <v>42</v>
      </c>
      <c r="R6387">
        <v>0</v>
      </c>
      <c r="S6387">
        <v>4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39.663281217947201</v>
      </c>
      <c r="Z6387">
        <v>0</v>
      </c>
      <c r="AA6387">
        <v>11.154646194208048</v>
      </c>
      <c r="AB6387">
        <v>0</v>
      </c>
      <c r="AC6387">
        <v>0</v>
      </c>
      <c r="AD6387">
        <v>0</v>
      </c>
      <c r="AE6387">
        <v>50.81792741215525</v>
      </c>
    </row>
    <row r="6388" spans="1:31" x14ac:dyDescent="0.25">
      <c r="A6388">
        <v>2284650</v>
      </c>
      <c r="B6388">
        <v>1</v>
      </c>
      <c r="C6388" t="s">
        <v>81</v>
      </c>
      <c r="D6388" t="s">
        <v>125</v>
      </c>
      <c r="E6388" t="s">
        <v>141</v>
      </c>
      <c r="F6388" t="s">
        <v>18433</v>
      </c>
      <c r="G6388" t="s">
        <v>143</v>
      </c>
      <c r="H6388" t="s">
        <v>135</v>
      </c>
      <c r="I6388" t="s">
        <v>136</v>
      </c>
      <c r="J6388" t="s">
        <v>137</v>
      </c>
      <c r="K6388" t="s">
        <v>144</v>
      </c>
      <c r="L6388" t="s">
        <v>18434</v>
      </c>
      <c r="M6388" t="s">
        <v>18435</v>
      </c>
      <c r="N6388">
        <v>7.2863888880000003</v>
      </c>
      <c r="O6388">
        <v>0</v>
      </c>
      <c r="P6388">
        <v>157</v>
      </c>
      <c r="Q6388">
        <v>1</v>
      </c>
      <c r="R6388">
        <v>115</v>
      </c>
      <c r="S6388">
        <v>1</v>
      </c>
      <c r="T6388">
        <v>9</v>
      </c>
      <c r="U6388">
        <v>0</v>
      </c>
      <c r="V6388">
        <v>0</v>
      </c>
      <c r="W6388">
        <v>0</v>
      </c>
      <c r="X6388">
        <v>160.75907193851234</v>
      </c>
      <c r="Y6388">
        <v>1.6240800116613499</v>
      </c>
      <c r="Z6388">
        <v>292.18899556885856</v>
      </c>
      <c r="AA6388">
        <v>37.036580305719099</v>
      </c>
      <c r="AB6388">
        <v>21.870160440905256</v>
      </c>
      <c r="AC6388">
        <v>0</v>
      </c>
      <c r="AD6388">
        <v>0</v>
      </c>
      <c r="AE6388">
        <v>513.47888826565656</v>
      </c>
    </row>
    <row r="6389" spans="1:31" x14ac:dyDescent="0.25">
      <c r="A6389">
        <v>2284651</v>
      </c>
      <c r="B6389">
        <v>1</v>
      </c>
      <c r="C6389" t="s">
        <v>81</v>
      </c>
      <c r="D6389" t="s">
        <v>128</v>
      </c>
      <c r="E6389" t="s">
        <v>176</v>
      </c>
      <c r="F6389" t="s">
        <v>3406</v>
      </c>
      <c r="G6389" t="s">
        <v>154</v>
      </c>
      <c r="H6389" t="s">
        <v>150</v>
      </c>
      <c r="I6389" t="s">
        <v>136</v>
      </c>
      <c r="J6389" t="s">
        <v>137</v>
      </c>
      <c r="K6389" t="s">
        <v>144</v>
      </c>
      <c r="L6389" t="s">
        <v>18436</v>
      </c>
      <c r="M6389" t="s">
        <v>18437</v>
      </c>
      <c r="N6389">
        <v>8.0861111109999992</v>
      </c>
      <c r="O6389">
        <v>0</v>
      </c>
      <c r="P6389">
        <v>723</v>
      </c>
      <c r="Q6389">
        <v>0</v>
      </c>
      <c r="R6389">
        <v>1</v>
      </c>
      <c r="S6389">
        <v>0</v>
      </c>
      <c r="T6389">
        <v>99</v>
      </c>
      <c r="U6389">
        <v>0</v>
      </c>
      <c r="V6389">
        <v>0</v>
      </c>
      <c r="W6389">
        <v>0</v>
      </c>
      <c r="X6389">
        <v>1281.7792904168512</v>
      </c>
      <c r="Y6389">
        <v>0</v>
      </c>
      <c r="Z6389">
        <v>0.39258696456199998</v>
      </c>
      <c r="AA6389">
        <v>0</v>
      </c>
      <c r="AB6389">
        <v>693.83385317078012</v>
      </c>
      <c r="AC6389">
        <v>0</v>
      </c>
      <c r="AD6389">
        <v>0</v>
      </c>
      <c r="AE6389">
        <v>1976.0057305521932</v>
      </c>
    </row>
    <row r="6390" spans="1:31" x14ac:dyDescent="0.25">
      <c r="A6390">
        <v>2284652</v>
      </c>
      <c r="B6390">
        <v>1</v>
      </c>
      <c r="C6390" t="s">
        <v>81</v>
      </c>
      <c r="D6390" t="s">
        <v>113</v>
      </c>
      <c r="E6390" t="s">
        <v>147</v>
      </c>
      <c r="F6390" t="s">
        <v>1384</v>
      </c>
      <c r="G6390" t="s">
        <v>154</v>
      </c>
      <c r="H6390" t="s">
        <v>150</v>
      </c>
      <c r="I6390" t="s">
        <v>136</v>
      </c>
      <c r="J6390" t="s">
        <v>137</v>
      </c>
      <c r="K6390" t="s">
        <v>144</v>
      </c>
      <c r="L6390" t="s">
        <v>18438</v>
      </c>
      <c r="M6390" t="s">
        <v>18439</v>
      </c>
      <c r="N6390">
        <v>8.0136111109999995</v>
      </c>
      <c r="O6390">
        <v>0</v>
      </c>
      <c r="P6390">
        <v>205</v>
      </c>
      <c r="Q6390">
        <v>0</v>
      </c>
      <c r="R6390">
        <v>0</v>
      </c>
      <c r="S6390">
        <v>0</v>
      </c>
      <c r="T6390">
        <v>10</v>
      </c>
      <c r="U6390">
        <v>0</v>
      </c>
      <c r="V6390">
        <v>0</v>
      </c>
      <c r="W6390">
        <v>0</v>
      </c>
      <c r="X6390">
        <v>276.42715968665135</v>
      </c>
      <c r="Y6390">
        <v>0</v>
      </c>
      <c r="Z6390">
        <v>0</v>
      </c>
      <c r="AA6390">
        <v>0</v>
      </c>
      <c r="AB6390">
        <v>13.615784560484265</v>
      </c>
      <c r="AC6390">
        <v>0</v>
      </c>
      <c r="AD6390">
        <v>0</v>
      </c>
      <c r="AE6390">
        <v>290.04294424713561</v>
      </c>
    </row>
    <row r="6391" spans="1:31" x14ac:dyDescent="0.25">
      <c r="A6391">
        <v>2284653</v>
      </c>
      <c r="B6391">
        <v>1</v>
      </c>
      <c r="C6391" t="s">
        <v>81</v>
      </c>
      <c r="D6391" t="s">
        <v>112</v>
      </c>
      <c r="E6391" t="s">
        <v>141</v>
      </c>
      <c r="F6391" t="s">
        <v>18440</v>
      </c>
      <c r="G6391" t="s">
        <v>143</v>
      </c>
      <c r="H6391" t="s">
        <v>135</v>
      </c>
      <c r="I6391" t="s">
        <v>136</v>
      </c>
      <c r="J6391" t="s">
        <v>137</v>
      </c>
      <c r="K6391" t="s">
        <v>144</v>
      </c>
      <c r="L6391" t="s">
        <v>18441</v>
      </c>
      <c r="M6391" t="s">
        <v>18442</v>
      </c>
      <c r="N6391">
        <v>8.5602777769999996</v>
      </c>
      <c r="O6391">
        <v>0</v>
      </c>
      <c r="P6391">
        <v>420</v>
      </c>
      <c r="Q6391">
        <v>7</v>
      </c>
      <c r="R6391">
        <v>53</v>
      </c>
      <c r="S6391">
        <v>2</v>
      </c>
      <c r="T6391">
        <v>18</v>
      </c>
      <c r="U6391">
        <v>0</v>
      </c>
      <c r="V6391">
        <v>0</v>
      </c>
      <c r="W6391">
        <v>0</v>
      </c>
      <c r="X6391">
        <v>240.66641907105881</v>
      </c>
      <c r="Y6391">
        <v>238.24111502692125</v>
      </c>
      <c r="Z6391">
        <v>6.9793720240327035</v>
      </c>
      <c r="AA6391">
        <v>97.927955201818918</v>
      </c>
      <c r="AB6391">
        <v>85.254609710918203</v>
      </c>
      <c r="AC6391">
        <v>0</v>
      </c>
      <c r="AD6391">
        <v>0</v>
      </c>
      <c r="AE6391">
        <v>669.06947103474988</v>
      </c>
    </row>
    <row r="6392" spans="1:31" x14ac:dyDescent="0.25">
      <c r="A6392">
        <v>2284654</v>
      </c>
      <c r="B6392">
        <v>1</v>
      </c>
      <c r="C6392" t="s">
        <v>80</v>
      </c>
      <c r="D6392" t="s">
        <v>110</v>
      </c>
      <c r="E6392" t="s">
        <v>147</v>
      </c>
      <c r="F6392" t="s">
        <v>18443</v>
      </c>
      <c r="G6392" t="s">
        <v>143</v>
      </c>
      <c r="H6392" t="s">
        <v>150</v>
      </c>
      <c r="I6392" t="s">
        <v>136</v>
      </c>
      <c r="J6392" t="s">
        <v>137</v>
      </c>
      <c r="K6392" t="s">
        <v>144</v>
      </c>
      <c r="L6392" t="s">
        <v>18444</v>
      </c>
      <c r="M6392" t="s">
        <v>18445</v>
      </c>
      <c r="N6392">
        <v>0.32361111100000001</v>
      </c>
      <c r="O6392">
        <v>0</v>
      </c>
      <c r="P6392">
        <v>87</v>
      </c>
      <c r="Q6392">
        <v>0</v>
      </c>
      <c r="R6392">
        <v>0</v>
      </c>
      <c r="S6392">
        <v>0</v>
      </c>
      <c r="T6392">
        <v>17</v>
      </c>
      <c r="U6392">
        <v>0</v>
      </c>
      <c r="V6392">
        <v>0</v>
      </c>
      <c r="W6392">
        <v>0</v>
      </c>
      <c r="X6392">
        <v>10.209808206349441</v>
      </c>
      <c r="Y6392">
        <v>0</v>
      </c>
      <c r="Z6392">
        <v>0</v>
      </c>
      <c r="AA6392">
        <v>0</v>
      </c>
      <c r="AB6392">
        <v>4.1228777497900557</v>
      </c>
      <c r="AC6392">
        <v>0</v>
      </c>
      <c r="AD6392">
        <v>0</v>
      </c>
      <c r="AE6392">
        <v>14.332685956139496</v>
      </c>
    </row>
    <row r="6393" spans="1:31" x14ac:dyDescent="0.25">
      <c r="A6393">
        <v>2284655</v>
      </c>
      <c r="B6393">
        <v>1</v>
      </c>
      <c r="C6393" t="s">
        <v>80</v>
      </c>
      <c r="D6393" t="s">
        <v>96</v>
      </c>
      <c r="E6393" t="s">
        <v>141</v>
      </c>
      <c r="F6393" t="s">
        <v>18446</v>
      </c>
      <c r="G6393" t="s">
        <v>143</v>
      </c>
      <c r="H6393" t="s">
        <v>135</v>
      </c>
      <c r="I6393" t="s">
        <v>136</v>
      </c>
      <c r="J6393" t="s">
        <v>137</v>
      </c>
      <c r="K6393" t="s">
        <v>144</v>
      </c>
      <c r="L6393" t="s">
        <v>18447</v>
      </c>
      <c r="M6393" t="s">
        <v>18448</v>
      </c>
      <c r="N6393">
        <v>8.3605555549999995</v>
      </c>
      <c r="O6393">
        <v>0</v>
      </c>
      <c r="P6393">
        <v>147</v>
      </c>
      <c r="Q6393">
        <v>0</v>
      </c>
      <c r="R6393">
        <v>1</v>
      </c>
      <c r="S6393">
        <v>0</v>
      </c>
      <c r="T6393">
        <v>12</v>
      </c>
      <c r="U6393">
        <v>0</v>
      </c>
      <c r="V6393">
        <v>0</v>
      </c>
      <c r="W6393">
        <v>0</v>
      </c>
      <c r="X6393">
        <v>868.04810243767758</v>
      </c>
      <c r="Y6393">
        <v>0</v>
      </c>
      <c r="Z6393">
        <v>14.550797720972374</v>
      </c>
      <c r="AA6393">
        <v>0</v>
      </c>
      <c r="AB6393">
        <v>142.62989061744815</v>
      </c>
      <c r="AC6393">
        <v>0</v>
      </c>
      <c r="AD6393">
        <v>0</v>
      </c>
      <c r="AE6393">
        <v>1025.2287907760981</v>
      </c>
    </row>
    <row r="6394" spans="1:31" x14ac:dyDescent="0.25">
      <c r="A6394">
        <v>2284656</v>
      </c>
      <c r="B6394">
        <v>1</v>
      </c>
      <c r="C6394" t="s">
        <v>81</v>
      </c>
      <c r="D6394" t="s">
        <v>123</v>
      </c>
      <c r="E6394" t="s">
        <v>132</v>
      </c>
      <c r="F6394" t="s">
        <v>18449</v>
      </c>
      <c r="G6394" t="s">
        <v>154</v>
      </c>
      <c r="H6394" t="s">
        <v>135</v>
      </c>
      <c r="I6394" t="s">
        <v>136</v>
      </c>
      <c r="J6394" t="s">
        <v>137</v>
      </c>
      <c r="K6394" t="s">
        <v>144</v>
      </c>
      <c r="L6394" t="s">
        <v>18450</v>
      </c>
      <c r="M6394" t="s">
        <v>18451</v>
      </c>
      <c r="N6394">
        <v>8.0997222220000005</v>
      </c>
      <c r="O6394">
        <v>0</v>
      </c>
      <c r="P6394">
        <v>363</v>
      </c>
      <c r="Q6394">
        <v>4</v>
      </c>
      <c r="R6394">
        <v>80</v>
      </c>
      <c r="S6394">
        <v>6</v>
      </c>
      <c r="T6394">
        <v>44</v>
      </c>
      <c r="U6394">
        <v>0</v>
      </c>
      <c r="V6394">
        <v>0</v>
      </c>
      <c r="W6394">
        <v>0</v>
      </c>
      <c r="X6394">
        <v>671.37450180031385</v>
      </c>
      <c r="Y6394">
        <v>227.97828196890981</v>
      </c>
      <c r="Z6394">
        <v>367.86190678814046</v>
      </c>
      <c r="AA6394">
        <v>99.686378385736546</v>
      </c>
      <c r="AB6394">
        <v>394.53173561462825</v>
      </c>
      <c r="AC6394">
        <v>0</v>
      </c>
      <c r="AD6394">
        <v>0</v>
      </c>
      <c r="AE6394">
        <v>1761.432804557729</v>
      </c>
    </row>
    <row r="6395" spans="1:31" x14ac:dyDescent="0.25">
      <c r="A6395">
        <v>2284658</v>
      </c>
      <c r="B6395">
        <v>1</v>
      </c>
      <c r="C6395" t="s">
        <v>81</v>
      </c>
      <c r="D6395" t="s">
        <v>112</v>
      </c>
      <c r="E6395" t="s">
        <v>132</v>
      </c>
      <c r="F6395" t="s">
        <v>17800</v>
      </c>
      <c r="G6395" t="s">
        <v>143</v>
      </c>
      <c r="H6395" t="s">
        <v>135</v>
      </c>
      <c r="I6395" t="s">
        <v>136</v>
      </c>
      <c r="J6395" t="s">
        <v>137</v>
      </c>
      <c r="K6395" t="s">
        <v>144</v>
      </c>
      <c r="L6395" t="s">
        <v>18452</v>
      </c>
      <c r="M6395" t="s">
        <v>18453</v>
      </c>
      <c r="N6395">
        <v>8.0372222220000005</v>
      </c>
      <c r="O6395">
        <v>0</v>
      </c>
      <c r="P6395">
        <v>253</v>
      </c>
      <c r="Q6395">
        <v>0</v>
      </c>
      <c r="R6395">
        <v>25</v>
      </c>
      <c r="S6395">
        <v>0</v>
      </c>
      <c r="T6395">
        <v>11</v>
      </c>
      <c r="U6395">
        <v>0</v>
      </c>
      <c r="V6395">
        <v>0</v>
      </c>
      <c r="W6395">
        <v>0</v>
      </c>
      <c r="X6395">
        <v>367.73537304075444</v>
      </c>
      <c r="Y6395">
        <v>0</v>
      </c>
      <c r="Z6395">
        <v>36.393009036413261</v>
      </c>
      <c r="AA6395">
        <v>0</v>
      </c>
      <c r="AB6395">
        <v>46.877690277434603</v>
      </c>
      <c r="AC6395">
        <v>0</v>
      </c>
      <c r="AD6395">
        <v>0</v>
      </c>
      <c r="AE6395">
        <v>451.00607235460234</v>
      </c>
    </row>
    <row r="6396" spans="1:31" x14ac:dyDescent="0.25">
      <c r="A6396">
        <v>2284659</v>
      </c>
      <c r="B6396">
        <v>1</v>
      </c>
      <c r="C6396" t="s">
        <v>80</v>
      </c>
      <c r="D6396" t="s">
        <v>95</v>
      </c>
      <c r="E6396" t="s">
        <v>176</v>
      </c>
      <c r="F6396" t="s">
        <v>18454</v>
      </c>
      <c r="G6396" t="s">
        <v>143</v>
      </c>
      <c r="H6396" t="s">
        <v>150</v>
      </c>
      <c r="I6396" t="s">
        <v>136</v>
      </c>
      <c r="J6396" t="s">
        <v>137</v>
      </c>
      <c r="K6396" t="s">
        <v>144</v>
      </c>
      <c r="L6396" t="s">
        <v>18455</v>
      </c>
      <c r="M6396" t="s">
        <v>18456</v>
      </c>
      <c r="N6396">
        <v>7.7024999999999997</v>
      </c>
      <c r="O6396">
        <v>0</v>
      </c>
      <c r="P6396">
        <v>179</v>
      </c>
      <c r="Q6396">
        <v>0</v>
      </c>
      <c r="R6396">
        <v>0</v>
      </c>
      <c r="S6396">
        <v>0</v>
      </c>
      <c r="T6396">
        <v>11</v>
      </c>
      <c r="U6396">
        <v>0</v>
      </c>
      <c r="V6396">
        <v>0</v>
      </c>
      <c r="W6396">
        <v>0</v>
      </c>
      <c r="X6396">
        <v>345.12924941569054</v>
      </c>
      <c r="Y6396">
        <v>0</v>
      </c>
      <c r="Z6396">
        <v>0</v>
      </c>
      <c r="AA6396">
        <v>0</v>
      </c>
      <c r="AB6396">
        <v>31.045495894616181</v>
      </c>
      <c r="AC6396">
        <v>0</v>
      </c>
      <c r="AD6396">
        <v>0</v>
      </c>
      <c r="AE6396">
        <v>376.17474531030672</v>
      </c>
    </row>
    <row r="6397" spans="1:31" x14ac:dyDescent="0.25">
      <c r="A6397">
        <v>2284660</v>
      </c>
      <c r="B6397">
        <v>1</v>
      </c>
      <c r="C6397" t="s">
        <v>80</v>
      </c>
      <c r="D6397" t="s">
        <v>108</v>
      </c>
      <c r="E6397" t="s">
        <v>165</v>
      </c>
      <c r="F6397" t="s">
        <v>18457</v>
      </c>
      <c r="G6397" t="s">
        <v>261</v>
      </c>
      <c r="H6397" t="s">
        <v>150</v>
      </c>
      <c r="I6397" t="s">
        <v>136</v>
      </c>
      <c r="J6397" t="s">
        <v>137</v>
      </c>
      <c r="K6397" t="s">
        <v>138</v>
      </c>
      <c r="L6397" t="s">
        <v>18458</v>
      </c>
      <c r="M6397" t="s">
        <v>18459</v>
      </c>
      <c r="N6397">
        <v>2.2647222220000001</v>
      </c>
      <c r="O6397">
        <v>0</v>
      </c>
      <c r="P6397">
        <v>0</v>
      </c>
      <c r="Q6397">
        <v>0</v>
      </c>
      <c r="R6397">
        <v>1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0.36039793810740006</v>
      </c>
      <c r="AA6397">
        <v>0</v>
      </c>
      <c r="AB6397">
        <v>0</v>
      </c>
      <c r="AC6397">
        <v>0</v>
      </c>
      <c r="AD6397">
        <v>0</v>
      </c>
      <c r="AE6397">
        <v>0.36039793810740006</v>
      </c>
    </row>
    <row r="6398" spans="1:31" x14ac:dyDescent="0.25">
      <c r="A6398">
        <v>2284661</v>
      </c>
      <c r="B6398">
        <v>1</v>
      </c>
      <c r="C6398" t="s">
        <v>81</v>
      </c>
      <c r="D6398" t="s">
        <v>119</v>
      </c>
      <c r="E6398" t="s">
        <v>141</v>
      </c>
      <c r="F6398" t="s">
        <v>18460</v>
      </c>
      <c r="G6398" t="s">
        <v>268</v>
      </c>
      <c r="H6398" t="s">
        <v>135</v>
      </c>
      <c r="I6398" t="s">
        <v>136</v>
      </c>
      <c r="J6398" t="s">
        <v>137</v>
      </c>
      <c r="K6398" t="s">
        <v>138</v>
      </c>
      <c r="L6398" t="s">
        <v>18461</v>
      </c>
      <c r="M6398" t="s">
        <v>18462</v>
      </c>
      <c r="N6398">
        <v>3.0280555549999999</v>
      </c>
      <c r="O6398">
        <v>0</v>
      </c>
      <c r="P6398">
        <v>0</v>
      </c>
      <c r="Q6398">
        <v>0</v>
      </c>
      <c r="R6398">
        <v>5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58.831710331407841</v>
      </c>
      <c r="AA6398">
        <v>0</v>
      </c>
      <c r="AB6398">
        <v>0</v>
      </c>
      <c r="AC6398">
        <v>0</v>
      </c>
      <c r="AD6398">
        <v>0</v>
      </c>
      <c r="AE6398">
        <v>58.831710331407841</v>
      </c>
    </row>
    <row r="6399" spans="1:31" x14ac:dyDescent="0.25">
      <c r="A6399">
        <v>2284663</v>
      </c>
      <c r="B6399">
        <v>1</v>
      </c>
      <c r="C6399" t="s">
        <v>81</v>
      </c>
      <c r="D6399" t="s">
        <v>123</v>
      </c>
      <c r="E6399" t="s">
        <v>141</v>
      </c>
      <c r="F6399" t="s">
        <v>18463</v>
      </c>
      <c r="G6399" t="s">
        <v>143</v>
      </c>
      <c r="H6399" t="s">
        <v>135</v>
      </c>
      <c r="I6399" t="s">
        <v>136</v>
      </c>
      <c r="J6399" t="s">
        <v>137</v>
      </c>
      <c r="K6399" t="s">
        <v>144</v>
      </c>
      <c r="L6399" t="s">
        <v>18464</v>
      </c>
      <c r="M6399" t="s">
        <v>18465</v>
      </c>
      <c r="N6399">
        <v>8.403611111</v>
      </c>
      <c r="O6399">
        <v>0</v>
      </c>
      <c r="P6399">
        <v>2322</v>
      </c>
      <c r="Q6399">
        <v>0</v>
      </c>
      <c r="R6399">
        <v>10</v>
      </c>
      <c r="S6399">
        <v>4</v>
      </c>
      <c r="T6399">
        <v>106</v>
      </c>
      <c r="U6399">
        <v>3</v>
      </c>
      <c r="V6399">
        <v>1</v>
      </c>
      <c r="W6399">
        <v>0</v>
      </c>
      <c r="X6399">
        <v>4596.1497418029085</v>
      </c>
      <c r="Y6399">
        <v>0</v>
      </c>
      <c r="Z6399">
        <v>11.004799412250215</v>
      </c>
      <c r="AA6399">
        <v>1733.8960460772294</v>
      </c>
      <c r="AB6399">
        <v>636.73344066113907</v>
      </c>
      <c r="AC6399">
        <v>1912.2682692298315</v>
      </c>
      <c r="AD6399">
        <v>82.965422402592253</v>
      </c>
      <c r="AE6399">
        <v>8973.0177195859524</v>
      </c>
    </row>
    <row r="6400" spans="1:31" x14ac:dyDescent="0.25">
      <c r="A6400">
        <v>2284664</v>
      </c>
      <c r="B6400">
        <v>1</v>
      </c>
      <c r="C6400" t="s">
        <v>81</v>
      </c>
      <c r="D6400" t="s">
        <v>127</v>
      </c>
      <c r="E6400" t="s">
        <v>147</v>
      </c>
      <c r="F6400" t="s">
        <v>18466</v>
      </c>
      <c r="G6400" t="s">
        <v>143</v>
      </c>
      <c r="H6400" t="s">
        <v>150</v>
      </c>
      <c r="I6400" t="s">
        <v>136</v>
      </c>
      <c r="J6400" t="s">
        <v>137</v>
      </c>
      <c r="K6400" t="s">
        <v>144</v>
      </c>
      <c r="L6400" t="s">
        <v>18467</v>
      </c>
      <c r="M6400" t="s">
        <v>18468</v>
      </c>
      <c r="N6400">
        <v>2.3908333329999998</v>
      </c>
      <c r="O6400">
        <v>0</v>
      </c>
      <c r="P6400">
        <v>43</v>
      </c>
      <c r="Q6400">
        <v>0</v>
      </c>
      <c r="R6400">
        <v>13</v>
      </c>
      <c r="S6400">
        <v>0</v>
      </c>
      <c r="T6400">
        <v>3</v>
      </c>
      <c r="U6400">
        <v>0</v>
      </c>
      <c r="V6400">
        <v>0</v>
      </c>
      <c r="W6400">
        <v>0</v>
      </c>
      <c r="X6400">
        <v>19.272696048105356</v>
      </c>
      <c r="Y6400">
        <v>0</v>
      </c>
      <c r="Z6400">
        <v>8.1093802653233755</v>
      </c>
      <c r="AA6400">
        <v>0</v>
      </c>
      <c r="AB6400">
        <v>7.6714266990182658</v>
      </c>
      <c r="AC6400">
        <v>0</v>
      </c>
      <c r="AD6400">
        <v>0</v>
      </c>
      <c r="AE6400">
        <v>35.053503012446996</v>
      </c>
    </row>
    <row r="6401" spans="1:31" x14ac:dyDescent="0.25">
      <c r="A6401">
        <v>2284666</v>
      </c>
      <c r="B6401">
        <v>1</v>
      </c>
      <c r="C6401" t="s">
        <v>80</v>
      </c>
      <c r="D6401" t="s">
        <v>99</v>
      </c>
      <c r="E6401" t="s">
        <v>165</v>
      </c>
      <c r="F6401" t="s">
        <v>18469</v>
      </c>
      <c r="G6401" t="s">
        <v>198</v>
      </c>
      <c r="H6401" t="s">
        <v>150</v>
      </c>
      <c r="I6401" t="s">
        <v>136</v>
      </c>
      <c r="J6401" t="s">
        <v>137</v>
      </c>
      <c r="K6401" t="s">
        <v>138</v>
      </c>
      <c r="L6401" t="s">
        <v>18470</v>
      </c>
      <c r="M6401" t="s">
        <v>18471</v>
      </c>
      <c r="N6401">
        <v>5.5750000000000002</v>
      </c>
      <c r="O6401">
        <v>0</v>
      </c>
      <c r="P6401">
        <v>1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6.4853828409999995E-2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6.4853828409999995E-2</v>
      </c>
    </row>
    <row r="6402" spans="1:31" x14ac:dyDescent="0.25">
      <c r="A6402">
        <v>2284667</v>
      </c>
      <c r="B6402">
        <v>1</v>
      </c>
      <c r="C6402" t="s">
        <v>80</v>
      </c>
      <c r="D6402" t="s">
        <v>104</v>
      </c>
      <c r="E6402" t="s">
        <v>147</v>
      </c>
      <c r="F6402" t="s">
        <v>18472</v>
      </c>
      <c r="G6402" t="s">
        <v>154</v>
      </c>
      <c r="H6402" t="s">
        <v>150</v>
      </c>
      <c r="I6402" t="s">
        <v>136</v>
      </c>
      <c r="J6402" t="s">
        <v>137</v>
      </c>
      <c r="K6402" t="s">
        <v>144</v>
      </c>
      <c r="L6402" t="s">
        <v>18473</v>
      </c>
      <c r="M6402" t="s">
        <v>18474</v>
      </c>
      <c r="N6402">
        <v>7.7983333330000004</v>
      </c>
      <c r="O6402">
        <v>0</v>
      </c>
      <c r="P6402">
        <v>117</v>
      </c>
      <c r="Q6402">
        <v>0</v>
      </c>
      <c r="R6402">
        <v>1</v>
      </c>
      <c r="S6402">
        <v>0</v>
      </c>
      <c r="T6402">
        <v>8</v>
      </c>
      <c r="U6402">
        <v>0</v>
      </c>
      <c r="V6402">
        <v>0</v>
      </c>
      <c r="W6402">
        <v>0</v>
      </c>
      <c r="X6402">
        <v>278.06025805809657</v>
      </c>
      <c r="Y6402">
        <v>0</v>
      </c>
      <c r="Z6402">
        <v>2.0625655721730998</v>
      </c>
      <c r="AA6402">
        <v>0</v>
      </c>
      <c r="AB6402">
        <v>46.43865543391933</v>
      </c>
      <c r="AC6402">
        <v>0</v>
      </c>
      <c r="AD6402">
        <v>0</v>
      </c>
      <c r="AE6402">
        <v>326.56147906418903</v>
      </c>
    </row>
    <row r="6403" spans="1:31" x14ac:dyDescent="0.25">
      <c r="A6403">
        <v>2284668</v>
      </c>
      <c r="B6403">
        <v>1</v>
      </c>
      <c r="C6403" t="s">
        <v>80</v>
      </c>
      <c r="D6403" t="s">
        <v>105</v>
      </c>
      <c r="E6403" t="s">
        <v>141</v>
      </c>
      <c r="F6403" t="s">
        <v>18475</v>
      </c>
      <c r="G6403" t="s">
        <v>143</v>
      </c>
      <c r="H6403" t="s">
        <v>135</v>
      </c>
      <c r="I6403" t="s">
        <v>136</v>
      </c>
      <c r="J6403" t="s">
        <v>137</v>
      </c>
      <c r="K6403" t="s">
        <v>144</v>
      </c>
      <c r="L6403" t="s">
        <v>18476</v>
      </c>
      <c r="M6403" t="s">
        <v>18477</v>
      </c>
      <c r="N6403">
        <v>2.9763888879999998</v>
      </c>
      <c r="O6403">
        <v>0</v>
      </c>
      <c r="P6403">
        <v>110</v>
      </c>
      <c r="Q6403">
        <v>1</v>
      </c>
      <c r="R6403">
        <v>1</v>
      </c>
      <c r="S6403">
        <v>0</v>
      </c>
      <c r="T6403">
        <v>35</v>
      </c>
      <c r="U6403">
        <v>0</v>
      </c>
      <c r="V6403">
        <v>0</v>
      </c>
      <c r="W6403">
        <v>0</v>
      </c>
      <c r="X6403">
        <v>149.38789551389289</v>
      </c>
      <c r="Y6403">
        <v>1.7961677832574336</v>
      </c>
      <c r="Z6403">
        <v>0.29555400918485003</v>
      </c>
      <c r="AA6403">
        <v>0</v>
      </c>
      <c r="AB6403">
        <v>143.51713904101311</v>
      </c>
      <c r="AC6403">
        <v>0</v>
      </c>
      <c r="AD6403">
        <v>0</v>
      </c>
      <c r="AE6403">
        <v>294.99675634734831</v>
      </c>
    </row>
    <row r="6404" spans="1:31" x14ac:dyDescent="0.25">
      <c r="A6404">
        <v>2284672</v>
      </c>
      <c r="B6404">
        <v>1</v>
      </c>
      <c r="C6404" t="s">
        <v>80</v>
      </c>
      <c r="D6404" t="s">
        <v>107</v>
      </c>
      <c r="E6404" t="s">
        <v>165</v>
      </c>
      <c r="F6404" t="s">
        <v>18478</v>
      </c>
      <c r="G6404" t="s">
        <v>167</v>
      </c>
      <c r="H6404" t="s">
        <v>150</v>
      </c>
      <c r="I6404" t="s">
        <v>136</v>
      </c>
      <c r="J6404" t="s">
        <v>137</v>
      </c>
      <c r="K6404" t="s">
        <v>138</v>
      </c>
      <c r="L6404" t="s">
        <v>18479</v>
      </c>
      <c r="M6404" t="s">
        <v>18480</v>
      </c>
      <c r="N6404">
        <v>4.8605555550000004</v>
      </c>
      <c r="O6404">
        <v>0</v>
      </c>
      <c r="P6404">
        <v>4</v>
      </c>
      <c r="Q6404">
        <v>0</v>
      </c>
      <c r="R6404">
        <v>0</v>
      </c>
      <c r="S6404">
        <v>0</v>
      </c>
      <c r="T6404">
        <v>1</v>
      </c>
      <c r="U6404">
        <v>0</v>
      </c>
      <c r="V6404">
        <v>0</v>
      </c>
      <c r="W6404">
        <v>0</v>
      </c>
      <c r="X6404">
        <v>3.7643948462423613</v>
      </c>
      <c r="Y6404">
        <v>0</v>
      </c>
      <c r="Z6404">
        <v>0</v>
      </c>
      <c r="AA6404">
        <v>0</v>
      </c>
      <c r="AB6404">
        <v>0.71446879785600004</v>
      </c>
      <c r="AC6404">
        <v>0</v>
      </c>
      <c r="AD6404">
        <v>0</v>
      </c>
      <c r="AE6404">
        <v>4.4788636440983609</v>
      </c>
    </row>
    <row r="6405" spans="1:31" x14ac:dyDescent="0.25">
      <c r="A6405">
        <v>2284673</v>
      </c>
      <c r="B6405">
        <v>1</v>
      </c>
      <c r="C6405" t="s">
        <v>80</v>
      </c>
      <c r="D6405" t="s">
        <v>83</v>
      </c>
      <c r="E6405" t="s">
        <v>141</v>
      </c>
      <c r="F6405" t="s">
        <v>496</v>
      </c>
      <c r="G6405" t="s">
        <v>134</v>
      </c>
      <c r="H6405" t="s">
        <v>135</v>
      </c>
      <c r="I6405" t="s">
        <v>136</v>
      </c>
      <c r="J6405" t="s">
        <v>137</v>
      </c>
      <c r="K6405" t="s">
        <v>138</v>
      </c>
      <c r="L6405" t="s">
        <v>18481</v>
      </c>
      <c r="M6405" t="s">
        <v>18482</v>
      </c>
      <c r="N6405">
        <v>1.633888888</v>
      </c>
      <c r="O6405">
        <v>0</v>
      </c>
      <c r="P6405">
        <v>161</v>
      </c>
      <c r="Q6405">
        <v>0</v>
      </c>
      <c r="R6405">
        <v>0</v>
      </c>
      <c r="S6405">
        <v>3</v>
      </c>
      <c r="T6405">
        <v>52</v>
      </c>
      <c r="U6405">
        <v>1</v>
      </c>
      <c r="V6405">
        <v>1</v>
      </c>
      <c r="W6405">
        <v>0</v>
      </c>
      <c r="X6405">
        <v>112.28612921998656</v>
      </c>
      <c r="Y6405">
        <v>0</v>
      </c>
      <c r="Z6405">
        <v>0</v>
      </c>
      <c r="AA6405">
        <v>7.0192576756858998</v>
      </c>
      <c r="AB6405">
        <v>91.253032618868346</v>
      </c>
      <c r="AC6405">
        <v>265.67574680698351</v>
      </c>
      <c r="AD6405">
        <v>62.806692304268005</v>
      </c>
      <c r="AE6405">
        <v>539.04085862579234</v>
      </c>
    </row>
    <row r="6406" spans="1:31" x14ac:dyDescent="0.25">
      <c r="A6406">
        <v>2284674</v>
      </c>
      <c r="B6406">
        <v>1</v>
      </c>
      <c r="C6406" t="s">
        <v>80</v>
      </c>
      <c r="D6406" t="s">
        <v>84</v>
      </c>
      <c r="E6406" t="s">
        <v>165</v>
      </c>
      <c r="F6406" t="s">
        <v>18483</v>
      </c>
      <c r="G6406" t="s">
        <v>198</v>
      </c>
      <c r="H6406" t="s">
        <v>150</v>
      </c>
      <c r="I6406" t="s">
        <v>136</v>
      </c>
      <c r="J6406" t="s">
        <v>137</v>
      </c>
      <c r="K6406" t="s">
        <v>138</v>
      </c>
      <c r="L6406" t="s">
        <v>18484</v>
      </c>
      <c r="M6406" t="s">
        <v>18485</v>
      </c>
      <c r="N6406">
        <v>1.7963888880000001</v>
      </c>
      <c r="O6406">
        <v>0</v>
      </c>
      <c r="P6406">
        <v>4</v>
      </c>
      <c r="Q6406">
        <v>0</v>
      </c>
      <c r="R6406">
        <v>0</v>
      </c>
      <c r="S6406">
        <v>0</v>
      </c>
      <c r="T6406">
        <v>1</v>
      </c>
      <c r="U6406">
        <v>0</v>
      </c>
      <c r="V6406">
        <v>0</v>
      </c>
      <c r="W6406">
        <v>0</v>
      </c>
      <c r="X6406">
        <v>1.7911219505528253</v>
      </c>
      <c r="Y6406">
        <v>0</v>
      </c>
      <c r="Z6406">
        <v>0</v>
      </c>
      <c r="AA6406">
        <v>0</v>
      </c>
      <c r="AB6406">
        <v>4.3548976867928006</v>
      </c>
      <c r="AC6406">
        <v>0</v>
      </c>
      <c r="AD6406">
        <v>0</v>
      </c>
      <c r="AE6406">
        <v>6.146019637345626</v>
      </c>
    </row>
    <row r="6407" spans="1:31" x14ac:dyDescent="0.25">
      <c r="A6407">
        <v>2284675</v>
      </c>
      <c r="B6407">
        <v>1</v>
      </c>
      <c r="C6407" t="s">
        <v>81</v>
      </c>
      <c r="D6407" t="s">
        <v>128</v>
      </c>
      <c r="E6407" t="s">
        <v>141</v>
      </c>
      <c r="F6407" t="s">
        <v>18486</v>
      </c>
      <c r="G6407" t="s">
        <v>143</v>
      </c>
      <c r="H6407" t="s">
        <v>135</v>
      </c>
      <c r="I6407" t="s">
        <v>136</v>
      </c>
      <c r="J6407" t="s">
        <v>137</v>
      </c>
      <c r="K6407" t="s">
        <v>144</v>
      </c>
      <c r="L6407" t="s">
        <v>18487</v>
      </c>
      <c r="M6407" t="s">
        <v>18488</v>
      </c>
      <c r="N6407">
        <v>3.1058333330000001</v>
      </c>
      <c r="O6407">
        <v>0</v>
      </c>
      <c r="P6407">
        <v>217</v>
      </c>
      <c r="Q6407">
        <v>0</v>
      </c>
      <c r="R6407">
        <v>0</v>
      </c>
      <c r="S6407">
        <v>0</v>
      </c>
      <c r="T6407">
        <v>10</v>
      </c>
      <c r="U6407">
        <v>0</v>
      </c>
      <c r="V6407">
        <v>0</v>
      </c>
      <c r="W6407">
        <v>0</v>
      </c>
      <c r="X6407">
        <v>203.68662289163578</v>
      </c>
      <c r="Y6407">
        <v>0</v>
      </c>
      <c r="Z6407">
        <v>0</v>
      </c>
      <c r="AA6407">
        <v>0</v>
      </c>
      <c r="AB6407">
        <v>57.246914067939855</v>
      </c>
      <c r="AC6407">
        <v>0</v>
      </c>
      <c r="AD6407">
        <v>0</v>
      </c>
      <c r="AE6407">
        <v>260.93353695957563</v>
      </c>
    </row>
    <row r="6408" spans="1:31" x14ac:dyDescent="0.25">
      <c r="A6408">
        <v>2284676</v>
      </c>
      <c r="B6408">
        <v>1</v>
      </c>
      <c r="C6408" t="s">
        <v>80</v>
      </c>
      <c r="D6408" t="s">
        <v>107</v>
      </c>
      <c r="E6408" t="s">
        <v>176</v>
      </c>
      <c r="F6408" t="s">
        <v>18489</v>
      </c>
      <c r="G6408" t="s">
        <v>143</v>
      </c>
      <c r="H6408" t="s">
        <v>150</v>
      </c>
      <c r="I6408" t="s">
        <v>136</v>
      </c>
      <c r="J6408" t="s">
        <v>137</v>
      </c>
      <c r="K6408" t="s">
        <v>144</v>
      </c>
      <c r="L6408" t="s">
        <v>18490</v>
      </c>
      <c r="M6408" t="s">
        <v>18491</v>
      </c>
      <c r="N6408">
        <v>7.8486111110000003</v>
      </c>
      <c r="O6408">
        <v>0</v>
      </c>
      <c r="P6408">
        <v>319</v>
      </c>
      <c r="Q6408">
        <v>0</v>
      </c>
      <c r="R6408">
        <v>0</v>
      </c>
      <c r="S6408">
        <v>0</v>
      </c>
      <c r="T6408">
        <v>6</v>
      </c>
      <c r="U6408">
        <v>0</v>
      </c>
      <c r="V6408">
        <v>0</v>
      </c>
      <c r="W6408">
        <v>0</v>
      </c>
      <c r="X6408">
        <v>341.51617497210003</v>
      </c>
      <c r="Y6408">
        <v>0</v>
      </c>
      <c r="Z6408">
        <v>0</v>
      </c>
      <c r="AA6408">
        <v>0</v>
      </c>
      <c r="AB6408">
        <v>54.083179940532901</v>
      </c>
      <c r="AC6408">
        <v>0</v>
      </c>
      <c r="AD6408">
        <v>0</v>
      </c>
      <c r="AE6408">
        <v>395.59935491263292</v>
      </c>
    </row>
    <row r="6409" spans="1:31" x14ac:dyDescent="0.25">
      <c r="A6409">
        <v>2284677</v>
      </c>
      <c r="B6409">
        <v>1</v>
      </c>
      <c r="C6409" t="s">
        <v>81</v>
      </c>
      <c r="D6409" t="s">
        <v>128</v>
      </c>
      <c r="E6409" t="s">
        <v>141</v>
      </c>
      <c r="F6409" t="s">
        <v>18492</v>
      </c>
      <c r="G6409" t="s">
        <v>143</v>
      </c>
      <c r="H6409" t="s">
        <v>135</v>
      </c>
      <c r="I6409" t="s">
        <v>136</v>
      </c>
      <c r="J6409" t="s">
        <v>137</v>
      </c>
      <c r="K6409" t="s">
        <v>144</v>
      </c>
      <c r="L6409" t="s">
        <v>18493</v>
      </c>
      <c r="M6409" t="s">
        <v>18494</v>
      </c>
      <c r="N6409">
        <v>3.1713888880000001</v>
      </c>
      <c r="O6409">
        <v>0</v>
      </c>
      <c r="P6409">
        <v>456</v>
      </c>
      <c r="Q6409">
        <v>0</v>
      </c>
      <c r="R6409">
        <v>0</v>
      </c>
      <c r="S6409">
        <v>0</v>
      </c>
      <c r="T6409">
        <v>15</v>
      </c>
      <c r="U6409">
        <v>0</v>
      </c>
      <c r="V6409">
        <v>0</v>
      </c>
      <c r="W6409">
        <v>0</v>
      </c>
      <c r="X6409">
        <v>398.55262459503496</v>
      </c>
      <c r="Y6409">
        <v>0</v>
      </c>
      <c r="Z6409">
        <v>0</v>
      </c>
      <c r="AA6409">
        <v>0</v>
      </c>
      <c r="AB6409">
        <v>70.125026211375001</v>
      </c>
      <c r="AC6409">
        <v>0</v>
      </c>
      <c r="AD6409">
        <v>0</v>
      </c>
      <c r="AE6409">
        <v>468.67765080640993</v>
      </c>
    </row>
    <row r="6410" spans="1:31" x14ac:dyDescent="0.25">
      <c r="A6410">
        <v>2284678</v>
      </c>
      <c r="B6410">
        <v>1</v>
      </c>
      <c r="C6410" t="s">
        <v>80</v>
      </c>
      <c r="D6410" t="s">
        <v>97</v>
      </c>
      <c r="E6410" t="s">
        <v>141</v>
      </c>
      <c r="F6410" t="s">
        <v>18495</v>
      </c>
      <c r="G6410" t="s">
        <v>143</v>
      </c>
      <c r="H6410" t="s">
        <v>135</v>
      </c>
      <c r="I6410" t="s">
        <v>136</v>
      </c>
      <c r="J6410" t="s">
        <v>137</v>
      </c>
      <c r="K6410" t="s">
        <v>144</v>
      </c>
      <c r="L6410" t="s">
        <v>18496</v>
      </c>
      <c r="M6410" t="s">
        <v>18497</v>
      </c>
      <c r="N6410">
        <v>8.4674999999999994</v>
      </c>
      <c r="O6410">
        <v>0</v>
      </c>
      <c r="P6410">
        <v>8</v>
      </c>
      <c r="Q6410">
        <v>0</v>
      </c>
      <c r="R6410">
        <v>23</v>
      </c>
      <c r="S6410">
        <v>0</v>
      </c>
      <c r="T6410">
        <v>10</v>
      </c>
      <c r="U6410">
        <v>0</v>
      </c>
      <c r="V6410">
        <v>0</v>
      </c>
      <c r="W6410">
        <v>0</v>
      </c>
      <c r="X6410">
        <v>24.278301799971842</v>
      </c>
      <c r="Y6410">
        <v>0</v>
      </c>
      <c r="Z6410">
        <v>68.97982514301269</v>
      </c>
      <c r="AA6410">
        <v>0</v>
      </c>
      <c r="AB6410">
        <v>425.91257448682597</v>
      </c>
      <c r="AC6410">
        <v>0</v>
      </c>
      <c r="AD6410">
        <v>0</v>
      </c>
      <c r="AE6410">
        <v>519.17070142981049</v>
      </c>
    </row>
    <row r="6411" spans="1:31" x14ac:dyDescent="0.25">
      <c r="A6411">
        <v>2284679</v>
      </c>
      <c r="B6411">
        <v>1</v>
      </c>
      <c r="C6411" t="s">
        <v>80</v>
      </c>
      <c r="D6411" t="s">
        <v>90</v>
      </c>
      <c r="E6411" t="s">
        <v>165</v>
      </c>
      <c r="F6411" t="s">
        <v>18498</v>
      </c>
      <c r="G6411" t="s">
        <v>198</v>
      </c>
      <c r="H6411" t="s">
        <v>150</v>
      </c>
      <c r="I6411" t="s">
        <v>136</v>
      </c>
      <c r="J6411" t="s">
        <v>137</v>
      </c>
      <c r="K6411" t="s">
        <v>138</v>
      </c>
      <c r="L6411" t="s">
        <v>18499</v>
      </c>
      <c r="M6411" t="s">
        <v>18500</v>
      </c>
      <c r="N6411">
        <v>2.7969444440000002</v>
      </c>
      <c r="O6411">
        <v>0</v>
      </c>
      <c r="P6411">
        <v>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</row>
    <row r="6412" spans="1:31" x14ac:dyDescent="0.25">
      <c r="A6412">
        <v>2284682</v>
      </c>
      <c r="B6412">
        <v>1</v>
      </c>
      <c r="C6412" t="s">
        <v>81</v>
      </c>
      <c r="D6412" t="s">
        <v>128</v>
      </c>
      <c r="E6412" t="s">
        <v>165</v>
      </c>
      <c r="F6412" t="s">
        <v>18501</v>
      </c>
      <c r="G6412" t="s">
        <v>225</v>
      </c>
      <c r="H6412" t="s">
        <v>150</v>
      </c>
      <c r="I6412" t="s">
        <v>136</v>
      </c>
      <c r="J6412" t="s">
        <v>137</v>
      </c>
      <c r="K6412" t="s">
        <v>138</v>
      </c>
      <c r="L6412" t="s">
        <v>18502</v>
      </c>
      <c r="M6412" t="s">
        <v>18503</v>
      </c>
      <c r="N6412">
        <v>1.1783333330000001</v>
      </c>
      <c r="O6412">
        <v>0</v>
      </c>
      <c r="P6412">
        <v>11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2.8539926366062009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2.8539926366062009</v>
      </c>
    </row>
    <row r="6413" spans="1:31" x14ac:dyDescent="0.25">
      <c r="A6413">
        <v>2284683</v>
      </c>
      <c r="B6413">
        <v>1</v>
      </c>
      <c r="C6413" t="s">
        <v>80</v>
      </c>
      <c r="D6413" t="s">
        <v>101</v>
      </c>
      <c r="E6413" t="s">
        <v>165</v>
      </c>
      <c r="F6413" t="s">
        <v>18504</v>
      </c>
      <c r="G6413" t="s">
        <v>167</v>
      </c>
      <c r="H6413" t="s">
        <v>150</v>
      </c>
      <c r="I6413" t="s">
        <v>136</v>
      </c>
      <c r="J6413" t="s">
        <v>137</v>
      </c>
      <c r="K6413" t="s">
        <v>138</v>
      </c>
      <c r="L6413" t="s">
        <v>18505</v>
      </c>
      <c r="M6413" t="s">
        <v>18506</v>
      </c>
      <c r="N6413">
        <v>1.5494444439999999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1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</row>
    <row r="6414" spans="1:31" x14ac:dyDescent="0.25">
      <c r="A6414">
        <v>2284685</v>
      </c>
      <c r="B6414">
        <v>1</v>
      </c>
      <c r="C6414" t="s">
        <v>80</v>
      </c>
      <c r="D6414" t="s">
        <v>98</v>
      </c>
      <c r="E6414" t="s">
        <v>141</v>
      </c>
      <c r="F6414" t="s">
        <v>18507</v>
      </c>
      <c r="G6414" t="s">
        <v>143</v>
      </c>
      <c r="H6414" t="s">
        <v>135</v>
      </c>
      <c r="I6414" t="s">
        <v>136</v>
      </c>
      <c r="J6414" t="s">
        <v>137</v>
      </c>
      <c r="K6414" t="s">
        <v>144</v>
      </c>
      <c r="L6414" t="s">
        <v>18508</v>
      </c>
      <c r="M6414" t="s">
        <v>18509</v>
      </c>
      <c r="N6414">
        <v>7.9852777770000003</v>
      </c>
      <c r="O6414">
        <v>0</v>
      </c>
      <c r="P6414">
        <v>7</v>
      </c>
      <c r="Q6414">
        <v>0</v>
      </c>
      <c r="R6414">
        <v>20</v>
      </c>
      <c r="S6414">
        <v>0</v>
      </c>
      <c r="T6414">
        <v>14</v>
      </c>
      <c r="U6414">
        <v>0</v>
      </c>
      <c r="V6414">
        <v>0</v>
      </c>
      <c r="W6414">
        <v>0</v>
      </c>
      <c r="X6414">
        <v>5.5264611940412012</v>
      </c>
      <c r="Y6414">
        <v>0</v>
      </c>
      <c r="Z6414">
        <v>69.002657799927533</v>
      </c>
      <c r="AA6414">
        <v>0</v>
      </c>
      <c r="AB6414">
        <v>163.79449125276847</v>
      </c>
      <c r="AC6414">
        <v>0</v>
      </c>
      <c r="AD6414">
        <v>0</v>
      </c>
      <c r="AE6414">
        <v>238.32361024673719</v>
      </c>
    </row>
    <row r="6415" spans="1:31" x14ac:dyDescent="0.25">
      <c r="A6415">
        <v>2284688</v>
      </c>
      <c r="B6415">
        <v>1</v>
      </c>
      <c r="C6415" t="s">
        <v>80</v>
      </c>
      <c r="D6415" t="s">
        <v>83</v>
      </c>
      <c r="E6415" t="s">
        <v>165</v>
      </c>
      <c r="F6415" t="s">
        <v>18510</v>
      </c>
      <c r="G6415" t="s">
        <v>198</v>
      </c>
      <c r="H6415" t="s">
        <v>150</v>
      </c>
      <c r="I6415" t="s">
        <v>136</v>
      </c>
      <c r="J6415" t="s">
        <v>137</v>
      </c>
      <c r="K6415" t="s">
        <v>138</v>
      </c>
      <c r="L6415" t="s">
        <v>18511</v>
      </c>
      <c r="M6415" t="s">
        <v>18512</v>
      </c>
      <c r="N6415">
        <v>1.8758333330000001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1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</row>
    <row r="6416" spans="1:31" x14ac:dyDescent="0.25">
      <c r="A6416">
        <v>2284689</v>
      </c>
      <c r="B6416">
        <v>1</v>
      </c>
      <c r="C6416" t="s">
        <v>80</v>
      </c>
      <c r="D6416" t="s">
        <v>108</v>
      </c>
      <c r="E6416" t="s">
        <v>141</v>
      </c>
      <c r="F6416" t="s">
        <v>18513</v>
      </c>
      <c r="G6416" t="s">
        <v>154</v>
      </c>
      <c r="H6416" t="s">
        <v>135</v>
      </c>
      <c r="I6416" t="s">
        <v>136</v>
      </c>
      <c r="J6416" t="s">
        <v>137</v>
      </c>
      <c r="K6416" t="s">
        <v>144</v>
      </c>
      <c r="L6416" t="s">
        <v>18514</v>
      </c>
      <c r="M6416" t="s">
        <v>18515</v>
      </c>
      <c r="N6416">
        <v>7.4330555550000001</v>
      </c>
      <c r="O6416">
        <v>0</v>
      </c>
      <c r="P6416">
        <v>97</v>
      </c>
      <c r="Q6416">
        <v>0</v>
      </c>
      <c r="R6416">
        <v>28</v>
      </c>
      <c r="S6416">
        <v>0</v>
      </c>
      <c r="T6416">
        <v>13</v>
      </c>
      <c r="U6416">
        <v>0</v>
      </c>
      <c r="V6416">
        <v>0</v>
      </c>
      <c r="W6416">
        <v>0</v>
      </c>
      <c r="X6416">
        <v>90.413494406134618</v>
      </c>
      <c r="Y6416">
        <v>0</v>
      </c>
      <c r="Z6416">
        <v>25.742829709328358</v>
      </c>
      <c r="AA6416">
        <v>0</v>
      </c>
      <c r="AB6416">
        <v>83.650757021439489</v>
      </c>
      <c r="AC6416">
        <v>0</v>
      </c>
      <c r="AD6416">
        <v>0</v>
      </c>
      <c r="AE6416">
        <v>199.80708113690247</v>
      </c>
    </row>
    <row r="6417" spans="1:31" x14ac:dyDescent="0.25">
      <c r="A6417">
        <v>2284692</v>
      </c>
      <c r="B6417">
        <v>1</v>
      </c>
      <c r="C6417" t="s">
        <v>80</v>
      </c>
      <c r="D6417" t="s">
        <v>99</v>
      </c>
      <c r="E6417" t="s">
        <v>176</v>
      </c>
      <c r="F6417" t="s">
        <v>18516</v>
      </c>
      <c r="G6417" t="s">
        <v>143</v>
      </c>
      <c r="H6417" t="s">
        <v>150</v>
      </c>
      <c r="I6417" t="s">
        <v>136</v>
      </c>
      <c r="J6417" t="s">
        <v>137</v>
      </c>
      <c r="K6417" t="s">
        <v>144</v>
      </c>
      <c r="L6417" t="s">
        <v>18517</v>
      </c>
      <c r="M6417" t="s">
        <v>18518</v>
      </c>
      <c r="N6417">
        <v>2.8977777769999999</v>
      </c>
      <c r="O6417">
        <v>0</v>
      </c>
      <c r="P6417">
        <v>147</v>
      </c>
      <c r="Q6417">
        <v>0</v>
      </c>
      <c r="R6417">
        <v>0</v>
      </c>
      <c r="S6417">
        <v>0</v>
      </c>
      <c r="T6417">
        <v>7</v>
      </c>
      <c r="U6417">
        <v>0</v>
      </c>
      <c r="V6417">
        <v>0</v>
      </c>
      <c r="W6417">
        <v>0</v>
      </c>
      <c r="X6417">
        <v>79.698463813323102</v>
      </c>
      <c r="Y6417">
        <v>0</v>
      </c>
      <c r="Z6417">
        <v>0</v>
      </c>
      <c r="AA6417">
        <v>0</v>
      </c>
      <c r="AB6417">
        <v>14.206766759378898</v>
      </c>
      <c r="AC6417">
        <v>0</v>
      </c>
      <c r="AD6417">
        <v>0</v>
      </c>
      <c r="AE6417">
        <v>93.905230572701996</v>
      </c>
    </row>
    <row r="6418" spans="1:31" x14ac:dyDescent="0.25">
      <c r="A6418">
        <v>2284694</v>
      </c>
      <c r="B6418">
        <v>1</v>
      </c>
      <c r="C6418" t="s">
        <v>81</v>
      </c>
      <c r="D6418" t="s">
        <v>127</v>
      </c>
      <c r="E6418" t="s">
        <v>132</v>
      </c>
      <c r="F6418" t="s">
        <v>1420</v>
      </c>
      <c r="G6418" t="s">
        <v>134</v>
      </c>
      <c r="H6418" t="s">
        <v>135</v>
      </c>
      <c r="I6418" t="s">
        <v>136</v>
      </c>
      <c r="J6418" t="s">
        <v>137</v>
      </c>
      <c r="K6418" t="s">
        <v>138</v>
      </c>
      <c r="L6418" t="s">
        <v>18519</v>
      </c>
      <c r="M6418" t="s">
        <v>18520</v>
      </c>
      <c r="N6418">
        <v>1.6033333329999999</v>
      </c>
      <c r="O6418">
        <v>1</v>
      </c>
      <c r="P6418">
        <v>130</v>
      </c>
      <c r="Q6418">
        <v>38</v>
      </c>
      <c r="R6418">
        <v>25</v>
      </c>
      <c r="S6418">
        <v>8</v>
      </c>
      <c r="T6418">
        <v>12</v>
      </c>
      <c r="U6418">
        <v>0</v>
      </c>
      <c r="V6418">
        <v>0</v>
      </c>
      <c r="W6418">
        <v>0.30286703650010005</v>
      </c>
      <c r="X6418">
        <v>54.687270900576451</v>
      </c>
      <c r="Y6418">
        <v>27.803150701444721</v>
      </c>
      <c r="Z6418">
        <v>18.246847697221369</v>
      </c>
      <c r="AA6418">
        <v>55.658785357244447</v>
      </c>
      <c r="AB6418">
        <v>13.418433195052659</v>
      </c>
      <c r="AC6418">
        <v>0</v>
      </c>
      <c r="AD6418">
        <v>0</v>
      </c>
      <c r="AE6418">
        <v>170.11735488803976</v>
      </c>
    </row>
    <row r="6419" spans="1:31" x14ac:dyDescent="0.25">
      <c r="A6419">
        <v>2284695</v>
      </c>
      <c r="B6419">
        <v>1</v>
      </c>
      <c r="C6419" t="s">
        <v>80</v>
      </c>
      <c r="D6419" t="s">
        <v>106</v>
      </c>
      <c r="E6419" t="s">
        <v>176</v>
      </c>
      <c r="F6419" t="s">
        <v>18521</v>
      </c>
      <c r="G6419" t="s">
        <v>143</v>
      </c>
      <c r="H6419" t="s">
        <v>150</v>
      </c>
      <c r="I6419" t="s">
        <v>136</v>
      </c>
      <c r="J6419" t="s">
        <v>137</v>
      </c>
      <c r="K6419" t="s">
        <v>144</v>
      </c>
      <c r="L6419" t="s">
        <v>18522</v>
      </c>
      <c r="M6419" t="s">
        <v>18523</v>
      </c>
      <c r="N6419">
        <v>8.2780555549999999</v>
      </c>
      <c r="O6419">
        <v>0</v>
      </c>
      <c r="P6419">
        <v>170</v>
      </c>
      <c r="Q6419">
        <v>0</v>
      </c>
      <c r="R6419">
        <v>20</v>
      </c>
      <c r="S6419">
        <v>0</v>
      </c>
      <c r="T6419">
        <v>25</v>
      </c>
      <c r="U6419">
        <v>0</v>
      </c>
      <c r="V6419">
        <v>0</v>
      </c>
      <c r="W6419">
        <v>0</v>
      </c>
      <c r="X6419">
        <v>253.93270894144933</v>
      </c>
      <c r="Y6419">
        <v>0</v>
      </c>
      <c r="Z6419">
        <v>23.752991586631126</v>
      </c>
      <c r="AA6419">
        <v>0</v>
      </c>
      <c r="AB6419">
        <v>47.777218394067397</v>
      </c>
      <c r="AC6419">
        <v>0</v>
      </c>
      <c r="AD6419">
        <v>0</v>
      </c>
      <c r="AE6419">
        <v>325.46291892214788</v>
      </c>
    </row>
    <row r="6420" spans="1:31" x14ac:dyDescent="0.25">
      <c r="A6420">
        <v>2284699</v>
      </c>
      <c r="B6420">
        <v>1</v>
      </c>
      <c r="C6420" t="s">
        <v>81</v>
      </c>
      <c r="D6420" t="s">
        <v>115</v>
      </c>
      <c r="E6420" t="s">
        <v>132</v>
      </c>
      <c r="F6420" t="s">
        <v>18524</v>
      </c>
      <c r="G6420" t="s">
        <v>143</v>
      </c>
      <c r="H6420" t="s">
        <v>135</v>
      </c>
      <c r="I6420" t="s">
        <v>136</v>
      </c>
      <c r="J6420" t="s">
        <v>137</v>
      </c>
      <c r="K6420" t="s">
        <v>144</v>
      </c>
      <c r="L6420" t="s">
        <v>18525</v>
      </c>
      <c r="M6420" t="s">
        <v>18526</v>
      </c>
      <c r="N6420">
        <v>4.9972222220000004</v>
      </c>
      <c r="O6420">
        <v>0</v>
      </c>
      <c r="P6420">
        <v>409</v>
      </c>
      <c r="Q6420">
        <v>2</v>
      </c>
      <c r="R6420">
        <v>18</v>
      </c>
      <c r="S6420">
        <v>0</v>
      </c>
      <c r="T6420">
        <v>25</v>
      </c>
      <c r="U6420">
        <v>0</v>
      </c>
      <c r="V6420">
        <v>0</v>
      </c>
      <c r="W6420">
        <v>0</v>
      </c>
      <c r="X6420">
        <v>155.40209525766988</v>
      </c>
      <c r="Y6420">
        <v>37.056647438296601</v>
      </c>
      <c r="Z6420">
        <v>19.815710717496302</v>
      </c>
      <c r="AA6420">
        <v>0</v>
      </c>
      <c r="AB6420">
        <v>37.940203775917794</v>
      </c>
      <c r="AC6420">
        <v>0</v>
      </c>
      <c r="AD6420">
        <v>0</v>
      </c>
      <c r="AE6420">
        <v>250.2146571893806</v>
      </c>
    </row>
    <row r="6421" spans="1:31" x14ac:dyDescent="0.25">
      <c r="A6421">
        <v>2284700</v>
      </c>
      <c r="B6421">
        <v>1</v>
      </c>
      <c r="C6421" t="s">
        <v>81</v>
      </c>
      <c r="D6421" t="s">
        <v>128</v>
      </c>
      <c r="E6421" t="s">
        <v>147</v>
      </c>
      <c r="F6421" t="s">
        <v>18527</v>
      </c>
      <c r="G6421" t="s">
        <v>154</v>
      </c>
      <c r="H6421" t="s">
        <v>150</v>
      </c>
      <c r="I6421" t="s">
        <v>136</v>
      </c>
      <c r="J6421" t="s">
        <v>137</v>
      </c>
      <c r="K6421" t="s">
        <v>144</v>
      </c>
      <c r="L6421" t="s">
        <v>18528</v>
      </c>
      <c r="M6421" t="s">
        <v>18529</v>
      </c>
      <c r="N6421">
        <v>7.7044444439999999</v>
      </c>
      <c r="O6421">
        <v>0</v>
      </c>
      <c r="P6421">
        <v>66</v>
      </c>
      <c r="Q6421">
        <v>0</v>
      </c>
      <c r="R6421">
        <v>0</v>
      </c>
      <c r="S6421">
        <v>0</v>
      </c>
      <c r="T6421">
        <v>1</v>
      </c>
      <c r="U6421">
        <v>0</v>
      </c>
      <c r="V6421">
        <v>0</v>
      </c>
      <c r="W6421">
        <v>0</v>
      </c>
      <c r="X6421">
        <v>122.55545005911549</v>
      </c>
      <c r="Y6421">
        <v>0</v>
      </c>
      <c r="Z6421">
        <v>0</v>
      </c>
      <c r="AA6421">
        <v>0</v>
      </c>
      <c r="AB6421">
        <v>0.67260204381919997</v>
      </c>
      <c r="AC6421">
        <v>0</v>
      </c>
      <c r="AD6421">
        <v>0</v>
      </c>
      <c r="AE6421">
        <v>123.22805210293468</v>
      </c>
    </row>
    <row r="6422" spans="1:31" x14ac:dyDescent="0.25">
      <c r="A6422">
        <v>2284705</v>
      </c>
      <c r="B6422">
        <v>1</v>
      </c>
      <c r="C6422" t="s">
        <v>80</v>
      </c>
      <c r="D6422" t="s">
        <v>95</v>
      </c>
      <c r="E6422" t="s">
        <v>176</v>
      </c>
      <c r="F6422" t="s">
        <v>18530</v>
      </c>
      <c r="G6422" t="s">
        <v>143</v>
      </c>
      <c r="H6422" t="s">
        <v>150</v>
      </c>
      <c r="I6422" t="s">
        <v>136</v>
      </c>
      <c r="J6422" t="s">
        <v>137</v>
      </c>
      <c r="K6422" t="s">
        <v>144</v>
      </c>
      <c r="L6422" t="s">
        <v>18531</v>
      </c>
      <c r="M6422" t="s">
        <v>18532</v>
      </c>
      <c r="N6422">
        <v>7.170833333</v>
      </c>
      <c r="O6422">
        <v>0</v>
      </c>
      <c r="P6422">
        <v>254</v>
      </c>
      <c r="Q6422">
        <v>0</v>
      </c>
      <c r="R6422">
        <v>2</v>
      </c>
      <c r="S6422">
        <v>0</v>
      </c>
      <c r="T6422">
        <v>45</v>
      </c>
      <c r="U6422">
        <v>0</v>
      </c>
      <c r="V6422">
        <v>0</v>
      </c>
      <c r="W6422">
        <v>0</v>
      </c>
      <c r="X6422">
        <v>491.78036001238274</v>
      </c>
      <c r="Y6422">
        <v>0</v>
      </c>
      <c r="Z6422">
        <v>2.1952897817294001</v>
      </c>
      <c r="AA6422">
        <v>0</v>
      </c>
      <c r="AB6422">
        <v>465.21993445076657</v>
      </c>
      <c r="AC6422">
        <v>0</v>
      </c>
      <c r="AD6422">
        <v>0</v>
      </c>
      <c r="AE6422">
        <v>959.19558424487877</v>
      </c>
    </row>
    <row r="6423" spans="1:31" x14ac:dyDescent="0.25">
      <c r="A6423">
        <v>2284706</v>
      </c>
      <c r="B6423">
        <v>1</v>
      </c>
      <c r="C6423" t="s">
        <v>80</v>
      </c>
      <c r="D6423" t="s">
        <v>82</v>
      </c>
      <c r="E6423" t="s">
        <v>141</v>
      </c>
      <c r="F6423" t="s">
        <v>18533</v>
      </c>
      <c r="G6423" t="s">
        <v>154</v>
      </c>
      <c r="H6423" t="s">
        <v>135</v>
      </c>
      <c r="I6423" t="s">
        <v>136</v>
      </c>
      <c r="J6423" t="s">
        <v>137</v>
      </c>
      <c r="K6423" t="s">
        <v>144</v>
      </c>
      <c r="L6423" t="s">
        <v>18534</v>
      </c>
      <c r="M6423" t="s">
        <v>18535</v>
      </c>
      <c r="N6423">
        <v>10.383888888</v>
      </c>
      <c r="O6423">
        <v>0</v>
      </c>
      <c r="P6423">
        <v>774</v>
      </c>
      <c r="Q6423">
        <v>0</v>
      </c>
      <c r="R6423">
        <v>0</v>
      </c>
      <c r="S6423">
        <v>0</v>
      </c>
      <c r="T6423">
        <v>81</v>
      </c>
      <c r="U6423">
        <v>0</v>
      </c>
      <c r="V6423">
        <v>0</v>
      </c>
      <c r="W6423">
        <v>0</v>
      </c>
      <c r="X6423">
        <v>2381.1616625212428</v>
      </c>
      <c r="Y6423">
        <v>0</v>
      </c>
      <c r="Z6423">
        <v>0</v>
      </c>
      <c r="AA6423">
        <v>0</v>
      </c>
      <c r="AB6423">
        <v>534.74468212091881</v>
      </c>
      <c r="AC6423">
        <v>0</v>
      </c>
      <c r="AD6423">
        <v>0</v>
      </c>
      <c r="AE6423">
        <v>2915.9063446421615</v>
      </c>
    </row>
    <row r="6424" spans="1:31" x14ac:dyDescent="0.25">
      <c r="A6424">
        <v>2284707</v>
      </c>
      <c r="B6424">
        <v>1</v>
      </c>
      <c r="C6424" t="s">
        <v>81</v>
      </c>
      <c r="D6424" t="s">
        <v>122</v>
      </c>
      <c r="E6424" t="s">
        <v>132</v>
      </c>
      <c r="F6424" t="s">
        <v>2451</v>
      </c>
      <c r="G6424" t="s">
        <v>143</v>
      </c>
      <c r="H6424" t="s">
        <v>135</v>
      </c>
      <c r="I6424" t="s">
        <v>136</v>
      </c>
      <c r="J6424" t="s">
        <v>137</v>
      </c>
      <c r="K6424" t="s">
        <v>144</v>
      </c>
      <c r="L6424" t="s">
        <v>18536</v>
      </c>
      <c r="M6424" t="s">
        <v>18537</v>
      </c>
      <c r="N6424">
        <v>7.4627777770000003</v>
      </c>
      <c r="O6424">
        <v>1</v>
      </c>
      <c r="P6424">
        <v>514</v>
      </c>
      <c r="Q6424">
        <v>4</v>
      </c>
      <c r="R6424">
        <v>0</v>
      </c>
      <c r="S6424">
        <v>3</v>
      </c>
      <c r="T6424">
        <v>22</v>
      </c>
      <c r="U6424">
        <v>1</v>
      </c>
      <c r="V6424">
        <v>0</v>
      </c>
      <c r="W6424">
        <v>0.6988511961310333</v>
      </c>
      <c r="X6424">
        <v>291.31313926541992</v>
      </c>
      <c r="Y6424">
        <v>30.320938882347406</v>
      </c>
      <c r="Z6424">
        <v>0</v>
      </c>
      <c r="AA6424">
        <v>91.886318446156039</v>
      </c>
      <c r="AB6424">
        <v>58.036402172118756</v>
      </c>
      <c r="AC6424">
        <v>69.966615080834401</v>
      </c>
      <c r="AD6424">
        <v>0</v>
      </c>
      <c r="AE6424">
        <v>542.22226504300761</v>
      </c>
    </row>
    <row r="6425" spans="1:31" x14ac:dyDescent="0.25">
      <c r="A6425">
        <v>2284709</v>
      </c>
      <c r="B6425">
        <v>1</v>
      </c>
      <c r="C6425" t="s">
        <v>80</v>
      </c>
      <c r="D6425" t="s">
        <v>92</v>
      </c>
      <c r="E6425" t="s">
        <v>165</v>
      </c>
      <c r="F6425" t="s">
        <v>18538</v>
      </c>
      <c r="G6425" t="s">
        <v>167</v>
      </c>
      <c r="H6425" t="s">
        <v>150</v>
      </c>
      <c r="I6425" t="s">
        <v>136</v>
      </c>
      <c r="J6425" t="s">
        <v>137</v>
      </c>
      <c r="K6425" t="s">
        <v>138</v>
      </c>
      <c r="L6425" t="s">
        <v>18539</v>
      </c>
      <c r="M6425" t="s">
        <v>18540</v>
      </c>
      <c r="N6425">
        <v>4.1019444439999999</v>
      </c>
      <c r="O6425">
        <v>0</v>
      </c>
      <c r="P6425">
        <v>16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18.110971001853081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18.110971001853081</v>
      </c>
    </row>
    <row r="6426" spans="1:31" x14ac:dyDescent="0.25">
      <c r="A6426">
        <v>2284710</v>
      </c>
      <c r="B6426">
        <v>1</v>
      </c>
      <c r="C6426" t="s">
        <v>80</v>
      </c>
      <c r="D6426" t="s">
        <v>96</v>
      </c>
      <c r="E6426" t="s">
        <v>165</v>
      </c>
      <c r="F6426" t="s">
        <v>18541</v>
      </c>
      <c r="G6426" t="s">
        <v>167</v>
      </c>
      <c r="H6426" t="s">
        <v>150</v>
      </c>
      <c r="I6426" t="s">
        <v>136</v>
      </c>
      <c r="J6426" t="s">
        <v>137</v>
      </c>
      <c r="K6426" t="s">
        <v>138</v>
      </c>
      <c r="L6426" t="s">
        <v>18542</v>
      </c>
      <c r="M6426" t="s">
        <v>18543</v>
      </c>
      <c r="N6426">
        <v>1.150555555</v>
      </c>
      <c r="O6426">
        <v>0</v>
      </c>
      <c r="P6426">
        <v>1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3.6878252111793834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3.6878252111793834</v>
      </c>
    </row>
    <row r="6427" spans="1:31" x14ac:dyDescent="0.25">
      <c r="A6427">
        <v>2284711</v>
      </c>
      <c r="B6427">
        <v>1</v>
      </c>
      <c r="C6427" t="s">
        <v>81</v>
      </c>
      <c r="D6427" t="s">
        <v>122</v>
      </c>
      <c r="E6427" t="s">
        <v>132</v>
      </c>
      <c r="F6427" t="s">
        <v>18544</v>
      </c>
      <c r="G6427" t="s">
        <v>442</v>
      </c>
      <c r="H6427" t="s">
        <v>135</v>
      </c>
      <c r="I6427" t="s">
        <v>136</v>
      </c>
      <c r="J6427" t="s">
        <v>137</v>
      </c>
      <c r="K6427" t="s">
        <v>144</v>
      </c>
      <c r="L6427" t="s">
        <v>18545</v>
      </c>
      <c r="M6427" t="s">
        <v>18546</v>
      </c>
      <c r="N6427">
        <v>0.248611111</v>
      </c>
      <c r="O6427">
        <v>1</v>
      </c>
      <c r="P6427">
        <v>364</v>
      </c>
      <c r="Q6427">
        <v>30</v>
      </c>
      <c r="R6427">
        <v>18</v>
      </c>
      <c r="S6427">
        <v>2</v>
      </c>
      <c r="T6427">
        <v>46</v>
      </c>
      <c r="U6427">
        <v>0</v>
      </c>
      <c r="V6427">
        <v>0</v>
      </c>
      <c r="W6427">
        <v>1.6447787118625004E-2</v>
      </c>
      <c r="X6427">
        <v>10.743106954442611</v>
      </c>
      <c r="Y6427">
        <v>15.049470708545007</v>
      </c>
      <c r="Z6427">
        <v>0.68878814726366666</v>
      </c>
      <c r="AA6427">
        <v>0.72170847922461112</v>
      </c>
      <c r="AB6427">
        <v>8.8913781799986253</v>
      </c>
      <c r="AC6427">
        <v>0</v>
      </c>
      <c r="AD6427">
        <v>0</v>
      </c>
      <c r="AE6427">
        <v>36.110900256593141</v>
      </c>
    </row>
    <row r="6428" spans="1:31" x14ac:dyDescent="0.25">
      <c r="A6428">
        <v>2284712</v>
      </c>
      <c r="B6428">
        <v>1</v>
      </c>
      <c r="C6428" t="s">
        <v>80</v>
      </c>
      <c r="D6428" t="s">
        <v>97</v>
      </c>
      <c r="E6428" t="s">
        <v>165</v>
      </c>
      <c r="F6428" t="s">
        <v>18547</v>
      </c>
      <c r="G6428" t="s">
        <v>198</v>
      </c>
      <c r="H6428" t="s">
        <v>150</v>
      </c>
      <c r="I6428" t="s">
        <v>136</v>
      </c>
      <c r="J6428" t="s">
        <v>137</v>
      </c>
      <c r="K6428" t="s">
        <v>138</v>
      </c>
      <c r="L6428" t="s">
        <v>18548</v>
      </c>
      <c r="M6428" t="s">
        <v>18549</v>
      </c>
      <c r="N6428">
        <v>1.3105555550000001</v>
      </c>
      <c r="O6428">
        <v>0</v>
      </c>
      <c r="P6428">
        <v>1</v>
      </c>
      <c r="Q6428">
        <v>0</v>
      </c>
      <c r="R6428">
        <v>2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0.60554191471865004</v>
      </c>
      <c r="Y6428">
        <v>0</v>
      </c>
      <c r="Z6428">
        <v>0.25682994456840003</v>
      </c>
      <c r="AA6428">
        <v>0</v>
      </c>
      <c r="AB6428">
        <v>0</v>
      </c>
      <c r="AC6428">
        <v>0</v>
      </c>
      <c r="AD6428">
        <v>0</v>
      </c>
      <c r="AE6428">
        <v>0.86237185928705007</v>
      </c>
    </row>
    <row r="6429" spans="1:31" x14ac:dyDescent="0.25">
      <c r="A6429">
        <v>2284713</v>
      </c>
      <c r="B6429">
        <v>1</v>
      </c>
      <c r="C6429" t="s">
        <v>80</v>
      </c>
      <c r="D6429" t="s">
        <v>93</v>
      </c>
      <c r="E6429" t="s">
        <v>165</v>
      </c>
      <c r="F6429" t="s">
        <v>18550</v>
      </c>
      <c r="G6429" t="s">
        <v>167</v>
      </c>
      <c r="H6429" t="s">
        <v>150</v>
      </c>
      <c r="I6429" t="s">
        <v>136</v>
      </c>
      <c r="J6429" t="s">
        <v>137</v>
      </c>
      <c r="K6429" t="s">
        <v>138</v>
      </c>
      <c r="L6429" t="s">
        <v>18551</v>
      </c>
      <c r="M6429" t="s">
        <v>18552</v>
      </c>
      <c r="N6429">
        <v>7.2366666659999996</v>
      </c>
      <c r="O6429">
        <v>0</v>
      </c>
      <c r="P6429">
        <v>1</v>
      </c>
      <c r="Q6429">
        <v>0</v>
      </c>
      <c r="R6429">
        <v>0</v>
      </c>
      <c r="S6429">
        <v>0</v>
      </c>
      <c r="T6429">
        <v>20</v>
      </c>
      <c r="U6429">
        <v>0</v>
      </c>
      <c r="V6429">
        <v>0</v>
      </c>
      <c r="W6429">
        <v>0</v>
      </c>
      <c r="X6429">
        <v>0.89890013692674997</v>
      </c>
      <c r="Y6429">
        <v>0</v>
      </c>
      <c r="Z6429">
        <v>0</v>
      </c>
      <c r="AA6429">
        <v>0</v>
      </c>
      <c r="AB6429">
        <v>39.915463015932723</v>
      </c>
      <c r="AC6429">
        <v>0</v>
      </c>
      <c r="AD6429">
        <v>0</v>
      </c>
      <c r="AE6429">
        <v>40.814363152859471</v>
      </c>
    </row>
    <row r="6430" spans="1:31" x14ac:dyDescent="0.25">
      <c r="A6430">
        <v>2284714</v>
      </c>
      <c r="B6430">
        <v>1</v>
      </c>
      <c r="C6430" t="s">
        <v>80</v>
      </c>
      <c r="D6430" t="s">
        <v>106</v>
      </c>
      <c r="E6430" t="s">
        <v>165</v>
      </c>
      <c r="F6430" t="s">
        <v>18553</v>
      </c>
      <c r="G6430" t="s">
        <v>225</v>
      </c>
      <c r="H6430" t="s">
        <v>150</v>
      </c>
      <c r="I6430" t="s">
        <v>136</v>
      </c>
      <c r="J6430" t="s">
        <v>137</v>
      </c>
      <c r="K6430" t="s">
        <v>138</v>
      </c>
      <c r="L6430" t="s">
        <v>18554</v>
      </c>
      <c r="M6430" t="s">
        <v>18555</v>
      </c>
      <c r="N6430">
        <v>2.6588888879999999</v>
      </c>
      <c r="O6430">
        <v>0</v>
      </c>
      <c r="P6430">
        <v>0</v>
      </c>
      <c r="Q6430">
        <v>0</v>
      </c>
      <c r="R6430">
        <v>19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64.059261049765055</v>
      </c>
      <c r="AA6430">
        <v>0</v>
      </c>
      <c r="AB6430">
        <v>0</v>
      </c>
      <c r="AC6430">
        <v>0</v>
      </c>
      <c r="AD6430">
        <v>0</v>
      </c>
      <c r="AE6430">
        <v>64.059261049765055</v>
      </c>
    </row>
    <row r="6431" spans="1:31" x14ac:dyDescent="0.25">
      <c r="A6431">
        <v>2284715</v>
      </c>
      <c r="B6431">
        <v>1</v>
      </c>
      <c r="C6431" t="s">
        <v>80</v>
      </c>
      <c r="D6431" t="s">
        <v>92</v>
      </c>
      <c r="E6431" t="s">
        <v>165</v>
      </c>
      <c r="F6431" t="s">
        <v>18556</v>
      </c>
      <c r="G6431" t="s">
        <v>198</v>
      </c>
      <c r="H6431" t="s">
        <v>150</v>
      </c>
      <c r="I6431" t="s">
        <v>136</v>
      </c>
      <c r="J6431" t="s">
        <v>137</v>
      </c>
      <c r="K6431" t="s">
        <v>138</v>
      </c>
      <c r="L6431" t="s">
        <v>18557</v>
      </c>
      <c r="M6431" t="s">
        <v>18558</v>
      </c>
      <c r="N6431">
        <v>0.712777777</v>
      </c>
      <c r="O6431">
        <v>0</v>
      </c>
      <c r="P6431">
        <v>3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1.0098614389762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1.0098614389762</v>
      </c>
    </row>
    <row r="6432" spans="1:31" x14ac:dyDescent="0.25">
      <c r="A6432">
        <v>2284716</v>
      </c>
      <c r="B6432">
        <v>1</v>
      </c>
      <c r="C6432" t="s">
        <v>80</v>
      </c>
      <c r="D6432" t="s">
        <v>96</v>
      </c>
      <c r="E6432" t="s">
        <v>147</v>
      </c>
      <c r="F6432" t="s">
        <v>18559</v>
      </c>
      <c r="G6432" t="s">
        <v>143</v>
      </c>
      <c r="H6432" t="s">
        <v>150</v>
      </c>
      <c r="I6432" t="s">
        <v>136</v>
      </c>
      <c r="J6432" t="s">
        <v>137</v>
      </c>
      <c r="K6432" t="s">
        <v>144</v>
      </c>
      <c r="L6432" t="s">
        <v>18560</v>
      </c>
      <c r="M6432" t="s">
        <v>18561</v>
      </c>
      <c r="N6432">
        <v>3.7511111110000002</v>
      </c>
      <c r="O6432">
        <v>0</v>
      </c>
      <c r="P6432">
        <v>88</v>
      </c>
      <c r="Q6432">
        <v>0</v>
      </c>
      <c r="R6432">
        <v>0</v>
      </c>
      <c r="S6432">
        <v>0</v>
      </c>
      <c r="T6432">
        <v>9</v>
      </c>
      <c r="U6432">
        <v>0</v>
      </c>
      <c r="V6432">
        <v>0</v>
      </c>
      <c r="W6432">
        <v>0</v>
      </c>
      <c r="X6432">
        <v>96.227404407540433</v>
      </c>
      <c r="Y6432">
        <v>0</v>
      </c>
      <c r="Z6432">
        <v>0</v>
      </c>
      <c r="AA6432">
        <v>0</v>
      </c>
      <c r="AB6432">
        <v>84.875633697738195</v>
      </c>
      <c r="AC6432">
        <v>0</v>
      </c>
      <c r="AD6432">
        <v>0</v>
      </c>
      <c r="AE6432">
        <v>181.10303810527864</v>
      </c>
    </row>
    <row r="6433" spans="1:31" x14ac:dyDescent="0.25">
      <c r="A6433">
        <v>2284717</v>
      </c>
      <c r="B6433">
        <v>1</v>
      </c>
      <c r="C6433" t="s">
        <v>80</v>
      </c>
      <c r="D6433" t="s">
        <v>100</v>
      </c>
      <c r="E6433" t="s">
        <v>165</v>
      </c>
      <c r="F6433" t="s">
        <v>18562</v>
      </c>
      <c r="G6433" t="s">
        <v>198</v>
      </c>
      <c r="H6433" t="s">
        <v>150</v>
      </c>
      <c r="I6433" t="s">
        <v>136</v>
      </c>
      <c r="J6433" t="s">
        <v>137</v>
      </c>
      <c r="K6433" t="s">
        <v>138</v>
      </c>
      <c r="L6433" t="s">
        <v>18563</v>
      </c>
      <c r="M6433" t="s">
        <v>18564</v>
      </c>
      <c r="N6433">
        <v>1.22</v>
      </c>
      <c r="O6433">
        <v>0</v>
      </c>
      <c r="P6433">
        <v>1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0.22244298365959997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0.22244298365959997</v>
      </c>
    </row>
    <row r="6434" spans="1:31" x14ac:dyDescent="0.25">
      <c r="A6434">
        <v>2284722</v>
      </c>
      <c r="B6434">
        <v>1</v>
      </c>
      <c r="C6434" t="s">
        <v>81</v>
      </c>
      <c r="D6434" t="s">
        <v>113</v>
      </c>
      <c r="E6434" t="s">
        <v>165</v>
      </c>
      <c r="F6434" t="s">
        <v>18565</v>
      </c>
      <c r="G6434" t="s">
        <v>198</v>
      </c>
      <c r="H6434" t="s">
        <v>150</v>
      </c>
      <c r="I6434" t="s">
        <v>136</v>
      </c>
      <c r="J6434" t="s">
        <v>137</v>
      </c>
      <c r="K6434" t="s">
        <v>138</v>
      </c>
      <c r="L6434" t="s">
        <v>18566</v>
      </c>
      <c r="M6434" t="s">
        <v>18567</v>
      </c>
      <c r="N6434">
        <v>5.4413888879999996</v>
      </c>
      <c r="O6434">
        <v>0</v>
      </c>
      <c r="P6434">
        <v>1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6.6037985954622496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6.6037985954622496</v>
      </c>
    </row>
    <row r="6435" spans="1:31" x14ac:dyDescent="0.25">
      <c r="A6435">
        <v>2284723</v>
      </c>
      <c r="B6435">
        <v>1</v>
      </c>
      <c r="C6435" t="s">
        <v>80</v>
      </c>
      <c r="D6435" t="s">
        <v>95</v>
      </c>
      <c r="E6435" t="s">
        <v>165</v>
      </c>
      <c r="F6435" t="s">
        <v>18568</v>
      </c>
      <c r="G6435" t="s">
        <v>198</v>
      </c>
      <c r="H6435" t="s">
        <v>150</v>
      </c>
      <c r="I6435" t="s">
        <v>136</v>
      </c>
      <c r="J6435" t="s">
        <v>137</v>
      </c>
      <c r="K6435" t="s">
        <v>138</v>
      </c>
      <c r="L6435" t="s">
        <v>18569</v>
      </c>
      <c r="M6435" t="s">
        <v>18570</v>
      </c>
      <c r="N6435">
        <v>2.0699999999999998</v>
      </c>
      <c r="O6435">
        <v>0</v>
      </c>
      <c r="P6435">
        <v>2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2.7882510743408999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2.7882510743408999</v>
      </c>
    </row>
    <row r="6436" spans="1:31" x14ac:dyDescent="0.25">
      <c r="A6436">
        <v>2284725</v>
      </c>
      <c r="B6436">
        <v>1</v>
      </c>
      <c r="C6436" t="s">
        <v>80</v>
      </c>
      <c r="D6436" t="s">
        <v>103</v>
      </c>
      <c r="E6436" t="s">
        <v>141</v>
      </c>
      <c r="F6436" t="s">
        <v>18571</v>
      </c>
      <c r="G6436" t="s">
        <v>143</v>
      </c>
      <c r="H6436" t="s">
        <v>135</v>
      </c>
      <c r="I6436" t="s">
        <v>136</v>
      </c>
      <c r="J6436" t="s">
        <v>137</v>
      </c>
      <c r="K6436" t="s">
        <v>144</v>
      </c>
      <c r="L6436" t="s">
        <v>18572</v>
      </c>
      <c r="M6436" t="s">
        <v>18573</v>
      </c>
      <c r="N6436">
        <v>0.72527777699999996</v>
      </c>
      <c r="O6436">
        <v>0</v>
      </c>
      <c r="P6436">
        <v>1</v>
      </c>
      <c r="Q6436">
        <v>0</v>
      </c>
      <c r="R6436">
        <v>0</v>
      </c>
      <c r="S6436">
        <v>0</v>
      </c>
      <c r="T6436">
        <v>88</v>
      </c>
      <c r="U6436">
        <v>0</v>
      </c>
      <c r="V6436">
        <v>2</v>
      </c>
      <c r="W6436">
        <v>0</v>
      </c>
      <c r="X6436">
        <v>0.81567868155524992</v>
      </c>
      <c r="Y6436">
        <v>0</v>
      </c>
      <c r="Z6436">
        <v>0</v>
      </c>
      <c r="AA6436">
        <v>0</v>
      </c>
      <c r="AB6436">
        <v>89.569766763271957</v>
      </c>
      <c r="AC6436">
        <v>0</v>
      </c>
      <c r="AD6436">
        <v>133.57852301850389</v>
      </c>
      <c r="AE6436">
        <v>223.9639684633311</v>
      </c>
    </row>
    <row r="6437" spans="1:31" x14ac:dyDescent="0.25">
      <c r="A6437">
        <v>2284727</v>
      </c>
      <c r="B6437">
        <v>1</v>
      </c>
      <c r="C6437" t="s">
        <v>80</v>
      </c>
      <c r="D6437" t="s">
        <v>100</v>
      </c>
      <c r="E6437" t="s">
        <v>165</v>
      </c>
      <c r="F6437" t="s">
        <v>18574</v>
      </c>
      <c r="G6437" t="s">
        <v>198</v>
      </c>
      <c r="H6437" t="s">
        <v>150</v>
      </c>
      <c r="I6437" t="s">
        <v>136</v>
      </c>
      <c r="J6437" t="s">
        <v>137</v>
      </c>
      <c r="K6437" t="s">
        <v>138</v>
      </c>
      <c r="L6437" t="s">
        <v>18575</v>
      </c>
      <c r="M6437" t="s">
        <v>18576</v>
      </c>
      <c r="N6437">
        <v>0.259722222</v>
      </c>
      <c r="O6437">
        <v>0</v>
      </c>
      <c r="P6437">
        <v>1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0.15504154555120001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0.15504154555120001</v>
      </c>
    </row>
    <row r="6438" spans="1:31" x14ac:dyDescent="0.25">
      <c r="A6438">
        <v>2284729</v>
      </c>
      <c r="B6438">
        <v>1</v>
      </c>
      <c r="C6438" t="s">
        <v>81</v>
      </c>
      <c r="D6438" t="s">
        <v>114</v>
      </c>
      <c r="E6438" t="s">
        <v>147</v>
      </c>
      <c r="F6438" t="s">
        <v>18577</v>
      </c>
      <c r="G6438" t="s">
        <v>149</v>
      </c>
      <c r="H6438" t="s">
        <v>150</v>
      </c>
      <c r="I6438" t="s">
        <v>136</v>
      </c>
      <c r="J6438" t="s">
        <v>137</v>
      </c>
      <c r="K6438" t="s">
        <v>138</v>
      </c>
      <c r="L6438" t="s">
        <v>18578</v>
      </c>
      <c r="M6438" t="s">
        <v>18579</v>
      </c>
      <c r="N6438">
        <v>1.132777777</v>
      </c>
      <c r="O6438">
        <v>0</v>
      </c>
      <c r="P6438">
        <v>2</v>
      </c>
      <c r="Q6438">
        <v>0</v>
      </c>
      <c r="R6438">
        <v>28</v>
      </c>
      <c r="S6438">
        <v>0</v>
      </c>
      <c r="T6438">
        <v>2</v>
      </c>
      <c r="U6438">
        <v>0</v>
      </c>
      <c r="V6438">
        <v>0</v>
      </c>
      <c r="W6438">
        <v>0</v>
      </c>
      <c r="X6438">
        <v>2.9930606332666667E-2</v>
      </c>
      <c r="Y6438">
        <v>0</v>
      </c>
      <c r="Z6438">
        <v>0.2767249710685834</v>
      </c>
      <c r="AA6438">
        <v>0</v>
      </c>
      <c r="AB6438">
        <v>4.5887608211989992</v>
      </c>
      <c r="AC6438">
        <v>0</v>
      </c>
      <c r="AD6438">
        <v>0</v>
      </c>
      <c r="AE6438">
        <v>4.8954163986002488</v>
      </c>
    </row>
    <row r="6439" spans="1:31" x14ac:dyDescent="0.25">
      <c r="A6439">
        <v>2284732</v>
      </c>
      <c r="B6439">
        <v>1</v>
      </c>
      <c r="C6439" t="s">
        <v>81</v>
      </c>
      <c r="D6439" t="s">
        <v>122</v>
      </c>
      <c r="E6439" t="s">
        <v>147</v>
      </c>
      <c r="F6439" t="s">
        <v>18580</v>
      </c>
      <c r="G6439" t="s">
        <v>233</v>
      </c>
      <c r="H6439" t="s">
        <v>150</v>
      </c>
      <c r="I6439" t="s">
        <v>136</v>
      </c>
      <c r="J6439" t="s">
        <v>137</v>
      </c>
      <c r="K6439" t="s">
        <v>138</v>
      </c>
      <c r="L6439" t="s">
        <v>18581</v>
      </c>
      <c r="M6439" t="s">
        <v>18582</v>
      </c>
      <c r="N6439">
        <v>0.92083333300000003</v>
      </c>
      <c r="O6439">
        <v>0</v>
      </c>
      <c r="P6439">
        <v>41</v>
      </c>
      <c r="Q6439">
        <v>0</v>
      </c>
      <c r="R6439">
        <v>0</v>
      </c>
      <c r="S6439">
        <v>0</v>
      </c>
      <c r="T6439">
        <v>4</v>
      </c>
      <c r="U6439">
        <v>0</v>
      </c>
      <c r="V6439">
        <v>0</v>
      </c>
      <c r="W6439">
        <v>0</v>
      </c>
      <c r="X6439">
        <v>8.3393208171626583</v>
      </c>
      <c r="Y6439">
        <v>0</v>
      </c>
      <c r="Z6439">
        <v>0</v>
      </c>
      <c r="AA6439">
        <v>0</v>
      </c>
      <c r="AB6439">
        <v>1.7577315780209999</v>
      </c>
      <c r="AC6439">
        <v>0</v>
      </c>
      <c r="AD6439">
        <v>0</v>
      </c>
      <c r="AE6439">
        <v>10.097052395183658</v>
      </c>
    </row>
    <row r="6440" spans="1:31" x14ac:dyDescent="0.25">
      <c r="A6440">
        <v>2284733</v>
      </c>
      <c r="B6440">
        <v>1</v>
      </c>
      <c r="C6440" t="s">
        <v>80</v>
      </c>
      <c r="D6440" t="s">
        <v>97</v>
      </c>
      <c r="E6440" t="s">
        <v>165</v>
      </c>
      <c r="F6440" t="s">
        <v>18583</v>
      </c>
      <c r="G6440" t="s">
        <v>198</v>
      </c>
      <c r="H6440" t="s">
        <v>150</v>
      </c>
      <c r="I6440" t="s">
        <v>136</v>
      </c>
      <c r="J6440" t="s">
        <v>137</v>
      </c>
      <c r="K6440" t="s">
        <v>138</v>
      </c>
      <c r="L6440" t="s">
        <v>18584</v>
      </c>
      <c r="M6440" t="s">
        <v>18585</v>
      </c>
      <c r="N6440">
        <v>1.420833333</v>
      </c>
      <c r="O6440">
        <v>0</v>
      </c>
      <c r="P6440">
        <v>1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9.4990534626399989E-2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9.4990534626399989E-2</v>
      </c>
    </row>
    <row r="6441" spans="1:31" x14ac:dyDescent="0.25">
      <c r="A6441">
        <v>2284735</v>
      </c>
      <c r="B6441">
        <v>1</v>
      </c>
      <c r="C6441" t="s">
        <v>80</v>
      </c>
      <c r="D6441" t="s">
        <v>92</v>
      </c>
      <c r="E6441" t="s">
        <v>147</v>
      </c>
      <c r="F6441" t="s">
        <v>18393</v>
      </c>
      <c r="G6441" t="s">
        <v>233</v>
      </c>
      <c r="H6441" t="s">
        <v>150</v>
      </c>
      <c r="I6441" t="s">
        <v>136</v>
      </c>
      <c r="J6441" t="s">
        <v>137</v>
      </c>
      <c r="K6441" t="s">
        <v>138</v>
      </c>
      <c r="L6441" t="s">
        <v>18586</v>
      </c>
      <c r="M6441" t="s">
        <v>18587</v>
      </c>
      <c r="N6441">
        <v>4.3913888879999998</v>
      </c>
      <c r="O6441">
        <v>0</v>
      </c>
      <c r="P6441">
        <v>34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88.997919801422697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88.997919801422697</v>
      </c>
    </row>
    <row r="6442" spans="1:31" x14ac:dyDescent="0.25">
      <c r="A6442">
        <v>2284737</v>
      </c>
      <c r="B6442">
        <v>1</v>
      </c>
      <c r="C6442" t="s">
        <v>80</v>
      </c>
      <c r="D6442" t="s">
        <v>88</v>
      </c>
      <c r="E6442" t="s">
        <v>165</v>
      </c>
      <c r="F6442" t="s">
        <v>18588</v>
      </c>
      <c r="G6442" t="s">
        <v>261</v>
      </c>
      <c r="H6442" t="s">
        <v>150</v>
      </c>
      <c r="I6442" t="s">
        <v>136</v>
      </c>
      <c r="J6442" t="s">
        <v>137</v>
      </c>
      <c r="K6442" t="s">
        <v>138</v>
      </c>
      <c r="L6442" t="s">
        <v>18589</v>
      </c>
      <c r="M6442" t="s">
        <v>18590</v>
      </c>
      <c r="N6442">
        <v>2.3811111110000001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1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4.3228602837735002</v>
      </c>
      <c r="AC6442">
        <v>0</v>
      </c>
      <c r="AD6442">
        <v>0</v>
      </c>
      <c r="AE6442">
        <v>4.3228602837735002</v>
      </c>
    </row>
    <row r="6443" spans="1:31" x14ac:dyDescent="0.25">
      <c r="A6443">
        <v>2284742</v>
      </c>
      <c r="B6443">
        <v>1</v>
      </c>
      <c r="C6443" t="s">
        <v>80</v>
      </c>
      <c r="D6443" t="s">
        <v>94</v>
      </c>
      <c r="E6443" t="s">
        <v>147</v>
      </c>
      <c r="F6443" t="s">
        <v>18591</v>
      </c>
      <c r="G6443" t="s">
        <v>261</v>
      </c>
      <c r="H6443" t="s">
        <v>150</v>
      </c>
      <c r="I6443" t="s">
        <v>136</v>
      </c>
      <c r="J6443" t="s">
        <v>137</v>
      </c>
      <c r="K6443" t="s">
        <v>138</v>
      </c>
      <c r="L6443" t="s">
        <v>18592</v>
      </c>
      <c r="M6443" t="s">
        <v>18593</v>
      </c>
      <c r="N6443">
        <v>0.96888888799999995</v>
      </c>
      <c r="O6443">
        <v>0</v>
      </c>
      <c r="P6443">
        <v>92</v>
      </c>
      <c r="Q6443">
        <v>0</v>
      </c>
      <c r="R6443">
        <v>0</v>
      </c>
      <c r="S6443">
        <v>0</v>
      </c>
      <c r="T6443">
        <v>1</v>
      </c>
      <c r="U6443">
        <v>0</v>
      </c>
      <c r="V6443">
        <v>0</v>
      </c>
      <c r="W6443">
        <v>0</v>
      </c>
      <c r="X6443">
        <v>21.768345907133302</v>
      </c>
      <c r="Y6443">
        <v>0</v>
      </c>
      <c r="Z6443">
        <v>0</v>
      </c>
      <c r="AA6443">
        <v>0</v>
      </c>
      <c r="AB6443">
        <v>1.5783381890369443</v>
      </c>
      <c r="AC6443">
        <v>0</v>
      </c>
      <c r="AD6443">
        <v>0</v>
      </c>
      <c r="AE6443">
        <v>23.346684096170247</v>
      </c>
    </row>
    <row r="6444" spans="1:31" x14ac:dyDescent="0.25">
      <c r="A6444">
        <v>2284747</v>
      </c>
      <c r="B6444">
        <v>1</v>
      </c>
      <c r="C6444" t="s">
        <v>81</v>
      </c>
      <c r="D6444" t="s">
        <v>128</v>
      </c>
      <c r="E6444" t="s">
        <v>141</v>
      </c>
      <c r="F6444" t="s">
        <v>18594</v>
      </c>
      <c r="G6444" t="s">
        <v>154</v>
      </c>
      <c r="H6444" t="s">
        <v>135</v>
      </c>
      <c r="I6444" t="s">
        <v>136</v>
      </c>
      <c r="J6444" t="s">
        <v>137</v>
      </c>
      <c r="K6444" t="s">
        <v>144</v>
      </c>
      <c r="L6444" t="s">
        <v>18595</v>
      </c>
      <c r="M6444" t="s">
        <v>18596</v>
      </c>
      <c r="N6444">
        <v>5.9555555550000001</v>
      </c>
      <c r="O6444">
        <v>0</v>
      </c>
      <c r="P6444">
        <v>1322</v>
      </c>
      <c r="Q6444">
        <v>0</v>
      </c>
      <c r="R6444">
        <v>0</v>
      </c>
      <c r="S6444">
        <v>0</v>
      </c>
      <c r="T6444">
        <v>41</v>
      </c>
      <c r="U6444">
        <v>0</v>
      </c>
      <c r="V6444">
        <v>0</v>
      </c>
      <c r="W6444">
        <v>0</v>
      </c>
      <c r="X6444">
        <v>1559.6283144209647</v>
      </c>
      <c r="Y6444">
        <v>0</v>
      </c>
      <c r="Z6444">
        <v>0</v>
      </c>
      <c r="AA6444">
        <v>0</v>
      </c>
      <c r="AB6444">
        <v>149.52440874748612</v>
      </c>
      <c r="AC6444">
        <v>0</v>
      </c>
      <c r="AD6444">
        <v>0</v>
      </c>
      <c r="AE6444">
        <v>1709.1527231684508</v>
      </c>
    </row>
    <row r="6445" spans="1:31" x14ac:dyDescent="0.25">
      <c r="A6445">
        <v>2284750</v>
      </c>
      <c r="B6445">
        <v>1</v>
      </c>
      <c r="C6445" t="s">
        <v>81</v>
      </c>
      <c r="D6445" t="s">
        <v>113</v>
      </c>
      <c r="E6445" t="s">
        <v>312</v>
      </c>
      <c r="F6445" t="s">
        <v>18597</v>
      </c>
      <c r="G6445" t="s">
        <v>1032</v>
      </c>
      <c r="H6445" t="s">
        <v>150</v>
      </c>
      <c r="I6445" t="s">
        <v>136</v>
      </c>
      <c r="J6445" t="s">
        <v>137</v>
      </c>
      <c r="K6445" t="s">
        <v>138</v>
      </c>
      <c r="L6445" t="s">
        <v>18598</v>
      </c>
      <c r="M6445" t="s">
        <v>18599</v>
      </c>
      <c r="N6445">
        <v>1.8833333329999999</v>
      </c>
      <c r="O6445">
        <v>0</v>
      </c>
      <c r="P6445">
        <v>28</v>
      </c>
      <c r="Q6445">
        <v>0</v>
      </c>
      <c r="R6445">
        <v>0</v>
      </c>
      <c r="S6445">
        <v>0</v>
      </c>
      <c r="T6445">
        <v>29</v>
      </c>
      <c r="U6445">
        <v>0</v>
      </c>
      <c r="V6445">
        <v>0</v>
      </c>
      <c r="W6445">
        <v>0</v>
      </c>
      <c r="X6445">
        <v>13.088398186879822</v>
      </c>
      <c r="Y6445">
        <v>0</v>
      </c>
      <c r="Z6445">
        <v>0</v>
      </c>
      <c r="AA6445">
        <v>0</v>
      </c>
      <c r="AB6445">
        <v>55.245571699268908</v>
      </c>
      <c r="AC6445">
        <v>0</v>
      </c>
      <c r="AD6445">
        <v>0</v>
      </c>
      <c r="AE6445">
        <v>68.333969886148736</v>
      </c>
    </row>
    <row r="6446" spans="1:31" x14ac:dyDescent="0.25">
      <c r="A6446">
        <v>2284754</v>
      </c>
      <c r="B6446">
        <v>1</v>
      </c>
      <c r="C6446" t="s">
        <v>81</v>
      </c>
      <c r="D6446" t="s">
        <v>112</v>
      </c>
      <c r="E6446" t="s">
        <v>147</v>
      </c>
      <c r="F6446" t="s">
        <v>18600</v>
      </c>
      <c r="G6446" t="s">
        <v>229</v>
      </c>
      <c r="H6446" t="s">
        <v>150</v>
      </c>
      <c r="I6446" t="s">
        <v>136</v>
      </c>
      <c r="J6446" t="s">
        <v>137</v>
      </c>
      <c r="K6446" t="s">
        <v>138</v>
      </c>
      <c r="L6446" t="s">
        <v>18601</v>
      </c>
      <c r="M6446" t="s">
        <v>18602</v>
      </c>
      <c r="N6446">
        <v>1.0805555549999999</v>
      </c>
      <c r="O6446">
        <v>0</v>
      </c>
      <c r="P6446">
        <v>113</v>
      </c>
      <c r="Q6446">
        <v>0</v>
      </c>
      <c r="R6446">
        <v>1</v>
      </c>
      <c r="S6446">
        <v>0</v>
      </c>
      <c r="T6446">
        <v>1</v>
      </c>
      <c r="U6446">
        <v>0</v>
      </c>
      <c r="V6446">
        <v>0</v>
      </c>
      <c r="W6446">
        <v>0</v>
      </c>
      <c r="X6446">
        <v>27.286734631213136</v>
      </c>
      <c r="Y6446">
        <v>0</v>
      </c>
      <c r="Z6446">
        <v>6.2558513491000001E-2</v>
      </c>
      <c r="AA6446">
        <v>0</v>
      </c>
      <c r="AB6446">
        <v>1.743025305478175</v>
      </c>
      <c r="AC6446">
        <v>0</v>
      </c>
      <c r="AD6446">
        <v>0</v>
      </c>
      <c r="AE6446">
        <v>29.092318450182308</v>
      </c>
    </row>
    <row r="6447" spans="1:31" x14ac:dyDescent="0.25">
      <c r="A6447">
        <v>2284760</v>
      </c>
      <c r="B6447">
        <v>1</v>
      </c>
      <c r="C6447" t="s">
        <v>80</v>
      </c>
      <c r="D6447" t="s">
        <v>108</v>
      </c>
      <c r="E6447" t="s">
        <v>147</v>
      </c>
      <c r="F6447" t="s">
        <v>18603</v>
      </c>
      <c r="G6447" t="s">
        <v>233</v>
      </c>
      <c r="H6447" t="s">
        <v>150</v>
      </c>
      <c r="I6447" t="s">
        <v>136</v>
      </c>
      <c r="J6447" t="s">
        <v>137</v>
      </c>
      <c r="K6447" t="s">
        <v>138</v>
      </c>
      <c r="L6447" t="s">
        <v>18604</v>
      </c>
      <c r="M6447" t="s">
        <v>18605</v>
      </c>
      <c r="N6447">
        <v>3.438055555</v>
      </c>
      <c r="O6447">
        <v>0</v>
      </c>
      <c r="P6447">
        <v>7</v>
      </c>
      <c r="Q6447">
        <v>0</v>
      </c>
      <c r="R6447">
        <v>1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2.6109344023783003</v>
      </c>
      <c r="Y6447">
        <v>0</v>
      </c>
      <c r="Z6447">
        <v>0.58365459519390006</v>
      </c>
      <c r="AA6447">
        <v>0</v>
      </c>
      <c r="AB6447">
        <v>0</v>
      </c>
      <c r="AC6447">
        <v>0</v>
      </c>
      <c r="AD6447">
        <v>0</v>
      </c>
      <c r="AE6447">
        <v>3.1945889975722004</v>
      </c>
    </row>
    <row r="6448" spans="1:31" x14ac:dyDescent="0.25">
      <c r="A6448">
        <v>2284762</v>
      </c>
      <c r="B6448">
        <v>1</v>
      </c>
      <c r="C6448" t="s">
        <v>81</v>
      </c>
      <c r="D6448" t="s">
        <v>112</v>
      </c>
      <c r="E6448" t="s">
        <v>165</v>
      </c>
      <c r="F6448" t="s">
        <v>18606</v>
      </c>
      <c r="G6448" t="s">
        <v>198</v>
      </c>
      <c r="H6448" t="s">
        <v>150</v>
      </c>
      <c r="I6448" t="s">
        <v>136</v>
      </c>
      <c r="J6448" t="s">
        <v>137</v>
      </c>
      <c r="K6448" t="s">
        <v>138</v>
      </c>
      <c r="L6448" t="s">
        <v>18607</v>
      </c>
      <c r="M6448" t="s">
        <v>18608</v>
      </c>
      <c r="N6448">
        <v>4.7261111109999998</v>
      </c>
      <c r="O6448">
        <v>0</v>
      </c>
      <c r="P6448">
        <v>4</v>
      </c>
      <c r="Q6448">
        <v>0</v>
      </c>
      <c r="R6448">
        <v>0</v>
      </c>
      <c r="S6448">
        <v>0</v>
      </c>
      <c r="T6448">
        <v>2</v>
      </c>
      <c r="U6448">
        <v>0</v>
      </c>
      <c r="V6448">
        <v>0</v>
      </c>
      <c r="W6448">
        <v>0</v>
      </c>
      <c r="X6448">
        <v>2.0584663546437834</v>
      </c>
      <c r="Y6448">
        <v>0</v>
      </c>
      <c r="Z6448">
        <v>0</v>
      </c>
      <c r="AA6448">
        <v>0</v>
      </c>
      <c r="AB6448">
        <v>1.8084044936897496</v>
      </c>
      <c r="AC6448">
        <v>0</v>
      </c>
      <c r="AD6448">
        <v>0</v>
      </c>
      <c r="AE6448">
        <v>3.8668708483335328</v>
      </c>
    </row>
    <row r="6449" spans="1:31" x14ac:dyDescent="0.25">
      <c r="A6449">
        <v>2284763</v>
      </c>
      <c r="B6449">
        <v>1</v>
      </c>
      <c r="C6449" t="s">
        <v>80</v>
      </c>
      <c r="D6449" t="s">
        <v>96</v>
      </c>
      <c r="E6449" t="s">
        <v>312</v>
      </c>
      <c r="F6449" t="s">
        <v>18609</v>
      </c>
      <c r="G6449" t="s">
        <v>1032</v>
      </c>
      <c r="H6449" t="s">
        <v>150</v>
      </c>
      <c r="I6449" t="s">
        <v>136</v>
      </c>
      <c r="J6449" t="s">
        <v>137</v>
      </c>
      <c r="K6449" t="s">
        <v>138</v>
      </c>
      <c r="L6449" t="s">
        <v>18610</v>
      </c>
      <c r="M6449" t="s">
        <v>18611</v>
      </c>
      <c r="N6449">
        <v>7.2544444439999998</v>
      </c>
      <c r="O6449">
        <v>0</v>
      </c>
      <c r="P6449">
        <v>46</v>
      </c>
      <c r="Q6449">
        <v>0</v>
      </c>
      <c r="R6449">
        <v>1</v>
      </c>
      <c r="S6449">
        <v>0</v>
      </c>
      <c r="T6449">
        <v>17</v>
      </c>
      <c r="U6449">
        <v>0</v>
      </c>
      <c r="V6449">
        <v>0</v>
      </c>
      <c r="W6449">
        <v>0</v>
      </c>
      <c r="X6449">
        <v>204.58842805871427</v>
      </c>
      <c r="Y6449">
        <v>0</v>
      </c>
      <c r="Z6449">
        <v>0.49606228363250005</v>
      </c>
      <c r="AA6449">
        <v>0</v>
      </c>
      <c r="AB6449">
        <v>243.74219843223466</v>
      </c>
      <c r="AC6449">
        <v>0</v>
      </c>
      <c r="AD6449">
        <v>0</v>
      </c>
      <c r="AE6449">
        <v>448.82668877458144</v>
      </c>
    </row>
    <row r="6450" spans="1:31" x14ac:dyDescent="0.25">
      <c r="A6450">
        <v>2284764</v>
      </c>
      <c r="B6450">
        <v>1</v>
      </c>
      <c r="C6450" t="s">
        <v>80</v>
      </c>
      <c r="D6450" t="s">
        <v>92</v>
      </c>
      <c r="E6450" t="s">
        <v>165</v>
      </c>
      <c r="F6450" t="s">
        <v>18612</v>
      </c>
      <c r="G6450" t="s">
        <v>225</v>
      </c>
      <c r="H6450" t="s">
        <v>150</v>
      </c>
      <c r="I6450" t="s">
        <v>136</v>
      </c>
      <c r="J6450" t="s">
        <v>137</v>
      </c>
      <c r="K6450" t="s">
        <v>138</v>
      </c>
      <c r="L6450" t="s">
        <v>18613</v>
      </c>
      <c r="M6450" t="s">
        <v>18614</v>
      </c>
      <c r="N6450">
        <v>4.3261111110000003</v>
      </c>
      <c r="O6450">
        <v>0</v>
      </c>
      <c r="P6450">
        <v>3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3.7740684117377086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3.7740684117377086</v>
      </c>
    </row>
    <row r="6451" spans="1:31" x14ac:dyDescent="0.25">
      <c r="A6451">
        <v>2284765</v>
      </c>
      <c r="B6451">
        <v>1</v>
      </c>
      <c r="C6451" t="s">
        <v>80</v>
      </c>
      <c r="D6451" t="s">
        <v>96</v>
      </c>
      <c r="E6451" t="s">
        <v>165</v>
      </c>
      <c r="F6451" t="s">
        <v>18615</v>
      </c>
      <c r="G6451" t="s">
        <v>198</v>
      </c>
      <c r="H6451" t="s">
        <v>150</v>
      </c>
      <c r="I6451" t="s">
        <v>136</v>
      </c>
      <c r="J6451" t="s">
        <v>137</v>
      </c>
      <c r="K6451" t="s">
        <v>138</v>
      </c>
      <c r="L6451" t="s">
        <v>18616</v>
      </c>
      <c r="M6451" t="s">
        <v>18617</v>
      </c>
      <c r="N6451">
        <v>7.5036111109999997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1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1.2387279107817166</v>
      </c>
      <c r="AC6451">
        <v>0</v>
      </c>
      <c r="AD6451">
        <v>0</v>
      </c>
      <c r="AE6451">
        <v>1.2387279107817166</v>
      </c>
    </row>
    <row r="6452" spans="1:31" x14ac:dyDescent="0.25">
      <c r="A6452">
        <v>2284767</v>
      </c>
      <c r="B6452">
        <v>1</v>
      </c>
      <c r="C6452" t="s">
        <v>80</v>
      </c>
      <c r="D6452" t="s">
        <v>103</v>
      </c>
      <c r="E6452" t="s">
        <v>165</v>
      </c>
      <c r="F6452" t="s">
        <v>18618</v>
      </c>
      <c r="G6452" t="s">
        <v>198</v>
      </c>
      <c r="H6452" t="s">
        <v>150</v>
      </c>
      <c r="I6452" t="s">
        <v>136</v>
      </c>
      <c r="J6452" t="s">
        <v>137</v>
      </c>
      <c r="K6452" t="s">
        <v>138</v>
      </c>
      <c r="L6452" t="s">
        <v>18619</v>
      </c>
      <c r="M6452" t="s">
        <v>18620</v>
      </c>
      <c r="N6452">
        <v>1.3049999999999999</v>
      </c>
      <c r="O6452">
        <v>0</v>
      </c>
      <c r="P6452">
        <v>1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</row>
    <row r="6453" spans="1:31" x14ac:dyDescent="0.25">
      <c r="A6453">
        <v>2284768</v>
      </c>
      <c r="B6453">
        <v>1</v>
      </c>
      <c r="C6453" t="s">
        <v>81</v>
      </c>
      <c r="D6453" t="s">
        <v>113</v>
      </c>
      <c r="E6453" t="s">
        <v>312</v>
      </c>
      <c r="F6453" t="s">
        <v>18621</v>
      </c>
      <c r="G6453" t="s">
        <v>149</v>
      </c>
      <c r="H6453" t="s">
        <v>150</v>
      </c>
      <c r="I6453" t="s">
        <v>136</v>
      </c>
      <c r="J6453" t="s">
        <v>137</v>
      </c>
      <c r="K6453" t="s">
        <v>138</v>
      </c>
      <c r="L6453" t="s">
        <v>18622</v>
      </c>
      <c r="M6453" t="s">
        <v>18623</v>
      </c>
      <c r="N6453">
        <v>2.37</v>
      </c>
      <c r="O6453">
        <v>0</v>
      </c>
      <c r="P6453">
        <v>114</v>
      </c>
      <c r="Q6453">
        <v>0</v>
      </c>
      <c r="R6453">
        <v>0</v>
      </c>
      <c r="S6453">
        <v>0</v>
      </c>
      <c r="T6453">
        <v>6</v>
      </c>
      <c r="U6453">
        <v>0</v>
      </c>
      <c r="V6453">
        <v>0</v>
      </c>
      <c r="W6453">
        <v>0</v>
      </c>
      <c r="X6453">
        <v>81.051296623666474</v>
      </c>
      <c r="Y6453">
        <v>0</v>
      </c>
      <c r="Z6453">
        <v>0</v>
      </c>
      <c r="AA6453">
        <v>0</v>
      </c>
      <c r="AB6453">
        <v>21.541896045365732</v>
      </c>
      <c r="AC6453">
        <v>0</v>
      </c>
      <c r="AD6453">
        <v>0</v>
      </c>
      <c r="AE6453">
        <v>102.59319266903221</v>
      </c>
    </row>
    <row r="6454" spans="1:31" x14ac:dyDescent="0.25">
      <c r="A6454">
        <v>2284769</v>
      </c>
      <c r="B6454">
        <v>1</v>
      </c>
      <c r="C6454" t="s">
        <v>80</v>
      </c>
      <c r="D6454" t="s">
        <v>93</v>
      </c>
      <c r="E6454" t="s">
        <v>165</v>
      </c>
      <c r="F6454" t="s">
        <v>18624</v>
      </c>
      <c r="G6454" t="s">
        <v>261</v>
      </c>
      <c r="H6454" t="s">
        <v>150</v>
      </c>
      <c r="I6454" t="s">
        <v>136</v>
      </c>
      <c r="J6454" t="s">
        <v>137</v>
      </c>
      <c r="K6454" t="s">
        <v>138</v>
      </c>
      <c r="L6454" t="s">
        <v>18625</v>
      </c>
      <c r="M6454" t="s">
        <v>18626</v>
      </c>
      <c r="N6454">
        <v>1.895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1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3.5788320168383998</v>
      </c>
      <c r="AC6454">
        <v>0</v>
      </c>
      <c r="AD6454">
        <v>0</v>
      </c>
      <c r="AE6454">
        <v>3.5788320168383998</v>
      </c>
    </row>
    <row r="6455" spans="1:31" x14ac:dyDescent="0.25">
      <c r="A6455">
        <v>2284770</v>
      </c>
      <c r="B6455">
        <v>1</v>
      </c>
      <c r="C6455" t="s">
        <v>80</v>
      </c>
      <c r="D6455" t="s">
        <v>96</v>
      </c>
      <c r="E6455" t="s">
        <v>132</v>
      </c>
      <c r="F6455" t="s">
        <v>694</v>
      </c>
      <c r="G6455" t="s">
        <v>134</v>
      </c>
      <c r="H6455" t="s">
        <v>135</v>
      </c>
      <c r="I6455" t="s">
        <v>136</v>
      </c>
      <c r="J6455" t="s">
        <v>137</v>
      </c>
      <c r="K6455" t="s">
        <v>138</v>
      </c>
      <c r="L6455" t="s">
        <v>18627</v>
      </c>
      <c r="M6455" t="s">
        <v>18628</v>
      </c>
      <c r="N6455">
        <v>1.809722222</v>
      </c>
      <c r="O6455">
        <v>1</v>
      </c>
      <c r="P6455">
        <v>1134</v>
      </c>
      <c r="Q6455">
        <v>0</v>
      </c>
      <c r="R6455">
        <v>17</v>
      </c>
      <c r="S6455">
        <v>3</v>
      </c>
      <c r="T6455">
        <v>118</v>
      </c>
      <c r="U6455">
        <v>0</v>
      </c>
      <c r="V6455">
        <v>0</v>
      </c>
      <c r="W6455">
        <v>1.3597375804208331</v>
      </c>
      <c r="X6455">
        <v>3103.8181309346128</v>
      </c>
      <c r="Y6455">
        <v>0</v>
      </c>
      <c r="Z6455">
        <v>13.242005369249998</v>
      </c>
      <c r="AA6455">
        <v>17.809306473127222</v>
      </c>
      <c r="AB6455">
        <v>241.83005292655275</v>
      </c>
      <c r="AC6455">
        <v>0</v>
      </c>
      <c r="AD6455">
        <v>0</v>
      </c>
      <c r="AE6455">
        <v>3378.0592332839633</v>
      </c>
    </row>
    <row r="6456" spans="1:31" x14ac:dyDescent="0.25">
      <c r="A6456">
        <v>2284771</v>
      </c>
      <c r="B6456">
        <v>1</v>
      </c>
      <c r="C6456" t="s">
        <v>80</v>
      </c>
      <c r="D6456" t="s">
        <v>82</v>
      </c>
      <c r="E6456" t="s">
        <v>165</v>
      </c>
      <c r="F6456" t="s">
        <v>4659</v>
      </c>
      <c r="G6456" t="s">
        <v>167</v>
      </c>
      <c r="H6456" t="s">
        <v>150</v>
      </c>
      <c r="I6456" t="s">
        <v>136</v>
      </c>
      <c r="J6456" t="s">
        <v>137</v>
      </c>
      <c r="K6456" t="s">
        <v>138</v>
      </c>
      <c r="L6456" t="s">
        <v>18629</v>
      </c>
      <c r="M6456" t="s">
        <v>18630</v>
      </c>
      <c r="N6456">
        <v>2.2947222219999999</v>
      </c>
      <c r="O6456">
        <v>0</v>
      </c>
      <c r="P6456">
        <v>15</v>
      </c>
      <c r="Q6456">
        <v>0</v>
      </c>
      <c r="R6456">
        <v>0</v>
      </c>
      <c r="S6456">
        <v>0</v>
      </c>
      <c r="T6456">
        <v>1</v>
      </c>
      <c r="U6456">
        <v>0</v>
      </c>
      <c r="V6456">
        <v>0</v>
      </c>
      <c r="W6456">
        <v>0</v>
      </c>
      <c r="X6456">
        <v>8.4463902464200267</v>
      </c>
      <c r="Y6456">
        <v>0</v>
      </c>
      <c r="Z6456">
        <v>0</v>
      </c>
      <c r="AA6456">
        <v>0</v>
      </c>
      <c r="AB6456">
        <v>3.6435482162849335</v>
      </c>
      <c r="AC6456">
        <v>0</v>
      </c>
      <c r="AD6456">
        <v>0</v>
      </c>
      <c r="AE6456">
        <v>12.089938462704961</v>
      </c>
    </row>
    <row r="6457" spans="1:31" x14ac:dyDescent="0.25">
      <c r="A6457">
        <v>2284772</v>
      </c>
      <c r="B6457">
        <v>1</v>
      </c>
      <c r="C6457" t="s">
        <v>80</v>
      </c>
      <c r="D6457" t="s">
        <v>93</v>
      </c>
      <c r="E6457" t="s">
        <v>165</v>
      </c>
      <c r="F6457" t="s">
        <v>18631</v>
      </c>
      <c r="G6457" t="s">
        <v>198</v>
      </c>
      <c r="H6457" t="s">
        <v>150</v>
      </c>
      <c r="I6457" t="s">
        <v>136</v>
      </c>
      <c r="J6457" t="s">
        <v>137</v>
      </c>
      <c r="K6457" t="s">
        <v>138</v>
      </c>
      <c r="L6457" t="s">
        <v>18632</v>
      </c>
      <c r="M6457" t="s">
        <v>18633</v>
      </c>
      <c r="N6457">
        <v>3.82</v>
      </c>
      <c r="O6457">
        <v>0</v>
      </c>
      <c r="P6457">
        <v>3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0.93406579755120012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0.93406579755120012</v>
      </c>
    </row>
    <row r="6458" spans="1:31" x14ac:dyDescent="0.25">
      <c r="A6458">
        <v>2284773</v>
      </c>
      <c r="B6458">
        <v>1</v>
      </c>
      <c r="C6458" t="s">
        <v>80</v>
      </c>
      <c r="D6458" t="s">
        <v>93</v>
      </c>
      <c r="E6458" t="s">
        <v>141</v>
      </c>
      <c r="F6458" t="s">
        <v>18634</v>
      </c>
      <c r="G6458" t="s">
        <v>278</v>
      </c>
      <c r="H6458" t="s">
        <v>135</v>
      </c>
      <c r="I6458" t="s">
        <v>136</v>
      </c>
      <c r="J6458" t="s">
        <v>137</v>
      </c>
      <c r="K6458" t="s">
        <v>138</v>
      </c>
      <c r="L6458" t="s">
        <v>18635</v>
      </c>
      <c r="M6458" t="s">
        <v>18636</v>
      </c>
      <c r="N6458">
        <v>7.5352777770000001</v>
      </c>
      <c r="O6458">
        <v>0</v>
      </c>
      <c r="P6458">
        <v>0</v>
      </c>
      <c r="Q6458">
        <v>0</v>
      </c>
      <c r="R6458">
        <v>20</v>
      </c>
      <c r="S6458">
        <v>0</v>
      </c>
      <c r="T6458">
        <v>6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99.937094642485803</v>
      </c>
      <c r="AA6458">
        <v>0</v>
      </c>
      <c r="AB6458">
        <v>11.326977998808268</v>
      </c>
      <c r="AC6458">
        <v>0</v>
      </c>
      <c r="AD6458">
        <v>0</v>
      </c>
      <c r="AE6458">
        <v>111.26407264129406</v>
      </c>
    </row>
    <row r="6459" spans="1:31" x14ac:dyDescent="0.25">
      <c r="A6459">
        <v>2284775</v>
      </c>
      <c r="B6459">
        <v>1</v>
      </c>
      <c r="C6459" t="s">
        <v>81</v>
      </c>
      <c r="D6459" t="s">
        <v>118</v>
      </c>
      <c r="E6459" t="s">
        <v>147</v>
      </c>
      <c r="F6459" t="s">
        <v>18637</v>
      </c>
      <c r="G6459" t="s">
        <v>149</v>
      </c>
      <c r="H6459" t="s">
        <v>150</v>
      </c>
      <c r="I6459" t="s">
        <v>136</v>
      </c>
      <c r="J6459" t="s">
        <v>137</v>
      </c>
      <c r="K6459" t="s">
        <v>138</v>
      </c>
      <c r="L6459" t="s">
        <v>18638</v>
      </c>
      <c r="M6459" t="s">
        <v>18639</v>
      </c>
      <c r="N6459">
        <v>2.1638888879999998</v>
      </c>
      <c r="O6459">
        <v>0</v>
      </c>
      <c r="P6459">
        <v>3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2.4774279487789337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2.4774279487789337</v>
      </c>
    </row>
    <row r="6460" spans="1:31" x14ac:dyDescent="0.25">
      <c r="A6460">
        <v>2284779</v>
      </c>
      <c r="B6460">
        <v>1</v>
      </c>
      <c r="C6460" t="s">
        <v>80</v>
      </c>
      <c r="D6460" t="s">
        <v>83</v>
      </c>
      <c r="E6460" t="s">
        <v>165</v>
      </c>
      <c r="F6460" t="s">
        <v>18640</v>
      </c>
      <c r="G6460" t="s">
        <v>198</v>
      </c>
      <c r="H6460" t="s">
        <v>150</v>
      </c>
      <c r="I6460" t="s">
        <v>136</v>
      </c>
      <c r="J6460" t="s">
        <v>137</v>
      </c>
      <c r="K6460" t="s">
        <v>138</v>
      </c>
      <c r="L6460" t="s">
        <v>18641</v>
      </c>
      <c r="M6460" t="s">
        <v>18642</v>
      </c>
      <c r="N6460">
        <v>1.7922222219999999</v>
      </c>
      <c r="O6460">
        <v>0</v>
      </c>
      <c r="P6460">
        <v>4</v>
      </c>
      <c r="Q6460">
        <v>0</v>
      </c>
      <c r="R6460">
        <v>0</v>
      </c>
      <c r="S6460">
        <v>0</v>
      </c>
      <c r="T6460">
        <v>1</v>
      </c>
      <c r="U6460">
        <v>0</v>
      </c>
      <c r="V6460">
        <v>0</v>
      </c>
      <c r="W6460">
        <v>0</v>
      </c>
      <c r="X6460">
        <v>2.4397955003585996</v>
      </c>
      <c r="Y6460">
        <v>0</v>
      </c>
      <c r="Z6460">
        <v>0</v>
      </c>
      <c r="AA6460">
        <v>0</v>
      </c>
      <c r="AB6460">
        <v>2.8351661236511667</v>
      </c>
      <c r="AC6460">
        <v>0</v>
      </c>
      <c r="AD6460">
        <v>0</v>
      </c>
      <c r="AE6460">
        <v>5.2749616240097659</v>
      </c>
    </row>
    <row r="6461" spans="1:31" x14ac:dyDescent="0.25">
      <c r="A6461">
        <v>2284780</v>
      </c>
      <c r="B6461">
        <v>1</v>
      </c>
      <c r="C6461" t="s">
        <v>81</v>
      </c>
      <c r="D6461" t="s">
        <v>112</v>
      </c>
      <c r="E6461" t="s">
        <v>165</v>
      </c>
      <c r="F6461" t="s">
        <v>18643</v>
      </c>
      <c r="G6461" t="s">
        <v>198</v>
      </c>
      <c r="H6461" t="s">
        <v>150</v>
      </c>
      <c r="I6461" t="s">
        <v>136</v>
      </c>
      <c r="J6461" t="s">
        <v>137</v>
      </c>
      <c r="K6461" t="s">
        <v>138</v>
      </c>
      <c r="L6461" t="s">
        <v>18644</v>
      </c>
      <c r="M6461" t="s">
        <v>18645</v>
      </c>
      <c r="N6461">
        <v>1.549722222</v>
      </c>
      <c r="O6461">
        <v>0</v>
      </c>
      <c r="P6461">
        <v>1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</row>
    <row r="6462" spans="1:31" x14ac:dyDescent="0.25">
      <c r="A6462">
        <v>2284782</v>
      </c>
      <c r="B6462">
        <v>1</v>
      </c>
      <c r="C6462" t="s">
        <v>81</v>
      </c>
      <c r="D6462" t="s">
        <v>123</v>
      </c>
      <c r="E6462" t="s">
        <v>165</v>
      </c>
      <c r="F6462" t="s">
        <v>18646</v>
      </c>
      <c r="G6462" t="s">
        <v>198</v>
      </c>
      <c r="H6462" t="s">
        <v>150</v>
      </c>
      <c r="I6462" t="s">
        <v>136</v>
      </c>
      <c r="J6462" t="s">
        <v>137</v>
      </c>
      <c r="K6462" t="s">
        <v>138</v>
      </c>
      <c r="L6462" t="s">
        <v>18647</v>
      </c>
      <c r="M6462" t="s">
        <v>18648</v>
      </c>
      <c r="N6462">
        <v>2.3141666660000002</v>
      </c>
      <c r="O6462">
        <v>0</v>
      </c>
      <c r="P6462">
        <v>8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4.8540789521127738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4.8540789521127738</v>
      </c>
    </row>
    <row r="6463" spans="1:31" x14ac:dyDescent="0.25">
      <c r="A6463">
        <v>2284784</v>
      </c>
      <c r="B6463">
        <v>1</v>
      </c>
      <c r="C6463" t="s">
        <v>81</v>
      </c>
      <c r="D6463" t="s">
        <v>113</v>
      </c>
      <c r="E6463" t="s">
        <v>132</v>
      </c>
      <c r="F6463" t="s">
        <v>18649</v>
      </c>
      <c r="G6463" t="s">
        <v>134</v>
      </c>
      <c r="H6463" t="s">
        <v>135</v>
      </c>
      <c r="I6463" t="s">
        <v>136</v>
      </c>
      <c r="J6463" t="s">
        <v>137</v>
      </c>
      <c r="K6463" t="s">
        <v>138</v>
      </c>
      <c r="L6463" t="s">
        <v>18650</v>
      </c>
      <c r="M6463" t="s">
        <v>18651</v>
      </c>
      <c r="N6463">
        <v>1.949166666</v>
      </c>
      <c r="O6463">
        <v>1</v>
      </c>
      <c r="P6463">
        <v>233</v>
      </c>
      <c r="Q6463">
        <v>97</v>
      </c>
      <c r="R6463">
        <v>185</v>
      </c>
      <c r="S6463">
        <v>9</v>
      </c>
      <c r="T6463">
        <v>14</v>
      </c>
      <c r="U6463">
        <v>1</v>
      </c>
      <c r="V6463">
        <v>0</v>
      </c>
      <c r="W6463">
        <v>0.44028060800077773</v>
      </c>
      <c r="X6463">
        <v>54.785305471452318</v>
      </c>
      <c r="Y6463">
        <v>258.95398970433632</v>
      </c>
      <c r="Z6463">
        <v>646.73637806362376</v>
      </c>
      <c r="AA6463">
        <v>81.4834932159294</v>
      </c>
      <c r="AB6463">
        <v>20.212531058491198</v>
      </c>
      <c r="AC6463">
        <v>15.196469005755567</v>
      </c>
      <c r="AD6463">
        <v>0</v>
      </c>
      <c r="AE6463">
        <v>1077.8084471275893</v>
      </c>
    </row>
    <row r="6464" spans="1:31" x14ac:dyDescent="0.25">
      <c r="A6464">
        <v>2284785</v>
      </c>
      <c r="B6464">
        <v>1</v>
      </c>
      <c r="C6464" t="s">
        <v>80</v>
      </c>
      <c r="D6464" t="s">
        <v>87</v>
      </c>
      <c r="E6464" t="s">
        <v>165</v>
      </c>
      <c r="F6464" t="s">
        <v>18652</v>
      </c>
      <c r="G6464" t="s">
        <v>198</v>
      </c>
      <c r="H6464" t="s">
        <v>150</v>
      </c>
      <c r="I6464" t="s">
        <v>136</v>
      </c>
      <c r="J6464" t="s">
        <v>137</v>
      </c>
      <c r="K6464" t="s">
        <v>138</v>
      </c>
      <c r="L6464" t="s">
        <v>18653</v>
      </c>
      <c r="M6464" t="s">
        <v>18654</v>
      </c>
      <c r="N6464">
        <v>1.0719444440000001</v>
      </c>
      <c r="O6464">
        <v>0</v>
      </c>
      <c r="P6464">
        <v>2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0.3539693892616167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0.3539693892616167</v>
      </c>
    </row>
    <row r="6465" spans="1:31" x14ac:dyDescent="0.25">
      <c r="A6465">
        <v>2284786</v>
      </c>
      <c r="B6465">
        <v>1</v>
      </c>
      <c r="C6465" t="s">
        <v>80</v>
      </c>
      <c r="D6465" t="s">
        <v>99</v>
      </c>
      <c r="E6465" t="s">
        <v>165</v>
      </c>
      <c r="F6465" t="s">
        <v>18655</v>
      </c>
      <c r="G6465" t="s">
        <v>198</v>
      </c>
      <c r="H6465" t="s">
        <v>150</v>
      </c>
      <c r="I6465" t="s">
        <v>136</v>
      </c>
      <c r="J6465" t="s">
        <v>137</v>
      </c>
      <c r="K6465" t="s">
        <v>138</v>
      </c>
      <c r="L6465" t="s">
        <v>18656</v>
      </c>
      <c r="M6465" t="s">
        <v>18657</v>
      </c>
      <c r="N6465">
        <v>5.0277777769999998</v>
      </c>
      <c r="O6465">
        <v>0</v>
      </c>
      <c r="P6465">
        <v>1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0.28403532886214999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0.28403532886214999</v>
      </c>
    </row>
    <row r="6466" spans="1:31" x14ac:dyDescent="0.25">
      <c r="A6466">
        <v>2284788</v>
      </c>
      <c r="B6466">
        <v>1</v>
      </c>
      <c r="C6466" t="s">
        <v>80</v>
      </c>
      <c r="D6466" t="s">
        <v>104</v>
      </c>
      <c r="E6466" t="s">
        <v>165</v>
      </c>
      <c r="F6466" t="s">
        <v>18658</v>
      </c>
      <c r="G6466" t="s">
        <v>198</v>
      </c>
      <c r="H6466" t="s">
        <v>150</v>
      </c>
      <c r="I6466" t="s">
        <v>136</v>
      </c>
      <c r="J6466" t="s">
        <v>137</v>
      </c>
      <c r="K6466" t="s">
        <v>138</v>
      </c>
      <c r="L6466" t="s">
        <v>18659</v>
      </c>
      <c r="M6466" t="s">
        <v>18660</v>
      </c>
      <c r="N6466">
        <v>1.8333333329999999</v>
      </c>
      <c r="O6466">
        <v>0</v>
      </c>
      <c r="P6466">
        <v>1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2.4965770399366498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2.4965770399366498</v>
      </c>
    </row>
    <row r="6467" spans="1:31" x14ac:dyDescent="0.25">
      <c r="A6467">
        <v>2284795</v>
      </c>
      <c r="B6467">
        <v>1</v>
      </c>
      <c r="C6467" t="s">
        <v>80</v>
      </c>
      <c r="D6467" t="s">
        <v>94</v>
      </c>
      <c r="E6467" t="s">
        <v>147</v>
      </c>
      <c r="F6467" t="s">
        <v>3660</v>
      </c>
      <c r="G6467" t="s">
        <v>149</v>
      </c>
      <c r="H6467" t="s">
        <v>150</v>
      </c>
      <c r="I6467" t="s">
        <v>136</v>
      </c>
      <c r="J6467" t="s">
        <v>137</v>
      </c>
      <c r="K6467" t="s">
        <v>138</v>
      </c>
      <c r="L6467" t="s">
        <v>18661</v>
      </c>
      <c r="M6467" t="s">
        <v>18662</v>
      </c>
      <c r="N6467">
        <v>2.218611111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9</v>
      </c>
      <c r="U6467">
        <v>0</v>
      </c>
      <c r="V6467">
        <v>1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40.247291634333877</v>
      </c>
      <c r="AC6467">
        <v>0</v>
      </c>
      <c r="AD6467">
        <v>6.584153350946826</v>
      </c>
      <c r="AE6467">
        <v>46.831444985280704</v>
      </c>
    </row>
    <row r="6468" spans="1:31" x14ac:dyDescent="0.25">
      <c r="A6468">
        <v>2284796</v>
      </c>
      <c r="B6468">
        <v>1</v>
      </c>
      <c r="C6468" t="s">
        <v>80</v>
      </c>
      <c r="D6468" t="s">
        <v>90</v>
      </c>
      <c r="E6468" t="s">
        <v>165</v>
      </c>
      <c r="F6468" t="s">
        <v>18663</v>
      </c>
      <c r="G6468" t="s">
        <v>198</v>
      </c>
      <c r="H6468" t="s">
        <v>150</v>
      </c>
      <c r="I6468" t="s">
        <v>136</v>
      </c>
      <c r="J6468" t="s">
        <v>137</v>
      </c>
      <c r="K6468" t="s">
        <v>138</v>
      </c>
      <c r="L6468" t="s">
        <v>18664</v>
      </c>
      <c r="M6468" t="s">
        <v>18665</v>
      </c>
      <c r="N6468">
        <v>3.2822222220000001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1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6.4583355539593335</v>
      </c>
      <c r="AC6468">
        <v>0</v>
      </c>
      <c r="AD6468">
        <v>0</v>
      </c>
      <c r="AE6468">
        <v>6.4583355539593335</v>
      </c>
    </row>
    <row r="6469" spans="1:31" x14ac:dyDescent="0.25">
      <c r="A6469">
        <v>2284799</v>
      </c>
      <c r="B6469">
        <v>1</v>
      </c>
      <c r="C6469" t="s">
        <v>80</v>
      </c>
      <c r="D6469" t="s">
        <v>88</v>
      </c>
      <c r="E6469" t="s">
        <v>165</v>
      </c>
      <c r="F6469" t="s">
        <v>18666</v>
      </c>
      <c r="G6469" t="s">
        <v>225</v>
      </c>
      <c r="H6469" t="s">
        <v>150</v>
      </c>
      <c r="I6469" t="s">
        <v>136</v>
      </c>
      <c r="J6469" t="s">
        <v>137</v>
      </c>
      <c r="K6469" t="s">
        <v>138</v>
      </c>
      <c r="L6469" t="s">
        <v>18667</v>
      </c>
      <c r="M6469" t="s">
        <v>18668</v>
      </c>
      <c r="N6469">
        <v>1.7891666660000001</v>
      </c>
      <c r="O6469">
        <v>0</v>
      </c>
      <c r="P6469">
        <v>15</v>
      </c>
      <c r="Q6469">
        <v>0</v>
      </c>
      <c r="R6469">
        <v>0</v>
      </c>
      <c r="S6469">
        <v>0</v>
      </c>
      <c r="T6469">
        <v>1</v>
      </c>
      <c r="U6469">
        <v>0</v>
      </c>
      <c r="V6469">
        <v>0</v>
      </c>
      <c r="W6469">
        <v>0</v>
      </c>
      <c r="X6469">
        <v>6.3797290828119353</v>
      </c>
      <c r="Y6469">
        <v>0</v>
      </c>
      <c r="Z6469">
        <v>0</v>
      </c>
      <c r="AA6469">
        <v>0</v>
      </c>
      <c r="AB6469">
        <v>1.105579763762025</v>
      </c>
      <c r="AC6469">
        <v>0</v>
      </c>
      <c r="AD6469">
        <v>0</v>
      </c>
      <c r="AE6469">
        <v>7.4853088465739601</v>
      </c>
    </row>
    <row r="6470" spans="1:31" x14ac:dyDescent="0.25">
      <c r="A6470">
        <v>2284800</v>
      </c>
      <c r="B6470">
        <v>1</v>
      </c>
      <c r="C6470" t="s">
        <v>80</v>
      </c>
      <c r="D6470" t="s">
        <v>83</v>
      </c>
      <c r="E6470" t="s">
        <v>165</v>
      </c>
      <c r="F6470" t="s">
        <v>18669</v>
      </c>
      <c r="G6470" t="s">
        <v>297</v>
      </c>
      <c r="H6470" t="s">
        <v>150</v>
      </c>
      <c r="I6470" t="s">
        <v>136</v>
      </c>
      <c r="J6470" t="s">
        <v>137</v>
      </c>
      <c r="K6470" t="s">
        <v>138</v>
      </c>
      <c r="L6470" t="s">
        <v>18670</v>
      </c>
      <c r="M6470" t="s">
        <v>18671</v>
      </c>
      <c r="N6470">
        <v>9.2422222220000005</v>
      </c>
      <c r="O6470">
        <v>0</v>
      </c>
      <c r="P6470">
        <v>3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5.2316952440065014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5.2316952440065014</v>
      </c>
    </row>
    <row r="6471" spans="1:31" x14ac:dyDescent="0.25">
      <c r="A6471">
        <v>2284802</v>
      </c>
      <c r="B6471">
        <v>1</v>
      </c>
      <c r="C6471" t="s">
        <v>80</v>
      </c>
      <c r="D6471" t="s">
        <v>84</v>
      </c>
      <c r="E6471" t="s">
        <v>165</v>
      </c>
      <c r="F6471" t="s">
        <v>18672</v>
      </c>
      <c r="G6471" t="s">
        <v>198</v>
      </c>
      <c r="H6471" t="s">
        <v>150</v>
      </c>
      <c r="I6471" t="s">
        <v>136</v>
      </c>
      <c r="J6471" t="s">
        <v>137</v>
      </c>
      <c r="K6471" t="s">
        <v>138</v>
      </c>
      <c r="L6471" t="s">
        <v>18673</v>
      </c>
      <c r="M6471" t="s">
        <v>18674</v>
      </c>
      <c r="N6471">
        <v>1.6030555550000001</v>
      </c>
      <c r="O6471">
        <v>0</v>
      </c>
      <c r="P6471">
        <v>5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1.4520409858250669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1.4520409858250669</v>
      </c>
    </row>
    <row r="6472" spans="1:31" x14ac:dyDescent="0.25">
      <c r="A6472">
        <v>2284803</v>
      </c>
      <c r="B6472">
        <v>1</v>
      </c>
      <c r="C6472" t="s">
        <v>81</v>
      </c>
      <c r="D6472" t="s">
        <v>128</v>
      </c>
      <c r="E6472" t="s">
        <v>141</v>
      </c>
      <c r="F6472" t="s">
        <v>18675</v>
      </c>
      <c r="G6472" t="s">
        <v>143</v>
      </c>
      <c r="H6472" t="s">
        <v>135</v>
      </c>
      <c r="I6472" t="s">
        <v>136</v>
      </c>
      <c r="J6472" t="s">
        <v>137</v>
      </c>
      <c r="K6472" t="s">
        <v>144</v>
      </c>
      <c r="L6472" t="s">
        <v>18676</v>
      </c>
      <c r="M6472" t="s">
        <v>18677</v>
      </c>
      <c r="N6472">
        <v>2.8624999999999998</v>
      </c>
      <c r="O6472">
        <v>0</v>
      </c>
      <c r="P6472">
        <v>922</v>
      </c>
      <c r="Q6472">
        <v>0</v>
      </c>
      <c r="R6472">
        <v>0</v>
      </c>
      <c r="S6472">
        <v>0</v>
      </c>
      <c r="T6472">
        <v>24</v>
      </c>
      <c r="U6472">
        <v>0</v>
      </c>
      <c r="V6472">
        <v>0</v>
      </c>
      <c r="W6472">
        <v>0</v>
      </c>
      <c r="X6472">
        <v>714.96540510422346</v>
      </c>
      <c r="Y6472">
        <v>0</v>
      </c>
      <c r="Z6472">
        <v>0</v>
      </c>
      <c r="AA6472">
        <v>0</v>
      </c>
      <c r="AB6472">
        <v>162.61922161963474</v>
      </c>
      <c r="AC6472">
        <v>0</v>
      </c>
      <c r="AD6472">
        <v>0</v>
      </c>
      <c r="AE6472">
        <v>877.58462672385826</v>
      </c>
    </row>
    <row r="6473" spans="1:31" x14ac:dyDescent="0.25">
      <c r="A6473">
        <v>2284806</v>
      </c>
      <c r="B6473">
        <v>1</v>
      </c>
      <c r="C6473" t="s">
        <v>80</v>
      </c>
      <c r="D6473" t="s">
        <v>92</v>
      </c>
      <c r="E6473" t="s">
        <v>147</v>
      </c>
      <c r="F6473" t="s">
        <v>18678</v>
      </c>
      <c r="G6473" t="s">
        <v>149</v>
      </c>
      <c r="H6473" t="s">
        <v>150</v>
      </c>
      <c r="I6473" t="s">
        <v>136</v>
      </c>
      <c r="J6473" t="s">
        <v>137</v>
      </c>
      <c r="K6473" t="s">
        <v>138</v>
      </c>
      <c r="L6473" t="s">
        <v>18679</v>
      </c>
      <c r="M6473" t="s">
        <v>18680</v>
      </c>
      <c r="N6473">
        <v>4.8550000000000004</v>
      </c>
      <c r="O6473">
        <v>0</v>
      </c>
      <c r="P6473">
        <v>5</v>
      </c>
      <c r="Q6473">
        <v>0</v>
      </c>
      <c r="R6473">
        <v>0</v>
      </c>
      <c r="S6473">
        <v>0</v>
      </c>
      <c r="T6473">
        <v>2</v>
      </c>
      <c r="U6473">
        <v>0</v>
      </c>
      <c r="V6473">
        <v>0</v>
      </c>
      <c r="W6473">
        <v>0</v>
      </c>
      <c r="X6473">
        <v>6.3632793075363416</v>
      </c>
      <c r="Y6473">
        <v>0</v>
      </c>
      <c r="Z6473">
        <v>0</v>
      </c>
      <c r="AA6473">
        <v>0</v>
      </c>
      <c r="AB6473">
        <v>14.686340829534661</v>
      </c>
      <c r="AC6473">
        <v>0</v>
      </c>
      <c r="AD6473">
        <v>0</v>
      </c>
      <c r="AE6473">
        <v>21.049620137071003</v>
      </c>
    </row>
    <row r="6474" spans="1:31" x14ac:dyDescent="0.25">
      <c r="A6474">
        <v>2284807</v>
      </c>
      <c r="B6474">
        <v>1</v>
      </c>
      <c r="C6474" t="s">
        <v>80</v>
      </c>
      <c r="D6474" t="s">
        <v>99</v>
      </c>
      <c r="E6474" t="s">
        <v>147</v>
      </c>
      <c r="F6474" t="s">
        <v>18681</v>
      </c>
      <c r="G6474" t="s">
        <v>149</v>
      </c>
      <c r="H6474" t="s">
        <v>150</v>
      </c>
      <c r="I6474" t="s">
        <v>136</v>
      </c>
      <c r="J6474" t="s">
        <v>137</v>
      </c>
      <c r="K6474" t="s">
        <v>138</v>
      </c>
      <c r="L6474" t="s">
        <v>18682</v>
      </c>
      <c r="M6474" t="s">
        <v>18683</v>
      </c>
      <c r="N6474">
        <v>3.235833333</v>
      </c>
      <c r="O6474">
        <v>0</v>
      </c>
      <c r="P6474">
        <v>8</v>
      </c>
      <c r="Q6474">
        <v>0</v>
      </c>
      <c r="R6474">
        <v>3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6.5551729452404155</v>
      </c>
      <c r="Y6474">
        <v>0</v>
      </c>
      <c r="Z6474">
        <v>3.4284087513834995</v>
      </c>
      <c r="AA6474">
        <v>0</v>
      </c>
      <c r="AB6474">
        <v>0</v>
      </c>
      <c r="AC6474">
        <v>0</v>
      </c>
      <c r="AD6474">
        <v>0</v>
      </c>
      <c r="AE6474">
        <v>9.983581696623915</v>
      </c>
    </row>
    <row r="6475" spans="1:31" x14ac:dyDescent="0.25">
      <c r="A6475">
        <v>2284808</v>
      </c>
      <c r="B6475">
        <v>1</v>
      </c>
      <c r="C6475" t="s">
        <v>81</v>
      </c>
      <c r="D6475" t="s">
        <v>118</v>
      </c>
      <c r="E6475" t="s">
        <v>165</v>
      </c>
      <c r="F6475" t="s">
        <v>18684</v>
      </c>
      <c r="G6475" t="s">
        <v>198</v>
      </c>
      <c r="H6475" t="s">
        <v>150</v>
      </c>
      <c r="I6475" t="s">
        <v>136</v>
      </c>
      <c r="J6475" t="s">
        <v>137</v>
      </c>
      <c r="K6475" t="s">
        <v>138</v>
      </c>
      <c r="L6475" t="s">
        <v>18685</v>
      </c>
      <c r="M6475" t="s">
        <v>18686</v>
      </c>
      <c r="N6475">
        <v>2.003333333</v>
      </c>
      <c r="O6475">
        <v>0</v>
      </c>
      <c r="P6475">
        <v>2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0.41461891366425002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0.41461891366425002</v>
      </c>
    </row>
    <row r="6476" spans="1:31" x14ac:dyDescent="0.25">
      <c r="A6476">
        <v>2284813</v>
      </c>
      <c r="B6476">
        <v>1</v>
      </c>
      <c r="C6476" t="s">
        <v>80</v>
      </c>
      <c r="D6476" t="s">
        <v>82</v>
      </c>
      <c r="E6476" t="s">
        <v>165</v>
      </c>
      <c r="F6476" t="s">
        <v>18687</v>
      </c>
      <c r="G6476" t="s">
        <v>167</v>
      </c>
      <c r="H6476" t="s">
        <v>150</v>
      </c>
      <c r="I6476" t="s">
        <v>136</v>
      </c>
      <c r="J6476" t="s">
        <v>137</v>
      </c>
      <c r="K6476" t="s">
        <v>138</v>
      </c>
      <c r="L6476" t="s">
        <v>18688</v>
      </c>
      <c r="M6476" t="s">
        <v>18689</v>
      </c>
      <c r="N6476">
        <v>8.8152777770000004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1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0.49190856717546666</v>
      </c>
      <c r="AC6476">
        <v>0</v>
      </c>
      <c r="AD6476">
        <v>0</v>
      </c>
      <c r="AE6476">
        <v>0.49190856717546666</v>
      </c>
    </row>
    <row r="6477" spans="1:31" x14ac:dyDescent="0.25">
      <c r="A6477">
        <v>2284814</v>
      </c>
      <c r="B6477">
        <v>1</v>
      </c>
      <c r="C6477" t="s">
        <v>80</v>
      </c>
      <c r="D6477" t="s">
        <v>105</v>
      </c>
      <c r="E6477" t="s">
        <v>147</v>
      </c>
      <c r="F6477" t="s">
        <v>18690</v>
      </c>
      <c r="G6477" t="s">
        <v>149</v>
      </c>
      <c r="H6477" t="s">
        <v>150</v>
      </c>
      <c r="I6477" t="s">
        <v>136</v>
      </c>
      <c r="J6477" t="s">
        <v>137</v>
      </c>
      <c r="K6477" t="s">
        <v>138</v>
      </c>
      <c r="L6477" t="s">
        <v>18691</v>
      </c>
      <c r="M6477" t="s">
        <v>18692</v>
      </c>
      <c r="N6477">
        <v>2.2830555549999998</v>
      </c>
      <c r="O6477">
        <v>0</v>
      </c>
      <c r="P6477">
        <v>1</v>
      </c>
      <c r="Q6477">
        <v>0</v>
      </c>
      <c r="R6477">
        <v>18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0.3368675863718667</v>
      </c>
      <c r="Y6477">
        <v>0</v>
      </c>
      <c r="Z6477">
        <v>2.4863832578691163</v>
      </c>
      <c r="AA6477">
        <v>0</v>
      </c>
      <c r="AB6477">
        <v>0</v>
      </c>
      <c r="AC6477">
        <v>0</v>
      </c>
      <c r="AD6477">
        <v>0</v>
      </c>
      <c r="AE6477">
        <v>2.8232508442409832</v>
      </c>
    </row>
    <row r="6478" spans="1:31" x14ac:dyDescent="0.25">
      <c r="A6478">
        <v>2284815</v>
      </c>
      <c r="B6478">
        <v>1</v>
      </c>
      <c r="C6478" t="s">
        <v>80</v>
      </c>
      <c r="D6478" t="s">
        <v>82</v>
      </c>
      <c r="E6478" t="s">
        <v>165</v>
      </c>
      <c r="F6478" t="s">
        <v>18693</v>
      </c>
      <c r="G6478" t="s">
        <v>198</v>
      </c>
      <c r="H6478" t="s">
        <v>150</v>
      </c>
      <c r="I6478" t="s">
        <v>136</v>
      </c>
      <c r="J6478" t="s">
        <v>137</v>
      </c>
      <c r="K6478" t="s">
        <v>138</v>
      </c>
      <c r="L6478" t="s">
        <v>18694</v>
      </c>
      <c r="M6478" t="s">
        <v>18695</v>
      </c>
      <c r="N6478">
        <v>3.914722222</v>
      </c>
      <c r="O6478">
        <v>0</v>
      </c>
      <c r="P6478">
        <v>1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0.19991001788853338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0.19991001788853338</v>
      </c>
    </row>
    <row r="6479" spans="1:31" x14ac:dyDescent="0.25">
      <c r="A6479">
        <v>2284818</v>
      </c>
      <c r="B6479">
        <v>1</v>
      </c>
      <c r="C6479" t="s">
        <v>81</v>
      </c>
      <c r="D6479" t="s">
        <v>128</v>
      </c>
      <c r="E6479" t="s">
        <v>141</v>
      </c>
      <c r="F6479" t="s">
        <v>18696</v>
      </c>
      <c r="G6479" t="s">
        <v>143</v>
      </c>
      <c r="H6479" t="s">
        <v>135</v>
      </c>
      <c r="I6479" t="s">
        <v>136</v>
      </c>
      <c r="J6479" t="s">
        <v>137</v>
      </c>
      <c r="K6479" t="s">
        <v>144</v>
      </c>
      <c r="L6479" t="s">
        <v>18697</v>
      </c>
      <c r="M6479" t="s">
        <v>18698</v>
      </c>
      <c r="N6479">
        <v>2.730277777</v>
      </c>
      <c r="O6479">
        <v>0</v>
      </c>
      <c r="P6479">
        <v>291</v>
      </c>
      <c r="Q6479">
        <v>0</v>
      </c>
      <c r="R6479">
        <v>0</v>
      </c>
      <c r="S6479">
        <v>0</v>
      </c>
      <c r="T6479">
        <v>4</v>
      </c>
      <c r="U6479">
        <v>0</v>
      </c>
      <c r="V6479">
        <v>0</v>
      </c>
      <c r="W6479">
        <v>0</v>
      </c>
      <c r="X6479">
        <v>276.22537354136705</v>
      </c>
      <c r="Y6479">
        <v>0</v>
      </c>
      <c r="Z6479">
        <v>0</v>
      </c>
      <c r="AA6479">
        <v>0</v>
      </c>
      <c r="AB6479">
        <v>34.591345707930579</v>
      </c>
      <c r="AC6479">
        <v>0</v>
      </c>
      <c r="AD6479">
        <v>0</v>
      </c>
      <c r="AE6479">
        <v>310.81671924929765</v>
      </c>
    </row>
    <row r="6480" spans="1:31" x14ac:dyDescent="0.25">
      <c r="A6480">
        <v>2284834</v>
      </c>
      <c r="B6480">
        <v>1</v>
      </c>
      <c r="C6480" t="s">
        <v>80</v>
      </c>
      <c r="D6480" t="s">
        <v>107</v>
      </c>
      <c r="E6480" t="s">
        <v>147</v>
      </c>
      <c r="F6480" t="s">
        <v>18699</v>
      </c>
      <c r="G6480" t="s">
        <v>233</v>
      </c>
      <c r="H6480" t="s">
        <v>150</v>
      </c>
      <c r="I6480" t="s">
        <v>136</v>
      </c>
      <c r="J6480" t="s">
        <v>137</v>
      </c>
      <c r="K6480" t="s">
        <v>138</v>
      </c>
      <c r="L6480" t="s">
        <v>18700</v>
      </c>
      <c r="M6480" t="s">
        <v>18701</v>
      </c>
      <c r="N6480">
        <v>1.980555555</v>
      </c>
      <c r="O6480">
        <v>0</v>
      </c>
      <c r="P6480">
        <v>18</v>
      </c>
      <c r="Q6480">
        <v>0</v>
      </c>
      <c r="R6480">
        <v>0</v>
      </c>
      <c r="S6480">
        <v>0</v>
      </c>
      <c r="T6480">
        <v>5</v>
      </c>
      <c r="U6480">
        <v>0</v>
      </c>
      <c r="V6480">
        <v>0</v>
      </c>
      <c r="W6480">
        <v>0</v>
      </c>
      <c r="X6480">
        <v>6.0835844974755711</v>
      </c>
      <c r="Y6480">
        <v>0</v>
      </c>
      <c r="Z6480">
        <v>0</v>
      </c>
      <c r="AA6480">
        <v>0</v>
      </c>
      <c r="AB6480">
        <v>9.8279702239298334</v>
      </c>
      <c r="AC6480">
        <v>0</v>
      </c>
      <c r="AD6480">
        <v>0</v>
      </c>
      <c r="AE6480">
        <v>15.911554721405405</v>
      </c>
    </row>
    <row r="6481" spans="1:31" x14ac:dyDescent="0.25">
      <c r="A6481">
        <v>2284838</v>
      </c>
      <c r="B6481">
        <v>1</v>
      </c>
      <c r="C6481" t="s">
        <v>81</v>
      </c>
      <c r="D6481" t="s">
        <v>116</v>
      </c>
      <c r="E6481" t="s">
        <v>147</v>
      </c>
      <c r="F6481" t="s">
        <v>18702</v>
      </c>
      <c r="G6481" t="s">
        <v>149</v>
      </c>
      <c r="H6481" t="s">
        <v>150</v>
      </c>
      <c r="I6481" t="s">
        <v>136</v>
      </c>
      <c r="J6481" t="s">
        <v>137</v>
      </c>
      <c r="K6481" t="s">
        <v>138</v>
      </c>
      <c r="L6481" t="s">
        <v>18703</v>
      </c>
      <c r="M6481" t="s">
        <v>18704</v>
      </c>
      <c r="N6481">
        <v>0.42638888800000002</v>
      </c>
      <c r="O6481">
        <v>0</v>
      </c>
      <c r="P6481">
        <v>82</v>
      </c>
      <c r="Q6481">
        <v>0</v>
      </c>
      <c r="R6481">
        <v>0</v>
      </c>
      <c r="S6481">
        <v>0</v>
      </c>
      <c r="T6481">
        <v>8</v>
      </c>
      <c r="U6481">
        <v>0</v>
      </c>
      <c r="V6481">
        <v>0</v>
      </c>
      <c r="W6481">
        <v>0</v>
      </c>
      <c r="X6481">
        <v>5.7000272501477118</v>
      </c>
      <c r="Y6481">
        <v>0</v>
      </c>
      <c r="Z6481">
        <v>0</v>
      </c>
      <c r="AA6481">
        <v>0</v>
      </c>
      <c r="AB6481">
        <v>2.0182428582383336</v>
      </c>
      <c r="AC6481">
        <v>0</v>
      </c>
      <c r="AD6481">
        <v>0</v>
      </c>
      <c r="AE6481">
        <v>7.7182701083860454</v>
      </c>
    </row>
    <row r="6482" spans="1:31" x14ac:dyDescent="0.25">
      <c r="A6482">
        <v>2284839</v>
      </c>
      <c r="B6482">
        <v>1</v>
      </c>
      <c r="C6482" t="s">
        <v>80</v>
      </c>
      <c r="D6482" t="s">
        <v>82</v>
      </c>
      <c r="E6482" t="s">
        <v>312</v>
      </c>
      <c r="F6482" t="s">
        <v>18705</v>
      </c>
      <c r="G6482" t="s">
        <v>1032</v>
      </c>
      <c r="H6482" t="s">
        <v>150</v>
      </c>
      <c r="I6482" t="s">
        <v>136</v>
      </c>
      <c r="J6482" t="s">
        <v>137</v>
      </c>
      <c r="K6482" t="s">
        <v>138</v>
      </c>
      <c r="L6482" t="s">
        <v>18706</v>
      </c>
      <c r="M6482" t="s">
        <v>18707</v>
      </c>
      <c r="N6482">
        <v>1.505833333</v>
      </c>
      <c r="O6482">
        <v>0</v>
      </c>
      <c r="P6482">
        <v>71</v>
      </c>
      <c r="Q6482">
        <v>0</v>
      </c>
      <c r="R6482">
        <v>0</v>
      </c>
      <c r="S6482">
        <v>0</v>
      </c>
      <c r="T6482">
        <v>22</v>
      </c>
      <c r="U6482">
        <v>0</v>
      </c>
      <c r="V6482">
        <v>0</v>
      </c>
      <c r="W6482">
        <v>0</v>
      </c>
      <c r="X6482">
        <v>35.262474996862458</v>
      </c>
      <c r="Y6482">
        <v>0</v>
      </c>
      <c r="Z6482">
        <v>0</v>
      </c>
      <c r="AA6482">
        <v>0</v>
      </c>
      <c r="AB6482">
        <v>21.359825581763538</v>
      </c>
      <c r="AC6482">
        <v>0</v>
      </c>
      <c r="AD6482">
        <v>0</v>
      </c>
      <c r="AE6482">
        <v>56.622300578625996</v>
      </c>
    </row>
    <row r="6483" spans="1:31" x14ac:dyDescent="0.25">
      <c r="A6483">
        <v>2284840</v>
      </c>
      <c r="B6483">
        <v>1</v>
      </c>
      <c r="C6483" t="s">
        <v>80</v>
      </c>
      <c r="D6483" t="s">
        <v>107</v>
      </c>
      <c r="E6483" t="s">
        <v>165</v>
      </c>
      <c r="F6483" t="s">
        <v>18708</v>
      </c>
      <c r="G6483" t="s">
        <v>225</v>
      </c>
      <c r="H6483" t="s">
        <v>150</v>
      </c>
      <c r="I6483" t="s">
        <v>136</v>
      </c>
      <c r="J6483" t="s">
        <v>137</v>
      </c>
      <c r="K6483" t="s">
        <v>138</v>
      </c>
      <c r="L6483" t="s">
        <v>18709</v>
      </c>
      <c r="M6483" t="s">
        <v>18710</v>
      </c>
      <c r="N6483">
        <v>0.80777777699999997</v>
      </c>
      <c r="O6483">
        <v>0</v>
      </c>
      <c r="P6483">
        <v>3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0.48716955133508338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0.48716955133508338</v>
      </c>
    </row>
    <row r="6484" spans="1:31" x14ac:dyDescent="0.25">
      <c r="A6484">
        <v>2284842</v>
      </c>
      <c r="B6484">
        <v>1</v>
      </c>
      <c r="C6484" t="s">
        <v>80</v>
      </c>
      <c r="D6484" t="s">
        <v>90</v>
      </c>
      <c r="E6484" t="s">
        <v>165</v>
      </c>
      <c r="F6484" t="s">
        <v>18711</v>
      </c>
      <c r="G6484" t="s">
        <v>198</v>
      </c>
      <c r="H6484" t="s">
        <v>150</v>
      </c>
      <c r="I6484" t="s">
        <v>136</v>
      </c>
      <c r="J6484" t="s">
        <v>137</v>
      </c>
      <c r="K6484" t="s">
        <v>138</v>
      </c>
      <c r="L6484" t="s">
        <v>18712</v>
      </c>
      <c r="M6484" t="s">
        <v>18713</v>
      </c>
      <c r="N6484">
        <v>5.1797222219999997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1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1.3970960004705166</v>
      </c>
      <c r="AC6484">
        <v>0</v>
      </c>
      <c r="AD6484">
        <v>0</v>
      </c>
      <c r="AE6484">
        <v>1.3970960004705166</v>
      </c>
    </row>
    <row r="6485" spans="1:31" x14ac:dyDescent="0.25">
      <c r="A6485">
        <v>2284843</v>
      </c>
      <c r="B6485">
        <v>1</v>
      </c>
      <c r="C6485" t="s">
        <v>81</v>
      </c>
      <c r="D6485" t="s">
        <v>112</v>
      </c>
      <c r="E6485" t="s">
        <v>147</v>
      </c>
      <c r="F6485" t="s">
        <v>18714</v>
      </c>
      <c r="G6485" t="s">
        <v>1214</v>
      </c>
      <c r="H6485" t="s">
        <v>150</v>
      </c>
      <c r="I6485" t="s">
        <v>136</v>
      </c>
      <c r="J6485" t="s">
        <v>137</v>
      </c>
      <c r="K6485" t="s">
        <v>138</v>
      </c>
      <c r="L6485" t="s">
        <v>18715</v>
      </c>
      <c r="M6485" t="s">
        <v>18716</v>
      </c>
      <c r="N6485">
        <v>1.1802777769999999</v>
      </c>
      <c r="O6485">
        <v>0</v>
      </c>
      <c r="P6485">
        <v>13</v>
      </c>
      <c r="Q6485">
        <v>0</v>
      </c>
      <c r="R6485">
        <v>5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0.39237684016996671</v>
      </c>
      <c r="Y6485">
        <v>0</v>
      </c>
      <c r="Z6485">
        <v>8.4678004289724995E-2</v>
      </c>
      <c r="AA6485">
        <v>0</v>
      </c>
      <c r="AB6485">
        <v>0</v>
      </c>
      <c r="AC6485">
        <v>0</v>
      </c>
      <c r="AD6485">
        <v>0</v>
      </c>
      <c r="AE6485">
        <v>0.47705484445969171</v>
      </c>
    </row>
    <row r="6486" spans="1:31" x14ac:dyDescent="0.25">
      <c r="A6486">
        <v>2284844</v>
      </c>
      <c r="B6486">
        <v>1</v>
      </c>
      <c r="C6486" t="s">
        <v>81</v>
      </c>
      <c r="D6486" t="s">
        <v>120</v>
      </c>
      <c r="E6486" t="s">
        <v>165</v>
      </c>
      <c r="F6486" t="s">
        <v>18717</v>
      </c>
      <c r="G6486" t="s">
        <v>198</v>
      </c>
      <c r="H6486" t="s">
        <v>150</v>
      </c>
      <c r="I6486" t="s">
        <v>136</v>
      </c>
      <c r="J6486" t="s">
        <v>137</v>
      </c>
      <c r="K6486" t="s">
        <v>138</v>
      </c>
      <c r="L6486" t="s">
        <v>18718</v>
      </c>
      <c r="M6486" t="s">
        <v>18719</v>
      </c>
      <c r="N6486">
        <v>1.8166666659999999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0.12726122861900002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0.12726122861900002</v>
      </c>
    </row>
    <row r="6487" spans="1:31" x14ac:dyDescent="0.25">
      <c r="A6487">
        <v>2284846</v>
      </c>
      <c r="B6487">
        <v>1</v>
      </c>
      <c r="C6487" t="s">
        <v>80</v>
      </c>
      <c r="D6487" t="s">
        <v>100</v>
      </c>
      <c r="E6487" t="s">
        <v>147</v>
      </c>
      <c r="F6487" t="s">
        <v>18720</v>
      </c>
      <c r="G6487" t="s">
        <v>533</v>
      </c>
      <c r="H6487" t="s">
        <v>150</v>
      </c>
      <c r="I6487" t="s">
        <v>136</v>
      </c>
      <c r="J6487" t="s">
        <v>137</v>
      </c>
      <c r="K6487" t="s">
        <v>138</v>
      </c>
      <c r="L6487" t="s">
        <v>18721</v>
      </c>
      <c r="M6487" t="s">
        <v>18722</v>
      </c>
      <c r="N6487">
        <v>2.6333333329999999</v>
      </c>
      <c r="O6487">
        <v>0</v>
      </c>
      <c r="P6487">
        <v>235</v>
      </c>
      <c r="Q6487">
        <v>0</v>
      </c>
      <c r="R6487">
        <v>1</v>
      </c>
      <c r="S6487">
        <v>0</v>
      </c>
      <c r="T6487">
        <v>17</v>
      </c>
      <c r="U6487">
        <v>0</v>
      </c>
      <c r="V6487">
        <v>0</v>
      </c>
      <c r="W6487">
        <v>0</v>
      </c>
      <c r="X6487">
        <v>128.60004855815052</v>
      </c>
      <c r="Y6487">
        <v>0</v>
      </c>
      <c r="Z6487">
        <v>4.9642478551000006E-2</v>
      </c>
      <c r="AA6487">
        <v>0</v>
      </c>
      <c r="AB6487">
        <v>50.528090984379091</v>
      </c>
      <c r="AC6487">
        <v>0</v>
      </c>
      <c r="AD6487">
        <v>0</v>
      </c>
      <c r="AE6487">
        <v>179.17778202108059</v>
      </c>
    </row>
    <row r="6488" spans="1:31" x14ac:dyDescent="0.25">
      <c r="A6488">
        <v>2284848</v>
      </c>
      <c r="B6488">
        <v>1</v>
      </c>
      <c r="C6488" t="s">
        <v>80</v>
      </c>
      <c r="D6488" t="s">
        <v>106</v>
      </c>
      <c r="E6488" t="s">
        <v>147</v>
      </c>
      <c r="F6488" t="s">
        <v>17730</v>
      </c>
      <c r="G6488" t="s">
        <v>1712</v>
      </c>
      <c r="H6488" t="s">
        <v>150</v>
      </c>
      <c r="I6488" t="s">
        <v>136</v>
      </c>
      <c r="J6488" t="s">
        <v>137</v>
      </c>
      <c r="K6488" t="s">
        <v>138</v>
      </c>
      <c r="L6488" t="s">
        <v>18723</v>
      </c>
      <c r="M6488" t="s">
        <v>18724</v>
      </c>
      <c r="N6488">
        <v>5.5841666659999998</v>
      </c>
      <c r="O6488">
        <v>0</v>
      </c>
      <c r="P6488">
        <v>0</v>
      </c>
      <c r="Q6488">
        <v>0</v>
      </c>
      <c r="R6488">
        <v>1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0.94652069803980021</v>
      </c>
      <c r="AA6488">
        <v>0</v>
      </c>
      <c r="AB6488">
        <v>0</v>
      </c>
      <c r="AC6488">
        <v>0</v>
      </c>
      <c r="AD6488">
        <v>0</v>
      </c>
      <c r="AE6488">
        <v>0.94652069803980021</v>
      </c>
    </row>
    <row r="6489" spans="1:31" x14ac:dyDescent="0.25">
      <c r="A6489">
        <v>2284849</v>
      </c>
      <c r="B6489">
        <v>1</v>
      </c>
      <c r="C6489" t="s">
        <v>80</v>
      </c>
      <c r="D6489" t="s">
        <v>92</v>
      </c>
      <c r="E6489" t="s">
        <v>165</v>
      </c>
      <c r="F6489" t="s">
        <v>18725</v>
      </c>
      <c r="G6489" t="s">
        <v>225</v>
      </c>
      <c r="H6489" t="s">
        <v>150</v>
      </c>
      <c r="I6489" t="s">
        <v>136</v>
      </c>
      <c r="J6489" t="s">
        <v>137</v>
      </c>
      <c r="K6489" t="s">
        <v>138</v>
      </c>
      <c r="L6489" t="s">
        <v>18726</v>
      </c>
      <c r="M6489" t="s">
        <v>18727</v>
      </c>
      <c r="N6489">
        <v>4.6930555549999999</v>
      </c>
      <c r="O6489">
        <v>0</v>
      </c>
      <c r="P6489">
        <v>3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5.8118197913016942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5.8118197913016942</v>
      </c>
    </row>
    <row r="6490" spans="1:31" x14ac:dyDescent="0.25">
      <c r="A6490">
        <v>2284851</v>
      </c>
      <c r="B6490">
        <v>1</v>
      </c>
      <c r="C6490" t="s">
        <v>80</v>
      </c>
      <c r="D6490" t="s">
        <v>105</v>
      </c>
      <c r="E6490" t="s">
        <v>141</v>
      </c>
      <c r="F6490" t="s">
        <v>274</v>
      </c>
      <c r="G6490" t="s">
        <v>268</v>
      </c>
      <c r="H6490" t="s">
        <v>135</v>
      </c>
      <c r="I6490" t="s">
        <v>136</v>
      </c>
      <c r="J6490" t="s">
        <v>137</v>
      </c>
      <c r="K6490" t="s">
        <v>138</v>
      </c>
      <c r="L6490" t="s">
        <v>18728</v>
      </c>
      <c r="M6490" t="s">
        <v>18729</v>
      </c>
      <c r="N6490">
        <v>1.375555555</v>
      </c>
      <c r="O6490">
        <v>0</v>
      </c>
      <c r="P6490">
        <v>0</v>
      </c>
      <c r="Q6490">
        <v>2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19.868949242982467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19.868949242982467</v>
      </c>
    </row>
    <row r="6491" spans="1:31" x14ac:dyDescent="0.25">
      <c r="A6491">
        <v>2284852</v>
      </c>
      <c r="B6491">
        <v>1</v>
      </c>
      <c r="C6491" t="s">
        <v>81</v>
      </c>
      <c r="D6491" t="s">
        <v>115</v>
      </c>
      <c r="E6491" t="s">
        <v>165</v>
      </c>
      <c r="F6491" t="s">
        <v>18730</v>
      </c>
      <c r="G6491" t="s">
        <v>198</v>
      </c>
      <c r="H6491" t="s">
        <v>150</v>
      </c>
      <c r="I6491" t="s">
        <v>136</v>
      </c>
      <c r="J6491" t="s">
        <v>137</v>
      </c>
      <c r="K6491" t="s">
        <v>138</v>
      </c>
      <c r="L6491" t="s">
        <v>18731</v>
      </c>
      <c r="M6491" t="s">
        <v>18732</v>
      </c>
      <c r="N6491">
        <v>1.6844444439999999</v>
      </c>
      <c r="O6491">
        <v>0</v>
      </c>
      <c r="P6491">
        <v>1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0.13958495815549998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0.13958495815549998</v>
      </c>
    </row>
    <row r="6492" spans="1:31" x14ac:dyDescent="0.25">
      <c r="A6492">
        <v>2284853</v>
      </c>
      <c r="B6492">
        <v>1</v>
      </c>
      <c r="C6492" t="s">
        <v>81</v>
      </c>
      <c r="D6492" t="s">
        <v>116</v>
      </c>
      <c r="E6492" t="s">
        <v>165</v>
      </c>
      <c r="F6492" t="s">
        <v>18733</v>
      </c>
      <c r="G6492" t="s">
        <v>198</v>
      </c>
      <c r="H6492" t="s">
        <v>150</v>
      </c>
      <c r="I6492" t="s">
        <v>136</v>
      </c>
      <c r="J6492" t="s">
        <v>137</v>
      </c>
      <c r="K6492" t="s">
        <v>138</v>
      </c>
      <c r="L6492" t="s">
        <v>18734</v>
      </c>
      <c r="M6492" t="s">
        <v>18735</v>
      </c>
      <c r="N6492">
        <v>0.80249999999999999</v>
      </c>
      <c r="O6492">
        <v>0</v>
      </c>
      <c r="P6492">
        <v>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5.5325424948750009E-3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5.5325424948750009E-3</v>
      </c>
    </row>
    <row r="6493" spans="1:31" x14ac:dyDescent="0.25">
      <c r="A6493">
        <v>2284856</v>
      </c>
      <c r="B6493">
        <v>1</v>
      </c>
      <c r="C6493" t="s">
        <v>80</v>
      </c>
      <c r="D6493" t="s">
        <v>92</v>
      </c>
      <c r="E6493" t="s">
        <v>165</v>
      </c>
      <c r="F6493" t="s">
        <v>18736</v>
      </c>
      <c r="G6493" t="s">
        <v>198</v>
      </c>
      <c r="H6493" t="s">
        <v>150</v>
      </c>
      <c r="I6493" t="s">
        <v>136</v>
      </c>
      <c r="J6493" t="s">
        <v>137</v>
      </c>
      <c r="K6493" t="s">
        <v>138</v>
      </c>
      <c r="L6493" t="s">
        <v>18737</v>
      </c>
      <c r="M6493" t="s">
        <v>18738</v>
      </c>
      <c r="N6493">
        <v>4.0019444440000003</v>
      </c>
      <c r="O6493">
        <v>0</v>
      </c>
      <c r="P6493">
        <v>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6.8539145308750011E-3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6.8539145308750011E-3</v>
      </c>
    </row>
    <row r="6494" spans="1:31" x14ac:dyDescent="0.25">
      <c r="A6494">
        <v>2284858</v>
      </c>
      <c r="B6494">
        <v>1</v>
      </c>
      <c r="C6494" t="s">
        <v>80</v>
      </c>
      <c r="D6494" t="s">
        <v>92</v>
      </c>
      <c r="E6494" t="s">
        <v>165</v>
      </c>
      <c r="F6494" t="s">
        <v>18739</v>
      </c>
      <c r="G6494" t="s">
        <v>225</v>
      </c>
      <c r="H6494" t="s">
        <v>150</v>
      </c>
      <c r="I6494" t="s">
        <v>136</v>
      </c>
      <c r="J6494" t="s">
        <v>137</v>
      </c>
      <c r="K6494" t="s">
        <v>138</v>
      </c>
      <c r="L6494" t="s">
        <v>18740</v>
      </c>
      <c r="M6494" t="s">
        <v>18741</v>
      </c>
      <c r="N6494">
        <v>3.653611111</v>
      </c>
      <c r="O6494">
        <v>0</v>
      </c>
      <c r="P6494">
        <v>0</v>
      </c>
      <c r="Q6494">
        <v>0</v>
      </c>
      <c r="R6494">
        <v>1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</row>
    <row r="6495" spans="1:31" x14ac:dyDescent="0.25">
      <c r="A6495">
        <v>2284859</v>
      </c>
      <c r="B6495">
        <v>1</v>
      </c>
      <c r="C6495" t="s">
        <v>80</v>
      </c>
      <c r="D6495" t="s">
        <v>96</v>
      </c>
      <c r="E6495" t="s">
        <v>165</v>
      </c>
      <c r="F6495" t="s">
        <v>18742</v>
      </c>
      <c r="G6495" t="s">
        <v>225</v>
      </c>
      <c r="H6495" t="s">
        <v>150</v>
      </c>
      <c r="I6495" t="s">
        <v>136</v>
      </c>
      <c r="J6495" t="s">
        <v>137</v>
      </c>
      <c r="K6495" t="s">
        <v>138</v>
      </c>
      <c r="L6495" t="s">
        <v>18743</v>
      </c>
      <c r="M6495" t="s">
        <v>18744</v>
      </c>
      <c r="N6495">
        <v>4.4258333329999999</v>
      </c>
      <c r="O6495">
        <v>0</v>
      </c>
      <c r="P6495">
        <v>1</v>
      </c>
      <c r="Q6495">
        <v>0</v>
      </c>
      <c r="R6495">
        <v>0</v>
      </c>
      <c r="S6495">
        <v>0</v>
      </c>
      <c r="T6495">
        <v>1</v>
      </c>
      <c r="U6495">
        <v>0</v>
      </c>
      <c r="V6495">
        <v>0</v>
      </c>
      <c r="W6495">
        <v>0</v>
      </c>
      <c r="X6495">
        <v>3.9568599037305248</v>
      </c>
      <c r="Y6495">
        <v>0</v>
      </c>
      <c r="Z6495">
        <v>0</v>
      </c>
      <c r="AA6495">
        <v>0</v>
      </c>
      <c r="AB6495">
        <v>11.2388236153864</v>
      </c>
      <c r="AC6495">
        <v>0</v>
      </c>
      <c r="AD6495">
        <v>0</v>
      </c>
      <c r="AE6495">
        <v>15.195683519116924</v>
      </c>
    </row>
    <row r="6496" spans="1:31" x14ac:dyDescent="0.25">
      <c r="A6496">
        <v>2284860</v>
      </c>
      <c r="B6496">
        <v>1</v>
      </c>
      <c r="C6496" t="s">
        <v>80</v>
      </c>
      <c r="D6496" t="s">
        <v>88</v>
      </c>
      <c r="E6496" t="s">
        <v>165</v>
      </c>
      <c r="F6496" t="s">
        <v>18745</v>
      </c>
      <c r="G6496" t="s">
        <v>198</v>
      </c>
      <c r="H6496" t="s">
        <v>150</v>
      </c>
      <c r="I6496" t="s">
        <v>136</v>
      </c>
      <c r="J6496" t="s">
        <v>137</v>
      </c>
      <c r="K6496" t="s">
        <v>138</v>
      </c>
      <c r="L6496" t="s">
        <v>18746</v>
      </c>
      <c r="M6496" t="s">
        <v>18747</v>
      </c>
      <c r="N6496">
        <v>1.6825000000000001</v>
      </c>
      <c r="O6496">
        <v>0</v>
      </c>
      <c r="P6496">
        <v>3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0.98968812031741671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0.98968812031741671</v>
      </c>
    </row>
    <row r="6497" spans="1:31" x14ac:dyDescent="0.25">
      <c r="A6497">
        <v>2284862</v>
      </c>
      <c r="B6497">
        <v>1</v>
      </c>
      <c r="C6497" t="s">
        <v>81</v>
      </c>
      <c r="D6497" t="s">
        <v>123</v>
      </c>
      <c r="E6497" t="s">
        <v>176</v>
      </c>
      <c r="F6497" t="s">
        <v>18748</v>
      </c>
      <c r="G6497" t="s">
        <v>178</v>
      </c>
      <c r="H6497" t="s">
        <v>150</v>
      </c>
      <c r="I6497" t="s">
        <v>136</v>
      </c>
      <c r="J6497" t="s">
        <v>137</v>
      </c>
      <c r="K6497" t="s">
        <v>138</v>
      </c>
      <c r="L6497" t="s">
        <v>18749</v>
      </c>
      <c r="M6497" t="s">
        <v>18750</v>
      </c>
      <c r="N6497">
        <v>0.79055555499999997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5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1.9304624878639836</v>
      </c>
      <c r="AC6497">
        <v>0</v>
      </c>
      <c r="AD6497">
        <v>0</v>
      </c>
      <c r="AE6497">
        <v>1.9304624878639836</v>
      </c>
    </row>
    <row r="6498" spans="1:31" x14ac:dyDescent="0.25">
      <c r="A6498">
        <v>2284863</v>
      </c>
      <c r="B6498">
        <v>1</v>
      </c>
      <c r="C6498" t="s">
        <v>80</v>
      </c>
      <c r="D6498" t="s">
        <v>96</v>
      </c>
      <c r="E6498" t="s">
        <v>165</v>
      </c>
      <c r="F6498" t="s">
        <v>18751</v>
      </c>
      <c r="G6498" t="s">
        <v>261</v>
      </c>
      <c r="H6498" t="s">
        <v>150</v>
      </c>
      <c r="I6498" t="s">
        <v>136</v>
      </c>
      <c r="J6498" t="s">
        <v>137</v>
      </c>
      <c r="K6498" t="s">
        <v>138</v>
      </c>
      <c r="L6498" t="s">
        <v>18752</v>
      </c>
      <c r="M6498" t="s">
        <v>18753</v>
      </c>
      <c r="N6498">
        <v>7.33</v>
      </c>
      <c r="O6498">
        <v>0</v>
      </c>
      <c r="P6498">
        <v>0</v>
      </c>
      <c r="Q6498">
        <v>0</v>
      </c>
      <c r="R6498">
        <v>1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8.0420770191031341</v>
      </c>
      <c r="AA6498">
        <v>0</v>
      </c>
      <c r="AB6498">
        <v>0</v>
      </c>
      <c r="AC6498">
        <v>0</v>
      </c>
      <c r="AD6498">
        <v>0</v>
      </c>
      <c r="AE6498">
        <v>8.0420770191031341</v>
      </c>
    </row>
    <row r="6499" spans="1:31" x14ac:dyDescent="0.25">
      <c r="A6499">
        <v>2284867</v>
      </c>
      <c r="B6499">
        <v>1</v>
      </c>
      <c r="C6499" t="s">
        <v>81</v>
      </c>
      <c r="D6499" t="s">
        <v>121</v>
      </c>
      <c r="E6499" t="s">
        <v>132</v>
      </c>
      <c r="F6499" t="s">
        <v>18754</v>
      </c>
      <c r="G6499" t="s">
        <v>134</v>
      </c>
      <c r="H6499" t="s">
        <v>135</v>
      </c>
      <c r="I6499" t="s">
        <v>738</v>
      </c>
      <c r="J6499" t="s">
        <v>137</v>
      </c>
      <c r="K6499" t="s">
        <v>138</v>
      </c>
      <c r="L6499" t="s">
        <v>18755</v>
      </c>
      <c r="M6499" t="s">
        <v>18756</v>
      </c>
      <c r="N6499">
        <v>8.3333330000000001E-3</v>
      </c>
      <c r="O6499">
        <v>0</v>
      </c>
      <c r="P6499">
        <v>283</v>
      </c>
      <c r="Q6499">
        <v>1</v>
      </c>
      <c r="R6499">
        <v>33</v>
      </c>
      <c r="S6499">
        <v>9</v>
      </c>
      <c r="T6499">
        <v>14</v>
      </c>
      <c r="U6499">
        <v>0</v>
      </c>
      <c r="V6499">
        <v>0</v>
      </c>
      <c r="W6499">
        <v>0</v>
      </c>
      <c r="X6499">
        <v>0.25804138261549997</v>
      </c>
      <c r="Y6499">
        <v>4.8114991307500014E-3</v>
      </c>
      <c r="Z6499">
        <v>4.8136462674249994E-2</v>
      </c>
      <c r="AA6499">
        <v>0.51600617829100004</v>
      </c>
      <c r="AB6499">
        <v>0.16664054858666666</v>
      </c>
      <c r="AC6499">
        <v>0</v>
      </c>
      <c r="AD6499">
        <v>0</v>
      </c>
      <c r="AE6499">
        <v>0.99363607129816667</v>
      </c>
    </row>
    <row r="6500" spans="1:31" x14ac:dyDescent="0.25">
      <c r="A6500">
        <v>2284868</v>
      </c>
      <c r="B6500">
        <v>1</v>
      </c>
      <c r="C6500" t="s">
        <v>81</v>
      </c>
      <c r="D6500" t="s">
        <v>123</v>
      </c>
      <c r="E6500" t="s">
        <v>176</v>
      </c>
      <c r="F6500" t="s">
        <v>805</v>
      </c>
      <c r="G6500" t="s">
        <v>178</v>
      </c>
      <c r="H6500" t="s">
        <v>150</v>
      </c>
      <c r="I6500" t="s">
        <v>136</v>
      </c>
      <c r="J6500" t="s">
        <v>137</v>
      </c>
      <c r="K6500" t="s">
        <v>138</v>
      </c>
      <c r="L6500" t="s">
        <v>18757</v>
      </c>
      <c r="M6500" t="s">
        <v>18758</v>
      </c>
      <c r="N6500">
        <v>1.247222222</v>
      </c>
      <c r="O6500">
        <v>0</v>
      </c>
      <c r="P6500">
        <v>0</v>
      </c>
      <c r="Q6500">
        <v>12</v>
      </c>
      <c r="R6500">
        <v>0</v>
      </c>
      <c r="S6500">
        <v>2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4.9319079863975999</v>
      </c>
      <c r="Z6500">
        <v>0</v>
      </c>
      <c r="AA6500">
        <v>0.27692651473463337</v>
      </c>
      <c r="AB6500">
        <v>0</v>
      </c>
      <c r="AC6500">
        <v>0</v>
      </c>
      <c r="AD6500">
        <v>0</v>
      </c>
      <c r="AE6500">
        <v>5.208834501132233</v>
      </c>
    </row>
    <row r="6501" spans="1:31" x14ac:dyDescent="0.25">
      <c r="A6501">
        <v>2284869</v>
      </c>
      <c r="B6501">
        <v>1</v>
      </c>
      <c r="C6501" t="s">
        <v>80</v>
      </c>
      <c r="D6501" t="s">
        <v>88</v>
      </c>
      <c r="E6501" t="s">
        <v>165</v>
      </c>
      <c r="F6501" t="s">
        <v>18759</v>
      </c>
      <c r="G6501" t="s">
        <v>149</v>
      </c>
      <c r="H6501" t="s">
        <v>150</v>
      </c>
      <c r="I6501" t="s">
        <v>136</v>
      </c>
      <c r="J6501" t="s">
        <v>137</v>
      </c>
      <c r="K6501" t="s">
        <v>138</v>
      </c>
      <c r="L6501" t="s">
        <v>18760</v>
      </c>
      <c r="M6501" t="s">
        <v>18761</v>
      </c>
      <c r="N6501">
        <v>1.3969444440000001</v>
      </c>
      <c r="O6501">
        <v>0</v>
      </c>
      <c r="P6501">
        <v>15</v>
      </c>
      <c r="Q6501">
        <v>0</v>
      </c>
      <c r="R6501">
        <v>0</v>
      </c>
      <c r="S6501">
        <v>0</v>
      </c>
      <c r="T6501">
        <v>2</v>
      </c>
      <c r="U6501">
        <v>0</v>
      </c>
      <c r="V6501">
        <v>0</v>
      </c>
      <c r="W6501">
        <v>0</v>
      </c>
      <c r="X6501">
        <v>8.0007676719055727</v>
      </c>
      <c r="Y6501">
        <v>0</v>
      </c>
      <c r="Z6501">
        <v>0</v>
      </c>
      <c r="AA6501">
        <v>0</v>
      </c>
      <c r="AB6501">
        <v>4.2655300972654553</v>
      </c>
      <c r="AC6501">
        <v>0</v>
      </c>
      <c r="AD6501">
        <v>0</v>
      </c>
      <c r="AE6501">
        <v>12.266297769171029</v>
      </c>
    </row>
    <row r="6502" spans="1:31" x14ac:dyDescent="0.25">
      <c r="A6502">
        <v>2284870</v>
      </c>
      <c r="B6502">
        <v>1</v>
      </c>
      <c r="C6502" t="s">
        <v>80</v>
      </c>
      <c r="D6502" t="s">
        <v>96</v>
      </c>
      <c r="E6502" t="s">
        <v>165</v>
      </c>
      <c r="F6502" t="s">
        <v>18762</v>
      </c>
      <c r="G6502" t="s">
        <v>167</v>
      </c>
      <c r="H6502" t="s">
        <v>150</v>
      </c>
      <c r="I6502" t="s">
        <v>136</v>
      </c>
      <c r="J6502" t="s">
        <v>137</v>
      </c>
      <c r="K6502" t="s">
        <v>138</v>
      </c>
      <c r="L6502" t="s">
        <v>18763</v>
      </c>
      <c r="M6502" t="s">
        <v>18764</v>
      </c>
      <c r="N6502">
        <v>0.505833333</v>
      </c>
      <c r="O6502">
        <v>0</v>
      </c>
      <c r="P6502">
        <v>2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0.54772045103816658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0.54772045103816658</v>
      </c>
    </row>
    <row r="6503" spans="1:31" x14ac:dyDescent="0.25">
      <c r="A6503">
        <v>2284871</v>
      </c>
      <c r="B6503">
        <v>1</v>
      </c>
      <c r="C6503" t="s">
        <v>81</v>
      </c>
      <c r="D6503" t="s">
        <v>127</v>
      </c>
      <c r="E6503" t="s">
        <v>312</v>
      </c>
      <c r="F6503" t="s">
        <v>18765</v>
      </c>
      <c r="G6503" t="s">
        <v>149</v>
      </c>
      <c r="H6503" t="s">
        <v>150</v>
      </c>
      <c r="I6503" t="s">
        <v>136</v>
      </c>
      <c r="J6503" t="s">
        <v>137</v>
      </c>
      <c r="K6503" t="s">
        <v>138</v>
      </c>
      <c r="L6503" t="s">
        <v>18766</v>
      </c>
      <c r="M6503" t="s">
        <v>18767</v>
      </c>
      <c r="N6503">
        <v>0.23749999999999999</v>
      </c>
      <c r="O6503">
        <v>0</v>
      </c>
      <c r="P6503">
        <v>184</v>
      </c>
      <c r="Q6503">
        <v>0</v>
      </c>
      <c r="R6503">
        <v>0</v>
      </c>
      <c r="S6503">
        <v>0</v>
      </c>
      <c r="T6503">
        <v>14</v>
      </c>
      <c r="U6503">
        <v>0</v>
      </c>
      <c r="V6503">
        <v>0</v>
      </c>
      <c r="W6503">
        <v>0</v>
      </c>
      <c r="X6503">
        <v>9.5792847903778515</v>
      </c>
      <c r="Y6503">
        <v>0</v>
      </c>
      <c r="Z6503">
        <v>0</v>
      </c>
      <c r="AA6503">
        <v>0</v>
      </c>
      <c r="AB6503">
        <v>30.449513563879805</v>
      </c>
      <c r="AC6503">
        <v>0</v>
      </c>
      <c r="AD6503">
        <v>0</v>
      </c>
      <c r="AE6503">
        <v>40.02879835425766</v>
      </c>
    </row>
    <row r="6504" spans="1:31" x14ac:dyDescent="0.25">
      <c r="A6504">
        <v>2284872</v>
      </c>
      <c r="B6504">
        <v>1</v>
      </c>
      <c r="C6504" t="s">
        <v>80</v>
      </c>
      <c r="D6504" t="s">
        <v>83</v>
      </c>
      <c r="E6504" t="s">
        <v>165</v>
      </c>
      <c r="F6504" t="s">
        <v>18768</v>
      </c>
      <c r="G6504" t="s">
        <v>387</v>
      </c>
      <c r="H6504" t="s">
        <v>150</v>
      </c>
      <c r="I6504" t="s">
        <v>136</v>
      </c>
      <c r="J6504" t="s">
        <v>137</v>
      </c>
      <c r="K6504" t="s">
        <v>138</v>
      </c>
      <c r="L6504" t="s">
        <v>18769</v>
      </c>
      <c r="M6504" t="s">
        <v>18770</v>
      </c>
      <c r="N6504">
        <v>1.433333333</v>
      </c>
      <c r="O6504">
        <v>0</v>
      </c>
      <c r="P6504">
        <v>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0.15366620929522501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0.15366620929522501</v>
      </c>
    </row>
    <row r="6505" spans="1:31" x14ac:dyDescent="0.25">
      <c r="A6505">
        <v>2284873</v>
      </c>
      <c r="B6505">
        <v>1</v>
      </c>
      <c r="C6505" t="s">
        <v>80</v>
      </c>
      <c r="D6505" t="s">
        <v>103</v>
      </c>
      <c r="E6505" t="s">
        <v>132</v>
      </c>
      <c r="F6505" t="s">
        <v>4424</v>
      </c>
      <c r="G6505" t="s">
        <v>134</v>
      </c>
      <c r="H6505" t="s">
        <v>135</v>
      </c>
      <c r="I6505" t="s">
        <v>136</v>
      </c>
      <c r="J6505" t="s">
        <v>137</v>
      </c>
      <c r="K6505" t="s">
        <v>138</v>
      </c>
      <c r="L6505" t="s">
        <v>18771</v>
      </c>
      <c r="M6505" t="s">
        <v>18772</v>
      </c>
      <c r="N6505">
        <v>0.79833333299999998</v>
      </c>
      <c r="O6505">
        <v>0</v>
      </c>
      <c r="P6505">
        <v>293</v>
      </c>
      <c r="Q6505">
        <v>38</v>
      </c>
      <c r="R6505">
        <v>5</v>
      </c>
      <c r="S6505">
        <v>7</v>
      </c>
      <c r="T6505">
        <v>18</v>
      </c>
      <c r="U6505">
        <v>0</v>
      </c>
      <c r="V6505">
        <v>0</v>
      </c>
      <c r="W6505">
        <v>0</v>
      </c>
      <c r="X6505">
        <v>40.058335374053108</v>
      </c>
      <c r="Y6505">
        <v>105.3797892898946</v>
      </c>
      <c r="Z6505">
        <v>2.8601275170536002</v>
      </c>
      <c r="AA6505">
        <v>24.757442761362977</v>
      </c>
      <c r="AB6505">
        <v>20.665597077892421</v>
      </c>
      <c r="AC6505">
        <v>0</v>
      </c>
      <c r="AD6505">
        <v>0</v>
      </c>
      <c r="AE6505">
        <v>193.7212920202567</v>
      </c>
    </row>
    <row r="6506" spans="1:31" x14ac:dyDescent="0.25">
      <c r="A6506">
        <v>2284876</v>
      </c>
      <c r="B6506">
        <v>1</v>
      </c>
      <c r="C6506" t="s">
        <v>80</v>
      </c>
      <c r="D6506" t="s">
        <v>90</v>
      </c>
      <c r="E6506" t="s">
        <v>165</v>
      </c>
      <c r="F6506" t="s">
        <v>18773</v>
      </c>
      <c r="G6506" t="s">
        <v>198</v>
      </c>
      <c r="H6506" t="s">
        <v>150</v>
      </c>
      <c r="I6506" t="s">
        <v>136</v>
      </c>
      <c r="J6506" t="s">
        <v>137</v>
      </c>
      <c r="K6506" t="s">
        <v>138</v>
      </c>
      <c r="L6506" t="s">
        <v>18774</v>
      </c>
      <c r="M6506" t="s">
        <v>18775</v>
      </c>
      <c r="N6506">
        <v>2.5433333330000001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1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3.4057697252648</v>
      </c>
      <c r="AC6506">
        <v>0</v>
      </c>
      <c r="AD6506">
        <v>0</v>
      </c>
      <c r="AE6506">
        <v>3.4057697252648</v>
      </c>
    </row>
    <row r="6507" spans="1:31" x14ac:dyDescent="0.25">
      <c r="A6507">
        <v>2284878</v>
      </c>
      <c r="B6507">
        <v>1</v>
      </c>
      <c r="C6507" t="s">
        <v>81</v>
      </c>
      <c r="D6507" t="s">
        <v>128</v>
      </c>
      <c r="E6507" t="s">
        <v>132</v>
      </c>
      <c r="F6507" t="s">
        <v>5716</v>
      </c>
      <c r="G6507" t="s">
        <v>134</v>
      </c>
      <c r="H6507" t="s">
        <v>135</v>
      </c>
      <c r="I6507" t="s">
        <v>136</v>
      </c>
      <c r="J6507" t="s">
        <v>137</v>
      </c>
      <c r="K6507" t="s">
        <v>138</v>
      </c>
      <c r="L6507" t="s">
        <v>18776</v>
      </c>
      <c r="M6507" t="s">
        <v>18777</v>
      </c>
      <c r="N6507">
        <v>1.584166666</v>
      </c>
      <c r="O6507">
        <v>0</v>
      </c>
      <c r="P6507">
        <v>234</v>
      </c>
      <c r="Q6507">
        <v>4</v>
      </c>
      <c r="R6507">
        <v>4</v>
      </c>
      <c r="S6507">
        <v>13</v>
      </c>
      <c r="T6507">
        <v>27</v>
      </c>
      <c r="U6507">
        <v>2</v>
      </c>
      <c r="V6507">
        <v>0</v>
      </c>
      <c r="W6507">
        <v>0</v>
      </c>
      <c r="X6507">
        <v>82.424511926829396</v>
      </c>
      <c r="Y6507">
        <v>10.359758447609027</v>
      </c>
      <c r="Z6507">
        <v>9.0904690267843353</v>
      </c>
      <c r="AA6507">
        <v>59.071522223989732</v>
      </c>
      <c r="AB6507">
        <v>24.078974771041747</v>
      </c>
      <c r="AC6507">
        <v>820.8889716270578</v>
      </c>
      <c r="AD6507">
        <v>0</v>
      </c>
      <c r="AE6507">
        <v>1005.9142080233121</v>
      </c>
    </row>
    <row r="6508" spans="1:31" x14ac:dyDescent="0.25">
      <c r="A6508">
        <v>2284885</v>
      </c>
      <c r="B6508">
        <v>1</v>
      </c>
      <c r="C6508" t="s">
        <v>80</v>
      </c>
      <c r="D6508" t="s">
        <v>105</v>
      </c>
      <c r="E6508" t="s">
        <v>165</v>
      </c>
      <c r="F6508" t="s">
        <v>18778</v>
      </c>
      <c r="G6508" t="s">
        <v>167</v>
      </c>
      <c r="H6508" t="s">
        <v>150</v>
      </c>
      <c r="I6508" t="s">
        <v>136</v>
      </c>
      <c r="J6508" t="s">
        <v>137</v>
      </c>
      <c r="K6508" t="s">
        <v>138</v>
      </c>
      <c r="L6508" t="s">
        <v>18779</v>
      </c>
      <c r="M6508" t="s">
        <v>18780</v>
      </c>
      <c r="N6508">
        <v>6.1133333329999999</v>
      </c>
      <c r="O6508">
        <v>0</v>
      </c>
      <c r="P6508">
        <v>5</v>
      </c>
      <c r="Q6508">
        <v>0</v>
      </c>
      <c r="R6508">
        <v>0</v>
      </c>
      <c r="S6508">
        <v>0</v>
      </c>
      <c r="T6508">
        <v>1</v>
      </c>
      <c r="U6508">
        <v>0</v>
      </c>
      <c r="V6508">
        <v>0</v>
      </c>
      <c r="W6508">
        <v>0</v>
      </c>
      <c r="X6508">
        <v>4.64555130689895</v>
      </c>
      <c r="Y6508">
        <v>0</v>
      </c>
      <c r="Z6508">
        <v>0</v>
      </c>
      <c r="AA6508">
        <v>0</v>
      </c>
      <c r="AB6508">
        <v>0.81478935353740012</v>
      </c>
      <c r="AC6508">
        <v>0</v>
      </c>
      <c r="AD6508">
        <v>0</v>
      </c>
      <c r="AE6508">
        <v>5.4603406604363505</v>
      </c>
    </row>
    <row r="6509" spans="1:31" x14ac:dyDescent="0.25">
      <c r="A6509">
        <v>2284886</v>
      </c>
      <c r="B6509">
        <v>1</v>
      </c>
      <c r="C6509" t="s">
        <v>81</v>
      </c>
      <c r="D6509" t="s">
        <v>128</v>
      </c>
      <c r="E6509" t="s">
        <v>165</v>
      </c>
      <c r="F6509" t="s">
        <v>18781</v>
      </c>
      <c r="G6509" t="s">
        <v>167</v>
      </c>
      <c r="H6509" t="s">
        <v>150</v>
      </c>
      <c r="I6509" t="s">
        <v>136</v>
      </c>
      <c r="J6509" t="s">
        <v>137</v>
      </c>
      <c r="K6509" t="s">
        <v>138</v>
      </c>
      <c r="L6509" t="s">
        <v>18782</v>
      </c>
      <c r="M6509" t="s">
        <v>18783</v>
      </c>
      <c r="N6509">
        <v>4.4819444439999998</v>
      </c>
      <c r="O6509">
        <v>0</v>
      </c>
      <c r="P6509">
        <v>10</v>
      </c>
      <c r="Q6509">
        <v>0</v>
      </c>
      <c r="R6509">
        <v>0</v>
      </c>
      <c r="S6509">
        <v>0</v>
      </c>
      <c r="T6509">
        <v>1</v>
      </c>
      <c r="U6509">
        <v>0</v>
      </c>
      <c r="V6509">
        <v>0</v>
      </c>
      <c r="W6509">
        <v>0</v>
      </c>
      <c r="X6509">
        <v>11.275450685551126</v>
      </c>
      <c r="Y6509">
        <v>0</v>
      </c>
      <c r="Z6509">
        <v>0</v>
      </c>
      <c r="AA6509">
        <v>0</v>
      </c>
      <c r="AB6509">
        <v>5.8880345066264139</v>
      </c>
      <c r="AC6509">
        <v>0</v>
      </c>
      <c r="AD6509">
        <v>0</v>
      </c>
      <c r="AE6509">
        <v>17.163485192177539</v>
      </c>
    </row>
    <row r="6510" spans="1:31" x14ac:dyDescent="0.25">
      <c r="A6510">
        <v>2284887</v>
      </c>
      <c r="B6510">
        <v>1</v>
      </c>
      <c r="C6510" t="s">
        <v>80</v>
      </c>
      <c r="D6510" t="s">
        <v>84</v>
      </c>
      <c r="E6510" t="s">
        <v>165</v>
      </c>
      <c r="F6510" t="s">
        <v>18784</v>
      </c>
      <c r="G6510" t="s">
        <v>198</v>
      </c>
      <c r="H6510" t="s">
        <v>150</v>
      </c>
      <c r="I6510" t="s">
        <v>136</v>
      </c>
      <c r="J6510" t="s">
        <v>137</v>
      </c>
      <c r="K6510" t="s">
        <v>138</v>
      </c>
      <c r="L6510" t="s">
        <v>18785</v>
      </c>
      <c r="M6510" t="s">
        <v>18786</v>
      </c>
      <c r="N6510">
        <v>2.0636111110000002</v>
      </c>
      <c r="O6510">
        <v>0</v>
      </c>
      <c r="P6510">
        <v>2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0.50908831652480835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0.50908831652480835</v>
      </c>
    </row>
    <row r="6511" spans="1:31" x14ac:dyDescent="0.25">
      <c r="A6511">
        <v>2284888</v>
      </c>
      <c r="B6511">
        <v>1</v>
      </c>
      <c r="C6511" t="s">
        <v>80</v>
      </c>
      <c r="D6511" t="s">
        <v>99</v>
      </c>
      <c r="E6511" t="s">
        <v>165</v>
      </c>
      <c r="F6511" t="s">
        <v>18787</v>
      </c>
      <c r="G6511" t="s">
        <v>198</v>
      </c>
      <c r="H6511" t="s">
        <v>150</v>
      </c>
      <c r="I6511" t="s">
        <v>136</v>
      </c>
      <c r="J6511" t="s">
        <v>137</v>
      </c>
      <c r="K6511" t="s">
        <v>138</v>
      </c>
      <c r="L6511" t="s">
        <v>18788</v>
      </c>
      <c r="M6511" t="s">
        <v>18789</v>
      </c>
      <c r="N6511">
        <v>2.1811111109999999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</row>
    <row r="6512" spans="1:31" x14ac:dyDescent="0.25">
      <c r="A6512">
        <v>2284891</v>
      </c>
      <c r="B6512">
        <v>1</v>
      </c>
      <c r="C6512" t="s">
        <v>80</v>
      </c>
      <c r="D6512" t="s">
        <v>93</v>
      </c>
      <c r="E6512" t="s">
        <v>147</v>
      </c>
      <c r="F6512" t="s">
        <v>2159</v>
      </c>
      <c r="G6512" t="s">
        <v>297</v>
      </c>
      <c r="H6512" t="s">
        <v>150</v>
      </c>
      <c r="I6512" t="s">
        <v>136</v>
      </c>
      <c r="J6512" t="s">
        <v>3</v>
      </c>
      <c r="K6512" t="s">
        <v>138</v>
      </c>
      <c r="L6512" t="s">
        <v>18790</v>
      </c>
      <c r="M6512" t="s">
        <v>18791</v>
      </c>
      <c r="N6512">
        <v>4.3205555550000003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15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164.50281398295104</v>
      </c>
      <c r="AC6512">
        <v>0</v>
      </c>
      <c r="AD6512">
        <v>0</v>
      </c>
      <c r="AE6512">
        <v>164.50281398295104</v>
      </c>
    </row>
    <row r="6513" spans="1:31" x14ac:dyDescent="0.25">
      <c r="A6513">
        <v>2284892</v>
      </c>
      <c r="B6513">
        <v>1</v>
      </c>
      <c r="C6513" t="s">
        <v>80</v>
      </c>
      <c r="D6513" t="s">
        <v>83</v>
      </c>
      <c r="E6513" t="s">
        <v>165</v>
      </c>
      <c r="F6513" t="s">
        <v>18792</v>
      </c>
      <c r="G6513" t="s">
        <v>225</v>
      </c>
      <c r="H6513" t="s">
        <v>150</v>
      </c>
      <c r="I6513" t="s">
        <v>136</v>
      </c>
      <c r="J6513" t="s">
        <v>137</v>
      </c>
      <c r="K6513" t="s">
        <v>138</v>
      </c>
      <c r="L6513" t="s">
        <v>18793</v>
      </c>
      <c r="M6513" t="s">
        <v>18794</v>
      </c>
      <c r="N6513">
        <v>2.1688888880000001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17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156.45974523591727</v>
      </c>
      <c r="AC6513">
        <v>0</v>
      </c>
      <c r="AD6513">
        <v>0</v>
      </c>
      <c r="AE6513">
        <v>156.45974523591727</v>
      </c>
    </row>
    <row r="6514" spans="1:31" x14ac:dyDescent="0.25">
      <c r="A6514">
        <v>2284893</v>
      </c>
      <c r="B6514">
        <v>1</v>
      </c>
      <c r="C6514" t="s">
        <v>81</v>
      </c>
      <c r="D6514" t="s">
        <v>128</v>
      </c>
      <c r="E6514" t="s">
        <v>141</v>
      </c>
      <c r="F6514" t="s">
        <v>18795</v>
      </c>
      <c r="G6514" t="s">
        <v>143</v>
      </c>
      <c r="H6514" t="s">
        <v>135</v>
      </c>
      <c r="I6514" t="s">
        <v>136</v>
      </c>
      <c r="J6514" t="s">
        <v>137</v>
      </c>
      <c r="K6514" t="s">
        <v>144</v>
      </c>
      <c r="L6514" t="s">
        <v>18796</v>
      </c>
      <c r="M6514" t="s">
        <v>18797</v>
      </c>
      <c r="N6514">
        <v>1.501944444</v>
      </c>
      <c r="O6514">
        <v>0</v>
      </c>
      <c r="P6514">
        <v>418</v>
      </c>
      <c r="Q6514">
        <v>0</v>
      </c>
      <c r="R6514">
        <v>0</v>
      </c>
      <c r="S6514">
        <v>0</v>
      </c>
      <c r="T6514">
        <v>11</v>
      </c>
      <c r="U6514">
        <v>0</v>
      </c>
      <c r="V6514">
        <v>0</v>
      </c>
      <c r="W6514">
        <v>0</v>
      </c>
      <c r="X6514">
        <v>173.32458618805606</v>
      </c>
      <c r="Y6514">
        <v>0</v>
      </c>
      <c r="Z6514">
        <v>0</v>
      </c>
      <c r="AA6514">
        <v>0</v>
      </c>
      <c r="AB6514">
        <v>41.146871667538036</v>
      </c>
      <c r="AC6514">
        <v>0</v>
      </c>
      <c r="AD6514">
        <v>0</v>
      </c>
      <c r="AE6514">
        <v>214.47145785559411</v>
      </c>
    </row>
    <row r="6515" spans="1:31" x14ac:dyDescent="0.25">
      <c r="A6515">
        <v>2284894</v>
      </c>
      <c r="B6515">
        <v>1</v>
      </c>
      <c r="C6515" t="s">
        <v>81</v>
      </c>
      <c r="D6515" t="s">
        <v>118</v>
      </c>
      <c r="E6515" t="s">
        <v>147</v>
      </c>
      <c r="F6515" t="s">
        <v>13662</v>
      </c>
      <c r="G6515" t="s">
        <v>725</v>
      </c>
      <c r="H6515" t="s">
        <v>150</v>
      </c>
      <c r="I6515" t="s">
        <v>136</v>
      </c>
      <c r="J6515" t="s">
        <v>137</v>
      </c>
      <c r="K6515" t="s">
        <v>138</v>
      </c>
      <c r="L6515" t="s">
        <v>18798</v>
      </c>
      <c r="M6515" t="s">
        <v>18799</v>
      </c>
      <c r="N6515">
        <v>1.2608333329999999</v>
      </c>
      <c r="O6515">
        <v>0</v>
      </c>
      <c r="P6515">
        <v>0</v>
      </c>
      <c r="Q6515">
        <v>0</v>
      </c>
      <c r="R6515">
        <v>4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0.61147578140339998</v>
      </c>
      <c r="AA6515">
        <v>0</v>
      </c>
      <c r="AB6515">
        <v>0</v>
      </c>
      <c r="AC6515">
        <v>0</v>
      </c>
      <c r="AD6515">
        <v>0</v>
      </c>
      <c r="AE6515">
        <v>0.61147578140339998</v>
      </c>
    </row>
    <row r="6516" spans="1:31" x14ac:dyDescent="0.25">
      <c r="A6516">
        <v>2284895</v>
      </c>
      <c r="B6516">
        <v>1</v>
      </c>
      <c r="C6516" t="s">
        <v>80</v>
      </c>
      <c r="D6516" t="s">
        <v>82</v>
      </c>
      <c r="E6516" t="s">
        <v>147</v>
      </c>
      <c r="F6516" t="s">
        <v>18800</v>
      </c>
      <c r="G6516" t="s">
        <v>380</v>
      </c>
      <c r="H6516" t="s">
        <v>150</v>
      </c>
      <c r="I6516" t="s">
        <v>136</v>
      </c>
      <c r="J6516" t="s">
        <v>137</v>
      </c>
      <c r="K6516" t="s">
        <v>138</v>
      </c>
      <c r="L6516" t="s">
        <v>18801</v>
      </c>
      <c r="M6516" t="s">
        <v>18802</v>
      </c>
      <c r="N6516">
        <v>4.26</v>
      </c>
      <c r="O6516">
        <v>0</v>
      </c>
      <c r="P6516">
        <v>220</v>
      </c>
      <c r="Q6516">
        <v>0</v>
      </c>
      <c r="R6516">
        <v>0</v>
      </c>
      <c r="S6516">
        <v>0</v>
      </c>
      <c r="T6516">
        <v>7</v>
      </c>
      <c r="U6516">
        <v>0</v>
      </c>
      <c r="V6516">
        <v>0</v>
      </c>
      <c r="W6516">
        <v>0</v>
      </c>
      <c r="X6516">
        <v>282.88595637832162</v>
      </c>
      <c r="Y6516">
        <v>0</v>
      </c>
      <c r="Z6516">
        <v>0</v>
      </c>
      <c r="AA6516">
        <v>0</v>
      </c>
      <c r="AB6516">
        <v>9.0493209122058165</v>
      </c>
      <c r="AC6516">
        <v>0</v>
      </c>
      <c r="AD6516">
        <v>0</v>
      </c>
      <c r="AE6516">
        <v>291.93527729052744</v>
      </c>
    </row>
    <row r="6517" spans="1:31" x14ac:dyDescent="0.25">
      <c r="A6517">
        <v>2284896</v>
      </c>
      <c r="B6517">
        <v>1</v>
      </c>
      <c r="C6517" t="s">
        <v>80</v>
      </c>
      <c r="D6517" t="s">
        <v>83</v>
      </c>
      <c r="E6517" t="s">
        <v>176</v>
      </c>
      <c r="F6517" t="s">
        <v>14111</v>
      </c>
      <c r="G6517" t="s">
        <v>178</v>
      </c>
      <c r="H6517" t="s">
        <v>150</v>
      </c>
      <c r="I6517" t="s">
        <v>136</v>
      </c>
      <c r="J6517" t="s">
        <v>137</v>
      </c>
      <c r="K6517" t="s">
        <v>138</v>
      </c>
      <c r="L6517" t="s">
        <v>18803</v>
      </c>
      <c r="M6517" t="s">
        <v>18804</v>
      </c>
      <c r="N6517">
        <v>2.5024999999999999</v>
      </c>
      <c r="O6517">
        <v>0</v>
      </c>
      <c r="P6517">
        <v>219</v>
      </c>
      <c r="Q6517">
        <v>0</v>
      </c>
      <c r="R6517">
        <v>4</v>
      </c>
      <c r="S6517">
        <v>0</v>
      </c>
      <c r="T6517">
        <v>3</v>
      </c>
      <c r="U6517">
        <v>0</v>
      </c>
      <c r="V6517">
        <v>0</v>
      </c>
      <c r="W6517">
        <v>0</v>
      </c>
      <c r="X6517">
        <v>147.72977800181727</v>
      </c>
      <c r="Y6517">
        <v>0</v>
      </c>
      <c r="Z6517">
        <v>8.6435121476015766</v>
      </c>
      <c r="AA6517">
        <v>0</v>
      </c>
      <c r="AB6517">
        <v>10.466710103230366</v>
      </c>
      <c r="AC6517">
        <v>0</v>
      </c>
      <c r="AD6517">
        <v>0</v>
      </c>
      <c r="AE6517">
        <v>166.84000025264919</v>
      </c>
    </row>
    <row r="6518" spans="1:31" x14ac:dyDescent="0.25">
      <c r="A6518">
        <v>2284897</v>
      </c>
      <c r="B6518">
        <v>1</v>
      </c>
      <c r="C6518" t="s">
        <v>80</v>
      </c>
      <c r="D6518" t="s">
        <v>82</v>
      </c>
      <c r="E6518" t="s">
        <v>147</v>
      </c>
      <c r="F6518" t="s">
        <v>18805</v>
      </c>
      <c r="G6518" t="s">
        <v>725</v>
      </c>
      <c r="H6518" t="s">
        <v>150</v>
      </c>
      <c r="I6518" t="s">
        <v>136</v>
      </c>
      <c r="J6518" t="s">
        <v>137</v>
      </c>
      <c r="K6518" t="s">
        <v>138</v>
      </c>
      <c r="L6518" t="s">
        <v>18806</v>
      </c>
      <c r="M6518" t="s">
        <v>18807</v>
      </c>
      <c r="N6518">
        <v>2.2225000000000001</v>
      </c>
      <c r="O6518">
        <v>0</v>
      </c>
      <c r="P6518">
        <v>124</v>
      </c>
      <c r="Q6518">
        <v>0</v>
      </c>
      <c r="R6518">
        <v>0</v>
      </c>
      <c r="S6518">
        <v>0</v>
      </c>
      <c r="T6518">
        <v>2</v>
      </c>
      <c r="U6518">
        <v>0</v>
      </c>
      <c r="V6518">
        <v>0</v>
      </c>
      <c r="W6518">
        <v>0</v>
      </c>
      <c r="X6518">
        <v>99.465382091328834</v>
      </c>
      <c r="Y6518">
        <v>0</v>
      </c>
      <c r="Z6518">
        <v>0</v>
      </c>
      <c r="AA6518">
        <v>0</v>
      </c>
      <c r="AB6518">
        <v>1.7144881255248252</v>
      </c>
      <c r="AC6518">
        <v>0</v>
      </c>
      <c r="AD6518">
        <v>0</v>
      </c>
      <c r="AE6518">
        <v>101.17987021685366</v>
      </c>
    </row>
    <row r="6519" spans="1:31" x14ac:dyDescent="0.25">
      <c r="A6519">
        <v>2284898</v>
      </c>
      <c r="B6519">
        <v>1</v>
      </c>
      <c r="C6519" t="s">
        <v>80</v>
      </c>
      <c r="D6519" t="s">
        <v>90</v>
      </c>
      <c r="E6519" t="s">
        <v>165</v>
      </c>
      <c r="F6519" t="s">
        <v>18808</v>
      </c>
      <c r="G6519" t="s">
        <v>194</v>
      </c>
      <c r="H6519" t="s">
        <v>150</v>
      </c>
      <c r="I6519" t="s">
        <v>136</v>
      </c>
      <c r="J6519" t="s">
        <v>137</v>
      </c>
      <c r="K6519" t="s">
        <v>138</v>
      </c>
      <c r="L6519" t="s">
        <v>18809</v>
      </c>
      <c r="M6519" t="s">
        <v>18810</v>
      </c>
      <c r="N6519">
        <v>2.6894444439999998</v>
      </c>
      <c r="O6519">
        <v>0</v>
      </c>
      <c r="P6519">
        <v>6</v>
      </c>
      <c r="Q6519">
        <v>0</v>
      </c>
      <c r="R6519">
        <v>0</v>
      </c>
      <c r="S6519">
        <v>0</v>
      </c>
      <c r="T6519">
        <v>2</v>
      </c>
      <c r="U6519">
        <v>0</v>
      </c>
      <c r="V6519">
        <v>0</v>
      </c>
      <c r="W6519">
        <v>0</v>
      </c>
      <c r="X6519">
        <v>3.4335142327935175</v>
      </c>
      <c r="Y6519">
        <v>0</v>
      </c>
      <c r="Z6519">
        <v>0</v>
      </c>
      <c r="AA6519">
        <v>0</v>
      </c>
      <c r="AB6519">
        <v>1.2347329193459169</v>
      </c>
      <c r="AC6519">
        <v>0</v>
      </c>
      <c r="AD6519">
        <v>0</v>
      </c>
      <c r="AE6519">
        <v>4.6682471521394344</v>
      </c>
    </row>
    <row r="6520" spans="1:31" x14ac:dyDescent="0.25">
      <c r="A6520">
        <v>2284901</v>
      </c>
      <c r="B6520">
        <v>1</v>
      </c>
      <c r="C6520" t="s">
        <v>80</v>
      </c>
      <c r="D6520" t="s">
        <v>96</v>
      </c>
      <c r="E6520" t="s">
        <v>165</v>
      </c>
      <c r="F6520" t="s">
        <v>18421</v>
      </c>
      <c r="G6520" t="s">
        <v>261</v>
      </c>
      <c r="H6520" t="s">
        <v>150</v>
      </c>
      <c r="I6520" t="s">
        <v>136</v>
      </c>
      <c r="J6520" t="s">
        <v>137</v>
      </c>
      <c r="K6520" t="s">
        <v>138</v>
      </c>
      <c r="L6520" t="s">
        <v>18811</v>
      </c>
      <c r="M6520" t="s">
        <v>18812</v>
      </c>
      <c r="N6520">
        <v>3.5702777769999998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1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2.415937204346692</v>
      </c>
      <c r="AC6520">
        <v>0</v>
      </c>
      <c r="AD6520">
        <v>0</v>
      </c>
      <c r="AE6520">
        <v>2.415937204346692</v>
      </c>
    </row>
    <row r="6521" spans="1:31" x14ac:dyDescent="0.25">
      <c r="A6521">
        <v>2284904</v>
      </c>
      <c r="B6521">
        <v>1</v>
      </c>
      <c r="C6521" t="s">
        <v>81</v>
      </c>
      <c r="D6521" t="s">
        <v>112</v>
      </c>
      <c r="E6521" t="s">
        <v>141</v>
      </c>
      <c r="F6521" t="s">
        <v>18813</v>
      </c>
      <c r="G6521" t="s">
        <v>268</v>
      </c>
      <c r="H6521" t="s">
        <v>135</v>
      </c>
      <c r="I6521" t="s">
        <v>136</v>
      </c>
      <c r="J6521" t="s">
        <v>137</v>
      </c>
      <c r="K6521" t="s">
        <v>138</v>
      </c>
      <c r="L6521" t="s">
        <v>18814</v>
      </c>
      <c r="M6521" t="s">
        <v>18815</v>
      </c>
      <c r="N6521">
        <v>3.613611111</v>
      </c>
      <c r="O6521">
        <v>0</v>
      </c>
      <c r="P6521">
        <v>0</v>
      </c>
      <c r="Q6521">
        <v>0</v>
      </c>
      <c r="R6521">
        <v>5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6.8011697760231993</v>
      </c>
      <c r="AA6521">
        <v>0</v>
      </c>
      <c r="AB6521">
        <v>0</v>
      </c>
      <c r="AC6521">
        <v>0</v>
      </c>
      <c r="AD6521">
        <v>0</v>
      </c>
      <c r="AE6521">
        <v>6.8011697760231993</v>
      </c>
    </row>
    <row r="6522" spans="1:31" x14ac:dyDescent="0.25">
      <c r="A6522">
        <v>2284905</v>
      </c>
      <c r="B6522">
        <v>1</v>
      </c>
      <c r="C6522" t="s">
        <v>80</v>
      </c>
      <c r="D6522" t="s">
        <v>102</v>
      </c>
      <c r="E6522" t="s">
        <v>165</v>
      </c>
      <c r="F6522" t="s">
        <v>17287</v>
      </c>
      <c r="G6522" t="s">
        <v>198</v>
      </c>
      <c r="H6522" t="s">
        <v>150</v>
      </c>
      <c r="I6522" t="s">
        <v>136</v>
      </c>
      <c r="J6522" t="s">
        <v>137</v>
      </c>
      <c r="K6522" t="s">
        <v>138</v>
      </c>
      <c r="L6522" t="s">
        <v>18816</v>
      </c>
      <c r="M6522" t="s">
        <v>18817</v>
      </c>
      <c r="N6522">
        <v>0.85361111099999998</v>
      </c>
      <c r="O6522">
        <v>0</v>
      </c>
      <c r="P6522">
        <v>2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0.35520720136900552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0.35520720136900552</v>
      </c>
    </row>
    <row r="6523" spans="1:31" x14ac:dyDescent="0.25">
      <c r="A6523">
        <v>2284906</v>
      </c>
      <c r="B6523">
        <v>1</v>
      </c>
      <c r="C6523" t="s">
        <v>80</v>
      </c>
      <c r="D6523" t="s">
        <v>106</v>
      </c>
      <c r="E6523" t="s">
        <v>157</v>
      </c>
      <c r="F6523" t="s">
        <v>17146</v>
      </c>
      <c r="G6523" t="s">
        <v>134</v>
      </c>
      <c r="H6523" t="s">
        <v>135</v>
      </c>
      <c r="I6523" t="s">
        <v>136</v>
      </c>
      <c r="J6523" t="s">
        <v>137</v>
      </c>
      <c r="K6523" t="s">
        <v>138</v>
      </c>
      <c r="L6523" t="s">
        <v>18818</v>
      </c>
      <c r="M6523" t="s">
        <v>18819</v>
      </c>
      <c r="N6523">
        <v>0.253611111</v>
      </c>
      <c r="O6523">
        <v>0</v>
      </c>
      <c r="P6523">
        <v>4</v>
      </c>
      <c r="Q6523">
        <v>31</v>
      </c>
      <c r="R6523">
        <v>271</v>
      </c>
      <c r="S6523">
        <v>8</v>
      </c>
      <c r="T6523">
        <v>61</v>
      </c>
      <c r="U6523">
        <v>0</v>
      </c>
      <c r="V6523">
        <v>0</v>
      </c>
      <c r="W6523">
        <v>0</v>
      </c>
      <c r="X6523">
        <v>0.28597212910933334</v>
      </c>
      <c r="Y6523">
        <v>7.6729200662499011</v>
      </c>
      <c r="Z6523">
        <v>49.988906877339922</v>
      </c>
      <c r="AA6523">
        <v>2.5189836872205502</v>
      </c>
      <c r="AB6523">
        <v>14.748823035874706</v>
      </c>
      <c r="AC6523">
        <v>0</v>
      </c>
      <c r="AD6523">
        <v>0</v>
      </c>
      <c r="AE6523">
        <v>75.215605795794403</v>
      </c>
    </row>
    <row r="6524" spans="1:31" x14ac:dyDescent="0.25">
      <c r="A6524">
        <v>2284908</v>
      </c>
      <c r="B6524">
        <v>1</v>
      </c>
      <c r="C6524" t="s">
        <v>80</v>
      </c>
      <c r="D6524" t="s">
        <v>86</v>
      </c>
      <c r="E6524" t="s">
        <v>322</v>
      </c>
      <c r="F6524" t="s">
        <v>18820</v>
      </c>
      <c r="G6524" t="s">
        <v>134</v>
      </c>
      <c r="H6524" t="s">
        <v>135</v>
      </c>
      <c r="I6524" t="s">
        <v>136</v>
      </c>
      <c r="J6524" t="s">
        <v>137</v>
      </c>
      <c r="K6524" t="s">
        <v>138</v>
      </c>
      <c r="L6524" t="s">
        <v>18821</v>
      </c>
      <c r="M6524" t="s">
        <v>18822</v>
      </c>
      <c r="N6524">
        <v>0.574722222</v>
      </c>
      <c r="O6524">
        <v>33</v>
      </c>
      <c r="P6524">
        <v>13140</v>
      </c>
      <c r="Q6524">
        <v>7</v>
      </c>
      <c r="R6524">
        <v>270</v>
      </c>
      <c r="S6524">
        <v>25</v>
      </c>
      <c r="T6524">
        <v>1418</v>
      </c>
      <c r="U6524">
        <v>5</v>
      </c>
      <c r="V6524">
        <v>4</v>
      </c>
      <c r="W6524">
        <v>250.51115636829101</v>
      </c>
      <c r="X6524">
        <v>3687.7178149142733</v>
      </c>
      <c r="Y6524">
        <v>9.8498735686165517</v>
      </c>
      <c r="Z6524">
        <v>64.69973651676321</v>
      </c>
      <c r="AA6524">
        <v>220.81492543619675</v>
      </c>
      <c r="AB6524">
        <v>1027.7385855918594</v>
      </c>
      <c r="AC6524">
        <v>159.8302853207266</v>
      </c>
      <c r="AD6524">
        <v>113.10497296625836</v>
      </c>
      <c r="AE6524">
        <v>5534.2673506829851</v>
      </c>
    </row>
    <row r="6525" spans="1:31" x14ac:dyDescent="0.25">
      <c r="A6525">
        <v>2284912</v>
      </c>
      <c r="B6525">
        <v>1</v>
      </c>
      <c r="C6525" t="s">
        <v>80</v>
      </c>
      <c r="D6525" t="s">
        <v>96</v>
      </c>
      <c r="E6525" t="s">
        <v>165</v>
      </c>
      <c r="F6525" t="s">
        <v>18823</v>
      </c>
      <c r="G6525" t="s">
        <v>167</v>
      </c>
      <c r="H6525" t="s">
        <v>150</v>
      </c>
      <c r="I6525" t="s">
        <v>136</v>
      </c>
      <c r="J6525" t="s">
        <v>137</v>
      </c>
      <c r="K6525" t="s">
        <v>138</v>
      </c>
      <c r="L6525" t="s">
        <v>18824</v>
      </c>
      <c r="M6525" t="s">
        <v>18825</v>
      </c>
      <c r="N6525">
        <v>6.1261111110000002</v>
      </c>
      <c r="O6525">
        <v>0</v>
      </c>
      <c r="P6525">
        <v>0</v>
      </c>
      <c r="Q6525">
        <v>0</v>
      </c>
      <c r="R6525">
        <v>1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4.7976386532800834</v>
      </c>
      <c r="AA6525">
        <v>0</v>
      </c>
      <c r="AB6525">
        <v>0</v>
      </c>
      <c r="AC6525">
        <v>0</v>
      </c>
      <c r="AD6525">
        <v>0</v>
      </c>
      <c r="AE6525">
        <v>4.7976386532800834</v>
      </c>
    </row>
    <row r="6526" spans="1:31" x14ac:dyDescent="0.25">
      <c r="A6526">
        <v>2284914</v>
      </c>
      <c r="B6526">
        <v>1</v>
      </c>
      <c r="C6526" t="s">
        <v>81</v>
      </c>
      <c r="D6526" t="s">
        <v>128</v>
      </c>
      <c r="E6526" t="s">
        <v>165</v>
      </c>
      <c r="F6526" t="s">
        <v>18826</v>
      </c>
      <c r="G6526" t="s">
        <v>225</v>
      </c>
      <c r="H6526" t="s">
        <v>150</v>
      </c>
      <c r="I6526" t="s">
        <v>136</v>
      </c>
      <c r="J6526" t="s">
        <v>137</v>
      </c>
      <c r="K6526" t="s">
        <v>138</v>
      </c>
      <c r="L6526" t="s">
        <v>18827</v>
      </c>
      <c r="M6526" t="s">
        <v>18828</v>
      </c>
      <c r="N6526">
        <v>2.3319444439999999</v>
      </c>
      <c r="O6526">
        <v>0</v>
      </c>
      <c r="P6526">
        <v>1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0.21983946800399998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0.21983946800399998</v>
      </c>
    </row>
    <row r="6527" spans="1:31" x14ac:dyDescent="0.25">
      <c r="A6527">
        <v>2284917</v>
      </c>
      <c r="B6527">
        <v>1</v>
      </c>
      <c r="C6527" t="s">
        <v>80</v>
      </c>
      <c r="D6527" t="s">
        <v>92</v>
      </c>
      <c r="E6527" t="s">
        <v>312</v>
      </c>
      <c r="F6527" t="s">
        <v>18829</v>
      </c>
      <c r="G6527" t="s">
        <v>1032</v>
      </c>
      <c r="H6527" t="s">
        <v>150</v>
      </c>
      <c r="I6527" t="s">
        <v>136</v>
      </c>
      <c r="J6527" t="s">
        <v>137</v>
      </c>
      <c r="K6527" t="s">
        <v>138</v>
      </c>
      <c r="L6527" t="s">
        <v>18830</v>
      </c>
      <c r="M6527" t="s">
        <v>18831</v>
      </c>
      <c r="N6527">
        <v>1.8</v>
      </c>
      <c r="O6527">
        <v>0</v>
      </c>
      <c r="P6527">
        <v>49</v>
      </c>
      <c r="Q6527">
        <v>0</v>
      </c>
      <c r="R6527">
        <v>3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18.102317822330079</v>
      </c>
      <c r="Y6527">
        <v>0</v>
      </c>
      <c r="Z6527">
        <v>1.0580223093916666E-2</v>
      </c>
      <c r="AA6527">
        <v>0</v>
      </c>
      <c r="AB6527">
        <v>0</v>
      </c>
      <c r="AC6527">
        <v>0</v>
      </c>
      <c r="AD6527">
        <v>0</v>
      </c>
      <c r="AE6527">
        <v>18.112898045423997</v>
      </c>
    </row>
    <row r="6528" spans="1:31" x14ac:dyDescent="0.25">
      <c r="A6528">
        <v>2284919</v>
      </c>
      <c r="B6528">
        <v>1</v>
      </c>
      <c r="C6528" t="s">
        <v>80</v>
      </c>
      <c r="D6528" t="s">
        <v>92</v>
      </c>
      <c r="E6528" t="s">
        <v>165</v>
      </c>
      <c r="F6528" t="s">
        <v>18832</v>
      </c>
      <c r="G6528" t="s">
        <v>167</v>
      </c>
      <c r="H6528" t="s">
        <v>150</v>
      </c>
      <c r="I6528" t="s">
        <v>136</v>
      </c>
      <c r="J6528" t="s">
        <v>137</v>
      </c>
      <c r="K6528" t="s">
        <v>138</v>
      </c>
      <c r="L6528" t="s">
        <v>18833</v>
      </c>
      <c r="M6528" t="s">
        <v>18834</v>
      </c>
      <c r="N6528">
        <v>4.7497222219999999</v>
      </c>
      <c r="O6528">
        <v>0</v>
      </c>
      <c r="P6528">
        <v>1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1.3717944718790669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1.3717944718790669</v>
      </c>
    </row>
    <row r="6529" spans="1:31" x14ac:dyDescent="0.25">
      <c r="A6529">
        <v>2284923</v>
      </c>
      <c r="B6529">
        <v>1</v>
      </c>
      <c r="C6529" t="s">
        <v>80</v>
      </c>
      <c r="D6529" t="s">
        <v>110</v>
      </c>
      <c r="E6529" t="s">
        <v>141</v>
      </c>
      <c r="F6529" t="s">
        <v>18835</v>
      </c>
      <c r="G6529" t="s">
        <v>278</v>
      </c>
      <c r="H6529" t="s">
        <v>135</v>
      </c>
      <c r="I6529" t="s">
        <v>136</v>
      </c>
      <c r="J6529" t="s">
        <v>137</v>
      </c>
      <c r="K6529" t="s">
        <v>138</v>
      </c>
      <c r="L6529" t="s">
        <v>18836</v>
      </c>
      <c r="M6529" t="s">
        <v>18837</v>
      </c>
      <c r="N6529">
        <v>3.3177777769999999</v>
      </c>
      <c r="O6529">
        <v>0</v>
      </c>
      <c r="P6529">
        <v>804</v>
      </c>
      <c r="Q6529">
        <v>0</v>
      </c>
      <c r="R6529">
        <v>0</v>
      </c>
      <c r="S6529">
        <v>0</v>
      </c>
      <c r="T6529">
        <v>125</v>
      </c>
      <c r="U6529">
        <v>0</v>
      </c>
      <c r="V6529">
        <v>0</v>
      </c>
      <c r="W6529">
        <v>0</v>
      </c>
      <c r="X6529">
        <v>697.13429484878918</v>
      </c>
      <c r="Y6529">
        <v>0</v>
      </c>
      <c r="Z6529">
        <v>0</v>
      </c>
      <c r="AA6529">
        <v>0</v>
      </c>
      <c r="AB6529">
        <v>362.51865169814556</v>
      </c>
      <c r="AC6529">
        <v>0</v>
      </c>
      <c r="AD6529">
        <v>0</v>
      </c>
      <c r="AE6529">
        <v>1059.6529465469348</v>
      </c>
    </row>
    <row r="6530" spans="1:31" x14ac:dyDescent="0.25">
      <c r="A6530">
        <v>2284924</v>
      </c>
      <c r="B6530">
        <v>1</v>
      </c>
      <c r="C6530" t="s">
        <v>80</v>
      </c>
      <c r="D6530" t="s">
        <v>85</v>
      </c>
      <c r="E6530" t="s">
        <v>176</v>
      </c>
      <c r="F6530" t="s">
        <v>18838</v>
      </c>
      <c r="G6530" t="s">
        <v>533</v>
      </c>
      <c r="H6530" t="s">
        <v>150</v>
      </c>
      <c r="I6530" t="s">
        <v>136</v>
      </c>
      <c r="J6530" t="s">
        <v>137</v>
      </c>
      <c r="K6530" t="s">
        <v>138</v>
      </c>
      <c r="L6530" t="s">
        <v>18839</v>
      </c>
      <c r="M6530" t="s">
        <v>18840</v>
      </c>
      <c r="N6530">
        <v>0.382222222</v>
      </c>
      <c r="O6530">
        <v>0</v>
      </c>
      <c r="P6530">
        <v>314</v>
      </c>
      <c r="Q6530">
        <v>0</v>
      </c>
      <c r="R6530">
        <v>0</v>
      </c>
      <c r="S6530">
        <v>0</v>
      </c>
      <c r="T6530">
        <v>8</v>
      </c>
      <c r="U6530">
        <v>0</v>
      </c>
      <c r="V6530">
        <v>0</v>
      </c>
      <c r="W6530">
        <v>0</v>
      </c>
      <c r="X6530">
        <v>29.072903755233238</v>
      </c>
      <c r="Y6530">
        <v>0</v>
      </c>
      <c r="Z6530">
        <v>0</v>
      </c>
      <c r="AA6530">
        <v>0</v>
      </c>
      <c r="AB6530">
        <v>1.5435213295724446</v>
      </c>
      <c r="AC6530">
        <v>0</v>
      </c>
      <c r="AD6530">
        <v>0</v>
      </c>
      <c r="AE6530">
        <v>30.616425084805684</v>
      </c>
    </row>
    <row r="6531" spans="1:31" x14ac:dyDescent="0.25">
      <c r="A6531">
        <v>2284925</v>
      </c>
      <c r="B6531">
        <v>1</v>
      </c>
      <c r="C6531" t="s">
        <v>80</v>
      </c>
      <c r="D6531" t="s">
        <v>96</v>
      </c>
      <c r="E6531" t="s">
        <v>165</v>
      </c>
      <c r="F6531" t="s">
        <v>18841</v>
      </c>
      <c r="G6531" t="s">
        <v>261</v>
      </c>
      <c r="H6531" t="s">
        <v>150</v>
      </c>
      <c r="I6531" t="s">
        <v>136</v>
      </c>
      <c r="J6531" t="s">
        <v>137</v>
      </c>
      <c r="K6531" t="s">
        <v>138</v>
      </c>
      <c r="L6531" t="s">
        <v>18842</v>
      </c>
      <c r="M6531" t="s">
        <v>18843</v>
      </c>
      <c r="N6531">
        <v>0.97055555500000001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1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4.2299956420382827</v>
      </c>
      <c r="AC6531">
        <v>0</v>
      </c>
      <c r="AD6531">
        <v>0</v>
      </c>
      <c r="AE6531">
        <v>4.2299956420382827</v>
      </c>
    </row>
    <row r="6532" spans="1:31" x14ac:dyDescent="0.25">
      <c r="A6532">
        <v>2284927</v>
      </c>
      <c r="B6532">
        <v>1</v>
      </c>
      <c r="C6532" t="s">
        <v>80</v>
      </c>
      <c r="D6532" t="s">
        <v>92</v>
      </c>
      <c r="E6532" t="s">
        <v>165</v>
      </c>
      <c r="F6532" t="s">
        <v>18844</v>
      </c>
      <c r="G6532" t="s">
        <v>198</v>
      </c>
      <c r="H6532" t="s">
        <v>150</v>
      </c>
      <c r="I6532" t="s">
        <v>136</v>
      </c>
      <c r="J6532" t="s">
        <v>137</v>
      </c>
      <c r="K6532" t="s">
        <v>138</v>
      </c>
      <c r="L6532" t="s">
        <v>18845</v>
      </c>
      <c r="M6532" t="s">
        <v>18846</v>
      </c>
      <c r="N6532">
        <v>2.4933333329999998</v>
      </c>
      <c r="O6532">
        <v>0</v>
      </c>
      <c r="P6532">
        <v>1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4.947351491730001E-2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4.947351491730001E-2</v>
      </c>
    </row>
    <row r="6533" spans="1:31" x14ac:dyDescent="0.25">
      <c r="A6533">
        <v>2284928</v>
      </c>
      <c r="B6533">
        <v>1</v>
      </c>
      <c r="C6533" t="s">
        <v>80</v>
      </c>
      <c r="D6533" t="s">
        <v>93</v>
      </c>
      <c r="E6533" t="s">
        <v>165</v>
      </c>
      <c r="F6533" t="s">
        <v>18847</v>
      </c>
      <c r="G6533" t="s">
        <v>198</v>
      </c>
      <c r="H6533" t="s">
        <v>150</v>
      </c>
      <c r="I6533" t="s">
        <v>136</v>
      </c>
      <c r="J6533" t="s">
        <v>137</v>
      </c>
      <c r="K6533" t="s">
        <v>138</v>
      </c>
      <c r="L6533" t="s">
        <v>18848</v>
      </c>
      <c r="M6533" t="s">
        <v>18849</v>
      </c>
      <c r="N6533">
        <v>4.1622222219999996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1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1.6745138788199001</v>
      </c>
      <c r="AC6533">
        <v>0</v>
      </c>
      <c r="AD6533">
        <v>0</v>
      </c>
      <c r="AE6533">
        <v>1.6745138788199001</v>
      </c>
    </row>
    <row r="6534" spans="1:31" x14ac:dyDescent="0.25">
      <c r="A6534">
        <v>2284929</v>
      </c>
      <c r="B6534">
        <v>1</v>
      </c>
      <c r="C6534" t="s">
        <v>80</v>
      </c>
      <c r="D6534" t="s">
        <v>106</v>
      </c>
      <c r="E6534" t="s">
        <v>165</v>
      </c>
      <c r="F6534" t="s">
        <v>18850</v>
      </c>
      <c r="G6534" t="s">
        <v>198</v>
      </c>
      <c r="H6534" t="s">
        <v>150</v>
      </c>
      <c r="I6534" t="s">
        <v>136</v>
      </c>
      <c r="J6534" t="s">
        <v>137</v>
      </c>
      <c r="K6534" t="s">
        <v>138</v>
      </c>
      <c r="L6534" t="s">
        <v>18851</v>
      </c>
      <c r="M6534" t="s">
        <v>18852</v>
      </c>
      <c r="N6534">
        <v>5.2522222220000003</v>
      </c>
      <c r="O6534">
        <v>0</v>
      </c>
      <c r="P6534">
        <v>1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2.2450272240850002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2.2450272240850002</v>
      </c>
    </row>
    <row r="6535" spans="1:31" x14ac:dyDescent="0.25">
      <c r="A6535">
        <v>2284930</v>
      </c>
      <c r="B6535">
        <v>1</v>
      </c>
      <c r="C6535" t="s">
        <v>80</v>
      </c>
      <c r="D6535" t="s">
        <v>106</v>
      </c>
      <c r="E6535" t="s">
        <v>165</v>
      </c>
      <c r="F6535" t="s">
        <v>18853</v>
      </c>
      <c r="G6535" t="s">
        <v>225</v>
      </c>
      <c r="H6535" t="s">
        <v>150</v>
      </c>
      <c r="I6535" t="s">
        <v>136</v>
      </c>
      <c r="J6535" t="s">
        <v>137</v>
      </c>
      <c r="K6535" t="s">
        <v>138</v>
      </c>
      <c r="L6535" t="s">
        <v>18854</v>
      </c>
      <c r="M6535" t="s">
        <v>18855</v>
      </c>
      <c r="N6535">
        <v>2.4963888879999998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1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</row>
    <row r="6536" spans="1:31" x14ac:dyDescent="0.25">
      <c r="A6536">
        <v>2284932</v>
      </c>
      <c r="B6536">
        <v>1</v>
      </c>
      <c r="C6536" t="s">
        <v>81</v>
      </c>
      <c r="D6536" t="s">
        <v>128</v>
      </c>
      <c r="E6536" t="s">
        <v>132</v>
      </c>
      <c r="F6536" t="s">
        <v>5716</v>
      </c>
      <c r="G6536" t="s">
        <v>134</v>
      </c>
      <c r="H6536" t="s">
        <v>135</v>
      </c>
      <c r="I6536" t="s">
        <v>136</v>
      </c>
      <c r="J6536" t="s">
        <v>137</v>
      </c>
      <c r="K6536" t="s">
        <v>138</v>
      </c>
      <c r="L6536" t="s">
        <v>18856</v>
      </c>
      <c r="M6536" t="s">
        <v>18857</v>
      </c>
      <c r="N6536">
        <v>1.8577777769999999</v>
      </c>
      <c r="O6536">
        <v>0</v>
      </c>
      <c r="P6536">
        <v>234</v>
      </c>
      <c r="Q6536">
        <v>4</v>
      </c>
      <c r="R6536">
        <v>4</v>
      </c>
      <c r="S6536">
        <v>13</v>
      </c>
      <c r="T6536">
        <v>27</v>
      </c>
      <c r="U6536">
        <v>2</v>
      </c>
      <c r="V6536">
        <v>0</v>
      </c>
      <c r="W6536">
        <v>0</v>
      </c>
      <c r="X6536">
        <v>98.213891767834497</v>
      </c>
      <c r="Y6536">
        <v>11.351184427324801</v>
      </c>
      <c r="Z6536">
        <v>11.033113655730665</v>
      </c>
      <c r="AA6536">
        <v>60.802481739094844</v>
      </c>
      <c r="AB6536">
        <v>24.879732826668743</v>
      </c>
      <c r="AC6536">
        <v>753.97093902821609</v>
      </c>
      <c r="AD6536">
        <v>0</v>
      </c>
      <c r="AE6536">
        <v>960.25134344486969</v>
      </c>
    </row>
    <row r="6537" spans="1:31" x14ac:dyDescent="0.25">
      <c r="A6537">
        <v>2284937</v>
      </c>
      <c r="B6537">
        <v>1</v>
      </c>
      <c r="C6537" t="s">
        <v>80</v>
      </c>
      <c r="D6537" t="s">
        <v>104</v>
      </c>
      <c r="E6537" t="s">
        <v>165</v>
      </c>
      <c r="F6537" t="s">
        <v>18858</v>
      </c>
      <c r="G6537" t="s">
        <v>261</v>
      </c>
      <c r="H6537" t="s">
        <v>150</v>
      </c>
      <c r="I6537" t="s">
        <v>136</v>
      </c>
      <c r="J6537" t="s">
        <v>137</v>
      </c>
      <c r="K6537" t="s">
        <v>138</v>
      </c>
      <c r="L6537" t="s">
        <v>18859</v>
      </c>
      <c r="M6537" t="s">
        <v>18860</v>
      </c>
      <c r="N6537">
        <v>2.364166666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1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2.9778312011064916</v>
      </c>
      <c r="AC6537">
        <v>0</v>
      </c>
      <c r="AD6537">
        <v>0</v>
      </c>
      <c r="AE6537">
        <v>2.9778312011064916</v>
      </c>
    </row>
    <row r="6538" spans="1:31" x14ac:dyDescent="0.25">
      <c r="A6538">
        <v>2284939</v>
      </c>
      <c r="B6538">
        <v>1</v>
      </c>
      <c r="C6538" t="s">
        <v>80</v>
      </c>
      <c r="D6538" t="s">
        <v>98</v>
      </c>
      <c r="E6538" t="s">
        <v>165</v>
      </c>
      <c r="F6538" t="s">
        <v>18861</v>
      </c>
      <c r="G6538" t="s">
        <v>198</v>
      </c>
      <c r="H6538" t="s">
        <v>150</v>
      </c>
      <c r="I6538" t="s">
        <v>136</v>
      </c>
      <c r="J6538" t="s">
        <v>137</v>
      </c>
      <c r="K6538" t="s">
        <v>138</v>
      </c>
      <c r="L6538" t="s">
        <v>18862</v>
      </c>
      <c r="M6538" t="s">
        <v>18863</v>
      </c>
      <c r="N6538">
        <v>1.615555555</v>
      </c>
      <c r="O6538">
        <v>0</v>
      </c>
      <c r="P6538">
        <v>1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0.16638965213440005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0.16638965213440005</v>
      </c>
    </row>
    <row r="6539" spans="1:31" x14ac:dyDescent="0.25">
      <c r="A6539">
        <v>2284942</v>
      </c>
      <c r="B6539">
        <v>1</v>
      </c>
      <c r="C6539" t="s">
        <v>80</v>
      </c>
      <c r="D6539" t="s">
        <v>88</v>
      </c>
      <c r="E6539" t="s">
        <v>141</v>
      </c>
      <c r="F6539" t="s">
        <v>18864</v>
      </c>
      <c r="G6539" t="s">
        <v>134</v>
      </c>
      <c r="H6539" t="s">
        <v>135</v>
      </c>
      <c r="I6539" t="s">
        <v>136</v>
      </c>
      <c r="J6539" t="s">
        <v>137</v>
      </c>
      <c r="K6539" t="s">
        <v>138</v>
      </c>
      <c r="L6539" t="s">
        <v>18865</v>
      </c>
      <c r="M6539" t="s">
        <v>18866</v>
      </c>
      <c r="N6539">
        <v>3.5011111110000002</v>
      </c>
      <c r="O6539">
        <v>0</v>
      </c>
      <c r="P6539">
        <v>0</v>
      </c>
      <c r="Q6539">
        <v>0</v>
      </c>
      <c r="R6539">
        <v>0</v>
      </c>
      <c r="S6539">
        <v>1</v>
      </c>
      <c r="T6539">
        <v>1</v>
      </c>
      <c r="U6539">
        <v>2</v>
      </c>
      <c r="V6539">
        <v>1</v>
      </c>
      <c r="W6539">
        <v>0</v>
      </c>
      <c r="X6539">
        <v>0</v>
      </c>
      <c r="Y6539">
        <v>0</v>
      </c>
      <c r="Z6539">
        <v>0</v>
      </c>
      <c r="AA6539">
        <v>3.9372870663688784</v>
      </c>
      <c r="AB6539">
        <v>0.27147081837026665</v>
      </c>
      <c r="AC6539">
        <v>1182.3813368810602</v>
      </c>
      <c r="AD6539">
        <v>37.768872096685755</v>
      </c>
      <c r="AE6539">
        <v>1224.358966862485</v>
      </c>
    </row>
    <row r="6540" spans="1:31" x14ac:dyDescent="0.25">
      <c r="A6540">
        <v>2284945</v>
      </c>
      <c r="B6540">
        <v>1</v>
      </c>
      <c r="C6540" t="s">
        <v>80</v>
      </c>
      <c r="D6540" t="s">
        <v>96</v>
      </c>
      <c r="E6540" t="s">
        <v>165</v>
      </c>
      <c r="F6540" t="s">
        <v>18867</v>
      </c>
      <c r="G6540" t="s">
        <v>225</v>
      </c>
      <c r="H6540" t="s">
        <v>150</v>
      </c>
      <c r="I6540" t="s">
        <v>136</v>
      </c>
      <c r="J6540" t="s">
        <v>137</v>
      </c>
      <c r="K6540" t="s">
        <v>138</v>
      </c>
      <c r="L6540" t="s">
        <v>18868</v>
      </c>
      <c r="M6540" t="s">
        <v>18869</v>
      </c>
      <c r="N6540">
        <v>2.0755555550000002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1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2.557921936923111</v>
      </c>
      <c r="AC6540">
        <v>0</v>
      </c>
      <c r="AD6540">
        <v>0</v>
      </c>
      <c r="AE6540">
        <v>2.557921936923111</v>
      </c>
    </row>
    <row r="6541" spans="1:31" x14ac:dyDescent="0.25">
      <c r="A6541">
        <v>2284947</v>
      </c>
      <c r="B6541">
        <v>1</v>
      </c>
      <c r="C6541" t="s">
        <v>80</v>
      </c>
      <c r="D6541" t="s">
        <v>106</v>
      </c>
      <c r="E6541" t="s">
        <v>132</v>
      </c>
      <c r="F6541" t="s">
        <v>5832</v>
      </c>
      <c r="G6541" t="s">
        <v>134</v>
      </c>
      <c r="H6541" t="s">
        <v>135</v>
      </c>
      <c r="I6541" t="s">
        <v>136</v>
      </c>
      <c r="J6541" t="s">
        <v>137</v>
      </c>
      <c r="K6541" t="s">
        <v>138</v>
      </c>
      <c r="L6541" t="s">
        <v>18870</v>
      </c>
      <c r="M6541" t="s">
        <v>18871</v>
      </c>
      <c r="N6541">
        <v>0.752222222</v>
      </c>
      <c r="O6541">
        <v>0</v>
      </c>
      <c r="P6541">
        <v>725</v>
      </c>
      <c r="Q6541">
        <v>26</v>
      </c>
      <c r="R6541">
        <v>159</v>
      </c>
      <c r="S6541">
        <v>12</v>
      </c>
      <c r="T6541">
        <v>96</v>
      </c>
      <c r="U6541">
        <v>2</v>
      </c>
      <c r="V6541">
        <v>0</v>
      </c>
      <c r="W6541">
        <v>0</v>
      </c>
      <c r="X6541">
        <v>82.68141744597969</v>
      </c>
      <c r="Y6541">
        <v>16.168905716108132</v>
      </c>
      <c r="Z6541">
        <v>38.142241514207313</v>
      </c>
      <c r="AA6541">
        <v>28.257344071330579</v>
      </c>
      <c r="AB6541">
        <v>47.061988074494522</v>
      </c>
      <c r="AC6541">
        <v>32.01590071812727</v>
      </c>
      <c r="AD6541">
        <v>0</v>
      </c>
      <c r="AE6541">
        <v>244.3277975402475</v>
      </c>
    </row>
    <row r="6542" spans="1:31" x14ac:dyDescent="0.25">
      <c r="A6542">
        <v>2284948</v>
      </c>
      <c r="B6542">
        <v>1</v>
      </c>
      <c r="C6542" t="s">
        <v>81</v>
      </c>
      <c r="D6542" t="s">
        <v>123</v>
      </c>
      <c r="E6542" t="s">
        <v>165</v>
      </c>
      <c r="F6542" t="s">
        <v>18872</v>
      </c>
      <c r="G6542" t="s">
        <v>198</v>
      </c>
      <c r="H6542" t="s">
        <v>150</v>
      </c>
      <c r="I6542" t="s">
        <v>136</v>
      </c>
      <c r="J6542" t="s">
        <v>137</v>
      </c>
      <c r="K6542" t="s">
        <v>138</v>
      </c>
      <c r="L6542" t="s">
        <v>18873</v>
      </c>
      <c r="M6542" t="s">
        <v>18874</v>
      </c>
      <c r="N6542">
        <v>1.1655555550000001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4.5866827567733338E-2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4.5866827567733338E-2</v>
      </c>
    </row>
    <row r="6543" spans="1:31" x14ac:dyDescent="0.25">
      <c r="A6543">
        <v>2284949</v>
      </c>
      <c r="B6543">
        <v>1</v>
      </c>
      <c r="C6543" t="s">
        <v>80</v>
      </c>
      <c r="D6543" t="s">
        <v>108</v>
      </c>
      <c r="E6543" t="s">
        <v>165</v>
      </c>
      <c r="F6543" t="s">
        <v>18875</v>
      </c>
      <c r="G6543" t="s">
        <v>198</v>
      </c>
      <c r="H6543" t="s">
        <v>150</v>
      </c>
      <c r="I6543" t="s">
        <v>136</v>
      </c>
      <c r="J6543" t="s">
        <v>137</v>
      </c>
      <c r="K6543" t="s">
        <v>138</v>
      </c>
      <c r="L6543" t="s">
        <v>18876</v>
      </c>
      <c r="M6543" t="s">
        <v>18877</v>
      </c>
      <c r="N6543">
        <v>1.558888888</v>
      </c>
      <c r="O6543">
        <v>0</v>
      </c>
      <c r="P6543">
        <v>1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0.4192394705037501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0.4192394705037501</v>
      </c>
    </row>
    <row r="6544" spans="1:31" x14ac:dyDescent="0.25">
      <c r="A6544">
        <v>2284950</v>
      </c>
      <c r="B6544">
        <v>1</v>
      </c>
      <c r="C6544" t="s">
        <v>81</v>
      </c>
      <c r="D6544" t="s">
        <v>128</v>
      </c>
      <c r="E6544" t="s">
        <v>165</v>
      </c>
      <c r="F6544" t="s">
        <v>18878</v>
      </c>
      <c r="G6544" t="s">
        <v>167</v>
      </c>
      <c r="H6544" t="s">
        <v>150</v>
      </c>
      <c r="I6544" t="s">
        <v>136</v>
      </c>
      <c r="J6544" t="s">
        <v>137</v>
      </c>
      <c r="K6544" t="s">
        <v>138</v>
      </c>
      <c r="L6544" t="s">
        <v>18879</v>
      </c>
      <c r="M6544" t="s">
        <v>18880</v>
      </c>
      <c r="N6544">
        <v>0.99833333300000004</v>
      </c>
      <c r="O6544">
        <v>0</v>
      </c>
      <c r="P6544">
        <v>5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0.59431650032095007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0.59431650032095007</v>
      </c>
    </row>
    <row r="6545" spans="1:31" x14ac:dyDescent="0.25">
      <c r="A6545">
        <v>2284952</v>
      </c>
      <c r="B6545">
        <v>1</v>
      </c>
      <c r="C6545" t="s">
        <v>80</v>
      </c>
      <c r="D6545" t="s">
        <v>95</v>
      </c>
      <c r="E6545" t="s">
        <v>147</v>
      </c>
      <c r="F6545" t="s">
        <v>18881</v>
      </c>
      <c r="G6545" t="s">
        <v>149</v>
      </c>
      <c r="H6545" t="s">
        <v>150</v>
      </c>
      <c r="I6545" t="s">
        <v>136</v>
      </c>
      <c r="J6545" t="s">
        <v>137</v>
      </c>
      <c r="K6545" t="s">
        <v>138</v>
      </c>
      <c r="L6545" t="s">
        <v>18882</v>
      </c>
      <c r="M6545" t="s">
        <v>18883</v>
      </c>
      <c r="N6545">
        <v>0.27694444400000001</v>
      </c>
      <c r="O6545">
        <v>0</v>
      </c>
      <c r="P6545">
        <v>120</v>
      </c>
      <c r="Q6545">
        <v>0</v>
      </c>
      <c r="R6545">
        <v>0</v>
      </c>
      <c r="S6545">
        <v>0</v>
      </c>
      <c r="T6545">
        <v>22</v>
      </c>
      <c r="U6545">
        <v>0</v>
      </c>
      <c r="V6545">
        <v>0</v>
      </c>
      <c r="W6545">
        <v>0</v>
      </c>
      <c r="X6545">
        <v>9.4265976457998075</v>
      </c>
      <c r="Y6545">
        <v>0</v>
      </c>
      <c r="Z6545">
        <v>0</v>
      </c>
      <c r="AA6545">
        <v>0</v>
      </c>
      <c r="AB6545">
        <v>6.3366852512292891</v>
      </c>
      <c r="AC6545">
        <v>0</v>
      </c>
      <c r="AD6545">
        <v>0</v>
      </c>
      <c r="AE6545">
        <v>15.763282897029097</v>
      </c>
    </row>
    <row r="6546" spans="1:31" x14ac:dyDescent="0.25">
      <c r="A6546">
        <v>2284953</v>
      </c>
      <c r="B6546">
        <v>1</v>
      </c>
      <c r="C6546" t="s">
        <v>80</v>
      </c>
      <c r="D6546" t="s">
        <v>83</v>
      </c>
      <c r="E6546" t="s">
        <v>165</v>
      </c>
      <c r="F6546" t="s">
        <v>18884</v>
      </c>
      <c r="G6546" t="s">
        <v>167</v>
      </c>
      <c r="H6546" t="s">
        <v>150</v>
      </c>
      <c r="I6546" t="s">
        <v>136</v>
      </c>
      <c r="J6546" t="s">
        <v>137</v>
      </c>
      <c r="K6546" t="s">
        <v>138</v>
      </c>
      <c r="L6546" t="s">
        <v>18885</v>
      </c>
      <c r="M6546" t="s">
        <v>18886</v>
      </c>
      <c r="N6546">
        <v>2.599444444</v>
      </c>
      <c r="O6546">
        <v>0</v>
      </c>
      <c r="P6546">
        <v>4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2.4085279762845002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2.4085279762845002</v>
      </c>
    </row>
    <row r="6547" spans="1:31" x14ac:dyDescent="0.25">
      <c r="A6547">
        <v>2284954</v>
      </c>
      <c r="B6547">
        <v>1</v>
      </c>
      <c r="C6547" t="s">
        <v>81</v>
      </c>
      <c r="D6547" t="s">
        <v>118</v>
      </c>
      <c r="E6547" t="s">
        <v>132</v>
      </c>
      <c r="F6547" t="s">
        <v>18887</v>
      </c>
      <c r="G6547" t="s">
        <v>134</v>
      </c>
      <c r="H6547" t="s">
        <v>135</v>
      </c>
      <c r="I6547" t="s">
        <v>136</v>
      </c>
      <c r="J6547" t="s">
        <v>137</v>
      </c>
      <c r="K6547" t="s">
        <v>138</v>
      </c>
      <c r="L6547" t="s">
        <v>18888</v>
      </c>
      <c r="M6547" t="s">
        <v>18889</v>
      </c>
      <c r="N6547">
        <v>2.0888888880000001</v>
      </c>
      <c r="O6547">
        <v>1</v>
      </c>
      <c r="P6547">
        <v>554</v>
      </c>
      <c r="Q6547">
        <v>28</v>
      </c>
      <c r="R6547">
        <v>15</v>
      </c>
      <c r="S6547">
        <v>4</v>
      </c>
      <c r="T6547">
        <v>38</v>
      </c>
      <c r="U6547">
        <v>0</v>
      </c>
      <c r="V6547">
        <v>0</v>
      </c>
      <c r="W6547">
        <v>57.218810792043634</v>
      </c>
      <c r="X6547">
        <v>278.81151584390636</v>
      </c>
      <c r="Y6547">
        <v>50.931350452083763</v>
      </c>
      <c r="Z6547">
        <v>42.800403642059685</v>
      </c>
      <c r="AA6547">
        <v>50.150049802294646</v>
      </c>
      <c r="AB6547">
        <v>32.124778135195754</v>
      </c>
      <c r="AC6547">
        <v>0</v>
      </c>
      <c r="AD6547">
        <v>0</v>
      </c>
      <c r="AE6547">
        <v>512.03690866758382</v>
      </c>
    </row>
    <row r="6548" spans="1:31" x14ac:dyDescent="0.25">
      <c r="A6548">
        <v>2284960</v>
      </c>
      <c r="B6548">
        <v>1</v>
      </c>
      <c r="C6548" t="s">
        <v>81</v>
      </c>
      <c r="D6548" t="s">
        <v>123</v>
      </c>
      <c r="E6548" t="s">
        <v>165</v>
      </c>
      <c r="F6548" t="s">
        <v>18890</v>
      </c>
      <c r="G6548" t="s">
        <v>198</v>
      </c>
      <c r="H6548" t="s">
        <v>150</v>
      </c>
      <c r="I6548" t="s">
        <v>136</v>
      </c>
      <c r="J6548" t="s">
        <v>137</v>
      </c>
      <c r="K6548" t="s">
        <v>138</v>
      </c>
      <c r="L6548" t="s">
        <v>18891</v>
      </c>
      <c r="M6548" t="s">
        <v>18892</v>
      </c>
      <c r="N6548">
        <v>1.3502777770000001</v>
      </c>
      <c r="O6548">
        <v>0</v>
      </c>
      <c r="P6548">
        <v>1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</row>
    <row r="6549" spans="1:31" x14ac:dyDescent="0.25">
      <c r="A6549">
        <v>2284962</v>
      </c>
      <c r="B6549">
        <v>1</v>
      </c>
      <c r="C6549" t="s">
        <v>81</v>
      </c>
      <c r="D6549" t="s">
        <v>127</v>
      </c>
      <c r="E6549" t="s">
        <v>165</v>
      </c>
      <c r="F6549" t="s">
        <v>18893</v>
      </c>
      <c r="G6549" t="s">
        <v>198</v>
      </c>
      <c r="H6549" t="s">
        <v>150</v>
      </c>
      <c r="I6549" t="s">
        <v>136</v>
      </c>
      <c r="J6549" t="s">
        <v>137</v>
      </c>
      <c r="K6549" t="s">
        <v>138</v>
      </c>
      <c r="L6549" t="s">
        <v>18894</v>
      </c>
      <c r="M6549" t="s">
        <v>18895</v>
      </c>
      <c r="N6549">
        <v>2.3888888879999999</v>
      </c>
      <c r="O6549">
        <v>0</v>
      </c>
      <c r="P6549">
        <v>4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1.9092697630436666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1.9092697630436666</v>
      </c>
    </row>
    <row r="6550" spans="1:31" x14ac:dyDescent="0.25">
      <c r="A6550">
        <v>2284965</v>
      </c>
      <c r="B6550">
        <v>1</v>
      </c>
      <c r="C6550" t="s">
        <v>80</v>
      </c>
      <c r="D6550" t="s">
        <v>99</v>
      </c>
      <c r="E6550" t="s">
        <v>165</v>
      </c>
      <c r="F6550" t="s">
        <v>18896</v>
      </c>
      <c r="G6550" t="s">
        <v>261</v>
      </c>
      <c r="H6550" t="s">
        <v>150</v>
      </c>
      <c r="I6550" t="s">
        <v>136</v>
      </c>
      <c r="J6550" t="s">
        <v>137</v>
      </c>
      <c r="K6550" t="s">
        <v>138</v>
      </c>
      <c r="L6550" t="s">
        <v>18897</v>
      </c>
      <c r="M6550" t="s">
        <v>18898</v>
      </c>
      <c r="N6550">
        <v>1.7411111109999999</v>
      </c>
      <c r="O6550">
        <v>0</v>
      </c>
      <c r="P6550">
        <v>1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0.39027759597746675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0.39027759597746675</v>
      </c>
    </row>
    <row r="6551" spans="1:31" x14ac:dyDescent="0.25">
      <c r="A6551">
        <v>2284967</v>
      </c>
      <c r="B6551">
        <v>1</v>
      </c>
      <c r="C6551" t="s">
        <v>80</v>
      </c>
      <c r="D6551" t="s">
        <v>99</v>
      </c>
      <c r="E6551" t="s">
        <v>165</v>
      </c>
      <c r="F6551" t="s">
        <v>18899</v>
      </c>
      <c r="G6551" t="s">
        <v>198</v>
      </c>
      <c r="H6551" t="s">
        <v>150</v>
      </c>
      <c r="I6551" t="s">
        <v>136</v>
      </c>
      <c r="J6551" t="s">
        <v>137</v>
      </c>
      <c r="K6551" t="s">
        <v>138</v>
      </c>
      <c r="L6551" t="s">
        <v>18900</v>
      </c>
      <c r="M6551" t="s">
        <v>18901</v>
      </c>
      <c r="N6551">
        <v>3.159444444</v>
      </c>
      <c r="O6551">
        <v>0</v>
      </c>
      <c r="P6551">
        <v>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0.31251055120761673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0.31251055120761673</v>
      </c>
    </row>
    <row r="6552" spans="1:31" x14ac:dyDescent="0.25">
      <c r="A6552">
        <v>2284968</v>
      </c>
      <c r="B6552">
        <v>1</v>
      </c>
      <c r="C6552" t="s">
        <v>81</v>
      </c>
      <c r="D6552" t="s">
        <v>116</v>
      </c>
      <c r="E6552" t="s">
        <v>165</v>
      </c>
      <c r="F6552" t="s">
        <v>18902</v>
      </c>
      <c r="G6552" t="s">
        <v>198</v>
      </c>
      <c r="H6552" t="s">
        <v>150</v>
      </c>
      <c r="I6552" t="s">
        <v>136</v>
      </c>
      <c r="J6552" t="s">
        <v>137</v>
      </c>
      <c r="K6552" t="s">
        <v>138</v>
      </c>
      <c r="L6552" t="s">
        <v>18903</v>
      </c>
      <c r="M6552" t="s">
        <v>18904</v>
      </c>
      <c r="N6552">
        <v>2.9211111110000001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0.10354859310510001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0.10354859310510001</v>
      </c>
    </row>
    <row r="6553" spans="1:31" x14ac:dyDescent="0.25">
      <c r="A6553">
        <v>2284976</v>
      </c>
      <c r="B6553">
        <v>1</v>
      </c>
      <c r="C6553" t="s">
        <v>81</v>
      </c>
      <c r="D6553" t="s">
        <v>114</v>
      </c>
      <c r="E6553" t="s">
        <v>147</v>
      </c>
      <c r="F6553" t="s">
        <v>18905</v>
      </c>
      <c r="G6553" t="s">
        <v>149</v>
      </c>
      <c r="H6553" t="s">
        <v>150</v>
      </c>
      <c r="I6553" t="s">
        <v>136</v>
      </c>
      <c r="J6553" t="s">
        <v>137</v>
      </c>
      <c r="K6553" t="s">
        <v>138</v>
      </c>
      <c r="L6553" t="s">
        <v>18906</v>
      </c>
      <c r="M6553" t="s">
        <v>18907</v>
      </c>
      <c r="N6553">
        <v>0.83250000000000002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2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10.061704997814633</v>
      </c>
      <c r="AC6553">
        <v>0</v>
      </c>
      <c r="AD6553">
        <v>0</v>
      </c>
      <c r="AE6553">
        <v>10.061704997814633</v>
      </c>
    </row>
    <row r="6554" spans="1:31" x14ac:dyDescent="0.25">
      <c r="A6554">
        <v>2284980</v>
      </c>
      <c r="B6554">
        <v>1</v>
      </c>
      <c r="C6554" t="s">
        <v>80</v>
      </c>
      <c r="D6554" t="s">
        <v>84</v>
      </c>
      <c r="E6554" t="s">
        <v>141</v>
      </c>
      <c r="F6554" t="s">
        <v>18908</v>
      </c>
      <c r="G6554" t="s">
        <v>134</v>
      </c>
      <c r="H6554" t="s">
        <v>135</v>
      </c>
      <c r="I6554" t="s">
        <v>136</v>
      </c>
      <c r="J6554" t="s">
        <v>137</v>
      </c>
      <c r="K6554" t="s">
        <v>138</v>
      </c>
      <c r="L6554" t="s">
        <v>18909</v>
      </c>
      <c r="M6554" t="s">
        <v>18910</v>
      </c>
      <c r="N6554">
        <v>2.244722222</v>
      </c>
      <c r="O6554">
        <v>0</v>
      </c>
      <c r="P6554">
        <v>114</v>
      </c>
      <c r="Q6554">
        <v>0</v>
      </c>
      <c r="R6554">
        <v>0</v>
      </c>
      <c r="S6554">
        <v>0</v>
      </c>
      <c r="T6554">
        <v>14</v>
      </c>
      <c r="U6554">
        <v>0</v>
      </c>
      <c r="V6554">
        <v>0</v>
      </c>
      <c r="W6554">
        <v>0</v>
      </c>
      <c r="X6554">
        <v>64.123263138814082</v>
      </c>
      <c r="Y6554">
        <v>0</v>
      </c>
      <c r="Z6554">
        <v>0</v>
      </c>
      <c r="AA6554">
        <v>0</v>
      </c>
      <c r="AB6554">
        <v>13.088932679913508</v>
      </c>
      <c r="AC6554">
        <v>0</v>
      </c>
      <c r="AD6554">
        <v>0</v>
      </c>
      <c r="AE6554">
        <v>77.212195818727594</v>
      </c>
    </row>
    <row r="6555" spans="1:31" x14ac:dyDescent="0.25">
      <c r="A6555">
        <v>2284981</v>
      </c>
      <c r="B6555">
        <v>1</v>
      </c>
      <c r="C6555" t="s">
        <v>80</v>
      </c>
      <c r="D6555" t="s">
        <v>106</v>
      </c>
      <c r="E6555" t="s">
        <v>157</v>
      </c>
      <c r="F6555" t="s">
        <v>17146</v>
      </c>
      <c r="G6555" t="s">
        <v>134</v>
      </c>
      <c r="H6555" t="s">
        <v>135</v>
      </c>
      <c r="I6555" t="s">
        <v>136</v>
      </c>
      <c r="J6555" t="s">
        <v>137</v>
      </c>
      <c r="K6555" t="s">
        <v>138</v>
      </c>
      <c r="L6555" t="s">
        <v>18911</v>
      </c>
      <c r="M6555" t="s">
        <v>18912</v>
      </c>
      <c r="N6555">
        <v>1.066944444</v>
      </c>
      <c r="O6555">
        <v>0</v>
      </c>
      <c r="P6555">
        <v>4</v>
      </c>
      <c r="Q6555">
        <v>31</v>
      </c>
      <c r="R6555">
        <v>271</v>
      </c>
      <c r="S6555">
        <v>8</v>
      </c>
      <c r="T6555">
        <v>61</v>
      </c>
      <c r="U6555">
        <v>0</v>
      </c>
      <c r="V6555">
        <v>0</v>
      </c>
      <c r="W6555">
        <v>0</v>
      </c>
      <c r="X6555">
        <v>1.2869570058240003</v>
      </c>
      <c r="Y6555">
        <v>29.888539195447706</v>
      </c>
      <c r="Z6555">
        <v>216.18133363886548</v>
      </c>
      <c r="AA6555">
        <v>8.915515794427975</v>
      </c>
      <c r="AB6555">
        <v>48.88609854461324</v>
      </c>
      <c r="AC6555">
        <v>0</v>
      </c>
      <c r="AD6555">
        <v>0</v>
      </c>
      <c r="AE6555">
        <v>305.15844417917839</v>
      </c>
    </row>
    <row r="6556" spans="1:31" x14ac:dyDescent="0.25">
      <c r="A6556">
        <v>2284985</v>
      </c>
      <c r="B6556">
        <v>1</v>
      </c>
      <c r="C6556" t="s">
        <v>81</v>
      </c>
      <c r="D6556" t="s">
        <v>113</v>
      </c>
      <c r="E6556" t="s">
        <v>165</v>
      </c>
      <c r="F6556" t="s">
        <v>18913</v>
      </c>
      <c r="G6556" t="s">
        <v>198</v>
      </c>
      <c r="H6556" t="s">
        <v>150</v>
      </c>
      <c r="I6556" t="s">
        <v>136</v>
      </c>
      <c r="J6556" t="s">
        <v>137</v>
      </c>
      <c r="K6556" t="s">
        <v>138</v>
      </c>
      <c r="L6556" t="s">
        <v>18914</v>
      </c>
      <c r="M6556" t="s">
        <v>18915</v>
      </c>
      <c r="N6556">
        <v>1.023055555</v>
      </c>
      <c r="O6556">
        <v>0</v>
      </c>
      <c r="P6556">
        <v>0</v>
      </c>
      <c r="Q6556">
        <v>0</v>
      </c>
      <c r="R6556">
        <v>1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</row>
    <row r="6557" spans="1:31" x14ac:dyDescent="0.25">
      <c r="A6557">
        <v>2284986</v>
      </c>
      <c r="B6557">
        <v>1</v>
      </c>
      <c r="C6557" t="s">
        <v>81</v>
      </c>
      <c r="D6557" t="s">
        <v>120</v>
      </c>
      <c r="E6557" t="s">
        <v>165</v>
      </c>
      <c r="F6557" t="s">
        <v>18916</v>
      </c>
      <c r="G6557" t="s">
        <v>198</v>
      </c>
      <c r="H6557" t="s">
        <v>150</v>
      </c>
      <c r="I6557" t="s">
        <v>136</v>
      </c>
      <c r="J6557" t="s">
        <v>137</v>
      </c>
      <c r="K6557" t="s">
        <v>138</v>
      </c>
      <c r="L6557" t="s">
        <v>18917</v>
      </c>
      <c r="M6557" t="s">
        <v>18918</v>
      </c>
      <c r="N6557">
        <v>0.82638888799999999</v>
      </c>
      <c r="O6557">
        <v>0</v>
      </c>
      <c r="P6557">
        <v>1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0.17657851222895837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0.17657851222895837</v>
      </c>
    </row>
    <row r="6558" spans="1:31" x14ac:dyDescent="0.25">
      <c r="A6558">
        <v>2284987</v>
      </c>
      <c r="B6558">
        <v>1</v>
      </c>
      <c r="C6558" t="s">
        <v>80</v>
      </c>
      <c r="D6558" t="s">
        <v>87</v>
      </c>
      <c r="E6558" t="s">
        <v>165</v>
      </c>
      <c r="F6558" t="s">
        <v>18919</v>
      </c>
      <c r="G6558" t="s">
        <v>198</v>
      </c>
      <c r="H6558" t="s">
        <v>150</v>
      </c>
      <c r="I6558" t="s">
        <v>136</v>
      </c>
      <c r="J6558" t="s">
        <v>137</v>
      </c>
      <c r="K6558" t="s">
        <v>138</v>
      </c>
      <c r="L6558" t="s">
        <v>18920</v>
      </c>
      <c r="M6558" t="s">
        <v>18921</v>
      </c>
      <c r="N6558">
        <v>2.0069444440000002</v>
      </c>
      <c r="O6558">
        <v>0</v>
      </c>
      <c r="P6558">
        <v>5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4.7669641407807255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4.7669641407807255</v>
      </c>
    </row>
    <row r="6559" spans="1:31" x14ac:dyDescent="0.25">
      <c r="A6559">
        <v>2284989</v>
      </c>
      <c r="B6559">
        <v>1</v>
      </c>
      <c r="C6559" t="s">
        <v>80</v>
      </c>
      <c r="D6559" t="s">
        <v>105</v>
      </c>
      <c r="E6559" t="s">
        <v>312</v>
      </c>
      <c r="F6559" t="s">
        <v>18922</v>
      </c>
      <c r="G6559" t="s">
        <v>1032</v>
      </c>
      <c r="H6559" t="s">
        <v>150</v>
      </c>
      <c r="I6559" t="s">
        <v>136</v>
      </c>
      <c r="J6559" t="s">
        <v>137</v>
      </c>
      <c r="K6559" t="s">
        <v>138</v>
      </c>
      <c r="L6559" t="s">
        <v>18923</v>
      </c>
      <c r="M6559" t="s">
        <v>18924</v>
      </c>
      <c r="N6559">
        <v>2.4283333329999999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1</v>
      </c>
      <c r="U6559">
        <v>0</v>
      </c>
      <c r="V6559">
        <v>0</v>
      </c>
      <c r="W6559">
        <v>0</v>
      </c>
      <c r="X6559">
        <v>0.25583170883235001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0.25583170883235001</v>
      </c>
    </row>
    <row r="6560" spans="1:31" x14ac:dyDescent="0.25">
      <c r="A6560">
        <v>2284990</v>
      </c>
      <c r="B6560">
        <v>1</v>
      </c>
      <c r="C6560" t="s">
        <v>81</v>
      </c>
      <c r="D6560" t="s">
        <v>123</v>
      </c>
      <c r="E6560" t="s">
        <v>176</v>
      </c>
      <c r="F6560" t="s">
        <v>18925</v>
      </c>
      <c r="G6560" t="s">
        <v>178</v>
      </c>
      <c r="H6560" t="s">
        <v>150</v>
      </c>
      <c r="I6560" t="s">
        <v>136</v>
      </c>
      <c r="J6560" t="s">
        <v>137</v>
      </c>
      <c r="K6560" t="s">
        <v>138</v>
      </c>
      <c r="L6560" t="s">
        <v>18926</v>
      </c>
      <c r="M6560" t="s">
        <v>18927</v>
      </c>
      <c r="N6560">
        <v>0.84388888799999995</v>
      </c>
      <c r="O6560">
        <v>0</v>
      </c>
      <c r="P6560">
        <v>14</v>
      </c>
      <c r="Q6560">
        <v>0</v>
      </c>
      <c r="R6560">
        <v>1</v>
      </c>
      <c r="S6560">
        <v>0</v>
      </c>
      <c r="T6560">
        <v>23</v>
      </c>
      <c r="U6560">
        <v>0</v>
      </c>
      <c r="V6560">
        <v>0</v>
      </c>
      <c r="W6560">
        <v>0</v>
      </c>
      <c r="X6560">
        <v>2.1889519113924005</v>
      </c>
      <c r="Y6560">
        <v>0</v>
      </c>
      <c r="Z6560">
        <v>0</v>
      </c>
      <c r="AA6560">
        <v>0</v>
      </c>
      <c r="AB6560">
        <v>22.492301644631084</v>
      </c>
      <c r="AC6560">
        <v>0</v>
      </c>
      <c r="AD6560">
        <v>0</v>
      </c>
      <c r="AE6560">
        <v>24.681253556023485</v>
      </c>
    </row>
    <row r="6561" spans="1:31" x14ac:dyDescent="0.25">
      <c r="A6561">
        <v>2284995</v>
      </c>
      <c r="B6561">
        <v>1</v>
      </c>
      <c r="C6561" t="s">
        <v>80</v>
      </c>
      <c r="D6561" t="s">
        <v>82</v>
      </c>
      <c r="E6561" t="s">
        <v>165</v>
      </c>
      <c r="F6561" t="s">
        <v>18928</v>
      </c>
      <c r="G6561" t="s">
        <v>198</v>
      </c>
      <c r="H6561" t="s">
        <v>150</v>
      </c>
      <c r="I6561" t="s">
        <v>136</v>
      </c>
      <c r="J6561" t="s">
        <v>137</v>
      </c>
      <c r="K6561" t="s">
        <v>138</v>
      </c>
      <c r="L6561" t="s">
        <v>18929</v>
      </c>
      <c r="M6561" t="s">
        <v>18930</v>
      </c>
      <c r="N6561">
        <v>2.3680555550000002</v>
      </c>
      <c r="O6561">
        <v>0</v>
      </c>
      <c r="P6561">
        <v>1</v>
      </c>
      <c r="Q6561">
        <v>0</v>
      </c>
      <c r="R6561">
        <v>0</v>
      </c>
      <c r="S6561">
        <v>0</v>
      </c>
      <c r="T6561">
        <v>1</v>
      </c>
      <c r="U6561">
        <v>0</v>
      </c>
      <c r="V6561">
        <v>0</v>
      </c>
      <c r="W6561">
        <v>0</v>
      </c>
      <c r="X6561">
        <v>0.62601869975545843</v>
      </c>
      <c r="Y6561">
        <v>0</v>
      </c>
      <c r="Z6561">
        <v>0</v>
      </c>
      <c r="AA6561">
        <v>0</v>
      </c>
      <c r="AB6561">
        <v>9.8977844382250019E-2</v>
      </c>
      <c r="AC6561">
        <v>0</v>
      </c>
      <c r="AD6561">
        <v>0</v>
      </c>
      <c r="AE6561">
        <v>0.72499654413770842</v>
      </c>
    </row>
    <row r="6562" spans="1:31" x14ac:dyDescent="0.25">
      <c r="A6562">
        <v>2284996</v>
      </c>
      <c r="B6562">
        <v>1</v>
      </c>
      <c r="C6562" t="s">
        <v>80</v>
      </c>
      <c r="D6562" t="s">
        <v>97</v>
      </c>
      <c r="E6562" t="s">
        <v>157</v>
      </c>
      <c r="F6562" t="s">
        <v>18931</v>
      </c>
      <c r="G6562" t="s">
        <v>134</v>
      </c>
      <c r="H6562" t="s">
        <v>135</v>
      </c>
      <c r="I6562" t="s">
        <v>136</v>
      </c>
      <c r="J6562" t="s">
        <v>137</v>
      </c>
      <c r="K6562" t="s">
        <v>138</v>
      </c>
      <c r="L6562" t="s">
        <v>18932</v>
      </c>
      <c r="M6562" t="s">
        <v>18933</v>
      </c>
      <c r="N6562">
        <v>0.49472222199999999</v>
      </c>
      <c r="O6562">
        <v>14</v>
      </c>
      <c r="P6562">
        <v>9475</v>
      </c>
      <c r="Q6562">
        <v>2</v>
      </c>
      <c r="R6562">
        <v>388</v>
      </c>
      <c r="S6562">
        <v>10</v>
      </c>
      <c r="T6562">
        <v>955</v>
      </c>
      <c r="U6562">
        <v>0</v>
      </c>
      <c r="V6562">
        <v>1</v>
      </c>
      <c r="W6562">
        <v>92.041802847458754</v>
      </c>
      <c r="X6562">
        <v>2405.2086010810594</v>
      </c>
      <c r="Y6562">
        <v>0.39656829725142506</v>
      </c>
      <c r="Z6562">
        <v>128.69403630001918</v>
      </c>
      <c r="AA6562">
        <v>68.026698132527173</v>
      </c>
      <c r="AB6562">
        <v>425.78853208550521</v>
      </c>
      <c r="AC6562">
        <v>0</v>
      </c>
      <c r="AD6562">
        <v>1.010313435758575</v>
      </c>
      <c r="AE6562">
        <v>3121.1665521795799</v>
      </c>
    </row>
    <row r="6563" spans="1:31" x14ac:dyDescent="0.25">
      <c r="A6563">
        <v>2284998</v>
      </c>
      <c r="B6563">
        <v>1</v>
      </c>
      <c r="C6563" t="s">
        <v>80</v>
      </c>
      <c r="D6563" t="s">
        <v>100</v>
      </c>
      <c r="E6563" t="s">
        <v>141</v>
      </c>
      <c r="F6563" t="s">
        <v>18934</v>
      </c>
      <c r="G6563" t="s">
        <v>268</v>
      </c>
      <c r="H6563" t="s">
        <v>135</v>
      </c>
      <c r="I6563" t="s">
        <v>136</v>
      </c>
      <c r="J6563" t="s">
        <v>137</v>
      </c>
      <c r="K6563" t="s">
        <v>138</v>
      </c>
      <c r="L6563" t="s">
        <v>18935</v>
      </c>
      <c r="M6563" t="s">
        <v>18936</v>
      </c>
      <c r="N6563">
        <v>0.54527777700000002</v>
      </c>
      <c r="O6563">
        <v>5</v>
      </c>
      <c r="P6563">
        <v>4132</v>
      </c>
      <c r="Q6563">
        <v>68</v>
      </c>
      <c r="R6563">
        <v>1013</v>
      </c>
      <c r="S6563">
        <v>33</v>
      </c>
      <c r="T6563">
        <v>774</v>
      </c>
      <c r="U6563">
        <v>0</v>
      </c>
      <c r="V6563">
        <v>1</v>
      </c>
      <c r="W6563">
        <v>1.9085472895560498</v>
      </c>
      <c r="X6563">
        <v>640.46094949151404</v>
      </c>
      <c r="Y6563">
        <v>164.60184504601207</v>
      </c>
      <c r="Z6563">
        <v>294.13405758870113</v>
      </c>
      <c r="AA6563">
        <v>82.085081761076012</v>
      </c>
      <c r="AB6563">
        <v>208.62265461309002</v>
      </c>
      <c r="AC6563">
        <v>0</v>
      </c>
      <c r="AD6563">
        <v>1.0516887382121249</v>
      </c>
      <c r="AE6563">
        <v>1392.8648245281613</v>
      </c>
    </row>
    <row r="6564" spans="1:31" x14ac:dyDescent="0.25">
      <c r="A6564">
        <v>2285001</v>
      </c>
      <c r="B6564">
        <v>1</v>
      </c>
      <c r="C6564" t="s">
        <v>80</v>
      </c>
      <c r="D6564" t="s">
        <v>97</v>
      </c>
      <c r="E6564" t="s">
        <v>157</v>
      </c>
      <c r="F6564" t="s">
        <v>18937</v>
      </c>
      <c r="G6564" t="s">
        <v>134</v>
      </c>
      <c r="H6564" t="s">
        <v>135</v>
      </c>
      <c r="I6564" t="s">
        <v>136</v>
      </c>
      <c r="J6564" t="s">
        <v>137</v>
      </c>
      <c r="K6564" t="s">
        <v>138</v>
      </c>
      <c r="L6564" t="s">
        <v>18938</v>
      </c>
      <c r="M6564" t="s">
        <v>18939</v>
      </c>
      <c r="N6564">
        <v>0.81388888800000003</v>
      </c>
      <c r="O6564">
        <v>19</v>
      </c>
      <c r="P6564">
        <v>107</v>
      </c>
      <c r="Q6564">
        <v>4</v>
      </c>
      <c r="R6564">
        <v>33</v>
      </c>
      <c r="S6564">
        <v>4</v>
      </c>
      <c r="T6564">
        <v>17</v>
      </c>
      <c r="U6564">
        <v>0</v>
      </c>
      <c r="V6564">
        <v>0</v>
      </c>
      <c r="W6564">
        <v>103.08744820289556</v>
      </c>
      <c r="X6564">
        <v>177.39168669034532</v>
      </c>
      <c r="Y6564">
        <v>1.2248206475827832</v>
      </c>
      <c r="Z6564">
        <v>19.711011859534473</v>
      </c>
      <c r="AA6564">
        <v>8.6750392417818958</v>
      </c>
      <c r="AB6564">
        <v>10.752145315379824</v>
      </c>
      <c r="AC6564">
        <v>0</v>
      </c>
      <c r="AD6564">
        <v>0</v>
      </c>
      <c r="AE6564">
        <v>320.84215195751989</v>
      </c>
    </row>
    <row r="6565" spans="1:31" x14ac:dyDescent="0.25">
      <c r="A6565">
        <v>2285003</v>
      </c>
      <c r="B6565">
        <v>1</v>
      </c>
      <c r="C6565" t="s">
        <v>80</v>
      </c>
      <c r="D6565" t="s">
        <v>107</v>
      </c>
      <c r="E6565" t="s">
        <v>165</v>
      </c>
      <c r="F6565" t="s">
        <v>18940</v>
      </c>
      <c r="G6565" t="s">
        <v>225</v>
      </c>
      <c r="H6565" t="s">
        <v>150</v>
      </c>
      <c r="I6565" t="s">
        <v>136</v>
      </c>
      <c r="J6565" t="s">
        <v>137</v>
      </c>
      <c r="K6565" t="s">
        <v>138</v>
      </c>
      <c r="L6565" t="s">
        <v>18941</v>
      </c>
      <c r="M6565" t="s">
        <v>18942</v>
      </c>
      <c r="N6565">
        <v>2.0933333329999999</v>
      </c>
      <c r="O6565">
        <v>0</v>
      </c>
      <c r="P6565">
        <v>6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2.7673377987847725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2.7673377987847725</v>
      </c>
    </row>
    <row r="6566" spans="1:31" x14ac:dyDescent="0.25">
      <c r="A6566">
        <v>2285004</v>
      </c>
      <c r="B6566">
        <v>1</v>
      </c>
      <c r="C6566" t="s">
        <v>80</v>
      </c>
      <c r="D6566" t="s">
        <v>96</v>
      </c>
      <c r="E6566" t="s">
        <v>165</v>
      </c>
      <c r="F6566" t="s">
        <v>18943</v>
      </c>
      <c r="G6566" t="s">
        <v>167</v>
      </c>
      <c r="H6566" t="s">
        <v>150</v>
      </c>
      <c r="I6566" t="s">
        <v>136</v>
      </c>
      <c r="J6566" t="s">
        <v>137</v>
      </c>
      <c r="K6566" t="s">
        <v>138</v>
      </c>
      <c r="L6566" t="s">
        <v>18944</v>
      </c>
      <c r="M6566" t="s">
        <v>18945</v>
      </c>
      <c r="N6566">
        <v>3.6944444440000002</v>
      </c>
      <c r="O6566">
        <v>0</v>
      </c>
      <c r="P6566">
        <v>1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0.42829384387104169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0.42829384387104169</v>
      </c>
    </row>
    <row r="6567" spans="1:31" x14ac:dyDescent="0.25">
      <c r="A6567">
        <v>2285007</v>
      </c>
      <c r="B6567">
        <v>1</v>
      </c>
      <c r="C6567" t="s">
        <v>80</v>
      </c>
      <c r="D6567" t="s">
        <v>105</v>
      </c>
      <c r="E6567" t="s">
        <v>165</v>
      </c>
      <c r="F6567" t="s">
        <v>18946</v>
      </c>
      <c r="G6567" t="s">
        <v>167</v>
      </c>
      <c r="H6567" t="s">
        <v>150</v>
      </c>
      <c r="I6567" t="s">
        <v>136</v>
      </c>
      <c r="J6567" t="s">
        <v>137</v>
      </c>
      <c r="K6567" t="s">
        <v>138</v>
      </c>
      <c r="L6567" t="s">
        <v>18947</v>
      </c>
      <c r="M6567" t="s">
        <v>18948</v>
      </c>
      <c r="N6567">
        <v>4.2797222220000002</v>
      </c>
      <c r="O6567">
        <v>0</v>
      </c>
      <c r="P6567">
        <v>13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12.714743808552324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12.714743808552324</v>
      </c>
    </row>
    <row r="6568" spans="1:31" x14ac:dyDescent="0.25">
      <c r="A6568">
        <v>2285008</v>
      </c>
      <c r="B6568">
        <v>1</v>
      </c>
      <c r="C6568" t="s">
        <v>80</v>
      </c>
      <c r="D6568" t="s">
        <v>85</v>
      </c>
      <c r="E6568" t="s">
        <v>165</v>
      </c>
      <c r="F6568" t="s">
        <v>18059</v>
      </c>
      <c r="G6568" t="s">
        <v>167</v>
      </c>
      <c r="H6568" t="s">
        <v>150</v>
      </c>
      <c r="I6568" t="s">
        <v>136</v>
      </c>
      <c r="J6568" t="s">
        <v>137</v>
      </c>
      <c r="K6568" t="s">
        <v>138</v>
      </c>
      <c r="L6568" t="s">
        <v>18949</v>
      </c>
      <c r="M6568" t="s">
        <v>18950</v>
      </c>
      <c r="N6568">
        <v>0.319722222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1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0.23215630490300002</v>
      </c>
      <c r="AC6568">
        <v>0</v>
      </c>
      <c r="AD6568">
        <v>0</v>
      </c>
      <c r="AE6568">
        <v>0.23215630490300002</v>
      </c>
    </row>
    <row r="6569" spans="1:31" x14ac:dyDescent="0.25">
      <c r="A6569">
        <v>2285009</v>
      </c>
      <c r="B6569">
        <v>1</v>
      </c>
      <c r="C6569" t="s">
        <v>80</v>
      </c>
      <c r="D6569" t="s">
        <v>97</v>
      </c>
      <c r="E6569" t="s">
        <v>141</v>
      </c>
      <c r="F6569" t="s">
        <v>18951</v>
      </c>
      <c r="G6569" t="s">
        <v>1804</v>
      </c>
      <c r="H6569" t="s">
        <v>135</v>
      </c>
      <c r="I6569" t="s">
        <v>136</v>
      </c>
      <c r="J6569" t="s">
        <v>137</v>
      </c>
      <c r="K6569" t="s">
        <v>138</v>
      </c>
      <c r="L6569" t="s">
        <v>18952</v>
      </c>
      <c r="M6569" t="s">
        <v>18953</v>
      </c>
      <c r="N6569">
        <v>1.026944444</v>
      </c>
      <c r="O6569">
        <v>0</v>
      </c>
      <c r="P6569">
        <v>561</v>
      </c>
      <c r="Q6569">
        <v>0</v>
      </c>
      <c r="R6569">
        <v>5</v>
      </c>
      <c r="S6569">
        <v>0</v>
      </c>
      <c r="T6569">
        <v>60</v>
      </c>
      <c r="U6569">
        <v>0</v>
      </c>
      <c r="V6569">
        <v>0</v>
      </c>
      <c r="W6569">
        <v>0</v>
      </c>
      <c r="X6569">
        <v>274.05255521845942</v>
      </c>
      <c r="Y6569">
        <v>0</v>
      </c>
      <c r="Z6569">
        <v>0.44073635897620012</v>
      </c>
      <c r="AA6569">
        <v>0</v>
      </c>
      <c r="AB6569">
        <v>55.431407576694923</v>
      </c>
      <c r="AC6569">
        <v>0</v>
      </c>
      <c r="AD6569">
        <v>0</v>
      </c>
      <c r="AE6569">
        <v>329.92469915413056</v>
      </c>
    </row>
    <row r="6570" spans="1:31" x14ac:dyDescent="0.25">
      <c r="A6570">
        <v>2285012</v>
      </c>
      <c r="B6570">
        <v>1</v>
      </c>
      <c r="C6570" t="s">
        <v>81</v>
      </c>
      <c r="D6570" t="s">
        <v>113</v>
      </c>
      <c r="E6570" t="s">
        <v>147</v>
      </c>
      <c r="F6570" t="s">
        <v>18259</v>
      </c>
      <c r="G6570" t="s">
        <v>149</v>
      </c>
      <c r="H6570" t="s">
        <v>150</v>
      </c>
      <c r="I6570" t="s">
        <v>136</v>
      </c>
      <c r="J6570" t="s">
        <v>137</v>
      </c>
      <c r="K6570" t="s">
        <v>138</v>
      </c>
      <c r="L6570" t="s">
        <v>18954</v>
      </c>
      <c r="M6570" t="s">
        <v>18955</v>
      </c>
      <c r="N6570">
        <v>2.048611111</v>
      </c>
      <c r="O6570">
        <v>0</v>
      </c>
      <c r="P6570">
        <v>67</v>
      </c>
      <c r="Q6570">
        <v>0</v>
      </c>
      <c r="R6570">
        <v>0</v>
      </c>
      <c r="S6570">
        <v>0</v>
      </c>
      <c r="T6570">
        <v>5</v>
      </c>
      <c r="U6570">
        <v>0</v>
      </c>
      <c r="V6570">
        <v>0</v>
      </c>
      <c r="W6570">
        <v>0</v>
      </c>
      <c r="X6570">
        <v>34.550760364688315</v>
      </c>
      <c r="Y6570">
        <v>0</v>
      </c>
      <c r="Z6570">
        <v>0</v>
      </c>
      <c r="AA6570">
        <v>0</v>
      </c>
      <c r="AB6570">
        <v>6.1054151464410218</v>
      </c>
      <c r="AC6570">
        <v>0</v>
      </c>
      <c r="AD6570">
        <v>0</v>
      </c>
      <c r="AE6570">
        <v>40.656175511129334</v>
      </c>
    </row>
    <row r="6571" spans="1:31" x14ac:dyDescent="0.25">
      <c r="A6571">
        <v>2285013</v>
      </c>
      <c r="B6571">
        <v>1</v>
      </c>
      <c r="C6571" t="s">
        <v>80</v>
      </c>
      <c r="D6571" t="s">
        <v>93</v>
      </c>
      <c r="E6571" t="s">
        <v>147</v>
      </c>
      <c r="F6571" t="s">
        <v>18956</v>
      </c>
      <c r="G6571" t="s">
        <v>149</v>
      </c>
      <c r="H6571" t="s">
        <v>150</v>
      </c>
      <c r="I6571" t="s">
        <v>136</v>
      </c>
      <c r="J6571" t="s">
        <v>137</v>
      </c>
      <c r="K6571" t="s">
        <v>138</v>
      </c>
      <c r="L6571" t="s">
        <v>18957</v>
      </c>
      <c r="M6571" t="s">
        <v>18958</v>
      </c>
      <c r="N6571">
        <v>2.301388888</v>
      </c>
      <c r="O6571">
        <v>0</v>
      </c>
      <c r="P6571">
        <v>8</v>
      </c>
      <c r="Q6571">
        <v>0</v>
      </c>
      <c r="R6571">
        <v>7</v>
      </c>
      <c r="S6571">
        <v>0</v>
      </c>
      <c r="T6571">
        <v>4</v>
      </c>
      <c r="U6571">
        <v>0</v>
      </c>
      <c r="V6571">
        <v>0</v>
      </c>
      <c r="W6571">
        <v>0</v>
      </c>
      <c r="X6571">
        <v>5.4032976135587996</v>
      </c>
      <c r="Y6571">
        <v>0</v>
      </c>
      <c r="Z6571">
        <v>17.893195344943162</v>
      </c>
      <c r="AA6571">
        <v>0</v>
      </c>
      <c r="AB6571">
        <v>4.8737803547135989</v>
      </c>
      <c r="AC6571">
        <v>0</v>
      </c>
      <c r="AD6571">
        <v>0</v>
      </c>
      <c r="AE6571">
        <v>28.17027331321556</v>
      </c>
    </row>
    <row r="6572" spans="1:31" x14ac:dyDescent="0.25">
      <c r="A6572">
        <v>2285014</v>
      </c>
      <c r="B6572">
        <v>1</v>
      </c>
      <c r="C6572" t="s">
        <v>80</v>
      </c>
      <c r="D6572" t="s">
        <v>96</v>
      </c>
      <c r="E6572" t="s">
        <v>165</v>
      </c>
      <c r="F6572" t="s">
        <v>18959</v>
      </c>
      <c r="G6572" t="s">
        <v>167</v>
      </c>
      <c r="H6572" t="s">
        <v>150</v>
      </c>
      <c r="I6572" t="s">
        <v>136</v>
      </c>
      <c r="J6572" t="s">
        <v>137</v>
      </c>
      <c r="K6572" t="s">
        <v>138</v>
      </c>
      <c r="L6572" t="s">
        <v>18960</v>
      </c>
      <c r="M6572" t="s">
        <v>18961</v>
      </c>
      <c r="N6572">
        <v>3.6316666660000001</v>
      </c>
      <c r="O6572">
        <v>0</v>
      </c>
      <c r="P6572">
        <v>1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0.49490492689865007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0.49490492689865007</v>
      </c>
    </row>
    <row r="6573" spans="1:31" x14ac:dyDescent="0.25">
      <c r="A6573">
        <v>2285017</v>
      </c>
      <c r="B6573">
        <v>1</v>
      </c>
      <c r="C6573" t="s">
        <v>80</v>
      </c>
      <c r="D6573" t="s">
        <v>82</v>
      </c>
      <c r="E6573" t="s">
        <v>147</v>
      </c>
      <c r="F6573" t="s">
        <v>18962</v>
      </c>
      <c r="G6573" t="s">
        <v>149</v>
      </c>
      <c r="H6573" t="s">
        <v>150</v>
      </c>
      <c r="I6573" t="s">
        <v>136</v>
      </c>
      <c r="J6573" t="s">
        <v>137</v>
      </c>
      <c r="K6573" t="s">
        <v>138</v>
      </c>
      <c r="L6573" t="s">
        <v>18963</v>
      </c>
      <c r="M6573" t="s">
        <v>18964</v>
      </c>
      <c r="N6573">
        <v>0.58972222200000002</v>
      </c>
      <c r="O6573">
        <v>0</v>
      </c>
      <c r="P6573">
        <v>99</v>
      </c>
      <c r="Q6573">
        <v>0</v>
      </c>
      <c r="R6573">
        <v>0</v>
      </c>
      <c r="S6573">
        <v>0</v>
      </c>
      <c r="T6573">
        <v>15</v>
      </c>
      <c r="U6573">
        <v>0</v>
      </c>
      <c r="V6573">
        <v>0</v>
      </c>
      <c r="W6573">
        <v>0</v>
      </c>
      <c r="X6573">
        <v>23.836436562168391</v>
      </c>
      <c r="Y6573">
        <v>0</v>
      </c>
      <c r="Z6573">
        <v>0</v>
      </c>
      <c r="AA6573">
        <v>0</v>
      </c>
      <c r="AB6573">
        <v>5.1116267134258644</v>
      </c>
      <c r="AC6573">
        <v>0</v>
      </c>
      <c r="AD6573">
        <v>0</v>
      </c>
      <c r="AE6573">
        <v>28.948063275594254</v>
      </c>
    </row>
    <row r="6574" spans="1:31" x14ac:dyDescent="0.25">
      <c r="A6574">
        <v>2285020</v>
      </c>
      <c r="B6574">
        <v>1</v>
      </c>
      <c r="C6574" t="s">
        <v>80</v>
      </c>
      <c r="D6574" t="s">
        <v>97</v>
      </c>
      <c r="E6574" t="s">
        <v>141</v>
      </c>
      <c r="F6574" t="s">
        <v>18965</v>
      </c>
      <c r="G6574" t="s">
        <v>268</v>
      </c>
      <c r="H6574" t="s">
        <v>135</v>
      </c>
      <c r="I6574" t="s">
        <v>136</v>
      </c>
      <c r="J6574" t="s">
        <v>137</v>
      </c>
      <c r="K6574" t="s">
        <v>138</v>
      </c>
      <c r="L6574" t="s">
        <v>18966</v>
      </c>
      <c r="M6574" t="s">
        <v>18967</v>
      </c>
      <c r="N6574">
        <v>1.2647222220000001</v>
      </c>
      <c r="O6574">
        <v>0</v>
      </c>
      <c r="P6574">
        <v>14</v>
      </c>
      <c r="Q6574">
        <v>0</v>
      </c>
      <c r="R6574">
        <v>1</v>
      </c>
      <c r="S6574">
        <v>0</v>
      </c>
      <c r="T6574">
        <v>3</v>
      </c>
      <c r="U6574">
        <v>0</v>
      </c>
      <c r="V6574">
        <v>0</v>
      </c>
      <c r="W6574">
        <v>0</v>
      </c>
      <c r="X6574">
        <v>48.225151715440184</v>
      </c>
      <c r="Y6574">
        <v>0</v>
      </c>
      <c r="Z6574">
        <v>3.9727358569333335E-2</v>
      </c>
      <c r="AA6574">
        <v>0</v>
      </c>
      <c r="AB6574">
        <v>3.4680651392397834</v>
      </c>
      <c r="AC6574">
        <v>0</v>
      </c>
      <c r="AD6574">
        <v>0</v>
      </c>
      <c r="AE6574">
        <v>51.732944213249297</v>
      </c>
    </row>
    <row r="6575" spans="1:31" x14ac:dyDescent="0.25">
      <c r="A6575">
        <v>2285021</v>
      </c>
      <c r="B6575">
        <v>1</v>
      </c>
      <c r="C6575" t="s">
        <v>81</v>
      </c>
      <c r="D6575" t="s">
        <v>119</v>
      </c>
      <c r="E6575" t="s">
        <v>165</v>
      </c>
      <c r="F6575" t="s">
        <v>18968</v>
      </c>
      <c r="G6575" t="s">
        <v>198</v>
      </c>
      <c r="H6575" t="s">
        <v>150</v>
      </c>
      <c r="I6575" t="s">
        <v>136</v>
      </c>
      <c r="J6575" t="s">
        <v>137</v>
      </c>
      <c r="K6575" t="s">
        <v>138</v>
      </c>
      <c r="L6575" t="s">
        <v>18969</v>
      </c>
      <c r="M6575" t="s">
        <v>18970</v>
      </c>
      <c r="N6575">
        <v>1.6641666660000001</v>
      </c>
      <c r="O6575">
        <v>0</v>
      </c>
      <c r="P6575">
        <v>1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4.0223200882499996E-3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4.0223200882499996E-3</v>
      </c>
    </row>
    <row r="6576" spans="1:31" x14ac:dyDescent="0.25">
      <c r="A6576">
        <v>2285023</v>
      </c>
      <c r="B6576">
        <v>1</v>
      </c>
      <c r="C6576" t="s">
        <v>80</v>
      </c>
      <c r="D6576" t="s">
        <v>97</v>
      </c>
      <c r="E6576" t="s">
        <v>157</v>
      </c>
      <c r="F6576" t="s">
        <v>18937</v>
      </c>
      <c r="G6576" t="s">
        <v>442</v>
      </c>
      <c r="H6576" t="s">
        <v>135</v>
      </c>
      <c r="I6576" t="s">
        <v>136</v>
      </c>
      <c r="J6576" t="s">
        <v>137</v>
      </c>
      <c r="K6576" t="s">
        <v>138</v>
      </c>
      <c r="L6576" t="s">
        <v>18971</v>
      </c>
      <c r="M6576" t="s">
        <v>18972</v>
      </c>
      <c r="N6576">
        <v>0.438611111</v>
      </c>
      <c r="O6576">
        <v>19</v>
      </c>
      <c r="P6576">
        <v>95</v>
      </c>
      <c r="Q6576">
        <v>4</v>
      </c>
      <c r="R6576">
        <v>33</v>
      </c>
      <c r="S6576">
        <v>4</v>
      </c>
      <c r="T6576">
        <v>16</v>
      </c>
      <c r="U6576">
        <v>0</v>
      </c>
      <c r="V6576">
        <v>0</v>
      </c>
      <c r="W6576">
        <v>61.023473654802686</v>
      </c>
      <c r="X6576">
        <v>82.535654393873074</v>
      </c>
      <c r="Y6576">
        <v>0.58772279522525839</v>
      </c>
      <c r="Z6576">
        <v>8.6358772877574737</v>
      </c>
      <c r="AA6576">
        <v>4.6646587758290439</v>
      </c>
      <c r="AB6576">
        <v>5.1337513151644218</v>
      </c>
      <c r="AC6576">
        <v>0</v>
      </c>
      <c r="AD6576">
        <v>0</v>
      </c>
      <c r="AE6576">
        <v>162.58113822265196</v>
      </c>
    </row>
    <row r="6577" spans="1:31" x14ac:dyDescent="0.25">
      <c r="A6577">
        <v>2285024</v>
      </c>
      <c r="B6577">
        <v>1</v>
      </c>
      <c r="C6577" t="s">
        <v>80</v>
      </c>
      <c r="D6577" t="s">
        <v>90</v>
      </c>
      <c r="E6577" t="s">
        <v>165</v>
      </c>
      <c r="F6577" t="s">
        <v>18973</v>
      </c>
      <c r="G6577" t="s">
        <v>198</v>
      </c>
      <c r="H6577" t="s">
        <v>150</v>
      </c>
      <c r="I6577" t="s">
        <v>136</v>
      </c>
      <c r="J6577" t="s">
        <v>137</v>
      </c>
      <c r="K6577" t="s">
        <v>138</v>
      </c>
      <c r="L6577" t="s">
        <v>18974</v>
      </c>
      <c r="M6577" t="s">
        <v>18975</v>
      </c>
      <c r="N6577">
        <v>3.7324999999999999</v>
      </c>
      <c r="O6577">
        <v>0</v>
      </c>
      <c r="P6577">
        <v>6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4.340482100437665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4.340482100437665</v>
      </c>
    </row>
    <row r="6578" spans="1:31" x14ac:dyDescent="0.25">
      <c r="A6578">
        <v>2285025</v>
      </c>
      <c r="B6578">
        <v>1</v>
      </c>
      <c r="C6578" t="s">
        <v>80</v>
      </c>
      <c r="D6578" t="s">
        <v>104</v>
      </c>
      <c r="E6578" t="s">
        <v>165</v>
      </c>
      <c r="F6578" t="s">
        <v>18976</v>
      </c>
      <c r="G6578" t="s">
        <v>167</v>
      </c>
      <c r="H6578" t="s">
        <v>150</v>
      </c>
      <c r="I6578" t="s">
        <v>136</v>
      </c>
      <c r="J6578" t="s">
        <v>137</v>
      </c>
      <c r="K6578" t="s">
        <v>138</v>
      </c>
      <c r="L6578" t="s">
        <v>18977</v>
      </c>
      <c r="M6578" t="s">
        <v>18978</v>
      </c>
      <c r="N6578">
        <v>2.753055555</v>
      </c>
      <c r="O6578">
        <v>0</v>
      </c>
      <c r="P6578">
        <v>1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0.53038798528622499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0.53038798528622499</v>
      </c>
    </row>
    <row r="6579" spans="1:31" x14ac:dyDescent="0.25">
      <c r="A6579">
        <v>2285026</v>
      </c>
      <c r="B6579">
        <v>1</v>
      </c>
      <c r="C6579" t="s">
        <v>81</v>
      </c>
      <c r="D6579" t="s">
        <v>119</v>
      </c>
      <c r="E6579" t="s">
        <v>147</v>
      </c>
      <c r="F6579" t="s">
        <v>18979</v>
      </c>
      <c r="G6579" t="s">
        <v>233</v>
      </c>
      <c r="H6579" t="s">
        <v>150</v>
      </c>
      <c r="I6579" t="s">
        <v>136</v>
      </c>
      <c r="J6579" t="s">
        <v>137</v>
      </c>
      <c r="K6579" t="s">
        <v>138</v>
      </c>
      <c r="L6579" t="s">
        <v>18980</v>
      </c>
      <c r="M6579" t="s">
        <v>18981</v>
      </c>
      <c r="N6579">
        <v>4.6944444440000002</v>
      </c>
      <c r="O6579">
        <v>0</v>
      </c>
      <c r="P6579">
        <v>3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2.2780956005500001E-2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2.2780956005500001E-2</v>
      </c>
    </row>
    <row r="6580" spans="1:31" x14ac:dyDescent="0.25">
      <c r="A6580">
        <v>2285027</v>
      </c>
      <c r="B6580">
        <v>1</v>
      </c>
      <c r="C6580" t="s">
        <v>80</v>
      </c>
      <c r="D6580" t="s">
        <v>99</v>
      </c>
      <c r="E6580" t="s">
        <v>165</v>
      </c>
      <c r="F6580" t="s">
        <v>1056</v>
      </c>
      <c r="G6580" t="s">
        <v>167</v>
      </c>
      <c r="H6580" t="s">
        <v>150</v>
      </c>
      <c r="I6580" t="s">
        <v>136</v>
      </c>
      <c r="J6580" t="s">
        <v>137</v>
      </c>
      <c r="K6580" t="s">
        <v>138</v>
      </c>
      <c r="L6580" t="s">
        <v>18982</v>
      </c>
      <c r="M6580" t="s">
        <v>18983</v>
      </c>
      <c r="N6580">
        <v>2.1391666659999999</v>
      </c>
      <c r="O6580">
        <v>0</v>
      </c>
      <c r="P6580">
        <v>1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0.38131321169255006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0.38131321169255006</v>
      </c>
    </row>
    <row r="6581" spans="1:31" x14ac:dyDescent="0.25">
      <c r="A6581">
        <v>2285029</v>
      </c>
      <c r="B6581">
        <v>1</v>
      </c>
      <c r="C6581" t="s">
        <v>80</v>
      </c>
      <c r="D6581" t="s">
        <v>97</v>
      </c>
      <c r="E6581" t="s">
        <v>165</v>
      </c>
      <c r="F6581" t="s">
        <v>18984</v>
      </c>
      <c r="G6581" t="s">
        <v>198</v>
      </c>
      <c r="H6581" t="s">
        <v>150</v>
      </c>
      <c r="I6581" t="s">
        <v>136</v>
      </c>
      <c r="J6581" t="s">
        <v>137</v>
      </c>
      <c r="K6581" t="s">
        <v>138</v>
      </c>
      <c r="L6581" t="s">
        <v>18985</v>
      </c>
      <c r="M6581" t="s">
        <v>18986</v>
      </c>
      <c r="N6581">
        <v>0.71416666600000001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1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6.6469474124630494</v>
      </c>
      <c r="AC6581">
        <v>0</v>
      </c>
      <c r="AD6581">
        <v>0</v>
      </c>
      <c r="AE6581">
        <v>6.6469474124630494</v>
      </c>
    </row>
    <row r="6582" spans="1:31" x14ac:dyDescent="0.25">
      <c r="A6582">
        <v>2285030</v>
      </c>
      <c r="B6582">
        <v>1</v>
      </c>
      <c r="C6582" t="s">
        <v>80</v>
      </c>
      <c r="D6582" t="s">
        <v>100</v>
      </c>
      <c r="E6582" t="s">
        <v>141</v>
      </c>
      <c r="F6582" t="s">
        <v>18987</v>
      </c>
      <c r="G6582" t="s">
        <v>268</v>
      </c>
      <c r="H6582" t="s">
        <v>135</v>
      </c>
      <c r="I6582" t="s">
        <v>136</v>
      </c>
      <c r="J6582" t="s">
        <v>137</v>
      </c>
      <c r="K6582" t="s">
        <v>138</v>
      </c>
      <c r="L6582" t="s">
        <v>18988</v>
      </c>
      <c r="M6582" t="s">
        <v>18989</v>
      </c>
      <c r="N6582">
        <v>1.7194444440000001</v>
      </c>
      <c r="O6582">
        <v>0</v>
      </c>
      <c r="P6582">
        <v>0</v>
      </c>
      <c r="Q6582">
        <v>0</v>
      </c>
      <c r="R6582">
        <v>2</v>
      </c>
      <c r="S6582">
        <v>0</v>
      </c>
      <c r="T6582">
        <v>1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0.75198214943399999</v>
      </c>
      <c r="AA6582">
        <v>0</v>
      </c>
      <c r="AB6582">
        <v>0</v>
      </c>
      <c r="AC6582">
        <v>0</v>
      </c>
      <c r="AD6582">
        <v>0</v>
      </c>
      <c r="AE6582">
        <v>0.75198214943399999</v>
      </c>
    </row>
    <row r="6583" spans="1:31" x14ac:dyDescent="0.25">
      <c r="A6583">
        <v>2285032</v>
      </c>
      <c r="B6583">
        <v>1</v>
      </c>
      <c r="C6583" t="s">
        <v>80</v>
      </c>
      <c r="D6583" t="s">
        <v>90</v>
      </c>
      <c r="E6583" t="s">
        <v>165</v>
      </c>
      <c r="F6583" t="s">
        <v>18990</v>
      </c>
      <c r="G6583" t="s">
        <v>198</v>
      </c>
      <c r="H6583" t="s">
        <v>150</v>
      </c>
      <c r="I6583" t="s">
        <v>136</v>
      </c>
      <c r="J6583" t="s">
        <v>137</v>
      </c>
      <c r="K6583" t="s">
        <v>138</v>
      </c>
      <c r="L6583" t="s">
        <v>18991</v>
      </c>
      <c r="M6583" t="s">
        <v>18992</v>
      </c>
      <c r="N6583">
        <v>3.0761111109999999</v>
      </c>
      <c r="O6583">
        <v>0</v>
      </c>
      <c r="P6583">
        <v>4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3.1000055723690498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3.1000055723690498</v>
      </c>
    </row>
    <row r="6584" spans="1:31" x14ac:dyDescent="0.25">
      <c r="A6584">
        <v>2285034</v>
      </c>
      <c r="B6584">
        <v>1</v>
      </c>
      <c r="C6584" t="s">
        <v>80</v>
      </c>
      <c r="D6584" t="s">
        <v>105</v>
      </c>
      <c r="E6584" t="s">
        <v>165</v>
      </c>
      <c r="F6584" t="s">
        <v>15552</v>
      </c>
      <c r="G6584" t="s">
        <v>167</v>
      </c>
      <c r="H6584" t="s">
        <v>150</v>
      </c>
      <c r="I6584" t="s">
        <v>136</v>
      </c>
      <c r="J6584" t="s">
        <v>137</v>
      </c>
      <c r="K6584" t="s">
        <v>138</v>
      </c>
      <c r="L6584" t="s">
        <v>18993</v>
      </c>
      <c r="M6584" t="s">
        <v>18994</v>
      </c>
      <c r="N6584">
        <v>1.3969444440000001</v>
      </c>
      <c r="O6584">
        <v>0</v>
      </c>
      <c r="P6584">
        <v>7</v>
      </c>
      <c r="Q6584">
        <v>0</v>
      </c>
      <c r="R6584">
        <v>0</v>
      </c>
      <c r="S6584">
        <v>0</v>
      </c>
      <c r="T6584">
        <v>1</v>
      </c>
      <c r="U6584">
        <v>0</v>
      </c>
      <c r="V6584">
        <v>0</v>
      </c>
      <c r="W6584">
        <v>0</v>
      </c>
      <c r="X6584">
        <v>2.1574920094588972</v>
      </c>
      <c r="Y6584">
        <v>0</v>
      </c>
      <c r="Z6584">
        <v>0</v>
      </c>
      <c r="AA6584">
        <v>0</v>
      </c>
      <c r="AB6584">
        <v>0.11043273849565</v>
      </c>
      <c r="AC6584">
        <v>0</v>
      </c>
      <c r="AD6584">
        <v>0</v>
      </c>
      <c r="AE6584">
        <v>2.267924747954547</v>
      </c>
    </row>
    <row r="6585" spans="1:31" x14ac:dyDescent="0.25">
      <c r="A6585">
        <v>2285035</v>
      </c>
      <c r="B6585">
        <v>1</v>
      </c>
      <c r="C6585" t="s">
        <v>80</v>
      </c>
      <c r="D6585" t="s">
        <v>106</v>
      </c>
      <c r="E6585" t="s">
        <v>176</v>
      </c>
      <c r="F6585" t="s">
        <v>18995</v>
      </c>
      <c r="G6585" t="s">
        <v>1712</v>
      </c>
      <c r="H6585" t="s">
        <v>150</v>
      </c>
      <c r="I6585" t="s">
        <v>136</v>
      </c>
      <c r="J6585" t="s">
        <v>137</v>
      </c>
      <c r="K6585" t="s">
        <v>138</v>
      </c>
      <c r="L6585" t="s">
        <v>18996</v>
      </c>
      <c r="M6585" t="s">
        <v>18997</v>
      </c>
      <c r="N6585">
        <v>4.130833333</v>
      </c>
      <c r="O6585">
        <v>0</v>
      </c>
      <c r="P6585">
        <v>0</v>
      </c>
      <c r="Q6585">
        <v>0</v>
      </c>
      <c r="R6585">
        <v>6</v>
      </c>
      <c r="S6585">
        <v>0</v>
      </c>
      <c r="T6585">
        <v>4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11.875533228926251</v>
      </c>
      <c r="AA6585">
        <v>0</v>
      </c>
      <c r="AB6585">
        <v>7.7568602363018</v>
      </c>
      <c r="AC6585">
        <v>0</v>
      </c>
      <c r="AD6585">
        <v>0</v>
      </c>
      <c r="AE6585">
        <v>19.632393465228052</v>
      </c>
    </row>
    <row r="6586" spans="1:31" x14ac:dyDescent="0.25">
      <c r="A6586">
        <v>2285036</v>
      </c>
      <c r="B6586">
        <v>1</v>
      </c>
      <c r="C6586" t="s">
        <v>80</v>
      </c>
      <c r="D6586" t="s">
        <v>90</v>
      </c>
      <c r="E6586" t="s">
        <v>147</v>
      </c>
      <c r="F6586" t="s">
        <v>18998</v>
      </c>
      <c r="G6586" t="s">
        <v>1433</v>
      </c>
      <c r="H6586" t="s">
        <v>150</v>
      </c>
      <c r="I6586" t="s">
        <v>136</v>
      </c>
      <c r="J6586" t="s">
        <v>137</v>
      </c>
      <c r="K6586" t="s">
        <v>138</v>
      </c>
      <c r="L6586" t="s">
        <v>18999</v>
      </c>
      <c r="M6586" t="s">
        <v>19000</v>
      </c>
      <c r="N6586">
        <v>0.35472222199999998</v>
      </c>
      <c r="O6586">
        <v>0</v>
      </c>
      <c r="P6586">
        <v>78</v>
      </c>
      <c r="Q6586">
        <v>0</v>
      </c>
      <c r="R6586">
        <v>0</v>
      </c>
      <c r="S6586">
        <v>0</v>
      </c>
      <c r="T6586">
        <v>5</v>
      </c>
      <c r="U6586">
        <v>0</v>
      </c>
      <c r="V6586">
        <v>0</v>
      </c>
      <c r="W6586">
        <v>0</v>
      </c>
      <c r="X6586">
        <v>7.7500223973880811</v>
      </c>
      <c r="Y6586">
        <v>0</v>
      </c>
      <c r="Z6586">
        <v>0</v>
      </c>
      <c r="AA6586">
        <v>0</v>
      </c>
      <c r="AB6586">
        <v>0.46994264270146668</v>
      </c>
      <c r="AC6586">
        <v>0</v>
      </c>
      <c r="AD6586">
        <v>0</v>
      </c>
      <c r="AE6586">
        <v>8.2199650400895479</v>
      </c>
    </row>
    <row r="6587" spans="1:31" x14ac:dyDescent="0.25">
      <c r="A6587">
        <v>2285037</v>
      </c>
      <c r="B6587">
        <v>1</v>
      </c>
      <c r="C6587" t="s">
        <v>80</v>
      </c>
      <c r="D6587" t="s">
        <v>103</v>
      </c>
      <c r="E6587" t="s">
        <v>165</v>
      </c>
      <c r="F6587" t="s">
        <v>19001</v>
      </c>
      <c r="G6587" t="s">
        <v>198</v>
      </c>
      <c r="H6587" t="s">
        <v>150</v>
      </c>
      <c r="I6587" t="s">
        <v>136</v>
      </c>
      <c r="J6587" t="s">
        <v>137</v>
      </c>
      <c r="K6587" t="s">
        <v>138</v>
      </c>
      <c r="L6587" t="s">
        <v>19002</v>
      </c>
      <c r="M6587" t="s">
        <v>19003</v>
      </c>
      <c r="N6587">
        <v>0.37</v>
      </c>
      <c r="O6587">
        <v>0</v>
      </c>
      <c r="P6587">
        <v>0</v>
      </c>
      <c r="Q6587">
        <v>0</v>
      </c>
      <c r="R6587">
        <v>1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8.1732051417099993E-2</v>
      </c>
      <c r="AA6587">
        <v>0</v>
      </c>
      <c r="AB6587">
        <v>0</v>
      </c>
      <c r="AC6587">
        <v>0</v>
      </c>
      <c r="AD6587">
        <v>0</v>
      </c>
      <c r="AE6587">
        <v>8.1732051417099993E-2</v>
      </c>
    </row>
    <row r="6588" spans="1:31" x14ac:dyDescent="0.25">
      <c r="A6588">
        <v>2285038</v>
      </c>
      <c r="B6588">
        <v>1</v>
      </c>
      <c r="C6588" t="s">
        <v>80</v>
      </c>
      <c r="D6588" t="s">
        <v>96</v>
      </c>
      <c r="E6588" t="s">
        <v>165</v>
      </c>
      <c r="F6588" t="s">
        <v>19004</v>
      </c>
      <c r="G6588" t="s">
        <v>198</v>
      </c>
      <c r="H6588" t="s">
        <v>150</v>
      </c>
      <c r="I6588" t="s">
        <v>136</v>
      </c>
      <c r="J6588" t="s">
        <v>137</v>
      </c>
      <c r="K6588" t="s">
        <v>138</v>
      </c>
      <c r="L6588" t="s">
        <v>19005</v>
      </c>
      <c r="M6588" t="s">
        <v>19006</v>
      </c>
      <c r="N6588">
        <v>1.1769444440000001</v>
      </c>
      <c r="O6588">
        <v>0</v>
      </c>
      <c r="P6588">
        <v>4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1.8584803029201336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1.8584803029201336</v>
      </c>
    </row>
    <row r="6589" spans="1:31" x14ac:dyDescent="0.25">
      <c r="A6589">
        <v>2285039</v>
      </c>
      <c r="B6589">
        <v>1</v>
      </c>
      <c r="C6589" t="s">
        <v>80</v>
      </c>
      <c r="D6589" t="s">
        <v>106</v>
      </c>
      <c r="E6589" t="s">
        <v>165</v>
      </c>
      <c r="F6589" t="s">
        <v>19007</v>
      </c>
      <c r="G6589" t="s">
        <v>198</v>
      </c>
      <c r="H6589" t="s">
        <v>150</v>
      </c>
      <c r="I6589" t="s">
        <v>136</v>
      </c>
      <c r="J6589" t="s">
        <v>137</v>
      </c>
      <c r="K6589" t="s">
        <v>138</v>
      </c>
      <c r="L6589" t="s">
        <v>19008</v>
      </c>
      <c r="M6589" t="s">
        <v>19009</v>
      </c>
      <c r="N6589">
        <v>0.91722222200000003</v>
      </c>
      <c r="O6589">
        <v>0</v>
      </c>
      <c r="P6589">
        <v>1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8.8909112445000027E-4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8.8909112445000027E-4</v>
      </c>
    </row>
    <row r="6590" spans="1:31" x14ac:dyDescent="0.25">
      <c r="A6590">
        <v>2285041</v>
      </c>
      <c r="B6590">
        <v>1</v>
      </c>
      <c r="C6590" t="s">
        <v>80</v>
      </c>
      <c r="D6590" t="s">
        <v>96</v>
      </c>
      <c r="E6590" t="s">
        <v>165</v>
      </c>
      <c r="F6590" t="s">
        <v>19010</v>
      </c>
      <c r="G6590" t="s">
        <v>167</v>
      </c>
      <c r="H6590" t="s">
        <v>150</v>
      </c>
      <c r="I6590" t="s">
        <v>136</v>
      </c>
      <c r="J6590" t="s">
        <v>137</v>
      </c>
      <c r="K6590" t="s">
        <v>138</v>
      </c>
      <c r="L6590" t="s">
        <v>19011</v>
      </c>
      <c r="M6590" t="s">
        <v>19012</v>
      </c>
      <c r="N6590">
        <v>1.464444444</v>
      </c>
      <c r="O6590">
        <v>0</v>
      </c>
      <c r="P6590">
        <v>2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2.3904599886720002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2.3904599886720002</v>
      </c>
    </row>
    <row r="6591" spans="1:31" x14ac:dyDescent="0.25">
      <c r="A6591">
        <v>2285042</v>
      </c>
      <c r="B6591">
        <v>1</v>
      </c>
      <c r="C6591" t="s">
        <v>81</v>
      </c>
      <c r="D6591" t="s">
        <v>127</v>
      </c>
      <c r="E6591" t="s">
        <v>141</v>
      </c>
      <c r="F6591" t="s">
        <v>18430</v>
      </c>
      <c r="G6591" t="s">
        <v>268</v>
      </c>
      <c r="H6591" t="s">
        <v>135</v>
      </c>
      <c r="I6591" t="s">
        <v>136</v>
      </c>
      <c r="J6591" t="s">
        <v>137</v>
      </c>
      <c r="K6591" t="s">
        <v>138</v>
      </c>
      <c r="L6591" t="s">
        <v>19013</v>
      </c>
      <c r="M6591" t="s">
        <v>19014</v>
      </c>
      <c r="N6591">
        <v>1.8386111110000001</v>
      </c>
      <c r="O6591">
        <v>0</v>
      </c>
      <c r="P6591">
        <v>0</v>
      </c>
      <c r="Q6591">
        <v>42</v>
      </c>
      <c r="R6591">
        <v>0</v>
      </c>
      <c r="S6591">
        <v>4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14.67968258969081</v>
      </c>
      <c r="Z6591">
        <v>0</v>
      </c>
      <c r="AA6591">
        <v>4.0731214132489111</v>
      </c>
      <c r="AB6591">
        <v>0</v>
      </c>
      <c r="AC6591">
        <v>0</v>
      </c>
      <c r="AD6591">
        <v>0</v>
      </c>
      <c r="AE6591">
        <v>18.752804002939719</v>
      </c>
    </row>
    <row r="6592" spans="1:31" x14ac:dyDescent="0.25">
      <c r="A6592">
        <v>2285044</v>
      </c>
      <c r="B6592">
        <v>1</v>
      </c>
      <c r="C6592" t="s">
        <v>81</v>
      </c>
      <c r="D6592" t="s">
        <v>128</v>
      </c>
      <c r="E6592" t="s">
        <v>165</v>
      </c>
      <c r="F6592" t="s">
        <v>19015</v>
      </c>
      <c r="G6592" t="s">
        <v>194</v>
      </c>
      <c r="H6592" t="s">
        <v>150</v>
      </c>
      <c r="I6592" t="s">
        <v>136</v>
      </c>
      <c r="J6592" t="s">
        <v>137</v>
      </c>
      <c r="K6592" t="s">
        <v>138</v>
      </c>
      <c r="L6592" t="s">
        <v>19016</v>
      </c>
      <c r="M6592" t="s">
        <v>19017</v>
      </c>
      <c r="N6592">
        <v>1.111388888</v>
      </c>
      <c r="O6592">
        <v>0</v>
      </c>
      <c r="P6592">
        <v>7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1.687131093252267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1.687131093252267</v>
      </c>
    </row>
    <row r="6593" spans="1:31" x14ac:dyDescent="0.25">
      <c r="A6593">
        <v>2285046</v>
      </c>
      <c r="B6593">
        <v>1</v>
      </c>
      <c r="C6593" t="s">
        <v>80</v>
      </c>
      <c r="D6593" t="s">
        <v>103</v>
      </c>
      <c r="E6593" t="s">
        <v>147</v>
      </c>
      <c r="F6593" t="s">
        <v>19018</v>
      </c>
      <c r="G6593" t="s">
        <v>3792</v>
      </c>
      <c r="H6593" t="s">
        <v>150</v>
      </c>
      <c r="I6593" t="s">
        <v>136</v>
      </c>
      <c r="J6593" t="s">
        <v>137</v>
      </c>
      <c r="K6593" t="s">
        <v>138</v>
      </c>
      <c r="L6593" t="s">
        <v>19019</v>
      </c>
      <c r="M6593" t="s">
        <v>19020</v>
      </c>
      <c r="N6593">
        <v>1.737222222</v>
      </c>
      <c r="O6593">
        <v>0</v>
      </c>
      <c r="P6593">
        <v>46</v>
      </c>
      <c r="Q6593">
        <v>0</v>
      </c>
      <c r="R6593">
        <v>0</v>
      </c>
      <c r="S6593">
        <v>0</v>
      </c>
      <c r="T6593">
        <v>5</v>
      </c>
      <c r="U6593">
        <v>0</v>
      </c>
      <c r="V6593">
        <v>0</v>
      </c>
      <c r="W6593">
        <v>0</v>
      </c>
      <c r="X6593">
        <v>20.443079598783356</v>
      </c>
      <c r="Y6593">
        <v>0</v>
      </c>
      <c r="Z6593">
        <v>0</v>
      </c>
      <c r="AA6593">
        <v>0</v>
      </c>
      <c r="AB6593">
        <v>23.142373793019793</v>
      </c>
      <c r="AC6593">
        <v>0</v>
      </c>
      <c r="AD6593">
        <v>0</v>
      </c>
      <c r="AE6593">
        <v>43.585453391803149</v>
      </c>
    </row>
    <row r="6594" spans="1:31" x14ac:dyDescent="0.25">
      <c r="A6594">
        <v>2285048</v>
      </c>
      <c r="B6594">
        <v>1</v>
      </c>
      <c r="C6594" t="s">
        <v>81</v>
      </c>
      <c r="D6594" t="s">
        <v>128</v>
      </c>
      <c r="E6594" t="s">
        <v>132</v>
      </c>
      <c r="F6594" t="s">
        <v>19021</v>
      </c>
      <c r="G6594" t="s">
        <v>134</v>
      </c>
      <c r="H6594" t="s">
        <v>135</v>
      </c>
      <c r="I6594" t="s">
        <v>136</v>
      </c>
      <c r="J6594" t="s">
        <v>137</v>
      </c>
      <c r="K6594" t="s">
        <v>138</v>
      </c>
      <c r="L6594" t="s">
        <v>19022</v>
      </c>
      <c r="M6594" t="s">
        <v>19023</v>
      </c>
      <c r="N6594">
        <v>3.57</v>
      </c>
      <c r="O6594">
        <v>0</v>
      </c>
      <c r="P6594">
        <v>479</v>
      </c>
      <c r="Q6594">
        <v>4</v>
      </c>
      <c r="R6594">
        <v>7</v>
      </c>
      <c r="S6594">
        <v>18</v>
      </c>
      <c r="T6594">
        <v>46</v>
      </c>
      <c r="U6594">
        <v>2</v>
      </c>
      <c r="V6594">
        <v>0</v>
      </c>
      <c r="W6594">
        <v>0</v>
      </c>
      <c r="X6594">
        <v>334.60919193830193</v>
      </c>
      <c r="Y6594">
        <v>17.297521073192101</v>
      </c>
      <c r="Z6594">
        <v>19.10442276479333</v>
      </c>
      <c r="AA6594">
        <v>333.07433493856189</v>
      </c>
      <c r="AB6594">
        <v>77.361376938268364</v>
      </c>
      <c r="AC6594">
        <v>903.20783532461178</v>
      </c>
      <c r="AD6594">
        <v>0</v>
      </c>
      <c r="AE6594">
        <v>1684.6546829777294</v>
      </c>
    </row>
    <row r="6595" spans="1:31" x14ac:dyDescent="0.25">
      <c r="A6595">
        <v>2285050</v>
      </c>
      <c r="B6595">
        <v>1</v>
      </c>
      <c r="C6595" t="s">
        <v>80</v>
      </c>
      <c r="D6595" t="s">
        <v>82</v>
      </c>
      <c r="E6595" t="s">
        <v>157</v>
      </c>
      <c r="F6595" t="s">
        <v>19024</v>
      </c>
      <c r="G6595" t="s">
        <v>154</v>
      </c>
      <c r="H6595" t="s">
        <v>135</v>
      </c>
      <c r="I6595" t="s">
        <v>136</v>
      </c>
      <c r="J6595" t="s">
        <v>137</v>
      </c>
      <c r="K6595" t="s">
        <v>144</v>
      </c>
      <c r="L6595" t="s">
        <v>19025</v>
      </c>
      <c r="M6595" t="s">
        <v>19026</v>
      </c>
      <c r="N6595">
        <v>1.1427777770000001</v>
      </c>
      <c r="O6595">
        <v>0</v>
      </c>
      <c r="P6595">
        <v>2316</v>
      </c>
      <c r="Q6595">
        <v>0</v>
      </c>
      <c r="R6595">
        <v>0</v>
      </c>
      <c r="S6595">
        <v>0</v>
      </c>
      <c r="T6595">
        <v>134</v>
      </c>
      <c r="U6595">
        <v>0</v>
      </c>
      <c r="V6595">
        <v>0</v>
      </c>
      <c r="W6595">
        <v>0</v>
      </c>
      <c r="X6595">
        <v>722.22473724021108</v>
      </c>
      <c r="Y6595">
        <v>0</v>
      </c>
      <c r="Z6595">
        <v>0</v>
      </c>
      <c r="AA6595">
        <v>0</v>
      </c>
      <c r="AB6595">
        <v>54.579934121595819</v>
      </c>
      <c r="AC6595">
        <v>0</v>
      </c>
      <c r="AD6595">
        <v>0</v>
      </c>
      <c r="AE6595">
        <v>776.80467136180687</v>
      </c>
    </row>
    <row r="6596" spans="1:31" x14ac:dyDescent="0.25">
      <c r="A6596">
        <v>2285054</v>
      </c>
      <c r="B6596">
        <v>1</v>
      </c>
      <c r="C6596" t="s">
        <v>81</v>
      </c>
      <c r="D6596" t="s">
        <v>128</v>
      </c>
      <c r="E6596" t="s">
        <v>132</v>
      </c>
      <c r="F6596" t="s">
        <v>14686</v>
      </c>
      <c r="G6596" t="s">
        <v>134</v>
      </c>
      <c r="H6596" t="s">
        <v>135</v>
      </c>
      <c r="I6596" t="s">
        <v>136</v>
      </c>
      <c r="J6596" t="s">
        <v>137</v>
      </c>
      <c r="K6596" t="s">
        <v>138</v>
      </c>
      <c r="L6596" t="s">
        <v>19027</v>
      </c>
      <c r="M6596" t="s">
        <v>19028</v>
      </c>
      <c r="N6596">
        <v>2.8994444439999998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1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</row>
    <row r="6597" spans="1:31" x14ac:dyDescent="0.25">
      <c r="A6597">
        <v>2285055</v>
      </c>
      <c r="B6597">
        <v>1</v>
      </c>
      <c r="C6597" t="s">
        <v>81</v>
      </c>
      <c r="D6597" t="s">
        <v>118</v>
      </c>
      <c r="E6597" t="s">
        <v>132</v>
      </c>
      <c r="F6597" t="s">
        <v>11326</v>
      </c>
      <c r="G6597" t="s">
        <v>134</v>
      </c>
      <c r="H6597" t="s">
        <v>135</v>
      </c>
      <c r="I6597" t="s">
        <v>136</v>
      </c>
      <c r="J6597" t="s">
        <v>137</v>
      </c>
      <c r="K6597" t="s">
        <v>138</v>
      </c>
      <c r="L6597" t="s">
        <v>19029</v>
      </c>
      <c r="M6597" t="s">
        <v>19030</v>
      </c>
      <c r="N6597">
        <v>0.81166666600000004</v>
      </c>
      <c r="O6597">
        <v>0</v>
      </c>
      <c r="P6597">
        <v>430</v>
      </c>
      <c r="Q6597">
        <v>0</v>
      </c>
      <c r="R6597">
        <v>22</v>
      </c>
      <c r="S6597">
        <v>1</v>
      </c>
      <c r="T6597">
        <v>11</v>
      </c>
      <c r="U6597">
        <v>0</v>
      </c>
      <c r="V6597">
        <v>0</v>
      </c>
      <c r="W6597">
        <v>0</v>
      </c>
      <c r="X6597">
        <v>41.224216823163097</v>
      </c>
      <c r="Y6597">
        <v>0</v>
      </c>
      <c r="Z6597">
        <v>1.4506473656907837</v>
      </c>
      <c r="AA6597">
        <v>3.306060586465875</v>
      </c>
      <c r="AB6597">
        <v>6.0042179874223169</v>
      </c>
      <c r="AC6597">
        <v>0</v>
      </c>
      <c r="AD6597">
        <v>0</v>
      </c>
      <c r="AE6597">
        <v>51.985142762742072</v>
      </c>
    </row>
    <row r="6598" spans="1:31" x14ac:dyDescent="0.25">
      <c r="A6598">
        <v>2285056</v>
      </c>
      <c r="B6598">
        <v>1</v>
      </c>
      <c r="C6598" t="s">
        <v>81</v>
      </c>
      <c r="D6598" t="s">
        <v>128</v>
      </c>
      <c r="E6598" t="s">
        <v>157</v>
      </c>
      <c r="F6598" t="s">
        <v>14208</v>
      </c>
      <c r="G6598" t="s">
        <v>134</v>
      </c>
      <c r="H6598" t="s">
        <v>135</v>
      </c>
      <c r="I6598" t="s">
        <v>136</v>
      </c>
      <c r="J6598" t="s">
        <v>137</v>
      </c>
      <c r="K6598" t="s">
        <v>138</v>
      </c>
      <c r="L6598" t="s">
        <v>19031</v>
      </c>
      <c r="M6598" t="s">
        <v>19032</v>
      </c>
      <c r="N6598">
        <v>1.0900000000000001</v>
      </c>
      <c r="O6598">
        <v>5</v>
      </c>
      <c r="P6598">
        <v>10358</v>
      </c>
      <c r="Q6598">
        <v>18</v>
      </c>
      <c r="R6598">
        <v>146</v>
      </c>
      <c r="S6598">
        <v>23</v>
      </c>
      <c r="T6598">
        <v>878</v>
      </c>
      <c r="U6598">
        <v>6</v>
      </c>
      <c r="V6598">
        <v>1</v>
      </c>
      <c r="W6598">
        <v>1.8241613638279</v>
      </c>
      <c r="X6598">
        <v>2181.6389988134483</v>
      </c>
      <c r="Y6598">
        <v>11.826013943612937</v>
      </c>
      <c r="Z6598">
        <v>52.879143816106776</v>
      </c>
      <c r="AA6598">
        <v>935.95634505201133</v>
      </c>
      <c r="AB6598">
        <v>481.22761571028389</v>
      </c>
      <c r="AC6598">
        <v>97.689006616167575</v>
      </c>
      <c r="AD6598">
        <v>8.8975338542888007</v>
      </c>
      <c r="AE6598">
        <v>3771.9388191697476</v>
      </c>
    </row>
    <row r="6599" spans="1:31" x14ac:dyDescent="0.25">
      <c r="A6599">
        <v>2285061</v>
      </c>
      <c r="B6599">
        <v>1</v>
      </c>
      <c r="C6599" t="s">
        <v>80</v>
      </c>
      <c r="D6599" t="s">
        <v>97</v>
      </c>
      <c r="E6599" t="s">
        <v>165</v>
      </c>
      <c r="F6599" t="s">
        <v>19033</v>
      </c>
      <c r="G6599" t="s">
        <v>198</v>
      </c>
      <c r="H6599" t="s">
        <v>150</v>
      </c>
      <c r="I6599" t="s">
        <v>136</v>
      </c>
      <c r="J6599" t="s">
        <v>137</v>
      </c>
      <c r="K6599" t="s">
        <v>138</v>
      </c>
      <c r="L6599" t="s">
        <v>19034</v>
      </c>
      <c r="M6599" t="s">
        <v>19035</v>
      </c>
      <c r="N6599">
        <v>0.89638888800000005</v>
      </c>
      <c r="O6599">
        <v>0</v>
      </c>
      <c r="P6599">
        <v>1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0.21033158502844446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0.21033158502844446</v>
      </c>
    </row>
    <row r="6600" spans="1:31" x14ac:dyDescent="0.25">
      <c r="A6600">
        <v>2285062</v>
      </c>
      <c r="B6600">
        <v>1</v>
      </c>
      <c r="C6600" t="s">
        <v>80</v>
      </c>
      <c r="D6600" t="s">
        <v>90</v>
      </c>
      <c r="E6600" t="s">
        <v>322</v>
      </c>
      <c r="F6600" t="s">
        <v>5311</v>
      </c>
      <c r="G6600" t="s">
        <v>442</v>
      </c>
      <c r="H6600" t="s">
        <v>3358</v>
      </c>
      <c r="I6600" t="s">
        <v>136</v>
      </c>
      <c r="J6600" t="s">
        <v>137</v>
      </c>
      <c r="K6600" t="s">
        <v>144</v>
      </c>
      <c r="L6600" t="s">
        <v>19036</v>
      </c>
      <c r="M6600" t="s">
        <v>19037</v>
      </c>
      <c r="N6600">
        <v>9.5891666E-2</v>
      </c>
      <c r="O6600">
        <v>0</v>
      </c>
      <c r="P6600">
        <v>2658</v>
      </c>
      <c r="Q6600">
        <v>0</v>
      </c>
      <c r="R6600">
        <v>0</v>
      </c>
      <c r="S6600">
        <v>0</v>
      </c>
      <c r="T6600">
        <v>206</v>
      </c>
      <c r="U6600">
        <v>0</v>
      </c>
      <c r="V6600">
        <v>1</v>
      </c>
      <c r="W6600">
        <v>0</v>
      </c>
      <c r="X6600">
        <v>76.967732605669084</v>
      </c>
      <c r="Y6600">
        <v>0</v>
      </c>
      <c r="Z6600">
        <v>0</v>
      </c>
      <c r="AA6600">
        <v>0</v>
      </c>
      <c r="AB6600">
        <v>8.7295314685315759</v>
      </c>
      <c r="AC6600">
        <v>0</v>
      </c>
      <c r="AD6600">
        <v>1.9003536162261665</v>
      </c>
      <c r="AE6600">
        <v>87.59761769042683</v>
      </c>
    </row>
    <row r="6601" spans="1:31" x14ac:dyDescent="0.25">
      <c r="A6601">
        <v>2285063</v>
      </c>
      <c r="B6601">
        <v>1</v>
      </c>
      <c r="C6601" t="s">
        <v>80</v>
      </c>
      <c r="D6601" t="s">
        <v>90</v>
      </c>
      <c r="E6601" t="s">
        <v>322</v>
      </c>
      <c r="F6601" t="s">
        <v>10297</v>
      </c>
      <c r="G6601" t="s">
        <v>442</v>
      </c>
      <c r="H6601" t="s">
        <v>3358</v>
      </c>
      <c r="I6601" t="s">
        <v>136</v>
      </c>
      <c r="J6601" t="s">
        <v>137</v>
      </c>
      <c r="K6601" t="s">
        <v>144</v>
      </c>
      <c r="L6601" t="s">
        <v>19038</v>
      </c>
      <c r="M6601" t="s">
        <v>19039</v>
      </c>
      <c r="N6601">
        <v>9.4652776999999994E-2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1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</row>
    <row r="6602" spans="1:31" x14ac:dyDescent="0.25">
      <c r="A6602">
        <v>2285065</v>
      </c>
      <c r="B6602">
        <v>1</v>
      </c>
      <c r="C6602" t="s">
        <v>80</v>
      </c>
      <c r="D6602" t="s">
        <v>110</v>
      </c>
      <c r="E6602" t="s">
        <v>157</v>
      </c>
      <c r="F6602" t="s">
        <v>19040</v>
      </c>
      <c r="G6602" t="s">
        <v>442</v>
      </c>
      <c r="H6602" t="s">
        <v>135</v>
      </c>
      <c r="I6602" t="s">
        <v>136</v>
      </c>
      <c r="J6602" t="s">
        <v>137</v>
      </c>
      <c r="K6602" t="s">
        <v>144</v>
      </c>
      <c r="L6602" t="s">
        <v>19041</v>
      </c>
      <c r="M6602" t="s">
        <v>19042</v>
      </c>
      <c r="N6602">
        <v>0.17833333300000001</v>
      </c>
      <c r="O6602">
        <v>0</v>
      </c>
      <c r="P6602">
        <v>4515</v>
      </c>
      <c r="Q6602">
        <v>0</v>
      </c>
      <c r="R6602">
        <v>0</v>
      </c>
      <c r="S6602">
        <v>0</v>
      </c>
      <c r="T6602">
        <v>439</v>
      </c>
      <c r="U6602">
        <v>0</v>
      </c>
      <c r="V6602">
        <v>1</v>
      </c>
      <c r="W6602">
        <v>0</v>
      </c>
      <c r="X6602">
        <v>191.8045715300255</v>
      </c>
      <c r="Y6602">
        <v>0</v>
      </c>
      <c r="Z6602">
        <v>0</v>
      </c>
      <c r="AA6602">
        <v>0</v>
      </c>
      <c r="AB6602">
        <v>39.480984771619305</v>
      </c>
      <c r="AC6602">
        <v>0</v>
      </c>
      <c r="AD6602">
        <v>12.006512408016201</v>
      </c>
      <c r="AE6602">
        <v>243.29206870966101</v>
      </c>
    </row>
    <row r="6603" spans="1:31" x14ac:dyDescent="0.25">
      <c r="A6603">
        <v>2285066</v>
      </c>
      <c r="B6603">
        <v>1</v>
      </c>
      <c r="C6603" t="s">
        <v>80</v>
      </c>
      <c r="D6603" t="s">
        <v>110</v>
      </c>
      <c r="E6603" t="s">
        <v>322</v>
      </c>
      <c r="F6603" t="s">
        <v>19043</v>
      </c>
      <c r="G6603" t="s">
        <v>134</v>
      </c>
      <c r="H6603" t="s">
        <v>135</v>
      </c>
      <c r="I6603" t="s">
        <v>136</v>
      </c>
      <c r="J6603" t="s">
        <v>137</v>
      </c>
      <c r="K6603" t="s">
        <v>138</v>
      </c>
      <c r="L6603" t="s">
        <v>19044</v>
      </c>
      <c r="M6603" t="s">
        <v>19045</v>
      </c>
      <c r="N6603">
        <v>9.6388888000000006E-2</v>
      </c>
      <c r="O6603">
        <v>0</v>
      </c>
      <c r="P6603">
        <v>3464</v>
      </c>
      <c r="Q6603">
        <v>0</v>
      </c>
      <c r="R6603">
        <v>0</v>
      </c>
      <c r="S6603">
        <v>0</v>
      </c>
      <c r="T6603">
        <v>522</v>
      </c>
      <c r="U6603">
        <v>0</v>
      </c>
      <c r="V6603">
        <v>1</v>
      </c>
      <c r="W6603">
        <v>0</v>
      </c>
      <c r="X6603">
        <v>92.060739283801524</v>
      </c>
      <c r="Y6603">
        <v>0</v>
      </c>
      <c r="Z6603">
        <v>0</v>
      </c>
      <c r="AA6603">
        <v>0</v>
      </c>
      <c r="AB6603">
        <v>30.382808381821658</v>
      </c>
      <c r="AC6603">
        <v>0</v>
      </c>
      <c r="AD6603">
        <v>0.1045776109735</v>
      </c>
      <c r="AE6603">
        <v>122.54812527659668</v>
      </c>
    </row>
    <row r="6604" spans="1:31" x14ac:dyDescent="0.25">
      <c r="A6604">
        <v>2285070</v>
      </c>
      <c r="B6604">
        <v>1</v>
      </c>
      <c r="C6604" t="s">
        <v>80</v>
      </c>
      <c r="D6604" t="s">
        <v>91</v>
      </c>
      <c r="E6604" t="s">
        <v>176</v>
      </c>
      <c r="F6604" t="s">
        <v>19046</v>
      </c>
      <c r="G6604" t="s">
        <v>178</v>
      </c>
      <c r="H6604" t="s">
        <v>150</v>
      </c>
      <c r="I6604" t="s">
        <v>136</v>
      </c>
      <c r="J6604" t="s">
        <v>137</v>
      </c>
      <c r="K6604" t="s">
        <v>138</v>
      </c>
      <c r="L6604" t="s">
        <v>19047</v>
      </c>
      <c r="M6604" t="s">
        <v>19048</v>
      </c>
      <c r="N6604">
        <v>1.439166666</v>
      </c>
      <c r="O6604">
        <v>0</v>
      </c>
      <c r="P6604">
        <v>68</v>
      </c>
      <c r="Q6604">
        <v>0</v>
      </c>
      <c r="R6604">
        <v>2</v>
      </c>
      <c r="S6604">
        <v>0</v>
      </c>
      <c r="T6604">
        <v>9</v>
      </c>
      <c r="U6604">
        <v>0</v>
      </c>
      <c r="V6604">
        <v>0</v>
      </c>
      <c r="W6604">
        <v>0</v>
      </c>
      <c r="X6604">
        <v>24.442265791451117</v>
      </c>
      <c r="Y6604">
        <v>0</v>
      </c>
      <c r="Z6604">
        <v>7.561573740500001E-4</v>
      </c>
      <c r="AA6604">
        <v>0</v>
      </c>
      <c r="AB6604">
        <v>2.4113398255340006</v>
      </c>
      <c r="AC6604">
        <v>0</v>
      </c>
      <c r="AD6604">
        <v>0</v>
      </c>
      <c r="AE6604">
        <v>26.854361774359166</v>
      </c>
    </row>
    <row r="6605" spans="1:31" x14ac:dyDescent="0.25">
      <c r="A6605">
        <v>2285071</v>
      </c>
      <c r="B6605">
        <v>1</v>
      </c>
      <c r="C6605" t="s">
        <v>80</v>
      </c>
      <c r="D6605" t="s">
        <v>82</v>
      </c>
      <c r="E6605" t="s">
        <v>312</v>
      </c>
      <c r="F6605" t="s">
        <v>19049</v>
      </c>
      <c r="G6605" t="s">
        <v>149</v>
      </c>
      <c r="H6605" t="s">
        <v>150</v>
      </c>
      <c r="I6605" t="s">
        <v>136</v>
      </c>
      <c r="J6605" t="s">
        <v>137</v>
      </c>
      <c r="K6605" t="s">
        <v>138</v>
      </c>
      <c r="L6605" t="s">
        <v>19050</v>
      </c>
      <c r="M6605" t="s">
        <v>19051</v>
      </c>
      <c r="N6605">
        <v>1.622222222</v>
      </c>
      <c r="O6605">
        <v>0</v>
      </c>
      <c r="P6605">
        <v>138</v>
      </c>
      <c r="Q6605">
        <v>0</v>
      </c>
      <c r="R6605">
        <v>0</v>
      </c>
      <c r="S6605">
        <v>0</v>
      </c>
      <c r="T6605">
        <v>25</v>
      </c>
      <c r="U6605">
        <v>0</v>
      </c>
      <c r="V6605">
        <v>0</v>
      </c>
      <c r="W6605">
        <v>0</v>
      </c>
      <c r="X6605">
        <v>50.205449922001833</v>
      </c>
      <c r="Y6605">
        <v>0</v>
      </c>
      <c r="Z6605">
        <v>0</v>
      </c>
      <c r="AA6605">
        <v>0</v>
      </c>
      <c r="AB6605">
        <v>23.699922500772338</v>
      </c>
      <c r="AC6605">
        <v>0</v>
      </c>
      <c r="AD6605">
        <v>0</v>
      </c>
      <c r="AE6605">
        <v>73.905372422774178</v>
      </c>
    </row>
    <row r="6606" spans="1:31" x14ac:dyDescent="0.25">
      <c r="A6606">
        <v>2285075</v>
      </c>
      <c r="B6606">
        <v>1</v>
      </c>
      <c r="C6606" t="s">
        <v>81</v>
      </c>
      <c r="D6606" t="s">
        <v>128</v>
      </c>
      <c r="E6606" t="s">
        <v>165</v>
      </c>
      <c r="F6606" t="s">
        <v>19052</v>
      </c>
      <c r="G6606" t="s">
        <v>194</v>
      </c>
      <c r="H6606" t="s">
        <v>150</v>
      </c>
      <c r="I6606" t="s">
        <v>136</v>
      </c>
      <c r="J6606" t="s">
        <v>137</v>
      </c>
      <c r="K6606" t="s">
        <v>138</v>
      </c>
      <c r="L6606" t="s">
        <v>19053</v>
      </c>
      <c r="M6606" t="s">
        <v>19054</v>
      </c>
      <c r="N6606">
        <v>1.8305555549999999</v>
      </c>
      <c r="O6606">
        <v>0</v>
      </c>
      <c r="P6606">
        <v>9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3.1135939720819996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3.1135939720819996</v>
      </c>
    </row>
    <row r="6607" spans="1:31" x14ac:dyDescent="0.25">
      <c r="A6607">
        <v>2285077</v>
      </c>
      <c r="B6607">
        <v>1</v>
      </c>
      <c r="C6607" t="s">
        <v>80</v>
      </c>
      <c r="D6607" t="s">
        <v>103</v>
      </c>
      <c r="E6607" t="s">
        <v>147</v>
      </c>
      <c r="F6607" t="s">
        <v>19055</v>
      </c>
      <c r="G6607" t="s">
        <v>233</v>
      </c>
      <c r="H6607" t="s">
        <v>150</v>
      </c>
      <c r="I6607" t="s">
        <v>136</v>
      </c>
      <c r="J6607" t="s">
        <v>137</v>
      </c>
      <c r="K6607" t="s">
        <v>138</v>
      </c>
      <c r="L6607" t="s">
        <v>19056</v>
      </c>
      <c r="M6607" t="s">
        <v>19057</v>
      </c>
      <c r="N6607">
        <v>1.175</v>
      </c>
      <c r="O6607">
        <v>0</v>
      </c>
      <c r="P6607">
        <v>7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1.5194405962222501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1.5194405962222501</v>
      </c>
    </row>
    <row r="6608" spans="1:31" x14ac:dyDescent="0.25">
      <c r="A6608">
        <v>2285081</v>
      </c>
      <c r="B6608">
        <v>1</v>
      </c>
      <c r="C6608" t="s">
        <v>81</v>
      </c>
      <c r="D6608" t="s">
        <v>128</v>
      </c>
      <c r="E6608" t="s">
        <v>141</v>
      </c>
      <c r="F6608" t="s">
        <v>19058</v>
      </c>
      <c r="G6608" t="s">
        <v>268</v>
      </c>
      <c r="H6608" t="s">
        <v>135</v>
      </c>
      <c r="I6608" t="s">
        <v>136</v>
      </c>
      <c r="J6608" t="s">
        <v>137</v>
      </c>
      <c r="K6608" t="s">
        <v>138</v>
      </c>
      <c r="L6608" t="s">
        <v>19059</v>
      </c>
      <c r="M6608" t="s">
        <v>19060</v>
      </c>
      <c r="N6608">
        <v>2.048333333</v>
      </c>
      <c r="O6608">
        <v>0</v>
      </c>
      <c r="P6608">
        <v>66</v>
      </c>
      <c r="Q6608">
        <v>1</v>
      </c>
      <c r="R6608">
        <v>1</v>
      </c>
      <c r="S6608">
        <v>3</v>
      </c>
      <c r="T6608">
        <v>6</v>
      </c>
      <c r="U6608">
        <v>1</v>
      </c>
      <c r="V6608">
        <v>0</v>
      </c>
      <c r="W6608">
        <v>0</v>
      </c>
      <c r="X6608">
        <v>24.398101945686271</v>
      </c>
      <c r="Y6608">
        <v>5.9073961245830002</v>
      </c>
      <c r="Z6608">
        <v>8.7374715322022674</v>
      </c>
      <c r="AA6608">
        <v>15.338676766291195</v>
      </c>
      <c r="AB6608">
        <v>4.0511152404433336E-2</v>
      </c>
      <c r="AC6608">
        <v>22.396425204288665</v>
      </c>
      <c r="AD6608">
        <v>0</v>
      </c>
      <c r="AE6608">
        <v>76.81858272545584</v>
      </c>
    </row>
    <row r="6609" spans="1:31" x14ac:dyDescent="0.25">
      <c r="A6609">
        <v>2285083</v>
      </c>
      <c r="B6609">
        <v>1</v>
      </c>
      <c r="C6609" t="s">
        <v>81</v>
      </c>
      <c r="D6609" t="s">
        <v>125</v>
      </c>
      <c r="E6609" t="s">
        <v>322</v>
      </c>
      <c r="F6609" t="s">
        <v>19061</v>
      </c>
      <c r="G6609" t="s">
        <v>134</v>
      </c>
      <c r="H6609" t="s">
        <v>3358</v>
      </c>
      <c r="I6609" t="s">
        <v>136</v>
      </c>
      <c r="J6609" t="s">
        <v>137</v>
      </c>
      <c r="K6609" t="s">
        <v>138</v>
      </c>
      <c r="L6609" t="s">
        <v>19062</v>
      </c>
      <c r="M6609" t="s">
        <v>19063</v>
      </c>
      <c r="N6609">
        <v>0.15333333299999999</v>
      </c>
      <c r="O6609">
        <v>8</v>
      </c>
      <c r="P6609">
        <v>6891</v>
      </c>
      <c r="Q6609">
        <v>712</v>
      </c>
      <c r="R6609">
        <v>1175</v>
      </c>
      <c r="S6609">
        <v>67</v>
      </c>
      <c r="T6609">
        <v>896</v>
      </c>
      <c r="U6609">
        <v>12</v>
      </c>
      <c r="V6609">
        <v>4</v>
      </c>
      <c r="W6609">
        <v>0.59863695354519997</v>
      </c>
      <c r="X6609">
        <v>157.18814300173429</v>
      </c>
      <c r="Y6609">
        <v>73.305039839751856</v>
      </c>
      <c r="Z6609">
        <v>64.633554540501535</v>
      </c>
      <c r="AA6609">
        <v>40.716349915754328</v>
      </c>
      <c r="AB6609">
        <v>55.046342041958752</v>
      </c>
      <c r="AC6609">
        <v>66.682812886940397</v>
      </c>
      <c r="AD6609">
        <v>0.56352988992599995</v>
      </c>
      <c r="AE6609">
        <v>458.73440907011235</v>
      </c>
    </row>
    <row r="6610" spans="1:31" x14ac:dyDescent="0.25">
      <c r="A6610">
        <v>2285087</v>
      </c>
      <c r="B6610">
        <v>1</v>
      </c>
      <c r="C6610" t="s">
        <v>80</v>
      </c>
      <c r="D6610" t="s">
        <v>107</v>
      </c>
      <c r="E6610" t="s">
        <v>132</v>
      </c>
      <c r="F6610" t="s">
        <v>3886</v>
      </c>
      <c r="G6610" t="s">
        <v>134</v>
      </c>
      <c r="H6610" t="s">
        <v>135</v>
      </c>
      <c r="I6610" t="s">
        <v>136</v>
      </c>
      <c r="J6610" t="s">
        <v>137</v>
      </c>
      <c r="K6610" t="s">
        <v>138</v>
      </c>
      <c r="L6610" t="s">
        <v>19064</v>
      </c>
      <c r="M6610" t="s">
        <v>19065</v>
      </c>
      <c r="N6610">
        <v>0.47694444400000002</v>
      </c>
      <c r="O6610">
        <v>1</v>
      </c>
      <c r="P6610">
        <v>483</v>
      </c>
      <c r="Q6610">
        <v>19</v>
      </c>
      <c r="R6610">
        <v>37</v>
      </c>
      <c r="S6610">
        <v>7</v>
      </c>
      <c r="T6610">
        <v>28</v>
      </c>
      <c r="U6610">
        <v>1</v>
      </c>
      <c r="V6610">
        <v>0</v>
      </c>
      <c r="W6610">
        <v>8.587297267266665E-2</v>
      </c>
      <c r="X6610">
        <v>52.888495546621193</v>
      </c>
      <c r="Y6610">
        <v>47.061488245478266</v>
      </c>
      <c r="Z6610">
        <v>3.9218937130800002</v>
      </c>
      <c r="AA6610">
        <v>3.8634438545637408</v>
      </c>
      <c r="AB6610">
        <v>7.7573280265510673</v>
      </c>
      <c r="AC6610">
        <v>15.463851194598799</v>
      </c>
      <c r="AD6610">
        <v>0</v>
      </c>
      <c r="AE6610">
        <v>131.04237355356571</v>
      </c>
    </row>
    <row r="6611" spans="1:31" x14ac:dyDescent="0.25">
      <c r="A6611">
        <v>2285090</v>
      </c>
      <c r="B6611">
        <v>1</v>
      </c>
      <c r="C6611" t="s">
        <v>80</v>
      </c>
      <c r="D6611" t="s">
        <v>105</v>
      </c>
      <c r="E6611" t="s">
        <v>157</v>
      </c>
      <c r="F6611" t="s">
        <v>13920</v>
      </c>
      <c r="G6611" t="s">
        <v>134</v>
      </c>
      <c r="H6611" t="s">
        <v>135</v>
      </c>
      <c r="I6611" t="s">
        <v>136</v>
      </c>
      <c r="J6611" t="s">
        <v>137</v>
      </c>
      <c r="K6611" t="s">
        <v>138</v>
      </c>
      <c r="L6611" t="s">
        <v>19066</v>
      </c>
      <c r="M6611" t="s">
        <v>19067</v>
      </c>
      <c r="N6611">
        <v>0.48777777700000002</v>
      </c>
      <c r="O6611">
        <v>9</v>
      </c>
      <c r="P6611">
        <v>1086</v>
      </c>
      <c r="Q6611">
        <v>18</v>
      </c>
      <c r="R6611">
        <v>608</v>
      </c>
      <c r="S6611">
        <v>11</v>
      </c>
      <c r="T6611">
        <v>144</v>
      </c>
      <c r="U6611">
        <v>0</v>
      </c>
      <c r="V6611">
        <v>1</v>
      </c>
      <c r="W6611">
        <v>2.4408582186262087</v>
      </c>
      <c r="X6611">
        <v>110.74636060736167</v>
      </c>
      <c r="Y6611">
        <v>4.2727390270983516</v>
      </c>
      <c r="Z6611">
        <v>38.718029038643479</v>
      </c>
      <c r="AA6611">
        <v>8.0282827715642746</v>
      </c>
      <c r="AB6611">
        <v>32.7843850112315</v>
      </c>
      <c r="AC6611">
        <v>0</v>
      </c>
      <c r="AD6611">
        <v>2.2406160103538757</v>
      </c>
      <c r="AE6611">
        <v>199.23127068487935</v>
      </c>
    </row>
    <row r="6612" spans="1:31" x14ac:dyDescent="0.25">
      <c r="A6612">
        <v>2285094</v>
      </c>
      <c r="B6612">
        <v>1</v>
      </c>
      <c r="C6612" t="s">
        <v>81</v>
      </c>
      <c r="D6612" t="s">
        <v>126</v>
      </c>
      <c r="E6612" t="s">
        <v>141</v>
      </c>
      <c r="F6612" t="s">
        <v>19068</v>
      </c>
      <c r="G6612" t="s">
        <v>134</v>
      </c>
      <c r="H6612" t="s">
        <v>135</v>
      </c>
      <c r="I6612" t="s">
        <v>738</v>
      </c>
      <c r="J6612" t="s">
        <v>137</v>
      </c>
      <c r="K6612" t="s">
        <v>138</v>
      </c>
      <c r="L6612" t="s">
        <v>19069</v>
      </c>
      <c r="M6612" t="s">
        <v>19070</v>
      </c>
      <c r="N6612">
        <v>1.6666666E-2</v>
      </c>
      <c r="O6612">
        <v>1</v>
      </c>
      <c r="P6612">
        <v>638</v>
      </c>
      <c r="Q6612">
        <v>23</v>
      </c>
      <c r="R6612">
        <v>194</v>
      </c>
      <c r="S6612">
        <v>7</v>
      </c>
      <c r="T6612">
        <v>47</v>
      </c>
      <c r="U6612">
        <v>0</v>
      </c>
      <c r="V6612">
        <v>3</v>
      </c>
      <c r="W6612">
        <v>2.7353267500000002E-3</v>
      </c>
      <c r="X6612">
        <v>0.88599176255366607</v>
      </c>
      <c r="Y6612">
        <v>1.2079343369884998</v>
      </c>
      <c r="Z6612">
        <v>0.27070000236300001</v>
      </c>
      <c r="AA6612">
        <v>0.28222943225950003</v>
      </c>
      <c r="AB6612">
        <v>0.46125703589400008</v>
      </c>
      <c r="AC6612">
        <v>0</v>
      </c>
      <c r="AD6612">
        <v>8.6594696062000015E-2</v>
      </c>
      <c r="AE6612">
        <v>3.1974425928706665</v>
      </c>
    </row>
    <row r="6613" spans="1:31" x14ac:dyDescent="0.25">
      <c r="A6613">
        <v>2285096</v>
      </c>
      <c r="B6613">
        <v>1</v>
      </c>
      <c r="C6613" t="s">
        <v>80</v>
      </c>
      <c r="D6613" t="s">
        <v>109</v>
      </c>
      <c r="E6613" t="s">
        <v>157</v>
      </c>
      <c r="F6613" t="s">
        <v>19071</v>
      </c>
      <c r="G6613" t="s">
        <v>134</v>
      </c>
      <c r="H6613" t="s">
        <v>135</v>
      </c>
      <c r="I6613" t="s">
        <v>136</v>
      </c>
      <c r="J6613" t="s">
        <v>137</v>
      </c>
      <c r="K6613" t="s">
        <v>138</v>
      </c>
      <c r="L6613" t="s">
        <v>19072</v>
      </c>
      <c r="M6613" t="s">
        <v>19073</v>
      </c>
      <c r="N6613">
        <v>0.78583333300000002</v>
      </c>
      <c r="O6613">
        <v>0</v>
      </c>
      <c r="P6613">
        <v>73</v>
      </c>
      <c r="Q6613">
        <v>1</v>
      </c>
      <c r="R6613">
        <v>9</v>
      </c>
      <c r="S6613">
        <v>0</v>
      </c>
      <c r="T6613">
        <v>10</v>
      </c>
      <c r="U6613">
        <v>0</v>
      </c>
      <c r="V6613">
        <v>0</v>
      </c>
      <c r="W6613">
        <v>0</v>
      </c>
      <c r="X6613">
        <v>6.8586259555040066</v>
      </c>
      <c r="Y6613">
        <v>2.828847434827225</v>
      </c>
      <c r="Z6613">
        <v>0.37444885950224999</v>
      </c>
      <c r="AA6613">
        <v>0</v>
      </c>
      <c r="AB6613">
        <v>3.6484797229225174</v>
      </c>
      <c r="AC6613">
        <v>0</v>
      </c>
      <c r="AD6613">
        <v>0</v>
      </c>
      <c r="AE6613">
        <v>13.710401972755999</v>
      </c>
    </row>
    <row r="6614" spans="1:31" x14ac:dyDescent="0.25">
      <c r="A6614">
        <v>2285097</v>
      </c>
      <c r="B6614">
        <v>1</v>
      </c>
      <c r="C6614" t="s">
        <v>80</v>
      </c>
      <c r="D6614" t="s">
        <v>106</v>
      </c>
      <c r="E6614" t="s">
        <v>132</v>
      </c>
      <c r="F6614" t="s">
        <v>7855</v>
      </c>
      <c r="G6614" t="s">
        <v>134</v>
      </c>
      <c r="H6614" t="s">
        <v>135</v>
      </c>
      <c r="I6614" t="s">
        <v>136</v>
      </c>
      <c r="J6614" t="s">
        <v>137</v>
      </c>
      <c r="K6614" t="s">
        <v>138</v>
      </c>
      <c r="L6614" t="s">
        <v>19074</v>
      </c>
      <c r="M6614" t="s">
        <v>19075</v>
      </c>
      <c r="N6614">
        <v>2.403333333</v>
      </c>
      <c r="O6614">
        <v>0</v>
      </c>
      <c r="P6614">
        <v>273</v>
      </c>
      <c r="Q6614">
        <v>32</v>
      </c>
      <c r="R6614">
        <v>105</v>
      </c>
      <c r="S6614">
        <v>15</v>
      </c>
      <c r="T6614">
        <v>52</v>
      </c>
      <c r="U6614">
        <v>1</v>
      </c>
      <c r="V6614">
        <v>0</v>
      </c>
      <c r="W6614">
        <v>0</v>
      </c>
      <c r="X6614">
        <v>192.55819068605132</v>
      </c>
      <c r="Y6614">
        <v>137.17033989367997</v>
      </c>
      <c r="Z6614">
        <v>143.66769457658862</v>
      </c>
      <c r="AA6614">
        <v>82.715129810127337</v>
      </c>
      <c r="AB6614">
        <v>121.9745676302914</v>
      </c>
      <c r="AC6614">
        <v>6.4905508220220005</v>
      </c>
      <c r="AD6614">
        <v>0</v>
      </c>
      <c r="AE6614">
        <v>684.57647341876066</v>
      </c>
    </row>
    <row r="6615" spans="1:31" x14ac:dyDescent="0.25">
      <c r="A6615">
        <v>2285099</v>
      </c>
      <c r="B6615">
        <v>1</v>
      </c>
      <c r="C6615" t="s">
        <v>80</v>
      </c>
      <c r="D6615" t="s">
        <v>90</v>
      </c>
      <c r="E6615" t="s">
        <v>165</v>
      </c>
      <c r="F6615" t="s">
        <v>19076</v>
      </c>
      <c r="G6615" t="s">
        <v>225</v>
      </c>
      <c r="H6615" t="s">
        <v>150</v>
      </c>
      <c r="I6615" t="s">
        <v>136</v>
      </c>
      <c r="J6615" t="s">
        <v>137</v>
      </c>
      <c r="K6615" t="s">
        <v>138</v>
      </c>
      <c r="L6615" t="s">
        <v>19077</v>
      </c>
      <c r="M6615" t="s">
        <v>19078</v>
      </c>
      <c r="N6615">
        <v>1.276944444</v>
      </c>
      <c r="O6615">
        <v>0</v>
      </c>
      <c r="P6615">
        <v>7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1.8556065008303335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1.8556065008303335</v>
      </c>
    </row>
    <row r="6616" spans="1:31" x14ac:dyDescent="0.25">
      <c r="A6616">
        <v>2285100</v>
      </c>
      <c r="B6616">
        <v>1</v>
      </c>
      <c r="C6616" t="s">
        <v>81</v>
      </c>
      <c r="D6616" t="s">
        <v>113</v>
      </c>
      <c r="E6616" t="s">
        <v>157</v>
      </c>
      <c r="F6616" t="s">
        <v>19079</v>
      </c>
      <c r="G6616" t="s">
        <v>134</v>
      </c>
      <c r="H6616" t="s">
        <v>135</v>
      </c>
      <c r="I6616" t="s">
        <v>136</v>
      </c>
      <c r="J6616" t="s">
        <v>137</v>
      </c>
      <c r="K6616" t="s">
        <v>138</v>
      </c>
      <c r="L6616" t="s">
        <v>19080</v>
      </c>
      <c r="M6616" t="s">
        <v>19081</v>
      </c>
      <c r="N6616">
        <v>0.27500000000000002</v>
      </c>
      <c r="O6616">
        <v>2</v>
      </c>
      <c r="P6616">
        <v>2711</v>
      </c>
      <c r="Q6616">
        <v>44</v>
      </c>
      <c r="R6616">
        <v>814</v>
      </c>
      <c r="S6616">
        <v>22</v>
      </c>
      <c r="T6616">
        <v>189</v>
      </c>
      <c r="U6616">
        <v>0</v>
      </c>
      <c r="V6616">
        <v>2</v>
      </c>
      <c r="W6616">
        <v>0.20264021448493338</v>
      </c>
      <c r="X6616">
        <v>119.89530847228954</v>
      </c>
      <c r="Y6616">
        <v>18.008981131784985</v>
      </c>
      <c r="Z6616">
        <v>109.65634872196682</v>
      </c>
      <c r="AA6616">
        <v>133.55470187218245</v>
      </c>
      <c r="AB6616">
        <v>37.621634615818294</v>
      </c>
      <c r="AC6616">
        <v>0</v>
      </c>
      <c r="AD6616">
        <v>1.0275106118059334</v>
      </c>
      <c r="AE6616">
        <v>419.96712564033294</v>
      </c>
    </row>
    <row r="6617" spans="1:31" x14ac:dyDescent="0.25">
      <c r="A6617">
        <v>2285102</v>
      </c>
      <c r="B6617">
        <v>1</v>
      </c>
      <c r="C6617" t="s">
        <v>80</v>
      </c>
      <c r="D6617" t="s">
        <v>90</v>
      </c>
      <c r="E6617" t="s">
        <v>165</v>
      </c>
      <c r="F6617" t="s">
        <v>19082</v>
      </c>
      <c r="G6617" t="s">
        <v>198</v>
      </c>
      <c r="H6617" t="s">
        <v>150</v>
      </c>
      <c r="I6617" t="s">
        <v>136</v>
      </c>
      <c r="J6617" t="s">
        <v>137</v>
      </c>
      <c r="K6617" t="s">
        <v>138</v>
      </c>
      <c r="L6617" t="s">
        <v>19083</v>
      </c>
      <c r="M6617" t="s">
        <v>19084</v>
      </c>
      <c r="N6617">
        <v>1.7480555550000001</v>
      </c>
      <c r="O6617">
        <v>0</v>
      </c>
      <c r="P6617">
        <v>11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3.9942383860469999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3.9942383860469999</v>
      </c>
    </row>
    <row r="6618" spans="1:31" x14ac:dyDescent="0.25">
      <c r="A6618">
        <v>2285106</v>
      </c>
      <c r="B6618">
        <v>1</v>
      </c>
      <c r="C6618" t="s">
        <v>81</v>
      </c>
      <c r="D6618" t="s">
        <v>115</v>
      </c>
      <c r="E6618" t="s">
        <v>141</v>
      </c>
      <c r="F6618" t="s">
        <v>19085</v>
      </c>
      <c r="G6618" t="s">
        <v>268</v>
      </c>
      <c r="H6618" t="s">
        <v>135</v>
      </c>
      <c r="I6618" t="s">
        <v>136</v>
      </c>
      <c r="J6618" t="s">
        <v>137</v>
      </c>
      <c r="K6618" t="s">
        <v>138</v>
      </c>
      <c r="L6618" t="s">
        <v>19086</v>
      </c>
      <c r="M6618" t="s">
        <v>19087</v>
      </c>
      <c r="N6618">
        <v>1.571388888</v>
      </c>
      <c r="O6618">
        <v>0</v>
      </c>
      <c r="P6618">
        <v>0</v>
      </c>
      <c r="Q6618">
        <v>1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1.1092794862563333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1.1092794862563333</v>
      </c>
    </row>
    <row r="6619" spans="1:31" x14ac:dyDescent="0.25">
      <c r="A6619">
        <v>2285107</v>
      </c>
      <c r="B6619">
        <v>1</v>
      </c>
      <c r="C6619" t="s">
        <v>81</v>
      </c>
      <c r="D6619" t="s">
        <v>122</v>
      </c>
      <c r="E6619" t="s">
        <v>157</v>
      </c>
      <c r="F6619" t="s">
        <v>3569</v>
      </c>
      <c r="G6619" t="s">
        <v>134</v>
      </c>
      <c r="H6619" t="s">
        <v>135</v>
      </c>
      <c r="I6619" t="s">
        <v>136</v>
      </c>
      <c r="J6619" t="s">
        <v>137</v>
      </c>
      <c r="K6619" t="s">
        <v>138</v>
      </c>
      <c r="L6619" t="s">
        <v>19088</v>
      </c>
      <c r="M6619" t="s">
        <v>19089</v>
      </c>
      <c r="N6619">
        <v>0.57972222200000001</v>
      </c>
      <c r="O6619">
        <v>0</v>
      </c>
      <c r="P6619">
        <v>2909</v>
      </c>
      <c r="Q6619">
        <v>0</v>
      </c>
      <c r="R6619">
        <v>0</v>
      </c>
      <c r="S6619">
        <v>2</v>
      </c>
      <c r="T6619">
        <v>705</v>
      </c>
      <c r="U6619">
        <v>0</v>
      </c>
      <c r="V6619">
        <v>0</v>
      </c>
      <c r="W6619">
        <v>0</v>
      </c>
      <c r="X6619">
        <v>383.84919524651792</v>
      </c>
      <c r="Y6619">
        <v>0</v>
      </c>
      <c r="Z6619">
        <v>0</v>
      </c>
      <c r="AA6619">
        <v>7.9813902434645509</v>
      </c>
      <c r="AB6619">
        <v>182.54536003583647</v>
      </c>
      <c r="AC6619">
        <v>0</v>
      </c>
      <c r="AD6619">
        <v>0</v>
      </c>
      <c r="AE6619">
        <v>574.37594552581891</v>
      </c>
    </row>
    <row r="6620" spans="1:31" x14ac:dyDescent="0.25">
      <c r="A6620">
        <v>2285109</v>
      </c>
      <c r="B6620">
        <v>1</v>
      </c>
      <c r="C6620" t="s">
        <v>80</v>
      </c>
      <c r="D6620" t="s">
        <v>84</v>
      </c>
      <c r="E6620" t="s">
        <v>165</v>
      </c>
      <c r="F6620" t="s">
        <v>19090</v>
      </c>
      <c r="G6620" t="s">
        <v>198</v>
      </c>
      <c r="H6620" t="s">
        <v>150</v>
      </c>
      <c r="I6620" t="s">
        <v>136</v>
      </c>
      <c r="J6620" t="s">
        <v>137</v>
      </c>
      <c r="K6620" t="s">
        <v>138</v>
      </c>
      <c r="L6620" t="s">
        <v>19091</v>
      </c>
      <c r="M6620" t="s">
        <v>19092</v>
      </c>
      <c r="N6620">
        <v>5.6458333329999997</v>
      </c>
      <c r="O6620">
        <v>0</v>
      </c>
      <c r="P6620">
        <v>1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0.40258416009837505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0.40258416009837505</v>
      </c>
    </row>
    <row r="6621" spans="1:31" x14ac:dyDescent="0.25">
      <c r="A6621">
        <v>2285110</v>
      </c>
      <c r="B6621">
        <v>1</v>
      </c>
      <c r="C6621" t="s">
        <v>80</v>
      </c>
      <c r="D6621" t="s">
        <v>84</v>
      </c>
      <c r="E6621" t="s">
        <v>147</v>
      </c>
      <c r="F6621" t="s">
        <v>19093</v>
      </c>
      <c r="G6621" t="s">
        <v>1296</v>
      </c>
      <c r="H6621" t="s">
        <v>150</v>
      </c>
      <c r="I6621" t="s">
        <v>136</v>
      </c>
      <c r="J6621" t="s">
        <v>137</v>
      </c>
      <c r="K6621" t="s">
        <v>138</v>
      </c>
      <c r="L6621" t="s">
        <v>19094</v>
      </c>
      <c r="M6621" t="s">
        <v>19095</v>
      </c>
      <c r="N6621">
        <v>6.7680555550000001</v>
      </c>
      <c r="O6621">
        <v>0</v>
      </c>
      <c r="P6621">
        <v>54</v>
      </c>
      <c r="Q6621">
        <v>0</v>
      </c>
      <c r="R6621">
        <v>0</v>
      </c>
      <c r="S6621">
        <v>0</v>
      </c>
      <c r="T6621">
        <v>12</v>
      </c>
      <c r="U6621">
        <v>0</v>
      </c>
      <c r="V6621">
        <v>0</v>
      </c>
      <c r="W6621">
        <v>0</v>
      </c>
      <c r="X6621">
        <v>77.885210575469443</v>
      </c>
      <c r="Y6621">
        <v>0</v>
      </c>
      <c r="Z6621">
        <v>0</v>
      </c>
      <c r="AA6621">
        <v>0</v>
      </c>
      <c r="AB6621">
        <v>80.567618531137512</v>
      </c>
      <c r="AC6621">
        <v>0</v>
      </c>
      <c r="AD6621">
        <v>0</v>
      </c>
      <c r="AE6621">
        <v>158.45282910660694</v>
      </c>
    </row>
    <row r="6622" spans="1:31" x14ac:dyDescent="0.25">
      <c r="A6622">
        <v>2285112</v>
      </c>
      <c r="B6622">
        <v>1</v>
      </c>
      <c r="C6622" t="s">
        <v>80</v>
      </c>
      <c r="D6622" t="s">
        <v>93</v>
      </c>
      <c r="E6622" t="s">
        <v>147</v>
      </c>
      <c r="F6622" t="s">
        <v>19096</v>
      </c>
      <c r="G6622" t="s">
        <v>1296</v>
      </c>
      <c r="H6622" t="s">
        <v>150</v>
      </c>
      <c r="I6622" t="s">
        <v>136</v>
      </c>
      <c r="J6622" t="s">
        <v>137</v>
      </c>
      <c r="K6622" t="s">
        <v>138</v>
      </c>
      <c r="L6622" t="s">
        <v>19097</v>
      </c>
      <c r="M6622" t="s">
        <v>19098</v>
      </c>
      <c r="N6622">
        <v>1.9350000000000001</v>
      </c>
      <c r="O6622">
        <v>0</v>
      </c>
      <c r="P6622">
        <v>6</v>
      </c>
      <c r="Q6622">
        <v>0</v>
      </c>
      <c r="R6622">
        <v>1</v>
      </c>
      <c r="S6622">
        <v>0</v>
      </c>
      <c r="T6622">
        <v>1</v>
      </c>
      <c r="U6622">
        <v>0</v>
      </c>
      <c r="V6622">
        <v>0</v>
      </c>
      <c r="W6622">
        <v>0</v>
      </c>
      <c r="X6622">
        <v>7.3933938244421666</v>
      </c>
      <c r="Y6622">
        <v>0</v>
      </c>
      <c r="Z6622">
        <v>0.14225322668078333</v>
      </c>
      <c r="AA6622">
        <v>0</v>
      </c>
      <c r="AB6622">
        <v>5.1352290586607996</v>
      </c>
      <c r="AC6622">
        <v>0</v>
      </c>
      <c r="AD6622">
        <v>0</v>
      </c>
      <c r="AE6622">
        <v>12.67087610978375</v>
      </c>
    </row>
    <row r="6623" spans="1:31" x14ac:dyDescent="0.25">
      <c r="A6623">
        <v>2285113</v>
      </c>
      <c r="B6623">
        <v>1</v>
      </c>
      <c r="C6623" t="s">
        <v>80</v>
      </c>
      <c r="D6623" t="s">
        <v>96</v>
      </c>
      <c r="E6623" t="s">
        <v>165</v>
      </c>
      <c r="F6623" t="s">
        <v>19099</v>
      </c>
      <c r="G6623" t="s">
        <v>167</v>
      </c>
      <c r="H6623" t="s">
        <v>150</v>
      </c>
      <c r="I6623" t="s">
        <v>136</v>
      </c>
      <c r="J6623" t="s">
        <v>137</v>
      </c>
      <c r="K6623" t="s">
        <v>138</v>
      </c>
      <c r="L6623" t="s">
        <v>19100</v>
      </c>
      <c r="M6623" t="s">
        <v>19101</v>
      </c>
      <c r="N6623">
        <v>1.3744444440000001</v>
      </c>
      <c r="O6623">
        <v>0</v>
      </c>
      <c r="P6623">
        <v>1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1.3314938528434999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1.3314938528434999</v>
      </c>
    </row>
    <row r="6624" spans="1:31" x14ac:dyDescent="0.25">
      <c r="A6624">
        <v>2285116</v>
      </c>
      <c r="B6624">
        <v>1</v>
      </c>
      <c r="C6624" t="s">
        <v>81</v>
      </c>
      <c r="D6624" t="s">
        <v>113</v>
      </c>
      <c r="E6624" t="s">
        <v>147</v>
      </c>
      <c r="F6624" t="s">
        <v>19102</v>
      </c>
      <c r="G6624" t="s">
        <v>149</v>
      </c>
      <c r="H6624" t="s">
        <v>150</v>
      </c>
      <c r="I6624" t="s">
        <v>136</v>
      </c>
      <c r="J6624" t="s">
        <v>137</v>
      </c>
      <c r="K6624" t="s">
        <v>138</v>
      </c>
      <c r="L6624" t="s">
        <v>19103</v>
      </c>
      <c r="M6624" t="s">
        <v>19104</v>
      </c>
      <c r="N6624">
        <v>3.5411111110000002</v>
      </c>
      <c r="O6624">
        <v>0</v>
      </c>
      <c r="P6624">
        <v>53</v>
      </c>
      <c r="Q6624">
        <v>0</v>
      </c>
      <c r="R6624">
        <v>2</v>
      </c>
      <c r="S6624">
        <v>0</v>
      </c>
      <c r="T6624">
        <v>3</v>
      </c>
      <c r="U6624">
        <v>0</v>
      </c>
      <c r="V6624">
        <v>0</v>
      </c>
      <c r="W6624">
        <v>0</v>
      </c>
      <c r="X6624">
        <v>41.181339328795239</v>
      </c>
      <c r="Y6624">
        <v>0</v>
      </c>
      <c r="Z6624">
        <v>1.5557624298425001</v>
      </c>
      <c r="AA6624">
        <v>0</v>
      </c>
      <c r="AB6624">
        <v>5.6624070439955334</v>
      </c>
      <c r="AC6624">
        <v>0</v>
      </c>
      <c r="AD6624">
        <v>0</v>
      </c>
      <c r="AE6624">
        <v>48.399508802633278</v>
      </c>
    </row>
    <row r="6625" spans="1:31" x14ac:dyDescent="0.25">
      <c r="A6625">
        <v>2285117</v>
      </c>
      <c r="B6625">
        <v>1</v>
      </c>
      <c r="C6625" t="s">
        <v>80</v>
      </c>
      <c r="D6625" t="s">
        <v>103</v>
      </c>
      <c r="E6625" t="s">
        <v>147</v>
      </c>
      <c r="F6625" t="s">
        <v>19105</v>
      </c>
      <c r="G6625" t="s">
        <v>149</v>
      </c>
      <c r="H6625" t="s">
        <v>150</v>
      </c>
      <c r="I6625" t="s">
        <v>136</v>
      </c>
      <c r="J6625" t="s">
        <v>137</v>
      </c>
      <c r="K6625" t="s">
        <v>138</v>
      </c>
      <c r="L6625" t="s">
        <v>19106</v>
      </c>
      <c r="M6625" t="s">
        <v>19107</v>
      </c>
      <c r="N6625">
        <v>4.1736111109999996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1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8.1325467865248591</v>
      </c>
      <c r="AC6625">
        <v>0</v>
      </c>
      <c r="AD6625">
        <v>0</v>
      </c>
      <c r="AE6625">
        <v>8.1325467865248591</v>
      </c>
    </row>
    <row r="6626" spans="1:31" x14ac:dyDescent="0.25">
      <c r="A6626">
        <v>2285118</v>
      </c>
      <c r="B6626">
        <v>1</v>
      </c>
      <c r="C6626" t="s">
        <v>80</v>
      </c>
      <c r="D6626" t="s">
        <v>101</v>
      </c>
      <c r="E6626" t="s">
        <v>141</v>
      </c>
      <c r="F6626" t="s">
        <v>19108</v>
      </c>
      <c r="G6626" t="s">
        <v>268</v>
      </c>
      <c r="H6626" t="s">
        <v>135</v>
      </c>
      <c r="I6626" t="s">
        <v>136</v>
      </c>
      <c r="J6626" t="s">
        <v>137</v>
      </c>
      <c r="K6626" t="s">
        <v>138</v>
      </c>
      <c r="L6626" t="s">
        <v>19109</v>
      </c>
      <c r="M6626" t="s">
        <v>19110</v>
      </c>
      <c r="N6626">
        <v>1.731666666</v>
      </c>
      <c r="O6626">
        <v>0</v>
      </c>
      <c r="P6626">
        <v>50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27.542206117115068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27.542206117115068</v>
      </c>
    </row>
    <row r="6627" spans="1:31" x14ac:dyDescent="0.25">
      <c r="A6627">
        <v>2285121</v>
      </c>
      <c r="B6627">
        <v>1</v>
      </c>
      <c r="C6627" t="s">
        <v>81</v>
      </c>
      <c r="D6627" t="s">
        <v>128</v>
      </c>
      <c r="E6627" t="s">
        <v>165</v>
      </c>
      <c r="F6627" t="s">
        <v>18501</v>
      </c>
      <c r="G6627" t="s">
        <v>167</v>
      </c>
      <c r="H6627" t="s">
        <v>150</v>
      </c>
      <c r="I6627" t="s">
        <v>136</v>
      </c>
      <c r="J6627" t="s">
        <v>137</v>
      </c>
      <c r="K6627" t="s">
        <v>138</v>
      </c>
      <c r="L6627" t="s">
        <v>19111</v>
      </c>
      <c r="M6627" t="s">
        <v>19112</v>
      </c>
      <c r="N6627">
        <v>1.0313888879999999</v>
      </c>
      <c r="O6627">
        <v>0</v>
      </c>
      <c r="P6627">
        <v>11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2.4310974881569676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2.4310974881569676</v>
      </c>
    </row>
    <row r="6628" spans="1:31" x14ac:dyDescent="0.25">
      <c r="A6628">
        <v>2285123</v>
      </c>
      <c r="B6628">
        <v>1</v>
      </c>
      <c r="C6628" t="s">
        <v>80</v>
      </c>
      <c r="D6628" t="s">
        <v>106</v>
      </c>
      <c r="E6628" t="s">
        <v>147</v>
      </c>
      <c r="F6628" t="s">
        <v>19113</v>
      </c>
      <c r="G6628" t="s">
        <v>149</v>
      </c>
      <c r="H6628" t="s">
        <v>150</v>
      </c>
      <c r="I6628" t="s">
        <v>136</v>
      </c>
      <c r="J6628" t="s">
        <v>137</v>
      </c>
      <c r="K6628" t="s">
        <v>138</v>
      </c>
      <c r="L6628" t="s">
        <v>19114</v>
      </c>
      <c r="M6628" t="s">
        <v>19115</v>
      </c>
      <c r="N6628">
        <v>1.268611111</v>
      </c>
      <c r="O6628">
        <v>0</v>
      </c>
      <c r="P6628">
        <v>1</v>
      </c>
      <c r="Q6628">
        <v>0</v>
      </c>
      <c r="R6628">
        <v>0</v>
      </c>
      <c r="S6628">
        <v>0</v>
      </c>
      <c r="T6628">
        <v>3</v>
      </c>
      <c r="U6628">
        <v>0</v>
      </c>
      <c r="V6628">
        <v>0</v>
      </c>
      <c r="W6628">
        <v>0</v>
      </c>
      <c r="X6628">
        <v>0.11830159529258334</v>
      </c>
      <c r="Y6628">
        <v>0</v>
      </c>
      <c r="Z6628">
        <v>0</v>
      </c>
      <c r="AA6628">
        <v>0</v>
      </c>
      <c r="AB6628">
        <v>0.42765360958547505</v>
      </c>
      <c r="AC6628">
        <v>0</v>
      </c>
      <c r="AD6628">
        <v>0</v>
      </c>
      <c r="AE6628">
        <v>0.54595520487805838</v>
      </c>
    </row>
    <row r="6629" spans="1:31" x14ac:dyDescent="0.25">
      <c r="A6629">
        <v>2285124</v>
      </c>
      <c r="B6629">
        <v>1</v>
      </c>
      <c r="C6629" t="s">
        <v>80</v>
      </c>
      <c r="D6629" t="s">
        <v>92</v>
      </c>
      <c r="E6629" t="s">
        <v>165</v>
      </c>
      <c r="F6629" t="s">
        <v>15433</v>
      </c>
      <c r="G6629" t="s">
        <v>225</v>
      </c>
      <c r="H6629" t="s">
        <v>150</v>
      </c>
      <c r="I6629" t="s">
        <v>136</v>
      </c>
      <c r="J6629" t="s">
        <v>137</v>
      </c>
      <c r="K6629" t="s">
        <v>138</v>
      </c>
      <c r="L6629" t="s">
        <v>19116</v>
      </c>
      <c r="M6629" t="s">
        <v>19117</v>
      </c>
      <c r="N6629">
        <v>0.5675</v>
      </c>
      <c r="O6629">
        <v>0</v>
      </c>
      <c r="P6629">
        <v>3</v>
      </c>
      <c r="Q6629">
        <v>0</v>
      </c>
      <c r="R6629">
        <v>0</v>
      </c>
      <c r="S6629">
        <v>0</v>
      </c>
      <c r="T6629">
        <v>2</v>
      </c>
      <c r="U6629">
        <v>0</v>
      </c>
      <c r="V6629">
        <v>0</v>
      </c>
      <c r="W6629">
        <v>0</v>
      </c>
      <c r="X6629">
        <v>0.44062435415053336</v>
      </c>
      <c r="Y6629">
        <v>0</v>
      </c>
      <c r="Z6629">
        <v>0</v>
      </c>
      <c r="AA6629">
        <v>0</v>
      </c>
      <c r="AB6629">
        <v>1.169734091163789</v>
      </c>
      <c r="AC6629">
        <v>0</v>
      </c>
      <c r="AD6629">
        <v>0</v>
      </c>
      <c r="AE6629">
        <v>1.6103584453143225</v>
      </c>
    </row>
    <row r="6630" spans="1:31" x14ac:dyDescent="0.25">
      <c r="A6630">
        <v>2285125</v>
      </c>
      <c r="B6630">
        <v>1</v>
      </c>
      <c r="C6630" t="s">
        <v>81</v>
      </c>
      <c r="D6630" t="s">
        <v>118</v>
      </c>
      <c r="E6630" t="s">
        <v>165</v>
      </c>
      <c r="F6630" t="s">
        <v>19118</v>
      </c>
      <c r="G6630" t="s">
        <v>198</v>
      </c>
      <c r="H6630" t="s">
        <v>150</v>
      </c>
      <c r="I6630" t="s">
        <v>136</v>
      </c>
      <c r="J6630" t="s">
        <v>137</v>
      </c>
      <c r="K6630" t="s">
        <v>138</v>
      </c>
      <c r="L6630" t="s">
        <v>19119</v>
      </c>
      <c r="M6630" t="s">
        <v>19120</v>
      </c>
      <c r="N6630">
        <v>2.7997222220000002</v>
      </c>
      <c r="O6630">
        <v>0</v>
      </c>
      <c r="P6630">
        <v>1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0.71284545707850011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0.71284545707850011</v>
      </c>
    </row>
    <row r="6631" spans="1:31" x14ac:dyDescent="0.25">
      <c r="A6631">
        <v>2285126</v>
      </c>
      <c r="B6631">
        <v>1</v>
      </c>
      <c r="C6631" t="s">
        <v>80</v>
      </c>
      <c r="D6631" t="s">
        <v>84</v>
      </c>
      <c r="E6631" t="s">
        <v>141</v>
      </c>
      <c r="F6631" t="s">
        <v>19121</v>
      </c>
      <c r="G6631" t="s">
        <v>143</v>
      </c>
      <c r="H6631" t="s">
        <v>135</v>
      </c>
      <c r="I6631" t="s">
        <v>136</v>
      </c>
      <c r="J6631" t="s">
        <v>137</v>
      </c>
      <c r="K6631" t="s">
        <v>144</v>
      </c>
      <c r="L6631" t="s">
        <v>19122</v>
      </c>
      <c r="M6631" t="s">
        <v>19123</v>
      </c>
      <c r="N6631">
        <v>8.6108333330000004</v>
      </c>
      <c r="O6631">
        <v>0</v>
      </c>
      <c r="P6631">
        <v>1699</v>
      </c>
      <c r="Q6631">
        <v>0</v>
      </c>
      <c r="R6631">
        <v>0</v>
      </c>
      <c r="S6631">
        <v>1</v>
      </c>
      <c r="T6631">
        <v>129</v>
      </c>
      <c r="U6631">
        <v>0</v>
      </c>
      <c r="V6631">
        <v>1</v>
      </c>
      <c r="W6631">
        <v>0</v>
      </c>
      <c r="X6631">
        <v>3622.7075582495936</v>
      </c>
      <c r="Y6631">
        <v>0</v>
      </c>
      <c r="Z6631">
        <v>0</v>
      </c>
      <c r="AA6631">
        <v>85.89505457986499</v>
      </c>
      <c r="AB6631">
        <v>1212.6133938005869</v>
      </c>
      <c r="AC6631">
        <v>0</v>
      </c>
      <c r="AD6631">
        <v>288.14322102537972</v>
      </c>
      <c r="AE6631">
        <v>5209.3592276554255</v>
      </c>
    </row>
    <row r="6632" spans="1:31" x14ac:dyDescent="0.25">
      <c r="A6632">
        <v>2285127</v>
      </c>
      <c r="B6632">
        <v>1</v>
      </c>
      <c r="C6632" t="s">
        <v>80</v>
      </c>
      <c r="D6632" t="s">
        <v>100</v>
      </c>
      <c r="E6632" t="s">
        <v>165</v>
      </c>
      <c r="F6632" t="s">
        <v>19124</v>
      </c>
      <c r="G6632" t="s">
        <v>167</v>
      </c>
      <c r="H6632" t="s">
        <v>150</v>
      </c>
      <c r="I6632" t="s">
        <v>136</v>
      </c>
      <c r="J6632" t="s">
        <v>137</v>
      </c>
      <c r="K6632" t="s">
        <v>138</v>
      </c>
      <c r="L6632" t="s">
        <v>19125</v>
      </c>
      <c r="M6632" t="s">
        <v>19126</v>
      </c>
      <c r="N6632">
        <v>0.75916666600000005</v>
      </c>
      <c r="O6632">
        <v>0</v>
      </c>
      <c r="P6632">
        <v>5</v>
      </c>
      <c r="Q6632">
        <v>0</v>
      </c>
      <c r="R6632">
        <v>0</v>
      </c>
      <c r="S6632">
        <v>0</v>
      </c>
      <c r="T6632">
        <v>1</v>
      </c>
      <c r="U6632">
        <v>0</v>
      </c>
      <c r="V6632">
        <v>0</v>
      </c>
      <c r="W6632">
        <v>0</v>
      </c>
      <c r="X6632">
        <v>1.1549402407162996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1.1549402407162996</v>
      </c>
    </row>
    <row r="6633" spans="1:31" x14ac:dyDescent="0.25">
      <c r="A6633">
        <v>2285129</v>
      </c>
      <c r="B6633">
        <v>1</v>
      </c>
      <c r="C6633" t="s">
        <v>80</v>
      </c>
      <c r="D6633" t="s">
        <v>96</v>
      </c>
      <c r="E6633" t="s">
        <v>141</v>
      </c>
      <c r="F6633" t="s">
        <v>19127</v>
      </c>
      <c r="G6633" t="s">
        <v>143</v>
      </c>
      <c r="H6633" t="s">
        <v>135</v>
      </c>
      <c r="I6633" t="s">
        <v>136</v>
      </c>
      <c r="J6633" t="s">
        <v>137</v>
      </c>
      <c r="K6633" t="s">
        <v>144</v>
      </c>
      <c r="L6633" t="s">
        <v>19128</v>
      </c>
      <c r="M6633" t="s">
        <v>19129</v>
      </c>
      <c r="N6633">
        <v>8.4833333329999991</v>
      </c>
      <c r="O6633">
        <v>0</v>
      </c>
      <c r="P6633">
        <v>154</v>
      </c>
      <c r="Q6633">
        <v>0</v>
      </c>
      <c r="R6633">
        <v>0</v>
      </c>
      <c r="S6633">
        <v>0</v>
      </c>
      <c r="T6633">
        <v>15</v>
      </c>
      <c r="U6633">
        <v>0</v>
      </c>
      <c r="V6633">
        <v>0</v>
      </c>
      <c r="W6633">
        <v>0</v>
      </c>
      <c r="X6633">
        <v>589.7200150568334</v>
      </c>
      <c r="Y6633">
        <v>0</v>
      </c>
      <c r="Z6633">
        <v>0</v>
      </c>
      <c r="AA6633">
        <v>0</v>
      </c>
      <c r="AB6633">
        <v>97.749639249709901</v>
      </c>
      <c r="AC6633">
        <v>0</v>
      </c>
      <c r="AD6633">
        <v>0</v>
      </c>
      <c r="AE6633">
        <v>687.46965430654336</v>
      </c>
    </row>
    <row r="6634" spans="1:31" x14ac:dyDescent="0.25">
      <c r="A6634">
        <v>2285130</v>
      </c>
      <c r="B6634">
        <v>1</v>
      </c>
      <c r="C6634" t="s">
        <v>81</v>
      </c>
      <c r="D6634" t="s">
        <v>113</v>
      </c>
      <c r="E6634" t="s">
        <v>141</v>
      </c>
      <c r="F6634" t="s">
        <v>2219</v>
      </c>
      <c r="G6634" t="s">
        <v>154</v>
      </c>
      <c r="H6634" t="s">
        <v>135</v>
      </c>
      <c r="I6634" t="s">
        <v>136</v>
      </c>
      <c r="J6634" t="s">
        <v>137</v>
      </c>
      <c r="K6634" t="s">
        <v>144</v>
      </c>
      <c r="L6634" t="s">
        <v>19130</v>
      </c>
      <c r="M6634" t="s">
        <v>19131</v>
      </c>
      <c r="N6634">
        <v>8.4502777770000002</v>
      </c>
      <c r="O6634">
        <v>0</v>
      </c>
      <c r="P6634">
        <v>299</v>
      </c>
      <c r="Q6634">
        <v>1</v>
      </c>
      <c r="R6634">
        <v>17</v>
      </c>
      <c r="S6634">
        <v>0</v>
      </c>
      <c r="T6634">
        <v>20</v>
      </c>
      <c r="U6634">
        <v>0</v>
      </c>
      <c r="V6634">
        <v>0</v>
      </c>
      <c r="W6634">
        <v>0</v>
      </c>
      <c r="X6634">
        <v>444.20075221918944</v>
      </c>
      <c r="Y6634">
        <v>0</v>
      </c>
      <c r="Z6634">
        <v>46.516193308971637</v>
      </c>
      <c r="AA6634">
        <v>0</v>
      </c>
      <c r="AB6634">
        <v>44.193378529080476</v>
      </c>
      <c r="AC6634">
        <v>0</v>
      </c>
      <c r="AD6634">
        <v>0</v>
      </c>
      <c r="AE6634">
        <v>534.91032405724161</v>
      </c>
    </row>
    <row r="6635" spans="1:31" x14ac:dyDescent="0.25">
      <c r="A6635">
        <v>2285131</v>
      </c>
      <c r="B6635">
        <v>1</v>
      </c>
      <c r="C6635" t="s">
        <v>80</v>
      </c>
      <c r="D6635" t="s">
        <v>83</v>
      </c>
      <c r="E6635" t="s">
        <v>165</v>
      </c>
      <c r="F6635" t="s">
        <v>19132</v>
      </c>
      <c r="G6635" t="s">
        <v>198</v>
      </c>
      <c r="H6635" t="s">
        <v>150</v>
      </c>
      <c r="I6635" t="s">
        <v>136</v>
      </c>
      <c r="J6635" t="s">
        <v>137</v>
      </c>
      <c r="K6635" t="s">
        <v>138</v>
      </c>
      <c r="L6635" t="s">
        <v>19133</v>
      </c>
      <c r="M6635" t="s">
        <v>19134</v>
      </c>
      <c r="N6635">
        <v>1.9488888879999999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5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8.9884057366128367</v>
      </c>
      <c r="AC6635">
        <v>0</v>
      </c>
      <c r="AD6635">
        <v>0</v>
      </c>
      <c r="AE6635">
        <v>8.9884057366128367</v>
      </c>
    </row>
    <row r="6636" spans="1:31" x14ac:dyDescent="0.25">
      <c r="A6636">
        <v>2285133</v>
      </c>
      <c r="B6636">
        <v>1</v>
      </c>
      <c r="C6636" t="s">
        <v>81</v>
      </c>
      <c r="D6636" t="s">
        <v>112</v>
      </c>
      <c r="E6636" t="s">
        <v>141</v>
      </c>
      <c r="F6636" t="s">
        <v>613</v>
      </c>
      <c r="G6636" t="s">
        <v>143</v>
      </c>
      <c r="H6636" t="s">
        <v>135</v>
      </c>
      <c r="I6636" t="s">
        <v>136</v>
      </c>
      <c r="J6636" t="s">
        <v>137</v>
      </c>
      <c r="K6636" t="s">
        <v>144</v>
      </c>
      <c r="L6636" t="s">
        <v>19135</v>
      </c>
      <c r="M6636" t="s">
        <v>19136</v>
      </c>
      <c r="N6636">
        <v>8.4030555549999999</v>
      </c>
      <c r="O6636">
        <v>0</v>
      </c>
      <c r="P6636">
        <v>36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19.655494495965314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19.655494495965314</v>
      </c>
    </row>
    <row r="6637" spans="1:31" x14ac:dyDescent="0.25">
      <c r="A6637">
        <v>2285134</v>
      </c>
      <c r="B6637">
        <v>1</v>
      </c>
      <c r="C6637" t="s">
        <v>81</v>
      </c>
      <c r="D6637" t="s">
        <v>128</v>
      </c>
      <c r="E6637" t="s">
        <v>147</v>
      </c>
      <c r="F6637" t="s">
        <v>1358</v>
      </c>
      <c r="G6637" t="s">
        <v>154</v>
      </c>
      <c r="H6637" t="s">
        <v>150</v>
      </c>
      <c r="I6637" t="s">
        <v>136</v>
      </c>
      <c r="J6637" t="s">
        <v>137</v>
      </c>
      <c r="K6637" t="s">
        <v>144</v>
      </c>
      <c r="L6637" t="s">
        <v>19137</v>
      </c>
      <c r="M6637" t="s">
        <v>19138</v>
      </c>
      <c r="N6637">
        <v>8.1994444439999992</v>
      </c>
      <c r="O6637">
        <v>0</v>
      </c>
      <c r="P6637">
        <v>153</v>
      </c>
      <c r="Q6637">
        <v>0</v>
      </c>
      <c r="R6637">
        <v>0</v>
      </c>
      <c r="S6637">
        <v>0</v>
      </c>
      <c r="T6637">
        <v>20</v>
      </c>
      <c r="U6637">
        <v>0</v>
      </c>
      <c r="V6637">
        <v>0</v>
      </c>
      <c r="W6637">
        <v>0</v>
      </c>
      <c r="X6637">
        <v>368.70218711345888</v>
      </c>
      <c r="Y6637">
        <v>0</v>
      </c>
      <c r="Z6637">
        <v>0</v>
      </c>
      <c r="AA6637">
        <v>0</v>
      </c>
      <c r="AB6637">
        <v>145.65903902164681</v>
      </c>
      <c r="AC6637">
        <v>0</v>
      </c>
      <c r="AD6637">
        <v>0</v>
      </c>
      <c r="AE6637">
        <v>514.36122613510565</v>
      </c>
    </row>
    <row r="6638" spans="1:31" x14ac:dyDescent="0.25">
      <c r="A6638">
        <v>2285135</v>
      </c>
      <c r="B6638">
        <v>1</v>
      </c>
      <c r="C6638" t="s">
        <v>80</v>
      </c>
      <c r="D6638" t="s">
        <v>110</v>
      </c>
      <c r="E6638" t="s">
        <v>141</v>
      </c>
      <c r="F6638" t="s">
        <v>19139</v>
      </c>
      <c r="G6638" t="s">
        <v>154</v>
      </c>
      <c r="H6638" t="s">
        <v>135</v>
      </c>
      <c r="I6638" t="s">
        <v>136</v>
      </c>
      <c r="J6638" t="s">
        <v>137</v>
      </c>
      <c r="K6638" t="s">
        <v>144</v>
      </c>
      <c r="L6638" t="s">
        <v>19140</v>
      </c>
      <c r="M6638" t="s">
        <v>19141</v>
      </c>
      <c r="N6638">
        <v>9.9038888879999991</v>
      </c>
      <c r="O6638">
        <v>0</v>
      </c>
      <c r="P6638">
        <v>108</v>
      </c>
      <c r="Q6638">
        <v>0</v>
      </c>
      <c r="R6638">
        <v>0</v>
      </c>
      <c r="S6638">
        <v>0</v>
      </c>
      <c r="T6638">
        <v>3</v>
      </c>
      <c r="U6638">
        <v>0</v>
      </c>
      <c r="V6638">
        <v>0</v>
      </c>
      <c r="W6638">
        <v>0</v>
      </c>
      <c r="X6638">
        <v>247.75120270578509</v>
      </c>
      <c r="Y6638">
        <v>0</v>
      </c>
      <c r="Z6638">
        <v>0</v>
      </c>
      <c r="AA6638">
        <v>0</v>
      </c>
      <c r="AB6638">
        <v>14.716487966276162</v>
      </c>
      <c r="AC6638">
        <v>0</v>
      </c>
      <c r="AD6638">
        <v>0</v>
      </c>
      <c r="AE6638">
        <v>262.46769067206128</v>
      </c>
    </row>
    <row r="6639" spans="1:31" x14ac:dyDescent="0.25">
      <c r="A6639">
        <v>2285139</v>
      </c>
      <c r="B6639">
        <v>1</v>
      </c>
      <c r="C6639" t="s">
        <v>80</v>
      </c>
      <c r="D6639" t="s">
        <v>85</v>
      </c>
      <c r="E6639" t="s">
        <v>147</v>
      </c>
      <c r="F6639" t="s">
        <v>731</v>
      </c>
      <c r="G6639" t="s">
        <v>154</v>
      </c>
      <c r="H6639" t="s">
        <v>150</v>
      </c>
      <c r="I6639" t="s">
        <v>136</v>
      </c>
      <c r="J6639" t="s">
        <v>137</v>
      </c>
      <c r="K6639" t="s">
        <v>144</v>
      </c>
      <c r="L6639" t="s">
        <v>19142</v>
      </c>
      <c r="M6639" t="s">
        <v>19143</v>
      </c>
      <c r="N6639">
        <v>4.6186111109999999</v>
      </c>
      <c r="O6639">
        <v>0</v>
      </c>
      <c r="P6639">
        <v>70</v>
      </c>
      <c r="Q6639">
        <v>0</v>
      </c>
      <c r="R6639">
        <v>0</v>
      </c>
      <c r="S6639">
        <v>0</v>
      </c>
      <c r="T6639">
        <v>8</v>
      </c>
      <c r="U6639">
        <v>0</v>
      </c>
      <c r="V6639">
        <v>0</v>
      </c>
      <c r="W6639">
        <v>0</v>
      </c>
      <c r="X6639">
        <v>84.019763328391775</v>
      </c>
      <c r="Y6639">
        <v>0</v>
      </c>
      <c r="Z6639">
        <v>0</v>
      </c>
      <c r="AA6639">
        <v>0</v>
      </c>
      <c r="AB6639">
        <v>14.195021723449347</v>
      </c>
      <c r="AC6639">
        <v>0</v>
      </c>
      <c r="AD6639">
        <v>0</v>
      </c>
      <c r="AE6639">
        <v>98.214785051841119</v>
      </c>
    </row>
    <row r="6640" spans="1:31" x14ac:dyDescent="0.25">
      <c r="A6640">
        <v>2285140</v>
      </c>
      <c r="B6640">
        <v>1</v>
      </c>
      <c r="C6640" t="s">
        <v>80</v>
      </c>
      <c r="D6640" t="s">
        <v>85</v>
      </c>
      <c r="E6640" t="s">
        <v>147</v>
      </c>
      <c r="F6640" t="s">
        <v>13945</v>
      </c>
      <c r="G6640" t="s">
        <v>154</v>
      </c>
      <c r="H6640" t="s">
        <v>150</v>
      </c>
      <c r="I6640" t="s">
        <v>136</v>
      </c>
      <c r="J6640" t="s">
        <v>137</v>
      </c>
      <c r="K6640" t="s">
        <v>144</v>
      </c>
      <c r="L6640" t="s">
        <v>19144</v>
      </c>
      <c r="M6640" t="s">
        <v>19145</v>
      </c>
      <c r="N6640">
        <v>4.5724999999999998</v>
      </c>
      <c r="O6640">
        <v>0</v>
      </c>
      <c r="P6640">
        <v>208</v>
      </c>
      <c r="Q6640">
        <v>0</v>
      </c>
      <c r="R6640">
        <v>0</v>
      </c>
      <c r="S6640">
        <v>0</v>
      </c>
      <c r="T6640">
        <v>17</v>
      </c>
      <c r="U6640">
        <v>0</v>
      </c>
      <c r="V6640">
        <v>0</v>
      </c>
      <c r="W6640">
        <v>0</v>
      </c>
      <c r="X6640">
        <v>230.78381416009051</v>
      </c>
      <c r="Y6640">
        <v>0</v>
      </c>
      <c r="Z6640">
        <v>0</v>
      </c>
      <c r="AA6640">
        <v>0</v>
      </c>
      <c r="AB6640">
        <v>56.458445505840025</v>
      </c>
      <c r="AC6640">
        <v>0</v>
      </c>
      <c r="AD6640">
        <v>0</v>
      </c>
      <c r="AE6640">
        <v>287.24225966593053</v>
      </c>
    </row>
    <row r="6641" spans="1:31" x14ac:dyDescent="0.25">
      <c r="A6641">
        <v>2285141</v>
      </c>
      <c r="B6641">
        <v>1</v>
      </c>
      <c r="C6641" t="s">
        <v>80</v>
      </c>
      <c r="D6641" t="s">
        <v>85</v>
      </c>
      <c r="E6641" t="s">
        <v>312</v>
      </c>
      <c r="F6641" t="s">
        <v>19146</v>
      </c>
      <c r="G6641" t="s">
        <v>154</v>
      </c>
      <c r="H6641" t="s">
        <v>150</v>
      </c>
      <c r="I6641" t="s">
        <v>136</v>
      </c>
      <c r="J6641" t="s">
        <v>137</v>
      </c>
      <c r="K6641" t="s">
        <v>144</v>
      </c>
      <c r="L6641" t="s">
        <v>19147</v>
      </c>
      <c r="M6641" t="s">
        <v>19148</v>
      </c>
      <c r="N6641">
        <v>4.6069444439999998</v>
      </c>
      <c r="O6641">
        <v>0</v>
      </c>
      <c r="P6641">
        <v>143</v>
      </c>
      <c r="Q6641">
        <v>0</v>
      </c>
      <c r="R6641">
        <v>0</v>
      </c>
      <c r="S6641">
        <v>0</v>
      </c>
      <c r="T6641">
        <v>18</v>
      </c>
      <c r="U6641">
        <v>0</v>
      </c>
      <c r="V6641">
        <v>0</v>
      </c>
      <c r="W6641">
        <v>0</v>
      </c>
      <c r="X6641">
        <v>149.0198308259796</v>
      </c>
      <c r="Y6641">
        <v>0</v>
      </c>
      <c r="Z6641">
        <v>0</v>
      </c>
      <c r="AA6641">
        <v>0</v>
      </c>
      <c r="AB6641">
        <v>50.140868468989119</v>
      </c>
      <c r="AC6641">
        <v>0</v>
      </c>
      <c r="AD6641">
        <v>0</v>
      </c>
      <c r="AE6641">
        <v>199.16069929496871</v>
      </c>
    </row>
    <row r="6642" spans="1:31" x14ac:dyDescent="0.25">
      <c r="A6642">
        <v>2285142</v>
      </c>
      <c r="B6642">
        <v>1</v>
      </c>
      <c r="C6642" t="s">
        <v>81</v>
      </c>
      <c r="D6642" t="s">
        <v>112</v>
      </c>
      <c r="E6642" t="s">
        <v>157</v>
      </c>
      <c r="F6642" t="s">
        <v>19149</v>
      </c>
      <c r="G6642" t="s">
        <v>143</v>
      </c>
      <c r="H6642" t="s">
        <v>135</v>
      </c>
      <c r="I6642" t="s">
        <v>136</v>
      </c>
      <c r="J6642" t="s">
        <v>137</v>
      </c>
      <c r="K6642" t="s">
        <v>144</v>
      </c>
      <c r="L6642" t="s">
        <v>19150</v>
      </c>
      <c r="M6642" t="s">
        <v>19151</v>
      </c>
      <c r="N6642">
        <v>8.8066666659999999</v>
      </c>
      <c r="O6642">
        <v>0</v>
      </c>
      <c r="P6642">
        <v>439</v>
      </c>
      <c r="Q6642">
        <v>0</v>
      </c>
      <c r="R6642">
        <v>59</v>
      </c>
      <c r="S6642">
        <v>6</v>
      </c>
      <c r="T6642">
        <v>65</v>
      </c>
      <c r="U6642">
        <v>3</v>
      </c>
      <c r="V6642">
        <v>0</v>
      </c>
      <c r="W6642">
        <v>0</v>
      </c>
      <c r="X6642">
        <v>629.17732526896066</v>
      </c>
      <c r="Y6642">
        <v>0</v>
      </c>
      <c r="Z6642">
        <v>126.1558661176572</v>
      </c>
      <c r="AA6642">
        <v>991.9872835001114</v>
      </c>
      <c r="AB6642">
        <v>302.54247353358136</v>
      </c>
      <c r="AC6642">
        <v>1515.4150762216711</v>
      </c>
      <c r="AD6642">
        <v>0</v>
      </c>
      <c r="AE6642">
        <v>3565.2780246419816</v>
      </c>
    </row>
    <row r="6643" spans="1:31" x14ac:dyDescent="0.25">
      <c r="A6643">
        <v>2285143</v>
      </c>
      <c r="B6643">
        <v>1</v>
      </c>
      <c r="C6643" t="s">
        <v>80</v>
      </c>
      <c r="D6643" t="s">
        <v>95</v>
      </c>
      <c r="E6643" t="s">
        <v>141</v>
      </c>
      <c r="F6643" t="s">
        <v>19152</v>
      </c>
      <c r="G6643" t="s">
        <v>143</v>
      </c>
      <c r="H6643" t="s">
        <v>135</v>
      </c>
      <c r="I6643" t="s">
        <v>136</v>
      </c>
      <c r="J6643" t="s">
        <v>137</v>
      </c>
      <c r="K6643" t="s">
        <v>144</v>
      </c>
      <c r="L6643" t="s">
        <v>19153</v>
      </c>
      <c r="M6643" t="s">
        <v>19154</v>
      </c>
      <c r="N6643">
        <v>7.2680555550000001</v>
      </c>
      <c r="O6643">
        <v>0</v>
      </c>
      <c r="P6643">
        <v>80</v>
      </c>
      <c r="Q6643">
        <v>0</v>
      </c>
      <c r="R6643">
        <v>0</v>
      </c>
      <c r="S6643">
        <v>0</v>
      </c>
      <c r="T6643">
        <v>2</v>
      </c>
      <c r="U6643">
        <v>0</v>
      </c>
      <c r="V6643">
        <v>0</v>
      </c>
      <c r="W6643">
        <v>0</v>
      </c>
      <c r="X6643">
        <v>146.1584633768245</v>
      </c>
      <c r="Y6643">
        <v>0</v>
      </c>
      <c r="Z6643">
        <v>0</v>
      </c>
      <c r="AA6643">
        <v>0</v>
      </c>
      <c r="AB6643">
        <v>7.2877109128687518</v>
      </c>
      <c r="AC6643">
        <v>0</v>
      </c>
      <c r="AD6643">
        <v>0</v>
      </c>
      <c r="AE6643">
        <v>153.44617428969326</v>
      </c>
    </row>
    <row r="6644" spans="1:31" x14ac:dyDescent="0.25">
      <c r="A6644">
        <v>2285144</v>
      </c>
      <c r="B6644">
        <v>1</v>
      </c>
      <c r="C6644" t="s">
        <v>81</v>
      </c>
      <c r="D6644" t="s">
        <v>128</v>
      </c>
      <c r="E6644" t="s">
        <v>176</v>
      </c>
      <c r="F6644" t="s">
        <v>19155</v>
      </c>
      <c r="G6644" t="s">
        <v>154</v>
      </c>
      <c r="H6644" t="s">
        <v>150</v>
      </c>
      <c r="I6644" t="s">
        <v>136</v>
      </c>
      <c r="J6644" t="s">
        <v>137</v>
      </c>
      <c r="K6644" t="s">
        <v>144</v>
      </c>
      <c r="L6644" t="s">
        <v>19156</v>
      </c>
      <c r="M6644" t="s">
        <v>19157</v>
      </c>
      <c r="N6644">
        <v>8.0933333330000004</v>
      </c>
      <c r="O6644">
        <v>0</v>
      </c>
      <c r="P6644">
        <v>617</v>
      </c>
      <c r="Q6644">
        <v>0</v>
      </c>
      <c r="R6644">
        <v>0</v>
      </c>
      <c r="S6644">
        <v>0</v>
      </c>
      <c r="T6644">
        <v>26</v>
      </c>
      <c r="U6644">
        <v>0</v>
      </c>
      <c r="V6644">
        <v>1</v>
      </c>
      <c r="W6644">
        <v>0</v>
      </c>
      <c r="X6644">
        <v>1157.2750877925293</v>
      </c>
      <c r="Y6644">
        <v>0</v>
      </c>
      <c r="Z6644">
        <v>0</v>
      </c>
      <c r="AA6644">
        <v>0</v>
      </c>
      <c r="AB6644">
        <v>243.17432268678741</v>
      </c>
      <c r="AC6644">
        <v>0</v>
      </c>
      <c r="AD6644">
        <v>231.63296492643303</v>
      </c>
      <c r="AE6644">
        <v>1632.0823754057499</v>
      </c>
    </row>
    <row r="6645" spans="1:31" x14ac:dyDescent="0.25">
      <c r="A6645">
        <v>2285145</v>
      </c>
      <c r="B6645">
        <v>1</v>
      </c>
      <c r="C6645" t="s">
        <v>81</v>
      </c>
      <c r="D6645" t="s">
        <v>127</v>
      </c>
      <c r="E6645" t="s">
        <v>165</v>
      </c>
      <c r="F6645" t="s">
        <v>19158</v>
      </c>
      <c r="G6645" t="s">
        <v>198</v>
      </c>
      <c r="H6645" t="s">
        <v>150</v>
      </c>
      <c r="I6645" t="s">
        <v>136</v>
      </c>
      <c r="J6645" t="s">
        <v>137</v>
      </c>
      <c r="K6645" t="s">
        <v>138</v>
      </c>
      <c r="L6645" t="s">
        <v>19159</v>
      </c>
      <c r="M6645" t="s">
        <v>19160</v>
      </c>
      <c r="N6645">
        <v>5.8180555549999999</v>
      </c>
      <c r="O6645">
        <v>0</v>
      </c>
      <c r="P6645">
        <v>1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0.38956599722576668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0.38956599722576668</v>
      </c>
    </row>
    <row r="6646" spans="1:31" x14ac:dyDescent="0.25">
      <c r="A6646">
        <v>2285146</v>
      </c>
      <c r="B6646">
        <v>1</v>
      </c>
      <c r="C6646" t="s">
        <v>80</v>
      </c>
      <c r="D6646" t="s">
        <v>82</v>
      </c>
      <c r="E6646" t="s">
        <v>165</v>
      </c>
      <c r="F6646" t="s">
        <v>19161</v>
      </c>
      <c r="G6646" t="s">
        <v>167</v>
      </c>
      <c r="H6646" t="s">
        <v>150</v>
      </c>
      <c r="I6646" t="s">
        <v>136</v>
      </c>
      <c r="J6646" t="s">
        <v>137</v>
      </c>
      <c r="K6646" t="s">
        <v>138</v>
      </c>
      <c r="L6646" t="s">
        <v>19162</v>
      </c>
      <c r="M6646" t="s">
        <v>19163</v>
      </c>
      <c r="N6646">
        <v>8.5161111110000007</v>
      </c>
      <c r="O6646">
        <v>0</v>
      </c>
      <c r="P6646">
        <v>8</v>
      </c>
      <c r="Q6646">
        <v>0</v>
      </c>
      <c r="R6646">
        <v>0</v>
      </c>
      <c r="S6646">
        <v>0</v>
      </c>
      <c r="T6646">
        <v>3</v>
      </c>
      <c r="U6646">
        <v>0</v>
      </c>
      <c r="V6646">
        <v>0</v>
      </c>
      <c r="W6646">
        <v>0</v>
      </c>
      <c r="X6646">
        <v>12.344127535245601</v>
      </c>
      <c r="Y6646">
        <v>0</v>
      </c>
      <c r="Z6646">
        <v>0</v>
      </c>
      <c r="AA6646">
        <v>0</v>
      </c>
      <c r="AB6646">
        <v>15.516563590619645</v>
      </c>
      <c r="AC6646">
        <v>0</v>
      </c>
      <c r="AD6646">
        <v>0</v>
      </c>
      <c r="AE6646">
        <v>27.860691125865245</v>
      </c>
    </row>
    <row r="6647" spans="1:31" x14ac:dyDescent="0.25">
      <c r="A6647">
        <v>2285148</v>
      </c>
      <c r="B6647">
        <v>1</v>
      </c>
      <c r="C6647" t="s">
        <v>80</v>
      </c>
      <c r="D6647" t="s">
        <v>89</v>
      </c>
      <c r="E6647" t="s">
        <v>147</v>
      </c>
      <c r="F6647" t="s">
        <v>5725</v>
      </c>
      <c r="G6647" t="s">
        <v>154</v>
      </c>
      <c r="H6647" t="s">
        <v>150</v>
      </c>
      <c r="I6647" t="s">
        <v>136</v>
      </c>
      <c r="J6647" t="s">
        <v>137</v>
      </c>
      <c r="K6647" t="s">
        <v>144</v>
      </c>
      <c r="L6647" t="s">
        <v>19164</v>
      </c>
      <c r="M6647" t="s">
        <v>19165</v>
      </c>
      <c r="N6647">
        <v>7.3174999999999999</v>
      </c>
      <c r="O6647">
        <v>0</v>
      </c>
      <c r="P6647">
        <v>25</v>
      </c>
      <c r="Q6647">
        <v>0</v>
      </c>
      <c r="R6647">
        <v>2</v>
      </c>
      <c r="S6647">
        <v>0</v>
      </c>
      <c r="T6647">
        <v>1</v>
      </c>
      <c r="U6647">
        <v>0</v>
      </c>
      <c r="V6647">
        <v>0</v>
      </c>
      <c r="W6647">
        <v>0</v>
      </c>
      <c r="X6647">
        <v>234.01568824256921</v>
      </c>
      <c r="Y6647">
        <v>0</v>
      </c>
      <c r="Z6647">
        <v>5.2071899687565999</v>
      </c>
      <c r="AA6647">
        <v>0</v>
      </c>
      <c r="AB6647">
        <v>0</v>
      </c>
      <c r="AC6647">
        <v>0</v>
      </c>
      <c r="AD6647">
        <v>0</v>
      </c>
      <c r="AE6647">
        <v>239.22287821132582</v>
      </c>
    </row>
    <row r="6648" spans="1:31" x14ac:dyDescent="0.25">
      <c r="A6648">
        <v>2285149</v>
      </c>
      <c r="B6648">
        <v>1</v>
      </c>
      <c r="C6648" t="s">
        <v>80</v>
      </c>
      <c r="D6648" t="s">
        <v>110</v>
      </c>
      <c r="E6648" t="s">
        <v>157</v>
      </c>
      <c r="F6648" t="s">
        <v>19040</v>
      </c>
      <c r="G6648" t="s">
        <v>134</v>
      </c>
      <c r="H6648" t="s">
        <v>135</v>
      </c>
      <c r="I6648" t="s">
        <v>136</v>
      </c>
      <c r="J6648" t="s">
        <v>137</v>
      </c>
      <c r="K6648" t="s">
        <v>138</v>
      </c>
      <c r="L6648" t="s">
        <v>19166</v>
      </c>
      <c r="M6648" t="s">
        <v>19167</v>
      </c>
      <c r="N6648">
        <v>0.449444444</v>
      </c>
      <c r="O6648">
        <v>0</v>
      </c>
      <c r="P6648">
        <v>3309</v>
      </c>
      <c r="Q6648">
        <v>0</v>
      </c>
      <c r="R6648">
        <v>0</v>
      </c>
      <c r="S6648">
        <v>0</v>
      </c>
      <c r="T6648">
        <v>303</v>
      </c>
      <c r="U6648">
        <v>0</v>
      </c>
      <c r="V6648">
        <v>0</v>
      </c>
      <c r="W6648">
        <v>0</v>
      </c>
      <c r="X6648">
        <v>405.46087202643673</v>
      </c>
      <c r="Y6648">
        <v>0</v>
      </c>
      <c r="Z6648">
        <v>0</v>
      </c>
      <c r="AA6648">
        <v>0</v>
      </c>
      <c r="AB6648">
        <v>111.52939058662234</v>
      </c>
      <c r="AC6648">
        <v>0</v>
      </c>
      <c r="AD6648">
        <v>0</v>
      </c>
      <c r="AE6648">
        <v>516.99026261305903</v>
      </c>
    </row>
    <row r="6649" spans="1:31" x14ac:dyDescent="0.25">
      <c r="A6649">
        <v>2285153</v>
      </c>
      <c r="B6649">
        <v>1</v>
      </c>
      <c r="C6649" t="s">
        <v>80</v>
      </c>
      <c r="D6649" t="s">
        <v>93</v>
      </c>
      <c r="E6649" t="s">
        <v>157</v>
      </c>
      <c r="F6649" t="s">
        <v>19168</v>
      </c>
      <c r="G6649" t="s">
        <v>1804</v>
      </c>
      <c r="H6649" t="s">
        <v>135</v>
      </c>
      <c r="I6649" t="s">
        <v>136</v>
      </c>
      <c r="J6649" t="s">
        <v>137</v>
      </c>
      <c r="K6649" t="s">
        <v>138</v>
      </c>
      <c r="L6649" t="s">
        <v>19169</v>
      </c>
      <c r="M6649" t="s">
        <v>19170</v>
      </c>
      <c r="N6649">
        <v>3.9452777769999998</v>
      </c>
      <c r="O6649">
        <v>0</v>
      </c>
      <c r="P6649">
        <v>194</v>
      </c>
      <c r="Q6649">
        <v>2</v>
      </c>
      <c r="R6649">
        <v>45</v>
      </c>
      <c r="S6649">
        <v>3</v>
      </c>
      <c r="T6649">
        <v>40</v>
      </c>
      <c r="U6649">
        <v>0</v>
      </c>
      <c r="V6649">
        <v>0</v>
      </c>
      <c r="W6649">
        <v>0</v>
      </c>
      <c r="X6649">
        <v>65.081398236964148</v>
      </c>
      <c r="Y6649">
        <v>0.77940831414474998</v>
      </c>
      <c r="Z6649">
        <v>34.887173321423127</v>
      </c>
      <c r="AA6649">
        <v>16.236421728101806</v>
      </c>
      <c r="AB6649">
        <v>57.099976374542521</v>
      </c>
      <c r="AC6649">
        <v>0</v>
      </c>
      <c r="AD6649">
        <v>0</v>
      </c>
      <c r="AE6649">
        <v>174.08437797517635</v>
      </c>
    </row>
    <row r="6650" spans="1:31" x14ac:dyDescent="0.25">
      <c r="A6650">
        <v>2285155</v>
      </c>
      <c r="B6650">
        <v>1</v>
      </c>
      <c r="C6650" t="s">
        <v>80</v>
      </c>
      <c r="D6650" t="s">
        <v>98</v>
      </c>
      <c r="E6650" t="s">
        <v>176</v>
      </c>
      <c r="F6650" t="s">
        <v>19171</v>
      </c>
      <c r="G6650" t="s">
        <v>143</v>
      </c>
      <c r="H6650" t="s">
        <v>150</v>
      </c>
      <c r="I6650" t="s">
        <v>136</v>
      </c>
      <c r="J6650" t="s">
        <v>137</v>
      </c>
      <c r="K6650" t="s">
        <v>144</v>
      </c>
      <c r="L6650" t="s">
        <v>19172</v>
      </c>
      <c r="M6650" t="s">
        <v>19173</v>
      </c>
      <c r="N6650">
        <v>8.2149999999999999</v>
      </c>
      <c r="O6650">
        <v>0</v>
      </c>
      <c r="P6650">
        <v>44</v>
      </c>
      <c r="Q6650">
        <v>0</v>
      </c>
      <c r="R6650">
        <v>25</v>
      </c>
      <c r="S6650">
        <v>0</v>
      </c>
      <c r="T6650">
        <v>11</v>
      </c>
      <c r="U6650">
        <v>0</v>
      </c>
      <c r="V6650">
        <v>0</v>
      </c>
      <c r="W6650">
        <v>0</v>
      </c>
      <c r="X6650">
        <v>102.38719353415831</v>
      </c>
      <c r="Y6650">
        <v>0</v>
      </c>
      <c r="Z6650">
        <v>105.63863610881297</v>
      </c>
      <c r="AA6650">
        <v>0</v>
      </c>
      <c r="AB6650">
        <v>46.786433792933522</v>
      </c>
      <c r="AC6650">
        <v>0</v>
      </c>
      <c r="AD6650">
        <v>0</v>
      </c>
      <c r="AE6650">
        <v>254.81226343590481</v>
      </c>
    </row>
    <row r="6651" spans="1:31" x14ac:dyDescent="0.25">
      <c r="A6651">
        <v>2285159</v>
      </c>
      <c r="B6651">
        <v>1</v>
      </c>
      <c r="C6651" t="s">
        <v>80</v>
      </c>
      <c r="D6651" t="s">
        <v>106</v>
      </c>
      <c r="E6651" t="s">
        <v>176</v>
      </c>
      <c r="F6651" t="s">
        <v>19174</v>
      </c>
      <c r="G6651" t="s">
        <v>143</v>
      </c>
      <c r="H6651" t="s">
        <v>150</v>
      </c>
      <c r="I6651" t="s">
        <v>136</v>
      </c>
      <c r="J6651" t="s">
        <v>137</v>
      </c>
      <c r="K6651" t="s">
        <v>144</v>
      </c>
      <c r="L6651" t="s">
        <v>19175</v>
      </c>
      <c r="M6651" t="s">
        <v>19176</v>
      </c>
      <c r="N6651">
        <v>8.59</v>
      </c>
      <c r="O6651">
        <v>0</v>
      </c>
      <c r="P6651">
        <v>25</v>
      </c>
      <c r="Q6651">
        <v>0</v>
      </c>
      <c r="R6651">
        <v>12</v>
      </c>
      <c r="S6651">
        <v>0</v>
      </c>
      <c r="T6651">
        <v>1</v>
      </c>
      <c r="U6651">
        <v>0</v>
      </c>
      <c r="V6651">
        <v>0</v>
      </c>
      <c r="W6651">
        <v>0</v>
      </c>
      <c r="X6651">
        <v>20.640092142519496</v>
      </c>
      <c r="Y6651">
        <v>0</v>
      </c>
      <c r="Z6651">
        <v>7.7279047788403989</v>
      </c>
      <c r="AA6651">
        <v>0</v>
      </c>
      <c r="AB6651">
        <v>0.11630230682199998</v>
      </c>
      <c r="AC6651">
        <v>0</v>
      </c>
      <c r="AD6651">
        <v>0</v>
      </c>
      <c r="AE6651">
        <v>28.484299228181897</v>
      </c>
    </row>
    <row r="6652" spans="1:31" x14ac:dyDescent="0.25">
      <c r="A6652">
        <v>2285165</v>
      </c>
      <c r="B6652">
        <v>1</v>
      </c>
      <c r="C6652" t="s">
        <v>81</v>
      </c>
      <c r="D6652" t="s">
        <v>113</v>
      </c>
      <c r="E6652" t="s">
        <v>132</v>
      </c>
      <c r="F6652" t="s">
        <v>19177</v>
      </c>
      <c r="G6652" t="s">
        <v>134</v>
      </c>
      <c r="H6652" t="s">
        <v>135</v>
      </c>
      <c r="I6652" t="s">
        <v>738</v>
      </c>
      <c r="J6652" t="s">
        <v>137</v>
      </c>
      <c r="K6652" t="s">
        <v>138</v>
      </c>
      <c r="L6652" t="s">
        <v>19178</v>
      </c>
      <c r="M6652" t="s">
        <v>19179</v>
      </c>
      <c r="N6652">
        <v>9.1666660000000004E-3</v>
      </c>
      <c r="O6652">
        <v>0</v>
      </c>
      <c r="P6652">
        <v>1201</v>
      </c>
      <c r="Q6652">
        <v>19</v>
      </c>
      <c r="R6652">
        <v>126</v>
      </c>
      <c r="S6652">
        <v>6</v>
      </c>
      <c r="T6652">
        <v>41</v>
      </c>
      <c r="U6652">
        <v>0</v>
      </c>
      <c r="V6652">
        <v>1</v>
      </c>
      <c r="W6652">
        <v>0</v>
      </c>
      <c r="X6652">
        <v>1.1937066108582988</v>
      </c>
      <c r="Y6652">
        <v>0.13963082495394999</v>
      </c>
      <c r="Z6652">
        <v>0.36141311111427488</v>
      </c>
      <c r="AA6652">
        <v>0.53667920755487497</v>
      </c>
      <c r="AB6652">
        <v>0.37510951273015009</v>
      </c>
      <c r="AC6652">
        <v>0</v>
      </c>
      <c r="AD6652">
        <v>7.6044291830100003E-2</v>
      </c>
      <c r="AE6652">
        <v>2.6825835590416487</v>
      </c>
    </row>
    <row r="6653" spans="1:31" x14ac:dyDescent="0.25">
      <c r="A6653">
        <v>2285166</v>
      </c>
      <c r="B6653">
        <v>1</v>
      </c>
      <c r="C6653" t="s">
        <v>80</v>
      </c>
      <c r="D6653" t="s">
        <v>107</v>
      </c>
      <c r="E6653" t="s">
        <v>176</v>
      </c>
      <c r="F6653" t="s">
        <v>19180</v>
      </c>
      <c r="G6653" t="s">
        <v>143</v>
      </c>
      <c r="H6653" t="s">
        <v>150</v>
      </c>
      <c r="I6653" t="s">
        <v>136</v>
      </c>
      <c r="J6653" t="s">
        <v>137</v>
      </c>
      <c r="K6653" t="s">
        <v>144</v>
      </c>
      <c r="L6653" t="s">
        <v>19181</v>
      </c>
      <c r="M6653" t="s">
        <v>19182</v>
      </c>
      <c r="N6653">
        <v>8.0030555549999995</v>
      </c>
      <c r="O6653">
        <v>0</v>
      </c>
      <c r="P6653">
        <v>184</v>
      </c>
      <c r="Q6653">
        <v>0</v>
      </c>
      <c r="R6653">
        <v>0</v>
      </c>
      <c r="S6653">
        <v>0</v>
      </c>
      <c r="T6653">
        <v>10</v>
      </c>
      <c r="U6653">
        <v>0</v>
      </c>
      <c r="V6653">
        <v>1</v>
      </c>
      <c r="W6653">
        <v>0</v>
      </c>
      <c r="X6653">
        <v>209.95290552161418</v>
      </c>
      <c r="Y6653">
        <v>0</v>
      </c>
      <c r="Z6653">
        <v>0</v>
      </c>
      <c r="AA6653">
        <v>0</v>
      </c>
      <c r="AB6653">
        <v>39.642473059012367</v>
      </c>
      <c r="AC6653">
        <v>0</v>
      </c>
      <c r="AD6653">
        <v>64.024451320855945</v>
      </c>
      <c r="AE6653">
        <v>313.61982990148249</v>
      </c>
    </row>
    <row r="6654" spans="1:31" x14ac:dyDescent="0.25">
      <c r="A6654">
        <v>2285168</v>
      </c>
      <c r="B6654">
        <v>1</v>
      </c>
      <c r="C6654" t="s">
        <v>80</v>
      </c>
      <c r="D6654" t="s">
        <v>93</v>
      </c>
      <c r="E6654" t="s">
        <v>165</v>
      </c>
      <c r="F6654" t="s">
        <v>19183</v>
      </c>
      <c r="G6654" t="s">
        <v>225</v>
      </c>
      <c r="H6654" t="s">
        <v>150</v>
      </c>
      <c r="I6654" t="s">
        <v>136</v>
      </c>
      <c r="J6654" t="s">
        <v>137</v>
      </c>
      <c r="K6654" t="s">
        <v>138</v>
      </c>
      <c r="L6654" t="s">
        <v>19184</v>
      </c>
      <c r="M6654" t="s">
        <v>19185</v>
      </c>
      <c r="N6654">
        <v>3.1322222219999998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1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4.8577775263690972</v>
      </c>
      <c r="AC6654">
        <v>0</v>
      </c>
      <c r="AD6654">
        <v>0</v>
      </c>
      <c r="AE6654">
        <v>4.8577775263690972</v>
      </c>
    </row>
    <row r="6655" spans="1:31" x14ac:dyDescent="0.25">
      <c r="A6655">
        <v>2285170</v>
      </c>
      <c r="B6655">
        <v>1</v>
      </c>
      <c r="C6655" t="s">
        <v>81</v>
      </c>
      <c r="D6655" t="s">
        <v>128</v>
      </c>
      <c r="E6655" t="s">
        <v>141</v>
      </c>
      <c r="F6655" t="s">
        <v>19186</v>
      </c>
      <c r="G6655" t="s">
        <v>143</v>
      </c>
      <c r="H6655" t="s">
        <v>135</v>
      </c>
      <c r="I6655" t="s">
        <v>136</v>
      </c>
      <c r="J6655" t="s">
        <v>137</v>
      </c>
      <c r="K6655" t="s">
        <v>144</v>
      </c>
      <c r="L6655" t="s">
        <v>19187</v>
      </c>
      <c r="M6655" t="s">
        <v>19188</v>
      </c>
      <c r="N6655">
        <v>2.15</v>
      </c>
      <c r="O6655">
        <v>0</v>
      </c>
      <c r="P6655">
        <v>418</v>
      </c>
      <c r="Q6655">
        <v>0</v>
      </c>
      <c r="R6655">
        <v>0</v>
      </c>
      <c r="S6655">
        <v>0</v>
      </c>
      <c r="T6655">
        <v>30</v>
      </c>
      <c r="U6655">
        <v>0</v>
      </c>
      <c r="V6655">
        <v>0</v>
      </c>
      <c r="W6655">
        <v>0</v>
      </c>
      <c r="X6655">
        <v>186.12114381296749</v>
      </c>
      <c r="Y6655">
        <v>0</v>
      </c>
      <c r="Z6655">
        <v>0</v>
      </c>
      <c r="AA6655">
        <v>0</v>
      </c>
      <c r="AB6655">
        <v>39.803264002554492</v>
      </c>
      <c r="AC6655">
        <v>0</v>
      </c>
      <c r="AD6655">
        <v>0</v>
      </c>
      <c r="AE6655">
        <v>225.92440781552199</v>
      </c>
    </row>
    <row r="6656" spans="1:31" x14ac:dyDescent="0.25">
      <c r="A6656">
        <v>2285171</v>
      </c>
      <c r="B6656">
        <v>1</v>
      </c>
      <c r="C6656" t="s">
        <v>80</v>
      </c>
      <c r="D6656" t="s">
        <v>108</v>
      </c>
      <c r="E6656" t="s">
        <v>141</v>
      </c>
      <c r="F6656" t="s">
        <v>2044</v>
      </c>
      <c r="G6656" t="s">
        <v>154</v>
      </c>
      <c r="H6656" t="s">
        <v>135</v>
      </c>
      <c r="I6656" t="s">
        <v>136</v>
      </c>
      <c r="J6656" t="s">
        <v>137</v>
      </c>
      <c r="K6656" t="s">
        <v>144</v>
      </c>
      <c r="L6656" t="s">
        <v>19189</v>
      </c>
      <c r="M6656" t="s">
        <v>19190</v>
      </c>
      <c r="N6656">
        <v>8.1058333329999996</v>
      </c>
      <c r="O6656">
        <v>0</v>
      </c>
      <c r="P6656">
        <v>46</v>
      </c>
      <c r="Q6656">
        <v>0</v>
      </c>
      <c r="R6656">
        <v>13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43.660778824161667</v>
      </c>
      <c r="Y6656">
        <v>0</v>
      </c>
      <c r="Z6656">
        <v>10.384261408984553</v>
      </c>
      <c r="AA6656">
        <v>0</v>
      </c>
      <c r="AB6656">
        <v>0</v>
      </c>
      <c r="AC6656">
        <v>0</v>
      </c>
      <c r="AD6656">
        <v>0</v>
      </c>
      <c r="AE6656">
        <v>54.045040233146224</v>
      </c>
    </row>
    <row r="6657" spans="1:31" x14ac:dyDescent="0.25">
      <c r="A6657">
        <v>2285172</v>
      </c>
      <c r="B6657">
        <v>1</v>
      </c>
      <c r="C6657" t="s">
        <v>80</v>
      </c>
      <c r="D6657" t="s">
        <v>104</v>
      </c>
      <c r="E6657" t="s">
        <v>165</v>
      </c>
      <c r="F6657" t="s">
        <v>19191</v>
      </c>
      <c r="G6657" t="s">
        <v>167</v>
      </c>
      <c r="H6657" t="s">
        <v>150</v>
      </c>
      <c r="I6657" t="s">
        <v>136</v>
      </c>
      <c r="J6657" t="s">
        <v>137</v>
      </c>
      <c r="K6657" t="s">
        <v>138</v>
      </c>
      <c r="L6657" t="s">
        <v>19192</v>
      </c>
      <c r="M6657" t="s">
        <v>19193</v>
      </c>
      <c r="N6657">
        <v>2.2050000000000001</v>
      </c>
      <c r="O6657">
        <v>0</v>
      </c>
      <c r="P6657">
        <v>4</v>
      </c>
      <c r="Q6657">
        <v>0</v>
      </c>
      <c r="R6657">
        <v>0</v>
      </c>
      <c r="S6657">
        <v>0</v>
      </c>
      <c r="T6657">
        <v>1</v>
      </c>
      <c r="U6657">
        <v>0</v>
      </c>
      <c r="V6657">
        <v>0</v>
      </c>
      <c r="W6657">
        <v>0</v>
      </c>
      <c r="X6657">
        <v>1.4862005191263998</v>
      </c>
      <c r="Y6657">
        <v>0</v>
      </c>
      <c r="Z6657">
        <v>0</v>
      </c>
      <c r="AA6657">
        <v>0</v>
      </c>
      <c r="AB6657">
        <v>0.57486185345880003</v>
      </c>
      <c r="AC6657">
        <v>0</v>
      </c>
      <c r="AD6657">
        <v>0</v>
      </c>
      <c r="AE6657">
        <v>2.0610623725851998</v>
      </c>
    </row>
    <row r="6658" spans="1:31" x14ac:dyDescent="0.25">
      <c r="A6658">
        <v>2285174</v>
      </c>
      <c r="B6658">
        <v>1</v>
      </c>
      <c r="C6658" t="s">
        <v>81</v>
      </c>
      <c r="D6658" t="s">
        <v>122</v>
      </c>
      <c r="E6658" t="s">
        <v>132</v>
      </c>
      <c r="F6658" t="s">
        <v>2451</v>
      </c>
      <c r="G6658" t="s">
        <v>143</v>
      </c>
      <c r="H6658" t="s">
        <v>135</v>
      </c>
      <c r="I6658" t="s">
        <v>136</v>
      </c>
      <c r="J6658" t="s">
        <v>137</v>
      </c>
      <c r="K6658" t="s">
        <v>144</v>
      </c>
      <c r="L6658" t="s">
        <v>19194</v>
      </c>
      <c r="M6658" t="s">
        <v>19195</v>
      </c>
      <c r="N6658">
        <v>7.9247222219999998</v>
      </c>
      <c r="O6658">
        <v>1</v>
      </c>
      <c r="P6658">
        <v>515</v>
      </c>
      <c r="Q6658">
        <v>4</v>
      </c>
      <c r="R6658">
        <v>0</v>
      </c>
      <c r="S6658">
        <v>3</v>
      </c>
      <c r="T6658">
        <v>22</v>
      </c>
      <c r="U6658">
        <v>1</v>
      </c>
      <c r="V6658">
        <v>0</v>
      </c>
      <c r="W6658">
        <v>0.7306272916358334</v>
      </c>
      <c r="X6658">
        <v>318.42487540978141</v>
      </c>
      <c r="Y6658">
        <v>31.832988800549998</v>
      </c>
      <c r="Z6658">
        <v>0</v>
      </c>
      <c r="AA6658">
        <v>105.14427797611786</v>
      </c>
      <c r="AB6658">
        <v>59.298494943584679</v>
      </c>
      <c r="AC6658">
        <v>1200.7414900632675</v>
      </c>
      <c r="AD6658">
        <v>0</v>
      </c>
      <c r="AE6658">
        <v>1716.1727544849373</v>
      </c>
    </row>
    <row r="6659" spans="1:31" x14ac:dyDescent="0.25">
      <c r="A6659">
        <v>2285176</v>
      </c>
      <c r="B6659">
        <v>1</v>
      </c>
      <c r="C6659" t="s">
        <v>81</v>
      </c>
      <c r="D6659" t="s">
        <v>123</v>
      </c>
      <c r="E6659" t="s">
        <v>141</v>
      </c>
      <c r="F6659" t="s">
        <v>19196</v>
      </c>
      <c r="G6659" t="s">
        <v>143</v>
      </c>
      <c r="H6659" t="s">
        <v>135</v>
      </c>
      <c r="I6659" t="s">
        <v>136</v>
      </c>
      <c r="J6659" t="s">
        <v>137</v>
      </c>
      <c r="K6659" t="s">
        <v>144</v>
      </c>
      <c r="L6659" t="s">
        <v>19197</v>
      </c>
      <c r="M6659" t="s">
        <v>19198</v>
      </c>
      <c r="N6659">
        <v>8.0986111110000003</v>
      </c>
      <c r="O6659">
        <v>9</v>
      </c>
      <c r="P6659">
        <v>21</v>
      </c>
      <c r="Q6659">
        <v>200</v>
      </c>
      <c r="R6659">
        <v>278</v>
      </c>
      <c r="S6659">
        <v>50</v>
      </c>
      <c r="T6659">
        <v>50</v>
      </c>
      <c r="U6659">
        <v>2</v>
      </c>
      <c r="V6659">
        <v>0</v>
      </c>
      <c r="W6659">
        <v>19.981003399706893</v>
      </c>
      <c r="X6659">
        <v>56.274448165953444</v>
      </c>
      <c r="Y6659">
        <v>901.73905361357106</v>
      </c>
      <c r="Z6659">
        <v>1185.5132599143374</v>
      </c>
      <c r="AA6659">
        <v>1602.8461894581244</v>
      </c>
      <c r="AB6659">
        <v>368.15917128794609</v>
      </c>
      <c r="AC6659">
        <v>6075.6997534174052</v>
      </c>
      <c r="AD6659">
        <v>0</v>
      </c>
      <c r="AE6659">
        <v>10210.212879257044</v>
      </c>
    </row>
    <row r="6660" spans="1:31" x14ac:dyDescent="0.25">
      <c r="A6660">
        <v>2285177</v>
      </c>
      <c r="B6660">
        <v>1</v>
      </c>
      <c r="C6660" t="s">
        <v>80</v>
      </c>
      <c r="D6660" t="s">
        <v>96</v>
      </c>
      <c r="E6660" t="s">
        <v>165</v>
      </c>
      <c r="F6660" t="s">
        <v>19199</v>
      </c>
      <c r="G6660" t="s">
        <v>297</v>
      </c>
      <c r="H6660" t="s">
        <v>150</v>
      </c>
      <c r="I6660" t="s">
        <v>136</v>
      </c>
      <c r="J6660" t="s">
        <v>137</v>
      </c>
      <c r="K6660" t="s">
        <v>138</v>
      </c>
      <c r="L6660" t="s">
        <v>19200</v>
      </c>
      <c r="M6660" t="s">
        <v>19201</v>
      </c>
      <c r="N6660">
        <v>1.831388888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1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</row>
    <row r="6661" spans="1:31" x14ac:dyDescent="0.25">
      <c r="A6661">
        <v>2285178</v>
      </c>
      <c r="B6661">
        <v>1</v>
      </c>
      <c r="C6661" t="s">
        <v>80</v>
      </c>
      <c r="D6661" t="s">
        <v>96</v>
      </c>
      <c r="E6661" t="s">
        <v>165</v>
      </c>
      <c r="F6661" t="s">
        <v>19202</v>
      </c>
      <c r="G6661" t="s">
        <v>261</v>
      </c>
      <c r="H6661" t="s">
        <v>150</v>
      </c>
      <c r="I6661" t="s">
        <v>136</v>
      </c>
      <c r="J6661" t="s">
        <v>137</v>
      </c>
      <c r="K6661" t="s">
        <v>138</v>
      </c>
      <c r="L6661" t="s">
        <v>19203</v>
      </c>
      <c r="M6661" t="s">
        <v>19204</v>
      </c>
      <c r="N6661">
        <v>0.59444444399999996</v>
      </c>
      <c r="O6661">
        <v>0</v>
      </c>
      <c r="P6661">
        <v>1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9.7748556429999994E-3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9.7748556429999994E-3</v>
      </c>
    </row>
    <row r="6662" spans="1:31" x14ac:dyDescent="0.25">
      <c r="A6662">
        <v>2285179</v>
      </c>
      <c r="B6662">
        <v>1</v>
      </c>
      <c r="C6662" t="s">
        <v>80</v>
      </c>
      <c r="D6662" t="s">
        <v>111</v>
      </c>
      <c r="E6662" t="s">
        <v>312</v>
      </c>
      <c r="F6662" t="s">
        <v>19205</v>
      </c>
      <c r="G6662" t="s">
        <v>1032</v>
      </c>
      <c r="H6662" t="s">
        <v>150</v>
      </c>
      <c r="I6662" t="s">
        <v>136</v>
      </c>
      <c r="J6662" t="s">
        <v>137</v>
      </c>
      <c r="K6662" t="s">
        <v>138</v>
      </c>
      <c r="L6662" t="s">
        <v>19206</v>
      </c>
      <c r="M6662" t="s">
        <v>19207</v>
      </c>
      <c r="N6662">
        <v>0.63916666600000005</v>
      </c>
      <c r="O6662">
        <v>0</v>
      </c>
      <c r="P6662">
        <v>54</v>
      </c>
      <c r="Q6662">
        <v>0</v>
      </c>
      <c r="R6662">
        <v>0</v>
      </c>
      <c r="S6662">
        <v>0</v>
      </c>
      <c r="T6662">
        <v>19</v>
      </c>
      <c r="U6662">
        <v>0</v>
      </c>
      <c r="V6662">
        <v>0</v>
      </c>
      <c r="W6662">
        <v>0</v>
      </c>
      <c r="X6662">
        <v>10.776566947453452</v>
      </c>
      <c r="Y6662">
        <v>0</v>
      </c>
      <c r="Z6662">
        <v>0</v>
      </c>
      <c r="AA6662">
        <v>0</v>
      </c>
      <c r="AB6662">
        <v>6.7131933485866648</v>
      </c>
      <c r="AC6662">
        <v>0</v>
      </c>
      <c r="AD6662">
        <v>0</v>
      </c>
      <c r="AE6662">
        <v>17.489760296040117</v>
      </c>
    </row>
    <row r="6663" spans="1:31" x14ac:dyDescent="0.25">
      <c r="A6663">
        <v>2285180</v>
      </c>
      <c r="B6663">
        <v>1</v>
      </c>
      <c r="C6663" t="s">
        <v>80</v>
      </c>
      <c r="D6663" t="s">
        <v>96</v>
      </c>
      <c r="E6663" t="s">
        <v>165</v>
      </c>
      <c r="F6663" t="s">
        <v>19208</v>
      </c>
      <c r="G6663" t="s">
        <v>198</v>
      </c>
      <c r="H6663" t="s">
        <v>150</v>
      </c>
      <c r="I6663" t="s">
        <v>136</v>
      </c>
      <c r="J6663" t="s">
        <v>137</v>
      </c>
      <c r="K6663" t="s">
        <v>138</v>
      </c>
      <c r="L6663" t="s">
        <v>19209</v>
      </c>
      <c r="M6663" t="s">
        <v>19210</v>
      </c>
      <c r="N6663">
        <v>3.33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3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5.9017931483632502</v>
      </c>
      <c r="AC6663">
        <v>0</v>
      </c>
      <c r="AD6663">
        <v>0</v>
      </c>
      <c r="AE6663">
        <v>5.9017931483632502</v>
      </c>
    </row>
    <row r="6664" spans="1:31" x14ac:dyDescent="0.25">
      <c r="A6664">
        <v>2285183</v>
      </c>
      <c r="B6664">
        <v>1</v>
      </c>
      <c r="C6664" t="s">
        <v>80</v>
      </c>
      <c r="D6664" t="s">
        <v>90</v>
      </c>
      <c r="E6664" t="s">
        <v>165</v>
      </c>
      <c r="F6664" t="s">
        <v>19211</v>
      </c>
      <c r="G6664" t="s">
        <v>297</v>
      </c>
      <c r="H6664" t="s">
        <v>150</v>
      </c>
      <c r="I6664" t="s">
        <v>136</v>
      </c>
      <c r="J6664" t="s">
        <v>137</v>
      </c>
      <c r="K6664" t="s">
        <v>138</v>
      </c>
      <c r="L6664" t="s">
        <v>19212</v>
      </c>
      <c r="M6664" t="s">
        <v>19213</v>
      </c>
      <c r="N6664">
        <v>2.5583333330000002</v>
      </c>
      <c r="O6664">
        <v>0</v>
      </c>
      <c r="P6664">
        <v>6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2.7146932652783997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2.7146932652783997</v>
      </c>
    </row>
    <row r="6665" spans="1:31" x14ac:dyDescent="0.25">
      <c r="A6665">
        <v>2285185</v>
      </c>
      <c r="B6665">
        <v>1</v>
      </c>
      <c r="C6665" t="s">
        <v>80</v>
      </c>
      <c r="D6665" t="s">
        <v>96</v>
      </c>
      <c r="E6665" t="s">
        <v>165</v>
      </c>
      <c r="F6665" t="s">
        <v>19214</v>
      </c>
      <c r="G6665" t="s">
        <v>261</v>
      </c>
      <c r="H6665" t="s">
        <v>150</v>
      </c>
      <c r="I6665" t="s">
        <v>136</v>
      </c>
      <c r="J6665" t="s">
        <v>137</v>
      </c>
      <c r="K6665" t="s">
        <v>138</v>
      </c>
      <c r="L6665" t="s">
        <v>19215</v>
      </c>
      <c r="M6665" t="s">
        <v>19216</v>
      </c>
      <c r="N6665">
        <v>5.3494444440000004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1.2929444507203667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1.2929444507203667</v>
      </c>
    </row>
    <row r="6666" spans="1:31" x14ac:dyDescent="0.25">
      <c r="A6666">
        <v>2285188</v>
      </c>
      <c r="B6666">
        <v>1</v>
      </c>
      <c r="C6666" t="s">
        <v>81</v>
      </c>
      <c r="D6666" t="s">
        <v>113</v>
      </c>
      <c r="E6666" t="s">
        <v>312</v>
      </c>
      <c r="F6666" t="s">
        <v>19217</v>
      </c>
      <c r="G6666" t="s">
        <v>1032</v>
      </c>
      <c r="H6666" t="s">
        <v>150</v>
      </c>
      <c r="I6666" t="s">
        <v>136</v>
      </c>
      <c r="J6666" t="s">
        <v>137</v>
      </c>
      <c r="K6666" t="s">
        <v>138</v>
      </c>
      <c r="L6666" t="s">
        <v>19218</v>
      </c>
      <c r="M6666" t="s">
        <v>19219</v>
      </c>
      <c r="N6666">
        <v>1.663888888</v>
      </c>
      <c r="O6666">
        <v>0</v>
      </c>
      <c r="P6666">
        <v>58</v>
      </c>
      <c r="Q6666">
        <v>0</v>
      </c>
      <c r="R6666">
        <v>0</v>
      </c>
      <c r="S6666">
        <v>0</v>
      </c>
      <c r="T6666">
        <v>4</v>
      </c>
      <c r="U6666">
        <v>0</v>
      </c>
      <c r="V6666">
        <v>0</v>
      </c>
      <c r="W6666">
        <v>0</v>
      </c>
      <c r="X6666">
        <v>28.127869268559799</v>
      </c>
      <c r="Y6666">
        <v>0</v>
      </c>
      <c r="Z6666">
        <v>0</v>
      </c>
      <c r="AA6666">
        <v>0</v>
      </c>
      <c r="AB6666">
        <v>1.5853086221584503</v>
      </c>
      <c r="AC6666">
        <v>0</v>
      </c>
      <c r="AD6666">
        <v>0</v>
      </c>
      <c r="AE6666">
        <v>29.713177890718249</v>
      </c>
    </row>
    <row r="6667" spans="1:31" x14ac:dyDescent="0.25">
      <c r="A6667">
        <v>2285189</v>
      </c>
      <c r="B6667">
        <v>1</v>
      </c>
      <c r="C6667" t="s">
        <v>80</v>
      </c>
      <c r="D6667" t="s">
        <v>95</v>
      </c>
      <c r="E6667" t="s">
        <v>141</v>
      </c>
      <c r="F6667" t="s">
        <v>19220</v>
      </c>
      <c r="G6667" t="s">
        <v>143</v>
      </c>
      <c r="H6667" t="s">
        <v>135</v>
      </c>
      <c r="I6667" t="s">
        <v>136</v>
      </c>
      <c r="J6667" t="s">
        <v>137</v>
      </c>
      <c r="K6667" t="s">
        <v>144</v>
      </c>
      <c r="L6667" t="s">
        <v>19221</v>
      </c>
      <c r="M6667" t="s">
        <v>19222</v>
      </c>
      <c r="N6667">
        <v>7.0369444440000004</v>
      </c>
      <c r="O6667">
        <v>0</v>
      </c>
      <c r="P6667">
        <v>12</v>
      </c>
      <c r="Q6667">
        <v>0</v>
      </c>
      <c r="R6667">
        <v>1</v>
      </c>
      <c r="S6667">
        <v>0</v>
      </c>
      <c r="T6667">
        <v>1</v>
      </c>
      <c r="U6667">
        <v>0</v>
      </c>
      <c r="V6667">
        <v>0</v>
      </c>
      <c r="W6667">
        <v>0</v>
      </c>
      <c r="X6667">
        <v>10.163226350405335</v>
      </c>
      <c r="Y6667">
        <v>0</v>
      </c>
      <c r="Z6667">
        <v>5.8637024371478752</v>
      </c>
      <c r="AA6667">
        <v>0</v>
      </c>
      <c r="AB6667">
        <v>3.0531471254555331</v>
      </c>
      <c r="AC6667">
        <v>0</v>
      </c>
      <c r="AD6667">
        <v>0</v>
      </c>
      <c r="AE6667">
        <v>19.080075913008741</v>
      </c>
    </row>
    <row r="6668" spans="1:31" x14ac:dyDescent="0.25">
      <c r="A6668">
        <v>2285191</v>
      </c>
      <c r="B6668">
        <v>1</v>
      </c>
      <c r="C6668" t="s">
        <v>81</v>
      </c>
      <c r="D6668" t="s">
        <v>113</v>
      </c>
      <c r="E6668" t="s">
        <v>141</v>
      </c>
      <c r="F6668" t="s">
        <v>19223</v>
      </c>
      <c r="G6668" t="s">
        <v>2482</v>
      </c>
      <c r="H6668" t="s">
        <v>135</v>
      </c>
      <c r="I6668" t="s">
        <v>136</v>
      </c>
      <c r="J6668" t="s">
        <v>137</v>
      </c>
      <c r="K6668" t="s">
        <v>138</v>
      </c>
      <c r="L6668" t="s">
        <v>19224</v>
      </c>
      <c r="M6668" t="s">
        <v>19225</v>
      </c>
      <c r="N6668">
        <v>5.5633333330000001</v>
      </c>
      <c r="O6668">
        <v>0</v>
      </c>
      <c r="P6668">
        <v>242</v>
      </c>
      <c r="Q6668">
        <v>0</v>
      </c>
      <c r="R6668">
        <v>28</v>
      </c>
      <c r="S6668">
        <v>2</v>
      </c>
      <c r="T6668">
        <v>5</v>
      </c>
      <c r="U6668">
        <v>0</v>
      </c>
      <c r="V6668">
        <v>0</v>
      </c>
      <c r="W6668">
        <v>0</v>
      </c>
      <c r="X6668">
        <v>136.88903143106702</v>
      </c>
      <c r="Y6668">
        <v>0</v>
      </c>
      <c r="Z6668">
        <v>46.996251405296263</v>
      </c>
      <c r="AA6668">
        <v>23.088905101635696</v>
      </c>
      <c r="AB6668">
        <v>31.27471658653111</v>
      </c>
      <c r="AC6668">
        <v>0</v>
      </c>
      <c r="AD6668">
        <v>0</v>
      </c>
      <c r="AE6668">
        <v>238.24890452453008</v>
      </c>
    </row>
    <row r="6669" spans="1:31" x14ac:dyDescent="0.25">
      <c r="A6669">
        <v>2285193</v>
      </c>
      <c r="B6669">
        <v>1</v>
      </c>
      <c r="C6669" t="s">
        <v>81</v>
      </c>
      <c r="D6669" t="s">
        <v>112</v>
      </c>
      <c r="E6669" t="s">
        <v>147</v>
      </c>
      <c r="F6669" t="s">
        <v>18714</v>
      </c>
      <c r="G6669" t="s">
        <v>233</v>
      </c>
      <c r="H6669" t="s">
        <v>150</v>
      </c>
      <c r="I6669" t="s">
        <v>136</v>
      </c>
      <c r="J6669" t="s">
        <v>137</v>
      </c>
      <c r="K6669" t="s">
        <v>138</v>
      </c>
      <c r="L6669" t="s">
        <v>19226</v>
      </c>
      <c r="M6669" t="s">
        <v>19227</v>
      </c>
      <c r="N6669">
        <v>3.3908333329999998</v>
      </c>
      <c r="O6669">
        <v>0</v>
      </c>
      <c r="P6669">
        <v>13</v>
      </c>
      <c r="Q6669">
        <v>0</v>
      </c>
      <c r="R6669">
        <v>5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1.1609105638522335</v>
      </c>
      <c r="Y6669">
        <v>0</v>
      </c>
      <c r="Z6669">
        <v>0.28625208764074167</v>
      </c>
      <c r="AA6669">
        <v>0</v>
      </c>
      <c r="AB6669">
        <v>0</v>
      </c>
      <c r="AC6669">
        <v>0</v>
      </c>
      <c r="AD6669">
        <v>0</v>
      </c>
      <c r="AE6669">
        <v>1.4471626514929752</v>
      </c>
    </row>
    <row r="6670" spans="1:31" x14ac:dyDescent="0.25">
      <c r="A6670">
        <v>2285194</v>
      </c>
      <c r="B6670">
        <v>1</v>
      </c>
      <c r="C6670" t="s">
        <v>80</v>
      </c>
      <c r="D6670" t="s">
        <v>99</v>
      </c>
      <c r="E6670" t="s">
        <v>176</v>
      </c>
      <c r="F6670" t="s">
        <v>10003</v>
      </c>
      <c r="G6670" t="s">
        <v>143</v>
      </c>
      <c r="H6670" t="s">
        <v>150</v>
      </c>
      <c r="I6670" t="s">
        <v>136</v>
      </c>
      <c r="J6670" t="s">
        <v>137</v>
      </c>
      <c r="K6670" t="s">
        <v>144</v>
      </c>
      <c r="L6670" t="s">
        <v>19228</v>
      </c>
      <c r="M6670" t="s">
        <v>19229</v>
      </c>
      <c r="N6670">
        <v>2.1469444439999998</v>
      </c>
      <c r="O6670">
        <v>0</v>
      </c>
      <c r="P6670">
        <v>71</v>
      </c>
      <c r="Q6670">
        <v>0</v>
      </c>
      <c r="R6670">
        <v>2</v>
      </c>
      <c r="S6670">
        <v>0</v>
      </c>
      <c r="T6670">
        <v>7</v>
      </c>
      <c r="U6670">
        <v>0</v>
      </c>
      <c r="V6670">
        <v>0</v>
      </c>
      <c r="W6670">
        <v>0</v>
      </c>
      <c r="X6670">
        <v>46.689597473080028</v>
      </c>
      <c r="Y6670">
        <v>0</v>
      </c>
      <c r="Z6670">
        <v>0.6218954065668667</v>
      </c>
      <c r="AA6670">
        <v>0</v>
      </c>
      <c r="AB6670">
        <v>16.73977638907882</v>
      </c>
      <c r="AC6670">
        <v>0</v>
      </c>
      <c r="AD6670">
        <v>0</v>
      </c>
      <c r="AE6670">
        <v>64.051269268725719</v>
      </c>
    </row>
    <row r="6671" spans="1:31" x14ac:dyDescent="0.25">
      <c r="A6671">
        <v>2285195</v>
      </c>
      <c r="B6671">
        <v>1</v>
      </c>
      <c r="C6671" t="s">
        <v>81</v>
      </c>
      <c r="D6671" t="s">
        <v>122</v>
      </c>
      <c r="E6671" t="s">
        <v>141</v>
      </c>
      <c r="F6671" t="s">
        <v>19230</v>
      </c>
      <c r="G6671" t="s">
        <v>143</v>
      </c>
      <c r="H6671" t="s">
        <v>135</v>
      </c>
      <c r="I6671" t="s">
        <v>136</v>
      </c>
      <c r="J6671" t="s">
        <v>137</v>
      </c>
      <c r="K6671" t="s">
        <v>144</v>
      </c>
      <c r="L6671" t="s">
        <v>19231</v>
      </c>
      <c r="M6671" t="s">
        <v>19232</v>
      </c>
      <c r="N6671">
        <v>0.67861111100000004</v>
      </c>
      <c r="O6671">
        <v>0</v>
      </c>
      <c r="P6671">
        <v>859</v>
      </c>
      <c r="Q6671">
        <v>0</v>
      </c>
      <c r="R6671">
        <v>0</v>
      </c>
      <c r="S6671">
        <v>0</v>
      </c>
      <c r="T6671">
        <v>34</v>
      </c>
      <c r="U6671">
        <v>0</v>
      </c>
      <c r="V6671">
        <v>0</v>
      </c>
      <c r="W6671">
        <v>0</v>
      </c>
      <c r="X6671">
        <v>113.10503345625229</v>
      </c>
      <c r="Y6671">
        <v>0</v>
      </c>
      <c r="Z6671">
        <v>0</v>
      </c>
      <c r="AA6671">
        <v>0</v>
      </c>
      <c r="AB6671">
        <v>15.692027411274667</v>
      </c>
      <c r="AC6671">
        <v>0</v>
      </c>
      <c r="AD6671">
        <v>0</v>
      </c>
      <c r="AE6671">
        <v>128.79706086752697</v>
      </c>
    </row>
    <row r="6672" spans="1:31" x14ac:dyDescent="0.25">
      <c r="A6672">
        <v>2285197</v>
      </c>
      <c r="B6672">
        <v>1</v>
      </c>
      <c r="C6672" t="s">
        <v>80</v>
      </c>
      <c r="D6672" t="s">
        <v>97</v>
      </c>
      <c r="E6672" t="s">
        <v>141</v>
      </c>
      <c r="F6672" t="s">
        <v>19233</v>
      </c>
      <c r="G6672" t="s">
        <v>143</v>
      </c>
      <c r="H6672" t="s">
        <v>135</v>
      </c>
      <c r="I6672" t="s">
        <v>136</v>
      </c>
      <c r="J6672" t="s">
        <v>137</v>
      </c>
      <c r="K6672" t="s">
        <v>144</v>
      </c>
      <c r="L6672" t="s">
        <v>19234</v>
      </c>
      <c r="M6672" t="s">
        <v>19235</v>
      </c>
      <c r="N6672">
        <v>4.4122222219999996</v>
      </c>
      <c r="O6672">
        <v>0</v>
      </c>
      <c r="P6672">
        <v>162</v>
      </c>
      <c r="Q6672">
        <v>0</v>
      </c>
      <c r="R6672">
        <v>11</v>
      </c>
      <c r="S6672">
        <v>2</v>
      </c>
      <c r="T6672">
        <v>24</v>
      </c>
      <c r="U6672">
        <v>0</v>
      </c>
      <c r="V6672">
        <v>0</v>
      </c>
      <c r="W6672">
        <v>0</v>
      </c>
      <c r="X6672">
        <v>215.38909458453224</v>
      </c>
      <c r="Y6672">
        <v>0</v>
      </c>
      <c r="Z6672">
        <v>22.832808574307965</v>
      </c>
      <c r="AA6672">
        <v>12.117223809319565</v>
      </c>
      <c r="AB6672">
        <v>57.498860228405405</v>
      </c>
      <c r="AC6672">
        <v>0</v>
      </c>
      <c r="AD6672">
        <v>0</v>
      </c>
      <c r="AE6672">
        <v>307.83798719656517</v>
      </c>
    </row>
    <row r="6673" spans="1:31" x14ac:dyDescent="0.25">
      <c r="A6673">
        <v>2285199</v>
      </c>
      <c r="B6673">
        <v>1</v>
      </c>
      <c r="C6673" t="s">
        <v>80</v>
      </c>
      <c r="D6673" t="s">
        <v>93</v>
      </c>
      <c r="E6673" t="s">
        <v>165</v>
      </c>
      <c r="F6673" t="s">
        <v>19236</v>
      </c>
      <c r="G6673" t="s">
        <v>198</v>
      </c>
      <c r="H6673" t="s">
        <v>150</v>
      </c>
      <c r="I6673" t="s">
        <v>136</v>
      </c>
      <c r="J6673" t="s">
        <v>137</v>
      </c>
      <c r="K6673" t="s">
        <v>138</v>
      </c>
      <c r="L6673" t="s">
        <v>19237</v>
      </c>
      <c r="M6673" t="s">
        <v>19238</v>
      </c>
      <c r="N6673">
        <v>7.790277777</v>
      </c>
      <c r="O6673">
        <v>0</v>
      </c>
      <c r="P6673">
        <v>1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13.5729208287639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13.5729208287639</v>
      </c>
    </row>
    <row r="6674" spans="1:31" x14ac:dyDescent="0.25">
      <c r="A6674">
        <v>2285200</v>
      </c>
      <c r="B6674">
        <v>1</v>
      </c>
      <c r="C6674" t="s">
        <v>81</v>
      </c>
      <c r="D6674" t="s">
        <v>128</v>
      </c>
      <c r="E6674" t="s">
        <v>165</v>
      </c>
      <c r="F6674" t="s">
        <v>19239</v>
      </c>
      <c r="G6674" t="s">
        <v>167</v>
      </c>
      <c r="H6674" t="s">
        <v>150</v>
      </c>
      <c r="I6674" t="s">
        <v>136</v>
      </c>
      <c r="J6674" t="s">
        <v>137</v>
      </c>
      <c r="K6674" t="s">
        <v>138</v>
      </c>
      <c r="L6674" t="s">
        <v>19240</v>
      </c>
      <c r="M6674" t="s">
        <v>19241</v>
      </c>
      <c r="N6674">
        <v>7.9419444439999998</v>
      </c>
      <c r="O6674">
        <v>0</v>
      </c>
      <c r="P6674">
        <v>9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14.308507531312138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14.308507531312138</v>
      </c>
    </row>
    <row r="6675" spans="1:31" x14ac:dyDescent="0.25">
      <c r="A6675">
        <v>2285202</v>
      </c>
      <c r="B6675">
        <v>1</v>
      </c>
      <c r="C6675" t="s">
        <v>80</v>
      </c>
      <c r="D6675" t="s">
        <v>99</v>
      </c>
      <c r="E6675" t="s">
        <v>165</v>
      </c>
      <c r="F6675" t="s">
        <v>19242</v>
      </c>
      <c r="G6675" t="s">
        <v>261</v>
      </c>
      <c r="H6675" t="s">
        <v>150</v>
      </c>
      <c r="I6675" t="s">
        <v>136</v>
      </c>
      <c r="J6675" t="s">
        <v>137</v>
      </c>
      <c r="K6675" t="s">
        <v>138</v>
      </c>
      <c r="L6675" t="s">
        <v>19243</v>
      </c>
      <c r="M6675" t="s">
        <v>19244</v>
      </c>
      <c r="N6675">
        <v>5.6961111109999996</v>
      </c>
      <c r="O6675">
        <v>0</v>
      </c>
      <c r="P6675">
        <v>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0.31496577181008328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0.31496577181008328</v>
      </c>
    </row>
    <row r="6676" spans="1:31" x14ac:dyDescent="0.25">
      <c r="A6676">
        <v>2285205</v>
      </c>
      <c r="B6676">
        <v>1</v>
      </c>
      <c r="C6676" t="s">
        <v>80</v>
      </c>
      <c r="D6676" t="s">
        <v>92</v>
      </c>
      <c r="E6676" t="s">
        <v>165</v>
      </c>
      <c r="F6676" t="s">
        <v>19245</v>
      </c>
      <c r="G6676" t="s">
        <v>198</v>
      </c>
      <c r="H6676" t="s">
        <v>150</v>
      </c>
      <c r="I6676" t="s">
        <v>136</v>
      </c>
      <c r="J6676" t="s">
        <v>137</v>
      </c>
      <c r="K6676" t="s">
        <v>138</v>
      </c>
      <c r="L6676" t="s">
        <v>19246</v>
      </c>
      <c r="M6676" t="s">
        <v>19247</v>
      </c>
      <c r="N6676">
        <v>6.7316666659999997</v>
      </c>
      <c r="O6676">
        <v>0</v>
      </c>
      <c r="P6676">
        <v>7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10.205749626413162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10.205749626413162</v>
      </c>
    </row>
    <row r="6677" spans="1:31" x14ac:dyDescent="0.25">
      <c r="A6677">
        <v>2285210</v>
      </c>
      <c r="B6677">
        <v>1</v>
      </c>
      <c r="C6677" t="s">
        <v>80</v>
      </c>
      <c r="D6677" t="s">
        <v>106</v>
      </c>
      <c r="E6677" t="s">
        <v>165</v>
      </c>
      <c r="F6677" t="s">
        <v>19248</v>
      </c>
      <c r="G6677" t="s">
        <v>261</v>
      </c>
      <c r="H6677" t="s">
        <v>150</v>
      </c>
      <c r="I6677" t="s">
        <v>136</v>
      </c>
      <c r="J6677" t="s">
        <v>137</v>
      </c>
      <c r="K6677" t="s">
        <v>138</v>
      </c>
      <c r="L6677" t="s">
        <v>19249</v>
      </c>
      <c r="M6677" t="s">
        <v>19250</v>
      </c>
      <c r="N6677">
        <v>2.0625</v>
      </c>
      <c r="O6677">
        <v>0</v>
      </c>
      <c r="P6677">
        <v>0</v>
      </c>
      <c r="Q6677">
        <v>0</v>
      </c>
      <c r="R6677">
        <v>1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1.9277764007292002</v>
      </c>
      <c r="AA6677">
        <v>0</v>
      </c>
      <c r="AB6677">
        <v>0</v>
      </c>
      <c r="AC6677">
        <v>0</v>
      </c>
      <c r="AD6677">
        <v>0</v>
      </c>
      <c r="AE6677">
        <v>1.9277764007292002</v>
      </c>
    </row>
    <row r="6678" spans="1:31" x14ac:dyDescent="0.25">
      <c r="A6678">
        <v>2285216</v>
      </c>
      <c r="B6678">
        <v>1</v>
      </c>
      <c r="C6678" t="s">
        <v>81</v>
      </c>
      <c r="D6678" t="s">
        <v>115</v>
      </c>
      <c r="E6678" t="s">
        <v>147</v>
      </c>
      <c r="F6678" t="s">
        <v>19251</v>
      </c>
      <c r="G6678" t="s">
        <v>149</v>
      </c>
      <c r="H6678" t="s">
        <v>150</v>
      </c>
      <c r="I6678" t="s">
        <v>136</v>
      </c>
      <c r="J6678" t="s">
        <v>137</v>
      </c>
      <c r="K6678" t="s">
        <v>138</v>
      </c>
      <c r="L6678" t="s">
        <v>19252</v>
      </c>
      <c r="M6678" t="s">
        <v>19253</v>
      </c>
      <c r="N6678">
        <v>2.8288888879999998</v>
      </c>
      <c r="O6678">
        <v>0</v>
      </c>
      <c r="P6678">
        <v>9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0.94664102048632504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0.94664102048632504</v>
      </c>
    </row>
    <row r="6679" spans="1:31" x14ac:dyDescent="0.25">
      <c r="A6679">
        <v>2285218</v>
      </c>
      <c r="B6679">
        <v>1</v>
      </c>
      <c r="C6679" t="s">
        <v>80</v>
      </c>
      <c r="D6679" t="s">
        <v>107</v>
      </c>
      <c r="E6679" t="s">
        <v>165</v>
      </c>
      <c r="F6679" t="s">
        <v>19254</v>
      </c>
      <c r="G6679" t="s">
        <v>167</v>
      </c>
      <c r="H6679" t="s">
        <v>150</v>
      </c>
      <c r="I6679" t="s">
        <v>136</v>
      </c>
      <c r="J6679" t="s">
        <v>137</v>
      </c>
      <c r="K6679" t="s">
        <v>138</v>
      </c>
      <c r="L6679" t="s">
        <v>19255</v>
      </c>
      <c r="M6679" t="s">
        <v>19256</v>
      </c>
      <c r="N6679">
        <v>1.5638888879999999</v>
      </c>
      <c r="O6679">
        <v>0</v>
      </c>
      <c r="P6679">
        <v>1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1.6972315760000001E-3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1.6972315760000001E-3</v>
      </c>
    </row>
    <row r="6680" spans="1:31" x14ac:dyDescent="0.25">
      <c r="A6680">
        <v>2285222</v>
      </c>
      <c r="B6680">
        <v>1</v>
      </c>
      <c r="C6680" t="s">
        <v>80</v>
      </c>
      <c r="D6680" t="s">
        <v>105</v>
      </c>
      <c r="E6680" t="s">
        <v>157</v>
      </c>
      <c r="F6680" t="s">
        <v>12309</v>
      </c>
      <c r="G6680" t="s">
        <v>154</v>
      </c>
      <c r="H6680" t="s">
        <v>135</v>
      </c>
      <c r="I6680" t="s">
        <v>136</v>
      </c>
      <c r="J6680" t="s">
        <v>137</v>
      </c>
      <c r="K6680" t="s">
        <v>144</v>
      </c>
      <c r="L6680" t="s">
        <v>19257</v>
      </c>
      <c r="M6680" t="s">
        <v>19258</v>
      </c>
      <c r="N6680">
        <v>0.89611111099999996</v>
      </c>
      <c r="O6680">
        <v>1</v>
      </c>
      <c r="P6680">
        <v>295</v>
      </c>
      <c r="Q6680">
        <v>2</v>
      </c>
      <c r="R6680">
        <v>18</v>
      </c>
      <c r="S6680">
        <v>14</v>
      </c>
      <c r="T6680">
        <v>59</v>
      </c>
      <c r="U6680">
        <v>4</v>
      </c>
      <c r="V6680">
        <v>0</v>
      </c>
      <c r="W6680">
        <v>0.20840900732344445</v>
      </c>
      <c r="X6680">
        <v>78.213126875369852</v>
      </c>
      <c r="Y6680">
        <v>1.5741323660379334</v>
      </c>
      <c r="Z6680">
        <v>5.0198324093696334</v>
      </c>
      <c r="AA6680">
        <v>140.13961516493009</v>
      </c>
      <c r="AB6680">
        <v>47.184397434540386</v>
      </c>
      <c r="AC6680">
        <v>184.22996438004807</v>
      </c>
      <c r="AD6680">
        <v>0</v>
      </c>
      <c r="AE6680">
        <v>456.56947763761934</v>
      </c>
    </row>
    <row r="6681" spans="1:31" x14ac:dyDescent="0.25">
      <c r="A6681">
        <v>2285223</v>
      </c>
      <c r="B6681">
        <v>1</v>
      </c>
      <c r="C6681" t="s">
        <v>80</v>
      </c>
      <c r="D6681" t="s">
        <v>92</v>
      </c>
      <c r="E6681" t="s">
        <v>165</v>
      </c>
      <c r="F6681" t="s">
        <v>15433</v>
      </c>
      <c r="G6681" t="s">
        <v>167</v>
      </c>
      <c r="H6681" t="s">
        <v>150</v>
      </c>
      <c r="I6681" t="s">
        <v>136</v>
      </c>
      <c r="J6681" t="s">
        <v>137</v>
      </c>
      <c r="K6681" t="s">
        <v>138</v>
      </c>
      <c r="L6681" t="s">
        <v>19259</v>
      </c>
      <c r="M6681" t="s">
        <v>19260</v>
      </c>
      <c r="N6681">
        <v>1.8558333330000001</v>
      </c>
      <c r="O6681">
        <v>0</v>
      </c>
      <c r="P6681">
        <v>3</v>
      </c>
      <c r="Q6681">
        <v>0</v>
      </c>
      <c r="R6681">
        <v>0</v>
      </c>
      <c r="S6681">
        <v>0</v>
      </c>
      <c r="T6681">
        <v>2</v>
      </c>
      <c r="U6681">
        <v>0</v>
      </c>
      <c r="V6681">
        <v>0</v>
      </c>
      <c r="W6681">
        <v>0</v>
      </c>
      <c r="X6681">
        <v>1.4238929038693335</v>
      </c>
      <c r="Y6681">
        <v>0</v>
      </c>
      <c r="Z6681">
        <v>0</v>
      </c>
      <c r="AA6681">
        <v>0</v>
      </c>
      <c r="AB6681">
        <v>4.1445019986152358</v>
      </c>
      <c r="AC6681">
        <v>0</v>
      </c>
      <c r="AD6681">
        <v>0</v>
      </c>
      <c r="AE6681">
        <v>5.5683949024845694</v>
      </c>
    </row>
    <row r="6682" spans="1:31" x14ac:dyDescent="0.25">
      <c r="A6682">
        <v>2285224</v>
      </c>
      <c r="B6682">
        <v>1</v>
      </c>
      <c r="C6682" t="s">
        <v>81</v>
      </c>
      <c r="D6682" t="s">
        <v>118</v>
      </c>
      <c r="E6682" t="s">
        <v>165</v>
      </c>
      <c r="F6682" t="s">
        <v>19261</v>
      </c>
      <c r="G6682" t="s">
        <v>225</v>
      </c>
      <c r="H6682" t="s">
        <v>150</v>
      </c>
      <c r="I6682" t="s">
        <v>136</v>
      </c>
      <c r="J6682" t="s">
        <v>137</v>
      </c>
      <c r="K6682" t="s">
        <v>138</v>
      </c>
      <c r="L6682" t="s">
        <v>19262</v>
      </c>
      <c r="M6682" t="s">
        <v>19263</v>
      </c>
      <c r="N6682">
        <v>1.1502777769999999</v>
      </c>
      <c r="O6682">
        <v>0</v>
      </c>
      <c r="P6682">
        <v>5</v>
      </c>
      <c r="Q6682">
        <v>0</v>
      </c>
      <c r="R6682">
        <v>0</v>
      </c>
      <c r="S6682">
        <v>0</v>
      </c>
      <c r="T6682">
        <v>1</v>
      </c>
      <c r="U6682">
        <v>0</v>
      </c>
      <c r="V6682">
        <v>0</v>
      </c>
      <c r="W6682">
        <v>0</v>
      </c>
      <c r="X6682">
        <v>1.3662873479582667</v>
      </c>
      <c r="Y6682">
        <v>0</v>
      </c>
      <c r="Z6682">
        <v>0</v>
      </c>
      <c r="AA6682">
        <v>0</v>
      </c>
      <c r="AB6682">
        <v>4.2814734582949336</v>
      </c>
      <c r="AC6682">
        <v>0</v>
      </c>
      <c r="AD6682">
        <v>0</v>
      </c>
      <c r="AE6682">
        <v>5.6477608062532001</v>
      </c>
    </row>
    <row r="6683" spans="1:31" x14ac:dyDescent="0.25">
      <c r="A6683">
        <v>2285227</v>
      </c>
      <c r="B6683">
        <v>1</v>
      </c>
      <c r="C6683" t="s">
        <v>80</v>
      </c>
      <c r="D6683" t="s">
        <v>92</v>
      </c>
      <c r="E6683" t="s">
        <v>165</v>
      </c>
      <c r="F6683" t="s">
        <v>19264</v>
      </c>
      <c r="G6683" t="s">
        <v>225</v>
      </c>
      <c r="H6683" t="s">
        <v>150</v>
      </c>
      <c r="I6683" t="s">
        <v>136</v>
      </c>
      <c r="J6683" t="s">
        <v>137</v>
      </c>
      <c r="K6683" t="s">
        <v>138</v>
      </c>
      <c r="L6683" t="s">
        <v>19265</v>
      </c>
      <c r="M6683" t="s">
        <v>19266</v>
      </c>
      <c r="N6683">
        <v>5.3233333329999999</v>
      </c>
      <c r="O6683">
        <v>0</v>
      </c>
      <c r="P6683">
        <v>1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1.3238055795458887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1.3238055795458887</v>
      </c>
    </row>
    <row r="6684" spans="1:31" x14ac:dyDescent="0.25">
      <c r="A6684">
        <v>2285228</v>
      </c>
      <c r="B6684">
        <v>1</v>
      </c>
      <c r="C6684" t="s">
        <v>80</v>
      </c>
      <c r="D6684" t="s">
        <v>82</v>
      </c>
      <c r="E6684" t="s">
        <v>165</v>
      </c>
      <c r="F6684" t="s">
        <v>19267</v>
      </c>
      <c r="G6684" t="s">
        <v>198</v>
      </c>
      <c r="H6684" t="s">
        <v>150</v>
      </c>
      <c r="I6684" t="s">
        <v>136</v>
      </c>
      <c r="J6684" t="s">
        <v>137</v>
      </c>
      <c r="K6684" t="s">
        <v>138</v>
      </c>
      <c r="L6684" t="s">
        <v>19268</v>
      </c>
      <c r="M6684" t="s">
        <v>19269</v>
      </c>
      <c r="N6684">
        <v>1.3194444439999999</v>
      </c>
      <c r="O6684">
        <v>0</v>
      </c>
      <c r="P6684">
        <v>1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</row>
    <row r="6685" spans="1:31" x14ac:dyDescent="0.25">
      <c r="A6685">
        <v>2285229</v>
      </c>
      <c r="B6685">
        <v>1</v>
      </c>
      <c r="C6685" t="s">
        <v>81</v>
      </c>
      <c r="D6685" t="s">
        <v>128</v>
      </c>
      <c r="E6685" t="s">
        <v>147</v>
      </c>
      <c r="F6685" t="s">
        <v>19270</v>
      </c>
      <c r="G6685" t="s">
        <v>2825</v>
      </c>
      <c r="H6685" t="s">
        <v>150</v>
      </c>
      <c r="I6685" t="s">
        <v>136</v>
      </c>
      <c r="J6685" t="s">
        <v>137</v>
      </c>
      <c r="K6685" t="s">
        <v>138</v>
      </c>
      <c r="L6685" t="s">
        <v>19271</v>
      </c>
      <c r="M6685" t="s">
        <v>19272</v>
      </c>
      <c r="N6685">
        <v>2.3224999999999998</v>
      </c>
      <c r="O6685">
        <v>0</v>
      </c>
      <c r="P6685">
        <v>31</v>
      </c>
      <c r="Q6685">
        <v>0</v>
      </c>
      <c r="R6685">
        <v>0</v>
      </c>
      <c r="S6685">
        <v>0</v>
      </c>
      <c r="T6685">
        <v>7</v>
      </c>
      <c r="U6685">
        <v>0</v>
      </c>
      <c r="V6685">
        <v>0</v>
      </c>
      <c r="W6685">
        <v>0</v>
      </c>
      <c r="X6685">
        <v>13.509706540324379</v>
      </c>
      <c r="Y6685">
        <v>0</v>
      </c>
      <c r="Z6685">
        <v>0</v>
      </c>
      <c r="AA6685">
        <v>0</v>
      </c>
      <c r="AB6685">
        <v>28.440097982960591</v>
      </c>
      <c r="AC6685">
        <v>0</v>
      </c>
      <c r="AD6685">
        <v>0</v>
      </c>
      <c r="AE6685">
        <v>41.949804523284968</v>
      </c>
    </row>
    <row r="6686" spans="1:31" x14ac:dyDescent="0.25">
      <c r="A6686">
        <v>2285232</v>
      </c>
      <c r="B6686">
        <v>1</v>
      </c>
      <c r="C6686" t="s">
        <v>81</v>
      </c>
      <c r="D6686" t="s">
        <v>112</v>
      </c>
      <c r="E6686" t="s">
        <v>147</v>
      </c>
      <c r="F6686" t="s">
        <v>19273</v>
      </c>
      <c r="G6686" t="s">
        <v>149</v>
      </c>
      <c r="H6686" t="s">
        <v>150</v>
      </c>
      <c r="I6686" t="s">
        <v>136</v>
      </c>
      <c r="J6686" t="s">
        <v>137</v>
      </c>
      <c r="K6686" t="s">
        <v>138</v>
      </c>
      <c r="L6686" t="s">
        <v>19274</v>
      </c>
      <c r="M6686" t="s">
        <v>19275</v>
      </c>
      <c r="N6686">
        <v>2.770277777</v>
      </c>
      <c r="O6686">
        <v>0</v>
      </c>
      <c r="P6686">
        <v>0</v>
      </c>
      <c r="Q6686">
        <v>0</v>
      </c>
      <c r="R6686">
        <v>3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1.1380279031729919</v>
      </c>
      <c r="AA6686">
        <v>0</v>
      </c>
      <c r="AB6686">
        <v>0</v>
      </c>
      <c r="AC6686">
        <v>0</v>
      </c>
      <c r="AD6686">
        <v>0</v>
      </c>
      <c r="AE6686">
        <v>1.1380279031729919</v>
      </c>
    </row>
    <row r="6687" spans="1:31" x14ac:dyDescent="0.25">
      <c r="A6687">
        <v>2285236</v>
      </c>
      <c r="B6687">
        <v>1</v>
      </c>
      <c r="C6687" t="s">
        <v>81</v>
      </c>
      <c r="D6687" t="s">
        <v>122</v>
      </c>
      <c r="E6687" t="s">
        <v>141</v>
      </c>
      <c r="F6687" t="s">
        <v>5557</v>
      </c>
      <c r="G6687" t="s">
        <v>143</v>
      </c>
      <c r="H6687" t="s">
        <v>135</v>
      </c>
      <c r="I6687" t="s">
        <v>136</v>
      </c>
      <c r="J6687" t="s">
        <v>137</v>
      </c>
      <c r="K6687" t="s">
        <v>144</v>
      </c>
      <c r="L6687" t="s">
        <v>19276</v>
      </c>
      <c r="M6687" t="s">
        <v>19277</v>
      </c>
      <c r="N6687">
        <v>0.38527777699999999</v>
      </c>
      <c r="O6687">
        <v>0</v>
      </c>
      <c r="P6687">
        <v>555</v>
      </c>
      <c r="Q6687">
        <v>0</v>
      </c>
      <c r="R6687">
        <v>0</v>
      </c>
      <c r="S6687">
        <v>0</v>
      </c>
      <c r="T6687">
        <v>52</v>
      </c>
      <c r="U6687">
        <v>0</v>
      </c>
      <c r="V6687">
        <v>0</v>
      </c>
      <c r="W6687">
        <v>0</v>
      </c>
      <c r="X6687">
        <v>49.110169308635328</v>
      </c>
      <c r="Y6687">
        <v>0</v>
      </c>
      <c r="Z6687">
        <v>0</v>
      </c>
      <c r="AA6687">
        <v>0</v>
      </c>
      <c r="AB6687">
        <v>21.203988650546496</v>
      </c>
      <c r="AC6687">
        <v>0</v>
      </c>
      <c r="AD6687">
        <v>0</v>
      </c>
      <c r="AE6687">
        <v>70.314157959181827</v>
      </c>
    </row>
    <row r="6688" spans="1:31" x14ac:dyDescent="0.25">
      <c r="A6688">
        <v>2285237</v>
      </c>
      <c r="B6688">
        <v>1</v>
      </c>
      <c r="C6688" t="s">
        <v>80</v>
      </c>
      <c r="D6688" t="s">
        <v>92</v>
      </c>
      <c r="E6688" t="s">
        <v>165</v>
      </c>
      <c r="F6688" t="s">
        <v>19278</v>
      </c>
      <c r="G6688" t="s">
        <v>167</v>
      </c>
      <c r="H6688" t="s">
        <v>150</v>
      </c>
      <c r="I6688" t="s">
        <v>136</v>
      </c>
      <c r="J6688" t="s">
        <v>137</v>
      </c>
      <c r="K6688" t="s">
        <v>138</v>
      </c>
      <c r="L6688" t="s">
        <v>19279</v>
      </c>
      <c r="M6688" t="s">
        <v>19280</v>
      </c>
      <c r="N6688">
        <v>2.119444444</v>
      </c>
      <c r="O6688">
        <v>0</v>
      </c>
      <c r="P6688">
        <v>1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0.31535962653025007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0.31535962653025007</v>
      </c>
    </row>
    <row r="6689" spans="1:31" x14ac:dyDescent="0.25">
      <c r="A6689">
        <v>2285238</v>
      </c>
      <c r="B6689">
        <v>1</v>
      </c>
      <c r="C6689" t="s">
        <v>80</v>
      </c>
      <c r="D6689" t="s">
        <v>99</v>
      </c>
      <c r="E6689" t="s">
        <v>165</v>
      </c>
      <c r="F6689" t="s">
        <v>19281</v>
      </c>
      <c r="G6689" t="s">
        <v>198</v>
      </c>
      <c r="H6689" t="s">
        <v>150</v>
      </c>
      <c r="I6689" t="s">
        <v>136</v>
      </c>
      <c r="J6689" t="s">
        <v>137</v>
      </c>
      <c r="K6689" t="s">
        <v>138</v>
      </c>
      <c r="L6689" t="s">
        <v>19282</v>
      </c>
      <c r="M6689" t="s">
        <v>19283</v>
      </c>
      <c r="N6689">
        <v>1.6261111109999999</v>
      </c>
      <c r="O6689">
        <v>0</v>
      </c>
      <c r="P6689">
        <v>1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4.3733449044999997E-2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4.3733449044999997E-2</v>
      </c>
    </row>
    <row r="6690" spans="1:31" x14ac:dyDescent="0.25">
      <c r="A6690">
        <v>2285239</v>
      </c>
      <c r="B6690">
        <v>1</v>
      </c>
      <c r="C6690" t="s">
        <v>80</v>
      </c>
      <c r="D6690" t="s">
        <v>107</v>
      </c>
      <c r="E6690" t="s">
        <v>165</v>
      </c>
      <c r="F6690" t="s">
        <v>19284</v>
      </c>
      <c r="G6690" t="s">
        <v>167</v>
      </c>
      <c r="H6690" t="s">
        <v>150</v>
      </c>
      <c r="I6690" t="s">
        <v>136</v>
      </c>
      <c r="J6690" t="s">
        <v>137</v>
      </c>
      <c r="K6690" t="s">
        <v>138</v>
      </c>
      <c r="L6690" t="s">
        <v>19285</v>
      </c>
      <c r="M6690" t="s">
        <v>19286</v>
      </c>
      <c r="N6690">
        <v>3.3858333329999999</v>
      </c>
      <c r="O6690">
        <v>0</v>
      </c>
      <c r="P6690">
        <v>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0.22590832031690003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0.22590832031690003</v>
      </c>
    </row>
    <row r="6691" spans="1:31" x14ac:dyDescent="0.25">
      <c r="A6691">
        <v>2285240</v>
      </c>
      <c r="B6691">
        <v>1</v>
      </c>
      <c r="C6691" t="s">
        <v>81</v>
      </c>
      <c r="D6691" t="s">
        <v>121</v>
      </c>
      <c r="E6691" t="s">
        <v>165</v>
      </c>
      <c r="F6691" t="s">
        <v>9569</v>
      </c>
      <c r="G6691" t="s">
        <v>297</v>
      </c>
      <c r="H6691" t="s">
        <v>150</v>
      </c>
      <c r="I6691" t="s">
        <v>136</v>
      </c>
      <c r="J6691" t="s">
        <v>137</v>
      </c>
      <c r="K6691" t="s">
        <v>138</v>
      </c>
      <c r="L6691" t="s">
        <v>19287</v>
      </c>
      <c r="M6691" t="s">
        <v>19288</v>
      </c>
      <c r="N6691">
        <v>1.878055555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1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0.42802557795987506</v>
      </c>
      <c r="AC6691">
        <v>0</v>
      </c>
      <c r="AD6691">
        <v>0</v>
      </c>
      <c r="AE6691">
        <v>0.42802557795987506</v>
      </c>
    </row>
    <row r="6692" spans="1:31" x14ac:dyDescent="0.25">
      <c r="A6692">
        <v>2285241</v>
      </c>
      <c r="B6692">
        <v>1</v>
      </c>
      <c r="C6692" t="s">
        <v>80</v>
      </c>
      <c r="D6692" t="s">
        <v>92</v>
      </c>
      <c r="E6692" t="s">
        <v>165</v>
      </c>
      <c r="F6692" t="s">
        <v>19289</v>
      </c>
      <c r="G6692" t="s">
        <v>261</v>
      </c>
      <c r="H6692" t="s">
        <v>150</v>
      </c>
      <c r="I6692" t="s">
        <v>136</v>
      </c>
      <c r="J6692" t="s">
        <v>137</v>
      </c>
      <c r="K6692" t="s">
        <v>138</v>
      </c>
      <c r="L6692" t="s">
        <v>19290</v>
      </c>
      <c r="M6692" t="s">
        <v>19291</v>
      </c>
      <c r="N6692">
        <v>1.1177777769999999</v>
      </c>
      <c r="O6692">
        <v>0</v>
      </c>
      <c r="P6692">
        <v>2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7.6629009820000015E-3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7.6629009820000015E-3</v>
      </c>
    </row>
    <row r="6693" spans="1:31" x14ac:dyDescent="0.25">
      <c r="A6693">
        <v>2285242</v>
      </c>
      <c r="B6693">
        <v>1</v>
      </c>
      <c r="C6693" t="s">
        <v>80</v>
      </c>
      <c r="D6693" t="s">
        <v>95</v>
      </c>
      <c r="E6693" t="s">
        <v>147</v>
      </c>
      <c r="F6693" t="s">
        <v>19292</v>
      </c>
      <c r="G6693" t="s">
        <v>1433</v>
      </c>
      <c r="H6693" t="s">
        <v>150</v>
      </c>
      <c r="I6693" t="s">
        <v>136</v>
      </c>
      <c r="J6693" t="s">
        <v>137</v>
      </c>
      <c r="K6693" t="s">
        <v>138</v>
      </c>
      <c r="L6693" t="s">
        <v>19293</v>
      </c>
      <c r="M6693" t="s">
        <v>19294</v>
      </c>
      <c r="N6693">
        <v>1.686111111</v>
      </c>
      <c r="O6693">
        <v>0</v>
      </c>
      <c r="P6693">
        <v>40</v>
      </c>
      <c r="Q6693">
        <v>0</v>
      </c>
      <c r="R6693">
        <v>0</v>
      </c>
      <c r="S6693">
        <v>0</v>
      </c>
      <c r="T6693">
        <v>5</v>
      </c>
      <c r="U6693">
        <v>0</v>
      </c>
      <c r="V6693">
        <v>0</v>
      </c>
      <c r="W6693">
        <v>0</v>
      </c>
      <c r="X6693">
        <v>37.848105483899808</v>
      </c>
      <c r="Y6693">
        <v>0</v>
      </c>
      <c r="Z6693">
        <v>0</v>
      </c>
      <c r="AA6693">
        <v>0</v>
      </c>
      <c r="AB6693">
        <v>3.0647499572783556</v>
      </c>
      <c r="AC6693">
        <v>0</v>
      </c>
      <c r="AD6693">
        <v>0</v>
      </c>
      <c r="AE6693">
        <v>40.912855441178166</v>
      </c>
    </row>
    <row r="6694" spans="1:31" x14ac:dyDescent="0.25">
      <c r="A6694">
        <v>2285248</v>
      </c>
      <c r="B6694">
        <v>1</v>
      </c>
      <c r="C6694" t="s">
        <v>80</v>
      </c>
      <c r="D6694" t="s">
        <v>92</v>
      </c>
      <c r="E6694" t="s">
        <v>132</v>
      </c>
      <c r="F6694" t="s">
        <v>19295</v>
      </c>
      <c r="G6694" t="s">
        <v>134</v>
      </c>
      <c r="H6694" t="s">
        <v>135</v>
      </c>
      <c r="I6694" t="s">
        <v>136</v>
      </c>
      <c r="J6694" t="s">
        <v>137</v>
      </c>
      <c r="K6694" t="s">
        <v>138</v>
      </c>
      <c r="L6694" t="s">
        <v>19296</v>
      </c>
      <c r="M6694" t="s">
        <v>19297</v>
      </c>
      <c r="N6694">
        <v>0.65222222200000002</v>
      </c>
      <c r="O6694">
        <v>0</v>
      </c>
      <c r="P6694">
        <v>2949</v>
      </c>
      <c r="Q6694">
        <v>1</v>
      </c>
      <c r="R6694">
        <v>2</v>
      </c>
      <c r="S6694">
        <v>9</v>
      </c>
      <c r="T6694">
        <v>127</v>
      </c>
      <c r="U6694">
        <v>1</v>
      </c>
      <c r="V6694">
        <v>2</v>
      </c>
      <c r="W6694">
        <v>0</v>
      </c>
      <c r="X6694">
        <v>519.1660077457982</v>
      </c>
      <c r="Y6694">
        <v>1.9102473705441003</v>
      </c>
      <c r="Z6694">
        <v>4.2484070408999999E-2</v>
      </c>
      <c r="AA6694">
        <v>85.281018943390819</v>
      </c>
      <c r="AB6694">
        <v>76.982763877998366</v>
      </c>
      <c r="AC6694">
        <v>16.937179309637035</v>
      </c>
      <c r="AD6694">
        <v>0.78408067051950003</v>
      </c>
      <c r="AE6694">
        <v>701.1037819882971</v>
      </c>
    </row>
    <row r="6695" spans="1:31" x14ac:dyDescent="0.25">
      <c r="A6695">
        <v>2285250</v>
      </c>
      <c r="B6695">
        <v>1</v>
      </c>
      <c r="C6695" t="s">
        <v>80</v>
      </c>
      <c r="D6695" t="s">
        <v>97</v>
      </c>
      <c r="E6695" t="s">
        <v>147</v>
      </c>
      <c r="F6695" t="s">
        <v>19298</v>
      </c>
      <c r="G6695" t="s">
        <v>380</v>
      </c>
      <c r="H6695" t="s">
        <v>150</v>
      </c>
      <c r="I6695" t="s">
        <v>136</v>
      </c>
      <c r="J6695" t="s">
        <v>137</v>
      </c>
      <c r="K6695" t="s">
        <v>138</v>
      </c>
      <c r="L6695" t="s">
        <v>19299</v>
      </c>
      <c r="M6695" t="s">
        <v>19300</v>
      </c>
      <c r="N6695">
        <v>1.2608333329999999</v>
      </c>
      <c r="O6695">
        <v>0</v>
      </c>
      <c r="P6695">
        <v>13</v>
      </c>
      <c r="Q6695">
        <v>0</v>
      </c>
      <c r="R6695">
        <v>0</v>
      </c>
      <c r="S6695">
        <v>0</v>
      </c>
      <c r="T6695">
        <v>1</v>
      </c>
      <c r="U6695">
        <v>0</v>
      </c>
      <c r="V6695">
        <v>0</v>
      </c>
      <c r="W6695">
        <v>0</v>
      </c>
      <c r="X6695">
        <v>5.4119204056250005</v>
      </c>
      <c r="Y6695">
        <v>0</v>
      </c>
      <c r="Z6695">
        <v>0</v>
      </c>
      <c r="AA6695">
        <v>0</v>
      </c>
      <c r="AB6695">
        <v>1.761707145403125</v>
      </c>
      <c r="AC6695">
        <v>0</v>
      </c>
      <c r="AD6695">
        <v>0</v>
      </c>
      <c r="AE6695">
        <v>7.173627551028126</v>
      </c>
    </row>
    <row r="6696" spans="1:31" x14ac:dyDescent="0.25">
      <c r="A6696">
        <v>2285255</v>
      </c>
      <c r="B6696">
        <v>1</v>
      </c>
      <c r="C6696" t="s">
        <v>80</v>
      </c>
      <c r="D6696" t="s">
        <v>83</v>
      </c>
      <c r="E6696" t="s">
        <v>165</v>
      </c>
      <c r="F6696" t="s">
        <v>19301</v>
      </c>
      <c r="G6696" t="s">
        <v>167</v>
      </c>
      <c r="H6696" t="s">
        <v>150</v>
      </c>
      <c r="I6696" t="s">
        <v>136</v>
      </c>
      <c r="J6696" t="s">
        <v>137</v>
      </c>
      <c r="K6696" t="s">
        <v>138</v>
      </c>
      <c r="L6696" t="s">
        <v>19302</v>
      </c>
      <c r="M6696" t="s">
        <v>19303</v>
      </c>
      <c r="N6696">
        <v>1.5830555550000001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10</v>
      </c>
      <c r="U6696">
        <v>0</v>
      </c>
      <c r="V6696">
        <v>1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27.605881482061893</v>
      </c>
      <c r="AC6696">
        <v>0</v>
      </c>
      <c r="AD6696">
        <v>68.518682335004499</v>
      </c>
      <c r="AE6696">
        <v>96.124563817066388</v>
      </c>
    </row>
    <row r="6697" spans="1:31" x14ac:dyDescent="0.25">
      <c r="A6697">
        <v>2285256</v>
      </c>
      <c r="B6697">
        <v>1</v>
      </c>
      <c r="C6697" t="s">
        <v>80</v>
      </c>
      <c r="D6697" t="s">
        <v>90</v>
      </c>
      <c r="E6697" t="s">
        <v>165</v>
      </c>
      <c r="F6697" t="s">
        <v>19304</v>
      </c>
      <c r="G6697" t="s">
        <v>225</v>
      </c>
      <c r="H6697" t="s">
        <v>150</v>
      </c>
      <c r="I6697" t="s">
        <v>136</v>
      </c>
      <c r="J6697" t="s">
        <v>137</v>
      </c>
      <c r="K6697" t="s">
        <v>138</v>
      </c>
      <c r="L6697" t="s">
        <v>19305</v>
      </c>
      <c r="M6697" t="s">
        <v>19306</v>
      </c>
      <c r="N6697">
        <v>3.0008333330000001</v>
      </c>
      <c r="O6697">
        <v>0</v>
      </c>
      <c r="P6697">
        <v>17</v>
      </c>
      <c r="Q6697">
        <v>0</v>
      </c>
      <c r="R6697">
        <v>0</v>
      </c>
      <c r="S6697">
        <v>0</v>
      </c>
      <c r="T6697">
        <v>4</v>
      </c>
      <c r="U6697">
        <v>0</v>
      </c>
      <c r="V6697">
        <v>0</v>
      </c>
      <c r="W6697">
        <v>0</v>
      </c>
      <c r="X6697">
        <v>17.848040918083207</v>
      </c>
      <c r="Y6697">
        <v>0</v>
      </c>
      <c r="Z6697">
        <v>0</v>
      </c>
      <c r="AA6697">
        <v>0</v>
      </c>
      <c r="AB6697">
        <v>6.3609679330788582</v>
      </c>
      <c r="AC6697">
        <v>0</v>
      </c>
      <c r="AD6697">
        <v>0</v>
      </c>
      <c r="AE6697">
        <v>24.209008851162064</v>
      </c>
    </row>
    <row r="6698" spans="1:31" x14ac:dyDescent="0.25">
      <c r="A6698">
        <v>2285259</v>
      </c>
      <c r="B6698">
        <v>1</v>
      </c>
      <c r="C6698" t="s">
        <v>80</v>
      </c>
      <c r="D6698" t="s">
        <v>90</v>
      </c>
      <c r="E6698" t="s">
        <v>165</v>
      </c>
      <c r="F6698" t="s">
        <v>19307</v>
      </c>
      <c r="G6698" t="s">
        <v>225</v>
      </c>
      <c r="H6698" t="s">
        <v>150</v>
      </c>
      <c r="I6698" t="s">
        <v>136</v>
      </c>
      <c r="J6698" t="s">
        <v>137</v>
      </c>
      <c r="K6698" t="s">
        <v>138</v>
      </c>
      <c r="L6698" t="s">
        <v>19308</v>
      </c>
      <c r="M6698" t="s">
        <v>19309</v>
      </c>
      <c r="N6698">
        <v>1.069722222</v>
      </c>
      <c r="O6698">
        <v>0</v>
      </c>
      <c r="P6698">
        <v>22</v>
      </c>
      <c r="Q6698">
        <v>0</v>
      </c>
      <c r="R6698">
        <v>0</v>
      </c>
      <c r="S6698">
        <v>0</v>
      </c>
      <c r="T6698">
        <v>4</v>
      </c>
      <c r="U6698">
        <v>0</v>
      </c>
      <c r="V6698">
        <v>0</v>
      </c>
      <c r="W6698">
        <v>0</v>
      </c>
      <c r="X6698">
        <v>5.1006470154774251</v>
      </c>
      <c r="Y6698">
        <v>0</v>
      </c>
      <c r="Z6698">
        <v>0</v>
      </c>
      <c r="AA6698">
        <v>0</v>
      </c>
      <c r="AB6698">
        <v>6.1512779676914509</v>
      </c>
      <c r="AC6698">
        <v>0</v>
      </c>
      <c r="AD6698">
        <v>0</v>
      </c>
      <c r="AE6698">
        <v>11.251924983168877</v>
      </c>
    </row>
    <row r="6699" spans="1:31" x14ac:dyDescent="0.25">
      <c r="A6699">
        <v>2285263</v>
      </c>
      <c r="B6699">
        <v>1</v>
      </c>
      <c r="C6699" t="s">
        <v>80</v>
      </c>
      <c r="D6699" t="s">
        <v>82</v>
      </c>
      <c r="E6699" t="s">
        <v>165</v>
      </c>
      <c r="F6699" t="s">
        <v>19310</v>
      </c>
      <c r="G6699" t="s">
        <v>261</v>
      </c>
      <c r="H6699" t="s">
        <v>150</v>
      </c>
      <c r="I6699" t="s">
        <v>136</v>
      </c>
      <c r="J6699" t="s">
        <v>137</v>
      </c>
      <c r="K6699" t="s">
        <v>138</v>
      </c>
      <c r="L6699" t="s">
        <v>19311</v>
      </c>
      <c r="M6699" t="s">
        <v>19312</v>
      </c>
      <c r="N6699">
        <v>1.570277777</v>
      </c>
      <c r="O6699">
        <v>0</v>
      </c>
      <c r="P6699">
        <v>1</v>
      </c>
      <c r="Q6699">
        <v>0</v>
      </c>
      <c r="R6699">
        <v>0</v>
      </c>
      <c r="S6699">
        <v>0</v>
      </c>
      <c r="T6699">
        <v>15</v>
      </c>
      <c r="U6699">
        <v>0</v>
      </c>
      <c r="V6699">
        <v>0</v>
      </c>
      <c r="W6699">
        <v>0</v>
      </c>
      <c r="X6699">
        <v>7.7906401741666669E-3</v>
      </c>
      <c r="Y6699">
        <v>0</v>
      </c>
      <c r="Z6699">
        <v>0</v>
      </c>
      <c r="AA6699">
        <v>0</v>
      </c>
      <c r="AB6699">
        <v>7.9783681148402845</v>
      </c>
      <c r="AC6699">
        <v>0</v>
      </c>
      <c r="AD6699">
        <v>0</v>
      </c>
      <c r="AE6699">
        <v>7.9861587550144515</v>
      </c>
    </row>
    <row r="6700" spans="1:31" x14ac:dyDescent="0.25">
      <c r="A6700">
        <v>2285264</v>
      </c>
      <c r="B6700">
        <v>1</v>
      </c>
      <c r="C6700" t="s">
        <v>80</v>
      </c>
      <c r="D6700" t="s">
        <v>105</v>
      </c>
      <c r="E6700" t="s">
        <v>165</v>
      </c>
      <c r="F6700" t="s">
        <v>19313</v>
      </c>
      <c r="G6700" t="s">
        <v>261</v>
      </c>
      <c r="H6700" t="s">
        <v>150</v>
      </c>
      <c r="I6700" t="s">
        <v>136</v>
      </c>
      <c r="J6700" t="s">
        <v>137</v>
      </c>
      <c r="K6700" t="s">
        <v>138</v>
      </c>
      <c r="L6700" t="s">
        <v>19314</v>
      </c>
      <c r="M6700" t="s">
        <v>19315</v>
      </c>
      <c r="N6700">
        <v>5.2147222219999998</v>
      </c>
      <c r="O6700">
        <v>0</v>
      </c>
      <c r="P6700">
        <v>1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7.8259972073166678E-2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7.8259972073166678E-2</v>
      </c>
    </row>
    <row r="6701" spans="1:31" x14ac:dyDescent="0.25">
      <c r="A6701">
        <v>2285265</v>
      </c>
      <c r="B6701">
        <v>1</v>
      </c>
      <c r="C6701" t="s">
        <v>80</v>
      </c>
      <c r="D6701" t="s">
        <v>103</v>
      </c>
      <c r="E6701" t="s">
        <v>165</v>
      </c>
      <c r="F6701" t="s">
        <v>19316</v>
      </c>
      <c r="G6701" t="s">
        <v>198</v>
      </c>
      <c r="H6701" t="s">
        <v>150</v>
      </c>
      <c r="I6701" t="s">
        <v>136</v>
      </c>
      <c r="J6701" t="s">
        <v>137</v>
      </c>
      <c r="K6701" t="s">
        <v>138</v>
      </c>
      <c r="L6701" t="s">
        <v>19317</v>
      </c>
      <c r="M6701" t="s">
        <v>19318</v>
      </c>
      <c r="N6701">
        <v>1.6950000000000001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1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1.0832362188938001</v>
      </c>
      <c r="AC6701">
        <v>0</v>
      </c>
      <c r="AD6701">
        <v>0</v>
      </c>
      <c r="AE6701">
        <v>1.0832362188938001</v>
      </c>
    </row>
    <row r="6702" spans="1:31" x14ac:dyDescent="0.25">
      <c r="A6702">
        <v>2285268</v>
      </c>
      <c r="B6702">
        <v>1</v>
      </c>
      <c r="C6702" t="s">
        <v>80</v>
      </c>
      <c r="D6702" t="s">
        <v>103</v>
      </c>
      <c r="E6702" t="s">
        <v>165</v>
      </c>
      <c r="F6702" t="s">
        <v>19319</v>
      </c>
      <c r="G6702" t="s">
        <v>198</v>
      </c>
      <c r="H6702" t="s">
        <v>150</v>
      </c>
      <c r="I6702" t="s">
        <v>136</v>
      </c>
      <c r="J6702" t="s">
        <v>137</v>
      </c>
      <c r="K6702" t="s">
        <v>138</v>
      </c>
      <c r="L6702" t="s">
        <v>19320</v>
      </c>
      <c r="M6702" t="s">
        <v>19321</v>
      </c>
      <c r="N6702">
        <v>0.73416666600000002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1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</row>
    <row r="6703" spans="1:31" x14ac:dyDescent="0.25">
      <c r="A6703">
        <v>2285269</v>
      </c>
      <c r="B6703">
        <v>1</v>
      </c>
      <c r="C6703" t="s">
        <v>81</v>
      </c>
      <c r="D6703" t="s">
        <v>122</v>
      </c>
      <c r="E6703" t="s">
        <v>141</v>
      </c>
      <c r="F6703" t="s">
        <v>19322</v>
      </c>
      <c r="G6703" t="s">
        <v>143</v>
      </c>
      <c r="H6703" t="s">
        <v>135</v>
      </c>
      <c r="I6703" t="s">
        <v>136</v>
      </c>
      <c r="J6703" t="s">
        <v>137</v>
      </c>
      <c r="K6703" t="s">
        <v>144</v>
      </c>
      <c r="L6703" t="s">
        <v>19323</v>
      </c>
      <c r="M6703" t="s">
        <v>19324</v>
      </c>
      <c r="N6703">
        <v>0.81722222200000005</v>
      </c>
      <c r="O6703">
        <v>0</v>
      </c>
      <c r="P6703">
        <v>1262</v>
      </c>
      <c r="Q6703">
        <v>0</v>
      </c>
      <c r="R6703">
        <v>0</v>
      </c>
      <c r="S6703">
        <v>0</v>
      </c>
      <c r="T6703">
        <v>42</v>
      </c>
      <c r="U6703">
        <v>0</v>
      </c>
      <c r="V6703">
        <v>0</v>
      </c>
      <c r="W6703">
        <v>0</v>
      </c>
      <c r="X6703">
        <v>250.11333838262436</v>
      </c>
      <c r="Y6703">
        <v>0</v>
      </c>
      <c r="Z6703">
        <v>0</v>
      </c>
      <c r="AA6703">
        <v>0</v>
      </c>
      <c r="AB6703">
        <v>23.86800491836177</v>
      </c>
      <c r="AC6703">
        <v>0</v>
      </c>
      <c r="AD6703">
        <v>0</v>
      </c>
      <c r="AE6703">
        <v>273.98134330098611</v>
      </c>
    </row>
    <row r="6704" spans="1:31" x14ac:dyDescent="0.25">
      <c r="A6704">
        <v>2285270</v>
      </c>
      <c r="B6704">
        <v>1</v>
      </c>
      <c r="C6704" t="s">
        <v>80</v>
      </c>
      <c r="D6704" t="s">
        <v>84</v>
      </c>
      <c r="E6704" t="s">
        <v>141</v>
      </c>
      <c r="F6704" t="s">
        <v>19325</v>
      </c>
      <c r="G6704" t="s">
        <v>268</v>
      </c>
      <c r="H6704" t="s">
        <v>135</v>
      </c>
      <c r="I6704" t="s">
        <v>136</v>
      </c>
      <c r="J6704" t="s">
        <v>137</v>
      </c>
      <c r="K6704" t="s">
        <v>138</v>
      </c>
      <c r="L6704" t="s">
        <v>19326</v>
      </c>
      <c r="M6704" t="s">
        <v>19327</v>
      </c>
      <c r="N6704">
        <v>2.2383333329999999</v>
      </c>
      <c r="O6704">
        <v>4</v>
      </c>
      <c r="P6704">
        <v>534</v>
      </c>
      <c r="Q6704">
        <v>1</v>
      </c>
      <c r="R6704">
        <v>69</v>
      </c>
      <c r="S6704">
        <v>3</v>
      </c>
      <c r="T6704">
        <v>53</v>
      </c>
      <c r="U6704">
        <v>0</v>
      </c>
      <c r="V6704">
        <v>0</v>
      </c>
      <c r="W6704">
        <v>1.5789167581538748</v>
      </c>
      <c r="X6704">
        <v>242.51313783612639</v>
      </c>
      <c r="Y6704">
        <v>9.0043187000812495</v>
      </c>
      <c r="Z6704">
        <v>49.639562804785896</v>
      </c>
      <c r="AA6704">
        <v>20.781506344044548</v>
      </c>
      <c r="AB6704">
        <v>59.474594290181244</v>
      </c>
      <c r="AC6704">
        <v>0</v>
      </c>
      <c r="AD6704">
        <v>0</v>
      </c>
      <c r="AE6704">
        <v>382.9920367333732</v>
      </c>
    </row>
    <row r="6705" spans="1:31" x14ac:dyDescent="0.25">
      <c r="A6705">
        <v>2285272</v>
      </c>
      <c r="B6705">
        <v>1</v>
      </c>
      <c r="C6705" t="s">
        <v>81</v>
      </c>
      <c r="D6705" t="s">
        <v>128</v>
      </c>
      <c r="E6705" t="s">
        <v>141</v>
      </c>
      <c r="F6705" t="s">
        <v>19328</v>
      </c>
      <c r="G6705" t="s">
        <v>143</v>
      </c>
      <c r="H6705" t="s">
        <v>135</v>
      </c>
      <c r="I6705" t="s">
        <v>136</v>
      </c>
      <c r="J6705" t="s">
        <v>137</v>
      </c>
      <c r="K6705" t="s">
        <v>144</v>
      </c>
      <c r="L6705" t="s">
        <v>19329</v>
      </c>
      <c r="M6705" t="s">
        <v>19330</v>
      </c>
      <c r="N6705">
        <v>3.1716666660000001</v>
      </c>
      <c r="O6705">
        <v>0</v>
      </c>
      <c r="P6705">
        <v>305</v>
      </c>
      <c r="Q6705">
        <v>0</v>
      </c>
      <c r="R6705">
        <v>0</v>
      </c>
      <c r="S6705">
        <v>0</v>
      </c>
      <c r="T6705">
        <v>18</v>
      </c>
      <c r="U6705">
        <v>0</v>
      </c>
      <c r="V6705">
        <v>0</v>
      </c>
      <c r="W6705">
        <v>0</v>
      </c>
      <c r="X6705">
        <v>175.37414709399954</v>
      </c>
      <c r="Y6705">
        <v>0</v>
      </c>
      <c r="Z6705">
        <v>0</v>
      </c>
      <c r="AA6705">
        <v>0</v>
      </c>
      <c r="AB6705">
        <v>40.191888255779212</v>
      </c>
      <c r="AC6705">
        <v>0</v>
      </c>
      <c r="AD6705">
        <v>0</v>
      </c>
      <c r="AE6705">
        <v>215.56603534977876</v>
      </c>
    </row>
    <row r="6706" spans="1:31" x14ac:dyDescent="0.25">
      <c r="A6706">
        <v>2285273</v>
      </c>
      <c r="B6706">
        <v>1</v>
      </c>
      <c r="C6706" t="s">
        <v>81</v>
      </c>
      <c r="D6706" t="s">
        <v>114</v>
      </c>
      <c r="E6706" t="s">
        <v>157</v>
      </c>
      <c r="F6706" t="s">
        <v>19331</v>
      </c>
      <c r="G6706" t="s">
        <v>134</v>
      </c>
      <c r="H6706" t="s">
        <v>135</v>
      </c>
      <c r="I6706" t="s">
        <v>136</v>
      </c>
      <c r="J6706" t="s">
        <v>137</v>
      </c>
      <c r="K6706" t="s">
        <v>138</v>
      </c>
      <c r="L6706" t="s">
        <v>19332</v>
      </c>
      <c r="M6706" t="s">
        <v>19333</v>
      </c>
      <c r="N6706">
        <v>0.85</v>
      </c>
      <c r="O6706">
        <v>0</v>
      </c>
      <c r="P6706">
        <v>1814</v>
      </c>
      <c r="Q6706">
        <v>0</v>
      </c>
      <c r="R6706">
        <v>48</v>
      </c>
      <c r="S6706">
        <v>8</v>
      </c>
      <c r="T6706">
        <v>163</v>
      </c>
      <c r="U6706">
        <v>1</v>
      </c>
      <c r="V6706">
        <v>1</v>
      </c>
      <c r="W6706">
        <v>0</v>
      </c>
      <c r="X6706">
        <v>115.08431657275004</v>
      </c>
      <c r="Y6706">
        <v>0</v>
      </c>
      <c r="Z6706">
        <v>1.8378236440769999</v>
      </c>
      <c r="AA6706">
        <v>63.57156876964099</v>
      </c>
      <c r="AB6706">
        <v>32.185313969776018</v>
      </c>
      <c r="AC6706">
        <v>1.399406671245</v>
      </c>
      <c r="AD6706">
        <v>0</v>
      </c>
      <c r="AE6706">
        <v>214.07842962748907</v>
      </c>
    </row>
    <row r="6707" spans="1:31" x14ac:dyDescent="0.25">
      <c r="A6707">
        <v>2285274</v>
      </c>
      <c r="B6707">
        <v>1</v>
      </c>
      <c r="C6707" t="s">
        <v>80</v>
      </c>
      <c r="D6707" t="s">
        <v>107</v>
      </c>
      <c r="E6707" t="s">
        <v>165</v>
      </c>
      <c r="F6707" t="s">
        <v>19334</v>
      </c>
      <c r="G6707" t="s">
        <v>167</v>
      </c>
      <c r="H6707" t="s">
        <v>150</v>
      </c>
      <c r="I6707" t="s">
        <v>136</v>
      </c>
      <c r="J6707" t="s">
        <v>137</v>
      </c>
      <c r="K6707" t="s">
        <v>138</v>
      </c>
      <c r="L6707" t="s">
        <v>19335</v>
      </c>
      <c r="M6707" t="s">
        <v>19336</v>
      </c>
      <c r="N6707">
        <v>3.0552777770000001</v>
      </c>
      <c r="O6707">
        <v>0</v>
      </c>
      <c r="P6707">
        <v>2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1.9307337717105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1.9307337717105</v>
      </c>
    </row>
    <row r="6708" spans="1:31" x14ac:dyDescent="0.25">
      <c r="A6708">
        <v>2285275</v>
      </c>
      <c r="B6708">
        <v>1</v>
      </c>
      <c r="C6708" t="s">
        <v>81</v>
      </c>
      <c r="D6708" t="s">
        <v>112</v>
      </c>
      <c r="E6708" t="s">
        <v>165</v>
      </c>
      <c r="F6708" t="s">
        <v>19337</v>
      </c>
      <c r="G6708" t="s">
        <v>198</v>
      </c>
      <c r="H6708" t="s">
        <v>150</v>
      </c>
      <c r="I6708" t="s">
        <v>136</v>
      </c>
      <c r="J6708" t="s">
        <v>137</v>
      </c>
      <c r="K6708" t="s">
        <v>138</v>
      </c>
      <c r="L6708" t="s">
        <v>19338</v>
      </c>
      <c r="M6708" t="s">
        <v>19339</v>
      </c>
      <c r="N6708">
        <v>0.93555555499999998</v>
      </c>
      <c r="O6708">
        <v>0</v>
      </c>
      <c r="P6708">
        <v>7</v>
      </c>
      <c r="Q6708">
        <v>0</v>
      </c>
      <c r="R6708">
        <v>0</v>
      </c>
      <c r="S6708">
        <v>0</v>
      </c>
      <c r="T6708">
        <v>1</v>
      </c>
      <c r="U6708">
        <v>0</v>
      </c>
      <c r="V6708">
        <v>0</v>
      </c>
      <c r="W6708">
        <v>0</v>
      </c>
      <c r="X6708">
        <v>0.9466257561706668</v>
      </c>
      <c r="Y6708">
        <v>0</v>
      </c>
      <c r="Z6708">
        <v>0</v>
      </c>
      <c r="AA6708">
        <v>0</v>
      </c>
      <c r="AB6708">
        <v>8.6125693126666666E-2</v>
      </c>
      <c r="AC6708">
        <v>0</v>
      </c>
      <c r="AD6708">
        <v>0</v>
      </c>
      <c r="AE6708">
        <v>1.0327514492973335</v>
      </c>
    </row>
    <row r="6709" spans="1:31" x14ac:dyDescent="0.25">
      <c r="A6709">
        <v>2285276</v>
      </c>
      <c r="B6709">
        <v>1</v>
      </c>
      <c r="C6709" t="s">
        <v>80</v>
      </c>
      <c r="D6709" t="s">
        <v>82</v>
      </c>
      <c r="E6709" t="s">
        <v>165</v>
      </c>
      <c r="F6709" t="s">
        <v>4659</v>
      </c>
      <c r="G6709" t="s">
        <v>167</v>
      </c>
      <c r="H6709" t="s">
        <v>150</v>
      </c>
      <c r="I6709" t="s">
        <v>136</v>
      </c>
      <c r="J6709" t="s">
        <v>137</v>
      </c>
      <c r="K6709" t="s">
        <v>138</v>
      </c>
      <c r="L6709" t="s">
        <v>19340</v>
      </c>
      <c r="M6709" t="s">
        <v>19341</v>
      </c>
      <c r="N6709">
        <v>1.1261111109999999</v>
      </c>
      <c r="O6709">
        <v>0</v>
      </c>
      <c r="P6709">
        <v>15</v>
      </c>
      <c r="Q6709">
        <v>0</v>
      </c>
      <c r="R6709">
        <v>0</v>
      </c>
      <c r="S6709">
        <v>0</v>
      </c>
      <c r="T6709">
        <v>1</v>
      </c>
      <c r="U6709">
        <v>0</v>
      </c>
      <c r="V6709">
        <v>0</v>
      </c>
      <c r="W6709">
        <v>0</v>
      </c>
      <c r="X6709">
        <v>3.9960117188344175</v>
      </c>
      <c r="Y6709">
        <v>0</v>
      </c>
      <c r="Z6709">
        <v>0</v>
      </c>
      <c r="AA6709">
        <v>0</v>
      </c>
      <c r="AB6709">
        <v>1.7232801850721748</v>
      </c>
      <c r="AC6709">
        <v>0</v>
      </c>
      <c r="AD6709">
        <v>0</v>
      </c>
      <c r="AE6709">
        <v>5.7192919039065924</v>
      </c>
    </row>
    <row r="6710" spans="1:31" x14ac:dyDescent="0.25">
      <c r="A6710">
        <v>2285280</v>
      </c>
      <c r="B6710">
        <v>1</v>
      </c>
      <c r="C6710" t="s">
        <v>80</v>
      </c>
      <c r="D6710" t="s">
        <v>94</v>
      </c>
      <c r="E6710" t="s">
        <v>157</v>
      </c>
      <c r="F6710" t="s">
        <v>19342</v>
      </c>
      <c r="G6710" t="s">
        <v>533</v>
      </c>
      <c r="H6710" t="s">
        <v>135</v>
      </c>
      <c r="I6710" t="s">
        <v>136</v>
      </c>
      <c r="J6710" t="s">
        <v>137</v>
      </c>
      <c r="K6710" t="s">
        <v>138</v>
      </c>
      <c r="L6710" t="s">
        <v>19343</v>
      </c>
      <c r="M6710" t="s">
        <v>19344</v>
      </c>
      <c r="N6710">
        <v>0.72472222200000003</v>
      </c>
      <c r="O6710">
        <v>0</v>
      </c>
      <c r="P6710">
        <v>1</v>
      </c>
      <c r="Q6710">
        <v>9</v>
      </c>
      <c r="R6710">
        <v>156</v>
      </c>
      <c r="S6710">
        <v>1</v>
      </c>
      <c r="T6710">
        <v>15</v>
      </c>
      <c r="U6710">
        <v>0</v>
      </c>
      <c r="V6710">
        <v>0</v>
      </c>
      <c r="W6710">
        <v>0</v>
      </c>
      <c r="X6710">
        <v>7.3509580408050015E-2</v>
      </c>
      <c r="Y6710">
        <v>2.7392163736100752</v>
      </c>
      <c r="Z6710">
        <v>157.18489669682043</v>
      </c>
      <c r="AA6710">
        <v>0.95885518239364165</v>
      </c>
      <c r="AB6710">
        <v>14.756942874152561</v>
      </c>
      <c r="AC6710">
        <v>0</v>
      </c>
      <c r="AD6710">
        <v>0</v>
      </c>
      <c r="AE6710">
        <v>175.71342070738478</v>
      </c>
    </row>
    <row r="6711" spans="1:31" x14ac:dyDescent="0.25">
      <c r="A6711">
        <v>2285281</v>
      </c>
      <c r="B6711">
        <v>1</v>
      </c>
      <c r="C6711" t="s">
        <v>80</v>
      </c>
      <c r="D6711" t="s">
        <v>83</v>
      </c>
      <c r="E6711" t="s">
        <v>132</v>
      </c>
      <c r="F6711" t="s">
        <v>19345</v>
      </c>
      <c r="G6711" t="s">
        <v>134</v>
      </c>
      <c r="H6711" t="s">
        <v>135</v>
      </c>
      <c r="I6711" t="s">
        <v>136</v>
      </c>
      <c r="J6711" t="s">
        <v>137</v>
      </c>
      <c r="K6711" t="s">
        <v>138</v>
      </c>
      <c r="L6711" t="s">
        <v>19346</v>
      </c>
      <c r="M6711" t="s">
        <v>19347</v>
      </c>
      <c r="N6711">
        <v>0.38305555499999999</v>
      </c>
      <c r="O6711">
        <v>0</v>
      </c>
      <c r="P6711">
        <v>539</v>
      </c>
      <c r="Q6711">
        <v>0</v>
      </c>
      <c r="R6711">
        <v>23</v>
      </c>
      <c r="S6711">
        <v>0</v>
      </c>
      <c r="T6711">
        <v>58</v>
      </c>
      <c r="U6711">
        <v>0</v>
      </c>
      <c r="V6711">
        <v>0</v>
      </c>
      <c r="W6711">
        <v>0</v>
      </c>
      <c r="X6711">
        <v>59.911887936113182</v>
      </c>
      <c r="Y6711">
        <v>0</v>
      </c>
      <c r="Z6711">
        <v>5.2638080397312654</v>
      </c>
      <c r="AA6711">
        <v>0</v>
      </c>
      <c r="AB6711">
        <v>21.495727028316537</v>
      </c>
      <c r="AC6711">
        <v>0</v>
      </c>
      <c r="AD6711">
        <v>0</v>
      </c>
      <c r="AE6711">
        <v>86.671423004160985</v>
      </c>
    </row>
    <row r="6712" spans="1:31" x14ac:dyDescent="0.25">
      <c r="A6712">
        <v>2285284</v>
      </c>
      <c r="B6712">
        <v>1</v>
      </c>
      <c r="C6712" t="s">
        <v>80</v>
      </c>
      <c r="D6712" t="s">
        <v>92</v>
      </c>
      <c r="E6712" t="s">
        <v>165</v>
      </c>
      <c r="F6712" t="s">
        <v>19348</v>
      </c>
      <c r="G6712" t="s">
        <v>167</v>
      </c>
      <c r="H6712" t="s">
        <v>150</v>
      </c>
      <c r="I6712" t="s">
        <v>136</v>
      </c>
      <c r="J6712" t="s">
        <v>137</v>
      </c>
      <c r="K6712" t="s">
        <v>138</v>
      </c>
      <c r="L6712" t="s">
        <v>19349</v>
      </c>
      <c r="M6712" t="s">
        <v>19350</v>
      </c>
      <c r="N6712">
        <v>2.4913888879999999</v>
      </c>
      <c r="O6712">
        <v>0</v>
      </c>
      <c r="P6712">
        <v>2</v>
      </c>
      <c r="Q6712">
        <v>0</v>
      </c>
      <c r="R6712">
        <v>0</v>
      </c>
      <c r="S6712">
        <v>0</v>
      </c>
      <c r="T6712">
        <v>2</v>
      </c>
      <c r="U6712">
        <v>0</v>
      </c>
      <c r="V6712">
        <v>0</v>
      </c>
      <c r="W6712">
        <v>0</v>
      </c>
      <c r="X6712">
        <v>2.14899607363775</v>
      </c>
      <c r="Y6712">
        <v>0</v>
      </c>
      <c r="Z6712">
        <v>0</v>
      </c>
      <c r="AA6712">
        <v>0</v>
      </c>
      <c r="AB6712">
        <v>3.4915774811901334</v>
      </c>
      <c r="AC6712">
        <v>0</v>
      </c>
      <c r="AD6712">
        <v>0</v>
      </c>
      <c r="AE6712">
        <v>5.640573554827883</v>
      </c>
    </row>
    <row r="6713" spans="1:31" x14ac:dyDescent="0.25">
      <c r="A6713">
        <v>2285286</v>
      </c>
      <c r="B6713">
        <v>1</v>
      </c>
      <c r="C6713" t="s">
        <v>81</v>
      </c>
      <c r="D6713" t="s">
        <v>117</v>
      </c>
      <c r="E6713" t="s">
        <v>132</v>
      </c>
      <c r="F6713" t="s">
        <v>19351</v>
      </c>
      <c r="G6713" t="s">
        <v>134</v>
      </c>
      <c r="H6713" t="s">
        <v>135</v>
      </c>
      <c r="I6713" t="s">
        <v>738</v>
      </c>
      <c r="J6713" t="s">
        <v>137</v>
      </c>
      <c r="K6713" t="s">
        <v>138</v>
      </c>
      <c r="L6713" t="s">
        <v>19352</v>
      </c>
      <c r="M6713" t="s">
        <v>19353</v>
      </c>
      <c r="N6713">
        <v>1.4166666E-2</v>
      </c>
      <c r="O6713">
        <v>0</v>
      </c>
      <c r="P6713">
        <v>821</v>
      </c>
      <c r="Q6713">
        <v>15</v>
      </c>
      <c r="R6713">
        <v>75</v>
      </c>
      <c r="S6713">
        <v>5</v>
      </c>
      <c r="T6713">
        <v>39</v>
      </c>
      <c r="U6713">
        <v>0</v>
      </c>
      <c r="V6713">
        <v>0</v>
      </c>
      <c r="W6713">
        <v>0</v>
      </c>
      <c r="X6713">
        <v>1.1758121224509013</v>
      </c>
      <c r="Y6713">
        <v>0.10624209856575002</v>
      </c>
      <c r="Z6713">
        <v>0.10109364518274998</v>
      </c>
      <c r="AA6713">
        <v>0.41740211954349998</v>
      </c>
      <c r="AB6713">
        <v>0.42068927504233333</v>
      </c>
      <c r="AC6713">
        <v>0</v>
      </c>
      <c r="AD6713">
        <v>0</v>
      </c>
      <c r="AE6713">
        <v>2.2212392607852345</v>
      </c>
    </row>
    <row r="6714" spans="1:31" x14ac:dyDescent="0.25">
      <c r="A6714">
        <v>2285287</v>
      </c>
      <c r="B6714">
        <v>1</v>
      </c>
      <c r="C6714" t="s">
        <v>80</v>
      </c>
      <c r="D6714" t="s">
        <v>93</v>
      </c>
      <c r="E6714" t="s">
        <v>157</v>
      </c>
      <c r="F6714" t="s">
        <v>19354</v>
      </c>
      <c r="G6714" t="s">
        <v>134</v>
      </c>
      <c r="H6714" t="s">
        <v>135</v>
      </c>
      <c r="I6714" t="s">
        <v>136</v>
      </c>
      <c r="J6714" t="s">
        <v>137</v>
      </c>
      <c r="K6714" t="s">
        <v>138</v>
      </c>
      <c r="L6714" t="s">
        <v>19355</v>
      </c>
      <c r="M6714" t="s">
        <v>19356</v>
      </c>
      <c r="N6714">
        <v>0.35749999999999998</v>
      </c>
      <c r="O6714">
        <v>2</v>
      </c>
      <c r="P6714">
        <v>309</v>
      </c>
      <c r="Q6714">
        <v>34</v>
      </c>
      <c r="R6714">
        <v>71</v>
      </c>
      <c r="S6714">
        <v>6</v>
      </c>
      <c r="T6714">
        <v>74</v>
      </c>
      <c r="U6714">
        <v>1</v>
      </c>
      <c r="V6714">
        <v>0</v>
      </c>
      <c r="W6714">
        <v>0.42574001750279999</v>
      </c>
      <c r="X6714">
        <v>20.543001890804248</v>
      </c>
      <c r="Y6714">
        <v>42.27484328570003</v>
      </c>
      <c r="Z6714">
        <v>40.715431030388402</v>
      </c>
      <c r="AA6714">
        <v>3.6754749283752495</v>
      </c>
      <c r="AB6714">
        <v>14.053854498215673</v>
      </c>
      <c r="AC6714">
        <v>1.33789729086585</v>
      </c>
      <c r="AD6714">
        <v>0</v>
      </c>
      <c r="AE6714">
        <v>123.02624294185226</v>
      </c>
    </row>
    <row r="6715" spans="1:31" x14ac:dyDescent="0.25">
      <c r="A6715">
        <v>2285288</v>
      </c>
      <c r="B6715">
        <v>1</v>
      </c>
      <c r="C6715" t="s">
        <v>80</v>
      </c>
      <c r="D6715" t="s">
        <v>97</v>
      </c>
      <c r="E6715" t="s">
        <v>132</v>
      </c>
      <c r="F6715" t="s">
        <v>15216</v>
      </c>
      <c r="G6715" t="s">
        <v>134</v>
      </c>
      <c r="H6715" t="s">
        <v>135</v>
      </c>
      <c r="I6715" t="s">
        <v>136</v>
      </c>
      <c r="J6715" t="s">
        <v>137</v>
      </c>
      <c r="K6715" t="s">
        <v>138</v>
      </c>
      <c r="L6715" t="s">
        <v>19357</v>
      </c>
      <c r="M6715" t="s">
        <v>19358</v>
      </c>
      <c r="N6715">
        <v>0.39833333300000001</v>
      </c>
      <c r="O6715">
        <v>0</v>
      </c>
      <c r="P6715">
        <v>0</v>
      </c>
      <c r="Q6715">
        <v>0</v>
      </c>
      <c r="R6715">
        <v>0</v>
      </c>
      <c r="S6715">
        <v>3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216.73146262373342</v>
      </c>
      <c r="AB6715">
        <v>0</v>
      </c>
      <c r="AC6715">
        <v>0</v>
      </c>
      <c r="AD6715">
        <v>0</v>
      </c>
      <c r="AE6715">
        <v>216.73146262373342</v>
      </c>
    </row>
    <row r="6716" spans="1:31" x14ac:dyDescent="0.25">
      <c r="A6716">
        <v>2285291</v>
      </c>
      <c r="B6716">
        <v>1</v>
      </c>
      <c r="C6716" t="s">
        <v>80</v>
      </c>
      <c r="D6716" t="s">
        <v>96</v>
      </c>
      <c r="E6716" t="s">
        <v>165</v>
      </c>
      <c r="F6716" t="s">
        <v>19359</v>
      </c>
      <c r="G6716" t="s">
        <v>261</v>
      </c>
      <c r="H6716" t="s">
        <v>150</v>
      </c>
      <c r="I6716" t="s">
        <v>136</v>
      </c>
      <c r="J6716" t="s">
        <v>137</v>
      </c>
      <c r="K6716" t="s">
        <v>138</v>
      </c>
      <c r="L6716" t="s">
        <v>19360</v>
      </c>
      <c r="M6716" t="s">
        <v>19361</v>
      </c>
      <c r="N6716">
        <v>0.73916666600000003</v>
      </c>
      <c r="O6716">
        <v>0</v>
      </c>
      <c r="P6716">
        <v>1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0.40932385783972502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0.40932385783972502</v>
      </c>
    </row>
    <row r="6717" spans="1:31" x14ac:dyDescent="0.25">
      <c r="A6717">
        <v>2285292</v>
      </c>
      <c r="B6717">
        <v>1</v>
      </c>
      <c r="C6717" t="s">
        <v>80</v>
      </c>
      <c r="D6717" t="s">
        <v>102</v>
      </c>
      <c r="E6717" t="s">
        <v>165</v>
      </c>
      <c r="F6717" t="s">
        <v>19362</v>
      </c>
      <c r="G6717" t="s">
        <v>261</v>
      </c>
      <c r="H6717" t="s">
        <v>150</v>
      </c>
      <c r="I6717" t="s">
        <v>136</v>
      </c>
      <c r="J6717" t="s">
        <v>137</v>
      </c>
      <c r="K6717" t="s">
        <v>138</v>
      </c>
      <c r="L6717" t="s">
        <v>19363</v>
      </c>
      <c r="M6717" t="s">
        <v>19364</v>
      </c>
      <c r="N6717">
        <v>3.3772222219999999</v>
      </c>
      <c r="O6717">
        <v>0</v>
      </c>
      <c r="P6717">
        <v>1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0.20859856456500003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0.20859856456500003</v>
      </c>
    </row>
    <row r="6718" spans="1:31" x14ac:dyDescent="0.25">
      <c r="A6718">
        <v>2285294</v>
      </c>
      <c r="B6718">
        <v>1</v>
      </c>
      <c r="C6718" t="s">
        <v>80</v>
      </c>
      <c r="D6718" t="s">
        <v>105</v>
      </c>
      <c r="E6718" t="s">
        <v>312</v>
      </c>
      <c r="F6718" t="s">
        <v>19365</v>
      </c>
      <c r="G6718" t="s">
        <v>297</v>
      </c>
      <c r="H6718" t="s">
        <v>150</v>
      </c>
      <c r="I6718" t="s">
        <v>136</v>
      </c>
      <c r="J6718" t="s">
        <v>137</v>
      </c>
      <c r="K6718" t="s">
        <v>138</v>
      </c>
      <c r="L6718" t="s">
        <v>19366</v>
      </c>
      <c r="M6718" t="s">
        <v>19367</v>
      </c>
      <c r="N6718">
        <v>1.6016666660000001</v>
      </c>
      <c r="O6718">
        <v>0</v>
      </c>
      <c r="P6718">
        <v>7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3.8242588517868756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3.8242588517868756</v>
      </c>
    </row>
    <row r="6719" spans="1:31" x14ac:dyDescent="0.25">
      <c r="A6719">
        <v>2285296</v>
      </c>
      <c r="B6719">
        <v>1</v>
      </c>
      <c r="C6719" t="s">
        <v>81</v>
      </c>
      <c r="D6719" t="s">
        <v>113</v>
      </c>
      <c r="E6719" t="s">
        <v>157</v>
      </c>
      <c r="F6719" t="s">
        <v>19368</v>
      </c>
      <c r="G6719" t="s">
        <v>134</v>
      </c>
      <c r="H6719" t="s">
        <v>135</v>
      </c>
      <c r="I6719" t="s">
        <v>136</v>
      </c>
      <c r="J6719" t="s">
        <v>137</v>
      </c>
      <c r="K6719" t="s">
        <v>138</v>
      </c>
      <c r="L6719" t="s">
        <v>19369</v>
      </c>
      <c r="M6719" t="s">
        <v>19370</v>
      </c>
      <c r="N6719">
        <v>0.42888888800000002</v>
      </c>
      <c r="O6719">
        <v>2</v>
      </c>
      <c r="P6719">
        <v>2712</v>
      </c>
      <c r="Q6719">
        <v>44</v>
      </c>
      <c r="R6719">
        <v>814</v>
      </c>
      <c r="S6719">
        <v>22</v>
      </c>
      <c r="T6719">
        <v>191</v>
      </c>
      <c r="U6719">
        <v>0</v>
      </c>
      <c r="V6719">
        <v>2</v>
      </c>
      <c r="W6719">
        <v>0.32920826897560002</v>
      </c>
      <c r="X6719">
        <v>186.33382540782796</v>
      </c>
      <c r="Y6719">
        <v>26.972349774699655</v>
      </c>
      <c r="Z6719">
        <v>202.80279020505233</v>
      </c>
      <c r="AA6719">
        <v>43.120433934776877</v>
      </c>
      <c r="AB6719">
        <v>53.050602879449933</v>
      </c>
      <c r="AC6719">
        <v>0</v>
      </c>
      <c r="AD6719">
        <v>1.6494106369527337</v>
      </c>
      <c r="AE6719">
        <v>514.25862110773517</v>
      </c>
    </row>
    <row r="6720" spans="1:31" x14ac:dyDescent="0.25">
      <c r="A6720">
        <v>2285297</v>
      </c>
      <c r="B6720">
        <v>1</v>
      </c>
      <c r="C6720" t="s">
        <v>81</v>
      </c>
      <c r="D6720" t="s">
        <v>117</v>
      </c>
      <c r="E6720" t="s">
        <v>147</v>
      </c>
      <c r="F6720" t="s">
        <v>19371</v>
      </c>
      <c r="G6720" t="s">
        <v>149</v>
      </c>
      <c r="H6720" t="s">
        <v>150</v>
      </c>
      <c r="I6720" t="s">
        <v>136</v>
      </c>
      <c r="J6720" t="s">
        <v>137</v>
      </c>
      <c r="K6720" t="s">
        <v>138</v>
      </c>
      <c r="L6720" t="s">
        <v>19372</v>
      </c>
      <c r="M6720" t="s">
        <v>19373</v>
      </c>
      <c r="N6720">
        <v>1.501666666</v>
      </c>
      <c r="O6720">
        <v>0</v>
      </c>
      <c r="P6720">
        <v>6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1.1157117153708418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1.1157117153708418</v>
      </c>
    </row>
    <row r="6721" spans="1:31" x14ac:dyDescent="0.25">
      <c r="A6721">
        <v>2285300</v>
      </c>
      <c r="B6721">
        <v>1</v>
      </c>
      <c r="C6721" t="s">
        <v>80</v>
      </c>
      <c r="D6721" t="s">
        <v>105</v>
      </c>
      <c r="E6721" t="s">
        <v>132</v>
      </c>
      <c r="F6721" t="s">
        <v>19374</v>
      </c>
      <c r="G6721" t="s">
        <v>134</v>
      </c>
      <c r="H6721" t="s">
        <v>135</v>
      </c>
      <c r="I6721" t="s">
        <v>136</v>
      </c>
      <c r="J6721" t="s">
        <v>137</v>
      </c>
      <c r="K6721" t="s">
        <v>138</v>
      </c>
      <c r="L6721" t="s">
        <v>19375</v>
      </c>
      <c r="M6721" t="s">
        <v>19376</v>
      </c>
      <c r="N6721">
        <v>0.65333333299999996</v>
      </c>
      <c r="O6721">
        <v>0</v>
      </c>
      <c r="P6721">
        <v>1222</v>
      </c>
      <c r="Q6721">
        <v>0</v>
      </c>
      <c r="R6721">
        <v>200</v>
      </c>
      <c r="S6721">
        <v>1</v>
      </c>
      <c r="T6721">
        <v>192</v>
      </c>
      <c r="U6721">
        <v>0</v>
      </c>
      <c r="V6721">
        <v>1</v>
      </c>
      <c r="W6721">
        <v>0</v>
      </c>
      <c r="X6721">
        <v>234.46422428843198</v>
      </c>
      <c r="Y6721">
        <v>0</v>
      </c>
      <c r="Z6721">
        <v>34.152999775803039</v>
      </c>
      <c r="AA6721">
        <v>7.9954507182293337</v>
      </c>
      <c r="AB6721">
        <v>102.64291463430668</v>
      </c>
      <c r="AC6721">
        <v>0</v>
      </c>
      <c r="AD6721">
        <v>4.5210399994493997</v>
      </c>
      <c r="AE6721">
        <v>383.77662941622043</v>
      </c>
    </row>
    <row r="6722" spans="1:31" x14ac:dyDescent="0.25">
      <c r="A6722">
        <v>2285305</v>
      </c>
      <c r="B6722">
        <v>1</v>
      </c>
      <c r="C6722" t="s">
        <v>80</v>
      </c>
      <c r="D6722" t="s">
        <v>83</v>
      </c>
      <c r="E6722" t="s">
        <v>165</v>
      </c>
      <c r="F6722" t="s">
        <v>19377</v>
      </c>
      <c r="G6722" t="s">
        <v>198</v>
      </c>
      <c r="H6722" t="s">
        <v>150</v>
      </c>
      <c r="I6722" t="s">
        <v>136</v>
      </c>
      <c r="J6722" t="s">
        <v>137</v>
      </c>
      <c r="K6722" t="s">
        <v>138</v>
      </c>
      <c r="L6722" t="s">
        <v>19378</v>
      </c>
      <c r="M6722" t="s">
        <v>19379</v>
      </c>
      <c r="N6722">
        <v>1.845555555</v>
      </c>
      <c r="O6722">
        <v>0</v>
      </c>
      <c r="P6722">
        <v>2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1.5117242310194861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1.5117242310194861</v>
      </c>
    </row>
    <row r="6723" spans="1:31" x14ac:dyDescent="0.25">
      <c r="A6723">
        <v>2285307</v>
      </c>
      <c r="B6723">
        <v>1</v>
      </c>
      <c r="C6723" t="s">
        <v>81</v>
      </c>
      <c r="D6723" t="s">
        <v>112</v>
      </c>
      <c r="E6723" t="s">
        <v>176</v>
      </c>
      <c r="F6723" t="s">
        <v>19380</v>
      </c>
      <c r="G6723" t="s">
        <v>261</v>
      </c>
      <c r="H6723" t="s">
        <v>150</v>
      </c>
      <c r="I6723" t="s">
        <v>136</v>
      </c>
      <c r="J6723" t="s">
        <v>137</v>
      </c>
      <c r="K6723" t="s">
        <v>138</v>
      </c>
      <c r="L6723" t="s">
        <v>19381</v>
      </c>
      <c r="M6723" t="s">
        <v>19382</v>
      </c>
      <c r="N6723">
        <v>0.81722222200000005</v>
      </c>
      <c r="O6723">
        <v>0</v>
      </c>
      <c r="P6723">
        <v>43</v>
      </c>
      <c r="Q6723">
        <v>0</v>
      </c>
      <c r="R6723">
        <v>10</v>
      </c>
      <c r="S6723">
        <v>0</v>
      </c>
      <c r="T6723">
        <v>1</v>
      </c>
      <c r="U6723">
        <v>0</v>
      </c>
      <c r="V6723">
        <v>0</v>
      </c>
      <c r="W6723">
        <v>0</v>
      </c>
      <c r="X6723">
        <v>2.5546870961824166</v>
      </c>
      <c r="Y6723">
        <v>0</v>
      </c>
      <c r="Z6723">
        <v>1.20154138511755</v>
      </c>
      <c r="AA6723">
        <v>0</v>
      </c>
      <c r="AB6723">
        <v>3.2953660543125006E-2</v>
      </c>
      <c r="AC6723">
        <v>0</v>
      </c>
      <c r="AD6723">
        <v>0</v>
      </c>
      <c r="AE6723">
        <v>3.7891821418430918</v>
      </c>
    </row>
    <row r="6724" spans="1:31" x14ac:dyDescent="0.25">
      <c r="A6724">
        <v>2285308</v>
      </c>
      <c r="B6724">
        <v>1</v>
      </c>
      <c r="C6724" t="s">
        <v>80</v>
      </c>
      <c r="D6724" t="s">
        <v>88</v>
      </c>
      <c r="E6724" t="s">
        <v>176</v>
      </c>
      <c r="F6724" t="s">
        <v>19383</v>
      </c>
      <c r="G6724" t="s">
        <v>355</v>
      </c>
      <c r="H6724" t="s">
        <v>150</v>
      </c>
      <c r="I6724" t="s">
        <v>136</v>
      </c>
      <c r="J6724" t="s">
        <v>137</v>
      </c>
      <c r="K6724" t="s">
        <v>138</v>
      </c>
      <c r="L6724" t="s">
        <v>19384</v>
      </c>
      <c r="M6724" t="s">
        <v>19385</v>
      </c>
      <c r="N6724">
        <v>0.42361111099999998</v>
      </c>
      <c r="O6724">
        <v>0</v>
      </c>
      <c r="P6724">
        <v>99</v>
      </c>
      <c r="Q6724">
        <v>0</v>
      </c>
      <c r="R6724">
        <v>0</v>
      </c>
      <c r="S6724">
        <v>0</v>
      </c>
      <c r="T6724">
        <v>3</v>
      </c>
      <c r="U6724">
        <v>0</v>
      </c>
      <c r="V6724">
        <v>0</v>
      </c>
      <c r="W6724">
        <v>0</v>
      </c>
      <c r="X6724">
        <v>8.9461729746931251</v>
      </c>
      <c r="Y6724">
        <v>0</v>
      </c>
      <c r="Z6724">
        <v>0</v>
      </c>
      <c r="AA6724">
        <v>0</v>
      </c>
      <c r="AB6724">
        <v>0.41792049922499996</v>
      </c>
      <c r="AC6724">
        <v>0</v>
      </c>
      <c r="AD6724">
        <v>0</v>
      </c>
      <c r="AE6724">
        <v>9.3640934739181247</v>
      </c>
    </row>
    <row r="6725" spans="1:31" x14ac:dyDescent="0.25">
      <c r="A6725">
        <v>2285309</v>
      </c>
      <c r="B6725">
        <v>1</v>
      </c>
      <c r="C6725" t="s">
        <v>80</v>
      </c>
      <c r="D6725" t="s">
        <v>103</v>
      </c>
      <c r="E6725" t="s">
        <v>147</v>
      </c>
      <c r="F6725" t="s">
        <v>19386</v>
      </c>
      <c r="G6725" t="s">
        <v>149</v>
      </c>
      <c r="H6725" t="s">
        <v>150</v>
      </c>
      <c r="I6725" t="s">
        <v>136</v>
      </c>
      <c r="J6725" t="s">
        <v>137</v>
      </c>
      <c r="K6725" t="s">
        <v>138</v>
      </c>
      <c r="L6725" t="s">
        <v>19387</v>
      </c>
      <c r="M6725" t="s">
        <v>19388</v>
      </c>
      <c r="N6725">
        <v>2.8197222219999998</v>
      </c>
      <c r="O6725">
        <v>0</v>
      </c>
      <c r="P6725">
        <v>0</v>
      </c>
      <c r="Q6725">
        <v>0</v>
      </c>
      <c r="R6725">
        <v>3</v>
      </c>
      <c r="S6725">
        <v>0</v>
      </c>
      <c r="T6725">
        <v>1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8.0163835398861671</v>
      </c>
      <c r="AA6725">
        <v>0</v>
      </c>
      <c r="AB6725">
        <v>4.2869964758402812</v>
      </c>
      <c r="AC6725">
        <v>0</v>
      </c>
      <c r="AD6725">
        <v>0</v>
      </c>
      <c r="AE6725">
        <v>12.303380015726448</v>
      </c>
    </row>
    <row r="6726" spans="1:31" x14ac:dyDescent="0.25">
      <c r="A6726">
        <v>2285313</v>
      </c>
      <c r="B6726">
        <v>1</v>
      </c>
      <c r="C6726" t="s">
        <v>80</v>
      </c>
      <c r="D6726" t="s">
        <v>91</v>
      </c>
      <c r="E6726" t="s">
        <v>165</v>
      </c>
      <c r="F6726" t="s">
        <v>19389</v>
      </c>
      <c r="G6726" t="s">
        <v>198</v>
      </c>
      <c r="H6726" t="s">
        <v>150</v>
      </c>
      <c r="I6726" t="s">
        <v>136</v>
      </c>
      <c r="J6726" t="s">
        <v>137</v>
      </c>
      <c r="K6726" t="s">
        <v>138</v>
      </c>
      <c r="L6726" t="s">
        <v>19390</v>
      </c>
      <c r="M6726" t="s">
        <v>19391</v>
      </c>
      <c r="N6726">
        <v>1.01</v>
      </c>
      <c r="O6726">
        <v>0</v>
      </c>
      <c r="P6726">
        <v>1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0.11780913446633334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0.11780913446633334</v>
      </c>
    </row>
    <row r="6727" spans="1:31" x14ac:dyDescent="0.25">
      <c r="A6727">
        <v>2285315</v>
      </c>
      <c r="B6727">
        <v>1</v>
      </c>
      <c r="C6727" t="s">
        <v>80</v>
      </c>
      <c r="D6727" t="s">
        <v>89</v>
      </c>
      <c r="E6727" t="s">
        <v>312</v>
      </c>
      <c r="F6727" t="s">
        <v>19392</v>
      </c>
      <c r="G6727" t="s">
        <v>297</v>
      </c>
      <c r="H6727" t="s">
        <v>150</v>
      </c>
      <c r="I6727" t="s">
        <v>136</v>
      </c>
      <c r="J6727" t="s">
        <v>3</v>
      </c>
      <c r="K6727" t="s">
        <v>138</v>
      </c>
      <c r="L6727" t="s">
        <v>19393</v>
      </c>
      <c r="M6727" t="s">
        <v>19394</v>
      </c>
      <c r="N6727">
        <v>6.5449999999999999</v>
      </c>
      <c r="O6727">
        <v>0</v>
      </c>
      <c r="P6727">
        <v>43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175.34956309159037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175.34956309159037</v>
      </c>
    </row>
    <row r="6728" spans="1:31" x14ac:dyDescent="0.25">
      <c r="A6728">
        <v>2285320</v>
      </c>
      <c r="B6728">
        <v>1</v>
      </c>
      <c r="C6728" t="s">
        <v>80</v>
      </c>
      <c r="D6728" t="s">
        <v>99</v>
      </c>
      <c r="E6728" t="s">
        <v>147</v>
      </c>
      <c r="F6728" t="s">
        <v>19395</v>
      </c>
      <c r="G6728" t="s">
        <v>149</v>
      </c>
      <c r="H6728" t="s">
        <v>150</v>
      </c>
      <c r="I6728" t="s">
        <v>136</v>
      </c>
      <c r="J6728" t="s">
        <v>137</v>
      </c>
      <c r="K6728" t="s">
        <v>138</v>
      </c>
      <c r="L6728" t="s">
        <v>19396</v>
      </c>
      <c r="M6728" t="s">
        <v>19397</v>
      </c>
      <c r="N6728">
        <v>4.414722222</v>
      </c>
      <c r="O6728">
        <v>0</v>
      </c>
      <c r="P6728">
        <v>10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23.707481270198784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23.707481270198784</v>
      </c>
    </row>
    <row r="6729" spans="1:31" x14ac:dyDescent="0.25">
      <c r="A6729">
        <v>2285325</v>
      </c>
      <c r="B6729">
        <v>1</v>
      </c>
      <c r="C6729" t="s">
        <v>80</v>
      </c>
      <c r="D6729" t="s">
        <v>95</v>
      </c>
      <c r="E6729" t="s">
        <v>165</v>
      </c>
      <c r="F6729" t="s">
        <v>19398</v>
      </c>
      <c r="G6729" t="s">
        <v>198</v>
      </c>
      <c r="H6729" t="s">
        <v>150</v>
      </c>
      <c r="I6729" t="s">
        <v>136</v>
      </c>
      <c r="J6729" t="s">
        <v>137</v>
      </c>
      <c r="K6729" t="s">
        <v>138</v>
      </c>
      <c r="L6729" t="s">
        <v>19399</v>
      </c>
      <c r="M6729" t="s">
        <v>19400</v>
      </c>
      <c r="N6729">
        <v>0.84972222200000003</v>
      </c>
      <c r="O6729">
        <v>0</v>
      </c>
      <c r="P6729">
        <v>1</v>
      </c>
      <c r="Q6729">
        <v>0</v>
      </c>
      <c r="R6729">
        <v>1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7.7362683730475001E-2</v>
      </c>
      <c r="Y6729">
        <v>0</v>
      </c>
      <c r="Z6729">
        <v>0.709214813216</v>
      </c>
      <c r="AA6729">
        <v>0</v>
      </c>
      <c r="AB6729">
        <v>0</v>
      </c>
      <c r="AC6729">
        <v>0</v>
      </c>
      <c r="AD6729">
        <v>0</v>
      </c>
      <c r="AE6729">
        <v>0.78657749694647494</v>
      </c>
    </row>
    <row r="6730" spans="1:31" x14ac:dyDescent="0.25">
      <c r="A6730">
        <v>2285327</v>
      </c>
      <c r="B6730">
        <v>1</v>
      </c>
      <c r="C6730" t="s">
        <v>80</v>
      </c>
      <c r="D6730" t="s">
        <v>109</v>
      </c>
      <c r="E6730" t="s">
        <v>176</v>
      </c>
      <c r="F6730" t="s">
        <v>11974</v>
      </c>
      <c r="G6730" t="s">
        <v>725</v>
      </c>
      <c r="H6730" t="s">
        <v>150</v>
      </c>
      <c r="I6730" t="s">
        <v>136</v>
      </c>
      <c r="J6730" t="s">
        <v>137</v>
      </c>
      <c r="K6730" t="s">
        <v>138</v>
      </c>
      <c r="L6730" t="s">
        <v>19401</v>
      </c>
      <c r="M6730" t="s">
        <v>19402</v>
      </c>
      <c r="N6730">
        <v>2.2297222219999999</v>
      </c>
      <c r="O6730">
        <v>0</v>
      </c>
      <c r="P6730">
        <v>34</v>
      </c>
      <c r="Q6730">
        <v>0</v>
      </c>
      <c r="R6730">
        <v>0</v>
      </c>
      <c r="S6730">
        <v>0</v>
      </c>
      <c r="T6730">
        <v>3</v>
      </c>
      <c r="U6730">
        <v>0</v>
      </c>
      <c r="V6730">
        <v>0</v>
      </c>
      <c r="W6730">
        <v>0</v>
      </c>
      <c r="X6730">
        <v>5.7901674061188739</v>
      </c>
      <c r="Y6730">
        <v>0</v>
      </c>
      <c r="Z6730">
        <v>0</v>
      </c>
      <c r="AA6730">
        <v>0</v>
      </c>
      <c r="AB6730">
        <v>0.36189607589158335</v>
      </c>
      <c r="AC6730">
        <v>0</v>
      </c>
      <c r="AD6730">
        <v>0</v>
      </c>
      <c r="AE6730">
        <v>6.1520634820104574</v>
      </c>
    </row>
    <row r="6731" spans="1:31" x14ac:dyDescent="0.25">
      <c r="A6731">
        <v>2285329</v>
      </c>
      <c r="B6731">
        <v>1</v>
      </c>
      <c r="C6731" t="s">
        <v>80</v>
      </c>
      <c r="D6731" t="s">
        <v>84</v>
      </c>
      <c r="E6731" t="s">
        <v>147</v>
      </c>
      <c r="F6731" t="s">
        <v>19403</v>
      </c>
      <c r="G6731" t="s">
        <v>233</v>
      </c>
      <c r="H6731" t="s">
        <v>150</v>
      </c>
      <c r="I6731" t="s">
        <v>136</v>
      </c>
      <c r="J6731" t="s">
        <v>137</v>
      </c>
      <c r="K6731" t="s">
        <v>138</v>
      </c>
      <c r="L6731" t="s">
        <v>19404</v>
      </c>
      <c r="M6731" t="s">
        <v>19405</v>
      </c>
      <c r="N6731">
        <v>3.2580555549999999</v>
      </c>
      <c r="O6731">
        <v>0</v>
      </c>
      <c r="P6731">
        <v>140</v>
      </c>
      <c r="Q6731">
        <v>0</v>
      </c>
      <c r="R6731">
        <v>0</v>
      </c>
      <c r="S6731">
        <v>0</v>
      </c>
      <c r="T6731">
        <v>14</v>
      </c>
      <c r="U6731">
        <v>0</v>
      </c>
      <c r="V6731">
        <v>0</v>
      </c>
      <c r="W6731">
        <v>0</v>
      </c>
      <c r="X6731">
        <v>103.84513479630888</v>
      </c>
      <c r="Y6731">
        <v>0</v>
      </c>
      <c r="Z6731">
        <v>0</v>
      </c>
      <c r="AA6731">
        <v>0</v>
      </c>
      <c r="AB6731">
        <v>38.170005488037496</v>
      </c>
      <c r="AC6731">
        <v>0</v>
      </c>
      <c r="AD6731">
        <v>0</v>
      </c>
      <c r="AE6731">
        <v>142.01514028434639</v>
      </c>
    </row>
    <row r="6732" spans="1:31" x14ac:dyDescent="0.25">
      <c r="A6732">
        <v>2285331</v>
      </c>
      <c r="B6732">
        <v>1</v>
      </c>
      <c r="C6732" t="s">
        <v>80</v>
      </c>
      <c r="D6732" t="s">
        <v>100</v>
      </c>
      <c r="E6732" t="s">
        <v>141</v>
      </c>
      <c r="F6732" t="s">
        <v>19406</v>
      </c>
      <c r="G6732" t="s">
        <v>268</v>
      </c>
      <c r="H6732" t="s">
        <v>135</v>
      </c>
      <c r="I6732" t="s">
        <v>136</v>
      </c>
      <c r="J6732" t="s">
        <v>137</v>
      </c>
      <c r="K6732" t="s">
        <v>138</v>
      </c>
      <c r="L6732" t="s">
        <v>19407</v>
      </c>
      <c r="M6732" t="s">
        <v>19408</v>
      </c>
      <c r="N6732">
        <v>1.0461111110000001</v>
      </c>
      <c r="O6732">
        <v>0</v>
      </c>
      <c r="P6732">
        <v>2</v>
      </c>
      <c r="Q6732">
        <v>0</v>
      </c>
      <c r="R6732">
        <v>18</v>
      </c>
      <c r="S6732">
        <v>0</v>
      </c>
      <c r="T6732">
        <v>2</v>
      </c>
      <c r="U6732">
        <v>0</v>
      </c>
      <c r="V6732">
        <v>0</v>
      </c>
      <c r="W6732">
        <v>0</v>
      </c>
      <c r="X6732">
        <v>0.95423768674326681</v>
      </c>
      <c r="Y6732">
        <v>0</v>
      </c>
      <c r="Z6732">
        <v>16.937938041621546</v>
      </c>
      <c r="AA6732">
        <v>0</v>
      </c>
      <c r="AB6732">
        <v>5.4968204954445836</v>
      </c>
      <c r="AC6732">
        <v>0</v>
      </c>
      <c r="AD6732">
        <v>0</v>
      </c>
      <c r="AE6732">
        <v>23.388996223809396</v>
      </c>
    </row>
    <row r="6733" spans="1:31" x14ac:dyDescent="0.25">
      <c r="A6733">
        <v>2285332</v>
      </c>
      <c r="B6733">
        <v>1</v>
      </c>
      <c r="C6733" t="s">
        <v>80</v>
      </c>
      <c r="D6733" t="s">
        <v>88</v>
      </c>
      <c r="E6733" t="s">
        <v>165</v>
      </c>
      <c r="F6733" t="s">
        <v>19409</v>
      </c>
      <c r="G6733" t="s">
        <v>297</v>
      </c>
      <c r="H6733" t="s">
        <v>150</v>
      </c>
      <c r="I6733" t="s">
        <v>136</v>
      </c>
      <c r="J6733" t="s">
        <v>137</v>
      </c>
      <c r="K6733" t="s">
        <v>138</v>
      </c>
      <c r="L6733" t="s">
        <v>19410</v>
      </c>
      <c r="M6733" t="s">
        <v>19411</v>
      </c>
      <c r="N6733">
        <v>1.146666666</v>
      </c>
      <c r="O6733">
        <v>0</v>
      </c>
      <c r="P6733">
        <v>1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0.69214298948639996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0.69214298948639996</v>
      </c>
    </row>
    <row r="6734" spans="1:31" x14ac:dyDescent="0.25">
      <c r="A6734">
        <v>2285333</v>
      </c>
      <c r="B6734">
        <v>1</v>
      </c>
      <c r="C6734" t="s">
        <v>80</v>
      </c>
      <c r="D6734" t="s">
        <v>94</v>
      </c>
      <c r="E6734" t="s">
        <v>147</v>
      </c>
      <c r="F6734" t="s">
        <v>19412</v>
      </c>
      <c r="G6734" t="s">
        <v>149</v>
      </c>
      <c r="H6734" t="s">
        <v>150</v>
      </c>
      <c r="I6734" t="s">
        <v>136</v>
      </c>
      <c r="J6734" t="s">
        <v>137</v>
      </c>
      <c r="K6734" t="s">
        <v>138</v>
      </c>
      <c r="L6734" t="s">
        <v>19413</v>
      </c>
      <c r="M6734" t="s">
        <v>19414</v>
      </c>
      <c r="N6734">
        <v>1.3986111109999999</v>
      </c>
      <c r="O6734">
        <v>0</v>
      </c>
      <c r="P6734">
        <v>62</v>
      </c>
      <c r="Q6734">
        <v>0</v>
      </c>
      <c r="R6734">
        <v>0</v>
      </c>
      <c r="S6734">
        <v>0</v>
      </c>
      <c r="T6734">
        <v>1</v>
      </c>
      <c r="U6734">
        <v>0</v>
      </c>
      <c r="V6734">
        <v>0</v>
      </c>
      <c r="W6734">
        <v>0</v>
      </c>
      <c r="X6734">
        <v>25.317744129900284</v>
      </c>
      <c r="Y6734">
        <v>0</v>
      </c>
      <c r="Z6734">
        <v>0</v>
      </c>
      <c r="AA6734">
        <v>0</v>
      </c>
      <c r="AB6734">
        <v>2.123635249159264</v>
      </c>
      <c r="AC6734">
        <v>0</v>
      </c>
      <c r="AD6734">
        <v>0</v>
      </c>
      <c r="AE6734">
        <v>27.441379379059548</v>
      </c>
    </row>
    <row r="6735" spans="1:31" x14ac:dyDescent="0.25">
      <c r="A6735">
        <v>2285334</v>
      </c>
      <c r="B6735">
        <v>1</v>
      </c>
      <c r="C6735" t="s">
        <v>80</v>
      </c>
      <c r="D6735" t="s">
        <v>90</v>
      </c>
      <c r="E6735" t="s">
        <v>165</v>
      </c>
      <c r="F6735" t="s">
        <v>19415</v>
      </c>
      <c r="G6735" t="s">
        <v>261</v>
      </c>
      <c r="H6735" t="s">
        <v>150</v>
      </c>
      <c r="I6735" t="s">
        <v>136</v>
      </c>
      <c r="J6735" t="s">
        <v>137</v>
      </c>
      <c r="K6735" t="s">
        <v>138</v>
      </c>
      <c r="L6735" t="s">
        <v>19416</v>
      </c>
      <c r="M6735" t="s">
        <v>19417</v>
      </c>
      <c r="N6735">
        <v>2.8036111109999999</v>
      </c>
      <c r="O6735">
        <v>0</v>
      </c>
      <c r="P6735">
        <v>2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1.7747095753473749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1.7747095753473749</v>
      </c>
    </row>
    <row r="6736" spans="1:31" x14ac:dyDescent="0.25">
      <c r="A6736">
        <v>2285336</v>
      </c>
      <c r="B6736">
        <v>1</v>
      </c>
      <c r="C6736" t="s">
        <v>80</v>
      </c>
      <c r="D6736" t="s">
        <v>84</v>
      </c>
      <c r="E6736" t="s">
        <v>147</v>
      </c>
      <c r="F6736" t="s">
        <v>19418</v>
      </c>
      <c r="G6736" t="s">
        <v>2263</v>
      </c>
      <c r="H6736" t="s">
        <v>150</v>
      </c>
      <c r="I6736" t="s">
        <v>136</v>
      </c>
      <c r="J6736" t="s">
        <v>137</v>
      </c>
      <c r="K6736" t="s">
        <v>138</v>
      </c>
      <c r="L6736" t="s">
        <v>19419</v>
      </c>
      <c r="M6736" t="s">
        <v>19420</v>
      </c>
      <c r="N6736">
        <v>1.559722222</v>
      </c>
      <c r="O6736">
        <v>0</v>
      </c>
      <c r="P6736">
        <v>83</v>
      </c>
      <c r="Q6736">
        <v>0</v>
      </c>
      <c r="R6736">
        <v>2</v>
      </c>
      <c r="S6736">
        <v>0</v>
      </c>
      <c r="T6736">
        <v>2</v>
      </c>
      <c r="U6736">
        <v>0</v>
      </c>
      <c r="V6736">
        <v>0</v>
      </c>
      <c r="W6736">
        <v>0</v>
      </c>
      <c r="X6736">
        <v>20.64626740708832</v>
      </c>
      <c r="Y6736">
        <v>0</v>
      </c>
      <c r="Z6736">
        <v>1.2861536477312001</v>
      </c>
      <c r="AA6736">
        <v>0</v>
      </c>
      <c r="AB6736">
        <v>4.7179389797739724</v>
      </c>
      <c r="AC6736">
        <v>0</v>
      </c>
      <c r="AD6736">
        <v>0</v>
      </c>
      <c r="AE6736">
        <v>26.650360034593493</v>
      </c>
    </row>
    <row r="6737" spans="1:31" x14ac:dyDescent="0.25">
      <c r="A6737">
        <v>2285337</v>
      </c>
      <c r="B6737">
        <v>1</v>
      </c>
      <c r="C6737" t="s">
        <v>80</v>
      </c>
      <c r="D6737" t="s">
        <v>82</v>
      </c>
      <c r="E6737" t="s">
        <v>165</v>
      </c>
      <c r="F6737" t="s">
        <v>19421</v>
      </c>
      <c r="G6737" t="s">
        <v>198</v>
      </c>
      <c r="H6737" t="s">
        <v>150</v>
      </c>
      <c r="I6737" t="s">
        <v>136</v>
      </c>
      <c r="J6737" t="s">
        <v>137</v>
      </c>
      <c r="K6737" t="s">
        <v>138</v>
      </c>
      <c r="L6737" t="s">
        <v>19422</v>
      </c>
      <c r="M6737" t="s">
        <v>19423</v>
      </c>
      <c r="N6737">
        <v>1.6119444439999999</v>
      </c>
      <c r="O6737">
        <v>0</v>
      </c>
      <c r="P6737">
        <v>1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</row>
    <row r="6738" spans="1:31" x14ac:dyDescent="0.25">
      <c r="A6738">
        <v>2285338</v>
      </c>
      <c r="B6738">
        <v>1</v>
      </c>
      <c r="C6738" t="s">
        <v>80</v>
      </c>
      <c r="D6738" t="s">
        <v>106</v>
      </c>
      <c r="E6738" t="s">
        <v>165</v>
      </c>
      <c r="F6738" t="s">
        <v>19424</v>
      </c>
      <c r="G6738" t="s">
        <v>225</v>
      </c>
      <c r="H6738" t="s">
        <v>150</v>
      </c>
      <c r="I6738" t="s">
        <v>136</v>
      </c>
      <c r="J6738" t="s">
        <v>137</v>
      </c>
      <c r="K6738" t="s">
        <v>138</v>
      </c>
      <c r="L6738" t="s">
        <v>19425</v>
      </c>
      <c r="M6738" t="s">
        <v>19426</v>
      </c>
      <c r="N6738">
        <v>3.491666666</v>
      </c>
      <c r="O6738">
        <v>0</v>
      </c>
      <c r="P6738">
        <v>1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2.0902724614519252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2.0902724614519252</v>
      </c>
    </row>
    <row r="6739" spans="1:31" x14ac:dyDescent="0.25">
      <c r="A6739">
        <v>2285340</v>
      </c>
      <c r="B6739">
        <v>1</v>
      </c>
      <c r="C6739" t="s">
        <v>80</v>
      </c>
      <c r="D6739" t="s">
        <v>96</v>
      </c>
      <c r="E6739" t="s">
        <v>165</v>
      </c>
      <c r="F6739" t="s">
        <v>19427</v>
      </c>
      <c r="G6739" t="s">
        <v>167</v>
      </c>
      <c r="H6739" t="s">
        <v>150</v>
      </c>
      <c r="I6739" t="s">
        <v>136</v>
      </c>
      <c r="J6739" t="s">
        <v>137</v>
      </c>
      <c r="K6739" t="s">
        <v>138</v>
      </c>
      <c r="L6739" t="s">
        <v>19428</v>
      </c>
      <c r="M6739" t="s">
        <v>19429</v>
      </c>
      <c r="N6739">
        <v>3.5952777770000002</v>
      </c>
      <c r="O6739">
        <v>0</v>
      </c>
      <c r="P6739">
        <v>1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0.15483912660955831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0.15483912660955831</v>
      </c>
    </row>
    <row r="6740" spans="1:31" x14ac:dyDescent="0.25">
      <c r="A6740">
        <v>2285343</v>
      </c>
      <c r="B6740">
        <v>1</v>
      </c>
      <c r="C6740" t="s">
        <v>80</v>
      </c>
      <c r="D6740" t="s">
        <v>92</v>
      </c>
      <c r="E6740" t="s">
        <v>312</v>
      </c>
      <c r="F6740" t="s">
        <v>19430</v>
      </c>
      <c r="G6740" t="s">
        <v>380</v>
      </c>
      <c r="H6740" t="s">
        <v>150</v>
      </c>
      <c r="I6740" t="s">
        <v>136</v>
      </c>
      <c r="J6740" t="s">
        <v>137</v>
      </c>
      <c r="K6740" t="s">
        <v>138</v>
      </c>
      <c r="L6740" t="s">
        <v>19431</v>
      </c>
      <c r="M6740" t="s">
        <v>19432</v>
      </c>
      <c r="N6740">
        <v>6.0377777769999996</v>
      </c>
      <c r="O6740">
        <v>0</v>
      </c>
      <c r="P6740">
        <v>46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76.830822549262635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76.830822549262635</v>
      </c>
    </row>
    <row r="6741" spans="1:31" x14ac:dyDescent="0.25">
      <c r="A6741">
        <v>2285345</v>
      </c>
      <c r="B6741">
        <v>1</v>
      </c>
      <c r="C6741" t="s">
        <v>80</v>
      </c>
      <c r="D6741" t="s">
        <v>85</v>
      </c>
      <c r="E6741" t="s">
        <v>165</v>
      </c>
      <c r="F6741" t="s">
        <v>18059</v>
      </c>
      <c r="G6741" t="s">
        <v>167</v>
      </c>
      <c r="H6741" t="s">
        <v>150</v>
      </c>
      <c r="I6741" t="s">
        <v>136</v>
      </c>
      <c r="J6741" t="s">
        <v>137</v>
      </c>
      <c r="K6741" t="s">
        <v>138</v>
      </c>
      <c r="L6741" t="s">
        <v>19433</v>
      </c>
      <c r="M6741" t="s">
        <v>19434</v>
      </c>
      <c r="N6741">
        <v>2.2422222220000001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1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2.2326062587950419</v>
      </c>
      <c r="AC6741">
        <v>0</v>
      </c>
      <c r="AD6741">
        <v>0</v>
      </c>
      <c r="AE6741">
        <v>2.2326062587950419</v>
      </c>
    </row>
    <row r="6742" spans="1:31" x14ac:dyDescent="0.25">
      <c r="A6742">
        <v>2285346</v>
      </c>
      <c r="B6742">
        <v>1</v>
      </c>
      <c r="C6742" t="s">
        <v>81</v>
      </c>
      <c r="D6742" t="s">
        <v>124</v>
      </c>
      <c r="E6742" t="s">
        <v>165</v>
      </c>
      <c r="F6742" t="s">
        <v>19435</v>
      </c>
      <c r="G6742" t="s">
        <v>198</v>
      </c>
      <c r="H6742" t="s">
        <v>150</v>
      </c>
      <c r="I6742" t="s">
        <v>136</v>
      </c>
      <c r="J6742" t="s">
        <v>137</v>
      </c>
      <c r="K6742" t="s">
        <v>138</v>
      </c>
      <c r="L6742" t="s">
        <v>19436</v>
      </c>
      <c r="M6742" t="s">
        <v>19437</v>
      </c>
      <c r="N6742">
        <v>0.96750000000000003</v>
      </c>
      <c r="O6742">
        <v>0</v>
      </c>
      <c r="P6742">
        <v>1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</row>
    <row r="6743" spans="1:31" x14ac:dyDescent="0.25">
      <c r="A6743">
        <v>2285349</v>
      </c>
      <c r="B6743">
        <v>1</v>
      </c>
      <c r="C6743" t="s">
        <v>81</v>
      </c>
      <c r="D6743" t="s">
        <v>113</v>
      </c>
      <c r="E6743" t="s">
        <v>141</v>
      </c>
      <c r="F6743" t="s">
        <v>19438</v>
      </c>
      <c r="G6743" t="s">
        <v>134</v>
      </c>
      <c r="H6743" t="s">
        <v>135</v>
      </c>
      <c r="I6743" t="s">
        <v>136</v>
      </c>
      <c r="J6743" t="s">
        <v>137</v>
      </c>
      <c r="K6743" t="s">
        <v>138</v>
      </c>
      <c r="L6743" t="s">
        <v>19439</v>
      </c>
      <c r="M6743" t="s">
        <v>19440</v>
      </c>
      <c r="N6743">
        <v>3.5844444439999998</v>
      </c>
      <c r="O6743">
        <v>0</v>
      </c>
      <c r="P6743">
        <v>19</v>
      </c>
      <c r="Q6743">
        <v>3</v>
      </c>
      <c r="R6743">
        <v>33</v>
      </c>
      <c r="S6743">
        <v>0</v>
      </c>
      <c r="T6743">
        <v>3</v>
      </c>
      <c r="U6743">
        <v>0</v>
      </c>
      <c r="V6743">
        <v>0</v>
      </c>
      <c r="W6743">
        <v>0</v>
      </c>
      <c r="X6743">
        <v>7.5403336857412286</v>
      </c>
      <c r="Y6743">
        <v>16.800072619855651</v>
      </c>
      <c r="Z6743">
        <v>95.453940648381931</v>
      </c>
      <c r="AA6743">
        <v>0</v>
      </c>
      <c r="AB6743">
        <v>10.598131752378267</v>
      </c>
      <c r="AC6743">
        <v>0</v>
      </c>
      <c r="AD6743">
        <v>0</v>
      </c>
      <c r="AE6743">
        <v>130.39247870635708</v>
      </c>
    </row>
    <row r="6744" spans="1:31" x14ac:dyDescent="0.25">
      <c r="A6744">
        <v>2285350</v>
      </c>
      <c r="B6744">
        <v>1</v>
      </c>
      <c r="C6744" t="s">
        <v>80</v>
      </c>
      <c r="D6744" t="s">
        <v>92</v>
      </c>
      <c r="E6744" t="s">
        <v>165</v>
      </c>
      <c r="F6744" t="s">
        <v>19441</v>
      </c>
      <c r="G6744" t="s">
        <v>198</v>
      </c>
      <c r="H6744" t="s">
        <v>150</v>
      </c>
      <c r="I6744" t="s">
        <v>136</v>
      </c>
      <c r="J6744" t="s">
        <v>137</v>
      </c>
      <c r="K6744" t="s">
        <v>138</v>
      </c>
      <c r="L6744" t="s">
        <v>19442</v>
      </c>
      <c r="M6744" t="s">
        <v>19443</v>
      </c>
      <c r="N6744">
        <v>3.9616666660000002</v>
      </c>
      <c r="O6744">
        <v>0</v>
      </c>
      <c r="P6744">
        <v>0</v>
      </c>
      <c r="Q6744">
        <v>0</v>
      </c>
      <c r="R6744">
        <v>1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5.4871892713733328E-2</v>
      </c>
      <c r="AA6744">
        <v>0</v>
      </c>
      <c r="AB6744">
        <v>0</v>
      </c>
      <c r="AC6744">
        <v>0</v>
      </c>
      <c r="AD6744">
        <v>0</v>
      </c>
      <c r="AE6744">
        <v>5.4871892713733328E-2</v>
      </c>
    </row>
    <row r="6745" spans="1:31" x14ac:dyDescent="0.25">
      <c r="A6745">
        <v>2285351</v>
      </c>
      <c r="B6745">
        <v>1</v>
      </c>
      <c r="C6745" t="s">
        <v>81</v>
      </c>
      <c r="D6745" t="s">
        <v>127</v>
      </c>
      <c r="E6745" t="s">
        <v>176</v>
      </c>
      <c r="F6745" t="s">
        <v>19444</v>
      </c>
      <c r="G6745" t="s">
        <v>143</v>
      </c>
      <c r="H6745" t="s">
        <v>150</v>
      </c>
      <c r="I6745" t="s">
        <v>136</v>
      </c>
      <c r="J6745" t="s">
        <v>137</v>
      </c>
      <c r="K6745" t="s">
        <v>144</v>
      </c>
      <c r="L6745" t="s">
        <v>19445</v>
      </c>
      <c r="M6745" t="s">
        <v>19446</v>
      </c>
      <c r="N6745">
        <v>1.419166666</v>
      </c>
      <c r="O6745">
        <v>0</v>
      </c>
      <c r="P6745">
        <v>616</v>
      </c>
      <c r="Q6745">
        <v>0</v>
      </c>
      <c r="R6745">
        <v>0</v>
      </c>
      <c r="S6745">
        <v>0</v>
      </c>
      <c r="T6745">
        <v>82</v>
      </c>
      <c r="U6745">
        <v>0</v>
      </c>
      <c r="V6745">
        <v>0</v>
      </c>
      <c r="W6745">
        <v>0</v>
      </c>
      <c r="X6745">
        <v>163.59254957159018</v>
      </c>
      <c r="Y6745">
        <v>0</v>
      </c>
      <c r="Z6745">
        <v>0</v>
      </c>
      <c r="AA6745">
        <v>0</v>
      </c>
      <c r="AB6745">
        <v>98.812830934771441</v>
      </c>
      <c r="AC6745">
        <v>0</v>
      </c>
      <c r="AD6745">
        <v>0</v>
      </c>
      <c r="AE6745">
        <v>262.40538050636161</v>
      </c>
    </row>
    <row r="6746" spans="1:31" x14ac:dyDescent="0.25">
      <c r="A6746">
        <v>2285354</v>
      </c>
      <c r="B6746">
        <v>1</v>
      </c>
      <c r="C6746" t="s">
        <v>81</v>
      </c>
      <c r="D6746" t="s">
        <v>113</v>
      </c>
      <c r="E6746" t="s">
        <v>165</v>
      </c>
      <c r="F6746" t="s">
        <v>19447</v>
      </c>
      <c r="G6746" t="s">
        <v>198</v>
      </c>
      <c r="H6746" t="s">
        <v>150</v>
      </c>
      <c r="I6746" t="s">
        <v>136</v>
      </c>
      <c r="J6746" t="s">
        <v>137</v>
      </c>
      <c r="K6746" t="s">
        <v>138</v>
      </c>
      <c r="L6746" t="s">
        <v>19448</v>
      </c>
      <c r="M6746" t="s">
        <v>19449</v>
      </c>
      <c r="N6746">
        <v>3.366944444</v>
      </c>
      <c r="O6746">
        <v>0</v>
      </c>
      <c r="P6746">
        <v>1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0.76259921099936656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0.76259921099936656</v>
      </c>
    </row>
    <row r="6747" spans="1:31" x14ac:dyDescent="0.25">
      <c r="A6747">
        <v>2285358</v>
      </c>
      <c r="B6747">
        <v>1</v>
      </c>
      <c r="C6747" t="s">
        <v>81</v>
      </c>
      <c r="D6747" t="s">
        <v>128</v>
      </c>
      <c r="E6747" t="s">
        <v>147</v>
      </c>
      <c r="F6747" t="s">
        <v>19450</v>
      </c>
      <c r="G6747" t="s">
        <v>297</v>
      </c>
      <c r="H6747" t="s">
        <v>150</v>
      </c>
      <c r="I6747" t="s">
        <v>136</v>
      </c>
      <c r="J6747" t="s">
        <v>137</v>
      </c>
      <c r="K6747" t="s">
        <v>138</v>
      </c>
      <c r="L6747" t="s">
        <v>19451</v>
      </c>
      <c r="M6747" t="s">
        <v>19452</v>
      </c>
      <c r="N6747">
        <v>6.7711111109999997</v>
      </c>
      <c r="O6747">
        <v>0</v>
      </c>
      <c r="P6747">
        <v>41</v>
      </c>
      <c r="Q6747">
        <v>0</v>
      </c>
      <c r="R6747">
        <v>0</v>
      </c>
      <c r="S6747">
        <v>0</v>
      </c>
      <c r="T6747">
        <v>1</v>
      </c>
      <c r="U6747">
        <v>0</v>
      </c>
      <c r="V6747">
        <v>0</v>
      </c>
      <c r="W6747">
        <v>0</v>
      </c>
      <c r="X6747">
        <v>34.859891275371581</v>
      </c>
      <c r="Y6747">
        <v>0</v>
      </c>
      <c r="Z6747">
        <v>0</v>
      </c>
      <c r="AA6747">
        <v>0</v>
      </c>
      <c r="AB6747">
        <v>2.1466410455028</v>
      </c>
      <c r="AC6747">
        <v>0</v>
      </c>
      <c r="AD6747">
        <v>0</v>
      </c>
      <c r="AE6747">
        <v>37.006532320874378</v>
      </c>
    </row>
    <row r="6748" spans="1:31" x14ac:dyDescent="0.25">
      <c r="A6748">
        <v>2285359</v>
      </c>
      <c r="B6748">
        <v>1</v>
      </c>
      <c r="C6748" t="s">
        <v>80</v>
      </c>
      <c r="D6748" t="s">
        <v>106</v>
      </c>
      <c r="E6748" t="s">
        <v>147</v>
      </c>
      <c r="F6748" t="s">
        <v>19453</v>
      </c>
      <c r="G6748" t="s">
        <v>149</v>
      </c>
      <c r="H6748" t="s">
        <v>150</v>
      </c>
      <c r="I6748" t="s">
        <v>136</v>
      </c>
      <c r="J6748" t="s">
        <v>137</v>
      </c>
      <c r="K6748" t="s">
        <v>138</v>
      </c>
      <c r="L6748" t="s">
        <v>19454</v>
      </c>
      <c r="M6748" t="s">
        <v>19455</v>
      </c>
      <c r="N6748">
        <v>4.2102777769999999</v>
      </c>
      <c r="O6748">
        <v>0</v>
      </c>
      <c r="P6748">
        <v>1</v>
      </c>
      <c r="Q6748">
        <v>0</v>
      </c>
      <c r="R6748">
        <v>1</v>
      </c>
      <c r="S6748">
        <v>0</v>
      </c>
      <c r="T6748">
        <v>1</v>
      </c>
      <c r="U6748">
        <v>0</v>
      </c>
      <c r="V6748">
        <v>0</v>
      </c>
      <c r="W6748">
        <v>0</v>
      </c>
      <c r="X6748">
        <v>5.3977289769199253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5.3977289769199253</v>
      </c>
    </row>
    <row r="6749" spans="1:31" x14ac:dyDescent="0.25">
      <c r="A6749">
        <v>2285360</v>
      </c>
      <c r="B6749">
        <v>1</v>
      </c>
      <c r="C6749" t="s">
        <v>81</v>
      </c>
      <c r="D6749" t="s">
        <v>128</v>
      </c>
      <c r="E6749" t="s">
        <v>147</v>
      </c>
      <c r="F6749" t="s">
        <v>19456</v>
      </c>
      <c r="G6749" t="s">
        <v>1433</v>
      </c>
      <c r="H6749" t="s">
        <v>150</v>
      </c>
      <c r="I6749" t="s">
        <v>136</v>
      </c>
      <c r="J6749" t="s">
        <v>137</v>
      </c>
      <c r="K6749" t="s">
        <v>138</v>
      </c>
      <c r="L6749" t="s">
        <v>19457</v>
      </c>
      <c r="M6749" t="s">
        <v>19458</v>
      </c>
      <c r="N6749">
        <v>6.0416666660000002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61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157.90179953047868</v>
      </c>
      <c r="AC6749">
        <v>0</v>
      </c>
      <c r="AD6749">
        <v>0</v>
      </c>
      <c r="AE6749">
        <v>157.90179953047868</v>
      </c>
    </row>
    <row r="6750" spans="1:31" x14ac:dyDescent="0.25">
      <c r="A6750">
        <v>2285363</v>
      </c>
      <c r="B6750">
        <v>1</v>
      </c>
      <c r="C6750" t="s">
        <v>80</v>
      </c>
      <c r="D6750" t="s">
        <v>94</v>
      </c>
      <c r="E6750" t="s">
        <v>165</v>
      </c>
      <c r="F6750" t="s">
        <v>19459</v>
      </c>
      <c r="G6750" t="s">
        <v>297</v>
      </c>
      <c r="H6750" t="s">
        <v>150</v>
      </c>
      <c r="I6750" t="s">
        <v>136</v>
      </c>
      <c r="J6750" t="s">
        <v>3</v>
      </c>
      <c r="K6750" t="s">
        <v>138</v>
      </c>
      <c r="L6750" t="s">
        <v>19460</v>
      </c>
      <c r="M6750" t="s">
        <v>19461</v>
      </c>
      <c r="N6750">
        <v>1.745833333</v>
      </c>
      <c r="O6750">
        <v>0</v>
      </c>
      <c r="P6750">
        <v>5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1.2717996369925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1.2717996369925</v>
      </c>
    </row>
    <row r="6751" spans="1:31" x14ac:dyDescent="0.25">
      <c r="A6751">
        <v>2285364</v>
      </c>
      <c r="B6751">
        <v>1</v>
      </c>
      <c r="C6751" t="s">
        <v>80</v>
      </c>
      <c r="D6751" t="s">
        <v>86</v>
      </c>
      <c r="E6751" t="s">
        <v>165</v>
      </c>
      <c r="F6751" t="s">
        <v>19462</v>
      </c>
      <c r="G6751" t="s">
        <v>167</v>
      </c>
      <c r="H6751" t="s">
        <v>150</v>
      </c>
      <c r="I6751" t="s">
        <v>136</v>
      </c>
      <c r="J6751" t="s">
        <v>137</v>
      </c>
      <c r="K6751" t="s">
        <v>138</v>
      </c>
      <c r="L6751" t="s">
        <v>19463</v>
      </c>
      <c r="M6751" t="s">
        <v>19464</v>
      </c>
      <c r="N6751">
        <v>2.5863888880000001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0.6419149733666667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0.6419149733666667</v>
      </c>
    </row>
    <row r="6752" spans="1:31" x14ac:dyDescent="0.25">
      <c r="A6752">
        <v>2285365</v>
      </c>
      <c r="B6752">
        <v>1</v>
      </c>
      <c r="C6752" t="s">
        <v>80</v>
      </c>
      <c r="D6752" t="s">
        <v>104</v>
      </c>
      <c r="E6752" t="s">
        <v>165</v>
      </c>
      <c r="F6752" t="s">
        <v>19465</v>
      </c>
      <c r="G6752" t="s">
        <v>198</v>
      </c>
      <c r="H6752" t="s">
        <v>150</v>
      </c>
      <c r="I6752" t="s">
        <v>136</v>
      </c>
      <c r="J6752" t="s">
        <v>137</v>
      </c>
      <c r="K6752" t="s">
        <v>138</v>
      </c>
      <c r="L6752" t="s">
        <v>19466</v>
      </c>
      <c r="M6752" t="s">
        <v>19467</v>
      </c>
      <c r="N6752">
        <v>2.355277777</v>
      </c>
      <c r="O6752">
        <v>0</v>
      </c>
      <c r="P6752">
        <v>0</v>
      </c>
      <c r="Q6752">
        <v>0</v>
      </c>
      <c r="R6752">
        <v>1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0.52265014172548341</v>
      </c>
      <c r="AA6752">
        <v>0</v>
      </c>
      <c r="AB6752">
        <v>0</v>
      </c>
      <c r="AC6752">
        <v>0</v>
      </c>
      <c r="AD6752">
        <v>0</v>
      </c>
      <c r="AE6752">
        <v>0.52265014172548341</v>
      </c>
    </row>
    <row r="6753" spans="1:31" x14ac:dyDescent="0.25">
      <c r="A6753">
        <v>2285367</v>
      </c>
      <c r="B6753">
        <v>1</v>
      </c>
      <c r="C6753" t="s">
        <v>80</v>
      </c>
      <c r="D6753" t="s">
        <v>103</v>
      </c>
      <c r="E6753" t="s">
        <v>147</v>
      </c>
      <c r="F6753" t="s">
        <v>19468</v>
      </c>
      <c r="G6753" t="s">
        <v>233</v>
      </c>
      <c r="H6753" t="s">
        <v>150</v>
      </c>
      <c r="I6753" t="s">
        <v>136</v>
      </c>
      <c r="J6753" t="s">
        <v>137</v>
      </c>
      <c r="K6753" t="s">
        <v>138</v>
      </c>
      <c r="L6753" t="s">
        <v>19469</v>
      </c>
      <c r="M6753" t="s">
        <v>19470</v>
      </c>
      <c r="N6753">
        <v>0.45388888799999999</v>
      </c>
      <c r="O6753">
        <v>0</v>
      </c>
      <c r="P6753">
        <v>1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0.12034886903325001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0.12034886903325001</v>
      </c>
    </row>
    <row r="6754" spans="1:31" x14ac:dyDescent="0.25">
      <c r="A6754">
        <v>2285368</v>
      </c>
      <c r="B6754">
        <v>1</v>
      </c>
      <c r="C6754" t="s">
        <v>81</v>
      </c>
      <c r="D6754" t="s">
        <v>118</v>
      </c>
      <c r="E6754" t="s">
        <v>165</v>
      </c>
      <c r="F6754" t="s">
        <v>19471</v>
      </c>
      <c r="G6754" t="s">
        <v>198</v>
      </c>
      <c r="H6754" t="s">
        <v>150</v>
      </c>
      <c r="I6754" t="s">
        <v>136</v>
      </c>
      <c r="J6754" t="s">
        <v>137</v>
      </c>
      <c r="K6754" t="s">
        <v>138</v>
      </c>
      <c r="L6754" t="s">
        <v>19472</v>
      </c>
      <c r="M6754" t="s">
        <v>19473</v>
      </c>
      <c r="N6754">
        <v>1.4469444440000001</v>
      </c>
      <c r="O6754">
        <v>0</v>
      </c>
      <c r="P6754">
        <v>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0.11845017145912501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0.11845017145912501</v>
      </c>
    </row>
    <row r="6755" spans="1:31" x14ac:dyDescent="0.25">
      <c r="A6755">
        <v>2285371</v>
      </c>
      <c r="B6755">
        <v>1</v>
      </c>
      <c r="C6755" t="s">
        <v>80</v>
      </c>
      <c r="D6755" t="s">
        <v>83</v>
      </c>
      <c r="E6755" t="s">
        <v>165</v>
      </c>
      <c r="F6755" t="s">
        <v>19474</v>
      </c>
      <c r="G6755" t="s">
        <v>261</v>
      </c>
      <c r="H6755" t="s">
        <v>150</v>
      </c>
      <c r="I6755" t="s">
        <v>136</v>
      </c>
      <c r="J6755" t="s">
        <v>137</v>
      </c>
      <c r="K6755" t="s">
        <v>138</v>
      </c>
      <c r="L6755" t="s">
        <v>19475</v>
      </c>
      <c r="M6755" t="s">
        <v>19476</v>
      </c>
      <c r="N6755">
        <v>2.7075</v>
      </c>
      <c r="O6755">
        <v>0</v>
      </c>
      <c r="P6755">
        <v>5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1.4001053539882502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1.4001053539882502</v>
      </c>
    </row>
    <row r="6756" spans="1:31" x14ac:dyDescent="0.25">
      <c r="A6756">
        <v>2285374</v>
      </c>
      <c r="B6756">
        <v>1</v>
      </c>
      <c r="C6756" t="s">
        <v>81</v>
      </c>
      <c r="D6756" t="s">
        <v>128</v>
      </c>
      <c r="E6756" t="s">
        <v>147</v>
      </c>
      <c r="F6756" t="s">
        <v>19477</v>
      </c>
      <c r="G6756" t="s">
        <v>149</v>
      </c>
      <c r="H6756" t="s">
        <v>150</v>
      </c>
      <c r="I6756" t="s">
        <v>136</v>
      </c>
      <c r="J6756" t="s">
        <v>137</v>
      </c>
      <c r="K6756" t="s">
        <v>138</v>
      </c>
      <c r="L6756" t="s">
        <v>19478</v>
      </c>
      <c r="M6756" t="s">
        <v>19479</v>
      </c>
      <c r="N6756">
        <v>6.125277777</v>
      </c>
      <c r="O6756">
        <v>0</v>
      </c>
      <c r="P6756">
        <v>17</v>
      </c>
      <c r="Q6756">
        <v>0</v>
      </c>
      <c r="R6756">
        <v>0</v>
      </c>
      <c r="S6756">
        <v>0</v>
      </c>
      <c r="T6756">
        <v>1</v>
      </c>
      <c r="U6756">
        <v>0</v>
      </c>
      <c r="V6756">
        <v>0</v>
      </c>
      <c r="W6756">
        <v>0</v>
      </c>
      <c r="X6756">
        <v>11.49263051156313</v>
      </c>
      <c r="Y6756">
        <v>0</v>
      </c>
      <c r="Z6756">
        <v>0</v>
      </c>
      <c r="AA6756">
        <v>0</v>
      </c>
      <c r="AB6756">
        <v>2.0748535547668832</v>
      </c>
      <c r="AC6756">
        <v>0</v>
      </c>
      <c r="AD6756">
        <v>0</v>
      </c>
      <c r="AE6756">
        <v>13.567484066330014</v>
      </c>
    </row>
    <row r="6757" spans="1:31" x14ac:dyDescent="0.25">
      <c r="A6757">
        <v>2285377</v>
      </c>
      <c r="B6757">
        <v>1</v>
      </c>
      <c r="C6757" t="s">
        <v>80</v>
      </c>
      <c r="D6757" t="s">
        <v>82</v>
      </c>
      <c r="E6757" t="s">
        <v>165</v>
      </c>
      <c r="F6757" t="s">
        <v>19480</v>
      </c>
      <c r="G6757" t="s">
        <v>198</v>
      </c>
      <c r="H6757" t="s">
        <v>150</v>
      </c>
      <c r="I6757" t="s">
        <v>136</v>
      </c>
      <c r="J6757" t="s">
        <v>137</v>
      </c>
      <c r="K6757" t="s">
        <v>138</v>
      </c>
      <c r="L6757" t="s">
        <v>19481</v>
      </c>
      <c r="M6757" t="s">
        <v>19482</v>
      </c>
      <c r="N6757">
        <v>0.84055555500000001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1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0.13146661001004167</v>
      </c>
      <c r="AC6757">
        <v>0</v>
      </c>
      <c r="AD6757">
        <v>0</v>
      </c>
      <c r="AE6757">
        <v>0.13146661001004167</v>
      </c>
    </row>
    <row r="6758" spans="1:31" x14ac:dyDescent="0.25">
      <c r="A6758">
        <v>2285381</v>
      </c>
      <c r="B6758">
        <v>1</v>
      </c>
      <c r="C6758" t="s">
        <v>80</v>
      </c>
      <c r="D6758" t="s">
        <v>101</v>
      </c>
      <c r="E6758" t="s">
        <v>147</v>
      </c>
      <c r="F6758" t="s">
        <v>19483</v>
      </c>
      <c r="G6758" t="s">
        <v>233</v>
      </c>
      <c r="H6758" t="s">
        <v>150</v>
      </c>
      <c r="I6758" t="s">
        <v>136</v>
      </c>
      <c r="J6758" t="s">
        <v>137</v>
      </c>
      <c r="K6758" t="s">
        <v>138</v>
      </c>
      <c r="L6758" t="s">
        <v>19484</v>
      </c>
      <c r="M6758" t="s">
        <v>19485</v>
      </c>
      <c r="N6758">
        <v>1.135</v>
      </c>
      <c r="O6758">
        <v>0</v>
      </c>
      <c r="P6758">
        <v>1</v>
      </c>
      <c r="Q6758">
        <v>0</v>
      </c>
      <c r="R6758">
        <v>0</v>
      </c>
      <c r="S6758">
        <v>0</v>
      </c>
      <c r="T6758">
        <v>2</v>
      </c>
      <c r="U6758">
        <v>0</v>
      </c>
      <c r="V6758">
        <v>0</v>
      </c>
      <c r="W6758">
        <v>0</v>
      </c>
      <c r="X6758">
        <v>1.1765702852940001</v>
      </c>
      <c r="Y6758">
        <v>0</v>
      </c>
      <c r="Z6758">
        <v>0</v>
      </c>
      <c r="AA6758">
        <v>0</v>
      </c>
      <c r="AB6758">
        <v>2.2790391054700501</v>
      </c>
      <c r="AC6758">
        <v>0</v>
      </c>
      <c r="AD6758">
        <v>0</v>
      </c>
      <c r="AE6758">
        <v>3.4556093907640504</v>
      </c>
    </row>
    <row r="6759" spans="1:31" x14ac:dyDescent="0.25">
      <c r="A6759">
        <v>2285382</v>
      </c>
      <c r="B6759">
        <v>1</v>
      </c>
      <c r="C6759" t="s">
        <v>81</v>
      </c>
      <c r="D6759" t="s">
        <v>113</v>
      </c>
      <c r="E6759" t="s">
        <v>147</v>
      </c>
      <c r="F6759" t="s">
        <v>19486</v>
      </c>
      <c r="G6759" t="s">
        <v>233</v>
      </c>
      <c r="H6759" t="s">
        <v>150</v>
      </c>
      <c r="I6759" t="s">
        <v>136</v>
      </c>
      <c r="J6759" t="s">
        <v>137</v>
      </c>
      <c r="K6759" t="s">
        <v>138</v>
      </c>
      <c r="L6759" t="s">
        <v>19487</v>
      </c>
      <c r="M6759" t="s">
        <v>19488</v>
      </c>
      <c r="N6759">
        <v>3.403888888</v>
      </c>
      <c r="O6759">
        <v>0</v>
      </c>
      <c r="P6759">
        <v>50</v>
      </c>
      <c r="Q6759">
        <v>0</v>
      </c>
      <c r="R6759">
        <v>0</v>
      </c>
      <c r="S6759">
        <v>0</v>
      </c>
      <c r="T6759">
        <v>1</v>
      </c>
      <c r="U6759">
        <v>0</v>
      </c>
      <c r="V6759">
        <v>0</v>
      </c>
      <c r="W6759">
        <v>0</v>
      </c>
      <c r="X6759">
        <v>34.410994571071207</v>
      </c>
      <c r="Y6759">
        <v>0</v>
      </c>
      <c r="Z6759">
        <v>0</v>
      </c>
      <c r="AA6759">
        <v>0</v>
      </c>
      <c r="AB6759">
        <v>3.7665501470000001E-2</v>
      </c>
      <c r="AC6759">
        <v>0</v>
      </c>
      <c r="AD6759">
        <v>0</v>
      </c>
      <c r="AE6759">
        <v>34.448660072541209</v>
      </c>
    </row>
    <row r="6760" spans="1:31" x14ac:dyDescent="0.25">
      <c r="A6760">
        <v>2285383</v>
      </c>
      <c r="B6760">
        <v>1</v>
      </c>
      <c r="C6760" t="s">
        <v>80</v>
      </c>
      <c r="D6760" t="s">
        <v>84</v>
      </c>
      <c r="E6760" t="s">
        <v>147</v>
      </c>
      <c r="F6760" t="s">
        <v>19489</v>
      </c>
      <c r="G6760" t="s">
        <v>149</v>
      </c>
      <c r="H6760" t="s">
        <v>150</v>
      </c>
      <c r="I6760" t="s">
        <v>136</v>
      </c>
      <c r="J6760" t="s">
        <v>137</v>
      </c>
      <c r="K6760" t="s">
        <v>138</v>
      </c>
      <c r="L6760" t="s">
        <v>19490</v>
      </c>
      <c r="M6760" t="s">
        <v>19491</v>
      </c>
      <c r="N6760">
        <v>3.4741666659999999</v>
      </c>
      <c r="O6760">
        <v>0</v>
      </c>
      <c r="P6760">
        <v>141</v>
      </c>
      <c r="Q6760">
        <v>0</v>
      </c>
      <c r="R6760">
        <v>0</v>
      </c>
      <c r="S6760">
        <v>0</v>
      </c>
      <c r="T6760">
        <v>9</v>
      </c>
      <c r="U6760">
        <v>0</v>
      </c>
      <c r="V6760">
        <v>0</v>
      </c>
      <c r="W6760">
        <v>0</v>
      </c>
      <c r="X6760">
        <v>119.74552817220203</v>
      </c>
      <c r="Y6760">
        <v>0</v>
      </c>
      <c r="Z6760">
        <v>0</v>
      </c>
      <c r="AA6760">
        <v>0</v>
      </c>
      <c r="AB6760">
        <v>35.903589054004023</v>
      </c>
      <c r="AC6760">
        <v>0</v>
      </c>
      <c r="AD6760">
        <v>0</v>
      </c>
      <c r="AE6760">
        <v>155.64911722620604</v>
      </c>
    </row>
    <row r="6761" spans="1:31" x14ac:dyDescent="0.25">
      <c r="A6761">
        <v>2285386</v>
      </c>
      <c r="B6761">
        <v>1</v>
      </c>
      <c r="C6761" t="s">
        <v>80</v>
      </c>
      <c r="D6761" t="s">
        <v>96</v>
      </c>
      <c r="E6761" t="s">
        <v>165</v>
      </c>
      <c r="F6761" t="s">
        <v>19492</v>
      </c>
      <c r="G6761" t="s">
        <v>198</v>
      </c>
      <c r="H6761" t="s">
        <v>150</v>
      </c>
      <c r="I6761" t="s">
        <v>136</v>
      </c>
      <c r="J6761" t="s">
        <v>137</v>
      </c>
      <c r="K6761" t="s">
        <v>138</v>
      </c>
      <c r="L6761" t="s">
        <v>19493</v>
      </c>
      <c r="M6761" t="s">
        <v>19494</v>
      </c>
      <c r="N6761">
        <v>2.6008333330000002</v>
      </c>
      <c r="O6761">
        <v>0</v>
      </c>
      <c r="P6761">
        <v>1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0.79427015912242505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0.79427015912242505</v>
      </c>
    </row>
    <row r="6762" spans="1:31" x14ac:dyDescent="0.25">
      <c r="A6762">
        <v>2285387</v>
      </c>
      <c r="B6762">
        <v>1</v>
      </c>
      <c r="C6762" t="s">
        <v>80</v>
      </c>
      <c r="D6762" t="s">
        <v>82</v>
      </c>
      <c r="E6762" t="s">
        <v>165</v>
      </c>
      <c r="F6762" t="s">
        <v>19495</v>
      </c>
      <c r="G6762" t="s">
        <v>198</v>
      </c>
      <c r="H6762" t="s">
        <v>150</v>
      </c>
      <c r="I6762" t="s">
        <v>136</v>
      </c>
      <c r="J6762" t="s">
        <v>137</v>
      </c>
      <c r="K6762" t="s">
        <v>138</v>
      </c>
      <c r="L6762" t="s">
        <v>19496</v>
      </c>
      <c r="M6762" t="s">
        <v>19497</v>
      </c>
      <c r="N6762">
        <v>1.2141666659999999</v>
      </c>
      <c r="O6762">
        <v>0</v>
      </c>
      <c r="P6762">
        <v>3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0.47895110438124999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0.47895110438124999</v>
      </c>
    </row>
    <row r="6763" spans="1:31" x14ac:dyDescent="0.25">
      <c r="A6763">
        <v>2285389</v>
      </c>
      <c r="B6763">
        <v>1</v>
      </c>
      <c r="C6763" t="s">
        <v>81</v>
      </c>
      <c r="D6763" t="s">
        <v>112</v>
      </c>
      <c r="E6763" t="s">
        <v>141</v>
      </c>
      <c r="F6763" t="s">
        <v>19498</v>
      </c>
      <c r="G6763" t="s">
        <v>268</v>
      </c>
      <c r="H6763" t="s">
        <v>135</v>
      </c>
      <c r="I6763" t="s">
        <v>136</v>
      </c>
      <c r="J6763" t="s">
        <v>137</v>
      </c>
      <c r="K6763" t="s">
        <v>138</v>
      </c>
      <c r="L6763" t="s">
        <v>19499</v>
      </c>
      <c r="M6763" t="s">
        <v>19500</v>
      </c>
      <c r="N6763">
        <v>2.8805555549999999</v>
      </c>
      <c r="O6763">
        <v>0</v>
      </c>
      <c r="P6763">
        <v>0</v>
      </c>
      <c r="Q6763">
        <v>0</v>
      </c>
      <c r="R6763">
        <v>3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74.690698425246381</v>
      </c>
      <c r="AA6763">
        <v>0</v>
      </c>
      <c r="AB6763">
        <v>0</v>
      </c>
      <c r="AC6763">
        <v>0</v>
      </c>
      <c r="AD6763">
        <v>0</v>
      </c>
      <c r="AE6763">
        <v>74.690698425246381</v>
      </c>
    </row>
    <row r="6764" spans="1:31" x14ac:dyDescent="0.25">
      <c r="A6764">
        <v>2285390</v>
      </c>
      <c r="B6764">
        <v>1</v>
      </c>
      <c r="C6764" t="s">
        <v>80</v>
      </c>
      <c r="D6764" t="s">
        <v>96</v>
      </c>
      <c r="E6764" t="s">
        <v>165</v>
      </c>
      <c r="F6764" t="s">
        <v>19501</v>
      </c>
      <c r="G6764" t="s">
        <v>198</v>
      </c>
      <c r="H6764" t="s">
        <v>150</v>
      </c>
      <c r="I6764" t="s">
        <v>136</v>
      </c>
      <c r="J6764" t="s">
        <v>137</v>
      </c>
      <c r="K6764" t="s">
        <v>138</v>
      </c>
      <c r="L6764" t="s">
        <v>19502</v>
      </c>
      <c r="M6764" t="s">
        <v>19503</v>
      </c>
      <c r="N6764">
        <v>6.2511111110000002</v>
      </c>
      <c r="O6764">
        <v>0</v>
      </c>
      <c r="P6764">
        <v>0</v>
      </c>
      <c r="Q6764">
        <v>0</v>
      </c>
      <c r="R6764">
        <v>1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32.506085159576728</v>
      </c>
      <c r="AA6764">
        <v>0</v>
      </c>
      <c r="AB6764">
        <v>0</v>
      </c>
      <c r="AC6764">
        <v>0</v>
      </c>
      <c r="AD6764">
        <v>0</v>
      </c>
      <c r="AE6764">
        <v>32.506085159576728</v>
      </c>
    </row>
    <row r="6765" spans="1:31" x14ac:dyDescent="0.25">
      <c r="A6765">
        <v>2285392</v>
      </c>
      <c r="B6765">
        <v>1</v>
      </c>
      <c r="C6765" t="s">
        <v>80</v>
      </c>
      <c r="D6765" t="s">
        <v>98</v>
      </c>
      <c r="E6765" t="s">
        <v>147</v>
      </c>
      <c r="F6765" t="s">
        <v>13711</v>
      </c>
      <c r="G6765" t="s">
        <v>2263</v>
      </c>
      <c r="H6765" t="s">
        <v>150</v>
      </c>
      <c r="I6765" t="s">
        <v>136</v>
      </c>
      <c r="J6765" t="s">
        <v>137</v>
      </c>
      <c r="K6765" t="s">
        <v>138</v>
      </c>
      <c r="L6765" t="s">
        <v>19504</v>
      </c>
      <c r="M6765" t="s">
        <v>19505</v>
      </c>
      <c r="N6765">
        <v>3.9288888879999999</v>
      </c>
      <c r="O6765">
        <v>0</v>
      </c>
      <c r="P6765">
        <v>1</v>
      </c>
      <c r="Q6765">
        <v>0</v>
      </c>
      <c r="R6765">
        <v>2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0.63405918424708341</v>
      </c>
      <c r="Y6765">
        <v>0</v>
      </c>
      <c r="Z6765">
        <v>0.61776583844848343</v>
      </c>
      <c r="AA6765">
        <v>0</v>
      </c>
      <c r="AB6765">
        <v>0</v>
      </c>
      <c r="AC6765">
        <v>0</v>
      </c>
      <c r="AD6765">
        <v>0</v>
      </c>
      <c r="AE6765">
        <v>1.2518250226955669</v>
      </c>
    </row>
    <row r="6766" spans="1:31" x14ac:dyDescent="0.25">
      <c r="A6766">
        <v>2285394</v>
      </c>
      <c r="B6766">
        <v>1</v>
      </c>
      <c r="C6766" t="s">
        <v>80</v>
      </c>
      <c r="D6766" t="s">
        <v>93</v>
      </c>
      <c r="E6766" t="s">
        <v>165</v>
      </c>
      <c r="F6766" t="s">
        <v>19506</v>
      </c>
      <c r="G6766" t="s">
        <v>198</v>
      </c>
      <c r="H6766" t="s">
        <v>150</v>
      </c>
      <c r="I6766" t="s">
        <v>136</v>
      </c>
      <c r="J6766" t="s">
        <v>137</v>
      </c>
      <c r="K6766" t="s">
        <v>138</v>
      </c>
      <c r="L6766" t="s">
        <v>19507</v>
      </c>
      <c r="M6766" t="s">
        <v>19508</v>
      </c>
      <c r="N6766">
        <v>2.923333333</v>
      </c>
      <c r="O6766">
        <v>0</v>
      </c>
      <c r="P6766">
        <v>1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0.15518190796710002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0.15518190796710002</v>
      </c>
    </row>
    <row r="6767" spans="1:31" x14ac:dyDescent="0.25">
      <c r="A6767">
        <v>2285395</v>
      </c>
      <c r="B6767">
        <v>1</v>
      </c>
      <c r="C6767" t="s">
        <v>81</v>
      </c>
      <c r="D6767" t="s">
        <v>120</v>
      </c>
      <c r="E6767" t="s">
        <v>165</v>
      </c>
      <c r="F6767" t="s">
        <v>19509</v>
      </c>
      <c r="G6767" t="s">
        <v>198</v>
      </c>
      <c r="H6767" t="s">
        <v>150</v>
      </c>
      <c r="I6767" t="s">
        <v>136</v>
      </c>
      <c r="J6767" t="s">
        <v>137</v>
      </c>
      <c r="K6767" t="s">
        <v>138</v>
      </c>
      <c r="L6767" t="s">
        <v>19510</v>
      </c>
      <c r="M6767" t="s">
        <v>19511</v>
      </c>
      <c r="N6767">
        <v>1.6311111110000001</v>
      </c>
      <c r="O6767">
        <v>0</v>
      </c>
      <c r="P6767">
        <v>1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0.13570751363715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0.13570751363715</v>
      </c>
    </row>
    <row r="6768" spans="1:31" x14ac:dyDescent="0.25">
      <c r="A6768">
        <v>2285396</v>
      </c>
      <c r="B6768">
        <v>1</v>
      </c>
      <c r="C6768" t="s">
        <v>80</v>
      </c>
      <c r="D6768" t="s">
        <v>84</v>
      </c>
      <c r="E6768" t="s">
        <v>147</v>
      </c>
      <c r="F6768" t="s">
        <v>19512</v>
      </c>
      <c r="G6768" t="s">
        <v>149</v>
      </c>
      <c r="H6768" t="s">
        <v>150</v>
      </c>
      <c r="I6768" t="s">
        <v>136</v>
      </c>
      <c r="J6768" t="s">
        <v>137</v>
      </c>
      <c r="K6768" t="s">
        <v>138</v>
      </c>
      <c r="L6768" t="s">
        <v>19513</v>
      </c>
      <c r="M6768" t="s">
        <v>19514</v>
      </c>
      <c r="N6768">
        <v>1.1419444439999999</v>
      </c>
      <c r="O6768">
        <v>0</v>
      </c>
      <c r="P6768">
        <v>335</v>
      </c>
      <c r="Q6768">
        <v>0</v>
      </c>
      <c r="R6768">
        <v>0</v>
      </c>
      <c r="S6768">
        <v>0</v>
      </c>
      <c r="T6768">
        <v>28</v>
      </c>
      <c r="U6768">
        <v>0</v>
      </c>
      <c r="V6768">
        <v>0</v>
      </c>
      <c r="W6768">
        <v>0</v>
      </c>
      <c r="X6768">
        <v>100.77660964703587</v>
      </c>
      <c r="Y6768">
        <v>0</v>
      </c>
      <c r="Z6768">
        <v>0</v>
      </c>
      <c r="AA6768">
        <v>0</v>
      </c>
      <c r="AB6768">
        <v>13.529759259910772</v>
      </c>
      <c r="AC6768">
        <v>0</v>
      </c>
      <c r="AD6768">
        <v>0</v>
      </c>
      <c r="AE6768">
        <v>114.30636890694664</v>
      </c>
    </row>
    <row r="6769" spans="1:31" x14ac:dyDescent="0.25">
      <c r="A6769">
        <v>2285397</v>
      </c>
      <c r="B6769">
        <v>1</v>
      </c>
      <c r="C6769" t="s">
        <v>80</v>
      </c>
      <c r="D6769" t="s">
        <v>96</v>
      </c>
      <c r="E6769" t="s">
        <v>165</v>
      </c>
      <c r="F6769" t="s">
        <v>19515</v>
      </c>
      <c r="G6769" t="s">
        <v>261</v>
      </c>
      <c r="H6769" t="s">
        <v>150</v>
      </c>
      <c r="I6769" t="s">
        <v>136</v>
      </c>
      <c r="J6769" t="s">
        <v>137</v>
      </c>
      <c r="K6769" t="s">
        <v>138</v>
      </c>
      <c r="L6769" t="s">
        <v>19516</v>
      </c>
      <c r="M6769" t="s">
        <v>19517</v>
      </c>
      <c r="N6769">
        <v>2.6575000000000002</v>
      </c>
      <c r="O6769">
        <v>0</v>
      </c>
      <c r="P6769">
        <v>1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0.6686795564514334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0.6686795564514334</v>
      </c>
    </row>
    <row r="6770" spans="1:31" x14ac:dyDescent="0.25">
      <c r="A6770">
        <v>2285399</v>
      </c>
      <c r="B6770">
        <v>1</v>
      </c>
      <c r="C6770" t="s">
        <v>81</v>
      </c>
      <c r="D6770" t="s">
        <v>115</v>
      </c>
      <c r="E6770" t="s">
        <v>147</v>
      </c>
      <c r="F6770" t="s">
        <v>19518</v>
      </c>
      <c r="G6770" t="s">
        <v>149</v>
      </c>
      <c r="H6770" t="s">
        <v>150</v>
      </c>
      <c r="I6770" t="s">
        <v>136</v>
      </c>
      <c r="J6770" t="s">
        <v>137</v>
      </c>
      <c r="K6770" t="s">
        <v>138</v>
      </c>
      <c r="L6770" t="s">
        <v>19519</v>
      </c>
      <c r="M6770" t="s">
        <v>19520</v>
      </c>
      <c r="N6770">
        <v>2.7438888879999999</v>
      </c>
      <c r="O6770">
        <v>0</v>
      </c>
      <c r="P6770">
        <v>26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6.6175938835356014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6.6175938835356014</v>
      </c>
    </row>
    <row r="6771" spans="1:31" x14ac:dyDescent="0.25">
      <c r="A6771">
        <v>2285400</v>
      </c>
      <c r="B6771">
        <v>1</v>
      </c>
      <c r="C6771" t="s">
        <v>80</v>
      </c>
      <c r="D6771" t="s">
        <v>95</v>
      </c>
      <c r="E6771" t="s">
        <v>176</v>
      </c>
      <c r="F6771" t="s">
        <v>19521</v>
      </c>
      <c r="G6771" t="s">
        <v>178</v>
      </c>
      <c r="H6771" t="s">
        <v>150</v>
      </c>
      <c r="I6771" t="s">
        <v>136</v>
      </c>
      <c r="J6771" t="s">
        <v>137</v>
      </c>
      <c r="K6771" t="s">
        <v>138</v>
      </c>
      <c r="L6771" t="s">
        <v>19522</v>
      </c>
      <c r="M6771" t="s">
        <v>19523</v>
      </c>
      <c r="N6771">
        <v>0.92361111100000004</v>
      </c>
      <c r="O6771">
        <v>0</v>
      </c>
      <c r="P6771">
        <v>15</v>
      </c>
      <c r="Q6771">
        <v>0</v>
      </c>
      <c r="R6771">
        <v>1</v>
      </c>
      <c r="S6771">
        <v>0</v>
      </c>
      <c r="T6771">
        <v>1</v>
      </c>
      <c r="U6771">
        <v>0</v>
      </c>
      <c r="V6771">
        <v>0</v>
      </c>
      <c r="W6771">
        <v>0</v>
      </c>
      <c r="X6771">
        <v>0.96945828498539988</v>
      </c>
      <c r="Y6771">
        <v>0</v>
      </c>
      <c r="Z6771">
        <v>5.8356964902799999E-2</v>
      </c>
      <c r="AA6771">
        <v>0</v>
      </c>
      <c r="AB6771">
        <v>0.13627440847899999</v>
      </c>
      <c r="AC6771">
        <v>0</v>
      </c>
      <c r="AD6771">
        <v>0</v>
      </c>
      <c r="AE6771">
        <v>1.1640896583671998</v>
      </c>
    </row>
    <row r="6772" spans="1:31" x14ac:dyDescent="0.25">
      <c r="A6772">
        <v>2285401</v>
      </c>
      <c r="B6772">
        <v>1</v>
      </c>
      <c r="C6772" t="s">
        <v>81</v>
      </c>
      <c r="D6772" t="s">
        <v>127</v>
      </c>
      <c r="E6772" t="s">
        <v>176</v>
      </c>
      <c r="F6772" t="s">
        <v>19524</v>
      </c>
      <c r="G6772" t="s">
        <v>1689</v>
      </c>
      <c r="H6772" t="s">
        <v>150</v>
      </c>
      <c r="I6772" t="s">
        <v>136</v>
      </c>
      <c r="J6772" t="s">
        <v>137</v>
      </c>
      <c r="K6772" t="s">
        <v>138</v>
      </c>
      <c r="L6772" t="s">
        <v>19525</v>
      </c>
      <c r="M6772" t="s">
        <v>19526</v>
      </c>
      <c r="N6772">
        <v>7.386666666</v>
      </c>
      <c r="O6772">
        <v>0</v>
      </c>
      <c r="P6772">
        <v>0</v>
      </c>
      <c r="Q6772">
        <v>0</v>
      </c>
      <c r="R6772">
        <v>10</v>
      </c>
      <c r="S6772">
        <v>0</v>
      </c>
      <c r="T6772">
        <v>2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51.270491779092417</v>
      </c>
      <c r="AA6772">
        <v>0</v>
      </c>
      <c r="AB6772">
        <v>24.878331648770605</v>
      </c>
      <c r="AC6772">
        <v>0</v>
      </c>
      <c r="AD6772">
        <v>0</v>
      </c>
      <c r="AE6772">
        <v>76.148823427863022</v>
      </c>
    </row>
    <row r="6773" spans="1:31" x14ac:dyDescent="0.25">
      <c r="A6773">
        <v>2285404</v>
      </c>
      <c r="B6773">
        <v>1</v>
      </c>
      <c r="C6773" t="s">
        <v>80</v>
      </c>
      <c r="D6773" t="s">
        <v>92</v>
      </c>
      <c r="E6773" t="s">
        <v>147</v>
      </c>
      <c r="F6773" t="s">
        <v>19527</v>
      </c>
      <c r="G6773" t="s">
        <v>2825</v>
      </c>
      <c r="H6773" t="s">
        <v>150</v>
      </c>
      <c r="I6773" t="s">
        <v>136</v>
      </c>
      <c r="J6773" t="s">
        <v>137</v>
      </c>
      <c r="K6773" t="s">
        <v>138</v>
      </c>
      <c r="L6773" t="s">
        <v>19528</v>
      </c>
      <c r="M6773" t="s">
        <v>19529</v>
      </c>
      <c r="N6773">
        <v>0.78722222200000003</v>
      </c>
      <c r="O6773">
        <v>0</v>
      </c>
      <c r="P6773">
        <v>2</v>
      </c>
      <c r="Q6773">
        <v>0</v>
      </c>
      <c r="R6773">
        <v>0</v>
      </c>
      <c r="S6773">
        <v>0</v>
      </c>
      <c r="T6773">
        <v>1</v>
      </c>
      <c r="U6773">
        <v>0</v>
      </c>
      <c r="V6773">
        <v>0</v>
      </c>
      <c r="W6773">
        <v>0</v>
      </c>
      <c r="X6773">
        <v>0.2729367414561667</v>
      </c>
      <c r="Y6773">
        <v>0</v>
      </c>
      <c r="Z6773">
        <v>0</v>
      </c>
      <c r="AA6773">
        <v>0</v>
      </c>
      <c r="AB6773">
        <v>1.0606142446855222</v>
      </c>
      <c r="AC6773">
        <v>0</v>
      </c>
      <c r="AD6773">
        <v>0</v>
      </c>
      <c r="AE6773">
        <v>1.333550986141689</v>
      </c>
    </row>
    <row r="6774" spans="1:31" x14ac:dyDescent="0.25">
      <c r="A6774">
        <v>2285406</v>
      </c>
      <c r="B6774">
        <v>1</v>
      </c>
      <c r="C6774" t="s">
        <v>81</v>
      </c>
      <c r="D6774" t="s">
        <v>127</v>
      </c>
      <c r="E6774" t="s">
        <v>176</v>
      </c>
      <c r="F6774" t="s">
        <v>19444</v>
      </c>
      <c r="G6774" t="s">
        <v>314</v>
      </c>
      <c r="H6774" t="s">
        <v>150</v>
      </c>
      <c r="I6774" t="s">
        <v>136</v>
      </c>
      <c r="J6774" t="s">
        <v>137</v>
      </c>
      <c r="K6774" t="s">
        <v>138</v>
      </c>
      <c r="L6774" t="s">
        <v>19530</v>
      </c>
      <c r="M6774" t="s">
        <v>19531</v>
      </c>
      <c r="N6774">
        <v>1.9097222220000001</v>
      </c>
      <c r="O6774">
        <v>0</v>
      </c>
      <c r="P6774">
        <v>616</v>
      </c>
      <c r="Q6774">
        <v>0</v>
      </c>
      <c r="R6774">
        <v>0</v>
      </c>
      <c r="S6774">
        <v>0</v>
      </c>
      <c r="T6774">
        <v>82</v>
      </c>
      <c r="U6774">
        <v>0</v>
      </c>
      <c r="V6774">
        <v>0</v>
      </c>
      <c r="W6774">
        <v>0</v>
      </c>
      <c r="X6774">
        <v>227.46475730342499</v>
      </c>
      <c r="Y6774">
        <v>0</v>
      </c>
      <c r="Z6774">
        <v>0</v>
      </c>
      <c r="AA6774">
        <v>0</v>
      </c>
      <c r="AB6774">
        <v>112.02715912373745</v>
      </c>
      <c r="AC6774">
        <v>0</v>
      </c>
      <c r="AD6774">
        <v>0</v>
      </c>
      <c r="AE6774">
        <v>339.49191642716244</v>
      </c>
    </row>
    <row r="6775" spans="1:31" x14ac:dyDescent="0.25">
      <c r="A6775">
        <v>2285408</v>
      </c>
      <c r="B6775">
        <v>1</v>
      </c>
      <c r="C6775" t="s">
        <v>80</v>
      </c>
      <c r="D6775" t="s">
        <v>96</v>
      </c>
      <c r="E6775" t="s">
        <v>165</v>
      </c>
      <c r="F6775" t="s">
        <v>19532</v>
      </c>
      <c r="G6775" t="s">
        <v>167</v>
      </c>
      <c r="H6775" t="s">
        <v>150</v>
      </c>
      <c r="I6775" t="s">
        <v>136</v>
      </c>
      <c r="J6775" t="s">
        <v>137</v>
      </c>
      <c r="K6775" t="s">
        <v>138</v>
      </c>
      <c r="L6775" t="s">
        <v>19533</v>
      </c>
      <c r="M6775" t="s">
        <v>19534</v>
      </c>
      <c r="N6775">
        <v>1.0625</v>
      </c>
      <c r="O6775">
        <v>0</v>
      </c>
      <c r="P6775">
        <v>1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3.2070432536800003E-2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3.2070432536800003E-2</v>
      </c>
    </row>
    <row r="6776" spans="1:31" x14ac:dyDescent="0.25">
      <c r="A6776">
        <v>2285410</v>
      </c>
      <c r="B6776">
        <v>1</v>
      </c>
      <c r="C6776" t="s">
        <v>81</v>
      </c>
      <c r="D6776" t="s">
        <v>118</v>
      </c>
      <c r="E6776" t="s">
        <v>165</v>
      </c>
      <c r="F6776" t="s">
        <v>19535</v>
      </c>
      <c r="G6776" t="s">
        <v>198</v>
      </c>
      <c r="H6776" t="s">
        <v>150</v>
      </c>
      <c r="I6776" t="s">
        <v>136</v>
      </c>
      <c r="J6776" t="s">
        <v>137</v>
      </c>
      <c r="K6776" t="s">
        <v>138</v>
      </c>
      <c r="L6776" t="s">
        <v>19536</v>
      </c>
      <c r="M6776" t="s">
        <v>19537</v>
      </c>
      <c r="N6776">
        <v>2.4241666660000001</v>
      </c>
      <c r="O6776">
        <v>0</v>
      </c>
      <c r="P6776">
        <v>0</v>
      </c>
      <c r="Q6776">
        <v>0</v>
      </c>
      <c r="R6776">
        <v>1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1.2546300031676501</v>
      </c>
      <c r="AA6776">
        <v>0</v>
      </c>
      <c r="AB6776">
        <v>0</v>
      </c>
      <c r="AC6776">
        <v>0</v>
      </c>
      <c r="AD6776">
        <v>0</v>
      </c>
      <c r="AE6776">
        <v>1.2546300031676501</v>
      </c>
    </row>
    <row r="6777" spans="1:31" x14ac:dyDescent="0.25">
      <c r="A6777">
        <v>2285411</v>
      </c>
      <c r="B6777">
        <v>1</v>
      </c>
      <c r="C6777" t="s">
        <v>80</v>
      </c>
      <c r="D6777" t="s">
        <v>96</v>
      </c>
      <c r="E6777" t="s">
        <v>165</v>
      </c>
      <c r="F6777" t="s">
        <v>19538</v>
      </c>
      <c r="G6777" t="s">
        <v>198</v>
      </c>
      <c r="H6777" t="s">
        <v>150</v>
      </c>
      <c r="I6777" t="s">
        <v>136</v>
      </c>
      <c r="J6777" t="s">
        <v>137</v>
      </c>
      <c r="K6777" t="s">
        <v>138</v>
      </c>
      <c r="L6777" t="s">
        <v>19539</v>
      </c>
      <c r="M6777" t="s">
        <v>19540</v>
      </c>
      <c r="N6777">
        <v>4.2194444439999996</v>
      </c>
      <c r="O6777">
        <v>0</v>
      </c>
      <c r="P6777">
        <v>1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0.731630120178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0.731630120178</v>
      </c>
    </row>
    <row r="6778" spans="1:31" x14ac:dyDescent="0.25">
      <c r="A6778">
        <v>2285412</v>
      </c>
      <c r="B6778">
        <v>1</v>
      </c>
      <c r="C6778" t="s">
        <v>80</v>
      </c>
      <c r="D6778" t="s">
        <v>82</v>
      </c>
      <c r="E6778" t="s">
        <v>165</v>
      </c>
      <c r="F6778" t="s">
        <v>19541</v>
      </c>
      <c r="G6778" t="s">
        <v>198</v>
      </c>
      <c r="H6778" t="s">
        <v>150</v>
      </c>
      <c r="I6778" t="s">
        <v>136</v>
      </c>
      <c r="J6778" t="s">
        <v>137</v>
      </c>
      <c r="K6778" t="s">
        <v>138</v>
      </c>
      <c r="L6778" t="s">
        <v>19542</v>
      </c>
      <c r="M6778" t="s">
        <v>19543</v>
      </c>
      <c r="N6778">
        <v>1.650833333</v>
      </c>
      <c r="O6778">
        <v>0</v>
      </c>
      <c r="P6778">
        <v>1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1.01902734465E-2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1.01902734465E-2</v>
      </c>
    </row>
    <row r="6779" spans="1:31" x14ac:dyDescent="0.25">
      <c r="A6779">
        <v>2285413</v>
      </c>
      <c r="B6779">
        <v>1</v>
      </c>
      <c r="C6779" t="s">
        <v>81</v>
      </c>
      <c r="D6779" t="s">
        <v>128</v>
      </c>
      <c r="E6779" t="s">
        <v>165</v>
      </c>
      <c r="F6779" t="s">
        <v>19544</v>
      </c>
      <c r="G6779" t="s">
        <v>167</v>
      </c>
      <c r="H6779" t="s">
        <v>150</v>
      </c>
      <c r="I6779" t="s">
        <v>136</v>
      </c>
      <c r="J6779" t="s">
        <v>137</v>
      </c>
      <c r="K6779" t="s">
        <v>138</v>
      </c>
      <c r="L6779" t="s">
        <v>19545</v>
      </c>
      <c r="M6779" t="s">
        <v>19546</v>
      </c>
      <c r="N6779">
        <v>2.2194444440000001</v>
      </c>
      <c r="O6779">
        <v>0</v>
      </c>
      <c r="P6779">
        <v>5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2.2407217630760004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2.2407217630760004</v>
      </c>
    </row>
    <row r="6780" spans="1:31" x14ac:dyDescent="0.25">
      <c r="A6780">
        <v>2285414</v>
      </c>
      <c r="B6780">
        <v>1</v>
      </c>
      <c r="C6780" t="s">
        <v>80</v>
      </c>
      <c r="D6780" t="s">
        <v>100</v>
      </c>
      <c r="E6780" t="s">
        <v>147</v>
      </c>
      <c r="F6780" t="s">
        <v>19547</v>
      </c>
      <c r="G6780" t="s">
        <v>149</v>
      </c>
      <c r="H6780" t="s">
        <v>150</v>
      </c>
      <c r="I6780" t="s">
        <v>136</v>
      </c>
      <c r="J6780" t="s">
        <v>137</v>
      </c>
      <c r="K6780" t="s">
        <v>138</v>
      </c>
      <c r="L6780" t="s">
        <v>19548</v>
      </c>
      <c r="M6780" t="s">
        <v>19549</v>
      </c>
      <c r="N6780">
        <v>1.123611111</v>
      </c>
      <c r="O6780">
        <v>0</v>
      </c>
      <c r="P6780">
        <v>18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7.9131865394655412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7.9131865394655412</v>
      </c>
    </row>
    <row r="6781" spans="1:31" x14ac:dyDescent="0.25">
      <c r="A6781">
        <v>2285417</v>
      </c>
      <c r="B6781">
        <v>1</v>
      </c>
      <c r="C6781" t="s">
        <v>80</v>
      </c>
      <c r="D6781" t="s">
        <v>98</v>
      </c>
      <c r="E6781" t="s">
        <v>147</v>
      </c>
      <c r="F6781" t="s">
        <v>19550</v>
      </c>
      <c r="G6781" t="s">
        <v>149</v>
      </c>
      <c r="H6781" t="s">
        <v>150</v>
      </c>
      <c r="I6781" t="s">
        <v>136</v>
      </c>
      <c r="J6781" t="s">
        <v>137</v>
      </c>
      <c r="K6781" t="s">
        <v>138</v>
      </c>
      <c r="L6781" t="s">
        <v>19551</v>
      </c>
      <c r="M6781" t="s">
        <v>19552</v>
      </c>
      <c r="N6781">
        <v>1.3122222219999999</v>
      </c>
      <c r="O6781">
        <v>0</v>
      </c>
      <c r="P6781">
        <v>0</v>
      </c>
      <c r="Q6781">
        <v>0</v>
      </c>
      <c r="R6781">
        <v>1</v>
      </c>
      <c r="S6781">
        <v>0</v>
      </c>
      <c r="T6781">
        <v>4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0.33634789281205835</v>
      </c>
      <c r="AA6781">
        <v>0</v>
      </c>
      <c r="AB6781">
        <v>3.5994084424295778</v>
      </c>
      <c r="AC6781">
        <v>0</v>
      </c>
      <c r="AD6781">
        <v>0</v>
      </c>
      <c r="AE6781">
        <v>3.9357563352416363</v>
      </c>
    </row>
    <row r="6782" spans="1:31" x14ac:dyDescent="0.25">
      <c r="A6782">
        <v>2285418</v>
      </c>
      <c r="B6782">
        <v>1</v>
      </c>
      <c r="C6782" t="s">
        <v>80</v>
      </c>
      <c r="D6782" t="s">
        <v>88</v>
      </c>
      <c r="E6782" t="s">
        <v>147</v>
      </c>
      <c r="F6782" t="s">
        <v>19553</v>
      </c>
      <c r="G6782" t="s">
        <v>533</v>
      </c>
      <c r="H6782" t="s">
        <v>150</v>
      </c>
      <c r="I6782" t="s">
        <v>136</v>
      </c>
      <c r="J6782" t="s">
        <v>137</v>
      </c>
      <c r="K6782" t="s">
        <v>138</v>
      </c>
      <c r="L6782" t="s">
        <v>19554</v>
      </c>
      <c r="M6782" t="s">
        <v>19555</v>
      </c>
      <c r="N6782">
        <v>1.25</v>
      </c>
      <c r="O6782">
        <v>0</v>
      </c>
      <c r="P6782">
        <v>28</v>
      </c>
      <c r="Q6782">
        <v>0</v>
      </c>
      <c r="R6782">
        <v>0</v>
      </c>
      <c r="S6782">
        <v>0</v>
      </c>
      <c r="T6782">
        <v>11</v>
      </c>
      <c r="U6782">
        <v>0</v>
      </c>
      <c r="V6782">
        <v>0</v>
      </c>
      <c r="W6782">
        <v>0</v>
      </c>
      <c r="X6782">
        <v>12.242737270146295</v>
      </c>
      <c r="Y6782">
        <v>0</v>
      </c>
      <c r="Z6782">
        <v>0</v>
      </c>
      <c r="AA6782">
        <v>0</v>
      </c>
      <c r="AB6782">
        <v>16.161612975734336</v>
      </c>
      <c r="AC6782">
        <v>0</v>
      </c>
      <c r="AD6782">
        <v>0</v>
      </c>
      <c r="AE6782">
        <v>28.404350245880629</v>
      </c>
    </row>
    <row r="6783" spans="1:31" x14ac:dyDescent="0.25">
      <c r="A6783">
        <v>2285420</v>
      </c>
      <c r="B6783">
        <v>1</v>
      </c>
      <c r="C6783" t="s">
        <v>81</v>
      </c>
      <c r="D6783" t="s">
        <v>119</v>
      </c>
      <c r="E6783" t="s">
        <v>141</v>
      </c>
      <c r="F6783" t="s">
        <v>19556</v>
      </c>
      <c r="G6783" t="s">
        <v>268</v>
      </c>
      <c r="H6783" t="s">
        <v>135</v>
      </c>
      <c r="I6783" t="s">
        <v>136</v>
      </c>
      <c r="J6783" t="s">
        <v>137</v>
      </c>
      <c r="K6783" t="s">
        <v>138</v>
      </c>
      <c r="L6783" t="s">
        <v>19557</v>
      </c>
      <c r="M6783" t="s">
        <v>19558</v>
      </c>
      <c r="N6783">
        <v>0.71750000000000003</v>
      </c>
      <c r="O6783">
        <v>0</v>
      </c>
      <c r="P6783">
        <v>3</v>
      </c>
      <c r="Q6783">
        <v>0</v>
      </c>
      <c r="R6783">
        <v>16</v>
      </c>
      <c r="S6783">
        <v>0</v>
      </c>
      <c r="T6783">
        <v>1</v>
      </c>
      <c r="U6783">
        <v>0</v>
      </c>
      <c r="V6783">
        <v>0</v>
      </c>
      <c r="W6783">
        <v>0</v>
      </c>
      <c r="X6783">
        <v>0.14918981777610002</v>
      </c>
      <c r="Y6783">
        <v>0</v>
      </c>
      <c r="Z6783">
        <v>23.614370275712027</v>
      </c>
      <c r="AA6783">
        <v>0</v>
      </c>
      <c r="AB6783">
        <v>0.13504448117875001</v>
      </c>
      <c r="AC6783">
        <v>0</v>
      </c>
      <c r="AD6783">
        <v>0</v>
      </c>
      <c r="AE6783">
        <v>23.898604574666876</v>
      </c>
    </row>
    <row r="6784" spans="1:31" x14ac:dyDescent="0.25">
      <c r="A6784">
        <v>2285421</v>
      </c>
      <c r="B6784">
        <v>1</v>
      </c>
      <c r="C6784" t="s">
        <v>80</v>
      </c>
      <c r="D6784" t="s">
        <v>94</v>
      </c>
      <c r="E6784" t="s">
        <v>147</v>
      </c>
      <c r="F6784" t="s">
        <v>19559</v>
      </c>
      <c r="G6784" t="s">
        <v>261</v>
      </c>
      <c r="H6784" t="s">
        <v>150</v>
      </c>
      <c r="I6784" t="s">
        <v>136</v>
      </c>
      <c r="J6784" t="s">
        <v>137</v>
      </c>
      <c r="K6784" t="s">
        <v>138</v>
      </c>
      <c r="L6784" t="s">
        <v>19560</v>
      </c>
      <c r="M6784" t="s">
        <v>19561</v>
      </c>
      <c r="N6784">
        <v>0.46250000000000002</v>
      </c>
      <c r="O6784">
        <v>0</v>
      </c>
      <c r="P6784">
        <v>49</v>
      </c>
      <c r="Q6784">
        <v>0</v>
      </c>
      <c r="R6784">
        <v>0</v>
      </c>
      <c r="S6784">
        <v>0</v>
      </c>
      <c r="T6784">
        <v>3</v>
      </c>
      <c r="U6784">
        <v>0</v>
      </c>
      <c r="V6784">
        <v>0</v>
      </c>
      <c r="W6784">
        <v>0</v>
      </c>
      <c r="X6784">
        <v>4.9555761316650004</v>
      </c>
      <c r="Y6784">
        <v>0</v>
      </c>
      <c r="Z6784">
        <v>0</v>
      </c>
      <c r="AA6784">
        <v>0</v>
      </c>
      <c r="AB6784">
        <v>5.3175083826750007E-2</v>
      </c>
      <c r="AC6784">
        <v>0</v>
      </c>
      <c r="AD6784">
        <v>0</v>
      </c>
      <c r="AE6784">
        <v>5.0087512154917508</v>
      </c>
    </row>
    <row r="6785" spans="1:31" x14ac:dyDescent="0.25">
      <c r="A6785">
        <v>2285422</v>
      </c>
      <c r="B6785">
        <v>1</v>
      </c>
      <c r="C6785" t="s">
        <v>81</v>
      </c>
      <c r="D6785" t="s">
        <v>113</v>
      </c>
      <c r="E6785" t="s">
        <v>157</v>
      </c>
      <c r="F6785" t="s">
        <v>19368</v>
      </c>
      <c r="G6785" t="s">
        <v>134</v>
      </c>
      <c r="H6785" t="s">
        <v>135</v>
      </c>
      <c r="I6785" t="s">
        <v>136</v>
      </c>
      <c r="J6785" t="s">
        <v>137</v>
      </c>
      <c r="K6785" t="s">
        <v>138</v>
      </c>
      <c r="L6785" t="s">
        <v>19562</v>
      </c>
      <c r="M6785" t="s">
        <v>19563</v>
      </c>
      <c r="N6785">
        <v>0.99444444399999998</v>
      </c>
      <c r="O6785">
        <v>2</v>
      </c>
      <c r="P6785">
        <v>2711</v>
      </c>
      <c r="Q6785">
        <v>44</v>
      </c>
      <c r="R6785">
        <v>814</v>
      </c>
      <c r="S6785">
        <v>22</v>
      </c>
      <c r="T6785">
        <v>189</v>
      </c>
      <c r="U6785">
        <v>0</v>
      </c>
      <c r="V6785">
        <v>2</v>
      </c>
      <c r="W6785">
        <v>0.77286453070613348</v>
      </c>
      <c r="X6785">
        <v>438.47172334049787</v>
      </c>
      <c r="Y6785">
        <v>61.307285446333822</v>
      </c>
      <c r="Z6785">
        <v>444.98221489886078</v>
      </c>
      <c r="AA6785">
        <v>302.46397917908689</v>
      </c>
      <c r="AB6785">
        <v>133.80330170792072</v>
      </c>
      <c r="AC6785">
        <v>0</v>
      </c>
      <c r="AD6785">
        <v>3.0406126195474661</v>
      </c>
      <c r="AE6785">
        <v>1384.841981722954</v>
      </c>
    </row>
    <row r="6786" spans="1:31" x14ac:dyDescent="0.25">
      <c r="A6786">
        <v>2285423</v>
      </c>
      <c r="B6786">
        <v>1</v>
      </c>
      <c r="C6786" t="s">
        <v>80</v>
      </c>
      <c r="D6786" t="s">
        <v>84</v>
      </c>
      <c r="E6786" t="s">
        <v>147</v>
      </c>
      <c r="F6786" t="s">
        <v>19403</v>
      </c>
      <c r="G6786" t="s">
        <v>229</v>
      </c>
      <c r="H6786" t="s">
        <v>150</v>
      </c>
      <c r="I6786" t="s">
        <v>136</v>
      </c>
      <c r="J6786" t="s">
        <v>137</v>
      </c>
      <c r="K6786" t="s">
        <v>138</v>
      </c>
      <c r="L6786" t="s">
        <v>19564</v>
      </c>
      <c r="M6786" t="s">
        <v>19565</v>
      </c>
      <c r="N6786">
        <v>3.997777777</v>
      </c>
      <c r="O6786">
        <v>0</v>
      </c>
      <c r="P6786">
        <v>140</v>
      </c>
      <c r="Q6786">
        <v>0</v>
      </c>
      <c r="R6786">
        <v>0</v>
      </c>
      <c r="S6786">
        <v>0</v>
      </c>
      <c r="T6786">
        <v>14</v>
      </c>
      <c r="U6786">
        <v>0</v>
      </c>
      <c r="V6786">
        <v>0</v>
      </c>
      <c r="W6786">
        <v>0</v>
      </c>
      <c r="X6786">
        <v>140.15911863487673</v>
      </c>
      <c r="Y6786">
        <v>0</v>
      </c>
      <c r="Z6786">
        <v>0</v>
      </c>
      <c r="AA6786">
        <v>0</v>
      </c>
      <c r="AB6786">
        <v>34.806182370998364</v>
      </c>
      <c r="AC6786">
        <v>0</v>
      </c>
      <c r="AD6786">
        <v>0</v>
      </c>
      <c r="AE6786">
        <v>174.96530100587509</v>
      </c>
    </row>
    <row r="6787" spans="1:31" x14ac:dyDescent="0.25">
      <c r="A6787">
        <v>2285427</v>
      </c>
      <c r="B6787">
        <v>1</v>
      </c>
      <c r="C6787" t="s">
        <v>80</v>
      </c>
      <c r="D6787" t="s">
        <v>101</v>
      </c>
      <c r="E6787" t="s">
        <v>147</v>
      </c>
      <c r="F6787" t="s">
        <v>19566</v>
      </c>
      <c r="G6787" t="s">
        <v>149</v>
      </c>
      <c r="H6787" t="s">
        <v>150</v>
      </c>
      <c r="I6787" t="s">
        <v>136</v>
      </c>
      <c r="J6787" t="s">
        <v>137</v>
      </c>
      <c r="K6787" t="s">
        <v>138</v>
      </c>
      <c r="L6787" t="s">
        <v>19567</v>
      </c>
      <c r="M6787" t="s">
        <v>19568</v>
      </c>
      <c r="N6787">
        <v>1.0833333329999999</v>
      </c>
      <c r="O6787">
        <v>0</v>
      </c>
      <c r="P6787">
        <v>373</v>
      </c>
      <c r="Q6787">
        <v>0</v>
      </c>
      <c r="R6787">
        <v>0</v>
      </c>
      <c r="S6787">
        <v>0</v>
      </c>
      <c r="T6787">
        <v>3</v>
      </c>
      <c r="U6787">
        <v>0</v>
      </c>
      <c r="V6787">
        <v>0</v>
      </c>
      <c r="W6787">
        <v>0</v>
      </c>
      <c r="X6787">
        <v>102.22279487695262</v>
      </c>
      <c r="Y6787">
        <v>0</v>
      </c>
      <c r="Z6787">
        <v>0</v>
      </c>
      <c r="AA6787">
        <v>0</v>
      </c>
      <c r="AB6787">
        <v>1.8560011659916671</v>
      </c>
      <c r="AC6787">
        <v>0</v>
      </c>
      <c r="AD6787">
        <v>0</v>
      </c>
      <c r="AE6787">
        <v>104.07879604294429</v>
      </c>
    </row>
    <row r="6788" spans="1:31" x14ac:dyDescent="0.25">
      <c r="A6788">
        <v>2285428</v>
      </c>
      <c r="B6788">
        <v>1</v>
      </c>
      <c r="C6788" t="s">
        <v>80</v>
      </c>
      <c r="D6788" t="s">
        <v>83</v>
      </c>
      <c r="E6788" t="s">
        <v>132</v>
      </c>
      <c r="F6788" t="s">
        <v>1801</v>
      </c>
      <c r="G6788" t="s">
        <v>134</v>
      </c>
      <c r="H6788" t="s">
        <v>135</v>
      </c>
      <c r="I6788" t="s">
        <v>136</v>
      </c>
      <c r="J6788" t="s">
        <v>137</v>
      </c>
      <c r="K6788" t="s">
        <v>138</v>
      </c>
      <c r="L6788" t="s">
        <v>19182</v>
      </c>
      <c r="M6788" t="s">
        <v>19569</v>
      </c>
      <c r="N6788">
        <v>0.79583333300000003</v>
      </c>
      <c r="O6788">
        <v>0</v>
      </c>
      <c r="P6788">
        <v>0</v>
      </c>
      <c r="Q6788">
        <v>0</v>
      </c>
      <c r="R6788">
        <v>0</v>
      </c>
      <c r="S6788">
        <v>4</v>
      </c>
      <c r="T6788">
        <v>0</v>
      </c>
      <c r="U6788">
        <v>5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19.832617677933417</v>
      </c>
      <c r="AB6788">
        <v>0</v>
      </c>
      <c r="AC6788">
        <v>471.38034162961998</v>
      </c>
      <c r="AD6788">
        <v>0</v>
      </c>
      <c r="AE6788">
        <v>491.21295930755338</v>
      </c>
    </row>
    <row r="6789" spans="1:31" x14ac:dyDescent="0.25">
      <c r="A6789">
        <v>2285432</v>
      </c>
      <c r="B6789">
        <v>1</v>
      </c>
      <c r="C6789" t="s">
        <v>80</v>
      </c>
      <c r="D6789" t="s">
        <v>94</v>
      </c>
      <c r="E6789" t="s">
        <v>147</v>
      </c>
      <c r="F6789" t="s">
        <v>19570</v>
      </c>
      <c r="G6789" t="s">
        <v>261</v>
      </c>
      <c r="H6789" t="s">
        <v>150</v>
      </c>
      <c r="I6789" t="s">
        <v>136</v>
      </c>
      <c r="J6789" t="s">
        <v>137</v>
      </c>
      <c r="K6789" t="s">
        <v>138</v>
      </c>
      <c r="L6789" t="s">
        <v>19571</v>
      </c>
      <c r="M6789" t="s">
        <v>19572</v>
      </c>
      <c r="N6789">
        <v>0.44500000000000001</v>
      </c>
      <c r="O6789">
        <v>0</v>
      </c>
      <c r="P6789">
        <v>21</v>
      </c>
      <c r="Q6789">
        <v>0</v>
      </c>
      <c r="R6789">
        <v>0</v>
      </c>
      <c r="S6789">
        <v>0</v>
      </c>
      <c r="T6789">
        <v>2</v>
      </c>
      <c r="U6789">
        <v>0</v>
      </c>
      <c r="V6789">
        <v>0</v>
      </c>
      <c r="W6789">
        <v>0</v>
      </c>
      <c r="X6789">
        <v>2.1879471800916002</v>
      </c>
      <c r="Y6789">
        <v>0</v>
      </c>
      <c r="Z6789">
        <v>0</v>
      </c>
      <c r="AA6789">
        <v>0</v>
      </c>
      <c r="AB6789">
        <v>8.2626428623100004E-2</v>
      </c>
      <c r="AC6789">
        <v>0</v>
      </c>
      <c r="AD6789">
        <v>0</v>
      </c>
      <c r="AE6789">
        <v>2.2705736087147002</v>
      </c>
    </row>
    <row r="6790" spans="1:31" x14ac:dyDescent="0.25">
      <c r="A6790">
        <v>2285434</v>
      </c>
      <c r="B6790">
        <v>1</v>
      </c>
      <c r="C6790" t="s">
        <v>80</v>
      </c>
      <c r="D6790" t="s">
        <v>105</v>
      </c>
      <c r="E6790" t="s">
        <v>165</v>
      </c>
      <c r="F6790" t="s">
        <v>19573</v>
      </c>
      <c r="G6790" t="s">
        <v>198</v>
      </c>
      <c r="H6790" t="s">
        <v>150</v>
      </c>
      <c r="I6790" t="s">
        <v>136</v>
      </c>
      <c r="J6790" t="s">
        <v>137</v>
      </c>
      <c r="K6790" t="s">
        <v>138</v>
      </c>
      <c r="L6790" t="s">
        <v>19574</v>
      </c>
      <c r="M6790" t="s">
        <v>19575</v>
      </c>
      <c r="N6790">
        <v>3.18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1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</row>
    <row r="6791" spans="1:31" x14ac:dyDescent="0.25">
      <c r="A6791">
        <v>2285439</v>
      </c>
      <c r="B6791">
        <v>1</v>
      </c>
      <c r="C6791" t="s">
        <v>80</v>
      </c>
      <c r="D6791" t="s">
        <v>94</v>
      </c>
      <c r="E6791" t="s">
        <v>147</v>
      </c>
      <c r="F6791" t="s">
        <v>19576</v>
      </c>
      <c r="G6791" t="s">
        <v>261</v>
      </c>
      <c r="H6791" t="s">
        <v>150</v>
      </c>
      <c r="I6791" t="s">
        <v>136</v>
      </c>
      <c r="J6791" t="s">
        <v>137</v>
      </c>
      <c r="K6791" t="s">
        <v>138</v>
      </c>
      <c r="L6791" t="s">
        <v>19577</v>
      </c>
      <c r="M6791" t="s">
        <v>19578</v>
      </c>
      <c r="N6791">
        <v>0.61361111099999999</v>
      </c>
      <c r="O6791">
        <v>0</v>
      </c>
      <c r="P6791">
        <v>24</v>
      </c>
      <c r="Q6791">
        <v>0</v>
      </c>
      <c r="R6791">
        <v>0</v>
      </c>
      <c r="S6791">
        <v>0</v>
      </c>
      <c r="T6791">
        <v>2</v>
      </c>
      <c r="U6791">
        <v>0</v>
      </c>
      <c r="V6791">
        <v>0</v>
      </c>
      <c r="W6791">
        <v>0</v>
      </c>
      <c r="X6791">
        <v>4.4780964363376237</v>
      </c>
      <c r="Y6791">
        <v>0</v>
      </c>
      <c r="Z6791">
        <v>0</v>
      </c>
      <c r="AA6791">
        <v>0</v>
      </c>
      <c r="AB6791">
        <v>0.16395902956690836</v>
      </c>
      <c r="AC6791">
        <v>0</v>
      </c>
      <c r="AD6791">
        <v>0</v>
      </c>
      <c r="AE6791">
        <v>4.6420554659045319</v>
      </c>
    </row>
    <row r="6792" spans="1:31" x14ac:dyDescent="0.25">
      <c r="A6792">
        <v>2285440</v>
      </c>
      <c r="B6792">
        <v>1</v>
      </c>
      <c r="C6792" t="s">
        <v>80</v>
      </c>
      <c r="D6792" t="s">
        <v>98</v>
      </c>
      <c r="E6792" t="s">
        <v>157</v>
      </c>
      <c r="F6792" t="s">
        <v>19579</v>
      </c>
      <c r="G6792" t="s">
        <v>134</v>
      </c>
      <c r="H6792" t="s">
        <v>135</v>
      </c>
      <c r="I6792" t="s">
        <v>136</v>
      </c>
      <c r="J6792" t="s">
        <v>137</v>
      </c>
      <c r="K6792" t="s">
        <v>138</v>
      </c>
      <c r="L6792" t="s">
        <v>19580</v>
      </c>
      <c r="M6792" t="s">
        <v>19581</v>
      </c>
      <c r="N6792">
        <v>1.257777777</v>
      </c>
      <c r="O6792">
        <v>0</v>
      </c>
      <c r="P6792">
        <v>500</v>
      </c>
      <c r="Q6792">
        <v>17</v>
      </c>
      <c r="R6792">
        <v>130</v>
      </c>
      <c r="S6792">
        <v>5</v>
      </c>
      <c r="T6792">
        <v>106</v>
      </c>
      <c r="U6792">
        <v>0</v>
      </c>
      <c r="V6792">
        <v>0</v>
      </c>
      <c r="W6792">
        <v>0</v>
      </c>
      <c r="X6792">
        <v>171.26255403271034</v>
      </c>
      <c r="Y6792">
        <v>9.629195435684121</v>
      </c>
      <c r="Z6792">
        <v>79.566884832860481</v>
      </c>
      <c r="AA6792">
        <v>5.0983453962650254</v>
      </c>
      <c r="AB6792">
        <v>74.908204246561084</v>
      </c>
      <c r="AC6792">
        <v>0</v>
      </c>
      <c r="AD6792">
        <v>0</v>
      </c>
      <c r="AE6792">
        <v>340.46518394408105</v>
      </c>
    </row>
    <row r="6793" spans="1:31" x14ac:dyDescent="0.25">
      <c r="A6793">
        <v>2285441</v>
      </c>
      <c r="B6793">
        <v>1</v>
      </c>
      <c r="C6793" t="s">
        <v>81</v>
      </c>
      <c r="D6793" t="s">
        <v>113</v>
      </c>
      <c r="E6793" t="s">
        <v>157</v>
      </c>
      <c r="F6793" t="s">
        <v>19079</v>
      </c>
      <c r="G6793" t="s">
        <v>134</v>
      </c>
      <c r="H6793" t="s">
        <v>135</v>
      </c>
      <c r="I6793" t="s">
        <v>136</v>
      </c>
      <c r="J6793" t="s">
        <v>137</v>
      </c>
      <c r="K6793" t="s">
        <v>138</v>
      </c>
      <c r="L6793" t="s">
        <v>19582</v>
      </c>
      <c r="M6793" t="s">
        <v>19583</v>
      </c>
      <c r="N6793">
        <v>0.79194444399999997</v>
      </c>
      <c r="O6793">
        <v>2</v>
      </c>
      <c r="P6793">
        <v>2711</v>
      </c>
      <c r="Q6793">
        <v>44</v>
      </c>
      <c r="R6793">
        <v>814</v>
      </c>
      <c r="S6793">
        <v>22</v>
      </c>
      <c r="T6793">
        <v>189</v>
      </c>
      <c r="U6793">
        <v>0</v>
      </c>
      <c r="V6793">
        <v>2</v>
      </c>
      <c r="W6793">
        <v>0.6916882595496</v>
      </c>
      <c r="X6793">
        <v>360.96584384024993</v>
      </c>
      <c r="Y6793">
        <v>48.192106269423981</v>
      </c>
      <c r="Z6793">
        <v>349.78710379335342</v>
      </c>
      <c r="AA6793">
        <v>229.10579443364347</v>
      </c>
      <c r="AB6793">
        <v>96.181323238959038</v>
      </c>
      <c r="AC6793">
        <v>0</v>
      </c>
      <c r="AD6793">
        <v>1.8548801293774666</v>
      </c>
      <c r="AE6793">
        <v>1086.778739964557</v>
      </c>
    </row>
    <row r="6794" spans="1:31" x14ac:dyDescent="0.25">
      <c r="A6794">
        <v>2285442</v>
      </c>
      <c r="B6794">
        <v>1</v>
      </c>
      <c r="C6794" t="s">
        <v>80</v>
      </c>
      <c r="D6794" t="s">
        <v>82</v>
      </c>
      <c r="E6794" t="s">
        <v>165</v>
      </c>
      <c r="F6794" t="s">
        <v>19584</v>
      </c>
      <c r="G6794" t="s">
        <v>225</v>
      </c>
      <c r="H6794" t="s">
        <v>150</v>
      </c>
      <c r="I6794" t="s">
        <v>136</v>
      </c>
      <c r="J6794" t="s">
        <v>137</v>
      </c>
      <c r="K6794" t="s">
        <v>138</v>
      </c>
      <c r="L6794" t="s">
        <v>19585</v>
      </c>
      <c r="M6794" t="s">
        <v>19586</v>
      </c>
      <c r="N6794">
        <v>1.528333333</v>
      </c>
      <c r="O6794">
        <v>0</v>
      </c>
      <c r="P6794">
        <v>5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2.7249242946886554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2.7249242946886554</v>
      </c>
    </row>
    <row r="6795" spans="1:31" x14ac:dyDescent="0.25">
      <c r="A6795">
        <v>2285443</v>
      </c>
      <c r="B6795">
        <v>1</v>
      </c>
      <c r="C6795" t="s">
        <v>80</v>
      </c>
      <c r="D6795" t="s">
        <v>105</v>
      </c>
      <c r="E6795" t="s">
        <v>147</v>
      </c>
      <c r="F6795" t="s">
        <v>19587</v>
      </c>
      <c r="G6795" t="s">
        <v>2825</v>
      </c>
      <c r="H6795" t="s">
        <v>150</v>
      </c>
      <c r="I6795" t="s">
        <v>136</v>
      </c>
      <c r="J6795" t="s">
        <v>137</v>
      </c>
      <c r="K6795" t="s">
        <v>138</v>
      </c>
      <c r="L6795" t="s">
        <v>19588</v>
      </c>
      <c r="M6795" t="s">
        <v>19589</v>
      </c>
      <c r="N6795">
        <v>1.2538888880000001</v>
      </c>
      <c r="O6795">
        <v>0</v>
      </c>
      <c r="P6795">
        <v>50</v>
      </c>
      <c r="Q6795">
        <v>0</v>
      </c>
      <c r="R6795">
        <v>0</v>
      </c>
      <c r="S6795">
        <v>0</v>
      </c>
      <c r="T6795">
        <v>5</v>
      </c>
      <c r="U6795">
        <v>0</v>
      </c>
      <c r="V6795">
        <v>0</v>
      </c>
      <c r="W6795">
        <v>0</v>
      </c>
      <c r="X6795">
        <v>19.858563451539954</v>
      </c>
      <c r="Y6795">
        <v>0</v>
      </c>
      <c r="Z6795">
        <v>0</v>
      </c>
      <c r="AA6795">
        <v>0</v>
      </c>
      <c r="AB6795">
        <v>3.3323006515678615</v>
      </c>
      <c r="AC6795">
        <v>0</v>
      </c>
      <c r="AD6795">
        <v>0</v>
      </c>
      <c r="AE6795">
        <v>23.190864103107817</v>
      </c>
    </row>
    <row r="6796" spans="1:31" x14ac:dyDescent="0.25">
      <c r="A6796">
        <v>2285446</v>
      </c>
      <c r="B6796">
        <v>1</v>
      </c>
      <c r="C6796" t="s">
        <v>80</v>
      </c>
      <c r="D6796" t="s">
        <v>106</v>
      </c>
      <c r="E6796" t="s">
        <v>157</v>
      </c>
      <c r="F6796" t="s">
        <v>4928</v>
      </c>
      <c r="G6796" t="s">
        <v>134</v>
      </c>
      <c r="H6796" t="s">
        <v>135</v>
      </c>
      <c r="I6796" t="s">
        <v>136</v>
      </c>
      <c r="J6796" t="s">
        <v>137</v>
      </c>
      <c r="K6796" t="s">
        <v>138</v>
      </c>
      <c r="L6796" t="s">
        <v>19590</v>
      </c>
      <c r="M6796" t="s">
        <v>19591</v>
      </c>
      <c r="N6796">
        <v>1.1630555549999999</v>
      </c>
      <c r="O6796">
        <v>1</v>
      </c>
      <c r="P6796">
        <v>37</v>
      </c>
      <c r="Q6796">
        <v>18</v>
      </c>
      <c r="R6796">
        <v>46</v>
      </c>
      <c r="S6796">
        <v>12</v>
      </c>
      <c r="T6796">
        <v>29</v>
      </c>
      <c r="U6796">
        <v>6</v>
      </c>
      <c r="V6796">
        <v>0</v>
      </c>
      <c r="W6796">
        <v>0.29433337189280001</v>
      </c>
      <c r="X6796">
        <v>16.522014743823323</v>
      </c>
      <c r="Y6796">
        <v>56.880897431666156</v>
      </c>
      <c r="Z6796">
        <v>59.719292438747615</v>
      </c>
      <c r="AA6796">
        <v>60.219205351873846</v>
      </c>
      <c r="AB6796">
        <v>57.060503971480607</v>
      </c>
      <c r="AC6796">
        <v>330.33705633101295</v>
      </c>
      <c r="AD6796">
        <v>0</v>
      </c>
      <c r="AE6796">
        <v>581.03330364049725</v>
      </c>
    </row>
    <row r="6797" spans="1:31" x14ac:dyDescent="0.25">
      <c r="A6797">
        <v>2285448</v>
      </c>
      <c r="B6797">
        <v>1</v>
      </c>
      <c r="C6797" t="s">
        <v>81</v>
      </c>
      <c r="D6797" t="s">
        <v>122</v>
      </c>
      <c r="E6797" t="s">
        <v>165</v>
      </c>
      <c r="F6797" t="s">
        <v>19592</v>
      </c>
      <c r="G6797" t="s">
        <v>198</v>
      </c>
      <c r="H6797" t="s">
        <v>150</v>
      </c>
      <c r="I6797" t="s">
        <v>136</v>
      </c>
      <c r="J6797" t="s">
        <v>137</v>
      </c>
      <c r="K6797" t="s">
        <v>138</v>
      </c>
      <c r="L6797" t="s">
        <v>19593</v>
      </c>
      <c r="M6797" t="s">
        <v>19594</v>
      </c>
      <c r="N6797">
        <v>1.345277777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1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1.4246349345589751</v>
      </c>
      <c r="AC6797">
        <v>0</v>
      </c>
      <c r="AD6797">
        <v>0</v>
      </c>
      <c r="AE6797">
        <v>1.4246349345589751</v>
      </c>
    </row>
    <row r="6798" spans="1:31" x14ac:dyDescent="0.25">
      <c r="A6798">
        <v>2285449</v>
      </c>
      <c r="B6798">
        <v>1</v>
      </c>
      <c r="C6798" t="s">
        <v>81</v>
      </c>
      <c r="D6798" t="s">
        <v>121</v>
      </c>
      <c r="E6798" t="s">
        <v>165</v>
      </c>
      <c r="F6798" t="s">
        <v>19595</v>
      </c>
      <c r="G6798" t="s">
        <v>198</v>
      </c>
      <c r="H6798" t="s">
        <v>150</v>
      </c>
      <c r="I6798" t="s">
        <v>136</v>
      </c>
      <c r="J6798" t="s">
        <v>137</v>
      </c>
      <c r="K6798" t="s">
        <v>138</v>
      </c>
      <c r="L6798" t="s">
        <v>19596</v>
      </c>
      <c r="M6798" t="s">
        <v>19597</v>
      </c>
      <c r="N6798">
        <v>1.091388888</v>
      </c>
      <c r="O6798">
        <v>0</v>
      </c>
      <c r="P6798">
        <v>1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7.7456277022583342E-2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7.7456277022583342E-2</v>
      </c>
    </row>
    <row r="6799" spans="1:31" x14ac:dyDescent="0.25">
      <c r="A6799">
        <v>2285450</v>
      </c>
      <c r="B6799">
        <v>1</v>
      </c>
      <c r="C6799" t="s">
        <v>80</v>
      </c>
      <c r="D6799" t="s">
        <v>90</v>
      </c>
      <c r="E6799" t="s">
        <v>165</v>
      </c>
      <c r="F6799" t="s">
        <v>19598</v>
      </c>
      <c r="G6799" t="s">
        <v>198</v>
      </c>
      <c r="H6799" t="s">
        <v>150</v>
      </c>
      <c r="I6799" t="s">
        <v>136</v>
      </c>
      <c r="J6799" t="s">
        <v>137</v>
      </c>
      <c r="K6799" t="s">
        <v>138</v>
      </c>
      <c r="L6799" t="s">
        <v>19599</v>
      </c>
      <c r="M6799" t="s">
        <v>19600</v>
      </c>
      <c r="N6799">
        <v>2.8052777770000001</v>
      </c>
      <c r="O6799">
        <v>0</v>
      </c>
      <c r="P6799">
        <v>3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2.1059174842729496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2.1059174842729496</v>
      </c>
    </row>
    <row r="6800" spans="1:31" x14ac:dyDescent="0.25">
      <c r="A6800">
        <v>2285451</v>
      </c>
      <c r="B6800">
        <v>1</v>
      </c>
      <c r="C6800" t="s">
        <v>81</v>
      </c>
      <c r="D6800" t="s">
        <v>118</v>
      </c>
      <c r="E6800" t="s">
        <v>165</v>
      </c>
      <c r="F6800" t="s">
        <v>19471</v>
      </c>
      <c r="G6800" t="s">
        <v>261</v>
      </c>
      <c r="H6800" t="s">
        <v>150</v>
      </c>
      <c r="I6800" t="s">
        <v>136</v>
      </c>
      <c r="J6800" t="s">
        <v>137</v>
      </c>
      <c r="K6800" t="s">
        <v>138</v>
      </c>
      <c r="L6800" t="s">
        <v>19601</v>
      </c>
      <c r="M6800" t="s">
        <v>19602</v>
      </c>
      <c r="N6800">
        <v>1.0672222220000001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9.3271110392716655E-2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9.3271110392716655E-2</v>
      </c>
    </row>
    <row r="6801" spans="1:31" x14ac:dyDescent="0.25">
      <c r="A6801">
        <v>2285456</v>
      </c>
      <c r="B6801">
        <v>1</v>
      </c>
      <c r="C6801" t="s">
        <v>80</v>
      </c>
      <c r="D6801" t="s">
        <v>101</v>
      </c>
      <c r="E6801" t="s">
        <v>147</v>
      </c>
      <c r="F6801" t="s">
        <v>5811</v>
      </c>
      <c r="G6801" t="s">
        <v>149</v>
      </c>
      <c r="H6801" t="s">
        <v>150</v>
      </c>
      <c r="I6801" t="s">
        <v>136</v>
      </c>
      <c r="J6801" t="s">
        <v>137</v>
      </c>
      <c r="K6801" t="s">
        <v>138</v>
      </c>
      <c r="L6801" t="s">
        <v>19603</v>
      </c>
      <c r="M6801" t="s">
        <v>19604</v>
      </c>
      <c r="N6801">
        <v>2.5705555549999999</v>
      </c>
      <c r="O6801">
        <v>0</v>
      </c>
      <c r="P6801">
        <v>29</v>
      </c>
      <c r="Q6801">
        <v>0</v>
      </c>
      <c r="R6801">
        <v>11</v>
      </c>
      <c r="S6801">
        <v>0</v>
      </c>
      <c r="T6801">
        <v>8</v>
      </c>
      <c r="U6801">
        <v>0</v>
      </c>
      <c r="V6801">
        <v>0</v>
      </c>
      <c r="W6801">
        <v>0</v>
      </c>
      <c r="X6801">
        <v>31.6487041854414</v>
      </c>
      <c r="Y6801">
        <v>0</v>
      </c>
      <c r="Z6801">
        <v>4.9862825847257586</v>
      </c>
      <c r="AA6801">
        <v>0</v>
      </c>
      <c r="AB6801">
        <v>7.5234507132995532</v>
      </c>
      <c r="AC6801">
        <v>0</v>
      </c>
      <c r="AD6801">
        <v>0</v>
      </c>
      <c r="AE6801">
        <v>44.158437483466713</v>
      </c>
    </row>
    <row r="6802" spans="1:31" x14ac:dyDescent="0.25">
      <c r="A6802">
        <v>2285458</v>
      </c>
      <c r="B6802">
        <v>1</v>
      </c>
      <c r="C6802" t="s">
        <v>80</v>
      </c>
      <c r="D6802" t="s">
        <v>85</v>
      </c>
      <c r="E6802" t="s">
        <v>165</v>
      </c>
      <c r="F6802" t="s">
        <v>19605</v>
      </c>
      <c r="G6802" t="s">
        <v>198</v>
      </c>
      <c r="H6802" t="s">
        <v>150</v>
      </c>
      <c r="I6802" t="s">
        <v>136</v>
      </c>
      <c r="J6802" t="s">
        <v>137</v>
      </c>
      <c r="K6802" t="s">
        <v>138</v>
      </c>
      <c r="L6802" t="s">
        <v>19606</v>
      </c>
      <c r="M6802" t="s">
        <v>19607</v>
      </c>
      <c r="N6802">
        <v>3.039722222</v>
      </c>
      <c r="O6802">
        <v>0</v>
      </c>
      <c r="P6802">
        <v>8</v>
      </c>
      <c r="Q6802">
        <v>0</v>
      </c>
      <c r="R6802">
        <v>0</v>
      </c>
      <c r="S6802">
        <v>0</v>
      </c>
      <c r="T6802">
        <v>1</v>
      </c>
      <c r="U6802">
        <v>0</v>
      </c>
      <c r="V6802">
        <v>0</v>
      </c>
      <c r="W6802">
        <v>0</v>
      </c>
      <c r="X6802">
        <v>6.1694223110967181</v>
      </c>
      <c r="Y6802">
        <v>0</v>
      </c>
      <c r="Z6802">
        <v>0</v>
      </c>
      <c r="AA6802">
        <v>0</v>
      </c>
      <c r="AB6802">
        <v>0.73476397504343327</v>
      </c>
      <c r="AC6802">
        <v>0</v>
      </c>
      <c r="AD6802">
        <v>0</v>
      </c>
      <c r="AE6802">
        <v>6.9041862861401517</v>
      </c>
    </row>
    <row r="6803" spans="1:31" x14ac:dyDescent="0.25">
      <c r="A6803">
        <v>2285459</v>
      </c>
      <c r="B6803">
        <v>1</v>
      </c>
      <c r="C6803" t="s">
        <v>81</v>
      </c>
      <c r="D6803" t="s">
        <v>123</v>
      </c>
      <c r="E6803" t="s">
        <v>132</v>
      </c>
      <c r="F6803" t="s">
        <v>4500</v>
      </c>
      <c r="G6803" t="s">
        <v>134</v>
      </c>
      <c r="H6803" t="s">
        <v>135</v>
      </c>
      <c r="I6803" t="s">
        <v>136</v>
      </c>
      <c r="J6803" t="s">
        <v>137</v>
      </c>
      <c r="K6803" t="s">
        <v>138</v>
      </c>
      <c r="L6803" t="s">
        <v>19608</v>
      </c>
      <c r="M6803" t="s">
        <v>19609</v>
      </c>
      <c r="N6803">
        <v>1.236388888</v>
      </c>
      <c r="O6803">
        <v>2</v>
      </c>
      <c r="P6803">
        <v>203</v>
      </c>
      <c r="Q6803">
        <v>23</v>
      </c>
      <c r="R6803">
        <v>41</v>
      </c>
      <c r="S6803">
        <v>2</v>
      </c>
      <c r="T6803">
        <v>19</v>
      </c>
      <c r="U6803">
        <v>0</v>
      </c>
      <c r="V6803">
        <v>0</v>
      </c>
      <c r="W6803">
        <v>12.062690167212827</v>
      </c>
      <c r="X6803">
        <v>61.872199104699625</v>
      </c>
      <c r="Y6803">
        <v>38.421370670931921</v>
      </c>
      <c r="Z6803">
        <v>64.863800980780653</v>
      </c>
      <c r="AA6803">
        <v>19.827847345128632</v>
      </c>
      <c r="AB6803">
        <v>29.230282158772916</v>
      </c>
      <c r="AC6803">
        <v>0</v>
      </c>
      <c r="AD6803">
        <v>0</v>
      </c>
      <c r="AE6803">
        <v>226.27819042752657</v>
      </c>
    </row>
    <row r="6804" spans="1:31" x14ac:dyDescent="0.25">
      <c r="A6804">
        <v>2285461</v>
      </c>
      <c r="B6804">
        <v>1</v>
      </c>
      <c r="C6804" t="s">
        <v>80</v>
      </c>
      <c r="D6804" t="s">
        <v>100</v>
      </c>
      <c r="E6804" t="s">
        <v>165</v>
      </c>
      <c r="F6804" t="s">
        <v>19610</v>
      </c>
      <c r="G6804" t="s">
        <v>198</v>
      </c>
      <c r="H6804" t="s">
        <v>150</v>
      </c>
      <c r="I6804" t="s">
        <v>136</v>
      </c>
      <c r="J6804" t="s">
        <v>137</v>
      </c>
      <c r="K6804" t="s">
        <v>138</v>
      </c>
      <c r="L6804" t="s">
        <v>19611</v>
      </c>
      <c r="M6804" t="s">
        <v>19612</v>
      </c>
      <c r="N6804">
        <v>3.571666666</v>
      </c>
      <c r="O6804">
        <v>0</v>
      </c>
      <c r="P6804">
        <v>2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0.85767531539724995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0.85767531539724995</v>
      </c>
    </row>
    <row r="6805" spans="1:31" x14ac:dyDescent="0.25">
      <c r="A6805">
        <v>2285462</v>
      </c>
      <c r="B6805">
        <v>1</v>
      </c>
      <c r="C6805" t="s">
        <v>80</v>
      </c>
      <c r="D6805" t="s">
        <v>94</v>
      </c>
      <c r="E6805" t="s">
        <v>165</v>
      </c>
      <c r="F6805" t="s">
        <v>19613</v>
      </c>
      <c r="G6805" t="s">
        <v>225</v>
      </c>
      <c r="H6805" t="s">
        <v>150</v>
      </c>
      <c r="I6805" t="s">
        <v>136</v>
      </c>
      <c r="J6805" t="s">
        <v>137</v>
      </c>
      <c r="K6805" t="s">
        <v>138</v>
      </c>
      <c r="L6805" t="s">
        <v>19614</v>
      </c>
      <c r="M6805" t="s">
        <v>19615</v>
      </c>
      <c r="N6805">
        <v>0.41555555500000002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1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0.44752557506579999</v>
      </c>
      <c r="AC6805">
        <v>0</v>
      </c>
      <c r="AD6805">
        <v>0</v>
      </c>
      <c r="AE6805">
        <v>0.44752557506579999</v>
      </c>
    </row>
    <row r="6806" spans="1:31" x14ac:dyDescent="0.25">
      <c r="A6806">
        <v>2285464</v>
      </c>
      <c r="B6806">
        <v>1</v>
      </c>
      <c r="C6806" t="s">
        <v>81</v>
      </c>
      <c r="D6806" t="s">
        <v>116</v>
      </c>
      <c r="E6806" t="s">
        <v>147</v>
      </c>
      <c r="F6806" t="s">
        <v>19616</v>
      </c>
      <c r="G6806" t="s">
        <v>149</v>
      </c>
      <c r="H6806" t="s">
        <v>150</v>
      </c>
      <c r="I6806" t="s">
        <v>136</v>
      </c>
      <c r="J6806" t="s">
        <v>137</v>
      </c>
      <c r="K6806" t="s">
        <v>138</v>
      </c>
      <c r="L6806" t="s">
        <v>19617</v>
      </c>
      <c r="M6806" t="s">
        <v>19618</v>
      </c>
      <c r="N6806">
        <v>1.8258333330000001</v>
      </c>
      <c r="O6806">
        <v>0</v>
      </c>
      <c r="P6806">
        <v>50</v>
      </c>
      <c r="Q6806">
        <v>0</v>
      </c>
      <c r="R6806">
        <v>0</v>
      </c>
      <c r="S6806">
        <v>0</v>
      </c>
      <c r="T6806">
        <v>1</v>
      </c>
      <c r="U6806">
        <v>0</v>
      </c>
      <c r="V6806">
        <v>0</v>
      </c>
      <c r="W6806">
        <v>0</v>
      </c>
      <c r="X6806">
        <v>13.396935396900558</v>
      </c>
      <c r="Y6806">
        <v>0</v>
      </c>
      <c r="Z6806">
        <v>0</v>
      </c>
      <c r="AA6806">
        <v>0</v>
      </c>
      <c r="AB6806">
        <v>4.9886731092791667E-2</v>
      </c>
      <c r="AC6806">
        <v>0</v>
      </c>
      <c r="AD6806">
        <v>0</v>
      </c>
      <c r="AE6806">
        <v>13.44682212799335</v>
      </c>
    </row>
    <row r="6807" spans="1:31" x14ac:dyDescent="0.25">
      <c r="A6807">
        <v>2285465</v>
      </c>
      <c r="B6807">
        <v>1</v>
      </c>
      <c r="C6807" t="s">
        <v>81</v>
      </c>
      <c r="D6807" t="s">
        <v>120</v>
      </c>
      <c r="E6807" t="s">
        <v>147</v>
      </c>
      <c r="F6807" t="s">
        <v>19619</v>
      </c>
      <c r="G6807" t="s">
        <v>149</v>
      </c>
      <c r="H6807" t="s">
        <v>150</v>
      </c>
      <c r="I6807" t="s">
        <v>136</v>
      </c>
      <c r="J6807" t="s">
        <v>137</v>
      </c>
      <c r="K6807" t="s">
        <v>138</v>
      </c>
      <c r="L6807" t="s">
        <v>19620</v>
      </c>
      <c r="M6807" t="s">
        <v>19621</v>
      </c>
      <c r="N6807">
        <v>1.3472222220000001</v>
      </c>
      <c r="O6807">
        <v>0</v>
      </c>
      <c r="P6807">
        <v>59</v>
      </c>
      <c r="Q6807">
        <v>0</v>
      </c>
      <c r="R6807">
        <v>0</v>
      </c>
      <c r="S6807">
        <v>0</v>
      </c>
      <c r="T6807">
        <v>6</v>
      </c>
      <c r="U6807">
        <v>0</v>
      </c>
      <c r="V6807">
        <v>0</v>
      </c>
      <c r="W6807">
        <v>0</v>
      </c>
      <c r="X6807">
        <v>16.480033398548507</v>
      </c>
      <c r="Y6807">
        <v>0</v>
      </c>
      <c r="Z6807">
        <v>0</v>
      </c>
      <c r="AA6807">
        <v>0</v>
      </c>
      <c r="AB6807">
        <v>3.5829995251106665</v>
      </c>
      <c r="AC6807">
        <v>0</v>
      </c>
      <c r="AD6807">
        <v>0</v>
      </c>
      <c r="AE6807">
        <v>20.063032923659172</v>
      </c>
    </row>
    <row r="6808" spans="1:31" x14ac:dyDescent="0.25">
      <c r="A6808">
        <v>2285466</v>
      </c>
      <c r="B6808">
        <v>1</v>
      </c>
      <c r="C6808" t="s">
        <v>81</v>
      </c>
      <c r="D6808" t="s">
        <v>112</v>
      </c>
      <c r="E6808" t="s">
        <v>165</v>
      </c>
      <c r="F6808" t="s">
        <v>19622</v>
      </c>
      <c r="G6808" t="s">
        <v>198</v>
      </c>
      <c r="H6808" t="s">
        <v>150</v>
      </c>
      <c r="I6808" t="s">
        <v>136</v>
      </c>
      <c r="J6808" t="s">
        <v>137</v>
      </c>
      <c r="K6808" t="s">
        <v>138</v>
      </c>
      <c r="L6808" t="s">
        <v>19623</v>
      </c>
      <c r="M6808" t="s">
        <v>19624</v>
      </c>
      <c r="N6808">
        <v>1.8969444440000001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1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1.6642217097499999E-3</v>
      </c>
      <c r="AC6808">
        <v>0</v>
      </c>
      <c r="AD6808">
        <v>0</v>
      </c>
      <c r="AE6808">
        <v>1.6642217097499999E-3</v>
      </c>
    </row>
    <row r="6809" spans="1:31" x14ac:dyDescent="0.25">
      <c r="A6809">
        <v>2285468</v>
      </c>
      <c r="B6809">
        <v>1</v>
      </c>
      <c r="C6809" t="s">
        <v>80</v>
      </c>
      <c r="D6809" t="s">
        <v>100</v>
      </c>
      <c r="E6809" t="s">
        <v>165</v>
      </c>
      <c r="F6809" t="s">
        <v>19625</v>
      </c>
      <c r="G6809" t="s">
        <v>198</v>
      </c>
      <c r="H6809" t="s">
        <v>150</v>
      </c>
      <c r="I6809" t="s">
        <v>136</v>
      </c>
      <c r="J6809" t="s">
        <v>137</v>
      </c>
      <c r="K6809" t="s">
        <v>138</v>
      </c>
      <c r="L6809" t="s">
        <v>19626</v>
      </c>
      <c r="M6809" t="s">
        <v>19627</v>
      </c>
      <c r="N6809">
        <v>1.220277777</v>
      </c>
      <c r="O6809">
        <v>0</v>
      </c>
      <c r="P6809">
        <v>2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1.5186386064380666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1.5186386064380666</v>
      </c>
    </row>
    <row r="6810" spans="1:31" x14ac:dyDescent="0.25">
      <c r="A6810">
        <v>2285469</v>
      </c>
      <c r="B6810">
        <v>1</v>
      </c>
      <c r="C6810" t="s">
        <v>80</v>
      </c>
      <c r="D6810" t="s">
        <v>87</v>
      </c>
      <c r="E6810" t="s">
        <v>157</v>
      </c>
      <c r="F6810" t="s">
        <v>19628</v>
      </c>
      <c r="G6810" t="s">
        <v>134</v>
      </c>
      <c r="H6810" t="s">
        <v>135</v>
      </c>
      <c r="I6810" t="s">
        <v>136</v>
      </c>
      <c r="J6810" t="s">
        <v>137</v>
      </c>
      <c r="K6810" t="s">
        <v>138</v>
      </c>
      <c r="L6810" t="s">
        <v>19629</v>
      </c>
      <c r="M6810" t="s">
        <v>19630</v>
      </c>
      <c r="N6810">
        <v>2.9980555550000001</v>
      </c>
      <c r="O6810">
        <v>0</v>
      </c>
      <c r="P6810">
        <v>1</v>
      </c>
      <c r="Q6810">
        <v>0</v>
      </c>
      <c r="R6810">
        <v>0</v>
      </c>
      <c r="S6810">
        <v>6</v>
      </c>
      <c r="T6810">
        <v>7</v>
      </c>
      <c r="U6810">
        <v>2</v>
      </c>
      <c r="V6810">
        <v>1</v>
      </c>
      <c r="W6810">
        <v>0</v>
      </c>
      <c r="X6810">
        <v>0</v>
      </c>
      <c r="Y6810">
        <v>0</v>
      </c>
      <c r="Z6810">
        <v>0</v>
      </c>
      <c r="AA6810">
        <v>389.59754098481358</v>
      </c>
      <c r="AB6810">
        <v>37.350264041181809</v>
      </c>
      <c r="AC6810">
        <v>332.20529114848398</v>
      </c>
      <c r="AD6810">
        <v>26.76801044069687</v>
      </c>
      <c r="AE6810">
        <v>785.9211066151762</v>
      </c>
    </row>
    <row r="6811" spans="1:31" x14ac:dyDescent="0.25">
      <c r="A6811">
        <v>2285471</v>
      </c>
      <c r="B6811">
        <v>1</v>
      </c>
      <c r="C6811" t="s">
        <v>80</v>
      </c>
      <c r="D6811" t="s">
        <v>93</v>
      </c>
      <c r="E6811" t="s">
        <v>147</v>
      </c>
      <c r="F6811" t="s">
        <v>19631</v>
      </c>
      <c r="G6811" t="s">
        <v>725</v>
      </c>
      <c r="H6811" t="s">
        <v>150</v>
      </c>
      <c r="I6811" t="s">
        <v>136</v>
      </c>
      <c r="J6811" t="s">
        <v>137</v>
      </c>
      <c r="K6811" t="s">
        <v>138</v>
      </c>
      <c r="L6811" t="s">
        <v>19632</v>
      </c>
      <c r="M6811" t="s">
        <v>19633</v>
      </c>
      <c r="N6811">
        <v>5.0250000000000004</v>
      </c>
      <c r="O6811">
        <v>0</v>
      </c>
      <c r="P6811">
        <v>3</v>
      </c>
      <c r="Q6811">
        <v>0</v>
      </c>
      <c r="R6811">
        <v>7</v>
      </c>
      <c r="S6811">
        <v>0</v>
      </c>
      <c r="T6811">
        <v>4</v>
      </c>
      <c r="U6811">
        <v>0</v>
      </c>
      <c r="V6811">
        <v>0</v>
      </c>
      <c r="W6811">
        <v>0</v>
      </c>
      <c r="X6811">
        <v>4.2292623789195014</v>
      </c>
      <c r="Y6811">
        <v>0</v>
      </c>
      <c r="Z6811">
        <v>37.692355523757513</v>
      </c>
      <c r="AA6811">
        <v>0</v>
      </c>
      <c r="AB6811">
        <v>22.523470210562497</v>
      </c>
      <c r="AC6811">
        <v>0</v>
      </c>
      <c r="AD6811">
        <v>0</v>
      </c>
      <c r="AE6811">
        <v>64.445088113239507</v>
      </c>
    </row>
    <row r="6812" spans="1:31" x14ac:dyDescent="0.25">
      <c r="A6812">
        <v>2285473</v>
      </c>
      <c r="B6812">
        <v>1</v>
      </c>
      <c r="C6812" t="s">
        <v>81</v>
      </c>
      <c r="D6812" t="s">
        <v>112</v>
      </c>
      <c r="E6812" t="s">
        <v>147</v>
      </c>
      <c r="F6812" t="s">
        <v>19634</v>
      </c>
      <c r="G6812" t="s">
        <v>149</v>
      </c>
      <c r="H6812" t="s">
        <v>150</v>
      </c>
      <c r="I6812" t="s">
        <v>136</v>
      </c>
      <c r="J6812" t="s">
        <v>137</v>
      </c>
      <c r="K6812" t="s">
        <v>138</v>
      </c>
      <c r="L6812" t="s">
        <v>19635</v>
      </c>
      <c r="M6812" t="s">
        <v>19636</v>
      </c>
      <c r="N6812">
        <v>1.1488888880000001</v>
      </c>
      <c r="O6812">
        <v>0</v>
      </c>
      <c r="P6812">
        <v>7</v>
      </c>
      <c r="Q6812">
        <v>0</v>
      </c>
      <c r="R6812">
        <v>3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0.95279041733822212</v>
      </c>
      <c r="Y6812">
        <v>0</v>
      </c>
      <c r="Z6812">
        <v>0.12364406558746668</v>
      </c>
      <c r="AA6812">
        <v>0</v>
      </c>
      <c r="AB6812">
        <v>0</v>
      </c>
      <c r="AC6812">
        <v>0</v>
      </c>
      <c r="AD6812">
        <v>0</v>
      </c>
      <c r="AE6812">
        <v>1.0764344829256889</v>
      </c>
    </row>
    <row r="6813" spans="1:31" x14ac:dyDescent="0.25">
      <c r="A6813">
        <v>2285474</v>
      </c>
      <c r="B6813">
        <v>1</v>
      </c>
      <c r="C6813" t="s">
        <v>80</v>
      </c>
      <c r="D6813" t="s">
        <v>101</v>
      </c>
      <c r="E6813" t="s">
        <v>165</v>
      </c>
      <c r="F6813" t="s">
        <v>19637</v>
      </c>
      <c r="G6813" t="s">
        <v>198</v>
      </c>
      <c r="H6813" t="s">
        <v>150</v>
      </c>
      <c r="I6813" t="s">
        <v>136</v>
      </c>
      <c r="J6813" t="s">
        <v>137</v>
      </c>
      <c r="K6813" t="s">
        <v>138</v>
      </c>
      <c r="L6813" t="s">
        <v>19638</v>
      </c>
      <c r="M6813" t="s">
        <v>19639</v>
      </c>
      <c r="N6813">
        <v>1.4316666659999999</v>
      </c>
      <c r="O6813">
        <v>0</v>
      </c>
      <c r="P6813">
        <v>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0.16043680200481669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0.16043680200481669</v>
      </c>
    </row>
    <row r="6814" spans="1:31" x14ac:dyDescent="0.25">
      <c r="A6814">
        <v>2285475</v>
      </c>
      <c r="B6814">
        <v>1</v>
      </c>
      <c r="C6814" t="s">
        <v>80</v>
      </c>
      <c r="D6814" t="s">
        <v>82</v>
      </c>
      <c r="E6814" t="s">
        <v>147</v>
      </c>
      <c r="F6814" t="s">
        <v>19640</v>
      </c>
      <c r="G6814" t="s">
        <v>1689</v>
      </c>
      <c r="H6814" t="s">
        <v>150</v>
      </c>
      <c r="I6814" t="s">
        <v>136</v>
      </c>
      <c r="J6814" t="s">
        <v>137</v>
      </c>
      <c r="K6814" t="s">
        <v>138</v>
      </c>
      <c r="L6814" t="s">
        <v>19641</v>
      </c>
      <c r="M6814" t="s">
        <v>19642</v>
      </c>
      <c r="N6814">
        <v>1.1597222220000001</v>
      </c>
      <c r="O6814">
        <v>0</v>
      </c>
      <c r="P6814">
        <v>26</v>
      </c>
      <c r="Q6814">
        <v>0</v>
      </c>
      <c r="R6814">
        <v>0</v>
      </c>
      <c r="S6814">
        <v>0</v>
      </c>
      <c r="T6814">
        <v>16</v>
      </c>
      <c r="U6814">
        <v>0</v>
      </c>
      <c r="V6814">
        <v>0</v>
      </c>
      <c r="W6814">
        <v>0</v>
      </c>
      <c r="X6814">
        <v>7.1949108363618439</v>
      </c>
      <c r="Y6814">
        <v>0</v>
      </c>
      <c r="Z6814">
        <v>0</v>
      </c>
      <c r="AA6814">
        <v>0</v>
      </c>
      <c r="AB6814">
        <v>28.30923015489029</v>
      </c>
      <c r="AC6814">
        <v>0</v>
      </c>
      <c r="AD6814">
        <v>0</v>
      </c>
      <c r="AE6814">
        <v>35.504140991252136</v>
      </c>
    </row>
    <row r="6815" spans="1:31" x14ac:dyDescent="0.25">
      <c r="A6815">
        <v>2285476</v>
      </c>
      <c r="B6815">
        <v>1</v>
      </c>
      <c r="C6815" t="s">
        <v>80</v>
      </c>
      <c r="D6815" t="s">
        <v>107</v>
      </c>
      <c r="E6815" t="s">
        <v>312</v>
      </c>
      <c r="F6815" t="s">
        <v>1972</v>
      </c>
      <c r="G6815" t="s">
        <v>149</v>
      </c>
      <c r="H6815" t="s">
        <v>150</v>
      </c>
      <c r="I6815" t="s">
        <v>136</v>
      </c>
      <c r="J6815" t="s">
        <v>137</v>
      </c>
      <c r="K6815" t="s">
        <v>138</v>
      </c>
      <c r="L6815" t="s">
        <v>19643</v>
      </c>
      <c r="M6815" t="s">
        <v>19644</v>
      </c>
      <c r="N6815">
        <v>2.2608333329999999</v>
      </c>
      <c r="O6815">
        <v>0</v>
      </c>
      <c r="P6815">
        <v>31</v>
      </c>
      <c r="Q6815">
        <v>0</v>
      </c>
      <c r="R6815">
        <v>0</v>
      </c>
      <c r="S6815">
        <v>0</v>
      </c>
      <c r="T6815">
        <v>2</v>
      </c>
      <c r="U6815">
        <v>0</v>
      </c>
      <c r="V6815">
        <v>0</v>
      </c>
      <c r="W6815">
        <v>0</v>
      </c>
      <c r="X6815">
        <v>19.834389496484782</v>
      </c>
      <c r="Y6815">
        <v>0</v>
      </c>
      <c r="Z6815">
        <v>0</v>
      </c>
      <c r="AA6815">
        <v>0</v>
      </c>
      <c r="AB6815">
        <v>2.6059057054695827</v>
      </c>
      <c r="AC6815">
        <v>0</v>
      </c>
      <c r="AD6815">
        <v>0</v>
      </c>
      <c r="AE6815">
        <v>22.440295201954363</v>
      </c>
    </row>
    <row r="6816" spans="1:31" x14ac:dyDescent="0.25">
      <c r="A6816">
        <v>2285478</v>
      </c>
      <c r="B6816">
        <v>1</v>
      </c>
      <c r="C6816" t="s">
        <v>80</v>
      </c>
      <c r="D6816" t="s">
        <v>90</v>
      </c>
      <c r="E6816" t="s">
        <v>165</v>
      </c>
      <c r="F6816" t="s">
        <v>19645</v>
      </c>
      <c r="G6816" t="s">
        <v>225</v>
      </c>
      <c r="H6816" t="s">
        <v>150</v>
      </c>
      <c r="I6816" t="s">
        <v>136</v>
      </c>
      <c r="J6816" t="s">
        <v>137</v>
      </c>
      <c r="K6816" t="s">
        <v>138</v>
      </c>
      <c r="L6816" t="s">
        <v>19646</v>
      </c>
      <c r="M6816" t="s">
        <v>19647</v>
      </c>
      <c r="N6816">
        <v>3.0297222220000002</v>
      </c>
      <c r="O6816">
        <v>0</v>
      </c>
      <c r="P6816">
        <v>7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3.5871759833500607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3.5871759833500607</v>
      </c>
    </row>
    <row r="6817" spans="1:31" x14ac:dyDescent="0.25">
      <c r="A6817">
        <v>2285485</v>
      </c>
      <c r="B6817">
        <v>1</v>
      </c>
      <c r="C6817" t="s">
        <v>80</v>
      </c>
      <c r="D6817" t="s">
        <v>93</v>
      </c>
      <c r="E6817" t="s">
        <v>147</v>
      </c>
      <c r="F6817" t="s">
        <v>19648</v>
      </c>
      <c r="G6817" t="s">
        <v>149</v>
      </c>
      <c r="H6817" t="s">
        <v>150</v>
      </c>
      <c r="I6817" t="s">
        <v>136</v>
      </c>
      <c r="J6817" t="s">
        <v>137</v>
      </c>
      <c r="K6817" t="s">
        <v>138</v>
      </c>
      <c r="L6817" t="s">
        <v>19649</v>
      </c>
      <c r="M6817" t="s">
        <v>19650</v>
      </c>
      <c r="N6817">
        <v>2.485833333</v>
      </c>
      <c r="O6817">
        <v>0</v>
      </c>
      <c r="P6817">
        <v>0</v>
      </c>
      <c r="Q6817">
        <v>0</v>
      </c>
      <c r="R6817">
        <v>5</v>
      </c>
      <c r="S6817">
        <v>0</v>
      </c>
      <c r="T6817">
        <v>1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23.962798866303103</v>
      </c>
      <c r="AA6817">
        <v>0</v>
      </c>
      <c r="AB6817">
        <v>2.7996144475541915</v>
      </c>
      <c r="AC6817">
        <v>0</v>
      </c>
      <c r="AD6817">
        <v>0</v>
      </c>
      <c r="AE6817">
        <v>26.762413313857294</v>
      </c>
    </row>
    <row r="6818" spans="1:31" x14ac:dyDescent="0.25">
      <c r="A6818">
        <v>2285486</v>
      </c>
      <c r="B6818">
        <v>1</v>
      </c>
      <c r="C6818" t="s">
        <v>80</v>
      </c>
      <c r="D6818" t="s">
        <v>97</v>
      </c>
      <c r="E6818" t="s">
        <v>165</v>
      </c>
      <c r="F6818" t="s">
        <v>19651</v>
      </c>
      <c r="G6818" t="s">
        <v>198</v>
      </c>
      <c r="H6818" t="s">
        <v>150</v>
      </c>
      <c r="I6818" t="s">
        <v>136</v>
      </c>
      <c r="J6818" t="s">
        <v>137</v>
      </c>
      <c r="K6818" t="s">
        <v>138</v>
      </c>
      <c r="L6818" t="s">
        <v>19652</v>
      </c>
      <c r="M6818" t="s">
        <v>19653</v>
      </c>
      <c r="N6818">
        <v>1.6377777769999999</v>
      </c>
      <c r="O6818">
        <v>0</v>
      </c>
      <c r="P6818">
        <v>2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1.9145248197710836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1.9145248197710836</v>
      </c>
    </row>
    <row r="6819" spans="1:31" x14ac:dyDescent="0.25">
      <c r="A6819">
        <v>2285488</v>
      </c>
      <c r="B6819">
        <v>1</v>
      </c>
      <c r="C6819" t="s">
        <v>81</v>
      </c>
      <c r="D6819" t="s">
        <v>128</v>
      </c>
      <c r="E6819" t="s">
        <v>165</v>
      </c>
      <c r="F6819" t="s">
        <v>19654</v>
      </c>
      <c r="G6819" t="s">
        <v>167</v>
      </c>
      <c r="H6819" t="s">
        <v>150</v>
      </c>
      <c r="I6819" t="s">
        <v>136</v>
      </c>
      <c r="J6819" t="s">
        <v>137</v>
      </c>
      <c r="K6819" t="s">
        <v>138</v>
      </c>
      <c r="L6819" t="s">
        <v>19655</v>
      </c>
      <c r="M6819" t="s">
        <v>19656</v>
      </c>
      <c r="N6819">
        <v>3.0477777769999999</v>
      </c>
      <c r="O6819">
        <v>0</v>
      </c>
      <c r="P6819">
        <v>10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5.1742456336822764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5.1742456336822764</v>
      </c>
    </row>
    <row r="6820" spans="1:31" x14ac:dyDescent="0.25">
      <c r="A6820">
        <v>2285489</v>
      </c>
      <c r="B6820">
        <v>1</v>
      </c>
      <c r="C6820" t="s">
        <v>81</v>
      </c>
      <c r="D6820" t="s">
        <v>112</v>
      </c>
      <c r="E6820" t="s">
        <v>165</v>
      </c>
      <c r="F6820" t="s">
        <v>19657</v>
      </c>
      <c r="G6820" t="s">
        <v>198</v>
      </c>
      <c r="H6820" t="s">
        <v>150</v>
      </c>
      <c r="I6820" t="s">
        <v>136</v>
      </c>
      <c r="J6820" t="s">
        <v>137</v>
      </c>
      <c r="K6820" t="s">
        <v>138</v>
      </c>
      <c r="L6820" t="s">
        <v>19658</v>
      </c>
      <c r="M6820" t="s">
        <v>19659</v>
      </c>
      <c r="N6820">
        <v>0.96722222199999996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0.21258538209358335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0.21258538209358335</v>
      </c>
    </row>
    <row r="6821" spans="1:31" x14ac:dyDescent="0.25">
      <c r="A6821">
        <v>2285490</v>
      </c>
      <c r="B6821">
        <v>1</v>
      </c>
      <c r="C6821" t="s">
        <v>81</v>
      </c>
      <c r="D6821" t="s">
        <v>113</v>
      </c>
      <c r="E6821" t="s">
        <v>165</v>
      </c>
      <c r="F6821" t="s">
        <v>19660</v>
      </c>
      <c r="G6821" t="s">
        <v>198</v>
      </c>
      <c r="H6821" t="s">
        <v>150</v>
      </c>
      <c r="I6821" t="s">
        <v>136</v>
      </c>
      <c r="J6821" t="s">
        <v>137</v>
      </c>
      <c r="K6821" t="s">
        <v>138</v>
      </c>
      <c r="L6821" t="s">
        <v>19661</v>
      </c>
      <c r="M6821" t="s">
        <v>19662</v>
      </c>
      <c r="N6821">
        <v>3.6994444440000001</v>
      </c>
      <c r="O6821">
        <v>0</v>
      </c>
      <c r="P6821">
        <v>1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1.0200265318714443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1.0200265318714443</v>
      </c>
    </row>
    <row r="6822" spans="1:31" x14ac:dyDescent="0.25">
      <c r="A6822">
        <v>2285493</v>
      </c>
      <c r="B6822">
        <v>1</v>
      </c>
      <c r="C6822" t="s">
        <v>81</v>
      </c>
      <c r="D6822" t="s">
        <v>115</v>
      </c>
      <c r="E6822" t="s">
        <v>165</v>
      </c>
      <c r="F6822" t="s">
        <v>19663</v>
      </c>
      <c r="G6822" t="s">
        <v>198</v>
      </c>
      <c r="H6822" t="s">
        <v>150</v>
      </c>
      <c r="I6822" t="s">
        <v>136</v>
      </c>
      <c r="J6822" t="s">
        <v>137</v>
      </c>
      <c r="K6822" t="s">
        <v>138</v>
      </c>
      <c r="L6822" t="s">
        <v>19664</v>
      </c>
      <c r="M6822" t="s">
        <v>19665</v>
      </c>
      <c r="N6822">
        <v>0.65805555500000001</v>
      </c>
      <c r="O6822">
        <v>0</v>
      </c>
      <c r="P6822">
        <v>1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4.4005153557500013E-3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4.4005153557500013E-3</v>
      </c>
    </row>
    <row r="6823" spans="1:31" x14ac:dyDescent="0.25">
      <c r="A6823">
        <v>2285494</v>
      </c>
      <c r="B6823">
        <v>1</v>
      </c>
      <c r="C6823" t="s">
        <v>81</v>
      </c>
      <c r="D6823" t="s">
        <v>117</v>
      </c>
      <c r="E6823" t="s">
        <v>165</v>
      </c>
      <c r="F6823" t="s">
        <v>19666</v>
      </c>
      <c r="G6823" t="s">
        <v>198</v>
      </c>
      <c r="H6823" t="s">
        <v>150</v>
      </c>
      <c r="I6823" t="s">
        <v>136</v>
      </c>
      <c r="J6823" t="s">
        <v>137</v>
      </c>
      <c r="K6823" t="s">
        <v>138</v>
      </c>
      <c r="L6823" t="s">
        <v>19667</v>
      </c>
      <c r="M6823" t="s">
        <v>19668</v>
      </c>
      <c r="N6823">
        <v>1.21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0.12559168190560002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0.12559168190560002</v>
      </c>
    </row>
    <row r="6824" spans="1:31" x14ac:dyDescent="0.25">
      <c r="A6824">
        <v>2285495</v>
      </c>
      <c r="B6824">
        <v>1</v>
      </c>
      <c r="C6824" t="s">
        <v>80</v>
      </c>
      <c r="D6824" t="s">
        <v>83</v>
      </c>
      <c r="E6824" t="s">
        <v>147</v>
      </c>
      <c r="F6824" t="s">
        <v>19669</v>
      </c>
      <c r="G6824" t="s">
        <v>3792</v>
      </c>
      <c r="H6824" t="s">
        <v>150</v>
      </c>
      <c r="I6824" t="s">
        <v>136</v>
      </c>
      <c r="J6824" t="s">
        <v>137</v>
      </c>
      <c r="K6824" t="s">
        <v>138</v>
      </c>
      <c r="L6824" t="s">
        <v>19670</v>
      </c>
      <c r="M6824" t="s">
        <v>19671</v>
      </c>
      <c r="N6824">
        <v>1.905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50</v>
      </c>
      <c r="U6824">
        <v>0</v>
      </c>
      <c r="V6824">
        <v>3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108.99142849225591</v>
      </c>
      <c r="AC6824">
        <v>0</v>
      </c>
      <c r="AD6824">
        <v>261.26789572626052</v>
      </c>
      <c r="AE6824">
        <v>370.25932421851644</v>
      </c>
    </row>
    <row r="6825" spans="1:31" x14ac:dyDescent="0.25">
      <c r="A6825">
        <v>2285499</v>
      </c>
      <c r="B6825">
        <v>1</v>
      </c>
      <c r="C6825" t="s">
        <v>81</v>
      </c>
      <c r="D6825" t="s">
        <v>121</v>
      </c>
      <c r="E6825" t="s">
        <v>147</v>
      </c>
      <c r="F6825" t="s">
        <v>19672</v>
      </c>
      <c r="G6825" t="s">
        <v>149</v>
      </c>
      <c r="H6825" t="s">
        <v>150</v>
      </c>
      <c r="I6825" t="s">
        <v>136</v>
      </c>
      <c r="J6825" t="s">
        <v>137</v>
      </c>
      <c r="K6825" t="s">
        <v>138</v>
      </c>
      <c r="L6825" t="s">
        <v>19673</v>
      </c>
      <c r="M6825" t="s">
        <v>19674</v>
      </c>
      <c r="N6825">
        <v>0.55555555499999998</v>
      </c>
      <c r="O6825">
        <v>0</v>
      </c>
      <c r="P6825">
        <v>32</v>
      </c>
      <c r="Q6825">
        <v>0</v>
      </c>
      <c r="R6825">
        <v>0</v>
      </c>
      <c r="S6825">
        <v>0</v>
      </c>
      <c r="T6825">
        <v>2</v>
      </c>
      <c r="U6825">
        <v>0</v>
      </c>
      <c r="V6825">
        <v>0</v>
      </c>
      <c r="W6825">
        <v>0</v>
      </c>
      <c r="X6825">
        <v>1.3352412600000001</v>
      </c>
      <c r="Y6825">
        <v>0</v>
      </c>
      <c r="Z6825">
        <v>0</v>
      </c>
      <c r="AA6825">
        <v>0</v>
      </c>
      <c r="AB6825">
        <v>0.5434128936888889</v>
      </c>
      <c r="AC6825">
        <v>0</v>
      </c>
      <c r="AD6825">
        <v>0</v>
      </c>
      <c r="AE6825">
        <v>1.878654153688889</v>
      </c>
    </row>
    <row r="6826" spans="1:31" x14ac:dyDescent="0.25">
      <c r="A6826">
        <v>2285500</v>
      </c>
      <c r="B6826">
        <v>1</v>
      </c>
      <c r="C6826" t="s">
        <v>80</v>
      </c>
      <c r="D6826" t="s">
        <v>99</v>
      </c>
      <c r="E6826" t="s">
        <v>157</v>
      </c>
      <c r="F6826" t="s">
        <v>19675</v>
      </c>
      <c r="G6826" t="s">
        <v>134</v>
      </c>
      <c r="H6826" t="s">
        <v>135</v>
      </c>
      <c r="I6826" t="s">
        <v>136</v>
      </c>
      <c r="J6826" t="s">
        <v>137</v>
      </c>
      <c r="K6826" t="s">
        <v>138</v>
      </c>
      <c r="L6826" t="s">
        <v>19676</v>
      </c>
      <c r="M6826" t="s">
        <v>19677</v>
      </c>
      <c r="N6826">
        <v>0.457777777</v>
      </c>
      <c r="O6826">
        <v>0</v>
      </c>
      <c r="P6826">
        <v>0</v>
      </c>
      <c r="Q6826">
        <v>0</v>
      </c>
      <c r="R6826">
        <v>0</v>
      </c>
      <c r="S6826">
        <v>2</v>
      </c>
      <c r="T6826">
        <v>0</v>
      </c>
      <c r="U6826">
        <v>2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0.96531742608306659</v>
      </c>
      <c r="AB6826">
        <v>0</v>
      </c>
      <c r="AC6826">
        <v>7.4663120107720005</v>
      </c>
      <c r="AD6826">
        <v>0</v>
      </c>
      <c r="AE6826">
        <v>8.4316294368550668</v>
      </c>
    </row>
    <row r="6827" spans="1:31" x14ac:dyDescent="0.25">
      <c r="A6827">
        <v>2285502</v>
      </c>
      <c r="B6827">
        <v>1</v>
      </c>
      <c r="C6827" t="s">
        <v>81</v>
      </c>
      <c r="D6827" t="s">
        <v>120</v>
      </c>
      <c r="E6827" t="s">
        <v>165</v>
      </c>
      <c r="F6827" t="s">
        <v>19678</v>
      </c>
      <c r="G6827" t="s">
        <v>198</v>
      </c>
      <c r="H6827" t="s">
        <v>150</v>
      </c>
      <c r="I6827" t="s">
        <v>136</v>
      </c>
      <c r="J6827" t="s">
        <v>137</v>
      </c>
      <c r="K6827" t="s">
        <v>138</v>
      </c>
      <c r="L6827" t="s">
        <v>19679</v>
      </c>
      <c r="M6827" t="s">
        <v>19680</v>
      </c>
      <c r="N6827">
        <v>0.763055555</v>
      </c>
      <c r="O6827">
        <v>0</v>
      </c>
      <c r="P6827">
        <v>1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0.15452091395824999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0.15452091395824999</v>
      </c>
    </row>
    <row r="6828" spans="1:31" x14ac:dyDescent="0.25">
      <c r="A6828">
        <v>2285507</v>
      </c>
      <c r="B6828">
        <v>1</v>
      </c>
      <c r="C6828" t="s">
        <v>80</v>
      </c>
      <c r="D6828" t="s">
        <v>88</v>
      </c>
      <c r="E6828" t="s">
        <v>165</v>
      </c>
      <c r="F6828" t="s">
        <v>19681</v>
      </c>
      <c r="G6828" t="s">
        <v>261</v>
      </c>
      <c r="H6828" t="s">
        <v>150</v>
      </c>
      <c r="I6828" t="s">
        <v>136</v>
      </c>
      <c r="J6828" t="s">
        <v>137</v>
      </c>
      <c r="K6828" t="s">
        <v>138</v>
      </c>
      <c r="L6828" t="s">
        <v>19682</v>
      </c>
      <c r="M6828" t="s">
        <v>19683</v>
      </c>
      <c r="N6828">
        <v>2.6875</v>
      </c>
      <c r="O6828">
        <v>0</v>
      </c>
      <c r="P6828">
        <v>1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0.53958027956499988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0.53958027956499988</v>
      </c>
    </row>
    <row r="6829" spans="1:31" x14ac:dyDescent="0.25">
      <c r="A6829">
        <v>2285508</v>
      </c>
      <c r="B6829">
        <v>1</v>
      </c>
      <c r="C6829" t="s">
        <v>80</v>
      </c>
      <c r="D6829" t="s">
        <v>105</v>
      </c>
      <c r="E6829" t="s">
        <v>165</v>
      </c>
      <c r="F6829" t="s">
        <v>19684</v>
      </c>
      <c r="G6829" t="s">
        <v>198</v>
      </c>
      <c r="H6829" t="s">
        <v>150</v>
      </c>
      <c r="I6829" t="s">
        <v>136</v>
      </c>
      <c r="J6829" t="s">
        <v>137</v>
      </c>
      <c r="K6829" t="s">
        <v>138</v>
      </c>
      <c r="L6829" t="s">
        <v>19685</v>
      </c>
      <c r="M6829" t="s">
        <v>19686</v>
      </c>
      <c r="N6829">
        <v>0.900277777</v>
      </c>
      <c r="O6829">
        <v>0</v>
      </c>
      <c r="P6829">
        <v>1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0.85976405968083325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0.85976405968083325</v>
      </c>
    </row>
    <row r="6830" spans="1:31" x14ac:dyDescent="0.25">
      <c r="A6830">
        <v>2285514</v>
      </c>
      <c r="B6830">
        <v>1</v>
      </c>
      <c r="C6830" t="s">
        <v>81</v>
      </c>
      <c r="D6830" t="s">
        <v>112</v>
      </c>
      <c r="E6830" t="s">
        <v>147</v>
      </c>
      <c r="F6830" t="s">
        <v>19687</v>
      </c>
      <c r="G6830" t="s">
        <v>149</v>
      </c>
      <c r="H6830" t="s">
        <v>150</v>
      </c>
      <c r="I6830" t="s">
        <v>136</v>
      </c>
      <c r="J6830" t="s">
        <v>137</v>
      </c>
      <c r="K6830" t="s">
        <v>138</v>
      </c>
      <c r="L6830" t="s">
        <v>19688</v>
      </c>
      <c r="M6830" t="s">
        <v>19689</v>
      </c>
      <c r="N6830">
        <v>1.920833333</v>
      </c>
      <c r="O6830">
        <v>0</v>
      </c>
      <c r="P6830">
        <v>4</v>
      </c>
      <c r="Q6830">
        <v>0</v>
      </c>
      <c r="R6830">
        <v>14</v>
      </c>
      <c r="S6830">
        <v>0</v>
      </c>
      <c r="T6830">
        <v>1</v>
      </c>
      <c r="U6830">
        <v>0</v>
      </c>
      <c r="V6830">
        <v>0</v>
      </c>
      <c r="W6830">
        <v>0</v>
      </c>
      <c r="X6830">
        <v>0.23916123670541667</v>
      </c>
      <c r="Y6830">
        <v>0</v>
      </c>
      <c r="Z6830">
        <v>4.9215295913822503</v>
      </c>
      <c r="AA6830">
        <v>0</v>
      </c>
      <c r="AB6830">
        <v>2.8865614327357081</v>
      </c>
      <c r="AC6830">
        <v>0</v>
      </c>
      <c r="AD6830">
        <v>0</v>
      </c>
      <c r="AE6830">
        <v>8.0472522608233739</v>
      </c>
    </row>
    <row r="6831" spans="1:31" x14ac:dyDescent="0.25">
      <c r="A6831">
        <v>2285520</v>
      </c>
      <c r="B6831">
        <v>1</v>
      </c>
      <c r="C6831" t="s">
        <v>80</v>
      </c>
      <c r="D6831" t="s">
        <v>97</v>
      </c>
      <c r="E6831" t="s">
        <v>165</v>
      </c>
      <c r="F6831" t="s">
        <v>19690</v>
      </c>
      <c r="G6831" t="s">
        <v>198</v>
      </c>
      <c r="H6831" t="s">
        <v>150</v>
      </c>
      <c r="I6831" t="s">
        <v>136</v>
      </c>
      <c r="J6831" t="s">
        <v>137</v>
      </c>
      <c r="K6831" t="s">
        <v>138</v>
      </c>
      <c r="L6831" t="s">
        <v>19691</v>
      </c>
      <c r="M6831" t="s">
        <v>19692</v>
      </c>
      <c r="N6831">
        <v>0.67722222200000004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0.19196416062873334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0.19196416062873334</v>
      </c>
    </row>
    <row r="6832" spans="1:31" x14ac:dyDescent="0.25">
      <c r="A6832">
        <v>2285525</v>
      </c>
      <c r="B6832">
        <v>1</v>
      </c>
      <c r="C6832" t="s">
        <v>81</v>
      </c>
      <c r="D6832" t="s">
        <v>113</v>
      </c>
      <c r="E6832" t="s">
        <v>165</v>
      </c>
      <c r="F6832" t="s">
        <v>19693</v>
      </c>
      <c r="G6832" t="s">
        <v>225</v>
      </c>
      <c r="H6832" t="s">
        <v>150</v>
      </c>
      <c r="I6832" t="s">
        <v>136</v>
      </c>
      <c r="J6832" t="s">
        <v>137</v>
      </c>
      <c r="K6832" t="s">
        <v>138</v>
      </c>
      <c r="L6832" t="s">
        <v>19694</v>
      </c>
      <c r="M6832" t="s">
        <v>19695</v>
      </c>
      <c r="N6832">
        <v>1.6311111110000001</v>
      </c>
      <c r="O6832">
        <v>0</v>
      </c>
      <c r="P6832">
        <v>1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0.56698855666786674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0.56698855666786674</v>
      </c>
    </row>
    <row r="6833" spans="1:31" x14ac:dyDescent="0.25">
      <c r="A6833">
        <v>2285526</v>
      </c>
      <c r="B6833">
        <v>1</v>
      </c>
      <c r="C6833" t="s">
        <v>80</v>
      </c>
      <c r="D6833" t="s">
        <v>85</v>
      </c>
      <c r="E6833" t="s">
        <v>165</v>
      </c>
      <c r="F6833" t="s">
        <v>16160</v>
      </c>
      <c r="G6833" t="s">
        <v>225</v>
      </c>
      <c r="H6833" t="s">
        <v>150</v>
      </c>
      <c r="I6833" t="s">
        <v>136</v>
      </c>
      <c r="J6833" t="s">
        <v>137</v>
      </c>
      <c r="K6833" t="s">
        <v>138</v>
      </c>
      <c r="L6833" t="s">
        <v>19696</v>
      </c>
      <c r="M6833" t="s">
        <v>19697</v>
      </c>
      <c r="N6833">
        <v>1.9369444440000001</v>
      </c>
      <c r="O6833">
        <v>0</v>
      </c>
      <c r="P6833">
        <v>11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5.9449053640647804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5.9449053640647804</v>
      </c>
    </row>
    <row r="6834" spans="1:31" x14ac:dyDescent="0.25">
      <c r="A6834">
        <v>2285529</v>
      </c>
      <c r="B6834">
        <v>1</v>
      </c>
      <c r="C6834" t="s">
        <v>80</v>
      </c>
      <c r="D6834" t="s">
        <v>90</v>
      </c>
      <c r="E6834" t="s">
        <v>165</v>
      </c>
      <c r="F6834" t="s">
        <v>19698</v>
      </c>
      <c r="G6834" t="s">
        <v>225</v>
      </c>
      <c r="H6834" t="s">
        <v>150</v>
      </c>
      <c r="I6834" t="s">
        <v>136</v>
      </c>
      <c r="J6834" t="s">
        <v>137</v>
      </c>
      <c r="K6834" t="s">
        <v>138</v>
      </c>
      <c r="L6834" t="s">
        <v>19699</v>
      </c>
      <c r="M6834" t="s">
        <v>19700</v>
      </c>
      <c r="N6834">
        <v>0.90638888799999995</v>
      </c>
      <c r="O6834">
        <v>0</v>
      </c>
      <c r="P6834">
        <v>7</v>
      </c>
      <c r="Q6834">
        <v>0</v>
      </c>
      <c r="R6834">
        <v>0</v>
      </c>
      <c r="S6834">
        <v>0</v>
      </c>
      <c r="T6834">
        <v>3</v>
      </c>
      <c r="U6834">
        <v>0</v>
      </c>
      <c r="V6834">
        <v>0</v>
      </c>
      <c r="W6834">
        <v>0</v>
      </c>
      <c r="X6834">
        <v>1.2942725226374001</v>
      </c>
      <c r="Y6834">
        <v>0</v>
      </c>
      <c r="Z6834">
        <v>0</v>
      </c>
      <c r="AA6834">
        <v>0</v>
      </c>
      <c r="AB6834">
        <v>1.1582349164381585</v>
      </c>
      <c r="AC6834">
        <v>0</v>
      </c>
      <c r="AD6834">
        <v>0</v>
      </c>
      <c r="AE6834">
        <v>2.4525074390755588</v>
      </c>
    </row>
    <row r="6835" spans="1:31" x14ac:dyDescent="0.25">
      <c r="A6835">
        <v>2285530</v>
      </c>
      <c r="B6835">
        <v>1</v>
      </c>
      <c r="C6835" t="s">
        <v>80</v>
      </c>
      <c r="D6835" t="s">
        <v>92</v>
      </c>
      <c r="E6835" t="s">
        <v>165</v>
      </c>
      <c r="F6835" t="s">
        <v>19278</v>
      </c>
      <c r="G6835" t="s">
        <v>167</v>
      </c>
      <c r="H6835" t="s">
        <v>150</v>
      </c>
      <c r="I6835" t="s">
        <v>136</v>
      </c>
      <c r="J6835" t="s">
        <v>137</v>
      </c>
      <c r="K6835" t="s">
        <v>138</v>
      </c>
      <c r="L6835" t="s">
        <v>19701</v>
      </c>
      <c r="M6835" t="s">
        <v>19702</v>
      </c>
      <c r="N6835">
        <v>1.440833333</v>
      </c>
      <c r="O6835">
        <v>0</v>
      </c>
      <c r="P6835">
        <v>1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0.22105468811412504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0.22105468811412504</v>
      </c>
    </row>
    <row r="6836" spans="1:31" x14ac:dyDescent="0.25">
      <c r="A6836">
        <v>2285534</v>
      </c>
      <c r="B6836">
        <v>1</v>
      </c>
      <c r="C6836" t="s">
        <v>81</v>
      </c>
      <c r="D6836" t="s">
        <v>128</v>
      </c>
      <c r="E6836" t="s">
        <v>132</v>
      </c>
      <c r="F6836" t="s">
        <v>6312</v>
      </c>
      <c r="G6836" t="s">
        <v>134</v>
      </c>
      <c r="H6836" t="s">
        <v>135</v>
      </c>
      <c r="I6836" t="s">
        <v>136</v>
      </c>
      <c r="J6836" t="s">
        <v>137</v>
      </c>
      <c r="K6836" t="s">
        <v>138</v>
      </c>
      <c r="L6836" t="s">
        <v>19703</v>
      </c>
      <c r="M6836" t="s">
        <v>19704</v>
      </c>
      <c r="N6836">
        <v>0.66611111099999998</v>
      </c>
      <c r="O6836">
        <v>0</v>
      </c>
      <c r="P6836">
        <v>0</v>
      </c>
      <c r="Q6836">
        <v>0</v>
      </c>
      <c r="R6836">
        <v>0</v>
      </c>
      <c r="S6836">
        <v>3</v>
      </c>
      <c r="T6836">
        <v>0</v>
      </c>
      <c r="U6836">
        <v>1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2.0468670949767667</v>
      </c>
      <c r="AB6836">
        <v>0</v>
      </c>
      <c r="AC6836">
        <v>308.9220965628935</v>
      </c>
      <c r="AD6836">
        <v>0</v>
      </c>
      <c r="AE6836">
        <v>310.96896365787029</v>
      </c>
    </row>
    <row r="6837" spans="1:31" x14ac:dyDescent="0.25">
      <c r="A6837">
        <v>2285591</v>
      </c>
      <c r="B6837">
        <v>1</v>
      </c>
      <c r="C6837" t="s">
        <v>81</v>
      </c>
      <c r="D6837" t="s">
        <v>112</v>
      </c>
      <c r="E6837" t="s">
        <v>141</v>
      </c>
      <c r="F6837" t="s">
        <v>19705</v>
      </c>
      <c r="G6837" t="s">
        <v>134</v>
      </c>
      <c r="H6837" t="s">
        <v>135</v>
      </c>
      <c r="I6837" t="s">
        <v>136</v>
      </c>
      <c r="J6837" t="s">
        <v>137</v>
      </c>
      <c r="K6837" t="s">
        <v>138</v>
      </c>
      <c r="L6837" t="s">
        <v>19706</v>
      </c>
      <c r="M6837" t="s">
        <v>19707</v>
      </c>
      <c r="N6837">
        <v>0.65249999999999997</v>
      </c>
      <c r="O6837">
        <v>0</v>
      </c>
      <c r="P6837">
        <v>0</v>
      </c>
      <c r="Q6837">
        <v>1</v>
      </c>
      <c r="R6837">
        <v>5</v>
      </c>
      <c r="S6837">
        <v>16</v>
      </c>
      <c r="T6837">
        <v>120</v>
      </c>
      <c r="U6837">
        <v>8</v>
      </c>
      <c r="V6837">
        <v>0</v>
      </c>
      <c r="W6837">
        <v>0</v>
      </c>
      <c r="X6837">
        <v>0</v>
      </c>
      <c r="Y6837">
        <v>0.78197593610655003</v>
      </c>
      <c r="Z6837">
        <v>7.8774726913965001</v>
      </c>
      <c r="AA6837">
        <v>54.515317970253598</v>
      </c>
      <c r="AB6837">
        <v>72.804815312548513</v>
      </c>
      <c r="AC6837">
        <v>376.99765030774455</v>
      </c>
      <c r="AD6837">
        <v>0</v>
      </c>
      <c r="AE6837">
        <v>512.97723221804972</v>
      </c>
    </row>
    <row r="6838" spans="1:31" x14ac:dyDescent="0.25">
      <c r="A6838">
        <v>2285923</v>
      </c>
      <c r="B6838">
        <v>1</v>
      </c>
      <c r="C6838" t="s">
        <v>81</v>
      </c>
      <c r="D6838" t="s">
        <v>128</v>
      </c>
      <c r="E6838" t="s">
        <v>165</v>
      </c>
      <c r="F6838" t="s">
        <v>19708</v>
      </c>
      <c r="G6838" t="s">
        <v>225</v>
      </c>
      <c r="H6838" t="s">
        <v>150</v>
      </c>
      <c r="I6838" t="s">
        <v>136</v>
      </c>
      <c r="J6838" t="s">
        <v>137</v>
      </c>
      <c r="K6838" t="s">
        <v>138</v>
      </c>
      <c r="L6838" t="s">
        <v>19709</v>
      </c>
      <c r="M6838" t="s">
        <v>19710</v>
      </c>
      <c r="N6838">
        <v>1.0463888880000001</v>
      </c>
      <c r="O6838">
        <v>0</v>
      </c>
      <c r="P6838">
        <v>8</v>
      </c>
      <c r="Q6838">
        <v>0</v>
      </c>
      <c r="R6838">
        <v>0</v>
      </c>
      <c r="S6838">
        <v>0</v>
      </c>
      <c r="T6838">
        <v>2</v>
      </c>
      <c r="U6838">
        <v>0</v>
      </c>
      <c r="V6838">
        <v>0</v>
      </c>
      <c r="W6838">
        <v>0</v>
      </c>
      <c r="X6838">
        <v>1.8462046023119638</v>
      </c>
      <c r="Y6838">
        <v>0</v>
      </c>
      <c r="Z6838">
        <v>0</v>
      </c>
      <c r="AA6838">
        <v>0</v>
      </c>
      <c r="AB6838">
        <v>0.70190004603287504</v>
      </c>
      <c r="AC6838">
        <v>0</v>
      </c>
      <c r="AD6838">
        <v>0</v>
      </c>
      <c r="AE6838">
        <v>2.5481046483448386</v>
      </c>
    </row>
    <row r="6839" spans="1:31" x14ac:dyDescent="0.25">
      <c r="A6839">
        <v>2285969</v>
      </c>
      <c r="B6839">
        <v>1</v>
      </c>
      <c r="C6839" t="s">
        <v>81</v>
      </c>
      <c r="D6839" t="s">
        <v>128</v>
      </c>
      <c r="E6839" t="s">
        <v>176</v>
      </c>
      <c r="F6839" t="s">
        <v>19711</v>
      </c>
      <c r="G6839" t="s">
        <v>178</v>
      </c>
      <c r="H6839" t="s">
        <v>150</v>
      </c>
      <c r="I6839" t="s">
        <v>136</v>
      </c>
      <c r="J6839" t="s">
        <v>137</v>
      </c>
      <c r="K6839" t="s">
        <v>138</v>
      </c>
      <c r="L6839" t="s">
        <v>19712</v>
      </c>
      <c r="M6839" t="s">
        <v>19713</v>
      </c>
      <c r="N6839">
        <v>2.6955555549999999</v>
      </c>
      <c r="O6839">
        <v>0</v>
      </c>
      <c r="P6839">
        <v>456</v>
      </c>
      <c r="Q6839">
        <v>0</v>
      </c>
      <c r="R6839">
        <v>0</v>
      </c>
      <c r="S6839">
        <v>0</v>
      </c>
      <c r="T6839">
        <v>15</v>
      </c>
      <c r="U6839">
        <v>0</v>
      </c>
      <c r="V6839">
        <v>0</v>
      </c>
      <c r="W6839">
        <v>0</v>
      </c>
      <c r="X6839">
        <v>401.19134709221794</v>
      </c>
      <c r="Y6839">
        <v>0</v>
      </c>
      <c r="Z6839">
        <v>0</v>
      </c>
      <c r="AA6839">
        <v>0</v>
      </c>
      <c r="AB6839">
        <v>36.575596645590316</v>
      </c>
      <c r="AC6839">
        <v>0</v>
      </c>
      <c r="AD6839">
        <v>0</v>
      </c>
      <c r="AE6839">
        <v>437.76694373780828</v>
      </c>
    </row>
    <row r="6840" spans="1:31" x14ac:dyDescent="0.25">
      <c r="A6840">
        <v>2285637</v>
      </c>
      <c r="B6840">
        <v>1</v>
      </c>
      <c r="C6840" t="s">
        <v>80</v>
      </c>
      <c r="D6840" t="s">
        <v>98</v>
      </c>
      <c r="E6840" t="s">
        <v>165</v>
      </c>
      <c r="F6840" t="s">
        <v>19714</v>
      </c>
      <c r="G6840" t="s">
        <v>198</v>
      </c>
      <c r="H6840" t="s">
        <v>150</v>
      </c>
      <c r="I6840" t="s">
        <v>136</v>
      </c>
      <c r="J6840" t="s">
        <v>137</v>
      </c>
      <c r="K6840" t="s">
        <v>138</v>
      </c>
      <c r="L6840" t="s">
        <v>19715</v>
      </c>
      <c r="M6840" t="s">
        <v>19716</v>
      </c>
      <c r="N6840">
        <v>5.4216666660000001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1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7.7265003445860003</v>
      </c>
      <c r="AC6840">
        <v>0</v>
      </c>
      <c r="AD6840">
        <v>0</v>
      </c>
      <c r="AE6840">
        <v>7.7265003445860003</v>
      </c>
    </row>
    <row r="6841" spans="1:31" x14ac:dyDescent="0.25">
      <c r="A6841">
        <v>2285760</v>
      </c>
      <c r="B6841">
        <v>1</v>
      </c>
      <c r="C6841" t="s">
        <v>81</v>
      </c>
      <c r="D6841" t="s">
        <v>128</v>
      </c>
      <c r="E6841" t="s">
        <v>141</v>
      </c>
      <c r="F6841" t="s">
        <v>19717</v>
      </c>
      <c r="G6841" t="s">
        <v>143</v>
      </c>
      <c r="H6841" t="s">
        <v>135</v>
      </c>
      <c r="I6841" t="s">
        <v>136</v>
      </c>
      <c r="J6841" t="s">
        <v>137</v>
      </c>
      <c r="K6841" t="s">
        <v>144</v>
      </c>
      <c r="L6841" t="s">
        <v>19718</v>
      </c>
      <c r="M6841" t="s">
        <v>19719</v>
      </c>
      <c r="N6841">
        <v>3.6797222220000001</v>
      </c>
      <c r="O6841">
        <v>0</v>
      </c>
      <c r="P6841">
        <v>434</v>
      </c>
      <c r="Q6841">
        <v>0</v>
      </c>
      <c r="R6841">
        <v>0</v>
      </c>
      <c r="S6841">
        <v>0</v>
      </c>
      <c r="T6841">
        <v>7</v>
      </c>
      <c r="U6841">
        <v>0</v>
      </c>
      <c r="V6841">
        <v>0</v>
      </c>
      <c r="W6841">
        <v>0</v>
      </c>
      <c r="X6841">
        <v>355.61430305533241</v>
      </c>
      <c r="Y6841">
        <v>0</v>
      </c>
      <c r="Z6841">
        <v>0</v>
      </c>
      <c r="AA6841">
        <v>0</v>
      </c>
      <c r="AB6841">
        <v>41.775484135644206</v>
      </c>
      <c r="AC6841">
        <v>0</v>
      </c>
      <c r="AD6841">
        <v>0</v>
      </c>
      <c r="AE6841">
        <v>397.38978719097662</v>
      </c>
    </row>
    <row r="6842" spans="1:31" x14ac:dyDescent="0.25">
      <c r="A6842">
        <v>2285777</v>
      </c>
      <c r="B6842">
        <v>1</v>
      </c>
      <c r="C6842" t="s">
        <v>80</v>
      </c>
      <c r="D6842" t="s">
        <v>103</v>
      </c>
      <c r="E6842" t="s">
        <v>147</v>
      </c>
      <c r="F6842" t="s">
        <v>19720</v>
      </c>
      <c r="G6842" t="s">
        <v>149</v>
      </c>
      <c r="H6842" t="s">
        <v>150</v>
      </c>
      <c r="I6842" t="s">
        <v>136</v>
      </c>
      <c r="J6842" t="s">
        <v>137</v>
      </c>
      <c r="K6842" t="s">
        <v>138</v>
      </c>
      <c r="L6842" t="s">
        <v>19721</v>
      </c>
      <c r="M6842" t="s">
        <v>19722</v>
      </c>
      <c r="N6842">
        <v>1.099444444</v>
      </c>
      <c r="O6842">
        <v>0</v>
      </c>
      <c r="P6842">
        <v>175</v>
      </c>
      <c r="Q6842">
        <v>0</v>
      </c>
      <c r="R6842">
        <v>0</v>
      </c>
      <c r="S6842">
        <v>0</v>
      </c>
      <c r="T6842">
        <v>35</v>
      </c>
      <c r="U6842">
        <v>0</v>
      </c>
      <c r="V6842">
        <v>0</v>
      </c>
      <c r="W6842">
        <v>0</v>
      </c>
      <c r="X6842">
        <v>50.101956260038804</v>
      </c>
      <c r="Y6842">
        <v>0</v>
      </c>
      <c r="Z6842">
        <v>0</v>
      </c>
      <c r="AA6842">
        <v>0</v>
      </c>
      <c r="AB6842">
        <v>20.665644408829085</v>
      </c>
      <c r="AC6842">
        <v>0</v>
      </c>
      <c r="AD6842">
        <v>0</v>
      </c>
      <c r="AE6842">
        <v>70.767600668867885</v>
      </c>
    </row>
    <row r="6843" spans="1:31" x14ac:dyDescent="0.25">
      <c r="A6843">
        <v>2285883</v>
      </c>
      <c r="B6843">
        <v>1</v>
      </c>
      <c r="C6843" t="s">
        <v>80</v>
      </c>
      <c r="D6843" t="s">
        <v>83</v>
      </c>
      <c r="E6843" t="s">
        <v>165</v>
      </c>
      <c r="F6843" t="s">
        <v>19723</v>
      </c>
      <c r="G6843" t="s">
        <v>225</v>
      </c>
      <c r="H6843" t="s">
        <v>150</v>
      </c>
      <c r="I6843" t="s">
        <v>136</v>
      </c>
      <c r="J6843" t="s">
        <v>137</v>
      </c>
      <c r="K6843" t="s">
        <v>138</v>
      </c>
      <c r="L6843" t="s">
        <v>19724</v>
      </c>
      <c r="M6843" t="s">
        <v>19725</v>
      </c>
      <c r="N6843">
        <v>2.5305555549999998</v>
      </c>
      <c r="O6843">
        <v>0</v>
      </c>
      <c r="P6843">
        <v>11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5.5488292883653996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5.5488292883653996</v>
      </c>
    </row>
    <row r="6844" spans="1:31" x14ac:dyDescent="0.25">
      <c r="A6844">
        <v>2285737</v>
      </c>
      <c r="B6844">
        <v>1</v>
      </c>
      <c r="C6844" t="s">
        <v>80</v>
      </c>
      <c r="D6844" t="s">
        <v>101</v>
      </c>
      <c r="E6844" t="s">
        <v>141</v>
      </c>
      <c r="F6844" t="s">
        <v>19726</v>
      </c>
      <c r="G6844" t="s">
        <v>143</v>
      </c>
      <c r="H6844" t="s">
        <v>135</v>
      </c>
      <c r="I6844" t="s">
        <v>136</v>
      </c>
      <c r="J6844" t="s">
        <v>137</v>
      </c>
      <c r="K6844" t="s">
        <v>144</v>
      </c>
      <c r="L6844" t="s">
        <v>19727</v>
      </c>
      <c r="M6844" t="s">
        <v>19728</v>
      </c>
      <c r="N6844">
        <v>1.1872222219999999</v>
      </c>
      <c r="O6844">
        <v>0</v>
      </c>
      <c r="P6844">
        <v>2023</v>
      </c>
      <c r="Q6844">
        <v>0</v>
      </c>
      <c r="R6844">
        <v>2</v>
      </c>
      <c r="S6844">
        <v>1</v>
      </c>
      <c r="T6844">
        <v>39</v>
      </c>
      <c r="U6844">
        <v>0</v>
      </c>
      <c r="V6844">
        <v>0</v>
      </c>
      <c r="W6844">
        <v>0</v>
      </c>
      <c r="X6844">
        <v>1053.8697280966016</v>
      </c>
      <c r="Y6844">
        <v>0</v>
      </c>
      <c r="Z6844">
        <v>6.2584614134900005E-2</v>
      </c>
      <c r="AA6844">
        <v>335.70861647836199</v>
      </c>
      <c r="AB6844">
        <v>130.41369232465533</v>
      </c>
      <c r="AC6844">
        <v>0</v>
      </c>
      <c r="AD6844">
        <v>0</v>
      </c>
      <c r="AE6844">
        <v>1520.054621513754</v>
      </c>
    </row>
    <row r="6845" spans="1:31" x14ac:dyDescent="0.25">
      <c r="A6845">
        <v>2285986</v>
      </c>
      <c r="B6845">
        <v>1</v>
      </c>
      <c r="C6845" t="s">
        <v>81</v>
      </c>
      <c r="D6845" t="s">
        <v>120</v>
      </c>
      <c r="E6845" t="s">
        <v>147</v>
      </c>
      <c r="F6845" t="s">
        <v>19729</v>
      </c>
      <c r="G6845" t="s">
        <v>297</v>
      </c>
      <c r="H6845" t="s">
        <v>150</v>
      </c>
      <c r="I6845" t="s">
        <v>136</v>
      </c>
      <c r="J6845" t="s">
        <v>137</v>
      </c>
      <c r="K6845" t="s">
        <v>138</v>
      </c>
      <c r="L6845" t="s">
        <v>19730</v>
      </c>
      <c r="M6845" t="s">
        <v>19731</v>
      </c>
      <c r="N6845">
        <v>1.2836111109999999</v>
      </c>
      <c r="O6845">
        <v>0</v>
      </c>
      <c r="P6845">
        <v>11</v>
      </c>
      <c r="Q6845">
        <v>0</v>
      </c>
      <c r="R6845">
        <v>0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3.2244909760410674</v>
      </c>
      <c r="Y6845">
        <v>0</v>
      </c>
      <c r="Z6845">
        <v>0</v>
      </c>
      <c r="AA6845">
        <v>0</v>
      </c>
      <c r="AB6845">
        <v>1.9268230893209337</v>
      </c>
      <c r="AC6845">
        <v>0</v>
      </c>
      <c r="AD6845">
        <v>0</v>
      </c>
      <c r="AE6845">
        <v>5.1513140653620013</v>
      </c>
    </row>
    <row r="6846" spans="1:31" x14ac:dyDescent="0.25">
      <c r="A6846">
        <v>2285863</v>
      </c>
      <c r="B6846">
        <v>1</v>
      </c>
      <c r="C6846" t="s">
        <v>81</v>
      </c>
      <c r="D6846" t="s">
        <v>112</v>
      </c>
      <c r="E6846" t="s">
        <v>141</v>
      </c>
      <c r="F6846" t="s">
        <v>19732</v>
      </c>
      <c r="G6846" t="s">
        <v>268</v>
      </c>
      <c r="H6846" t="s">
        <v>135</v>
      </c>
      <c r="I6846" t="s">
        <v>136</v>
      </c>
      <c r="J6846" t="s">
        <v>137</v>
      </c>
      <c r="K6846" t="s">
        <v>138</v>
      </c>
      <c r="L6846" t="s">
        <v>19733</v>
      </c>
      <c r="M6846" t="s">
        <v>19734</v>
      </c>
      <c r="N6846">
        <v>1.9588888879999999</v>
      </c>
      <c r="O6846">
        <v>0</v>
      </c>
      <c r="P6846">
        <v>0</v>
      </c>
      <c r="Q6846">
        <v>4</v>
      </c>
      <c r="R6846">
        <v>15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4.784131788392</v>
      </c>
      <c r="Z6846">
        <v>11.5057619953183</v>
      </c>
      <c r="AA6846">
        <v>0</v>
      </c>
      <c r="AB6846">
        <v>0</v>
      </c>
      <c r="AC6846">
        <v>0</v>
      </c>
      <c r="AD6846">
        <v>0</v>
      </c>
      <c r="AE6846">
        <v>16.289893783710301</v>
      </c>
    </row>
    <row r="6847" spans="1:31" x14ac:dyDescent="0.25">
      <c r="A6847">
        <v>2285651</v>
      </c>
      <c r="B6847">
        <v>1</v>
      </c>
      <c r="C6847" t="s">
        <v>80</v>
      </c>
      <c r="D6847" t="s">
        <v>92</v>
      </c>
      <c r="E6847" t="s">
        <v>165</v>
      </c>
      <c r="F6847" t="s">
        <v>19735</v>
      </c>
      <c r="G6847" t="s">
        <v>261</v>
      </c>
      <c r="H6847" t="s">
        <v>150</v>
      </c>
      <c r="I6847" t="s">
        <v>136</v>
      </c>
      <c r="J6847" t="s">
        <v>137</v>
      </c>
      <c r="K6847" t="s">
        <v>138</v>
      </c>
      <c r="L6847" t="s">
        <v>19736</v>
      </c>
      <c r="M6847" t="s">
        <v>19737</v>
      </c>
      <c r="N6847">
        <v>2.8019444440000001</v>
      </c>
      <c r="O6847">
        <v>0</v>
      </c>
      <c r="P6847">
        <v>3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2.2348002746310005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2.2348002746310005</v>
      </c>
    </row>
    <row r="6848" spans="1:31" x14ac:dyDescent="0.25">
      <c r="A6848">
        <v>2285677</v>
      </c>
      <c r="B6848">
        <v>1</v>
      </c>
      <c r="C6848" t="s">
        <v>81</v>
      </c>
      <c r="D6848" t="s">
        <v>128</v>
      </c>
      <c r="E6848" t="s">
        <v>147</v>
      </c>
      <c r="F6848" t="s">
        <v>19738</v>
      </c>
      <c r="G6848" t="s">
        <v>149</v>
      </c>
      <c r="H6848" t="s">
        <v>150</v>
      </c>
      <c r="I6848" t="s">
        <v>136</v>
      </c>
      <c r="J6848" t="s">
        <v>137</v>
      </c>
      <c r="K6848" t="s">
        <v>138</v>
      </c>
      <c r="L6848" t="s">
        <v>19739</v>
      </c>
      <c r="M6848" t="s">
        <v>19740</v>
      </c>
      <c r="N6848">
        <v>2.287222222</v>
      </c>
      <c r="O6848">
        <v>0</v>
      </c>
      <c r="P6848">
        <v>165</v>
      </c>
      <c r="Q6848">
        <v>0</v>
      </c>
      <c r="R6848">
        <v>0</v>
      </c>
      <c r="S6848">
        <v>0</v>
      </c>
      <c r="T6848">
        <v>4</v>
      </c>
      <c r="U6848">
        <v>0</v>
      </c>
      <c r="V6848">
        <v>0</v>
      </c>
      <c r="W6848">
        <v>0</v>
      </c>
      <c r="X6848">
        <v>80.844087183453468</v>
      </c>
      <c r="Y6848">
        <v>0</v>
      </c>
      <c r="Z6848">
        <v>0</v>
      </c>
      <c r="AA6848">
        <v>0</v>
      </c>
      <c r="AB6848">
        <v>1.6682653735724498</v>
      </c>
      <c r="AC6848">
        <v>0</v>
      </c>
      <c r="AD6848">
        <v>0</v>
      </c>
      <c r="AE6848">
        <v>82.51235255702592</v>
      </c>
    </row>
    <row r="6849" spans="1:31" x14ac:dyDescent="0.25">
      <c r="A6849">
        <v>2285571</v>
      </c>
      <c r="B6849">
        <v>1</v>
      </c>
      <c r="C6849" t="s">
        <v>80</v>
      </c>
      <c r="D6849" t="s">
        <v>92</v>
      </c>
      <c r="E6849" t="s">
        <v>165</v>
      </c>
      <c r="F6849" t="s">
        <v>553</v>
      </c>
      <c r="G6849" t="s">
        <v>167</v>
      </c>
      <c r="H6849" t="s">
        <v>150</v>
      </c>
      <c r="I6849" t="s">
        <v>136</v>
      </c>
      <c r="J6849" t="s">
        <v>137</v>
      </c>
      <c r="K6849" t="s">
        <v>138</v>
      </c>
      <c r="L6849" t="s">
        <v>19741</v>
      </c>
      <c r="M6849" t="s">
        <v>19742</v>
      </c>
      <c r="N6849">
        <v>1.9172222219999999</v>
      </c>
      <c r="O6849">
        <v>0</v>
      </c>
      <c r="P6849">
        <v>9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3.9001658874108664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3.9001658874108664</v>
      </c>
    </row>
    <row r="6850" spans="1:31" x14ac:dyDescent="0.25">
      <c r="A6850">
        <v>2285757</v>
      </c>
      <c r="B6850">
        <v>1</v>
      </c>
      <c r="C6850" t="s">
        <v>81</v>
      </c>
      <c r="D6850" t="s">
        <v>128</v>
      </c>
      <c r="E6850" t="s">
        <v>141</v>
      </c>
      <c r="F6850" t="s">
        <v>19743</v>
      </c>
      <c r="G6850" t="s">
        <v>143</v>
      </c>
      <c r="H6850" t="s">
        <v>135</v>
      </c>
      <c r="I6850" t="s">
        <v>136</v>
      </c>
      <c r="J6850" t="s">
        <v>137</v>
      </c>
      <c r="K6850" t="s">
        <v>144</v>
      </c>
      <c r="L6850" t="s">
        <v>19744</v>
      </c>
      <c r="M6850" t="s">
        <v>19745</v>
      </c>
      <c r="N6850">
        <v>3.875555555</v>
      </c>
      <c r="O6850">
        <v>0</v>
      </c>
      <c r="P6850">
        <v>404</v>
      </c>
      <c r="Q6850">
        <v>0</v>
      </c>
      <c r="R6850">
        <v>0</v>
      </c>
      <c r="S6850">
        <v>0</v>
      </c>
      <c r="T6850">
        <v>41</v>
      </c>
      <c r="U6850">
        <v>0</v>
      </c>
      <c r="V6850">
        <v>0</v>
      </c>
      <c r="W6850">
        <v>0</v>
      </c>
      <c r="X6850">
        <v>395.07116934873414</v>
      </c>
      <c r="Y6850">
        <v>0</v>
      </c>
      <c r="Z6850">
        <v>0</v>
      </c>
      <c r="AA6850">
        <v>0</v>
      </c>
      <c r="AB6850">
        <v>244.71547866934776</v>
      </c>
      <c r="AC6850">
        <v>0</v>
      </c>
      <c r="AD6850">
        <v>0</v>
      </c>
      <c r="AE6850">
        <v>639.78664801808191</v>
      </c>
    </row>
    <row r="6851" spans="1:31" x14ac:dyDescent="0.25">
      <c r="A6851">
        <v>2285734</v>
      </c>
      <c r="B6851">
        <v>1</v>
      </c>
      <c r="C6851" t="s">
        <v>80</v>
      </c>
      <c r="D6851" t="s">
        <v>100</v>
      </c>
      <c r="E6851" t="s">
        <v>165</v>
      </c>
      <c r="F6851" t="s">
        <v>19746</v>
      </c>
      <c r="G6851" t="s">
        <v>261</v>
      </c>
      <c r="H6851" t="s">
        <v>150</v>
      </c>
      <c r="I6851" t="s">
        <v>136</v>
      </c>
      <c r="J6851" t="s">
        <v>137</v>
      </c>
      <c r="K6851" t="s">
        <v>138</v>
      </c>
      <c r="L6851" t="s">
        <v>19747</v>
      </c>
      <c r="M6851" t="s">
        <v>19748</v>
      </c>
      <c r="N6851">
        <v>2.5108333329999999</v>
      </c>
      <c r="O6851">
        <v>0</v>
      </c>
      <c r="P6851">
        <v>1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0.26728772333263329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0.26728772333263329</v>
      </c>
    </row>
    <row r="6852" spans="1:31" x14ac:dyDescent="0.25">
      <c r="A6852">
        <v>2285926</v>
      </c>
      <c r="B6852">
        <v>1</v>
      </c>
      <c r="C6852" t="s">
        <v>80</v>
      </c>
      <c r="D6852" t="s">
        <v>98</v>
      </c>
      <c r="E6852" t="s">
        <v>165</v>
      </c>
      <c r="F6852" t="s">
        <v>19749</v>
      </c>
      <c r="G6852" t="s">
        <v>198</v>
      </c>
      <c r="H6852" t="s">
        <v>150</v>
      </c>
      <c r="I6852" t="s">
        <v>136</v>
      </c>
      <c r="J6852" t="s">
        <v>137</v>
      </c>
      <c r="K6852" t="s">
        <v>138</v>
      </c>
      <c r="L6852" t="s">
        <v>19750</v>
      </c>
      <c r="M6852" t="s">
        <v>19751</v>
      </c>
      <c r="N6852">
        <v>1.263055555</v>
      </c>
      <c r="O6852">
        <v>0</v>
      </c>
      <c r="P6852">
        <v>0</v>
      </c>
      <c r="Q6852">
        <v>0</v>
      </c>
      <c r="R6852">
        <v>1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0.27186715794374999</v>
      </c>
      <c r="AA6852">
        <v>0</v>
      </c>
      <c r="AB6852">
        <v>0</v>
      </c>
      <c r="AC6852">
        <v>0</v>
      </c>
      <c r="AD6852">
        <v>0</v>
      </c>
      <c r="AE6852">
        <v>0.27186715794374999</v>
      </c>
    </row>
    <row r="6853" spans="1:31" x14ac:dyDescent="0.25">
      <c r="A6853">
        <v>2285588</v>
      </c>
      <c r="B6853">
        <v>1</v>
      </c>
      <c r="C6853" t="s">
        <v>81</v>
      </c>
      <c r="D6853" t="s">
        <v>122</v>
      </c>
      <c r="E6853" t="s">
        <v>176</v>
      </c>
      <c r="F6853" t="s">
        <v>19752</v>
      </c>
      <c r="G6853" t="s">
        <v>154</v>
      </c>
      <c r="H6853" t="s">
        <v>150</v>
      </c>
      <c r="I6853" t="s">
        <v>136</v>
      </c>
      <c r="J6853" t="s">
        <v>137</v>
      </c>
      <c r="K6853" t="s">
        <v>144</v>
      </c>
      <c r="L6853" t="s">
        <v>19753</v>
      </c>
      <c r="M6853" t="s">
        <v>19754</v>
      </c>
      <c r="N6853">
        <v>0.96722222199999996</v>
      </c>
      <c r="O6853">
        <v>0</v>
      </c>
      <c r="P6853">
        <v>303</v>
      </c>
      <c r="Q6853">
        <v>0</v>
      </c>
      <c r="R6853">
        <v>0</v>
      </c>
      <c r="S6853">
        <v>0</v>
      </c>
      <c r="T6853">
        <v>28</v>
      </c>
      <c r="U6853">
        <v>0</v>
      </c>
      <c r="V6853">
        <v>0</v>
      </c>
      <c r="W6853">
        <v>0</v>
      </c>
      <c r="X6853">
        <v>86.148250101598208</v>
      </c>
      <c r="Y6853">
        <v>0</v>
      </c>
      <c r="Z6853">
        <v>0</v>
      </c>
      <c r="AA6853">
        <v>0</v>
      </c>
      <c r="AB6853">
        <v>32.479107624158637</v>
      </c>
      <c r="AC6853">
        <v>0</v>
      </c>
      <c r="AD6853">
        <v>0</v>
      </c>
      <c r="AE6853">
        <v>118.62735772575684</v>
      </c>
    </row>
    <row r="6854" spans="1:31" x14ac:dyDescent="0.25">
      <c r="A6854">
        <v>2285611</v>
      </c>
      <c r="B6854">
        <v>1</v>
      </c>
      <c r="C6854" t="s">
        <v>80</v>
      </c>
      <c r="D6854" t="s">
        <v>100</v>
      </c>
      <c r="E6854" t="s">
        <v>141</v>
      </c>
      <c r="F6854" t="s">
        <v>19755</v>
      </c>
      <c r="G6854" t="s">
        <v>154</v>
      </c>
      <c r="H6854" t="s">
        <v>135</v>
      </c>
      <c r="I6854" t="s">
        <v>136</v>
      </c>
      <c r="J6854" t="s">
        <v>137</v>
      </c>
      <c r="K6854" t="s">
        <v>144</v>
      </c>
      <c r="L6854" t="s">
        <v>19756</v>
      </c>
      <c r="M6854" t="s">
        <v>19757</v>
      </c>
      <c r="N6854">
        <v>3.5825</v>
      </c>
      <c r="O6854">
        <v>0</v>
      </c>
      <c r="P6854">
        <v>74</v>
      </c>
      <c r="Q6854">
        <v>0</v>
      </c>
      <c r="R6854">
        <v>0</v>
      </c>
      <c r="S6854">
        <v>0</v>
      </c>
      <c r="T6854">
        <v>3</v>
      </c>
      <c r="U6854">
        <v>0</v>
      </c>
      <c r="V6854">
        <v>0</v>
      </c>
      <c r="W6854">
        <v>0</v>
      </c>
      <c r="X6854">
        <v>176.25889945579723</v>
      </c>
      <c r="Y6854">
        <v>0</v>
      </c>
      <c r="Z6854">
        <v>0</v>
      </c>
      <c r="AA6854">
        <v>0</v>
      </c>
      <c r="AB6854">
        <v>18.005139479573163</v>
      </c>
      <c r="AC6854">
        <v>0</v>
      </c>
      <c r="AD6854">
        <v>0</v>
      </c>
      <c r="AE6854">
        <v>194.26403893537039</v>
      </c>
    </row>
    <row r="6855" spans="1:31" x14ac:dyDescent="0.25">
      <c r="A6855">
        <v>2285949</v>
      </c>
      <c r="B6855">
        <v>1</v>
      </c>
      <c r="C6855" t="s">
        <v>81</v>
      </c>
      <c r="D6855" t="s">
        <v>112</v>
      </c>
      <c r="E6855" t="s">
        <v>165</v>
      </c>
      <c r="F6855" t="s">
        <v>19758</v>
      </c>
      <c r="G6855" t="s">
        <v>198</v>
      </c>
      <c r="H6855" t="s">
        <v>150</v>
      </c>
      <c r="I6855" t="s">
        <v>136</v>
      </c>
      <c r="J6855" t="s">
        <v>137</v>
      </c>
      <c r="K6855" t="s">
        <v>138</v>
      </c>
      <c r="L6855" t="s">
        <v>19759</v>
      </c>
      <c r="M6855" t="s">
        <v>19760</v>
      </c>
      <c r="N6855">
        <v>1.1491666659999999</v>
      </c>
      <c r="O6855">
        <v>0</v>
      </c>
      <c r="P6855">
        <v>1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0.17456121579400002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0.17456121579400002</v>
      </c>
    </row>
    <row r="6856" spans="1:31" x14ac:dyDescent="0.25">
      <c r="A6856">
        <v>2285803</v>
      </c>
      <c r="B6856">
        <v>1</v>
      </c>
      <c r="C6856" t="s">
        <v>80</v>
      </c>
      <c r="D6856" t="s">
        <v>96</v>
      </c>
      <c r="E6856" t="s">
        <v>165</v>
      </c>
      <c r="F6856" t="s">
        <v>19761</v>
      </c>
      <c r="G6856" t="s">
        <v>198</v>
      </c>
      <c r="H6856" t="s">
        <v>150</v>
      </c>
      <c r="I6856" t="s">
        <v>136</v>
      </c>
      <c r="J6856" t="s">
        <v>137</v>
      </c>
      <c r="K6856" t="s">
        <v>138</v>
      </c>
      <c r="L6856" t="s">
        <v>19762</v>
      </c>
      <c r="M6856" t="s">
        <v>19763</v>
      </c>
      <c r="N6856">
        <v>5.4158333330000001</v>
      </c>
      <c r="O6856">
        <v>0</v>
      </c>
      <c r="P6856">
        <v>1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0.25363105429566668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0.25363105429566668</v>
      </c>
    </row>
    <row r="6857" spans="1:31" x14ac:dyDescent="0.25">
      <c r="A6857">
        <v>2285657</v>
      </c>
      <c r="B6857">
        <v>1</v>
      </c>
      <c r="C6857" t="s">
        <v>80</v>
      </c>
      <c r="D6857" t="s">
        <v>84</v>
      </c>
      <c r="E6857" t="s">
        <v>147</v>
      </c>
      <c r="F6857" t="s">
        <v>19764</v>
      </c>
      <c r="G6857" t="s">
        <v>143</v>
      </c>
      <c r="H6857" t="s">
        <v>150</v>
      </c>
      <c r="I6857" t="s">
        <v>136</v>
      </c>
      <c r="J6857" t="s">
        <v>137</v>
      </c>
      <c r="K6857" t="s">
        <v>144</v>
      </c>
      <c r="L6857" t="s">
        <v>19765</v>
      </c>
      <c r="M6857" t="s">
        <v>19766</v>
      </c>
      <c r="N6857">
        <v>3.5872222219999998</v>
      </c>
      <c r="O6857">
        <v>0</v>
      </c>
      <c r="P6857">
        <v>110</v>
      </c>
      <c r="Q6857">
        <v>0</v>
      </c>
      <c r="R6857">
        <v>0</v>
      </c>
      <c r="S6857">
        <v>0</v>
      </c>
      <c r="T6857">
        <v>7</v>
      </c>
      <c r="U6857">
        <v>0</v>
      </c>
      <c r="V6857">
        <v>0</v>
      </c>
      <c r="W6857">
        <v>0</v>
      </c>
      <c r="X6857">
        <v>108.87855893395994</v>
      </c>
      <c r="Y6857">
        <v>0</v>
      </c>
      <c r="Z6857">
        <v>0</v>
      </c>
      <c r="AA6857">
        <v>0</v>
      </c>
      <c r="AB6857">
        <v>16.713176882052799</v>
      </c>
      <c r="AC6857">
        <v>0</v>
      </c>
      <c r="AD6857">
        <v>0</v>
      </c>
      <c r="AE6857">
        <v>125.59173581601274</v>
      </c>
    </row>
    <row r="6858" spans="1:31" x14ac:dyDescent="0.25">
      <c r="A6858">
        <v>2285594</v>
      </c>
      <c r="B6858">
        <v>1</v>
      </c>
      <c r="C6858" t="s">
        <v>80</v>
      </c>
      <c r="D6858" t="s">
        <v>92</v>
      </c>
      <c r="E6858" t="s">
        <v>147</v>
      </c>
      <c r="F6858" t="s">
        <v>19767</v>
      </c>
      <c r="G6858" t="s">
        <v>154</v>
      </c>
      <c r="H6858" t="s">
        <v>150</v>
      </c>
      <c r="I6858" t="s">
        <v>136</v>
      </c>
      <c r="J6858" t="s">
        <v>137</v>
      </c>
      <c r="K6858" t="s">
        <v>144</v>
      </c>
      <c r="L6858" t="s">
        <v>19768</v>
      </c>
      <c r="M6858" t="s">
        <v>19769</v>
      </c>
      <c r="N6858">
        <v>8.0952777769999997</v>
      </c>
      <c r="O6858">
        <v>0</v>
      </c>
      <c r="P6858">
        <v>20</v>
      </c>
      <c r="Q6858">
        <v>0</v>
      </c>
      <c r="R6858">
        <v>1</v>
      </c>
      <c r="S6858">
        <v>0</v>
      </c>
      <c r="T6858">
        <v>2</v>
      </c>
      <c r="U6858">
        <v>0</v>
      </c>
      <c r="V6858">
        <v>0</v>
      </c>
      <c r="W6858">
        <v>0</v>
      </c>
      <c r="X6858">
        <v>53.971883937474423</v>
      </c>
      <c r="Y6858">
        <v>0</v>
      </c>
      <c r="Z6858">
        <v>4.6497251876996835</v>
      </c>
      <c r="AA6858">
        <v>0</v>
      </c>
      <c r="AB6858">
        <v>1.031832661288</v>
      </c>
      <c r="AC6858">
        <v>0</v>
      </c>
      <c r="AD6858">
        <v>0</v>
      </c>
      <c r="AE6858">
        <v>59.653441786462103</v>
      </c>
    </row>
    <row r="6859" spans="1:31" x14ac:dyDescent="0.25">
      <c r="A6859">
        <v>2285943</v>
      </c>
      <c r="B6859">
        <v>1</v>
      </c>
      <c r="C6859" t="s">
        <v>81</v>
      </c>
      <c r="D6859" t="s">
        <v>115</v>
      </c>
      <c r="E6859" t="s">
        <v>176</v>
      </c>
      <c r="F6859" t="s">
        <v>11645</v>
      </c>
      <c r="G6859" t="s">
        <v>178</v>
      </c>
      <c r="H6859" t="s">
        <v>150</v>
      </c>
      <c r="I6859" t="s">
        <v>136</v>
      </c>
      <c r="J6859" t="s">
        <v>137</v>
      </c>
      <c r="K6859" t="s">
        <v>138</v>
      </c>
      <c r="L6859" t="s">
        <v>19770</v>
      </c>
      <c r="M6859" t="s">
        <v>19771</v>
      </c>
      <c r="N6859">
        <v>0.80277777699999997</v>
      </c>
      <c r="O6859">
        <v>0</v>
      </c>
      <c r="P6859">
        <v>16</v>
      </c>
      <c r="Q6859">
        <v>0</v>
      </c>
      <c r="R6859">
        <v>33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0.84671971400415547</v>
      </c>
      <c r="Y6859">
        <v>0</v>
      </c>
      <c r="Z6859">
        <v>4.8432263378502656</v>
      </c>
      <c r="AA6859">
        <v>0</v>
      </c>
      <c r="AB6859">
        <v>0</v>
      </c>
      <c r="AC6859">
        <v>0</v>
      </c>
      <c r="AD6859">
        <v>0</v>
      </c>
      <c r="AE6859">
        <v>5.6899460518544211</v>
      </c>
    </row>
    <row r="6860" spans="1:31" x14ac:dyDescent="0.25">
      <c r="A6860">
        <v>2285548</v>
      </c>
      <c r="B6860">
        <v>1</v>
      </c>
      <c r="C6860" t="s">
        <v>80</v>
      </c>
      <c r="D6860" t="s">
        <v>90</v>
      </c>
      <c r="E6860" t="s">
        <v>322</v>
      </c>
      <c r="F6860" t="s">
        <v>19772</v>
      </c>
      <c r="G6860" t="s">
        <v>442</v>
      </c>
      <c r="H6860" t="s">
        <v>135</v>
      </c>
      <c r="I6860" t="s">
        <v>738</v>
      </c>
      <c r="J6860" t="s">
        <v>137</v>
      </c>
      <c r="K6860" t="s">
        <v>144</v>
      </c>
      <c r="L6860" t="s">
        <v>19773</v>
      </c>
      <c r="M6860" t="s">
        <v>19774</v>
      </c>
      <c r="N6860">
        <v>2.4444443999999999E-2</v>
      </c>
      <c r="O6860">
        <v>0</v>
      </c>
      <c r="P6860">
        <v>7112</v>
      </c>
      <c r="Q6860">
        <v>0</v>
      </c>
      <c r="R6860">
        <v>0</v>
      </c>
      <c r="S6860">
        <v>1</v>
      </c>
      <c r="T6860">
        <v>713</v>
      </c>
      <c r="U6860">
        <v>0</v>
      </c>
      <c r="V6860">
        <v>2</v>
      </c>
      <c r="W6860">
        <v>0</v>
      </c>
      <c r="X6860">
        <v>44.138538507408072</v>
      </c>
      <c r="Y6860">
        <v>0</v>
      </c>
      <c r="Z6860">
        <v>0</v>
      </c>
      <c r="AA6860">
        <v>0.23886901896000001</v>
      </c>
      <c r="AB6860">
        <v>6.510683172366253</v>
      </c>
      <c r="AC6860">
        <v>0</v>
      </c>
      <c r="AD6860">
        <v>0.15003043732086668</v>
      </c>
      <c r="AE6860">
        <v>51.038121136055196</v>
      </c>
    </row>
    <row r="6861" spans="1:31" x14ac:dyDescent="0.25">
      <c r="A6861">
        <v>2285674</v>
      </c>
      <c r="B6861">
        <v>1</v>
      </c>
      <c r="C6861" t="s">
        <v>81</v>
      </c>
      <c r="D6861" t="s">
        <v>121</v>
      </c>
      <c r="E6861" t="s">
        <v>157</v>
      </c>
      <c r="F6861" t="s">
        <v>19775</v>
      </c>
      <c r="G6861" t="s">
        <v>154</v>
      </c>
      <c r="H6861" t="s">
        <v>135</v>
      </c>
      <c r="I6861" t="s">
        <v>136</v>
      </c>
      <c r="J6861" t="s">
        <v>137</v>
      </c>
      <c r="K6861" t="s">
        <v>144</v>
      </c>
      <c r="L6861" t="s">
        <v>19776</v>
      </c>
      <c r="M6861" t="s">
        <v>19777</v>
      </c>
      <c r="N6861">
        <v>2.5691666660000001</v>
      </c>
      <c r="O6861">
        <v>0</v>
      </c>
      <c r="P6861">
        <v>1213</v>
      </c>
      <c r="Q6861">
        <v>1</v>
      </c>
      <c r="R6861">
        <v>50</v>
      </c>
      <c r="S6861">
        <v>6</v>
      </c>
      <c r="T6861">
        <v>66</v>
      </c>
      <c r="U6861">
        <v>0</v>
      </c>
      <c r="V6861">
        <v>0</v>
      </c>
      <c r="W6861">
        <v>0</v>
      </c>
      <c r="X6861">
        <v>314.20554418401309</v>
      </c>
      <c r="Y6861">
        <v>1.12867539048</v>
      </c>
      <c r="Z6861">
        <v>8.4770429832722787</v>
      </c>
      <c r="AA6861">
        <v>44.278850993518176</v>
      </c>
      <c r="AB6861">
        <v>69.643827727175221</v>
      </c>
      <c r="AC6861">
        <v>0</v>
      </c>
      <c r="AD6861">
        <v>0</v>
      </c>
      <c r="AE6861">
        <v>437.73394127845876</v>
      </c>
    </row>
    <row r="6862" spans="1:31" x14ac:dyDescent="0.25">
      <c r="A6862">
        <v>2285654</v>
      </c>
      <c r="B6862">
        <v>1</v>
      </c>
      <c r="C6862" t="s">
        <v>80</v>
      </c>
      <c r="D6862" t="s">
        <v>85</v>
      </c>
      <c r="E6862" t="s">
        <v>165</v>
      </c>
      <c r="F6862" t="s">
        <v>19778</v>
      </c>
      <c r="G6862" t="s">
        <v>167</v>
      </c>
      <c r="H6862" t="s">
        <v>150</v>
      </c>
      <c r="I6862" t="s">
        <v>136</v>
      </c>
      <c r="J6862" t="s">
        <v>137</v>
      </c>
      <c r="K6862" t="s">
        <v>138</v>
      </c>
      <c r="L6862" t="s">
        <v>19779</v>
      </c>
      <c r="M6862" t="s">
        <v>19780</v>
      </c>
      <c r="N6862">
        <v>4.1961111109999996</v>
      </c>
      <c r="O6862">
        <v>0</v>
      </c>
      <c r="P6862">
        <v>9</v>
      </c>
      <c r="Q6862">
        <v>0</v>
      </c>
      <c r="R6862">
        <v>0</v>
      </c>
      <c r="S6862">
        <v>0</v>
      </c>
      <c r="T6862">
        <v>5</v>
      </c>
      <c r="U6862">
        <v>0</v>
      </c>
      <c r="V6862">
        <v>0</v>
      </c>
      <c r="W6862">
        <v>0</v>
      </c>
      <c r="X6862">
        <v>6.8078838158771999</v>
      </c>
      <c r="Y6862">
        <v>0</v>
      </c>
      <c r="Z6862">
        <v>0</v>
      </c>
      <c r="AA6862">
        <v>0</v>
      </c>
      <c r="AB6862">
        <v>4.7161034910039996</v>
      </c>
      <c r="AC6862">
        <v>0</v>
      </c>
      <c r="AD6862">
        <v>0</v>
      </c>
      <c r="AE6862">
        <v>11.5239873068812</v>
      </c>
    </row>
    <row r="6863" spans="1:31" x14ac:dyDescent="0.25">
      <c r="A6863">
        <v>2285631</v>
      </c>
      <c r="B6863">
        <v>1</v>
      </c>
      <c r="C6863" t="s">
        <v>80</v>
      </c>
      <c r="D6863" t="s">
        <v>95</v>
      </c>
      <c r="E6863" t="s">
        <v>157</v>
      </c>
      <c r="F6863" t="s">
        <v>19781</v>
      </c>
      <c r="G6863" t="s">
        <v>442</v>
      </c>
      <c r="H6863" t="s">
        <v>135</v>
      </c>
      <c r="I6863" t="s">
        <v>136</v>
      </c>
      <c r="J6863" t="s">
        <v>137</v>
      </c>
      <c r="K6863" t="s">
        <v>144</v>
      </c>
      <c r="L6863" t="s">
        <v>19782</v>
      </c>
      <c r="M6863" t="s">
        <v>19783</v>
      </c>
      <c r="N6863">
        <v>0.22416666599999999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3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409.10050973720001</v>
      </c>
      <c r="AD6863">
        <v>0</v>
      </c>
      <c r="AE6863">
        <v>409.10050973720001</v>
      </c>
    </row>
    <row r="6864" spans="1:31" x14ac:dyDescent="0.25">
      <c r="A6864">
        <v>2285717</v>
      </c>
      <c r="B6864">
        <v>1</v>
      </c>
      <c r="C6864" t="s">
        <v>80</v>
      </c>
      <c r="D6864" t="s">
        <v>94</v>
      </c>
      <c r="E6864" t="s">
        <v>147</v>
      </c>
      <c r="F6864" t="s">
        <v>19784</v>
      </c>
      <c r="G6864" t="s">
        <v>149</v>
      </c>
      <c r="H6864" t="s">
        <v>150</v>
      </c>
      <c r="I6864" t="s">
        <v>136</v>
      </c>
      <c r="J6864" t="s">
        <v>137</v>
      </c>
      <c r="K6864" t="s">
        <v>138</v>
      </c>
      <c r="L6864" t="s">
        <v>19785</v>
      </c>
      <c r="M6864" t="s">
        <v>19786</v>
      </c>
      <c r="N6864">
        <v>1.1397222220000001</v>
      </c>
      <c r="O6864">
        <v>0</v>
      </c>
      <c r="P6864">
        <v>4</v>
      </c>
      <c r="Q6864">
        <v>0</v>
      </c>
      <c r="R6864">
        <v>9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9.4594447975233337E-2</v>
      </c>
      <c r="Y6864">
        <v>0</v>
      </c>
      <c r="Z6864">
        <v>0.53570472570496674</v>
      </c>
      <c r="AA6864">
        <v>0</v>
      </c>
      <c r="AB6864">
        <v>0</v>
      </c>
      <c r="AC6864">
        <v>0</v>
      </c>
      <c r="AD6864">
        <v>0</v>
      </c>
      <c r="AE6864">
        <v>0.63029917368020005</v>
      </c>
    </row>
    <row r="6865" spans="1:31" x14ac:dyDescent="0.25">
      <c r="A6865">
        <v>2285806</v>
      </c>
      <c r="B6865">
        <v>1</v>
      </c>
      <c r="C6865" t="s">
        <v>81</v>
      </c>
      <c r="D6865" t="s">
        <v>126</v>
      </c>
      <c r="E6865" t="s">
        <v>141</v>
      </c>
      <c r="F6865" t="s">
        <v>19787</v>
      </c>
      <c r="G6865" t="s">
        <v>268</v>
      </c>
      <c r="H6865" t="s">
        <v>135</v>
      </c>
      <c r="I6865" t="s">
        <v>136</v>
      </c>
      <c r="J6865" t="s">
        <v>137</v>
      </c>
      <c r="K6865" t="s">
        <v>138</v>
      </c>
      <c r="L6865" t="s">
        <v>19788</v>
      </c>
      <c r="M6865" t="s">
        <v>19789</v>
      </c>
      <c r="N6865">
        <v>0.55805555500000004</v>
      </c>
      <c r="O6865">
        <v>0</v>
      </c>
      <c r="P6865">
        <v>60</v>
      </c>
      <c r="Q6865">
        <v>0</v>
      </c>
      <c r="R6865">
        <v>0</v>
      </c>
      <c r="S6865">
        <v>0</v>
      </c>
      <c r="T6865">
        <v>41</v>
      </c>
      <c r="U6865">
        <v>0</v>
      </c>
      <c r="V6865">
        <v>0</v>
      </c>
      <c r="W6865">
        <v>0</v>
      </c>
      <c r="X6865">
        <v>4.7715570072183038</v>
      </c>
      <c r="Y6865">
        <v>0</v>
      </c>
      <c r="Z6865">
        <v>0</v>
      </c>
      <c r="AA6865">
        <v>0</v>
      </c>
      <c r="AB6865">
        <v>15.067003696616604</v>
      </c>
      <c r="AC6865">
        <v>0</v>
      </c>
      <c r="AD6865">
        <v>0</v>
      </c>
      <c r="AE6865">
        <v>19.838560703834908</v>
      </c>
    </row>
    <row r="6866" spans="1:31" x14ac:dyDescent="0.25">
      <c r="A6866">
        <v>2285975</v>
      </c>
      <c r="B6866">
        <v>1</v>
      </c>
      <c r="C6866" t="s">
        <v>80</v>
      </c>
      <c r="D6866" t="s">
        <v>82</v>
      </c>
      <c r="E6866" t="s">
        <v>165</v>
      </c>
      <c r="F6866" t="s">
        <v>19790</v>
      </c>
      <c r="G6866" t="s">
        <v>198</v>
      </c>
      <c r="H6866" t="s">
        <v>150</v>
      </c>
      <c r="I6866" t="s">
        <v>136</v>
      </c>
      <c r="J6866" t="s">
        <v>137</v>
      </c>
      <c r="K6866" t="s">
        <v>138</v>
      </c>
      <c r="L6866" t="s">
        <v>19791</v>
      </c>
      <c r="M6866" t="s">
        <v>19792</v>
      </c>
      <c r="N6866">
        <v>1.626666666</v>
      </c>
      <c r="O6866">
        <v>0</v>
      </c>
      <c r="P6866">
        <v>6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3.6226786372800004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3.6226786372800004</v>
      </c>
    </row>
    <row r="6867" spans="1:31" x14ac:dyDescent="0.25">
      <c r="A6867">
        <v>2285952</v>
      </c>
      <c r="B6867">
        <v>1</v>
      </c>
      <c r="C6867" t="s">
        <v>81</v>
      </c>
      <c r="D6867" t="s">
        <v>128</v>
      </c>
      <c r="E6867" t="s">
        <v>312</v>
      </c>
      <c r="F6867" t="s">
        <v>19793</v>
      </c>
      <c r="G6867" t="s">
        <v>1032</v>
      </c>
      <c r="H6867" t="s">
        <v>150</v>
      </c>
      <c r="I6867" t="s">
        <v>136</v>
      </c>
      <c r="J6867" t="s">
        <v>137</v>
      </c>
      <c r="K6867" t="s">
        <v>138</v>
      </c>
      <c r="L6867" t="s">
        <v>19794</v>
      </c>
      <c r="M6867" t="s">
        <v>19795</v>
      </c>
      <c r="N6867">
        <v>0.96944444399999996</v>
      </c>
      <c r="O6867">
        <v>0</v>
      </c>
      <c r="P6867">
        <v>99</v>
      </c>
      <c r="Q6867">
        <v>0</v>
      </c>
      <c r="R6867">
        <v>0</v>
      </c>
      <c r="S6867">
        <v>0</v>
      </c>
      <c r="T6867">
        <v>2</v>
      </c>
      <c r="U6867">
        <v>0</v>
      </c>
      <c r="V6867">
        <v>1</v>
      </c>
      <c r="W6867">
        <v>0</v>
      </c>
      <c r="X6867">
        <v>25.959852107567656</v>
      </c>
      <c r="Y6867">
        <v>0</v>
      </c>
      <c r="Z6867">
        <v>0</v>
      </c>
      <c r="AA6867">
        <v>0</v>
      </c>
      <c r="AB6867">
        <v>10.3919216841792</v>
      </c>
      <c r="AC6867">
        <v>0</v>
      </c>
      <c r="AD6867">
        <v>13.80083003519419</v>
      </c>
      <c r="AE6867">
        <v>50.152603826941046</v>
      </c>
    </row>
    <row r="6868" spans="1:31" x14ac:dyDescent="0.25">
      <c r="A6868">
        <v>2285706</v>
      </c>
      <c r="B6868">
        <v>1</v>
      </c>
      <c r="C6868" t="s">
        <v>80</v>
      </c>
      <c r="D6868" t="s">
        <v>93</v>
      </c>
      <c r="E6868" t="s">
        <v>147</v>
      </c>
      <c r="F6868" t="s">
        <v>19796</v>
      </c>
      <c r="G6868" t="s">
        <v>149</v>
      </c>
      <c r="H6868" t="s">
        <v>150</v>
      </c>
      <c r="I6868" t="s">
        <v>136</v>
      </c>
      <c r="J6868" t="s">
        <v>137</v>
      </c>
      <c r="K6868" t="s">
        <v>138</v>
      </c>
      <c r="L6868" t="s">
        <v>19797</v>
      </c>
      <c r="M6868" t="s">
        <v>19798</v>
      </c>
      <c r="N6868">
        <v>3.6411111109999998</v>
      </c>
      <c r="O6868">
        <v>0</v>
      </c>
      <c r="P6868">
        <v>5</v>
      </c>
      <c r="Q6868">
        <v>0</v>
      </c>
      <c r="R6868">
        <v>8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6.2319665400953328</v>
      </c>
      <c r="Y6868">
        <v>0</v>
      </c>
      <c r="Z6868">
        <v>4.2497616659621835</v>
      </c>
      <c r="AA6868">
        <v>0</v>
      </c>
      <c r="AB6868">
        <v>0</v>
      </c>
      <c r="AC6868">
        <v>0</v>
      </c>
      <c r="AD6868">
        <v>0</v>
      </c>
      <c r="AE6868">
        <v>10.481728206057516</v>
      </c>
    </row>
    <row r="6869" spans="1:31" x14ac:dyDescent="0.25">
      <c r="A6869">
        <v>2285597</v>
      </c>
      <c r="B6869">
        <v>1</v>
      </c>
      <c r="C6869" t="s">
        <v>80</v>
      </c>
      <c r="D6869" t="s">
        <v>97</v>
      </c>
      <c r="E6869" t="s">
        <v>322</v>
      </c>
      <c r="F6869" t="s">
        <v>5913</v>
      </c>
      <c r="G6869" t="s">
        <v>143</v>
      </c>
      <c r="H6869" t="s">
        <v>135</v>
      </c>
      <c r="I6869" t="s">
        <v>136</v>
      </c>
      <c r="J6869" t="s">
        <v>137</v>
      </c>
      <c r="K6869" t="s">
        <v>144</v>
      </c>
      <c r="L6869" t="s">
        <v>19799</v>
      </c>
      <c r="M6869" t="s">
        <v>19800</v>
      </c>
      <c r="N6869">
        <v>6.8133333330000001</v>
      </c>
      <c r="O6869">
        <v>33</v>
      </c>
      <c r="P6869">
        <v>17464</v>
      </c>
      <c r="Q6869">
        <v>34</v>
      </c>
      <c r="R6869">
        <v>611</v>
      </c>
      <c r="S6869">
        <v>95</v>
      </c>
      <c r="T6869">
        <v>2098</v>
      </c>
      <c r="U6869">
        <v>6</v>
      </c>
      <c r="V6869">
        <v>18</v>
      </c>
      <c r="W6869">
        <v>1059.9321838080325</v>
      </c>
      <c r="X6869">
        <v>34728.112290397119</v>
      </c>
      <c r="Y6869">
        <v>247.62979766922328</v>
      </c>
      <c r="Z6869">
        <v>1734.1679870505518</v>
      </c>
      <c r="AA6869">
        <v>4286.5657500982043</v>
      </c>
      <c r="AB6869">
        <v>14901.27741139892</v>
      </c>
      <c r="AC6869">
        <v>3906.1978346864553</v>
      </c>
      <c r="AD6869">
        <v>10782.014491225367</v>
      </c>
      <c r="AE6869">
        <v>71645.897746333882</v>
      </c>
    </row>
    <row r="6870" spans="1:31" x14ac:dyDescent="0.25">
      <c r="A6870">
        <v>2285846</v>
      </c>
      <c r="B6870">
        <v>1</v>
      </c>
      <c r="C6870" t="s">
        <v>80</v>
      </c>
      <c r="D6870" t="s">
        <v>92</v>
      </c>
      <c r="E6870" t="s">
        <v>165</v>
      </c>
      <c r="F6870" t="s">
        <v>18418</v>
      </c>
      <c r="G6870" t="s">
        <v>167</v>
      </c>
      <c r="H6870" t="s">
        <v>150</v>
      </c>
      <c r="I6870" t="s">
        <v>136</v>
      </c>
      <c r="J6870" t="s">
        <v>137</v>
      </c>
      <c r="K6870" t="s">
        <v>138</v>
      </c>
      <c r="L6870" t="s">
        <v>19801</v>
      </c>
      <c r="M6870" t="s">
        <v>19802</v>
      </c>
      <c r="N6870">
        <v>0.76027777699999999</v>
      </c>
      <c r="O6870">
        <v>0</v>
      </c>
      <c r="P6870">
        <v>16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3.2311764310879991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3.2311764310879991</v>
      </c>
    </row>
    <row r="6871" spans="1:31" x14ac:dyDescent="0.25">
      <c r="A6871">
        <v>2285537</v>
      </c>
      <c r="B6871">
        <v>1</v>
      </c>
      <c r="C6871" t="s">
        <v>80</v>
      </c>
      <c r="D6871" t="s">
        <v>85</v>
      </c>
      <c r="E6871" t="s">
        <v>165</v>
      </c>
      <c r="F6871" t="s">
        <v>19803</v>
      </c>
      <c r="G6871" t="s">
        <v>225</v>
      </c>
      <c r="H6871" t="s">
        <v>150</v>
      </c>
      <c r="I6871" t="s">
        <v>136</v>
      </c>
      <c r="J6871" t="s">
        <v>137</v>
      </c>
      <c r="K6871" t="s">
        <v>138</v>
      </c>
      <c r="L6871" t="s">
        <v>19804</v>
      </c>
      <c r="M6871" t="s">
        <v>19805</v>
      </c>
      <c r="N6871">
        <v>1.5238888880000001</v>
      </c>
      <c r="O6871">
        <v>0</v>
      </c>
      <c r="P6871">
        <v>1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0.40890825811304166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0.40890825811304166</v>
      </c>
    </row>
    <row r="6872" spans="1:31" x14ac:dyDescent="0.25">
      <c r="A6872">
        <v>2285789</v>
      </c>
      <c r="B6872">
        <v>1</v>
      </c>
      <c r="C6872" t="s">
        <v>81</v>
      </c>
      <c r="D6872" t="s">
        <v>112</v>
      </c>
      <c r="E6872" t="s">
        <v>147</v>
      </c>
      <c r="F6872" t="s">
        <v>19806</v>
      </c>
      <c r="G6872" t="s">
        <v>233</v>
      </c>
      <c r="H6872" t="s">
        <v>150</v>
      </c>
      <c r="I6872" t="s">
        <v>136</v>
      </c>
      <c r="J6872" t="s">
        <v>137</v>
      </c>
      <c r="K6872" t="s">
        <v>138</v>
      </c>
      <c r="L6872" t="s">
        <v>19807</v>
      </c>
      <c r="M6872" t="s">
        <v>19808</v>
      </c>
      <c r="N6872">
        <v>4.1908333329999996</v>
      </c>
      <c r="O6872">
        <v>0</v>
      </c>
      <c r="P6872">
        <v>42</v>
      </c>
      <c r="Q6872">
        <v>0</v>
      </c>
      <c r="R6872">
        <v>0</v>
      </c>
      <c r="S6872">
        <v>0</v>
      </c>
      <c r="T6872">
        <v>4</v>
      </c>
      <c r="U6872">
        <v>0</v>
      </c>
      <c r="V6872">
        <v>0</v>
      </c>
      <c r="W6872">
        <v>0</v>
      </c>
      <c r="X6872">
        <v>11.782651175449603</v>
      </c>
      <c r="Y6872">
        <v>0</v>
      </c>
      <c r="Z6872">
        <v>0</v>
      </c>
      <c r="AA6872">
        <v>0</v>
      </c>
      <c r="AB6872">
        <v>2.3962403687248663</v>
      </c>
      <c r="AC6872">
        <v>0</v>
      </c>
      <c r="AD6872">
        <v>0</v>
      </c>
      <c r="AE6872">
        <v>14.178891544174469</v>
      </c>
    </row>
    <row r="6873" spans="1:31" x14ac:dyDescent="0.25">
      <c r="A6873">
        <v>2285992</v>
      </c>
      <c r="B6873">
        <v>1</v>
      </c>
      <c r="C6873" t="s">
        <v>81</v>
      </c>
      <c r="D6873" t="s">
        <v>128</v>
      </c>
      <c r="E6873" t="s">
        <v>141</v>
      </c>
      <c r="F6873" t="s">
        <v>19809</v>
      </c>
      <c r="G6873" t="s">
        <v>134</v>
      </c>
      <c r="H6873" t="s">
        <v>135</v>
      </c>
      <c r="I6873" t="s">
        <v>136</v>
      </c>
      <c r="J6873" t="s">
        <v>137</v>
      </c>
      <c r="K6873" t="s">
        <v>138</v>
      </c>
      <c r="L6873" t="s">
        <v>19810</v>
      </c>
      <c r="M6873" t="s">
        <v>19811</v>
      </c>
      <c r="N6873">
        <v>2.727222222</v>
      </c>
      <c r="O6873">
        <v>0</v>
      </c>
      <c r="P6873">
        <v>65</v>
      </c>
      <c r="Q6873">
        <v>0</v>
      </c>
      <c r="R6873">
        <v>11</v>
      </c>
      <c r="S6873">
        <v>0</v>
      </c>
      <c r="T6873">
        <v>11</v>
      </c>
      <c r="U6873">
        <v>0</v>
      </c>
      <c r="V6873">
        <v>0</v>
      </c>
      <c r="W6873">
        <v>0</v>
      </c>
      <c r="X6873">
        <v>52.230886657755278</v>
      </c>
      <c r="Y6873">
        <v>0</v>
      </c>
      <c r="Z6873">
        <v>3.9934273070591839</v>
      </c>
      <c r="AA6873">
        <v>0</v>
      </c>
      <c r="AB6873">
        <v>3.5592158274931012</v>
      </c>
      <c r="AC6873">
        <v>0</v>
      </c>
      <c r="AD6873">
        <v>0</v>
      </c>
      <c r="AE6873">
        <v>59.783529792307561</v>
      </c>
    </row>
    <row r="6874" spans="1:31" x14ac:dyDescent="0.25">
      <c r="A6874">
        <v>2285643</v>
      </c>
      <c r="B6874">
        <v>1</v>
      </c>
      <c r="C6874" t="s">
        <v>81</v>
      </c>
      <c r="D6874" t="s">
        <v>123</v>
      </c>
      <c r="E6874" t="s">
        <v>141</v>
      </c>
      <c r="F6874" t="s">
        <v>19812</v>
      </c>
      <c r="G6874" t="s">
        <v>143</v>
      </c>
      <c r="H6874" t="s">
        <v>135</v>
      </c>
      <c r="I6874" t="s">
        <v>136</v>
      </c>
      <c r="J6874" t="s">
        <v>137</v>
      </c>
      <c r="K6874" t="s">
        <v>144</v>
      </c>
      <c r="L6874" t="s">
        <v>19813</v>
      </c>
      <c r="M6874" t="s">
        <v>19814</v>
      </c>
      <c r="N6874">
        <v>6.3780555550000004</v>
      </c>
      <c r="O6874">
        <v>2</v>
      </c>
      <c r="P6874">
        <v>19</v>
      </c>
      <c r="Q6874">
        <v>92</v>
      </c>
      <c r="R6874">
        <v>18</v>
      </c>
      <c r="S6874">
        <v>5</v>
      </c>
      <c r="T6874">
        <v>24</v>
      </c>
      <c r="U6874">
        <v>0</v>
      </c>
      <c r="V6874">
        <v>0</v>
      </c>
      <c r="W6874">
        <v>3.1670008069988889</v>
      </c>
      <c r="X6874">
        <v>16.417175602366353</v>
      </c>
      <c r="Y6874">
        <v>400.54837745490869</v>
      </c>
      <c r="Z6874">
        <v>58.830938686029377</v>
      </c>
      <c r="AA6874">
        <v>31.269258836275519</v>
      </c>
      <c r="AB6874">
        <v>18.073856480905871</v>
      </c>
      <c r="AC6874">
        <v>0</v>
      </c>
      <c r="AD6874">
        <v>0</v>
      </c>
      <c r="AE6874">
        <v>528.30660786748467</v>
      </c>
    </row>
    <row r="6875" spans="1:31" x14ac:dyDescent="0.25">
      <c r="A6875">
        <v>2285743</v>
      </c>
      <c r="B6875">
        <v>1</v>
      </c>
      <c r="C6875" t="s">
        <v>80</v>
      </c>
      <c r="D6875" t="s">
        <v>97</v>
      </c>
      <c r="E6875" t="s">
        <v>157</v>
      </c>
      <c r="F6875" t="s">
        <v>19815</v>
      </c>
      <c r="G6875" t="s">
        <v>1804</v>
      </c>
      <c r="H6875" t="s">
        <v>135</v>
      </c>
      <c r="I6875" t="s">
        <v>136</v>
      </c>
      <c r="J6875" t="s">
        <v>137</v>
      </c>
      <c r="K6875" t="s">
        <v>138</v>
      </c>
      <c r="L6875" t="s">
        <v>19816</v>
      </c>
      <c r="M6875" t="s">
        <v>19817</v>
      </c>
      <c r="N6875">
        <v>1.1772222219999999</v>
      </c>
      <c r="O6875">
        <v>0</v>
      </c>
      <c r="P6875">
        <v>177</v>
      </c>
      <c r="Q6875">
        <v>0</v>
      </c>
      <c r="R6875">
        <v>38</v>
      </c>
      <c r="S6875">
        <v>0</v>
      </c>
      <c r="T6875">
        <v>41</v>
      </c>
      <c r="U6875">
        <v>0</v>
      </c>
      <c r="V6875">
        <v>0</v>
      </c>
      <c r="W6875">
        <v>0</v>
      </c>
      <c r="X6875">
        <v>103.81688525240908</v>
      </c>
      <c r="Y6875">
        <v>0</v>
      </c>
      <c r="Z6875">
        <v>24.610349181890445</v>
      </c>
      <c r="AA6875">
        <v>0</v>
      </c>
      <c r="AB6875">
        <v>61.445755529945345</v>
      </c>
      <c r="AC6875">
        <v>0</v>
      </c>
      <c r="AD6875">
        <v>0</v>
      </c>
      <c r="AE6875">
        <v>189.87298996424488</v>
      </c>
    </row>
    <row r="6876" spans="1:31" x14ac:dyDescent="0.25">
      <c r="A6876">
        <v>2285912</v>
      </c>
      <c r="B6876">
        <v>1</v>
      </c>
      <c r="C6876" t="s">
        <v>80</v>
      </c>
      <c r="D6876" t="s">
        <v>105</v>
      </c>
      <c r="E6876" t="s">
        <v>141</v>
      </c>
      <c r="F6876" t="s">
        <v>19818</v>
      </c>
      <c r="G6876" t="s">
        <v>2821</v>
      </c>
      <c r="H6876" t="s">
        <v>135</v>
      </c>
      <c r="I6876" t="s">
        <v>136</v>
      </c>
      <c r="J6876" t="s">
        <v>137</v>
      </c>
      <c r="K6876" t="s">
        <v>138</v>
      </c>
      <c r="L6876" t="s">
        <v>19819</v>
      </c>
      <c r="M6876" t="s">
        <v>19820</v>
      </c>
      <c r="N6876">
        <v>1.6913888880000001</v>
      </c>
      <c r="O6876">
        <v>0</v>
      </c>
      <c r="P6876">
        <v>3723</v>
      </c>
      <c r="Q6876">
        <v>0</v>
      </c>
      <c r="R6876">
        <v>0</v>
      </c>
      <c r="S6876">
        <v>0</v>
      </c>
      <c r="T6876">
        <v>286</v>
      </c>
      <c r="U6876">
        <v>0</v>
      </c>
      <c r="V6876">
        <v>0</v>
      </c>
      <c r="W6876">
        <v>0</v>
      </c>
      <c r="X6876">
        <v>1927.2567896897597</v>
      </c>
      <c r="Y6876">
        <v>0</v>
      </c>
      <c r="Z6876">
        <v>0</v>
      </c>
      <c r="AA6876">
        <v>0</v>
      </c>
      <c r="AB6876">
        <v>338.73927314316245</v>
      </c>
      <c r="AC6876">
        <v>0</v>
      </c>
      <c r="AD6876">
        <v>0</v>
      </c>
      <c r="AE6876">
        <v>2265.9960628329222</v>
      </c>
    </row>
    <row r="6877" spans="1:31" x14ac:dyDescent="0.25">
      <c r="A6877">
        <v>2285932</v>
      </c>
      <c r="B6877">
        <v>1</v>
      </c>
      <c r="C6877" t="s">
        <v>80</v>
      </c>
      <c r="D6877" t="s">
        <v>104</v>
      </c>
      <c r="E6877" t="s">
        <v>165</v>
      </c>
      <c r="F6877" t="s">
        <v>19821</v>
      </c>
      <c r="G6877" t="s">
        <v>198</v>
      </c>
      <c r="H6877" t="s">
        <v>150</v>
      </c>
      <c r="I6877" t="s">
        <v>136</v>
      </c>
      <c r="J6877" t="s">
        <v>137</v>
      </c>
      <c r="K6877" t="s">
        <v>138</v>
      </c>
      <c r="L6877" t="s">
        <v>19822</v>
      </c>
      <c r="M6877" t="s">
        <v>19823</v>
      </c>
      <c r="N6877">
        <v>1.531666666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0.27616950829530001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0.27616950829530001</v>
      </c>
    </row>
    <row r="6878" spans="1:31" x14ac:dyDescent="0.25">
      <c r="A6878">
        <v>2285955</v>
      </c>
      <c r="B6878">
        <v>1</v>
      </c>
      <c r="C6878" t="s">
        <v>80</v>
      </c>
      <c r="D6878" t="s">
        <v>100</v>
      </c>
      <c r="E6878" t="s">
        <v>165</v>
      </c>
      <c r="F6878" t="s">
        <v>10923</v>
      </c>
      <c r="G6878" t="s">
        <v>261</v>
      </c>
      <c r="H6878" t="s">
        <v>150</v>
      </c>
      <c r="I6878" t="s">
        <v>136</v>
      </c>
      <c r="J6878" t="s">
        <v>137</v>
      </c>
      <c r="K6878" t="s">
        <v>138</v>
      </c>
      <c r="L6878" t="s">
        <v>19824</v>
      </c>
      <c r="M6878" t="s">
        <v>19825</v>
      </c>
      <c r="N6878">
        <v>2.4752777770000001</v>
      </c>
      <c r="O6878">
        <v>0</v>
      </c>
      <c r="P6878">
        <v>2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1.0094011911420835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1.0094011911420835</v>
      </c>
    </row>
    <row r="6879" spans="1:31" x14ac:dyDescent="0.25">
      <c r="A6879">
        <v>2285557</v>
      </c>
      <c r="B6879">
        <v>1</v>
      </c>
      <c r="C6879" t="s">
        <v>80</v>
      </c>
      <c r="D6879" t="s">
        <v>90</v>
      </c>
      <c r="E6879" t="s">
        <v>165</v>
      </c>
      <c r="F6879" t="s">
        <v>19826</v>
      </c>
      <c r="G6879" t="s">
        <v>225</v>
      </c>
      <c r="H6879" t="s">
        <v>150</v>
      </c>
      <c r="I6879" t="s">
        <v>136</v>
      </c>
      <c r="J6879" t="s">
        <v>137</v>
      </c>
      <c r="K6879" t="s">
        <v>138</v>
      </c>
      <c r="L6879" t="s">
        <v>19827</v>
      </c>
      <c r="M6879" t="s">
        <v>19828</v>
      </c>
      <c r="N6879">
        <v>0.89277777700000005</v>
      </c>
      <c r="O6879">
        <v>0</v>
      </c>
      <c r="P6879">
        <v>9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1.2901249688115668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1.2901249688115668</v>
      </c>
    </row>
    <row r="6880" spans="1:31" x14ac:dyDescent="0.25">
      <c r="A6880">
        <v>2285763</v>
      </c>
      <c r="B6880">
        <v>1</v>
      </c>
      <c r="C6880" t="s">
        <v>81</v>
      </c>
      <c r="D6880" t="s">
        <v>128</v>
      </c>
      <c r="E6880" t="s">
        <v>165</v>
      </c>
      <c r="F6880" t="s">
        <v>19829</v>
      </c>
      <c r="G6880" t="s">
        <v>198</v>
      </c>
      <c r="H6880" t="s">
        <v>150</v>
      </c>
      <c r="I6880" t="s">
        <v>136</v>
      </c>
      <c r="J6880" t="s">
        <v>137</v>
      </c>
      <c r="K6880" t="s">
        <v>138</v>
      </c>
      <c r="L6880" t="s">
        <v>19830</v>
      </c>
      <c r="M6880" t="s">
        <v>19831</v>
      </c>
      <c r="N6880">
        <v>1.7766666659999999</v>
      </c>
      <c r="O6880">
        <v>0</v>
      </c>
      <c r="P6880">
        <v>9</v>
      </c>
      <c r="Q6880">
        <v>0</v>
      </c>
      <c r="R6880">
        <v>0</v>
      </c>
      <c r="S6880">
        <v>0</v>
      </c>
      <c r="T6880">
        <v>1</v>
      </c>
      <c r="U6880">
        <v>0</v>
      </c>
      <c r="V6880">
        <v>0</v>
      </c>
      <c r="W6880">
        <v>0</v>
      </c>
      <c r="X6880">
        <v>2.8381760657589004</v>
      </c>
      <c r="Y6880">
        <v>0</v>
      </c>
      <c r="Z6880">
        <v>0</v>
      </c>
      <c r="AA6880">
        <v>0</v>
      </c>
      <c r="AB6880">
        <v>2.9401185197451833</v>
      </c>
      <c r="AC6880">
        <v>0</v>
      </c>
      <c r="AD6880">
        <v>0</v>
      </c>
      <c r="AE6880">
        <v>5.7782945855040833</v>
      </c>
    </row>
    <row r="6881" spans="1:31" x14ac:dyDescent="0.25">
      <c r="A6881">
        <v>2285869</v>
      </c>
      <c r="B6881">
        <v>1</v>
      </c>
      <c r="C6881" t="s">
        <v>81</v>
      </c>
      <c r="D6881" t="s">
        <v>123</v>
      </c>
      <c r="E6881" t="s">
        <v>165</v>
      </c>
      <c r="F6881" t="s">
        <v>19832</v>
      </c>
      <c r="G6881" t="s">
        <v>198</v>
      </c>
      <c r="H6881" t="s">
        <v>150</v>
      </c>
      <c r="I6881" t="s">
        <v>136</v>
      </c>
      <c r="J6881" t="s">
        <v>137</v>
      </c>
      <c r="K6881" t="s">
        <v>138</v>
      </c>
      <c r="L6881" t="s">
        <v>19833</v>
      </c>
      <c r="M6881" t="s">
        <v>19834</v>
      </c>
      <c r="N6881">
        <v>3.3358333330000001</v>
      </c>
      <c r="O6881">
        <v>0</v>
      </c>
      <c r="P6881">
        <v>0</v>
      </c>
      <c r="Q6881">
        <v>0</v>
      </c>
      <c r="R6881">
        <v>1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11.737481529983</v>
      </c>
      <c r="AA6881">
        <v>0</v>
      </c>
      <c r="AB6881">
        <v>0</v>
      </c>
      <c r="AC6881">
        <v>0</v>
      </c>
      <c r="AD6881">
        <v>0</v>
      </c>
      <c r="AE6881">
        <v>11.737481529983</v>
      </c>
    </row>
    <row r="6882" spans="1:31" x14ac:dyDescent="0.25">
      <c r="A6882">
        <v>2285620</v>
      </c>
      <c r="B6882">
        <v>1</v>
      </c>
      <c r="C6882" t="s">
        <v>80</v>
      </c>
      <c r="D6882" t="s">
        <v>101</v>
      </c>
      <c r="E6882" t="s">
        <v>165</v>
      </c>
      <c r="F6882" t="s">
        <v>19835</v>
      </c>
      <c r="G6882" t="s">
        <v>261</v>
      </c>
      <c r="H6882" t="s">
        <v>150</v>
      </c>
      <c r="I6882" t="s">
        <v>136</v>
      </c>
      <c r="J6882" t="s">
        <v>137</v>
      </c>
      <c r="K6882" t="s">
        <v>138</v>
      </c>
      <c r="L6882" t="s">
        <v>19836</v>
      </c>
      <c r="M6882" t="s">
        <v>19837</v>
      </c>
      <c r="N6882">
        <v>1.598333333</v>
      </c>
      <c r="O6882">
        <v>0</v>
      </c>
      <c r="P6882">
        <v>1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4.8118487227152009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4.8118487227152009</v>
      </c>
    </row>
    <row r="6883" spans="1:31" x14ac:dyDescent="0.25">
      <c r="A6883">
        <v>2285686</v>
      </c>
      <c r="B6883">
        <v>1</v>
      </c>
      <c r="C6883" t="s">
        <v>80</v>
      </c>
      <c r="D6883" t="s">
        <v>106</v>
      </c>
      <c r="E6883" t="s">
        <v>132</v>
      </c>
      <c r="F6883" t="s">
        <v>19838</v>
      </c>
      <c r="G6883" t="s">
        <v>134</v>
      </c>
      <c r="H6883" t="s">
        <v>135</v>
      </c>
      <c r="I6883" t="s">
        <v>136</v>
      </c>
      <c r="J6883" t="s">
        <v>137</v>
      </c>
      <c r="K6883" t="s">
        <v>138</v>
      </c>
      <c r="L6883" t="s">
        <v>19839</v>
      </c>
      <c r="M6883" t="s">
        <v>19840</v>
      </c>
      <c r="N6883">
        <v>1.968611111</v>
      </c>
      <c r="O6883">
        <v>0</v>
      </c>
      <c r="P6883">
        <v>263</v>
      </c>
      <c r="Q6883">
        <v>52</v>
      </c>
      <c r="R6883">
        <v>48</v>
      </c>
      <c r="S6883">
        <v>6</v>
      </c>
      <c r="T6883">
        <v>44</v>
      </c>
      <c r="U6883">
        <v>1</v>
      </c>
      <c r="V6883">
        <v>0</v>
      </c>
      <c r="W6883">
        <v>0</v>
      </c>
      <c r="X6883">
        <v>91.134268319531955</v>
      </c>
      <c r="Y6883">
        <v>188.8609529445898</v>
      </c>
      <c r="Z6883">
        <v>39.676480480635341</v>
      </c>
      <c r="AA6883">
        <v>46.029179517245844</v>
      </c>
      <c r="AB6883">
        <v>52.307943269577258</v>
      </c>
      <c r="AC6883">
        <v>41.190824741729244</v>
      </c>
      <c r="AD6883">
        <v>0</v>
      </c>
      <c r="AE6883">
        <v>459.19964927330943</v>
      </c>
    </row>
    <row r="6884" spans="1:31" x14ac:dyDescent="0.25">
      <c r="A6884">
        <v>2285972</v>
      </c>
      <c r="B6884">
        <v>1</v>
      </c>
      <c r="C6884" t="s">
        <v>80</v>
      </c>
      <c r="D6884" t="s">
        <v>84</v>
      </c>
      <c r="E6884" t="s">
        <v>312</v>
      </c>
      <c r="F6884" t="s">
        <v>19841</v>
      </c>
      <c r="G6884" t="s">
        <v>149</v>
      </c>
      <c r="H6884" t="s">
        <v>150</v>
      </c>
      <c r="I6884" t="s">
        <v>136</v>
      </c>
      <c r="J6884" t="s">
        <v>137</v>
      </c>
      <c r="K6884" t="s">
        <v>138</v>
      </c>
      <c r="L6884" t="s">
        <v>19842</v>
      </c>
      <c r="M6884" t="s">
        <v>19843</v>
      </c>
      <c r="N6884">
        <v>1.5861111109999999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1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1.5788645553005223</v>
      </c>
      <c r="AC6884">
        <v>0</v>
      </c>
      <c r="AD6884">
        <v>0</v>
      </c>
      <c r="AE6884">
        <v>1.5788645553005223</v>
      </c>
    </row>
    <row r="6885" spans="1:31" x14ac:dyDescent="0.25">
      <c r="A6885">
        <v>2285640</v>
      </c>
      <c r="B6885">
        <v>1</v>
      </c>
      <c r="C6885" t="s">
        <v>81</v>
      </c>
      <c r="D6885" t="s">
        <v>118</v>
      </c>
      <c r="E6885" t="s">
        <v>132</v>
      </c>
      <c r="F6885" t="s">
        <v>19844</v>
      </c>
      <c r="G6885" t="s">
        <v>143</v>
      </c>
      <c r="H6885" t="s">
        <v>135</v>
      </c>
      <c r="I6885" t="s">
        <v>136</v>
      </c>
      <c r="J6885" t="s">
        <v>137</v>
      </c>
      <c r="K6885" t="s">
        <v>144</v>
      </c>
      <c r="L6885" t="s">
        <v>19845</v>
      </c>
      <c r="M6885" t="s">
        <v>19846</v>
      </c>
      <c r="N6885">
        <v>5.0352777770000001</v>
      </c>
      <c r="O6885">
        <v>3</v>
      </c>
      <c r="P6885">
        <v>392</v>
      </c>
      <c r="Q6885">
        <v>49</v>
      </c>
      <c r="R6885">
        <v>45</v>
      </c>
      <c r="S6885">
        <v>8</v>
      </c>
      <c r="T6885">
        <v>38</v>
      </c>
      <c r="U6885">
        <v>1</v>
      </c>
      <c r="V6885">
        <v>0</v>
      </c>
      <c r="W6885">
        <v>4.2643430163642586</v>
      </c>
      <c r="X6885">
        <v>334.83983112625441</v>
      </c>
      <c r="Y6885">
        <v>379.27461941504731</v>
      </c>
      <c r="Z6885">
        <v>162.45317517530401</v>
      </c>
      <c r="AA6885">
        <v>193.87965943945227</v>
      </c>
      <c r="AB6885">
        <v>114.25085673902707</v>
      </c>
      <c r="AC6885">
        <v>486.90949117674609</v>
      </c>
      <c r="AD6885">
        <v>0</v>
      </c>
      <c r="AE6885">
        <v>1675.8719760881954</v>
      </c>
    </row>
    <row r="6886" spans="1:31" x14ac:dyDescent="0.25">
      <c r="A6886">
        <v>2285663</v>
      </c>
      <c r="B6886">
        <v>1</v>
      </c>
      <c r="C6886" t="s">
        <v>81</v>
      </c>
      <c r="D6886" t="s">
        <v>123</v>
      </c>
      <c r="E6886" t="s">
        <v>141</v>
      </c>
      <c r="F6886" t="s">
        <v>19847</v>
      </c>
      <c r="G6886" t="s">
        <v>134</v>
      </c>
      <c r="H6886" t="s">
        <v>135</v>
      </c>
      <c r="I6886" t="s">
        <v>136</v>
      </c>
      <c r="J6886" t="s">
        <v>137</v>
      </c>
      <c r="K6886" t="s">
        <v>138</v>
      </c>
      <c r="L6886" t="s">
        <v>19848</v>
      </c>
      <c r="M6886" t="s">
        <v>19849</v>
      </c>
      <c r="N6886">
        <v>0.75916666600000005</v>
      </c>
      <c r="O6886">
        <v>0</v>
      </c>
      <c r="P6886">
        <v>1113</v>
      </c>
      <c r="Q6886">
        <v>0</v>
      </c>
      <c r="R6886">
        <v>0</v>
      </c>
      <c r="S6886">
        <v>1</v>
      </c>
      <c r="T6886">
        <v>674</v>
      </c>
      <c r="U6886">
        <v>1</v>
      </c>
      <c r="V6886">
        <v>10</v>
      </c>
      <c r="W6886">
        <v>0</v>
      </c>
      <c r="X6886">
        <v>162.32272724438556</v>
      </c>
      <c r="Y6886">
        <v>0</v>
      </c>
      <c r="Z6886">
        <v>0</v>
      </c>
      <c r="AA6886">
        <v>12.227370037241325</v>
      </c>
      <c r="AB6886">
        <v>295.56920756317101</v>
      </c>
      <c r="AC6886">
        <v>44.901849550677994</v>
      </c>
      <c r="AD6886">
        <v>109.70601748616565</v>
      </c>
      <c r="AE6886">
        <v>624.72717188164142</v>
      </c>
    </row>
    <row r="6887" spans="1:31" x14ac:dyDescent="0.25">
      <c r="A6887">
        <v>2285849</v>
      </c>
      <c r="B6887">
        <v>1</v>
      </c>
      <c r="C6887" t="s">
        <v>80</v>
      </c>
      <c r="D6887" t="s">
        <v>83</v>
      </c>
      <c r="E6887" t="s">
        <v>322</v>
      </c>
      <c r="F6887" t="s">
        <v>19850</v>
      </c>
      <c r="G6887" t="s">
        <v>297</v>
      </c>
      <c r="H6887" t="s">
        <v>135</v>
      </c>
      <c r="I6887" t="s">
        <v>136</v>
      </c>
      <c r="J6887" t="s">
        <v>3</v>
      </c>
      <c r="K6887" t="s">
        <v>138</v>
      </c>
      <c r="L6887" t="s">
        <v>19851</v>
      </c>
      <c r="M6887" t="s">
        <v>19852</v>
      </c>
      <c r="N6887">
        <v>1.987777777</v>
      </c>
      <c r="O6887">
        <v>1</v>
      </c>
      <c r="P6887">
        <v>2221</v>
      </c>
      <c r="Q6887">
        <v>0</v>
      </c>
      <c r="R6887">
        <v>0</v>
      </c>
      <c r="S6887">
        <v>3</v>
      </c>
      <c r="T6887">
        <v>1874</v>
      </c>
      <c r="U6887">
        <v>0</v>
      </c>
      <c r="V6887">
        <v>0</v>
      </c>
      <c r="W6887">
        <v>0.77436213218155003</v>
      </c>
      <c r="X6887">
        <v>1662.3405894520376</v>
      </c>
      <c r="Y6887">
        <v>0</v>
      </c>
      <c r="Z6887">
        <v>0</v>
      </c>
      <c r="AA6887">
        <v>1903.4084836609954</v>
      </c>
      <c r="AB6887">
        <v>4004.9146383344178</v>
      </c>
      <c r="AC6887">
        <v>0</v>
      </c>
      <c r="AD6887">
        <v>0</v>
      </c>
      <c r="AE6887">
        <v>7571.4380735796321</v>
      </c>
    </row>
    <row r="6888" spans="1:31" x14ac:dyDescent="0.25">
      <c r="A6888">
        <v>2285703</v>
      </c>
      <c r="B6888">
        <v>1</v>
      </c>
      <c r="C6888" t="s">
        <v>80</v>
      </c>
      <c r="D6888" t="s">
        <v>85</v>
      </c>
      <c r="E6888" t="s">
        <v>147</v>
      </c>
      <c r="F6888" t="s">
        <v>19853</v>
      </c>
      <c r="G6888" t="s">
        <v>143</v>
      </c>
      <c r="H6888" t="s">
        <v>150</v>
      </c>
      <c r="I6888" t="s">
        <v>136</v>
      </c>
      <c r="J6888" t="s">
        <v>137</v>
      </c>
      <c r="K6888" t="s">
        <v>144</v>
      </c>
      <c r="L6888" t="s">
        <v>19854</v>
      </c>
      <c r="M6888" t="s">
        <v>1976</v>
      </c>
      <c r="N6888">
        <v>0.28333333300000002</v>
      </c>
      <c r="O6888">
        <v>0</v>
      </c>
      <c r="P6888">
        <v>182</v>
      </c>
      <c r="Q6888">
        <v>0</v>
      </c>
      <c r="R6888">
        <v>0</v>
      </c>
      <c r="S6888">
        <v>0</v>
      </c>
      <c r="T6888">
        <v>5</v>
      </c>
      <c r="U6888">
        <v>0</v>
      </c>
      <c r="V6888">
        <v>0</v>
      </c>
      <c r="W6888">
        <v>0</v>
      </c>
      <c r="X6888">
        <v>14.044776773183008</v>
      </c>
      <c r="Y6888">
        <v>0</v>
      </c>
      <c r="Z6888">
        <v>0</v>
      </c>
      <c r="AA6888">
        <v>0</v>
      </c>
      <c r="AB6888">
        <v>0.98981410715649987</v>
      </c>
      <c r="AC6888">
        <v>0</v>
      </c>
      <c r="AD6888">
        <v>0</v>
      </c>
      <c r="AE6888">
        <v>15.034590880339508</v>
      </c>
    </row>
    <row r="6889" spans="1:31" x14ac:dyDescent="0.25">
      <c r="A6889">
        <v>2285749</v>
      </c>
      <c r="B6889">
        <v>1</v>
      </c>
      <c r="C6889" t="s">
        <v>81</v>
      </c>
      <c r="D6889" t="s">
        <v>128</v>
      </c>
      <c r="E6889" t="s">
        <v>141</v>
      </c>
      <c r="F6889" t="s">
        <v>19855</v>
      </c>
      <c r="G6889" t="s">
        <v>143</v>
      </c>
      <c r="H6889" t="s">
        <v>135</v>
      </c>
      <c r="I6889" t="s">
        <v>136</v>
      </c>
      <c r="J6889" t="s">
        <v>137</v>
      </c>
      <c r="K6889" t="s">
        <v>144</v>
      </c>
      <c r="L6889" t="s">
        <v>19856</v>
      </c>
      <c r="M6889" t="s">
        <v>19857</v>
      </c>
      <c r="N6889">
        <v>4.0213888879999997</v>
      </c>
      <c r="O6889">
        <v>0</v>
      </c>
      <c r="P6889">
        <v>571</v>
      </c>
      <c r="Q6889">
        <v>0</v>
      </c>
      <c r="R6889">
        <v>0</v>
      </c>
      <c r="S6889">
        <v>0</v>
      </c>
      <c r="T6889">
        <v>31</v>
      </c>
      <c r="U6889">
        <v>0</v>
      </c>
      <c r="V6889">
        <v>0</v>
      </c>
      <c r="W6889">
        <v>0</v>
      </c>
      <c r="X6889">
        <v>516.39267631577468</v>
      </c>
      <c r="Y6889">
        <v>0</v>
      </c>
      <c r="Z6889">
        <v>0</v>
      </c>
      <c r="AA6889">
        <v>0</v>
      </c>
      <c r="AB6889">
        <v>253.01995426817911</v>
      </c>
      <c r="AC6889">
        <v>0</v>
      </c>
      <c r="AD6889">
        <v>0</v>
      </c>
      <c r="AE6889">
        <v>769.41263058395384</v>
      </c>
    </row>
    <row r="6890" spans="1:31" x14ac:dyDescent="0.25">
      <c r="A6890">
        <v>2285600</v>
      </c>
      <c r="B6890">
        <v>1</v>
      </c>
      <c r="C6890" t="s">
        <v>81</v>
      </c>
      <c r="D6890" t="s">
        <v>120</v>
      </c>
      <c r="E6890" t="s">
        <v>132</v>
      </c>
      <c r="F6890" t="s">
        <v>8471</v>
      </c>
      <c r="G6890" t="s">
        <v>134</v>
      </c>
      <c r="H6890" t="s">
        <v>135</v>
      </c>
      <c r="I6890" t="s">
        <v>136</v>
      </c>
      <c r="J6890" t="s">
        <v>137</v>
      </c>
      <c r="K6890" t="s">
        <v>138</v>
      </c>
      <c r="L6890" t="s">
        <v>19858</v>
      </c>
      <c r="M6890" t="s">
        <v>19859</v>
      </c>
      <c r="N6890">
        <v>0.59444444399999996</v>
      </c>
      <c r="O6890">
        <v>0</v>
      </c>
      <c r="P6890">
        <v>75</v>
      </c>
      <c r="Q6890">
        <v>38</v>
      </c>
      <c r="R6890">
        <v>2</v>
      </c>
      <c r="S6890">
        <v>14</v>
      </c>
      <c r="T6890">
        <v>3</v>
      </c>
      <c r="U6890">
        <v>0</v>
      </c>
      <c r="V6890">
        <v>0</v>
      </c>
      <c r="W6890">
        <v>0</v>
      </c>
      <c r="X6890">
        <v>14.476147186025505</v>
      </c>
      <c r="Y6890">
        <v>15.302155153720832</v>
      </c>
      <c r="Z6890">
        <v>0.45312945557500001</v>
      </c>
      <c r="AA6890">
        <v>26.068161520040615</v>
      </c>
      <c r="AB6890">
        <v>0.18823456264000002</v>
      </c>
      <c r="AC6890">
        <v>0</v>
      </c>
      <c r="AD6890">
        <v>0</v>
      </c>
      <c r="AE6890">
        <v>56.487827878001951</v>
      </c>
    </row>
    <row r="6891" spans="1:31" x14ac:dyDescent="0.25">
      <c r="A6891">
        <v>2285935</v>
      </c>
      <c r="B6891">
        <v>1</v>
      </c>
      <c r="C6891" t="s">
        <v>80</v>
      </c>
      <c r="D6891" t="s">
        <v>107</v>
      </c>
      <c r="E6891" t="s">
        <v>312</v>
      </c>
      <c r="F6891" t="s">
        <v>1972</v>
      </c>
      <c r="G6891" t="s">
        <v>149</v>
      </c>
      <c r="H6891" t="s">
        <v>150</v>
      </c>
      <c r="I6891" t="s">
        <v>136</v>
      </c>
      <c r="J6891" t="s">
        <v>137</v>
      </c>
      <c r="K6891" t="s">
        <v>138</v>
      </c>
      <c r="L6891" t="s">
        <v>19860</v>
      </c>
      <c r="M6891" t="s">
        <v>19861</v>
      </c>
      <c r="N6891">
        <v>0.68305555500000004</v>
      </c>
      <c r="O6891">
        <v>0</v>
      </c>
      <c r="P6891">
        <v>31</v>
      </c>
      <c r="Q6891">
        <v>0</v>
      </c>
      <c r="R6891">
        <v>0</v>
      </c>
      <c r="S6891">
        <v>0</v>
      </c>
      <c r="T6891">
        <v>2</v>
      </c>
      <c r="U6891">
        <v>0</v>
      </c>
      <c r="V6891">
        <v>0</v>
      </c>
      <c r="W6891">
        <v>0</v>
      </c>
      <c r="X6891">
        <v>5.7625360112059338</v>
      </c>
      <c r="Y6891">
        <v>0</v>
      </c>
      <c r="Z6891">
        <v>0</v>
      </c>
      <c r="AA6891">
        <v>0</v>
      </c>
      <c r="AB6891">
        <v>0.9381733610755334</v>
      </c>
      <c r="AC6891">
        <v>0</v>
      </c>
      <c r="AD6891">
        <v>0</v>
      </c>
      <c r="AE6891">
        <v>6.7007093722814677</v>
      </c>
    </row>
    <row r="6892" spans="1:31" x14ac:dyDescent="0.25">
      <c r="A6892">
        <v>2285746</v>
      </c>
      <c r="B6892">
        <v>1</v>
      </c>
      <c r="C6892" t="s">
        <v>80</v>
      </c>
      <c r="D6892" t="s">
        <v>96</v>
      </c>
      <c r="E6892" t="s">
        <v>176</v>
      </c>
      <c r="F6892" t="s">
        <v>19862</v>
      </c>
      <c r="G6892" t="s">
        <v>314</v>
      </c>
      <c r="H6892" t="s">
        <v>150</v>
      </c>
      <c r="I6892" t="s">
        <v>136</v>
      </c>
      <c r="J6892" t="s">
        <v>137</v>
      </c>
      <c r="K6892" t="s">
        <v>138</v>
      </c>
      <c r="L6892" t="s">
        <v>19863</v>
      </c>
      <c r="M6892" t="s">
        <v>19864</v>
      </c>
      <c r="N6892">
        <v>1.4588888879999999</v>
      </c>
      <c r="O6892">
        <v>0</v>
      </c>
      <c r="P6892">
        <v>255</v>
      </c>
      <c r="Q6892">
        <v>0</v>
      </c>
      <c r="R6892">
        <v>0</v>
      </c>
      <c r="S6892">
        <v>0</v>
      </c>
      <c r="T6892">
        <v>86</v>
      </c>
      <c r="U6892">
        <v>0</v>
      </c>
      <c r="V6892">
        <v>0</v>
      </c>
      <c r="W6892">
        <v>0</v>
      </c>
      <c r="X6892">
        <v>238.05021544131114</v>
      </c>
      <c r="Y6892">
        <v>0</v>
      </c>
      <c r="Z6892">
        <v>0</v>
      </c>
      <c r="AA6892">
        <v>0</v>
      </c>
      <c r="AB6892">
        <v>209.69855401788016</v>
      </c>
      <c r="AC6892">
        <v>0</v>
      </c>
      <c r="AD6892">
        <v>0</v>
      </c>
      <c r="AE6892">
        <v>447.74876945919129</v>
      </c>
    </row>
    <row r="6893" spans="1:31" x14ac:dyDescent="0.25">
      <c r="A6893">
        <v>2285723</v>
      </c>
      <c r="B6893">
        <v>1</v>
      </c>
      <c r="C6893" t="s">
        <v>80</v>
      </c>
      <c r="D6893" t="s">
        <v>82</v>
      </c>
      <c r="E6893" t="s">
        <v>165</v>
      </c>
      <c r="F6893" t="s">
        <v>19865</v>
      </c>
      <c r="G6893" t="s">
        <v>225</v>
      </c>
      <c r="H6893" t="s">
        <v>150</v>
      </c>
      <c r="I6893" t="s">
        <v>136</v>
      </c>
      <c r="J6893" t="s">
        <v>137</v>
      </c>
      <c r="K6893" t="s">
        <v>138</v>
      </c>
      <c r="L6893" t="s">
        <v>19866</v>
      </c>
      <c r="M6893" t="s">
        <v>19867</v>
      </c>
      <c r="N6893">
        <v>1.8825000000000001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1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</row>
    <row r="6894" spans="1:31" x14ac:dyDescent="0.25">
      <c r="A6894">
        <v>2285680</v>
      </c>
      <c r="B6894">
        <v>1</v>
      </c>
      <c r="C6894" t="s">
        <v>81</v>
      </c>
      <c r="D6894" t="s">
        <v>123</v>
      </c>
      <c r="E6894" t="s">
        <v>147</v>
      </c>
      <c r="F6894" t="s">
        <v>19868</v>
      </c>
      <c r="G6894" t="s">
        <v>149</v>
      </c>
      <c r="H6894" t="s">
        <v>150</v>
      </c>
      <c r="I6894" t="s">
        <v>136</v>
      </c>
      <c r="J6894" t="s">
        <v>137</v>
      </c>
      <c r="K6894" t="s">
        <v>138</v>
      </c>
      <c r="L6894" t="s">
        <v>19869</v>
      </c>
      <c r="M6894" t="s">
        <v>19870</v>
      </c>
      <c r="N6894">
        <v>1.562777777</v>
      </c>
      <c r="O6894">
        <v>0</v>
      </c>
      <c r="P6894">
        <v>0</v>
      </c>
      <c r="Q6894">
        <v>0</v>
      </c>
      <c r="R6894">
        <v>19</v>
      </c>
      <c r="S6894">
        <v>0</v>
      </c>
      <c r="T6894">
        <v>4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28.415796960436939</v>
      </c>
      <c r="AA6894">
        <v>0</v>
      </c>
      <c r="AB6894">
        <v>2.9149613076431553</v>
      </c>
      <c r="AC6894">
        <v>0</v>
      </c>
      <c r="AD6894">
        <v>0</v>
      </c>
      <c r="AE6894">
        <v>31.330758268080096</v>
      </c>
    </row>
    <row r="6895" spans="1:31" x14ac:dyDescent="0.25">
      <c r="A6895">
        <v>2285766</v>
      </c>
      <c r="B6895">
        <v>1</v>
      </c>
      <c r="C6895" t="s">
        <v>80</v>
      </c>
      <c r="D6895" t="s">
        <v>93</v>
      </c>
      <c r="E6895" t="s">
        <v>165</v>
      </c>
      <c r="F6895" t="s">
        <v>19871</v>
      </c>
      <c r="G6895" t="s">
        <v>198</v>
      </c>
      <c r="H6895" t="s">
        <v>150</v>
      </c>
      <c r="I6895" t="s">
        <v>136</v>
      </c>
      <c r="J6895" t="s">
        <v>137</v>
      </c>
      <c r="K6895" t="s">
        <v>138</v>
      </c>
      <c r="L6895" t="s">
        <v>19872</v>
      </c>
      <c r="M6895" t="s">
        <v>19873</v>
      </c>
      <c r="N6895">
        <v>4.1002777769999996</v>
      </c>
      <c r="O6895">
        <v>0</v>
      </c>
      <c r="P6895">
        <v>1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0.197322639807825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0.197322639807825</v>
      </c>
    </row>
    <row r="6896" spans="1:31" x14ac:dyDescent="0.25">
      <c r="A6896">
        <v>2285617</v>
      </c>
      <c r="B6896">
        <v>1</v>
      </c>
      <c r="C6896" t="s">
        <v>80</v>
      </c>
      <c r="D6896" t="s">
        <v>95</v>
      </c>
      <c r="E6896" t="s">
        <v>322</v>
      </c>
      <c r="F6896" t="s">
        <v>19874</v>
      </c>
      <c r="G6896" t="s">
        <v>154</v>
      </c>
      <c r="H6896" t="s">
        <v>135</v>
      </c>
      <c r="I6896" t="s">
        <v>136</v>
      </c>
      <c r="J6896" t="s">
        <v>137</v>
      </c>
      <c r="K6896" t="s">
        <v>144</v>
      </c>
      <c r="L6896" t="s">
        <v>19875</v>
      </c>
      <c r="M6896" t="s">
        <v>19876</v>
      </c>
      <c r="N6896">
        <v>0.37527777699999998</v>
      </c>
      <c r="O6896">
        <v>0</v>
      </c>
      <c r="P6896">
        <v>15</v>
      </c>
      <c r="Q6896">
        <v>0</v>
      </c>
      <c r="R6896">
        <v>0</v>
      </c>
      <c r="S6896">
        <v>6</v>
      </c>
      <c r="T6896">
        <v>0</v>
      </c>
      <c r="U6896">
        <v>2</v>
      </c>
      <c r="V6896">
        <v>0</v>
      </c>
      <c r="W6896">
        <v>0</v>
      </c>
      <c r="X6896">
        <v>1.7105392324591087</v>
      </c>
      <c r="Y6896">
        <v>0</v>
      </c>
      <c r="Z6896">
        <v>0</v>
      </c>
      <c r="AA6896">
        <v>392.43286657330896</v>
      </c>
      <c r="AB6896">
        <v>0</v>
      </c>
      <c r="AC6896">
        <v>170.66894474670102</v>
      </c>
      <c r="AD6896">
        <v>0</v>
      </c>
      <c r="AE6896">
        <v>564.81235055246907</v>
      </c>
    </row>
    <row r="6897" spans="1:31" x14ac:dyDescent="0.25">
      <c r="A6897">
        <v>2285915</v>
      </c>
      <c r="B6897">
        <v>1</v>
      </c>
      <c r="C6897" t="s">
        <v>80</v>
      </c>
      <c r="D6897" t="s">
        <v>99</v>
      </c>
      <c r="E6897" t="s">
        <v>165</v>
      </c>
      <c r="F6897" t="s">
        <v>19877</v>
      </c>
      <c r="G6897" t="s">
        <v>198</v>
      </c>
      <c r="H6897" t="s">
        <v>150</v>
      </c>
      <c r="I6897" t="s">
        <v>136</v>
      </c>
      <c r="J6897" t="s">
        <v>137</v>
      </c>
      <c r="K6897" t="s">
        <v>138</v>
      </c>
      <c r="L6897" t="s">
        <v>19878</v>
      </c>
      <c r="M6897" t="s">
        <v>19879</v>
      </c>
      <c r="N6897">
        <v>2.466111111</v>
      </c>
      <c r="O6897">
        <v>0</v>
      </c>
      <c r="P6897">
        <v>0</v>
      </c>
      <c r="Q6897">
        <v>0</v>
      </c>
      <c r="R6897">
        <v>1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0.18450683212399999</v>
      </c>
      <c r="AA6897">
        <v>0</v>
      </c>
      <c r="AB6897">
        <v>0</v>
      </c>
      <c r="AC6897">
        <v>0</v>
      </c>
      <c r="AD6897">
        <v>0</v>
      </c>
      <c r="AE6897">
        <v>0.18450683212399999</v>
      </c>
    </row>
    <row r="6898" spans="1:31" x14ac:dyDescent="0.25">
      <c r="A6898">
        <v>2285898</v>
      </c>
      <c r="B6898">
        <v>1</v>
      </c>
      <c r="C6898" t="s">
        <v>80</v>
      </c>
      <c r="D6898" t="s">
        <v>106</v>
      </c>
      <c r="E6898" t="s">
        <v>132</v>
      </c>
      <c r="F6898" t="s">
        <v>2008</v>
      </c>
      <c r="G6898" t="s">
        <v>143</v>
      </c>
      <c r="H6898" t="s">
        <v>135</v>
      </c>
      <c r="I6898" t="s">
        <v>136</v>
      </c>
      <c r="J6898" t="s">
        <v>137</v>
      </c>
      <c r="K6898" t="s">
        <v>144</v>
      </c>
      <c r="L6898" t="s">
        <v>19880</v>
      </c>
      <c r="M6898" t="s">
        <v>19881</v>
      </c>
      <c r="N6898">
        <v>0.88027777699999998</v>
      </c>
      <c r="O6898">
        <v>0</v>
      </c>
      <c r="P6898">
        <v>279</v>
      </c>
      <c r="Q6898">
        <v>0</v>
      </c>
      <c r="R6898">
        <v>70</v>
      </c>
      <c r="S6898">
        <v>3</v>
      </c>
      <c r="T6898">
        <v>33</v>
      </c>
      <c r="U6898">
        <v>0</v>
      </c>
      <c r="V6898">
        <v>0</v>
      </c>
      <c r="W6898">
        <v>0</v>
      </c>
      <c r="X6898">
        <v>37.926115378773254</v>
      </c>
      <c r="Y6898">
        <v>0</v>
      </c>
      <c r="Z6898">
        <v>9.1957117928050671</v>
      </c>
      <c r="AA6898">
        <v>2.8109236935259867</v>
      </c>
      <c r="AB6898">
        <v>11.569254813132316</v>
      </c>
      <c r="AC6898">
        <v>0</v>
      </c>
      <c r="AD6898">
        <v>0</v>
      </c>
      <c r="AE6898">
        <v>61.502005678236621</v>
      </c>
    </row>
    <row r="6899" spans="1:31" x14ac:dyDescent="0.25">
      <c r="A6899">
        <v>2285735</v>
      </c>
      <c r="B6899">
        <v>1</v>
      </c>
      <c r="C6899" t="s">
        <v>80</v>
      </c>
      <c r="D6899" t="s">
        <v>83</v>
      </c>
      <c r="E6899" t="s">
        <v>165</v>
      </c>
      <c r="F6899" t="s">
        <v>19882</v>
      </c>
      <c r="G6899" t="s">
        <v>198</v>
      </c>
      <c r="H6899" t="s">
        <v>150</v>
      </c>
      <c r="I6899" t="s">
        <v>136</v>
      </c>
      <c r="J6899" t="s">
        <v>137</v>
      </c>
      <c r="K6899" t="s">
        <v>138</v>
      </c>
      <c r="L6899" t="s">
        <v>19883</v>
      </c>
      <c r="M6899" t="s">
        <v>19884</v>
      </c>
      <c r="N6899">
        <v>2.4244444440000001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1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1.1011592896265334</v>
      </c>
      <c r="AC6899">
        <v>0</v>
      </c>
      <c r="AD6899">
        <v>0</v>
      </c>
      <c r="AE6899">
        <v>1.1011592896265334</v>
      </c>
    </row>
    <row r="6900" spans="1:31" x14ac:dyDescent="0.25">
      <c r="A6900">
        <v>2285589</v>
      </c>
      <c r="B6900">
        <v>1</v>
      </c>
      <c r="C6900" t="s">
        <v>80</v>
      </c>
      <c r="D6900" t="s">
        <v>96</v>
      </c>
      <c r="E6900" t="s">
        <v>157</v>
      </c>
      <c r="F6900" t="s">
        <v>19885</v>
      </c>
      <c r="G6900" t="s">
        <v>143</v>
      </c>
      <c r="H6900" t="s">
        <v>135</v>
      </c>
      <c r="I6900" t="s">
        <v>136</v>
      </c>
      <c r="J6900" t="s">
        <v>137</v>
      </c>
      <c r="K6900" t="s">
        <v>144</v>
      </c>
      <c r="L6900" t="s">
        <v>19886</v>
      </c>
      <c r="M6900" t="s">
        <v>19887</v>
      </c>
      <c r="N6900">
        <v>8.1738888880000005</v>
      </c>
      <c r="O6900">
        <v>2</v>
      </c>
      <c r="P6900">
        <v>123</v>
      </c>
      <c r="Q6900">
        <v>0</v>
      </c>
      <c r="R6900">
        <v>3</v>
      </c>
      <c r="S6900">
        <v>0</v>
      </c>
      <c r="T6900">
        <v>7</v>
      </c>
      <c r="U6900">
        <v>0</v>
      </c>
      <c r="V6900">
        <v>0</v>
      </c>
      <c r="W6900">
        <v>123.16185315685522</v>
      </c>
      <c r="X6900">
        <v>249.69683125837696</v>
      </c>
      <c r="Y6900">
        <v>0</v>
      </c>
      <c r="Z6900">
        <v>24.83348030605352</v>
      </c>
      <c r="AA6900">
        <v>0</v>
      </c>
      <c r="AB6900">
        <v>106.88794347110171</v>
      </c>
      <c r="AC6900">
        <v>0</v>
      </c>
      <c r="AD6900">
        <v>0</v>
      </c>
      <c r="AE6900">
        <v>504.5801081923874</v>
      </c>
    </row>
    <row r="6901" spans="1:31" x14ac:dyDescent="0.25">
      <c r="A6901">
        <v>2285921</v>
      </c>
      <c r="B6901">
        <v>1</v>
      </c>
      <c r="C6901" t="s">
        <v>80</v>
      </c>
      <c r="D6901" t="s">
        <v>84</v>
      </c>
      <c r="E6901" t="s">
        <v>165</v>
      </c>
      <c r="F6901" t="s">
        <v>19888</v>
      </c>
      <c r="G6901" t="s">
        <v>198</v>
      </c>
      <c r="H6901" t="s">
        <v>150</v>
      </c>
      <c r="I6901" t="s">
        <v>136</v>
      </c>
      <c r="J6901" t="s">
        <v>137</v>
      </c>
      <c r="K6901" t="s">
        <v>138</v>
      </c>
      <c r="L6901" t="s">
        <v>19889</v>
      </c>
      <c r="M6901" t="s">
        <v>19890</v>
      </c>
      <c r="N6901">
        <v>4.125555555</v>
      </c>
      <c r="O6901">
        <v>0</v>
      </c>
      <c r="P6901">
        <v>3</v>
      </c>
      <c r="Q6901">
        <v>0</v>
      </c>
      <c r="R6901">
        <v>0</v>
      </c>
      <c r="S6901">
        <v>0</v>
      </c>
      <c r="T6901">
        <v>2</v>
      </c>
      <c r="U6901">
        <v>0</v>
      </c>
      <c r="V6901">
        <v>0</v>
      </c>
      <c r="W6901">
        <v>0</v>
      </c>
      <c r="X6901">
        <v>2.9558006796616834</v>
      </c>
      <c r="Y6901">
        <v>0</v>
      </c>
      <c r="Z6901">
        <v>0</v>
      </c>
      <c r="AA6901">
        <v>0</v>
      </c>
      <c r="AB6901">
        <v>4.03678675964475</v>
      </c>
      <c r="AC6901">
        <v>0</v>
      </c>
      <c r="AD6901">
        <v>0</v>
      </c>
      <c r="AE6901">
        <v>6.9925874393064333</v>
      </c>
    </row>
    <row r="6902" spans="1:31" x14ac:dyDescent="0.25">
      <c r="A6902">
        <v>2285729</v>
      </c>
      <c r="B6902">
        <v>1</v>
      </c>
      <c r="C6902" t="s">
        <v>80</v>
      </c>
      <c r="D6902" t="s">
        <v>94</v>
      </c>
      <c r="E6902" t="s">
        <v>147</v>
      </c>
      <c r="F6902" t="s">
        <v>19891</v>
      </c>
      <c r="G6902" t="s">
        <v>297</v>
      </c>
      <c r="H6902" t="s">
        <v>150</v>
      </c>
      <c r="I6902" t="s">
        <v>136</v>
      </c>
      <c r="J6902" t="s">
        <v>3</v>
      </c>
      <c r="K6902" t="s">
        <v>138</v>
      </c>
      <c r="L6902" t="s">
        <v>19892</v>
      </c>
      <c r="M6902" t="s">
        <v>19893</v>
      </c>
      <c r="N6902">
        <v>2.1230555550000001</v>
      </c>
      <c r="O6902">
        <v>0</v>
      </c>
      <c r="P6902">
        <v>29</v>
      </c>
      <c r="Q6902">
        <v>0</v>
      </c>
      <c r="R6902">
        <v>0</v>
      </c>
      <c r="S6902">
        <v>0</v>
      </c>
      <c r="T6902">
        <v>5</v>
      </c>
      <c r="U6902">
        <v>0</v>
      </c>
      <c r="V6902">
        <v>0</v>
      </c>
      <c r="W6902">
        <v>0</v>
      </c>
      <c r="X6902">
        <v>20.019707494157636</v>
      </c>
      <c r="Y6902">
        <v>0</v>
      </c>
      <c r="Z6902">
        <v>0</v>
      </c>
      <c r="AA6902">
        <v>0</v>
      </c>
      <c r="AB6902">
        <v>18.09180856541678</v>
      </c>
      <c r="AC6902">
        <v>0</v>
      </c>
      <c r="AD6902">
        <v>0</v>
      </c>
      <c r="AE6902">
        <v>38.111516059574413</v>
      </c>
    </row>
    <row r="6903" spans="1:31" x14ac:dyDescent="0.25">
      <c r="A6903">
        <v>2285752</v>
      </c>
      <c r="B6903">
        <v>1</v>
      </c>
      <c r="C6903" t="s">
        <v>80</v>
      </c>
      <c r="D6903" t="s">
        <v>97</v>
      </c>
      <c r="E6903" t="s">
        <v>157</v>
      </c>
      <c r="F6903" t="s">
        <v>19894</v>
      </c>
      <c r="G6903" t="s">
        <v>143</v>
      </c>
      <c r="H6903" t="s">
        <v>135</v>
      </c>
      <c r="I6903" t="s">
        <v>136</v>
      </c>
      <c r="J6903" t="s">
        <v>137</v>
      </c>
      <c r="K6903" t="s">
        <v>144</v>
      </c>
      <c r="L6903" t="s">
        <v>19895</v>
      </c>
      <c r="M6903" t="s">
        <v>19896</v>
      </c>
      <c r="N6903">
        <v>8.2063888879999993</v>
      </c>
      <c r="O6903">
        <v>13</v>
      </c>
      <c r="P6903">
        <v>1619</v>
      </c>
      <c r="Q6903">
        <v>22</v>
      </c>
      <c r="R6903">
        <v>523</v>
      </c>
      <c r="S6903">
        <v>40</v>
      </c>
      <c r="T6903">
        <v>344</v>
      </c>
      <c r="U6903">
        <v>2</v>
      </c>
      <c r="V6903">
        <v>0</v>
      </c>
      <c r="W6903">
        <v>6277.6635726790928</v>
      </c>
      <c r="X6903">
        <v>7576.8329741363186</v>
      </c>
      <c r="Y6903">
        <v>4948.7099274724442</v>
      </c>
      <c r="Z6903">
        <v>2402.2128968950965</v>
      </c>
      <c r="AA6903">
        <v>5691.5782453642487</v>
      </c>
      <c r="AB6903">
        <v>3774.5387014688554</v>
      </c>
      <c r="AC6903">
        <v>224.9134845368232</v>
      </c>
      <c r="AD6903">
        <v>0</v>
      </c>
      <c r="AE6903">
        <v>30896.449802552885</v>
      </c>
    </row>
    <row r="6904" spans="1:31" x14ac:dyDescent="0.25">
      <c r="A6904">
        <v>2285881</v>
      </c>
      <c r="B6904">
        <v>1</v>
      </c>
      <c r="C6904" t="s">
        <v>81</v>
      </c>
      <c r="D6904" t="s">
        <v>112</v>
      </c>
      <c r="E6904" t="s">
        <v>165</v>
      </c>
      <c r="F6904" t="s">
        <v>19897</v>
      </c>
      <c r="G6904" t="s">
        <v>261</v>
      </c>
      <c r="H6904" t="s">
        <v>150</v>
      </c>
      <c r="I6904" t="s">
        <v>136</v>
      </c>
      <c r="J6904" t="s">
        <v>137</v>
      </c>
      <c r="K6904" t="s">
        <v>138</v>
      </c>
      <c r="L6904" t="s">
        <v>19898</v>
      </c>
      <c r="M6904" t="s">
        <v>19899</v>
      </c>
      <c r="N6904">
        <v>3.2658333329999998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5.2093675001666662E-3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5.2093675001666662E-3</v>
      </c>
    </row>
    <row r="6905" spans="1:31" x14ac:dyDescent="0.25">
      <c r="A6905">
        <v>2285938</v>
      </c>
      <c r="B6905">
        <v>1</v>
      </c>
      <c r="C6905" t="s">
        <v>81</v>
      </c>
      <c r="D6905" t="s">
        <v>118</v>
      </c>
      <c r="E6905" t="s">
        <v>147</v>
      </c>
      <c r="F6905" t="s">
        <v>19900</v>
      </c>
      <c r="G6905" t="s">
        <v>229</v>
      </c>
      <c r="H6905" t="s">
        <v>150</v>
      </c>
      <c r="I6905" t="s">
        <v>136</v>
      </c>
      <c r="J6905" t="s">
        <v>137</v>
      </c>
      <c r="K6905" t="s">
        <v>138</v>
      </c>
      <c r="L6905" t="s">
        <v>19901</v>
      </c>
      <c r="M6905" t="s">
        <v>19902</v>
      </c>
      <c r="N6905">
        <v>1.050277777</v>
      </c>
      <c r="O6905">
        <v>0</v>
      </c>
      <c r="P6905">
        <v>59</v>
      </c>
      <c r="Q6905">
        <v>0</v>
      </c>
      <c r="R6905">
        <v>0</v>
      </c>
      <c r="S6905">
        <v>0</v>
      </c>
      <c r="T6905">
        <v>2</v>
      </c>
      <c r="U6905">
        <v>0</v>
      </c>
      <c r="V6905">
        <v>0</v>
      </c>
      <c r="W6905">
        <v>0</v>
      </c>
      <c r="X6905">
        <v>9.8150837088695049</v>
      </c>
      <c r="Y6905">
        <v>0</v>
      </c>
      <c r="Z6905">
        <v>0</v>
      </c>
      <c r="AA6905">
        <v>0</v>
      </c>
      <c r="AB6905">
        <v>0.10424362385265834</v>
      </c>
      <c r="AC6905">
        <v>0</v>
      </c>
      <c r="AD6905">
        <v>0</v>
      </c>
      <c r="AE6905">
        <v>9.9193273327221636</v>
      </c>
    </row>
    <row r="6906" spans="1:31" x14ac:dyDescent="0.25">
      <c r="A6906">
        <v>2285689</v>
      </c>
      <c r="B6906">
        <v>1</v>
      </c>
      <c r="C6906" t="s">
        <v>80</v>
      </c>
      <c r="D6906" t="s">
        <v>85</v>
      </c>
      <c r="E6906" t="s">
        <v>147</v>
      </c>
      <c r="F6906" t="s">
        <v>19903</v>
      </c>
      <c r="G6906" t="s">
        <v>143</v>
      </c>
      <c r="H6906" t="s">
        <v>150</v>
      </c>
      <c r="I6906" t="s">
        <v>136</v>
      </c>
      <c r="J6906" t="s">
        <v>137</v>
      </c>
      <c r="K6906" t="s">
        <v>144</v>
      </c>
      <c r="L6906" t="s">
        <v>19904</v>
      </c>
      <c r="M6906" t="s">
        <v>19905</v>
      </c>
      <c r="N6906">
        <v>0.35</v>
      </c>
      <c r="O6906">
        <v>0</v>
      </c>
      <c r="P6906">
        <v>198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21.833813950305004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21.833813950305004</v>
      </c>
    </row>
    <row r="6907" spans="1:31" x14ac:dyDescent="0.25">
      <c r="A6907">
        <v>2285981</v>
      </c>
      <c r="B6907">
        <v>1</v>
      </c>
      <c r="C6907" t="s">
        <v>80</v>
      </c>
      <c r="D6907" t="s">
        <v>94</v>
      </c>
      <c r="E6907" t="s">
        <v>147</v>
      </c>
      <c r="F6907" t="s">
        <v>19906</v>
      </c>
      <c r="G6907" t="s">
        <v>149</v>
      </c>
      <c r="H6907" t="s">
        <v>150</v>
      </c>
      <c r="I6907" t="s">
        <v>136</v>
      </c>
      <c r="J6907" t="s">
        <v>137</v>
      </c>
      <c r="K6907" t="s">
        <v>138</v>
      </c>
      <c r="L6907" t="s">
        <v>19907</v>
      </c>
      <c r="M6907" t="s">
        <v>19908</v>
      </c>
      <c r="N6907">
        <v>2.33</v>
      </c>
      <c r="O6907">
        <v>0</v>
      </c>
      <c r="P6907">
        <v>12</v>
      </c>
      <c r="Q6907">
        <v>0</v>
      </c>
      <c r="R6907">
        <v>0</v>
      </c>
      <c r="S6907">
        <v>0</v>
      </c>
      <c r="T6907">
        <v>4</v>
      </c>
      <c r="U6907">
        <v>0</v>
      </c>
      <c r="V6907">
        <v>0</v>
      </c>
      <c r="W6907">
        <v>0</v>
      </c>
      <c r="X6907">
        <v>5.3851525693141413</v>
      </c>
      <c r="Y6907">
        <v>0</v>
      </c>
      <c r="Z6907">
        <v>0</v>
      </c>
      <c r="AA6907">
        <v>0</v>
      </c>
      <c r="AB6907">
        <v>0.33828534768875007</v>
      </c>
      <c r="AC6907">
        <v>0</v>
      </c>
      <c r="AD6907">
        <v>0</v>
      </c>
      <c r="AE6907">
        <v>5.7234379170028911</v>
      </c>
    </row>
    <row r="6908" spans="1:31" x14ac:dyDescent="0.25">
      <c r="A6908">
        <v>2285649</v>
      </c>
      <c r="B6908">
        <v>1</v>
      </c>
      <c r="C6908" t="s">
        <v>81</v>
      </c>
      <c r="D6908" t="s">
        <v>128</v>
      </c>
      <c r="E6908" t="s">
        <v>132</v>
      </c>
      <c r="F6908" t="s">
        <v>19909</v>
      </c>
      <c r="G6908" t="s">
        <v>134</v>
      </c>
      <c r="H6908" t="s">
        <v>135</v>
      </c>
      <c r="I6908" t="s">
        <v>136</v>
      </c>
      <c r="J6908" t="s">
        <v>137</v>
      </c>
      <c r="K6908" t="s">
        <v>138</v>
      </c>
      <c r="L6908" t="s">
        <v>19910</v>
      </c>
      <c r="M6908" t="s">
        <v>19911</v>
      </c>
      <c r="N6908">
        <v>0.96416666600000001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1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</row>
    <row r="6909" spans="1:31" x14ac:dyDescent="0.25">
      <c r="A6909">
        <v>2285626</v>
      </c>
      <c r="B6909">
        <v>1</v>
      </c>
      <c r="C6909" t="s">
        <v>80</v>
      </c>
      <c r="D6909" t="s">
        <v>95</v>
      </c>
      <c r="E6909" t="s">
        <v>176</v>
      </c>
      <c r="F6909" t="s">
        <v>19912</v>
      </c>
      <c r="G6909" t="s">
        <v>154</v>
      </c>
      <c r="H6909" t="s">
        <v>150</v>
      </c>
      <c r="I6909" t="s">
        <v>136</v>
      </c>
      <c r="J6909" t="s">
        <v>137</v>
      </c>
      <c r="K6909" t="s">
        <v>144</v>
      </c>
      <c r="L6909" t="s">
        <v>19913</v>
      </c>
      <c r="M6909" t="s">
        <v>19914</v>
      </c>
      <c r="N6909">
        <v>6.2397222220000002</v>
      </c>
      <c r="O6909">
        <v>0</v>
      </c>
      <c r="P6909">
        <v>392</v>
      </c>
      <c r="Q6909">
        <v>0</v>
      </c>
      <c r="R6909">
        <v>0</v>
      </c>
      <c r="S6909">
        <v>0</v>
      </c>
      <c r="T6909">
        <v>30</v>
      </c>
      <c r="U6909">
        <v>0</v>
      </c>
      <c r="V6909">
        <v>0</v>
      </c>
      <c r="W6909">
        <v>0</v>
      </c>
      <c r="X6909">
        <v>634.65512573607623</v>
      </c>
      <c r="Y6909">
        <v>0</v>
      </c>
      <c r="Z6909">
        <v>0</v>
      </c>
      <c r="AA6909">
        <v>0</v>
      </c>
      <c r="AB6909">
        <v>85.162924317530795</v>
      </c>
      <c r="AC6909">
        <v>0</v>
      </c>
      <c r="AD6909">
        <v>0</v>
      </c>
      <c r="AE6909">
        <v>719.81805005360707</v>
      </c>
    </row>
    <row r="6910" spans="1:31" x14ac:dyDescent="0.25">
      <c r="A6910">
        <v>2285606</v>
      </c>
      <c r="B6910">
        <v>1</v>
      </c>
      <c r="C6910" t="s">
        <v>80</v>
      </c>
      <c r="D6910" t="s">
        <v>95</v>
      </c>
      <c r="E6910" t="s">
        <v>176</v>
      </c>
      <c r="F6910" t="s">
        <v>19915</v>
      </c>
      <c r="G6910" t="s">
        <v>143</v>
      </c>
      <c r="H6910" t="s">
        <v>150</v>
      </c>
      <c r="I6910" t="s">
        <v>136</v>
      </c>
      <c r="J6910" t="s">
        <v>137</v>
      </c>
      <c r="K6910" t="s">
        <v>144</v>
      </c>
      <c r="L6910" t="s">
        <v>19916</v>
      </c>
      <c r="M6910" t="s">
        <v>19917</v>
      </c>
      <c r="N6910">
        <v>6.8594444440000002</v>
      </c>
      <c r="O6910">
        <v>0</v>
      </c>
      <c r="P6910">
        <v>530</v>
      </c>
      <c r="Q6910">
        <v>0</v>
      </c>
      <c r="R6910">
        <v>0</v>
      </c>
      <c r="S6910">
        <v>0</v>
      </c>
      <c r="T6910">
        <v>66</v>
      </c>
      <c r="U6910">
        <v>0</v>
      </c>
      <c r="V6910">
        <v>1</v>
      </c>
      <c r="W6910">
        <v>0</v>
      </c>
      <c r="X6910">
        <v>1061.6602411917704</v>
      </c>
      <c r="Y6910">
        <v>0</v>
      </c>
      <c r="Z6910">
        <v>0</v>
      </c>
      <c r="AA6910">
        <v>0</v>
      </c>
      <c r="AB6910">
        <v>344.95810989178182</v>
      </c>
      <c r="AC6910">
        <v>0</v>
      </c>
      <c r="AD6910">
        <v>43.119227108971501</v>
      </c>
      <c r="AE6910">
        <v>1449.7375781925236</v>
      </c>
    </row>
    <row r="6911" spans="1:31" x14ac:dyDescent="0.25">
      <c r="A6911">
        <v>2285583</v>
      </c>
      <c r="B6911">
        <v>1</v>
      </c>
      <c r="C6911" t="s">
        <v>81</v>
      </c>
      <c r="D6911" t="s">
        <v>123</v>
      </c>
      <c r="E6911" t="s">
        <v>132</v>
      </c>
      <c r="F6911" t="s">
        <v>19918</v>
      </c>
      <c r="G6911" t="s">
        <v>154</v>
      </c>
      <c r="H6911" t="s">
        <v>135</v>
      </c>
      <c r="I6911" t="s">
        <v>136</v>
      </c>
      <c r="J6911" t="s">
        <v>137</v>
      </c>
      <c r="K6911" t="s">
        <v>144</v>
      </c>
      <c r="L6911" t="s">
        <v>19919</v>
      </c>
      <c r="M6911" t="s">
        <v>19920</v>
      </c>
      <c r="N6911">
        <v>9.1791666660000004</v>
      </c>
      <c r="O6911">
        <v>0</v>
      </c>
      <c r="P6911">
        <v>361</v>
      </c>
      <c r="Q6911">
        <v>4</v>
      </c>
      <c r="R6911">
        <v>78</v>
      </c>
      <c r="S6911">
        <v>6</v>
      </c>
      <c r="T6911">
        <v>43</v>
      </c>
      <c r="U6911">
        <v>0</v>
      </c>
      <c r="V6911">
        <v>0</v>
      </c>
      <c r="W6911">
        <v>0</v>
      </c>
      <c r="X6911">
        <v>799.80155322060216</v>
      </c>
      <c r="Y6911">
        <v>262.83543446815401</v>
      </c>
      <c r="Z6911">
        <v>428.6127923988019</v>
      </c>
      <c r="AA6911">
        <v>121.89559413955261</v>
      </c>
      <c r="AB6911">
        <v>448.83747084214565</v>
      </c>
      <c r="AC6911">
        <v>0</v>
      </c>
      <c r="AD6911">
        <v>0</v>
      </c>
      <c r="AE6911">
        <v>2061.9828450692567</v>
      </c>
    </row>
    <row r="6912" spans="1:31" x14ac:dyDescent="0.25">
      <c r="A6912">
        <v>2285632</v>
      </c>
      <c r="B6912">
        <v>1</v>
      </c>
      <c r="C6912" t="s">
        <v>81</v>
      </c>
      <c r="D6912" t="s">
        <v>128</v>
      </c>
      <c r="E6912" t="s">
        <v>141</v>
      </c>
      <c r="F6912" t="s">
        <v>19921</v>
      </c>
      <c r="G6912" t="s">
        <v>154</v>
      </c>
      <c r="H6912" t="s">
        <v>135</v>
      </c>
      <c r="I6912" t="s">
        <v>136</v>
      </c>
      <c r="J6912" t="s">
        <v>137</v>
      </c>
      <c r="K6912" t="s">
        <v>144</v>
      </c>
      <c r="L6912" t="s">
        <v>19922</v>
      </c>
      <c r="M6912" t="s">
        <v>19923</v>
      </c>
      <c r="N6912">
        <v>5.5977777770000001</v>
      </c>
      <c r="O6912">
        <v>0</v>
      </c>
      <c r="P6912">
        <v>617</v>
      </c>
      <c r="Q6912">
        <v>0</v>
      </c>
      <c r="R6912">
        <v>0</v>
      </c>
      <c r="S6912">
        <v>0</v>
      </c>
      <c r="T6912">
        <v>26</v>
      </c>
      <c r="U6912">
        <v>0</v>
      </c>
      <c r="V6912">
        <v>1</v>
      </c>
      <c r="W6912">
        <v>0</v>
      </c>
      <c r="X6912">
        <v>881.55255207396749</v>
      </c>
      <c r="Y6912">
        <v>0</v>
      </c>
      <c r="Z6912">
        <v>0</v>
      </c>
      <c r="AA6912">
        <v>0</v>
      </c>
      <c r="AB6912">
        <v>185.59979447608865</v>
      </c>
      <c r="AC6912">
        <v>0</v>
      </c>
      <c r="AD6912">
        <v>163.78065095092802</v>
      </c>
      <c r="AE6912">
        <v>1230.9329975009841</v>
      </c>
    </row>
    <row r="6913" spans="1:31" x14ac:dyDescent="0.25">
      <c r="A6913">
        <v>2285918</v>
      </c>
      <c r="B6913">
        <v>1</v>
      </c>
      <c r="C6913" t="s">
        <v>80</v>
      </c>
      <c r="D6913" t="s">
        <v>98</v>
      </c>
      <c r="E6913" t="s">
        <v>165</v>
      </c>
      <c r="F6913" t="s">
        <v>19924</v>
      </c>
      <c r="G6913" t="s">
        <v>198</v>
      </c>
      <c r="H6913" t="s">
        <v>150</v>
      </c>
      <c r="I6913" t="s">
        <v>136</v>
      </c>
      <c r="J6913" t="s">
        <v>137</v>
      </c>
      <c r="K6913" t="s">
        <v>138</v>
      </c>
      <c r="L6913" t="s">
        <v>19925</v>
      </c>
      <c r="M6913" t="s">
        <v>19926</v>
      </c>
      <c r="N6913">
        <v>2.1191666659999999</v>
      </c>
      <c r="O6913">
        <v>0</v>
      </c>
      <c r="P6913">
        <v>1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9.2173935714800009E-2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9.2173935714800009E-2</v>
      </c>
    </row>
    <row r="6914" spans="1:31" x14ac:dyDescent="0.25">
      <c r="A6914">
        <v>2285779</v>
      </c>
      <c r="B6914">
        <v>1</v>
      </c>
      <c r="C6914" t="s">
        <v>80</v>
      </c>
      <c r="D6914" t="s">
        <v>103</v>
      </c>
      <c r="E6914" t="s">
        <v>132</v>
      </c>
      <c r="F6914" t="s">
        <v>19927</v>
      </c>
      <c r="G6914" t="s">
        <v>134</v>
      </c>
      <c r="H6914" t="s">
        <v>135</v>
      </c>
      <c r="I6914" t="s">
        <v>136</v>
      </c>
      <c r="J6914" t="s">
        <v>137</v>
      </c>
      <c r="K6914" t="s">
        <v>138</v>
      </c>
      <c r="L6914" t="s">
        <v>19928</v>
      </c>
      <c r="M6914" t="s">
        <v>19929</v>
      </c>
      <c r="N6914">
        <v>2.2516666660000002</v>
      </c>
      <c r="O6914">
        <v>0</v>
      </c>
      <c r="P6914">
        <v>1105</v>
      </c>
      <c r="Q6914">
        <v>9</v>
      </c>
      <c r="R6914">
        <v>17</v>
      </c>
      <c r="S6914">
        <v>3</v>
      </c>
      <c r="T6914">
        <v>180</v>
      </c>
      <c r="U6914">
        <v>0</v>
      </c>
      <c r="V6914">
        <v>3</v>
      </c>
      <c r="W6914">
        <v>0</v>
      </c>
      <c r="X6914">
        <v>989.19341782543586</v>
      </c>
      <c r="Y6914">
        <v>83.80167024518191</v>
      </c>
      <c r="Z6914">
        <v>76.053595900884019</v>
      </c>
      <c r="AA6914">
        <v>66.362549802223967</v>
      </c>
      <c r="AB6914">
        <v>415.04679856191967</v>
      </c>
      <c r="AC6914">
        <v>0</v>
      </c>
      <c r="AD6914">
        <v>12.564669965238901</v>
      </c>
      <c r="AE6914">
        <v>1643.0227023008842</v>
      </c>
    </row>
    <row r="6915" spans="1:31" x14ac:dyDescent="0.25">
      <c r="A6915">
        <v>2285902</v>
      </c>
      <c r="B6915">
        <v>1</v>
      </c>
      <c r="C6915" t="s">
        <v>80</v>
      </c>
      <c r="D6915" t="s">
        <v>92</v>
      </c>
      <c r="E6915" t="s">
        <v>165</v>
      </c>
      <c r="F6915" t="s">
        <v>19930</v>
      </c>
      <c r="G6915" t="s">
        <v>167</v>
      </c>
      <c r="H6915" t="s">
        <v>150</v>
      </c>
      <c r="I6915" t="s">
        <v>136</v>
      </c>
      <c r="J6915" t="s">
        <v>137</v>
      </c>
      <c r="K6915" t="s">
        <v>138</v>
      </c>
      <c r="L6915" t="s">
        <v>19931</v>
      </c>
      <c r="M6915" t="s">
        <v>19932</v>
      </c>
      <c r="N6915">
        <v>4.5805555550000001</v>
      </c>
      <c r="O6915">
        <v>0</v>
      </c>
      <c r="P6915">
        <v>3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1.5683306098312002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1.5683306098312002</v>
      </c>
    </row>
    <row r="6916" spans="1:31" x14ac:dyDescent="0.25">
      <c r="A6916">
        <v>2285942</v>
      </c>
      <c r="B6916">
        <v>1</v>
      </c>
      <c r="C6916" t="s">
        <v>80</v>
      </c>
      <c r="D6916" t="s">
        <v>82</v>
      </c>
      <c r="E6916" t="s">
        <v>165</v>
      </c>
      <c r="F6916" t="s">
        <v>19933</v>
      </c>
      <c r="G6916" t="s">
        <v>198</v>
      </c>
      <c r="H6916" t="s">
        <v>150</v>
      </c>
      <c r="I6916" t="s">
        <v>136</v>
      </c>
      <c r="J6916" t="s">
        <v>137</v>
      </c>
      <c r="K6916" t="s">
        <v>138</v>
      </c>
      <c r="L6916" t="s">
        <v>19934</v>
      </c>
      <c r="M6916" t="s">
        <v>19935</v>
      </c>
      <c r="N6916">
        <v>0.67138888799999996</v>
      </c>
      <c r="O6916">
        <v>0</v>
      </c>
      <c r="P6916">
        <v>4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1.1709031146672002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1.1709031146672002</v>
      </c>
    </row>
    <row r="6917" spans="1:31" x14ac:dyDescent="0.25">
      <c r="A6917">
        <v>2285587</v>
      </c>
      <c r="B6917">
        <v>1</v>
      </c>
      <c r="C6917" t="s">
        <v>81</v>
      </c>
      <c r="D6917" t="s">
        <v>128</v>
      </c>
      <c r="E6917" t="s">
        <v>157</v>
      </c>
      <c r="F6917" t="s">
        <v>19936</v>
      </c>
      <c r="G6917" t="s">
        <v>143</v>
      </c>
      <c r="H6917" t="s">
        <v>135</v>
      </c>
      <c r="I6917" t="s">
        <v>136</v>
      </c>
      <c r="J6917" t="s">
        <v>137</v>
      </c>
      <c r="K6917" t="s">
        <v>144</v>
      </c>
      <c r="L6917" t="s">
        <v>19937</v>
      </c>
      <c r="M6917" t="s">
        <v>19938</v>
      </c>
      <c r="N6917">
        <v>3.0750000000000002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1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33.548504824266665</v>
      </c>
      <c r="AC6917">
        <v>0</v>
      </c>
      <c r="AD6917">
        <v>0</v>
      </c>
      <c r="AE6917">
        <v>33.548504824266665</v>
      </c>
    </row>
    <row r="6918" spans="1:31" x14ac:dyDescent="0.25">
      <c r="A6918">
        <v>2285593</v>
      </c>
      <c r="B6918">
        <v>1</v>
      </c>
      <c r="C6918" t="s">
        <v>81</v>
      </c>
      <c r="D6918" t="s">
        <v>112</v>
      </c>
      <c r="E6918" t="s">
        <v>141</v>
      </c>
      <c r="F6918" t="s">
        <v>19939</v>
      </c>
      <c r="G6918" t="s">
        <v>143</v>
      </c>
      <c r="H6918" t="s">
        <v>135</v>
      </c>
      <c r="I6918" t="s">
        <v>136</v>
      </c>
      <c r="J6918" t="s">
        <v>137</v>
      </c>
      <c r="K6918" t="s">
        <v>144</v>
      </c>
      <c r="L6918" t="s">
        <v>19940</v>
      </c>
      <c r="M6918" t="s">
        <v>19941</v>
      </c>
      <c r="N6918">
        <v>8.3263888880000003</v>
      </c>
      <c r="O6918">
        <v>0</v>
      </c>
      <c r="P6918">
        <v>125</v>
      </c>
      <c r="Q6918">
        <v>0</v>
      </c>
      <c r="R6918">
        <v>0</v>
      </c>
      <c r="S6918">
        <v>0</v>
      </c>
      <c r="T6918">
        <v>5</v>
      </c>
      <c r="U6918">
        <v>0</v>
      </c>
      <c r="V6918">
        <v>0</v>
      </c>
      <c r="W6918">
        <v>0</v>
      </c>
      <c r="X6918">
        <v>52.833229035887605</v>
      </c>
      <c r="Y6918">
        <v>0</v>
      </c>
      <c r="Z6918">
        <v>0</v>
      </c>
      <c r="AA6918">
        <v>0</v>
      </c>
      <c r="AB6918">
        <v>2.3921182454337</v>
      </c>
      <c r="AC6918">
        <v>0</v>
      </c>
      <c r="AD6918">
        <v>0</v>
      </c>
      <c r="AE6918">
        <v>55.225347281321305</v>
      </c>
    </row>
    <row r="6919" spans="1:31" x14ac:dyDescent="0.25">
      <c r="A6919">
        <v>2285988</v>
      </c>
      <c r="B6919">
        <v>1</v>
      </c>
      <c r="C6919" t="s">
        <v>81</v>
      </c>
      <c r="D6919" t="s">
        <v>128</v>
      </c>
      <c r="E6919" t="s">
        <v>165</v>
      </c>
      <c r="F6919" t="s">
        <v>19942</v>
      </c>
      <c r="G6919" t="s">
        <v>198</v>
      </c>
      <c r="H6919" t="s">
        <v>150</v>
      </c>
      <c r="I6919" t="s">
        <v>136</v>
      </c>
      <c r="J6919" t="s">
        <v>137</v>
      </c>
      <c r="K6919" t="s">
        <v>138</v>
      </c>
      <c r="L6919" t="s">
        <v>19943</v>
      </c>
      <c r="M6919" t="s">
        <v>19944</v>
      </c>
      <c r="N6919">
        <v>5.631388888</v>
      </c>
      <c r="O6919">
        <v>0</v>
      </c>
      <c r="P6919">
        <v>1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1.0415730428062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1.0415730428062</v>
      </c>
    </row>
    <row r="6920" spans="1:31" x14ac:dyDescent="0.25">
      <c r="A6920">
        <v>2285673</v>
      </c>
      <c r="B6920">
        <v>1</v>
      </c>
      <c r="C6920" t="s">
        <v>80</v>
      </c>
      <c r="D6920" t="s">
        <v>100</v>
      </c>
      <c r="E6920" t="s">
        <v>132</v>
      </c>
      <c r="F6920" t="s">
        <v>3980</v>
      </c>
      <c r="G6920" t="s">
        <v>134</v>
      </c>
      <c r="H6920" t="s">
        <v>135</v>
      </c>
      <c r="I6920" t="s">
        <v>136</v>
      </c>
      <c r="J6920" t="s">
        <v>137</v>
      </c>
      <c r="K6920" t="s">
        <v>138</v>
      </c>
      <c r="L6920" t="s">
        <v>19945</v>
      </c>
      <c r="M6920" t="s">
        <v>19946</v>
      </c>
      <c r="N6920">
        <v>1.185277777</v>
      </c>
      <c r="O6920">
        <v>0</v>
      </c>
      <c r="P6920">
        <v>0</v>
      </c>
      <c r="Q6920">
        <v>16</v>
      </c>
      <c r="R6920">
        <v>72</v>
      </c>
      <c r="S6920">
        <v>1</v>
      </c>
      <c r="T6920">
        <v>4</v>
      </c>
      <c r="U6920">
        <v>0</v>
      </c>
      <c r="V6920">
        <v>0</v>
      </c>
      <c r="W6920">
        <v>0</v>
      </c>
      <c r="X6920">
        <v>0</v>
      </c>
      <c r="Y6920">
        <v>56.561575059230627</v>
      </c>
      <c r="Z6920">
        <v>154.68144789873898</v>
      </c>
      <c r="AA6920">
        <v>0.17779602852999998</v>
      </c>
      <c r="AB6920">
        <v>1.8433874128534831</v>
      </c>
      <c r="AC6920">
        <v>0</v>
      </c>
      <c r="AD6920">
        <v>0</v>
      </c>
      <c r="AE6920">
        <v>213.26420639935307</v>
      </c>
    </row>
    <row r="6921" spans="1:31" x14ac:dyDescent="0.25">
      <c r="A6921">
        <v>2285630</v>
      </c>
      <c r="B6921">
        <v>1</v>
      </c>
      <c r="C6921" t="s">
        <v>81</v>
      </c>
      <c r="D6921" t="s">
        <v>112</v>
      </c>
      <c r="E6921" t="s">
        <v>165</v>
      </c>
      <c r="F6921" t="s">
        <v>19947</v>
      </c>
      <c r="G6921" t="s">
        <v>198</v>
      </c>
      <c r="H6921" t="s">
        <v>150</v>
      </c>
      <c r="I6921" t="s">
        <v>136</v>
      </c>
      <c r="J6921" t="s">
        <v>137</v>
      </c>
      <c r="K6921" t="s">
        <v>138</v>
      </c>
      <c r="L6921" t="s">
        <v>19948</v>
      </c>
      <c r="M6921" t="s">
        <v>19949</v>
      </c>
      <c r="N6921">
        <v>2.54</v>
      </c>
      <c r="O6921">
        <v>0</v>
      </c>
      <c r="P6921">
        <v>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0.90790347204829991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0.90790347204829991</v>
      </c>
    </row>
    <row r="6922" spans="1:31" x14ac:dyDescent="0.25">
      <c r="A6922">
        <v>2285653</v>
      </c>
      <c r="B6922">
        <v>1</v>
      </c>
      <c r="C6922" t="s">
        <v>81</v>
      </c>
      <c r="D6922" t="s">
        <v>122</v>
      </c>
      <c r="E6922" t="s">
        <v>141</v>
      </c>
      <c r="F6922" t="s">
        <v>19950</v>
      </c>
      <c r="G6922" t="s">
        <v>143</v>
      </c>
      <c r="H6922" t="s">
        <v>135</v>
      </c>
      <c r="I6922" t="s">
        <v>136</v>
      </c>
      <c r="J6922" t="s">
        <v>137</v>
      </c>
      <c r="K6922" t="s">
        <v>144</v>
      </c>
      <c r="L6922" t="s">
        <v>19951</v>
      </c>
      <c r="M6922" t="s">
        <v>19952</v>
      </c>
      <c r="N6922">
        <v>7.8441666659999996</v>
      </c>
      <c r="O6922">
        <v>0</v>
      </c>
      <c r="P6922">
        <v>200</v>
      </c>
      <c r="Q6922">
        <v>1</v>
      </c>
      <c r="R6922">
        <v>0</v>
      </c>
      <c r="S6922">
        <v>0</v>
      </c>
      <c r="T6922">
        <v>7</v>
      </c>
      <c r="U6922">
        <v>1</v>
      </c>
      <c r="V6922">
        <v>0</v>
      </c>
      <c r="W6922">
        <v>0</v>
      </c>
      <c r="X6922">
        <v>99.007893350467441</v>
      </c>
      <c r="Y6922">
        <v>16.09531230709435</v>
      </c>
      <c r="Z6922">
        <v>0</v>
      </c>
      <c r="AA6922">
        <v>0</v>
      </c>
      <c r="AB6922">
        <v>2.622914034511159</v>
      </c>
      <c r="AC6922">
        <v>73.298464786251998</v>
      </c>
      <c r="AD6922">
        <v>0</v>
      </c>
      <c r="AE6922">
        <v>191.02458447832493</v>
      </c>
    </row>
    <row r="6923" spans="1:31" x14ac:dyDescent="0.25">
      <c r="A6923">
        <v>2285716</v>
      </c>
      <c r="B6923">
        <v>1</v>
      </c>
      <c r="C6923" t="s">
        <v>81</v>
      </c>
      <c r="D6923" t="s">
        <v>122</v>
      </c>
      <c r="E6923" t="s">
        <v>176</v>
      </c>
      <c r="F6923" t="s">
        <v>19953</v>
      </c>
      <c r="G6923" t="s">
        <v>154</v>
      </c>
      <c r="H6923" t="s">
        <v>150</v>
      </c>
      <c r="I6923" t="s">
        <v>136</v>
      </c>
      <c r="J6923" t="s">
        <v>137</v>
      </c>
      <c r="K6923" t="s">
        <v>144</v>
      </c>
      <c r="L6923" t="s">
        <v>19954</v>
      </c>
      <c r="M6923" t="s">
        <v>19955</v>
      </c>
      <c r="N6923">
        <v>0.773888888</v>
      </c>
      <c r="O6923">
        <v>0</v>
      </c>
      <c r="P6923">
        <v>398</v>
      </c>
      <c r="Q6923">
        <v>0</v>
      </c>
      <c r="R6923">
        <v>0</v>
      </c>
      <c r="S6923">
        <v>0</v>
      </c>
      <c r="T6923">
        <v>23</v>
      </c>
      <c r="U6923">
        <v>0</v>
      </c>
      <c r="V6923">
        <v>0</v>
      </c>
      <c r="W6923">
        <v>0</v>
      </c>
      <c r="X6923">
        <v>66.450562308563761</v>
      </c>
      <c r="Y6923">
        <v>0</v>
      </c>
      <c r="Z6923">
        <v>0</v>
      </c>
      <c r="AA6923">
        <v>0</v>
      </c>
      <c r="AB6923">
        <v>9.4611129944268004</v>
      </c>
      <c r="AC6923">
        <v>0</v>
      </c>
      <c r="AD6923">
        <v>0</v>
      </c>
      <c r="AE6923">
        <v>75.91167530299056</v>
      </c>
    </row>
    <row r="6924" spans="1:31" x14ac:dyDescent="0.25">
      <c r="A6924">
        <v>2285965</v>
      </c>
      <c r="B6924">
        <v>1</v>
      </c>
      <c r="C6924" t="s">
        <v>80</v>
      </c>
      <c r="D6924" t="s">
        <v>93</v>
      </c>
      <c r="E6924" t="s">
        <v>147</v>
      </c>
      <c r="F6924" t="s">
        <v>19956</v>
      </c>
      <c r="G6924" t="s">
        <v>261</v>
      </c>
      <c r="H6924" t="s">
        <v>150</v>
      </c>
      <c r="I6924" t="s">
        <v>136</v>
      </c>
      <c r="J6924" t="s">
        <v>137</v>
      </c>
      <c r="K6924" t="s">
        <v>138</v>
      </c>
      <c r="L6924" t="s">
        <v>19957</v>
      </c>
      <c r="M6924" t="s">
        <v>19958</v>
      </c>
      <c r="N6924">
        <v>0.37083333299999999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6.4556177719800004E-2</v>
      </c>
      <c r="Y6924">
        <v>0</v>
      </c>
      <c r="Z6924">
        <v>0</v>
      </c>
      <c r="AA6924">
        <v>0</v>
      </c>
      <c r="AB6924">
        <v>0.11409064989529999</v>
      </c>
      <c r="AC6924">
        <v>0</v>
      </c>
      <c r="AD6924">
        <v>0</v>
      </c>
      <c r="AE6924">
        <v>0.17864682761509998</v>
      </c>
    </row>
    <row r="6925" spans="1:31" x14ac:dyDescent="0.25">
      <c r="A6925">
        <v>2285610</v>
      </c>
      <c r="B6925">
        <v>1</v>
      </c>
      <c r="C6925" t="s">
        <v>80</v>
      </c>
      <c r="D6925" t="s">
        <v>97</v>
      </c>
      <c r="E6925" t="s">
        <v>157</v>
      </c>
      <c r="F6925" t="s">
        <v>19959</v>
      </c>
      <c r="G6925" t="s">
        <v>143</v>
      </c>
      <c r="H6925" t="s">
        <v>135</v>
      </c>
      <c r="I6925" t="s">
        <v>136</v>
      </c>
      <c r="J6925" t="s">
        <v>137</v>
      </c>
      <c r="K6925" t="s">
        <v>144</v>
      </c>
      <c r="L6925" t="s">
        <v>19960</v>
      </c>
      <c r="M6925" t="s">
        <v>19961</v>
      </c>
      <c r="N6925">
        <v>7.9119444440000004</v>
      </c>
      <c r="O6925">
        <v>0</v>
      </c>
      <c r="P6925">
        <v>332</v>
      </c>
      <c r="Q6925">
        <v>0</v>
      </c>
      <c r="R6925">
        <v>19</v>
      </c>
      <c r="S6925">
        <v>3</v>
      </c>
      <c r="T6925">
        <v>29</v>
      </c>
      <c r="U6925">
        <v>0</v>
      </c>
      <c r="V6925">
        <v>0</v>
      </c>
      <c r="W6925">
        <v>0</v>
      </c>
      <c r="X6925">
        <v>1121.7317819586024</v>
      </c>
      <c r="Y6925">
        <v>0</v>
      </c>
      <c r="Z6925">
        <v>83.670873333710148</v>
      </c>
      <c r="AA6925">
        <v>33.998528593146837</v>
      </c>
      <c r="AB6925">
        <v>243.790255334389</v>
      </c>
      <c r="AC6925">
        <v>0</v>
      </c>
      <c r="AD6925">
        <v>0</v>
      </c>
      <c r="AE6925">
        <v>1483.1914392198485</v>
      </c>
    </row>
    <row r="6926" spans="1:31" x14ac:dyDescent="0.25">
      <c r="A6926">
        <v>2285822</v>
      </c>
      <c r="B6926">
        <v>1</v>
      </c>
      <c r="C6926" t="s">
        <v>80</v>
      </c>
      <c r="D6926" t="s">
        <v>88</v>
      </c>
      <c r="E6926" t="s">
        <v>147</v>
      </c>
      <c r="F6926" t="s">
        <v>19962</v>
      </c>
      <c r="G6926" t="s">
        <v>297</v>
      </c>
      <c r="H6926" t="s">
        <v>150</v>
      </c>
      <c r="I6926" t="s">
        <v>136</v>
      </c>
      <c r="J6926" t="s">
        <v>3</v>
      </c>
      <c r="K6926" t="s">
        <v>138</v>
      </c>
      <c r="L6926" t="s">
        <v>19963</v>
      </c>
      <c r="M6926" t="s">
        <v>19964</v>
      </c>
      <c r="N6926">
        <v>4.8927777770000001</v>
      </c>
      <c r="O6926">
        <v>0</v>
      </c>
      <c r="P6926">
        <v>55</v>
      </c>
      <c r="Q6926">
        <v>0</v>
      </c>
      <c r="R6926">
        <v>0</v>
      </c>
      <c r="S6926">
        <v>0</v>
      </c>
      <c r="T6926">
        <v>5</v>
      </c>
      <c r="U6926">
        <v>0</v>
      </c>
      <c r="V6926">
        <v>0</v>
      </c>
      <c r="W6926">
        <v>0</v>
      </c>
      <c r="X6926">
        <v>65.481695598129079</v>
      </c>
      <c r="Y6926">
        <v>0</v>
      </c>
      <c r="Z6926">
        <v>0</v>
      </c>
      <c r="AA6926">
        <v>0</v>
      </c>
      <c r="AB6926">
        <v>23.015041844973563</v>
      </c>
      <c r="AC6926">
        <v>0</v>
      </c>
      <c r="AD6926">
        <v>0</v>
      </c>
      <c r="AE6926">
        <v>88.496737443102646</v>
      </c>
    </row>
    <row r="6927" spans="1:31" x14ac:dyDescent="0.25">
      <c r="A6927">
        <v>2285544</v>
      </c>
      <c r="B6927">
        <v>1</v>
      </c>
      <c r="C6927" t="s">
        <v>80</v>
      </c>
      <c r="D6927" t="s">
        <v>90</v>
      </c>
      <c r="E6927" t="s">
        <v>322</v>
      </c>
      <c r="F6927" t="s">
        <v>7926</v>
      </c>
      <c r="G6927" t="s">
        <v>442</v>
      </c>
      <c r="H6927" t="s">
        <v>135</v>
      </c>
      <c r="I6927" t="s">
        <v>136</v>
      </c>
      <c r="J6927" t="s">
        <v>137</v>
      </c>
      <c r="K6927" t="s">
        <v>144</v>
      </c>
      <c r="L6927" t="s">
        <v>19965</v>
      </c>
      <c r="M6927" t="s">
        <v>19966</v>
      </c>
      <c r="N6927">
        <v>5.0555555000000002E-2</v>
      </c>
      <c r="O6927">
        <v>0</v>
      </c>
      <c r="P6927">
        <v>5318</v>
      </c>
      <c r="Q6927">
        <v>0</v>
      </c>
      <c r="R6927">
        <v>0</v>
      </c>
      <c r="S6927">
        <v>1</v>
      </c>
      <c r="T6927">
        <v>352</v>
      </c>
      <c r="U6927">
        <v>0</v>
      </c>
      <c r="V6927">
        <v>0</v>
      </c>
      <c r="W6927">
        <v>0</v>
      </c>
      <c r="X6927">
        <v>77.967641655858273</v>
      </c>
      <c r="Y6927">
        <v>0</v>
      </c>
      <c r="Z6927">
        <v>0</v>
      </c>
      <c r="AA6927">
        <v>0.12224585183720001</v>
      </c>
      <c r="AB6927">
        <v>8.9414207174666043</v>
      </c>
      <c r="AC6927">
        <v>0</v>
      </c>
      <c r="AD6927">
        <v>0</v>
      </c>
      <c r="AE6927">
        <v>87.031308225162078</v>
      </c>
    </row>
    <row r="6928" spans="1:31" x14ac:dyDescent="0.25">
      <c r="A6928">
        <v>2285590</v>
      </c>
      <c r="B6928">
        <v>1</v>
      </c>
      <c r="C6928" t="s">
        <v>80</v>
      </c>
      <c r="D6928" t="s">
        <v>83</v>
      </c>
      <c r="E6928" t="s">
        <v>165</v>
      </c>
      <c r="F6928" t="s">
        <v>19967</v>
      </c>
      <c r="G6928" t="s">
        <v>198</v>
      </c>
      <c r="H6928" t="s">
        <v>150</v>
      </c>
      <c r="I6928" t="s">
        <v>136</v>
      </c>
      <c r="J6928" t="s">
        <v>137</v>
      </c>
      <c r="K6928" t="s">
        <v>138</v>
      </c>
      <c r="L6928" t="s">
        <v>19968</v>
      </c>
      <c r="M6928" t="s">
        <v>19969</v>
      </c>
      <c r="N6928">
        <v>8.5024999999999995</v>
      </c>
      <c r="O6928">
        <v>0</v>
      </c>
      <c r="P6928">
        <v>3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8.7059579892484003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8.7059579892484003</v>
      </c>
    </row>
    <row r="6929" spans="1:31" x14ac:dyDescent="0.25">
      <c r="A6929">
        <v>2285759</v>
      </c>
      <c r="B6929">
        <v>1</v>
      </c>
      <c r="C6929" t="s">
        <v>80</v>
      </c>
      <c r="D6929" t="s">
        <v>88</v>
      </c>
      <c r="E6929" t="s">
        <v>147</v>
      </c>
      <c r="F6929" t="s">
        <v>19970</v>
      </c>
      <c r="G6929" t="s">
        <v>149</v>
      </c>
      <c r="H6929" t="s">
        <v>150</v>
      </c>
      <c r="I6929" t="s">
        <v>136</v>
      </c>
      <c r="J6929" t="s">
        <v>137</v>
      </c>
      <c r="K6929" t="s">
        <v>138</v>
      </c>
      <c r="L6929" t="s">
        <v>19971</v>
      </c>
      <c r="M6929" t="s">
        <v>19972</v>
      </c>
      <c r="N6929">
        <v>1.059722222</v>
      </c>
      <c r="O6929">
        <v>0</v>
      </c>
      <c r="P6929">
        <v>125</v>
      </c>
      <c r="Q6929">
        <v>0</v>
      </c>
      <c r="R6929">
        <v>0</v>
      </c>
      <c r="S6929">
        <v>0</v>
      </c>
      <c r="T6929">
        <v>11</v>
      </c>
      <c r="U6929">
        <v>0</v>
      </c>
      <c r="V6929">
        <v>0</v>
      </c>
      <c r="W6929">
        <v>0</v>
      </c>
      <c r="X6929">
        <v>30.080620398622507</v>
      </c>
      <c r="Y6929">
        <v>0</v>
      </c>
      <c r="Z6929">
        <v>0</v>
      </c>
      <c r="AA6929">
        <v>0</v>
      </c>
      <c r="AB6929">
        <v>2.3979332399639834</v>
      </c>
      <c r="AC6929">
        <v>0</v>
      </c>
      <c r="AD6929">
        <v>0</v>
      </c>
      <c r="AE6929">
        <v>32.47855363858649</v>
      </c>
    </row>
    <row r="6930" spans="1:31" x14ac:dyDescent="0.25">
      <c r="A6930">
        <v>2285613</v>
      </c>
      <c r="B6930">
        <v>1</v>
      </c>
      <c r="C6930" t="s">
        <v>80</v>
      </c>
      <c r="D6930" t="s">
        <v>104</v>
      </c>
      <c r="E6930" t="s">
        <v>147</v>
      </c>
      <c r="F6930" t="s">
        <v>1511</v>
      </c>
      <c r="G6930" t="s">
        <v>154</v>
      </c>
      <c r="H6930" t="s">
        <v>150</v>
      </c>
      <c r="I6930" t="s">
        <v>136</v>
      </c>
      <c r="J6930" t="s">
        <v>137</v>
      </c>
      <c r="K6930" t="s">
        <v>144</v>
      </c>
      <c r="L6930" t="s">
        <v>19973</v>
      </c>
      <c r="M6930" t="s">
        <v>19974</v>
      </c>
      <c r="N6930">
        <v>7.9963888880000003</v>
      </c>
      <c r="O6930">
        <v>0</v>
      </c>
      <c r="P6930">
        <v>51</v>
      </c>
      <c r="Q6930">
        <v>0</v>
      </c>
      <c r="R6930">
        <v>0</v>
      </c>
      <c r="S6930">
        <v>0</v>
      </c>
      <c r="T6930">
        <v>2</v>
      </c>
      <c r="U6930">
        <v>0</v>
      </c>
      <c r="V6930">
        <v>0</v>
      </c>
      <c r="W6930">
        <v>0</v>
      </c>
      <c r="X6930">
        <v>134.86657927161627</v>
      </c>
      <c r="Y6930">
        <v>0</v>
      </c>
      <c r="Z6930">
        <v>0</v>
      </c>
      <c r="AA6930">
        <v>0</v>
      </c>
      <c r="AB6930">
        <v>4.9980495668760003</v>
      </c>
      <c r="AC6930">
        <v>0</v>
      </c>
      <c r="AD6930">
        <v>0</v>
      </c>
      <c r="AE6930">
        <v>139.86462883849228</v>
      </c>
    </row>
    <row r="6931" spans="1:31" x14ac:dyDescent="0.25">
      <c r="A6931">
        <v>2285945</v>
      </c>
      <c r="B6931">
        <v>1</v>
      </c>
      <c r="C6931" t="s">
        <v>80</v>
      </c>
      <c r="D6931" t="s">
        <v>84</v>
      </c>
      <c r="E6931" t="s">
        <v>165</v>
      </c>
      <c r="F6931" t="s">
        <v>19975</v>
      </c>
      <c r="G6931" t="s">
        <v>225</v>
      </c>
      <c r="H6931" t="s">
        <v>150</v>
      </c>
      <c r="I6931" t="s">
        <v>136</v>
      </c>
      <c r="J6931" t="s">
        <v>137</v>
      </c>
      <c r="K6931" t="s">
        <v>138</v>
      </c>
      <c r="L6931" t="s">
        <v>19976</v>
      </c>
      <c r="M6931" t="s">
        <v>19977</v>
      </c>
      <c r="N6931">
        <v>4.4677777770000002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1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0.43510827872324997</v>
      </c>
      <c r="AC6931">
        <v>0</v>
      </c>
      <c r="AD6931">
        <v>0</v>
      </c>
      <c r="AE6931">
        <v>0.43510827872324997</v>
      </c>
    </row>
    <row r="6932" spans="1:31" x14ac:dyDescent="0.25">
      <c r="A6932">
        <v>2285753</v>
      </c>
      <c r="B6932">
        <v>1</v>
      </c>
      <c r="C6932" t="s">
        <v>81</v>
      </c>
      <c r="D6932" t="s">
        <v>118</v>
      </c>
      <c r="E6932" t="s">
        <v>165</v>
      </c>
      <c r="F6932" t="s">
        <v>19978</v>
      </c>
      <c r="G6932" t="s">
        <v>387</v>
      </c>
      <c r="H6932" t="s">
        <v>150</v>
      </c>
      <c r="I6932" t="s">
        <v>136</v>
      </c>
      <c r="J6932" t="s">
        <v>137</v>
      </c>
      <c r="K6932" t="s">
        <v>138</v>
      </c>
      <c r="L6932" t="s">
        <v>19979</v>
      </c>
      <c r="M6932" t="s">
        <v>19980</v>
      </c>
      <c r="N6932">
        <v>6.7705555549999996</v>
      </c>
      <c r="O6932">
        <v>0</v>
      </c>
      <c r="P6932">
        <v>1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4.9330691262652255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4.9330691262652255</v>
      </c>
    </row>
    <row r="6933" spans="1:31" x14ac:dyDescent="0.25">
      <c r="A6933">
        <v>2285690</v>
      </c>
      <c r="B6933">
        <v>1</v>
      </c>
      <c r="C6933" t="s">
        <v>80</v>
      </c>
      <c r="D6933" t="s">
        <v>96</v>
      </c>
      <c r="E6933" t="s">
        <v>165</v>
      </c>
      <c r="F6933" t="s">
        <v>19981</v>
      </c>
      <c r="G6933" t="s">
        <v>261</v>
      </c>
      <c r="H6933" t="s">
        <v>150</v>
      </c>
      <c r="I6933" t="s">
        <v>136</v>
      </c>
      <c r="J6933" t="s">
        <v>137</v>
      </c>
      <c r="K6933" t="s">
        <v>138</v>
      </c>
      <c r="L6933" t="s">
        <v>19982</v>
      </c>
      <c r="M6933" t="s">
        <v>19983</v>
      </c>
      <c r="N6933">
        <v>4.6550000000000002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1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7.7460653473360601</v>
      </c>
      <c r="AC6933">
        <v>0</v>
      </c>
      <c r="AD6933">
        <v>0</v>
      </c>
      <c r="AE6933">
        <v>7.7460653473360601</v>
      </c>
    </row>
    <row r="6934" spans="1:31" x14ac:dyDescent="0.25">
      <c r="A6934">
        <v>2285676</v>
      </c>
      <c r="B6934">
        <v>1</v>
      </c>
      <c r="C6934" t="s">
        <v>80</v>
      </c>
      <c r="D6934" t="s">
        <v>96</v>
      </c>
      <c r="E6934" t="s">
        <v>165</v>
      </c>
      <c r="F6934" t="s">
        <v>19984</v>
      </c>
      <c r="G6934" t="s">
        <v>167</v>
      </c>
      <c r="H6934" t="s">
        <v>150</v>
      </c>
      <c r="I6934" t="s">
        <v>136</v>
      </c>
      <c r="J6934" t="s">
        <v>137</v>
      </c>
      <c r="K6934" t="s">
        <v>138</v>
      </c>
      <c r="L6934" t="s">
        <v>19985</v>
      </c>
      <c r="M6934" t="s">
        <v>19986</v>
      </c>
      <c r="N6934">
        <v>4.3627777769999998</v>
      </c>
      <c r="O6934">
        <v>0</v>
      </c>
      <c r="P6934">
        <v>1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0.11454017328214999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0.11454017328214999</v>
      </c>
    </row>
    <row r="6935" spans="1:31" x14ac:dyDescent="0.25">
      <c r="A6935">
        <v>2285650</v>
      </c>
      <c r="B6935">
        <v>1</v>
      </c>
      <c r="C6935" t="s">
        <v>81</v>
      </c>
      <c r="D6935" t="s">
        <v>128</v>
      </c>
      <c r="E6935" t="s">
        <v>165</v>
      </c>
      <c r="F6935" t="s">
        <v>19987</v>
      </c>
      <c r="G6935" t="s">
        <v>198</v>
      </c>
      <c r="H6935" t="s">
        <v>150</v>
      </c>
      <c r="I6935" t="s">
        <v>136</v>
      </c>
      <c r="J6935" t="s">
        <v>137</v>
      </c>
      <c r="K6935" t="s">
        <v>138</v>
      </c>
      <c r="L6935" t="s">
        <v>19988</v>
      </c>
      <c r="M6935" t="s">
        <v>19989</v>
      </c>
      <c r="N6935">
        <v>2.883888888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1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1.0700925011243332</v>
      </c>
      <c r="AC6935">
        <v>0</v>
      </c>
      <c r="AD6935">
        <v>0</v>
      </c>
      <c r="AE6935">
        <v>1.0700925011243332</v>
      </c>
    </row>
    <row r="6936" spans="1:31" x14ac:dyDescent="0.25">
      <c r="A6936">
        <v>2285982</v>
      </c>
      <c r="B6936">
        <v>1</v>
      </c>
      <c r="C6936" t="s">
        <v>80</v>
      </c>
      <c r="D6936" t="s">
        <v>99</v>
      </c>
      <c r="E6936" t="s">
        <v>165</v>
      </c>
      <c r="F6936" t="s">
        <v>19990</v>
      </c>
      <c r="G6936" t="s">
        <v>198</v>
      </c>
      <c r="H6936" t="s">
        <v>150</v>
      </c>
      <c r="I6936" t="s">
        <v>136</v>
      </c>
      <c r="J6936" t="s">
        <v>137</v>
      </c>
      <c r="K6936" t="s">
        <v>138</v>
      </c>
      <c r="L6936" t="s">
        <v>19991</v>
      </c>
      <c r="M6936" t="s">
        <v>19992</v>
      </c>
      <c r="N6936">
        <v>2.3038888879999999</v>
      </c>
      <c r="O6936">
        <v>0</v>
      </c>
      <c r="P6936">
        <v>2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1.3636916432313668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1.3636916432313668</v>
      </c>
    </row>
    <row r="6937" spans="1:31" x14ac:dyDescent="0.25">
      <c r="A6937">
        <v>2285905</v>
      </c>
      <c r="B6937">
        <v>1</v>
      </c>
      <c r="C6937" t="s">
        <v>80</v>
      </c>
      <c r="D6937" t="s">
        <v>82</v>
      </c>
      <c r="E6937" t="s">
        <v>165</v>
      </c>
      <c r="F6937" t="s">
        <v>19993</v>
      </c>
      <c r="G6937" t="s">
        <v>225</v>
      </c>
      <c r="H6937" t="s">
        <v>150</v>
      </c>
      <c r="I6937" t="s">
        <v>136</v>
      </c>
      <c r="J6937" t="s">
        <v>137</v>
      </c>
      <c r="K6937" t="s">
        <v>138</v>
      </c>
      <c r="L6937" t="s">
        <v>19994</v>
      </c>
      <c r="M6937" t="s">
        <v>19995</v>
      </c>
      <c r="N6937">
        <v>1.0011111109999999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1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0.80764701034874997</v>
      </c>
      <c r="AC6937">
        <v>0</v>
      </c>
      <c r="AD6937">
        <v>0</v>
      </c>
      <c r="AE6937">
        <v>0.80764701034874997</v>
      </c>
    </row>
    <row r="6938" spans="1:31" x14ac:dyDescent="0.25">
      <c r="A6938">
        <v>2285919</v>
      </c>
      <c r="B6938">
        <v>1</v>
      </c>
      <c r="C6938" t="s">
        <v>80</v>
      </c>
      <c r="D6938" t="s">
        <v>83</v>
      </c>
      <c r="E6938" t="s">
        <v>141</v>
      </c>
      <c r="F6938" t="s">
        <v>19996</v>
      </c>
      <c r="G6938" t="s">
        <v>162</v>
      </c>
      <c r="H6938" t="s">
        <v>135</v>
      </c>
      <c r="I6938" t="s">
        <v>136</v>
      </c>
      <c r="J6938" t="s">
        <v>137</v>
      </c>
      <c r="K6938" t="s">
        <v>138</v>
      </c>
      <c r="L6938" t="s">
        <v>19997</v>
      </c>
      <c r="M6938" t="s">
        <v>19998</v>
      </c>
      <c r="N6938">
        <v>0.36833333299999999</v>
      </c>
      <c r="O6938">
        <v>1</v>
      </c>
      <c r="P6938">
        <v>887</v>
      </c>
      <c r="Q6938">
        <v>0</v>
      </c>
      <c r="R6938">
        <v>0</v>
      </c>
      <c r="S6938">
        <v>1</v>
      </c>
      <c r="T6938">
        <v>823</v>
      </c>
      <c r="U6938">
        <v>0</v>
      </c>
      <c r="V6938">
        <v>0</v>
      </c>
      <c r="W6938">
        <v>0.1431538815201</v>
      </c>
      <c r="X6938">
        <v>154.06585139403552</v>
      </c>
      <c r="Y6938">
        <v>0</v>
      </c>
      <c r="Z6938">
        <v>0</v>
      </c>
      <c r="AA6938">
        <v>133.376190176992</v>
      </c>
      <c r="AB6938">
        <v>337.10405673606471</v>
      </c>
      <c r="AC6938">
        <v>0</v>
      </c>
      <c r="AD6938">
        <v>0</v>
      </c>
      <c r="AE6938">
        <v>624.68925218861227</v>
      </c>
    </row>
    <row r="6939" spans="1:31" x14ac:dyDescent="0.25">
      <c r="A6939">
        <v>2285713</v>
      </c>
      <c r="B6939">
        <v>1</v>
      </c>
      <c r="C6939" t="s">
        <v>80</v>
      </c>
      <c r="D6939" t="s">
        <v>96</v>
      </c>
      <c r="E6939" t="s">
        <v>165</v>
      </c>
      <c r="F6939" t="s">
        <v>19999</v>
      </c>
      <c r="G6939" t="s">
        <v>198</v>
      </c>
      <c r="H6939" t="s">
        <v>150</v>
      </c>
      <c r="I6939" t="s">
        <v>136</v>
      </c>
      <c r="J6939" t="s">
        <v>137</v>
      </c>
      <c r="K6939" t="s">
        <v>138</v>
      </c>
      <c r="L6939" t="s">
        <v>20000</v>
      </c>
      <c r="M6939" t="s">
        <v>20001</v>
      </c>
      <c r="N6939">
        <v>1.4555555549999999</v>
      </c>
      <c r="O6939">
        <v>0</v>
      </c>
      <c r="P6939">
        <v>11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9.8094560147444998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9.8094560147444998</v>
      </c>
    </row>
    <row r="6940" spans="1:31" x14ac:dyDescent="0.25">
      <c r="A6940">
        <v>2285670</v>
      </c>
      <c r="B6940">
        <v>1</v>
      </c>
      <c r="C6940" t="s">
        <v>80</v>
      </c>
      <c r="D6940" t="s">
        <v>83</v>
      </c>
      <c r="E6940" t="s">
        <v>165</v>
      </c>
      <c r="F6940" t="s">
        <v>20002</v>
      </c>
      <c r="G6940" t="s">
        <v>225</v>
      </c>
      <c r="H6940" t="s">
        <v>150</v>
      </c>
      <c r="I6940" t="s">
        <v>136</v>
      </c>
      <c r="J6940" t="s">
        <v>137</v>
      </c>
      <c r="K6940" t="s">
        <v>138</v>
      </c>
      <c r="L6940" t="s">
        <v>20003</v>
      </c>
      <c r="M6940" t="s">
        <v>20004</v>
      </c>
      <c r="N6940">
        <v>3.16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8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58.210317581738771</v>
      </c>
      <c r="AC6940">
        <v>0</v>
      </c>
      <c r="AD6940">
        <v>0</v>
      </c>
      <c r="AE6940">
        <v>58.210317581738771</v>
      </c>
    </row>
    <row r="6941" spans="1:31" x14ac:dyDescent="0.25">
      <c r="A6941">
        <v>2285616</v>
      </c>
      <c r="B6941">
        <v>1</v>
      </c>
      <c r="C6941" t="s">
        <v>81</v>
      </c>
      <c r="D6941" t="s">
        <v>118</v>
      </c>
      <c r="E6941" t="s">
        <v>176</v>
      </c>
      <c r="F6941" t="s">
        <v>20005</v>
      </c>
      <c r="G6941" t="s">
        <v>154</v>
      </c>
      <c r="H6941" t="s">
        <v>150</v>
      </c>
      <c r="I6941" t="s">
        <v>136</v>
      </c>
      <c r="J6941" t="s">
        <v>137</v>
      </c>
      <c r="K6941" t="s">
        <v>144</v>
      </c>
      <c r="L6941" t="s">
        <v>20006</v>
      </c>
      <c r="M6941" t="s">
        <v>20007</v>
      </c>
      <c r="N6941">
        <v>4.636666666</v>
      </c>
      <c r="O6941">
        <v>0</v>
      </c>
      <c r="P6941">
        <v>722</v>
      </c>
      <c r="Q6941">
        <v>0</v>
      </c>
      <c r="R6941">
        <v>0</v>
      </c>
      <c r="S6941">
        <v>0</v>
      </c>
      <c r="T6941">
        <v>111</v>
      </c>
      <c r="U6941">
        <v>0</v>
      </c>
      <c r="V6941">
        <v>2</v>
      </c>
      <c r="W6941">
        <v>0</v>
      </c>
      <c r="X6941">
        <v>755.91547643583192</v>
      </c>
      <c r="Y6941">
        <v>0</v>
      </c>
      <c r="Z6941">
        <v>0</v>
      </c>
      <c r="AA6941">
        <v>0</v>
      </c>
      <c r="AB6941">
        <v>317.97375326932485</v>
      </c>
      <c r="AC6941">
        <v>0</v>
      </c>
      <c r="AD6941">
        <v>812.51612004063827</v>
      </c>
      <c r="AE6941">
        <v>1886.4053497457951</v>
      </c>
    </row>
    <row r="6942" spans="1:31" x14ac:dyDescent="0.25">
      <c r="A6942">
        <v>2285808</v>
      </c>
      <c r="B6942">
        <v>1</v>
      </c>
      <c r="C6942" t="s">
        <v>80</v>
      </c>
      <c r="D6942" t="s">
        <v>90</v>
      </c>
      <c r="E6942" t="s">
        <v>165</v>
      </c>
      <c r="F6942" t="s">
        <v>774</v>
      </c>
      <c r="G6942" t="s">
        <v>167</v>
      </c>
      <c r="H6942" t="s">
        <v>150</v>
      </c>
      <c r="I6942" t="s">
        <v>136</v>
      </c>
      <c r="J6942" t="s">
        <v>137</v>
      </c>
      <c r="K6942" t="s">
        <v>138</v>
      </c>
      <c r="L6942" t="s">
        <v>20008</v>
      </c>
      <c r="M6942" t="s">
        <v>19842</v>
      </c>
      <c r="N6942">
        <v>5.8336111109999997</v>
      </c>
      <c r="O6942">
        <v>0</v>
      </c>
      <c r="P6942">
        <v>5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15.106848353237234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15.106848353237234</v>
      </c>
    </row>
    <row r="6943" spans="1:31" x14ac:dyDescent="0.25">
      <c r="A6943">
        <v>2285825</v>
      </c>
      <c r="B6943">
        <v>1</v>
      </c>
      <c r="C6943" t="s">
        <v>80</v>
      </c>
      <c r="D6943" t="s">
        <v>94</v>
      </c>
      <c r="E6943" t="s">
        <v>141</v>
      </c>
      <c r="F6943" t="s">
        <v>20009</v>
      </c>
      <c r="G6943" t="s">
        <v>268</v>
      </c>
      <c r="H6943" t="s">
        <v>135</v>
      </c>
      <c r="I6943" t="s">
        <v>136</v>
      </c>
      <c r="J6943" t="s">
        <v>137</v>
      </c>
      <c r="K6943" t="s">
        <v>138</v>
      </c>
      <c r="L6943" t="s">
        <v>20010</v>
      </c>
      <c r="M6943" t="s">
        <v>20011</v>
      </c>
      <c r="N6943">
        <v>4.5880555550000004</v>
      </c>
      <c r="O6943">
        <v>0</v>
      </c>
      <c r="P6943">
        <v>0</v>
      </c>
      <c r="Q6943">
        <v>0</v>
      </c>
      <c r="R6943">
        <v>11</v>
      </c>
      <c r="S6943">
        <v>0</v>
      </c>
      <c r="T6943">
        <v>1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85.439662664014108</v>
      </c>
      <c r="AA6943">
        <v>0</v>
      </c>
      <c r="AB6943">
        <v>3.4635120460810835</v>
      </c>
      <c r="AC6943">
        <v>0</v>
      </c>
      <c r="AD6943">
        <v>0</v>
      </c>
      <c r="AE6943">
        <v>88.903174710095186</v>
      </c>
    </row>
    <row r="6944" spans="1:31" x14ac:dyDescent="0.25">
      <c r="A6944">
        <v>2285739</v>
      </c>
      <c r="B6944">
        <v>1</v>
      </c>
      <c r="C6944" t="s">
        <v>81</v>
      </c>
      <c r="D6944" t="s">
        <v>112</v>
      </c>
      <c r="E6944" t="s">
        <v>147</v>
      </c>
      <c r="F6944" t="s">
        <v>20012</v>
      </c>
      <c r="G6944" t="s">
        <v>149</v>
      </c>
      <c r="H6944" t="s">
        <v>150</v>
      </c>
      <c r="I6944" t="s">
        <v>136</v>
      </c>
      <c r="J6944" t="s">
        <v>137</v>
      </c>
      <c r="K6944" t="s">
        <v>138</v>
      </c>
      <c r="L6944" t="s">
        <v>20013</v>
      </c>
      <c r="M6944" t="s">
        <v>20014</v>
      </c>
      <c r="N6944">
        <v>3.508611111</v>
      </c>
      <c r="O6944">
        <v>0</v>
      </c>
      <c r="P6944">
        <v>2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1.9342950756352002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1.9342950756352002</v>
      </c>
    </row>
    <row r="6945" spans="1:31" x14ac:dyDescent="0.25">
      <c r="A6945">
        <v>2285599</v>
      </c>
      <c r="B6945">
        <v>1</v>
      </c>
      <c r="C6945" t="s">
        <v>80</v>
      </c>
      <c r="D6945" t="s">
        <v>101</v>
      </c>
      <c r="E6945" t="s">
        <v>165</v>
      </c>
      <c r="F6945" t="s">
        <v>20015</v>
      </c>
      <c r="G6945" t="s">
        <v>261</v>
      </c>
      <c r="H6945" t="s">
        <v>150</v>
      </c>
      <c r="I6945" t="s">
        <v>136</v>
      </c>
      <c r="J6945" t="s">
        <v>137</v>
      </c>
      <c r="K6945" t="s">
        <v>138</v>
      </c>
      <c r="L6945" t="s">
        <v>20016</v>
      </c>
      <c r="M6945" t="s">
        <v>20017</v>
      </c>
      <c r="N6945">
        <v>2.3533333330000001</v>
      </c>
      <c r="O6945">
        <v>0</v>
      </c>
      <c r="P6945">
        <v>1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3.5044186068E-3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3.5044186068E-3</v>
      </c>
    </row>
    <row r="6946" spans="1:31" x14ac:dyDescent="0.25">
      <c r="A6946">
        <v>2285931</v>
      </c>
      <c r="B6946">
        <v>1</v>
      </c>
      <c r="C6946" t="s">
        <v>81</v>
      </c>
      <c r="D6946" t="s">
        <v>128</v>
      </c>
      <c r="E6946" t="s">
        <v>165</v>
      </c>
      <c r="F6946" t="s">
        <v>20018</v>
      </c>
      <c r="G6946" t="s">
        <v>225</v>
      </c>
      <c r="H6946" t="s">
        <v>150</v>
      </c>
      <c r="I6946" t="s">
        <v>136</v>
      </c>
      <c r="J6946" t="s">
        <v>137</v>
      </c>
      <c r="K6946" t="s">
        <v>138</v>
      </c>
      <c r="L6946" t="s">
        <v>20019</v>
      </c>
      <c r="M6946" t="s">
        <v>20020</v>
      </c>
      <c r="N6946">
        <v>1.180833333</v>
      </c>
      <c r="O6946">
        <v>0</v>
      </c>
      <c r="P6946">
        <v>9</v>
      </c>
      <c r="Q6946">
        <v>0</v>
      </c>
      <c r="R6946">
        <v>0</v>
      </c>
      <c r="S6946">
        <v>0</v>
      </c>
      <c r="T6946">
        <v>1</v>
      </c>
      <c r="U6946">
        <v>0</v>
      </c>
      <c r="V6946">
        <v>0</v>
      </c>
      <c r="W6946">
        <v>0</v>
      </c>
      <c r="X6946">
        <v>3.0950322505364802</v>
      </c>
      <c r="Y6946">
        <v>0</v>
      </c>
      <c r="Z6946">
        <v>0</v>
      </c>
      <c r="AA6946">
        <v>0</v>
      </c>
      <c r="AB6946">
        <v>1.5243767403141668E-2</v>
      </c>
      <c r="AC6946">
        <v>0</v>
      </c>
      <c r="AD6946">
        <v>0</v>
      </c>
      <c r="AE6946">
        <v>3.1102760179396221</v>
      </c>
    </row>
    <row r="6947" spans="1:31" x14ac:dyDescent="0.25">
      <c r="A6947">
        <v>2285848</v>
      </c>
      <c r="B6947">
        <v>1</v>
      </c>
      <c r="C6947" t="s">
        <v>80</v>
      </c>
      <c r="D6947" t="s">
        <v>95</v>
      </c>
      <c r="E6947" t="s">
        <v>165</v>
      </c>
      <c r="F6947" t="s">
        <v>20021</v>
      </c>
      <c r="G6947" t="s">
        <v>167</v>
      </c>
      <c r="H6947" t="s">
        <v>150</v>
      </c>
      <c r="I6947" t="s">
        <v>136</v>
      </c>
      <c r="J6947" t="s">
        <v>137</v>
      </c>
      <c r="K6947" t="s">
        <v>138</v>
      </c>
      <c r="L6947" t="s">
        <v>20022</v>
      </c>
      <c r="M6947" t="s">
        <v>20023</v>
      </c>
      <c r="N6947">
        <v>4.3933333330000002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2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1.7193426747078004</v>
      </c>
      <c r="AC6947">
        <v>0</v>
      </c>
      <c r="AD6947">
        <v>0</v>
      </c>
      <c r="AE6947">
        <v>1.7193426747078004</v>
      </c>
    </row>
    <row r="6948" spans="1:31" x14ac:dyDescent="0.25">
      <c r="A6948">
        <v>2285785</v>
      </c>
      <c r="B6948">
        <v>1</v>
      </c>
      <c r="C6948" t="s">
        <v>81</v>
      </c>
      <c r="D6948" t="s">
        <v>127</v>
      </c>
      <c r="E6948" t="s">
        <v>132</v>
      </c>
      <c r="F6948" t="s">
        <v>20024</v>
      </c>
      <c r="G6948" t="s">
        <v>134</v>
      </c>
      <c r="H6948" t="s">
        <v>135</v>
      </c>
      <c r="I6948" t="s">
        <v>136</v>
      </c>
      <c r="J6948" t="s">
        <v>137</v>
      </c>
      <c r="K6948" t="s">
        <v>138</v>
      </c>
      <c r="L6948" t="s">
        <v>20025</v>
      </c>
      <c r="M6948" t="s">
        <v>20026</v>
      </c>
      <c r="N6948">
        <v>1.2255555549999999</v>
      </c>
      <c r="O6948">
        <v>0</v>
      </c>
      <c r="P6948">
        <v>0</v>
      </c>
      <c r="Q6948">
        <v>1</v>
      </c>
      <c r="R6948">
        <v>0</v>
      </c>
      <c r="S6948">
        <v>2</v>
      </c>
      <c r="T6948">
        <v>0</v>
      </c>
      <c r="U6948">
        <v>1</v>
      </c>
      <c r="V6948">
        <v>0</v>
      </c>
      <c r="W6948">
        <v>0</v>
      </c>
      <c r="X6948">
        <v>0</v>
      </c>
      <c r="Y6948">
        <v>0.75644997231239997</v>
      </c>
      <c r="Z6948">
        <v>0</v>
      </c>
      <c r="AA6948">
        <v>10.578528871746959</v>
      </c>
      <c r="AB6948">
        <v>0</v>
      </c>
      <c r="AC6948">
        <v>195.65018928094523</v>
      </c>
      <c r="AD6948">
        <v>0</v>
      </c>
      <c r="AE6948">
        <v>206.98516812500458</v>
      </c>
    </row>
    <row r="6949" spans="1:31" x14ac:dyDescent="0.25">
      <c r="A6949">
        <v>2285553</v>
      </c>
      <c r="B6949">
        <v>1</v>
      </c>
      <c r="C6949" t="s">
        <v>81</v>
      </c>
      <c r="D6949" t="s">
        <v>123</v>
      </c>
      <c r="E6949" t="s">
        <v>157</v>
      </c>
      <c r="F6949" t="s">
        <v>20027</v>
      </c>
      <c r="G6949" t="s">
        <v>134</v>
      </c>
      <c r="H6949" t="s">
        <v>135</v>
      </c>
      <c r="I6949" t="s">
        <v>136</v>
      </c>
      <c r="J6949" t="s">
        <v>137</v>
      </c>
      <c r="K6949" t="s">
        <v>138</v>
      </c>
      <c r="L6949" t="s">
        <v>20028</v>
      </c>
      <c r="M6949" t="s">
        <v>20029</v>
      </c>
      <c r="N6949">
        <v>0.64416666600000005</v>
      </c>
      <c r="O6949">
        <v>9</v>
      </c>
      <c r="P6949">
        <v>20</v>
      </c>
      <c r="Q6949">
        <v>197</v>
      </c>
      <c r="R6949">
        <v>230</v>
      </c>
      <c r="S6949">
        <v>48</v>
      </c>
      <c r="T6949">
        <v>40</v>
      </c>
      <c r="U6949">
        <v>0</v>
      </c>
      <c r="V6949">
        <v>0</v>
      </c>
      <c r="W6949">
        <v>1.3961362578574805</v>
      </c>
      <c r="X6949">
        <v>4.2355011898470565</v>
      </c>
      <c r="Y6949">
        <v>54.900909716525149</v>
      </c>
      <c r="Z6949">
        <v>38.327892446303757</v>
      </c>
      <c r="AA6949">
        <v>14.988095450049627</v>
      </c>
      <c r="AB6949">
        <v>12.817366746057139</v>
      </c>
      <c r="AC6949">
        <v>0</v>
      </c>
      <c r="AD6949">
        <v>0</v>
      </c>
      <c r="AE6949">
        <v>126.66590180664019</v>
      </c>
    </row>
    <row r="6950" spans="1:31" x14ac:dyDescent="0.25">
      <c r="A6950">
        <v>2285702</v>
      </c>
      <c r="B6950">
        <v>1</v>
      </c>
      <c r="C6950" t="s">
        <v>81</v>
      </c>
      <c r="D6950" t="s">
        <v>127</v>
      </c>
      <c r="E6950" t="s">
        <v>132</v>
      </c>
      <c r="F6950" t="s">
        <v>16910</v>
      </c>
      <c r="G6950" t="s">
        <v>134</v>
      </c>
      <c r="H6950" t="s">
        <v>135</v>
      </c>
      <c r="I6950" t="s">
        <v>136</v>
      </c>
      <c r="J6950" t="s">
        <v>137</v>
      </c>
      <c r="K6950" t="s">
        <v>138</v>
      </c>
      <c r="L6950" t="s">
        <v>20030</v>
      </c>
      <c r="M6950" t="s">
        <v>20031</v>
      </c>
      <c r="N6950">
        <v>0.40083333300000001</v>
      </c>
      <c r="O6950">
        <v>0</v>
      </c>
      <c r="P6950">
        <v>0</v>
      </c>
      <c r="Q6950">
        <v>10</v>
      </c>
      <c r="R6950">
        <v>20</v>
      </c>
      <c r="S6950">
        <v>9</v>
      </c>
      <c r="T6950">
        <v>1</v>
      </c>
      <c r="U6950">
        <v>3</v>
      </c>
      <c r="V6950">
        <v>0</v>
      </c>
      <c r="W6950">
        <v>0</v>
      </c>
      <c r="X6950">
        <v>0</v>
      </c>
      <c r="Y6950">
        <v>1.8611177634764999</v>
      </c>
      <c r="Z6950">
        <v>5.8095636037541984</v>
      </c>
      <c r="AA6950">
        <v>76.875517703516863</v>
      </c>
      <c r="AB6950">
        <v>0.67827063861979164</v>
      </c>
      <c r="AC6950">
        <v>24.101404804161202</v>
      </c>
      <c r="AD6950">
        <v>0</v>
      </c>
      <c r="AE6950">
        <v>109.32587451352856</v>
      </c>
    </row>
    <row r="6951" spans="1:31" x14ac:dyDescent="0.25">
      <c r="A6951">
        <v>2285679</v>
      </c>
      <c r="B6951">
        <v>1</v>
      </c>
      <c r="C6951" t="s">
        <v>80</v>
      </c>
      <c r="D6951" t="s">
        <v>92</v>
      </c>
      <c r="E6951" t="s">
        <v>147</v>
      </c>
      <c r="F6951" t="s">
        <v>5172</v>
      </c>
      <c r="G6951" t="s">
        <v>1689</v>
      </c>
      <c r="H6951" t="s">
        <v>150</v>
      </c>
      <c r="I6951" t="s">
        <v>136</v>
      </c>
      <c r="J6951" t="s">
        <v>137</v>
      </c>
      <c r="K6951" t="s">
        <v>138</v>
      </c>
      <c r="L6951" t="s">
        <v>20032</v>
      </c>
      <c r="M6951" t="s">
        <v>20033</v>
      </c>
      <c r="N6951">
        <v>0.32416666599999999</v>
      </c>
      <c r="O6951">
        <v>0</v>
      </c>
      <c r="P6951">
        <v>8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0.30731342943532508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0.30731342943532508</v>
      </c>
    </row>
    <row r="6952" spans="1:31" x14ac:dyDescent="0.25">
      <c r="A6952">
        <v>2285908</v>
      </c>
      <c r="B6952">
        <v>1</v>
      </c>
      <c r="C6952" t="s">
        <v>80</v>
      </c>
      <c r="D6952" t="s">
        <v>99</v>
      </c>
      <c r="E6952" t="s">
        <v>165</v>
      </c>
      <c r="F6952" t="s">
        <v>20034</v>
      </c>
      <c r="G6952" t="s">
        <v>167</v>
      </c>
      <c r="H6952" t="s">
        <v>150</v>
      </c>
      <c r="I6952" t="s">
        <v>136</v>
      </c>
      <c r="J6952" t="s">
        <v>137</v>
      </c>
      <c r="K6952" t="s">
        <v>138</v>
      </c>
      <c r="L6952" t="s">
        <v>20035</v>
      </c>
      <c r="M6952" t="s">
        <v>20036</v>
      </c>
      <c r="N6952">
        <v>1.129444444</v>
      </c>
      <c r="O6952">
        <v>0</v>
      </c>
      <c r="P6952">
        <v>2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3.4151482023166667E-2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3.4151482023166667E-2</v>
      </c>
    </row>
    <row r="6953" spans="1:31" x14ac:dyDescent="0.25">
      <c r="A6953">
        <v>2285865</v>
      </c>
      <c r="B6953">
        <v>1</v>
      </c>
      <c r="C6953" t="s">
        <v>81</v>
      </c>
      <c r="D6953" t="s">
        <v>127</v>
      </c>
      <c r="E6953" t="s">
        <v>165</v>
      </c>
      <c r="F6953" t="s">
        <v>20037</v>
      </c>
      <c r="G6953" t="s">
        <v>198</v>
      </c>
      <c r="H6953" t="s">
        <v>150</v>
      </c>
      <c r="I6953" t="s">
        <v>136</v>
      </c>
      <c r="J6953" t="s">
        <v>137</v>
      </c>
      <c r="K6953" t="s">
        <v>138</v>
      </c>
      <c r="L6953" t="s">
        <v>20038</v>
      </c>
      <c r="M6953" t="s">
        <v>20039</v>
      </c>
      <c r="N6953">
        <v>1.5075000000000001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8.5332338840833338E-3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8.5332338840833338E-3</v>
      </c>
    </row>
    <row r="6954" spans="1:31" x14ac:dyDescent="0.25">
      <c r="A6954">
        <v>2285805</v>
      </c>
      <c r="B6954">
        <v>1</v>
      </c>
      <c r="C6954" t="s">
        <v>81</v>
      </c>
      <c r="D6954" t="s">
        <v>115</v>
      </c>
      <c r="E6954" t="s">
        <v>147</v>
      </c>
      <c r="F6954" t="s">
        <v>20040</v>
      </c>
      <c r="G6954" t="s">
        <v>2263</v>
      </c>
      <c r="H6954" t="s">
        <v>150</v>
      </c>
      <c r="I6954" t="s">
        <v>136</v>
      </c>
      <c r="J6954" t="s">
        <v>137</v>
      </c>
      <c r="K6954" t="s">
        <v>138</v>
      </c>
      <c r="L6954" t="s">
        <v>20041</v>
      </c>
      <c r="M6954" t="s">
        <v>19896</v>
      </c>
      <c r="N6954">
        <v>3.0352777770000001</v>
      </c>
      <c r="O6954">
        <v>0</v>
      </c>
      <c r="P6954">
        <v>10</v>
      </c>
      <c r="Q6954">
        <v>0</v>
      </c>
      <c r="R6954">
        <v>2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1.3165905517466943</v>
      </c>
      <c r="Y6954">
        <v>0</v>
      </c>
      <c r="Z6954">
        <v>0.6377700286435416</v>
      </c>
      <c r="AA6954">
        <v>0</v>
      </c>
      <c r="AB6954">
        <v>0</v>
      </c>
      <c r="AC6954">
        <v>0</v>
      </c>
      <c r="AD6954">
        <v>0</v>
      </c>
      <c r="AE6954">
        <v>1.9543605803902357</v>
      </c>
    </row>
    <row r="6955" spans="1:31" x14ac:dyDescent="0.25">
      <c r="A6955">
        <v>2285782</v>
      </c>
      <c r="B6955">
        <v>1</v>
      </c>
      <c r="C6955" t="s">
        <v>80</v>
      </c>
      <c r="D6955" t="s">
        <v>90</v>
      </c>
      <c r="E6955" t="s">
        <v>141</v>
      </c>
      <c r="F6955" t="s">
        <v>20042</v>
      </c>
      <c r="G6955" t="s">
        <v>143</v>
      </c>
      <c r="H6955" t="s">
        <v>135</v>
      </c>
      <c r="I6955" t="s">
        <v>136</v>
      </c>
      <c r="J6955" t="s">
        <v>137</v>
      </c>
      <c r="K6955" t="s">
        <v>144</v>
      </c>
      <c r="L6955" t="s">
        <v>20043</v>
      </c>
      <c r="M6955" t="s">
        <v>20044</v>
      </c>
      <c r="N6955">
        <v>0.99361111099999999</v>
      </c>
      <c r="O6955">
        <v>0</v>
      </c>
      <c r="P6955">
        <v>1168</v>
      </c>
      <c r="Q6955">
        <v>0</v>
      </c>
      <c r="R6955">
        <v>0</v>
      </c>
      <c r="S6955">
        <v>0</v>
      </c>
      <c r="T6955">
        <v>109</v>
      </c>
      <c r="U6955">
        <v>0</v>
      </c>
      <c r="V6955">
        <v>1</v>
      </c>
      <c r="W6955">
        <v>0</v>
      </c>
      <c r="X6955">
        <v>326.99764050715436</v>
      </c>
      <c r="Y6955">
        <v>0</v>
      </c>
      <c r="Z6955">
        <v>0</v>
      </c>
      <c r="AA6955">
        <v>0</v>
      </c>
      <c r="AB6955">
        <v>58.089524140827727</v>
      </c>
      <c r="AC6955">
        <v>0</v>
      </c>
      <c r="AD6955">
        <v>10.149924893821</v>
      </c>
      <c r="AE6955">
        <v>395.23708954180307</v>
      </c>
    </row>
    <row r="6956" spans="1:31" x14ac:dyDescent="0.25">
      <c r="A6956">
        <v>2285636</v>
      </c>
      <c r="B6956">
        <v>1</v>
      </c>
      <c r="C6956" t="s">
        <v>80</v>
      </c>
      <c r="D6956" t="s">
        <v>97</v>
      </c>
      <c r="E6956" t="s">
        <v>165</v>
      </c>
      <c r="F6956" t="s">
        <v>20045</v>
      </c>
      <c r="G6956" t="s">
        <v>225</v>
      </c>
      <c r="H6956" t="s">
        <v>150</v>
      </c>
      <c r="I6956" t="s">
        <v>136</v>
      </c>
      <c r="J6956" t="s">
        <v>137</v>
      </c>
      <c r="K6956" t="s">
        <v>138</v>
      </c>
      <c r="L6956" t="s">
        <v>20046</v>
      </c>
      <c r="M6956" t="s">
        <v>20047</v>
      </c>
      <c r="N6956">
        <v>2.9483333329999999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1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0.34576781695999997</v>
      </c>
      <c r="AC6956">
        <v>0</v>
      </c>
      <c r="AD6956">
        <v>0</v>
      </c>
      <c r="AE6956">
        <v>0.34576781695999997</v>
      </c>
    </row>
    <row r="6957" spans="1:31" x14ac:dyDescent="0.25">
      <c r="A6957">
        <v>2285682</v>
      </c>
      <c r="B6957">
        <v>1</v>
      </c>
      <c r="C6957" t="s">
        <v>80</v>
      </c>
      <c r="D6957" t="s">
        <v>108</v>
      </c>
      <c r="E6957" t="s">
        <v>147</v>
      </c>
      <c r="F6957" t="s">
        <v>13890</v>
      </c>
      <c r="G6957" t="s">
        <v>149</v>
      </c>
      <c r="H6957" t="s">
        <v>150</v>
      </c>
      <c r="I6957" t="s">
        <v>136</v>
      </c>
      <c r="J6957" t="s">
        <v>137</v>
      </c>
      <c r="K6957" t="s">
        <v>138</v>
      </c>
      <c r="L6957" t="s">
        <v>20048</v>
      </c>
      <c r="M6957" t="s">
        <v>20049</v>
      </c>
      <c r="N6957">
        <v>2.4505555550000002</v>
      </c>
      <c r="O6957">
        <v>0</v>
      </c>
      <c r="P6957">
        <v>7</v>
      </c>
      <c r="Q6957">
        <v>0</v>
      </c>
      <c r="R6957">
        <v>3</v>
      </c>
      <c r="S6957">
        <v>0</v>
      </c>
      <c r="T6957">
        <v>1</v>
      </c>
      <c r="U6957">
        <v>0</v>
      </c>
      <c r="V6957">
        <v>0</v>
      </c>
      <c r="W6957">
        <v>0</v>
      </c>
      <c r="X6957">
        <v>3.6390606247129336</v>
      </c>
      <c r="Y6957">
        <v>0</v>
      </c>
      <c r="Z6957">
        <v>0.17867659518966666</v>
      </c>
      <c r="AA6957">
        <v>0</v>
      </c>
      <c r="AB6957">
        <v>0.13419372348741665</v>
      </c>
      <c r="AC6957">
        <v>0</v>
      </c>
      <c r="AD6957">
        <v>0</v>
      </c>
      <c r="AE6957">
        <v>3.9519309433900167</v>
      </c>
    </row>
    <row r="6958" spans="1:31" x14ac:dyDescent="0.25">
      <c r="A6958">
        <v>2285788</v>
      </c>
      <c r="B6958">
        <v>1</v>
      </c>
      <c r="C6958" t="s">
        <v>81</v>
      </c>
      <c r="D6958" t="s">
        <v>112</v>
      </c>
      <c r="E6958" t="s">
        <v>165</v>
      </c>
      <c r="F6958" t="s">
        <v>20050</v>
      </c>
      <c r="G6958" t="s">
        <v>198</v>
      </c>
      <c r="H6958" t="s">
        <v>150</v>
      </c>
      <c r="I6958" t="s">
        <v>136</v>
      </c>
      <c r="J6958" t="s">
        <v>137</v>
      </c>
      <c r="K6958" t="s">
        <v>138</v>
      </c>
      <c r="L6958" t="s">
        <v>20051</v>
      </c>
      <c r="M6958" t="s">
        <v>20052</v>
      </c>
      <c r="N6958">
        <v>1.439444444</v>
      </c>
      <c r="O6958">
        <v>0</v>
      </c>
      <c r="P6958">
        <v>1</v>
      </c>
      <c r="Q6958">
        <v>0</v>
      </c>
      <c r="R6958">
        <v>3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7.6472969595750007E-3</v>
      </c>
      <c r="Y6958">
        <v>0</v>
      </c>
      <c r="Z6958">
        <v>6.2886797986833332E-2</v>
      </c>
      <c r="AA6958">
        <v>0</v>
      </c>
      <c r="AB6958">
        <v>0</v>
      </c>
      <c r="AC6958">
        <v>0</v>
      </c>
      <c r="AD6958">
        <v>0</v>
      </c>
      <c r="AE6958">
        <v>7.0534094946408332E-2</v>
      </c>
    </row>
    <row r="6959" spans="1:31" x14ac:dyDescent="0.25">
      <c r="A6959">
        <v>2285891</v>
      </c>
      <c r="B6959">
        <v>1</v>
      </c>
      <c r="C6959" t="s">
        <v>80</v>
      </c>
      <c r="D6959" t="s">
        <v>97</v>
      </c>
      <c r="E6959" t="s">
        <v>147</v>
      </c>
      <c r="F6959" t="s">
        <v>20053</v>
      </c>
      <c r="G6959" t="s">
        <v>149</v>
      </c>
      <c r="H6959" t="s">
        <v>150</v>
      </c>
      <c r="I6959" t="s">
        <v>136</v>
      </c>
      <c r="J6959" t="s">
        <v>137</v>
      </c>
      <c r="K6959" t="s">
        <v>138</v>
      </c>
      <c r="L6959" t="s">
        <v>20054</v>
      </c>
      <c r="M6959" t="s">
        <v>20055</v>
      </c>
      <c r="N6959">
        <v>2.0016666660000002</v>
      </c>
      <c r="O6959">
        <v>0</v>
      </c>
      <c r="P6959">
        <v>1</v>
      </c>
      <c r="Q6959">
        <v>0</v>
      </c>
      <c r="R6959">
        <v>3</v>
      </c>
      <c r="S6959">
        <v>0</v>
      </c>
      <c r="T6959">
        <v>5</v>
      </c>
      <c r="U6959">
        <v>0</v>
      </c>
      <c r="V6959">
        <v>0</v>
      </c>
      <c r="W6959">
        <v>0</v>
      </c>
      <c r="X6959">
        <v>6.5093704994499992E-3</v>
      </c>
      <c r="Y6959">
        <v>0</v>
      </c>
      <c r="Z6959">
        <v>5.6953870739391501</v>
      </c>
      <c r="AA6959">
        <v>0</v>
      </c>
      <c r="AB6959">
        <v>3.5205828839257998</v>
      </c>
      <c r="AC6959">
        <v>0</v>
      </c>
      <c r="AD6959">
        <v>0</v>
      </c>
      <c r="AE6959">
        <v>9.2224793283644004</v>
      </c>
    </row>
    <row r="6960" spans="1:31" x14ac:dyDescent="0.25">
      <c r="A6960">
        <v>2285642</v>
      </c>
      <c r="B6960">
        <v>1</v>
      </c>
      <c r="C6960" t="s">
        <v>80</v>
      </c>
      <c r="D6960" t="s">
        <v>94</v>
      </c>
      <c r="E6960" t="s">
        <v>157</v>
      </c>
      <c r="F6960" t="s">
        <v>2755</v>
      </c>
      <c r="G6960" t="s">
        <v>134</v>
      </c>
      <c r="H6960" t="s">
        <v>135</v>
      </c>
      <c r="I6960" t="s">
        <v>136</v>
      </c>
      <c r="J6960" t="s">
        <v>137</v>
      </c>
      <c r="K6960" t="s">
        <v>138</v>
      </c>
      <c r="L6960" t="s">
        <v>20056</v>
      </c>
      <c r="M6960" t="s">
        <v>20057</v>
      </c>
      <c r="N6960">
        <v>0.80861111100000005</v>
      </c>
      <c r="O6960">
        <v>0</v>
      </c>
      <c r="P6960">
        <v>806</v>
      </c>
      <c r="Q6960">
        <v>0</v>
      </c>
      <c r="R6960">
        <v>57</v>
      </c>
      <c r="S6960">
        <v>2</v>
      </c>
      <c r="T6960">
        <v>149</v>
      </c>
      <c r="U6960">
        <v>1</v>
      </c>
      <c r="V6960">
        <v>2</v>
      </c>
      <c r="W6960">
        <v>0</v>
      </c>
      <c r="X6960">
        <v>118.38699589858592</v>
      </c>
      <c r="Y6960">
        <v>0</v>
      </c>
      <c r="Z6960">
        <v>17.949595363507505</v>
      </c>
      <c r="AA6960">
        <v>2.3287691996326614</v>
      </c>
      <c r="AB6960">
        <v>58.579339869846287</v>
      </c>
      <c r="AC6960">
        <v>1.960549142713</v>
      </c>
      <c r="AD6960">
        <v>1.9078349623044253</v>
      </c>
      <c r="AE6960">
        <v>201.11308443658982</v>
      </c>
    </row>
    <row r="6961" spans="1:31" x14ac:dyDescent="0.25">
      <c r="A6961">
        <v>2285991</v>
      </c>
      <c r="B6961">
        <v>1</v>
      </c>
      <c r="C6961" t="s">
        <v>80</v>
      </c>
      <c r="D6961" t="s">
        <v>82</v>
      </c>
      <c r="E6961" t="s">
        <v>165</v>
      </c>
      <c r="F6961" t="s">
        <v>20058</v>
      </c>
      <c r="G6961" t="s">
        <v>198</v>
      </c>
      <c r="H6961" t="s">
        <v>150</v>
      </c>
      <c r="I6961" t="s">
        <v>136</v>
      </c>
      <c r="J6961" t="s">
        <v>137</v>
      </c>
      <c r="K6961" t="s">
        <v>138</v>
      </c>
      <c r="L6961" t="s">
        <v>20059</v>
      </c>
      <c r="M6961" t="s">
        <v>20060</v>
      </c>
      <c r="N6961">
        <v>1.0208333329999999</v>
      </c>
      <c r="O6961">
        <v>0</v>
      </c>
      <c r="P6961">
        <v>2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0.65597317086200002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0.65597317086200002</v>
      </c>
    </row>
    <row r="6962" spans="1:31" x14ac:dyDescent="0.25">
      <c r="A6962">
        <v>2285596</v>
      </c>
      <c r="B6962">
        <v>1</v>
      </c>
      <c r="C6962" t="s">
        <v>80</v>
      </c>
      <c r="D6962" t="s">
        <v>106</v>
      </c>
      <c r="E6962" t="s">
        <v>165</v>
      </c>
      <c r="F6962" t="s">
        <v>20061</v>
      </c>
      <c r="G6962" t="s">
        <v>225</v>
      </c>
      <c r="H6962" t="s">
        <v>150</v>
      </c>
      <c r="I6962" t="s">
        <v>136</v>
      </c>
      <c r="J6962" t="s">
        <v>137</v>
      </c>
      <c r="K6962" t="s">
        <v>138</v>
      </c>
      <c r="L6962" t="s">
        <v>20062</v>
      </c>
      <c r="M6962" t="s">
        <v>20063</v>
      </c>
      <c r="N6962">
        <v>5.3955555549999996</v>
      </c>
      <c r="O6962">
        <v>0</v>
      </c>
      <c r="P6962">
        <v>0</v>
      </c>
      <c r="Q6962">
        <v>0</v>
      </c>
      <c r="R6962">
        <v>1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2.9330610403737496</v>
      </c>
      <c r="AA6962">
        <v>0</v>
      </c>
      <c r="AB6962">
        <v>0</v>
      </c>
      <c r="AC6962">
        <v>0</v>
      </c>
      <c r="AD6962">
        <v>0</v>
      </c>
      <c r="AE6962">
        <v>2.9330610403737496</v>
      </c>
    </row>
    <row r="6963" spans="1:31" x14ac:dyDescent="0.25">
      <c r="A6963">
        <v>2285742</v>
      </c>
      <c r="B6963">
        <v>1</v>
      </c>
      <c r="C6963" t="s">
        <v>80</v>
      </c>
      <c r="D6963" t="s">
        <v>107</v>
      </c>
      <c r="E6963" t="s">
        <v>165</v>
      </c>
      <c r="F6963" t="s">
        <v>20064</v>
      </c>
      <c r="G6963" t="s">
        <v>167</v>
      </c>
      <c r="H6963" t="s">
        <v>150</v>
      </c>
      <c r="I6963" t="s">
        <v>136</v>
      </c>
      <c r="J6963" t="s">
        <v>137</v>
      </c>
      <c r="K6963" t="s">
        <v>138</v>
      </c>
      <c r="L6963" t="s">
        <v>20065</v>
      </c>
      <c r="M6963" t="s">
        <v>20066</v>
      </c>
      <c r="N6963">
        <v>5.9802777770000004</v>
      </c>
      <c r="O6963">
        <v>0</v>
      </c>
      <c r="P6963">
        <v>1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2.9142472512785251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2.9142472512785251</v>
      </c>
    </row>
    <row r="6964" spans="1:31" x14ac:dyDescent="0.25">
      <c r="A6964">
        <v>2285888</v>
      </c>
      <c r="B6964">
        <v>1</v>
      </c>
      <c r="C6964" t="s">
        <v>80</v>
      </c>
      <c r="D6964" t="s">
        <v>103</v>
      </c>
      <c r="E6964" t="s">
        <v>147</v>
      </c>
      <c r="F6964" t="s">
        <v>20067</v>
      </c>
      <c r="G6964" t="s">
        <v>149</v>
      </c>
      <c r="H6964" t="s">
        <v>150</v>
      </c>
      <c r="I6964" t="s">
        <v>136</v>
      </c>
      <c r="J6964" t="s">
        <v>137</v>
      </c>
      <c r="K6964" t="s">
        <v>138</v>
      </c>
      <c r="L6964" t="s">
        <v>20068</v>
      </c>
      <c r="M6964" t="s">
        <v>20069</v>
      </c>
      <c r="N6964">
        <v>2.2952777769999999</v>
      </c>
      <c r="O6964">
        <v>0</v>
      </c>
      <c r="P6964">
        <v>160</v>
      </c>
      <c r="Q6964">
        <v>0</v>
      </c>
      <c r="R6964">
        <v>10</v>
      </c>
      <c r="S6964">
        <v>0</v>
      </c>
      <c r="T6964">
        <v>25</v>
      </c>
      <c r="U6964">
        <v>0</v>
      </c>
      <c r="V6964">
        <v>0</v>
      </c>
      <c r="W6964">
        <v>0</v>
      </c>
      <c r="X6964">
        <v>81.941210763327035</v>
      </c>
      <c r="Y6964">
        <v>0</v>
      </c>
      <c r="Z6964">
        <v>2.5962448588298663</v>
      </c>
      <c r="AA6964">
        <v>0</v>
      </c>
      <c r="AB6964">
        <v>21.543475172791702</v>
      </c>
      <c r="AC6964">
        <v>0</v>
      </c>
      <c r="AD6964">
        <v>0</v>
      </c>
      <c r="AE6964">
        <v>106.0809307949486</v>
      </c>
    </row>
    <row r="6965" spans="1:31" x14ac:dyDescent="0.25">
      <c r="A6965">
        <v>2285911</v>
      </c>
      <c r="B6965">
        <v>1</v>
      </c>
      <c r="C6965" t="s">
        <v>80</v>
      </c>
      <c r="D6965" t="s">
        <v>94</v>
      </c>
      <c r="E6965" t="s">
        <v>147</v>
      </c>
      <c r="F6965" t="s">
        <v>20070</v>
      </c>
      <c r="G6965" t="s">
        <v>149</v>
      </c>
      <c r="H6965" t="s">
        <v>150</v>
      </c>
      <c r="I6965" t="s">
        <v>136</v>
      </c>
      <c r="J6965" t="s">
        <v>137</v>
      </c>
      <c r="K6965" t="s">
        <v>138</v>
      </c>
      <c r="L6965" t="s">
        <v>20071</v>
      </c>
      <c r="M6965" t="s">
        <v>20072</v>
      </c>
      <c r="N6965">
        <v>4.2319444439999998</v>
      </c>
      <c r="O6965">
        <v>0</v>
      </c>
      <c r="P6965">
        <v>33</v>
      </c>
      <c r="Q6965">
        <v>0</v>
      </c>
      <c r="R6965">
        <v>0</v>
      </c>
      <c r="S6965">
        <v>0</v>
      </c>
      <c r="T6965">
        <v>3</v>
      </c>
      <c r="U6965">
        <v>0</v>
      </c>
      <c r="V6965">
        <v>0</v>
      </c>
      <c r="W6965">
        <v>0</v>
      </c>
      <c r="X6965">
        <v>15.792231132717552</v>
      </c>
      <c r="Y6965">
        <v>0</v>
      </c>
      <c r="Z6965">
        <v>0</v>
      </c>
      <c r="AA6965">
        <v>0</v>
      </c>
      <c r="AB6965">
        <v>0.95498306351965001</v>
      </c>
      <c r="AC6965">
        <v>0</v>
      </c>
      <c r="AD6965">
        <v>0</v>
      </c>
      <c r="AE6965">
        <v>16.747214196237202</v>
      </c>
    </row>
    <row r="6966" spans="1:31" x14ac:dyDescent="0.25">
      <c r="A6966">
        <v>2285725</v>
      </c>
      <c r="B6966">
        <v>1</v>
      </c>
      <c r="C6966" t="s">
        <v>80</v>
      </c>
      <c r="D6966" t="s">
        <v>94</v>
      </c>
      <c r="E6966" t="s">
        <v>141</v>
      </c>
      <c r="F6966" t="s">
        <v>20073</v>
      </c>
      <c r="G6966" t="s">
        <v>154</v>
      </c>
      <c r="H6966" t="s">
        <v>135</v>
      </c>
      <c r="I6966" t="s">
        <v>136</v>
      </c>
      <c r="J6966" t="s">
        <v>137</v>
      </c>
      <c r="K6966" t="s">
        <v>144</v>
      </c>
      <c r="L6966" t="s">
        <v>20074</v>
      </c>
      <c r="M6966" t="s">
        <v>20075</v>
      </c>
      <c r="N6966">
        <v>6.13</v>
      </c>
      <c r="O6966">
        <v>0</v>
      </c>
      <c r="P6966">
        <v>76</v>
      </c>
      <c r="Q6966">
        <v>0</v>
      </c>
      <c r="R6966">
        <v>12</v>
      </c>
      <c r="S6966">
        <v>1</v>
      </c>
      <c r="T6966">
        <v>7</v>
      </c>
      <c r="U6966">
        <v>0</v>
      </c>
      <c r="V6966">
        <v>0</v>
      </c>
      <c r="W6966">
        <v>0</v>
      </c>
      <c r="X6966">
        <v>112.08481520440083</v>
      </c>
      <c r="Y6966">
        <v>0</v>
      </c>
      <c r="Z6966">
        <v>37.973770547698798</v>
      </c>
      <c r="AA6966">
        <v>6.7053429147466668</v>
      </c>
      <c r="AB6966">
        <v>28.118086299536877</v>
      </c>
      <c r="AC6966">
        <v>0</v>
      </c>
      <c r="AD6966">
        <v>0</v>
      </c>
      <c r="AE6966">
        <v>184.88201496638317</v>
      </c>
    </row>
    <row r="6967" spans="1:31" x14ac:dyDescent="0.25">
      <c r="A6967">
        <v>2285954</v>
      </c>
      <c r="B6967">
        <v>1</v>
      </c>
      <c r="C6967" t="s">
        <v>80</v>
      </c>
      <c r="D6967" t="s">
        <v>97</v>
      </c>
      <c r="E6967" t="s">
        <v>312</v>
      </c>
      <c r="F6967" t="s">
        <v>20076</v>
      </c>
      <c r="G6967" t="s">
        <v>1032</v>
      </c>
      <c r="H6967" t="s">
        <v>150</v>
      </c>
      <c r="I6967" t="s">
        <v>136</v>
      </c>
      <c r="J6967" t="s">
        <v>137</v>
      </c>
      <c r="K6967" t="s">
        <v>138</v>
      </c>
      <c r="L6967" t="s">
        <v>20077</v>
      </c>
      <c r="M6967" t="s">
        <v>20078</v>
      </c>
      <c r="N6967">
        <v>0.93416666599999998</v>
      </c>
      <c r="O6967">
        <v>0</v>
      </c>
      <c r="P6967">
        <v>9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3.8355654064770661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3.8355654064770661</v>
      </c>
    </row>
    <row r="6968" spans="1:31" x14ac:dyDescent="0.25">
      <c r="A6968">
        <v>2285762</v>
      </c>
      <c r="B6968">
        <v>1</v>
      </c>
      <c r="C6968" t="s">
        <v>80</v>
      </c>
      <c r="D6968" t="s">
        <v>96</v>
      </c>
      <c r="E6968" t="s">
        <v>165</v>
      </c>
      <c r="F6968" t="s">
        <v>20079</v>
      </c>
      <c r="G6968" t="s">
        <v>261</v>
      </c>
      <c r="H6968" t="s">
        <v>150</v>
      </c>
      <c r="I6968" t="s">
        <v>136</v>
      </c>
      <c r="J6968" t="s">
        <v>137</v>
      </c>
      <c r="K6968" t="s">
        <v>138</v>
      </c>
      <c r="L6968" t="s">
        <v>20080</v>
      </c>
      <c r="M6968" t="s">
        <v>20081</v>
      </c>
      <c r="N6968">
        <v>2.1261111110000002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0.11189830927380001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0.11189830927380001</v>
      </c>
    </row>
    <row r="6969" spans="1:31" x14ac:dyDescent="0.25">
      <c r="A6969">
        <v>2285968</v>
      </c>
      <c r="B6969">
        <v>1</v>
      </c>
      <c r="C6969" t="s">
        <v>80</v>
      </c>
      <c r="D6969" t="s">
        <v>94</v>
      </c>
      <c r="E6969" t="s">
        <v>147</v>
      </c>
      <c r="F6969" t="s">
        <v>20082</v>
      </c>
      <c r="G6969" t="s">
        <v>1712</v>
      </c>
      <c r="H6969" t="s">
        <v>150</v>
      </c>
      <c r="I6969" t="s">
        <v>136</v>
      </c>
      <c r="J6969" t="s">
        <v>137</v>
      </c>
      <c r="K6969" t="s">
        <v>138</v>
      </c>
      <c r="L6969" t="s">
        <v>20083</v>
      </c>
      <c r="M6969" t="s">
        <v>20084</v>
      </c>
      <c r="N6969">
        <v>3.1855555550000001</v>
      </c>
      <c r="O6969">
        <v>0</v>
      </c>
      <c r="P6969">
        <v>49</v>
      </c>
      <c r="Q6969">
        <v>0</v>
      </c>
      <c r="R6969">
        <v>0</v>
      </c>
      <c r="S6969">
        <v>0</v>
      </c>
      <c r="T6969">
        <v>1</v>
      </c>
      <c r="U6969">
        <v>0</v>
      </c>
      <c r="V6969">
        <v>0</v>
      </c>
      <c r="W6969">
        <v>0</v>
      </c>
      <c r="X6969">
        <v>22.746213734882648</v>
      </c>
      <c r="Y6969">
        <v>0</v>
      </c>
      <c r="Z6969">
        <v>0</v>
      </c>
      <c r="AA6969">
        <v>0</v>
      </c>
      <c r="AB6969">
        <v>0.30498404152299996</v>
      </c>
      <c r="AC6969">
        <v>0</v>
      </c>
      <c r="AD6969">
        <v>0</v>
      </c>
      <c r="AE6969">
        <v>23.051197776405647</v>
      </c>
    </row>
    <row r="6970" spans="1:31" x14ac:dyDescent="0.25">
      <c r="A6970">
        <v>2285619</v>
      </c>
      <c r="B6970">
        <v>1</v>
      </c>
      <c r="C6970" t="s">
        <v>80</v>
      </c>
      <c r="D6970" t="s">
        <v>106</v>
      </c>
      <c r="E6970" t="s">
        <v>141</v>
      </c>
      <c r="F6970" t="s">
        <v>20085</v>
      </c>
      <c r="G6970" t="s">
        <v>154</v>
      </c>
      <c r="H6970" t="s">
        <v>135</v>
      </c>
      <c r="I6970" t="s">
        <v>136</v>
      </c>
      <c r="J6970" t="s">
        <v>137</v>
      </c>
      <c r="K6970" t="s">
        <v>144</v>
      </c>
      <c r="L6970" t="s">
        <v>20086</v>
      </c>
      <c r="M6970" t="s">
        <v>20087</v>
      </c>
      <c r="N6970">
        <v>5.0566666659999999</v>
      </c>
      <c r="O6970">
        <v>0</v>
      </c>
      <c r="P6970">
        <v>71</v>
      </c>
      <c r="Q6970">
        <v>0</v>
      </c>
      <c r="R6970">
        <v>10</v>
      </c>
      <c r="S6970">
        <v>0</v>
      </c>
      <c r="T6970">
        <v>11</v>
      </c>
      <c r="U6970">
        <v>0</v>
      </c>
      <c r="V6970">
        <v>0</v>
      </c>
      <c r="W6970">
        <v>0</v>
      </c>
      <c r="X6970">
        <v>58.320407804460849</v>
      </c>
      <c r="Y6970">
        <v>0</v>
      </c>
      <c r="Z6970">
        <v>18.711973608565309</v>
      </c>
      <c r="AA6970">
        <v>0</v>
      </c>
      <c r="AB6970">
        <v>35.759678816570876</v>
      </c>
      <c r="AC6970">
        <v>0</v>
      </c>
      <c r="AD6970">
        <v>0</v>
      </c>
      <c r="AE6970">
        <v>112.79206022959704</v>
      </c>
    </row>
    <row r="6971" spans="1:31" x14ac:dyDescent="0.25">
      <c r="A6971">
        <v>2285900</v>
      </c>
      <c r="B6971">
        <v>1</v>
      </c>
      <c r="C6971" t="s">
        <v>80</v>
      </c>
      <c r="D6971" t="s">
        <v>83</v>
      </c>
      <c r="E6971" t="s">
        <v>165</v>
      </c>
      <c r="F6971" t="s">
        <v>20088</v>
      </c>
      <c r="G6971" t="s">
        <v>198</v>
      </c>
      <c r="H6971" t="s">
        <v>150</v>
      </c>
      <c r="I6971" t="s">
        <v>136</v>
      </c>
      <c r="J6971" t="s">
        <v>137</v>
      </c>
      <c r="K6971" t="s">
        <v>138</v>
      </c>
      <c r="L6971" t="s">
        <v>20089</v>
      </c>
      <c r="M6971" t="s">
        <v>20090</v>
      </c>
      <c r="N6971">
        <v>1.886666666</v>
      </c>
      <c r="O6971">
        <v>0</v>
      </c>
      <c r="P6971">
        <v>2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0.56035685723490003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0.56035685723490003</v>
      </c>
    </row>
    <row r="6972" spans="1:31" x14ac:dyDescent="0.25">
      <c r="A6972">
        <v>2285685</v>
      </c>
      <c r="B6972">
        <v>1</v>
      </c>
      <c r="C6972" t="s">
        <v>80</v>
      </c>
      <c r="D6972" t="s">
        <v>103</v>
      </c>
      <c r="E6972" t="s">
        <v>176</v>
      </c>
      <c r="F6972" t="s">
        <v>20091</v>
      </c>
      <c r="G6972" t="s">
        <v>149</v>
      </c>
      <c r="H6972" t="s">
        <v>150</v>
      </c>
      <c r="I6972" t="s">
        <v>136</v>
      </c>
      <c r="J6972" t="s">
        <v>137</v>
      </c>
      <c r="K6972" t="s">
        <v>138</v>
      </c>
      <c r="L6972" t="s">
        <v>20092</v>
      </c>
      <c r="M6972" t="s">
        <v>20093</v>
      </c>
      <c r="N6972">
        <v>2.8094444439999999</v>
      </c>
      <c r="O6972">
        <v>0</v>
      </c>
      <c r="P6972">
        <v>0</v>
      </c>
      <c r="Q6972">
        <v>0</v>
      </c>
      <c r="R6972">
        <v>16</v>
      </c>
      <c r="S6972">
        <v>0</v>
      </c>
      <c r="T6972">
        <v>1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43.319512060927224</v>
      </c>
      <c r="AA6972">
        <v>0</v>
      </c>
      <c r="AB6972">
        <v>1.8985933018716667E-2</v>
      </c>
      <c r="AC6972">
        <v>0</v>
      </c>
      <c r="AD6972">
        <v>0</v>
      </c>
      <c r="AE6972">
        <v>43.338497993945943</v>
      </c>
    </row>
    <row r="6973" spans="1:31" x14ac:dyDescent="0.25">
      <c r="A6973">
        <v>2285708</v>
      </c>
      <c r="B6973">
        <v>1</v>
      </c>
      <c r="C6973" t="s">
        <v>80</v>
      </c>
      <c r="D6973" t="s">
        <v>82</v>
      </c>
      <c r="E6973" t="s">
        <v>147</v>
      </c>
      <c r="F6973" t="s">
        <v>17164</v>
      </c>
      <c r="G6973" t="s">
        <v>143</v>
      </c>
      <c r="H6973" t="s">
        <v>150</v>
      </c>
      <c r="I6973" t="s">
        <v>136</v>
      </c>
      <c r="J6973" t="s">
        <v>137</v>
      </c>
      <c r="K6973" t="s">
        <v>144</v>
      </c>
      <c r="L6973" t="s">
        <v>20094</v>
      </c>
      <c r="M6973" t="s">
        <v>20095</v>
      </c>
      <c r="N6973">
        <v>2.6572222220000001</v>
      </c>
      <c r="O6973">
        <v>0</v>
      </c>
      <c r="P6973">
        <v>58</v>
      </c>
      <c r="Q6973">
        <v>0</v>
      </c>
      <c r="R6973">
        <v>0</v>
      </c>
      <c r="S6973">
        <v>0</v>
      </c>
      <c r="T6973">
        <v>17</v>
      </c>
      <c r="U6973">
        <v>0</v>
      </c>
      <c r="V6973">
        <v>0</v>
      </c>
      <c r="W6973">
        <v>0</v>
      </c>
      <c r="X6973">
        <v>43.455293459445599</v>
      </c>
      <c r="Y6973">
        <v>0</v>
      </c>
      <c r="Z6973">
        <v>0</v>
      </c>
      <c r="AA6973">
        <v>0</v>
      </c>
      <c r="AB6973">
        <v>48.854486424635255</v>
      </c>
      <c r="AC6973">
        <v>0</v>
      </c>
      <c r="AD6973">
        <v>0</v>
      </c>
      <c r="AE6973">
        <v>92.309779884080854</v>
      </c>
    </row>
    <row r="6974" spans="1:31" x14ac:dyDescent="0.25">
      <c r="A6974">
        <v>2285754</v>
      </c>
      <c r="B6974">
        <v>1</v>
      </c>
      <c r="C6974" t="s">
        <v>80</v>
      </c>
      <c r="D6974" t="s">
        <v>96</v>
      </c>
      <c r="E6974" t="s">
        <v>165</v>
      </c>
      <c r="F6974" t="s">
        <v>20096</v>
      </c>
      <c r="G6974" t="s">
        <v>167</v>
      </c>
      <c r="H6974" t="s">
        <v>150</v>
      </c>
      <c r="I6974" t="s">
        <v>136</v>
      </c>
      <c r="J6974" t="s">
        <v>137</v>
      </c>
      <c r="K6974" t="s">
        <v>138</v>
      </c>
      <c r="L6974" t="s">
        <v>20097</v>
      </c>
      <c r="M6974" t="s">
        <v>20098</v>
      </c>
      <c r="N6974">
        <v>6.4155555550000001</v>
      </c>
      <c r="O6974">
        <v>0</v>
      </c>
      <c r="P6974">
        <v>2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3.9159065938414672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3.9159065938414672</v>
      </c>
    </row>
    <row r="6975" spans="1:31" x14ac:dyDescent="0.25">
      <c r="A6975">
        <v>2285645</v>
      </c>
      <c r="B6975">
        <v>1</v>
      </c>
      <c r="C6975" t="s">
        <v>80</v>
      </c>
      <c r="D6975" t="s">
        <v>106</v>
      </c>
      <c r="E6975" t="s">
        <v>141</v>
      </c>
      <c r="F6975" t="s">
        <v>20099</v>
      </c>
      <c r="G6975" t="s">
        <v>154</v>
      </c>
      <c r="H6975" t="s">
        <v>135</v>
      </c>
      <c r="I6975" t="s">
        <v>136</v>
      </c>
      <c r="J6975" t="s">
        <v>137</v>
      </c>
      <c r="K6975" t="s">
        <v>144</v>
      </c>
      <c r="L6975" t="s">
        <v>20100</v>
      </c>
      <c r="M6975" t="s">
        <v>20101</v>
      </c>
      <c r="N6975">
        <v>4.9686111110000004</v>
      </c>
      <c r="O6975">
        <v>0</v>
      </c>
      <c r="P6975">
        <v>19</v>
      </c>
      <c r="Q6975">
        <v>0</v>
      </c>
      <c r="R6975">
        <v>10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11.007645143982602</v>
      </c>
      <c r="Y6975">
        <v>0</v>
      </c>
      <c r="Z6975">
        <v>1.9994423102019001</v>
      </c>
      <c r="AA6975">
        <v>0</v>
      </c>
      <c r="AB6975">
        <v>0</v>
      </c>
      <c r="AC6975">
        <v>0</v>
      </c>
      <c r="AD6975">
        <v>0</v>
      </c>
      <c r="AE6975">
        <v>13.007087454184502</v>
      </c>
    </row>
    <row r="6976" spans="1:31" x14ac:dyDescent="0.25">
      <c r="A6976">
        <v>2285894</v>
      </c>
      <c r="B6976">
        <v>1</v>
      </c>
      <c r="C6976" t="s">
        <v>80</v>
      </c>
      <c r="D6976" t="s">
        <v>85</v>
      </c>
      <c r="E6976" t="s">
        <v>165</v>
      </c>
      <c r="F6976" t="s">
        <v>18285</v>
      </c>
      <c r="G6976" t="s">
        <v>167</v>
      </c>
      <c r="H6976" t="s">
        <v>150</v>
      </c>
      <c r="I6976" t="s">
        <v>136</v>
      </c>
      <c r="J6976" t="s">
        <v>137</v>
      </c>
      <c r="K6976" t="s">
        <v>138</v>
      </c>
      <c r="L6976" t="s">
        <v>20102</v>
      </c>
      <c r="M6976" t="s">
        <v>20103</v>
      </c>
      <c r="N6976">
        <v>2.8374999999999999</v>
      </c>
      <c r="O6976">
        <v>0</v>
      </c>
      <c r="P6976">
        <v>6</v>
      </c>
      <c r="Q6976">
        <v>0</v>
      </c>
      <c r="R6976">
        <v>0</v>
      </c>
      <c r="S6976">
        <v>0</v>
      </c>
      <c r="T6976">
        <v>3</v>
      </c>
      <c r="U6976">
        <v>0</v>
      </c>
      <c r="V6976">
        <v>0</v>
      </c>
      <c r="W6976">
        <v>0</v>
      </c>
      <c r="X6976">
        <v>6.3447829558350231</v>
      </c>
      <c r="Y6976">
        <v>0</v>
      </c>
      <c r="Z6976">
        <v>0</v>
      </c>
      <c r="AA6976">
        <v>0</v>
      </c>
      <c r="AB6976">
        <v>5.6715770870478304</v>
      </c>
      <c r="AC6976">
        <v>0</v>
      </c>
      <c r="AD6976">
        <v>0</v>
      </c>
      <c r="AE6976">
        <v>12.016360042882853</v>
      </c>
    </row>
    <row r="6977" spans="1:31" x14ac:dyDescent="0.25">
      <c r="A6977">
        <v>2285585</v>
      </c>
      <c r="B6977">
        <v>1</v>
      </c>
      <c r="C6977" t="s">
        <v>80</v>
      </c>
      <c r="D6977" t="s">
        <v>108</v>
      </c>
      <c r="E6977" t="s">
        <v>176</v>
      </c>
      <c r="F6977" t="s">
        <v>20104</v>
      </c>
      <c r="G6977" t="s">
        <v>154</v>
      </c>
      <c r="H6977" t="s">
        <v>150</v>
      </c>
      <c r="I6977" t="s">
        <v>136</v>
      </c>
      <c r="J6977" t="s">
        <v>137</v>
      </c>
      <c r="K6977" t="s">
        <v>144</v>
      </c>
      <c r="L6977" t="s">
        <v>20105</v>
      </c>
      <c r="M6977" t="s">
        <v>20106</v>
      </c>
      <c r="N6977">
        <v>8.0977777769999992</v>
      </c>
      <c r="O6977">
        <v>0</v>
      </c>
      <c r="P6977">
        <v>47</v>
      </c>
      <c r="Q6977">
        <v>0</v>
      </c>
      <c r="R6977">
        <v>2</v>
      </c>
      <c r="S6977">
        <v>0</v>
      </c>
      <c r="T6977">
        <v>151</v>
      </c>
      <c r="U6977">
        <v>0</v>
      </c>
      <c r="V6977">
        <v>2</v>
      </c>
      <c r="W6977">
        <v>0</v>
      </c>
      <c r="X6977">
        <v>89.613836900083001</v>
      </c>
      <c r="Y6977">
        <v>0</v>
      </c>
      <c r="Z6977">
        <v>10.043323564147251</v>
      </c>
      <c r="AA6977">
        <v>0</v>
      </c>
      <c r="AB6977">
        <v>873.50127484837208</v>
      </c>
      <c r="AC6977">
        <v>0</v>
      </c>
      <c r="AD6977">
        <v>85.713164645827035</v>
      </c>
      <c r="AE6977">
        <v>1058.8715999584294</v>
      </c>
    </row>
    <row r="6978" spans="1:31" x14ac:dyDescent="0.25">
      <c r="A6978">
        <v>2285691</v>
      </c>
      <c r="B6978">
        <v>1</v>
      </c>
      <c r="C6978" t="s">
        <v>81</v>
      </c>
      <c r="D6978" t="s">
        <v>128</v>
      </c>
      <c r="E6978" t="s">
        <v>141</v>
      </c>
      <c r="F6978" t="s">
        <v>20107</v>
      </c>
      <c r="G6978" t="s">
        <v>134</v>
      </c>
      <c r="H6978" t="s">
        <v>135</v>
      </c>
      <c r="I6978" t="s">
        <v>136</v>
      </c>
      <c r="J6978" t="s">
        <v>137</v>
      </c>
      <c r="K6978" t="s">
        <v>138</v>
      </c>
      <c r="L6978" t="s">
        <v>20108</v>
      </c>
      <c r="M6978" t="s">
        <v>20109</v>
      </c>
      <c r="N6978">
        <v>2.0108333329999999</v>
      </c>
      <c r="O6978">
        <v>0</v>
      </c>
      <c r="P6978">
        <v>0</v>
      </c>
      <c r="Q6978">
        <v>0</v>
      </c>
      <c r="R6978">
        <v>0</v>
      </c>
      <c r="S6978">
        <v>1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2.8925253642096669</v>
      </c>
      <c r="AB6978">
        <v>0</v>
      </c>
      <c r="AC6978">
        <v>0</v>
      </c>
      <c r="AD6978">
        <v>0</v>
      </c>
      <c r="AE6978">
        <v>2.8925253642096669</v>
      </c>
    </row>
    <row r="6979" spans="1:31" x14ac:dyDescent="0.25">
      <c r="A6979">
        <v>2285940</v>
      </c>
      <c r="B6979">
        <v>1</v>
      </c>
      <c r="C6979" t="s">
        <v>80</v>
      </c>
      <c r="D6979" t="s">
        <v>96</v>
      </c>
      <c r="E6979" t="s">
        <v>165</v>
      </c>
      <c r="F6979" t="s">
        <v>20110</v>
      </c>
      <c r="G6979" t="s">
        <v>261</v>
      </c>
      <c r="H6979" t="s">
        <v>150</v>
      </c>
      <c r="I6979" t="s">
        <v>136</v>
      </c>
      <c r="J6979" t="s">
        <v>137</v>
      </c>
      <c r="K6979" t="s">
        <v>138</v>
      </c>
      <c r="L6979" t="s">
        <v>20111</v>
      </c>
      <c r="M6979" t="s">
        <v>20112</v>
      </c>
      <c r="N6979">
        <v>4.2791666660000001</v>
      </c>
      <c r="O6979">
        <v>0</v>
      </c>
      <c r="P6979">
        <v>1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0.96441830589435007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0.96441830589435007</v>
      </c>
    </row>
    <row r="6980" spans="1:31" x14ac:dyDescent="0.25">
      <c r="A6980">
        <v>2285983</v>
      </c>
      <c r="B6980">
        <v>1</v>
      </c>
      <c r="C6980" t="s">
        <v>80</v>
      </c>
      <c r="D6980" t="s">
        <v>93</v>
      </c>
      <c r="E6980" t="s">
        <v>165</v>
      </c>
      <c r="F6980" t="s">
        <v>20113</v>
      </c>
      <c r="G6980" t="s">
        <v>198</v>
      </c>
      <c r="H6980" t="s">
        <v>150</v>
      </c>
      <c r="I6980" t="s">
        <v>136</v>
      </c>
      <c r="J6980" t="s">
        <v>137</v>
      </c>
      <c r="K6980" t="s">
        <v>138</v>
      </c>
      <c r="L6980" t="s">
        <v>20114</v>
      </c>
      <c r="M6980" t="s">
        <v>20115</v>
      </c>
      <c r="N6980">
        <v>1.730555555</v>
      </c>
      <c r="O6980">
        <v>0</v>
      </c>
      <c r="P6980">
        <v>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0.55571869813310004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0.55571869813310004</v>
      </c>
    </row>
    <row r="6981" spans="1:31" x14ac:dyDescent="0.25">
      <c r="A6981">
        <v>2285771</v>
      </c>
      <c r="B6981">
        <v>1</v>
      </c>
      <c r="C6981" t="s">
        <v>80</v>
      </c>
      <c r="D6981" t="s">
        <v>89</v>
      </c>
      <c r="E6981" t="s">
        <v>165</v>
      </c>
      <c r="F6981" t="s">
        <v>20116</v>
      </c>
      <c r="G6981" t="s">
        <v>198</v>
      </c>
      <c r="H6981" t="s">
        <v>150</v>
      </c>
      <c r="I6981" t="s">
        <v>136</v>
      </c>
      <c r="J6981" t="s">
        <v>137</v>
      </c>
      <c r="K6981" t="s">
        <v>138</v>
      </c>
      <c r="L6981" t="s">
        <v>20117</v>
      </c>
      <c r="M6981" t="s">
        <v>20118</v>
      </c>
      <c r="N6981">
        <v>2.716111111</v>
      </c>
      <c r="O6981">
        <v>0</v>
      </c>
      <c r="P6981">
        <v>2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13.627406176190474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13.627406176190474</v>
      </c>
    </row>
    <row r="6982" spans="1:31" x14ac:dyDescent="0.25">
      <c r="A6982">
        <v>2285957</v>
      </c>
      <c r="B6982">
        <v>1</v>
      </c>
      <c r="C6982" t="s">
        <v>80</v>
      </c>
      <c r="D6982" t="s">
        <v>83</v>
      </c>
      <c r="E6982" t="s">
        <v>147</v>
      </c>
      <c r="F6982" t="s">
        <v>20119</v>
      </c>
      <c r="G6982" t="s">
        <v>149</v>
      </c>
      <c r="H6982" t="s">
        <v>150</v>
      </c>
      <c r="I6982" t="s">
        <v>136</v>
      </c>
      <c r="J6982" t="s">
        <v>137</v>
      </c>
      <c r="K6982" t="s">
        <v>138</v>
      </c>
      <c r="L6982" t="s">
        <v>20120</v>
      </c>
      <c r="M6982" t="s">
        <v>20121</v>
      </c>
      <c r="N6982">
        <v>2.0580555550000001</v>
      </c>
      <c r="O6982">
        <v>0</v>
      </c>
      <c r="P6982">
        <v>14</v>
      </c>
      <c r="Q6982">
        <v>0</v>
      </c>
      <c r="R6982">
        <v>1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5.0407934370458189</v>
      </c>
      <c r="Y6982">
        <v>0</v>
      </c>
      <c r="Z6982">
        <v>1.2633933623582001</v>
      </c>
      <c r="AA6982">
        <v>0</v>
      </c>
      <c r="AB6982">
        <v>0</v>
      </c>
      <c r="AC6982">
        <v>0</v>
      </c>
      <c r="AD6982">
        <v>0</v>
      </c>
      <c r="AE6982">
        <v>6.304186799404019</v>
      </c>
    </row>
    <row r="6983" spans="1:31" x14ac:dyDescent="0.25">
      <c r="A6983">
        <v>2285608</v>
      </c>
      <c r="B6983">
        <v>1</v>
      </c>
      <c r="C6983" t="s">
        <v>80</v>
      </c>
      <c r="D6983" t="s">
        <v>107</v>
      </c>
      <c r="E6983" t="s">
        <v>141</v>
      </c>
      <c r="F6983" t="s">
        <v>20122</v>
      </c>
      <c r="G6983" t="s">
        <v>143</v>
      </c>
      <c r="H6983" t="s">
        <v>135</v>
      </c>
      <c r="I6983" t="s">
        <v>136</v>
      </c>
      <c r="J6983" t="s">
        <v>137</v>
      </c>
      <c r="K6983" t="s">
        <v>144</v>
      </c>
      <c r="L6983" t="s">
        <v>20123</v>
      </c>
      <c r="M6983" t="s">
        <v>20124</v>
      </c>
      <c r="N6983">
        <v>5.943888888</v>
      </c>
      <c r="O6983">
        <v>0</v>
      </c>
      <c r="P6983">
        <v>88</v>
      </c>
      <c r="Q6983">
        <v>0</v>
      </c>
      <c r="R6983">
        <v>0</v>
      </c>
      <c r="S6983">
        <v>0</v>
      </c>
      <c r="T6983">
        <v>1</v>
      </c>
      <c r="U6983">
        <v>0</v>
      </c>
      <c r="V6983">
        <v>0</v>
      </c>
      <c r="W6983">
        <v>0</v>
      </c>
      <c r="X6983">
        <v>60.030758393403175</v>
      </c>
      <c r="Y6983">
        <v>0</v>
      </c>
      <c r="Z6983">
        <v>0</v>
      </c>
      <c r="AA6983">
        <v>0</v>
      </c>
      <c r="AB6983">
        <v>2.2978310532039332</v>
      </c>
      <c r="AC6983">
        <v>0</v>
      </c>
      <c r="AD6983">
        <v>0</v>
      </c>
      <c r="AE6983">
        <v>62.328589446607111</v>
      </c>
    </row>
    <row r="6984" spans="1:31" x14ac:dyDescent="0.25">
      <c r="A6984">
        <v>2285814</v>
      </c>
      <c r="B6984">
        <v>1</v>
      </c>
      <c r="C6984" t="s">
        <v>80</v>
      </c>
      <c r="D6984" t="s">
        <v>100</v>
      </c>
      <c r="E6984" t="s">
        <v>141</v>
      </c>
      <c r="F6984" t="s">
        <v>20125</v>
      </c>
      <c r="G6984" t="s">
        <v>268</v>
      </c>
      <c r="H6984" t="s">
        <v>135</v>
      </c>
      <c r="I6984" t="s">
        <v>136</v>
      </c>
      <c r="J6984" t="s">
        <v>137</v>
      </c>
      <c r="K6984" t="s">
        <v>138</v>
      </c>
      <c r="L6984" t="s">
        <v>20126</v>
      </c>
      <c r="M6984" t="s">
        <v>20127</v>
      </c>
      <c r="N6984">
        <v>2.0702777769999998</v>
      </c>
      <c r="O6984">
        <v>0</v>
      </c>
      <c r="P6984">
        <v>56</v>
      </c>
      <c r="Q6984">
        <v>0</v>
      </c>
      <c r="R6984">
        <v>0</v>
      </c>
      <c r="S6984">
        <v>0</v>
      </c>
      <c r="T6984">
        <v>6</v>
      </c>
      <c r="U6984">
        <v>0</v>
      </c>
      <c r="V6984">
        <v>0</v>
      </c>
      <c r="W6984">
        <v>0</v>
      </c>
      <c r="X6984">
        <v>44.715951321324226</v>
      </c>
      <c r="Y6984">
        <v>0</v>
      </c>
      <c r="Z6984">
        <v>0</v>
      </c>
      <c r="AA6984">
        <v>0</v>
      </c>
      <c r="AB6984">
        <v>22.264934548648185</v>
      </c>
      <c r="AC6984">
        <v>0</v>
      </c>
      <c r="AD6984">
        <v>0</v>
      </c>
      <c r="AE6984">
        <v>66.980885869972411</v>
      </c>
    </row>
    <row r="6985" spans="1:31" x14ac:dyDescent="0.25">
      <c r="A6985">
        <v>2285688</v>
      </c>
      <c r="B6985">
        <v>1</v>
      </c>
      <c r="C6985" t="s">
        <v>80</v>
      </c>
      <c r="D6985" t="s">
        <v>94</v>
      </c>
      <c r="E6985" t="s">
        <v>157</v>
      </c>
      <c r="F6985" t="s">
        <v>1607</v>
      </c>
      <c r="G6985" t="s">
        <v>134</v>
      </c>
      <c r="H6985" t="s">
        <v>135</v>
      </c>
      <c r="I6985" t="s">
        <v>136</v>
      </c>
      <c r="J6985" t="s">
        <v>137</v>
      </c>
      <c r="K6985" t="s">
        <v>138</v>
      </c>
      <c r="L6985" t="s">
        <v>20128</v>
      </c>
      <c r="M6985" t="s">
        <v>20129</v>
      </c>
      <c r="N6985">
        <v>1.71</v>
      </c>
      <c r="O6985">
        <v>0</v>
      </c>
      <c r="P6985">
        <v>687</v>
      </c>
      <c r="Q6985">
        <v>35</v>
      </c>
      <c r="R6985">
        <v>79</v>
      </c>
      <c r="S6985">
        <v>15</v>
      </c>
      <c r="T6985">
        <v>83</v>
      </c>
      <c r="U6985">
        <v>3</v>
      </c>
      <c r="V6985">
        <v>0</v>
      </c>
      <c r="W6985">
        <v>0</v>
      </c>
      <c r="X6985">
        <v>276.79590600193126</v>
      </c>
      <c r="Y6985">
        <v>55.905052434556204</v>
      </c>
      <c r="Z6985">
        <v>102.82761766538252</v>
      </c>
      <c r="AA6985">
        <v>264.29730640646079</v>
      </c>
      <c r="AB6985">
        <v>126.65544773409697</v>
      </c>
      <c r="AC6985">
        <v>1102.9366058623007</v>
      </c>
      <c r="AD6985">
        <v>0</v>
      </c>
      <c r="AE6985">
        <v>1929.4179361047284</v>
      </c>
    </row>
    <row r="6986" spans="1:31" x14ac:dyDescent="0.25">
      <c r="A6986">
        <v>2285751</v>
      </c>
      <c r="B6986">
        <v>1</v>
      </c>
      <c r="C6986" t="s">
        <v>81</v>
      </c>
      <c r="D6986" t="s">
        <v>128</v>
      </c>
      <c r="E6986" t="s">
        <v>165</v>
      </c>
      <c r="F6986" t="s">
        <v>20130</v>
      </c>
      <c r="G6986" t="s">
        <v>167</v>
      </c>
      <c r="H6986" t="s">
        <v>150</v>
      </c>
      <c r="I6986" t="s">
        <v>136</v>
      </c>
      <c r="J6986" t="s">
        <v>137</v>
      </c>
      <c r="K6986" t="s">
        <v>138</v>
      </c>
      <c r="L6986" t="s">
        <v>20131</v>
      </c>
      <c r="M6986" t="s">
        <v>20132</v>
      </c>
      <c r="N6986">
        <v>8.9425000000000008</v>
      </c>
      <c r="O6986">
        <v>0</v>
      </c>
      <c r="P6986">
        <v>4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7.1990476507950003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7.1990476507950003</v>
      </c>
    </row>
    <row r="6987" spans="1:31" x14ac:dyDescent="0.25">
      <c r="A6987">
        <v>2285648</v>
      </c>
      <c r="B6987">
        <v>1</v>
      </c>
      <c r="C6987" t="s">
        <v>80</v>
      </c>
      <c r="D6987" t="s">
        <v>92</v>
      </c>
      <c r="E6987" t="s">
        <v>165</v>
      </c>
      <c r="F6987" t="s">
        <v>20133</v>
      </c>
      <c r="G6987" t="s">
        <v>225</v>
      </c>
      <c r="H6987" t="s">
        <v>150</v>
      </c>
      <c r="I6987" t="s">
        <v>136</v>
      </c>
      <c r="J6987" t="s">
        <v>137</v>
      </c>
      <c r="K6987" t="s">
        <v>138</v>
      </c>
      <c r="L6987" t="s">
        <v>20134</v>
      </c>
      <c r="M6987" t="s">
        <v>20135</v>
      </c>
      <c r="N6987">
        <v>0.99083333299999998</v>
      </c>
      <c r="O6987">
        <v>0</v>
      </c>
      <c r="P6987">
        <v>9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6.5935175670295489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6.5935175670295489</v>
      </c>
    </row>
    <row r="6988" spans="1:31" x14ac:dyDescent="0.25">
      <c r="A6988">
        <v>2285605</v>
      </c>
      <c r="B6988">
        <v>1</v>
      </c>
      <c r="C6988" t="s">
        <v>80</v>
      </c>
      <c r="D6988" t="s">
        <v>110</v>
      </c>
      <c r="E6988" t="s">
        <v>141</v>
      </c>
      <c r="F6988" t="s">
        <v>20136</v>
      </c>
      <c r="G6988" t="s">
        <v>154</v>
      </c>
      <c r="H6988" t="s">
        <v>135</v>
      </c>
      <c r="I6988" t="s">
        <v>136</v>
      </c>
      <c r="J6988" t="s">
        <v>137</v>
      </c>
      <c r="K6988" t="s">
        <v>144</v>
      </c>
      <c r="L6988" t="s">
        <v>20137</v>
      </c>
      <c r="M6988" t="s">
        <v>1995</v>
      </c>
      <c r="N6988">
        <v>9.6783333329999994</v>
      </c>
      <c r="O6988">
        <v>0</v>
      </c>
      <c r="P6988">
        <v>169</v>
      </c>
      <c r="Q6988">
        <v>0</v>
      </c>
      <c r="R6988">
        <v>0</v>
      </c>
      <c r="S6988">
        <v>0</v>
      </c>
      <c r="T6988">
        <v>23</v>
      </c>
      <c r="U6988">
        <v>0</v>
      </c>
      <c r="V6988">
        <v>0</v>
      </c>
      <c r="W6988">
        <v>0</v>
      </c>
      <c r="X6988">
        <v>343.645151303261</v>
      </c>
      <c r="Y6988">
        <v>0</v>
      </c>
      <c r="Z6988">
        <v>0</v>
      </c>
      <c r="AA6988">
        <v>0</v>
      </c>
      <c r="AB6988">
        <v>145.37018947662381</v>
      </c>
      <c r="AC6988">
        <v>0</v>
      </c>
      <c r="AD6988">
        <v>0</v>
      </c>
      <c r="AE6988">
        <v>489.01534077988481</v>
      </c>
    </row>
    <row r="6989" spans="1:31" x14ac:dyDescent="0.25">
      <c r="A6989">
        <v>2285582</v>
      </c>
      <c r="B6989">
        <v>1</v>
      </c>
      <c r="C6989" t="s">
        <v>80</v>
      </c>
      <c r="D6989" t="s">
        <v>104</v>
      </c>
      <c r="E6989" t="s">
        <v>147</v>
      </c>
      <c r="F6989" t="s">
        <v>20138</v>
      </c>
      <c r="G6989" t="s">
        <v>154</v>
      </c>
      <c r="H6989" t="s">
        <v>150</v>
      </c>
      <c r="I6989" t="s">
        <v>136</v>
      </c>
      <c r="J6989" t="s">
        <v>137</v>
      </c>
      <c r="K6989" t="s">
        <v>144</v>
      </c>
      <c r="L6989" t="s">
        <v>20139</v>
      </c>
      <c r="M6989" t="s">
        <v>20140</v>
      </c>
      <c r="N6989">
        <v>8.8919444439999999</v>
      </c>
      <c r="O6989">
        <v>0</v>
      </c>
      <c r="P6989">
        <v>186</v>
      </c>
      <c r="Q6989">
        <v>0</v>
      </c>
      <c r="R6989">
        <v>1</v>
      </c>
      <c r="S6989">
        <v>0</v>
      </c>
      <c r="T6989">
        <v>11</v>
      </c>
      <c r="U6989">
        <v>0</v>
      </c>
      <c r="V6989">
        <v>0</v>
      </c>
      <c r="W6989">
        <v>0</v>
      </c>
      <c r="X6989">
        <v>491.92498798031812</v>
      </c>
      <c r="Y6989">
        <v>0</v>
      </c>
      <c r="Z6989">
        <v>46.496227173347052</v>
      </c>
      <c r="AA6989">
        <v>0</v>
      </c>
      <c r="AB6989">
        <v>77.765982244262744</v>
      </c>
      <c r="AC6989">
        <v>0</v>
      </c>
      <c r="AD6989">
        <v>0</v>
      </c>
      <c r="AE6989">
        <v>616.18719739792789</v>
      </c>
    </row>
    <row r="6990" spans="1:31" x14ac:dyDescent="0.25">
      <c r="A6990">
        <v>2285917</v>
      </c>
      <c r="B6990">
        <v>1</v>
      </c>
      <c r="C6990" t="s">
        <v>80</v>
      </c>
      <c r="D6990" t="s">
        <v>90</v>
      </c>
      <c r="E6990" t="s">
        <v>165</v>
      </c>
      <c r="F6990" t="s">
        <v>20141</v>
      </c>
      <c r="G6990" t="s">
        <v>198</v>
      </c>
      <c r="H6990" t="s">
        <v>150</v>
      </c>
      <c r="I6990" t="s">
        <v>136</v>
      </c>
      <c r="J6990" t="s">
        <v>137</v>
      </c>
      <c r="K6990" t="s">
        <v>138</v>
      </c>
      <c r="L6990" t="s">
        <v>20142</v>
      </c>
      <c r="M6990" t="s">
        <v>20143</v>
      </c>
      <c r="N6990">
        <v>2.94</v>
      </c>
      <c r="O6990">
        <v>0</v>
      </c>
      <c r="P6990">
        <v>3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2.20560077608725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2.20560077608725</v>
      </c>
    </row>
    <row r="6991" spans="1:31" x14ac:dyDescent="0.25">
      <c r="A6991">
        <v>2285668</v>
      </c>
      <c r="B6991">
        <v>1</v>
      </c>
      <c r="C6991" t="s">
        <v>81</v>
      </c>
      <c r="D6991" t="s">
        <v>127</v>
      </c>
      <c r="E6991" t="s">
        <v>141</v>
      </c>
      <c r="F6991" t="s">
        <v>20144</v>
      </c>
      <c r="G6991" t="s">
        <v>134</v>
      </c>
      <c r="H6991" t="s">
        <v>135</v>
      </c>
      <c r="I6991" t="s">
        <v>136</v>
      </c>
      <c r="J6991" t="s">
        <v>137</v>
      </c>
      <c r="K6991" t="s">
        <v>138</v>
      </c>
      <c r="L6991" t="s">
        <v>20145</v>
      </c>
      <c r="M6991" t="s">
        <v>20146</v>
      </c>
      <c r="N6991">
        <v>2.1644444439999999</v>
      </c>
      <c r="O6991">
        <v>0</v>
      </c>
      <c r="P6991">
        <v>2</v>
      </c>
      <c r="Q6991">
        <v>0</v>
      </c>
      <c r="R6991">
        <v>21</v>
      </c>
      <c r="S6991">
        <v>0</v>
      </c>
      <c r="T6991">
        <v>1</v>
      </c>
      <c r="U6991">
        <v>0</v>
      </c>
      <c r="V6991">
        <v>0</v>
      </c>
      <c r="W6991">
        <v>0</v>
      </c>
      <c r="X6991">
        <v>0.94346670284836676</v>
      </c>
      <c r="Y6991">
        <v>0</v>
      </c>
      <c r="Z6991">
        <v>8.4969481937536031</v>
      </c>
      <c r="AA6991">
        <v>0</v>
      </c>
      <c r="AB6991">
        <v>11.592696429818668</v>
      </c>
      <c r="AC6991">
        <v>0</v>
      </c>
      <c r="AD6991">
        <v>0</v>
      </c>
      <c r="AE6991">
        <v>21.033111326420638</v>
      </c>
    </row>
    <row r="6992" spans="1:31" x14ac:dyDescent="0.25">
      <c r="A6992">
        <v>2286278</v>
      </c>
      <c r="B6992">
        <v>1</v>
      </c>
      <c r="C6992" t="s">
        <v>80</v>
      </c>
      <c r="D6992" t="s">
        <v>83</v>
      </c>
      <c r="E6992" t="s">
        <v>165</v>
      </c>
      <c r="F6992" t="s">
        <v>20147</v>
      </c>
      <c r="G6992" t="s">
        <v>297</v>
      </c>
      <c r="H6992" t="s">
        <v>150</v>
      </c>
      <c r="I6992" t="s">
        <v>136</v>
      </c>
      <c r="J6992" t="s">
        <v>137</v>
      </c>
      <c r="K6992" t="s">
        <v>138</v>
      </c>
      <c r="L6992" t="s">
        <v>20148</v>
      </c>
      <c r="M6992" t="s">
        <v>20149</v>
      </c>
      <c r="N6992">
        <v>3.9102777770000001</v>
      </c>
      <c r="O6992">
        <v>0</v>
      </c>
      <c r="P6992">
        <v>1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3.1635827057212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3.1635827057212</v>
      </c>
    </row>
    <row r="6993" spans="1:31" x14ac:dyDescent="0.25">
      <c r="A6993">
        <v>2286324</v>
      </c>
      <c r="B6993">
        <v>1</v>
      </c>
      <c r="C6993" t="s">
        <v>81</v>
      </c>
      <c r="D6993" t="s">
        <v>112</v>
      </c>
      <c r="E6993" t="s">
        <v>176</v>
      </c>
      <c r="F6993" t="s">
        <v>20150</v>
      </c>
      <c r="G6993" t="s">
        <v>178</v>
      </c>
      <c r="H6993" t="s">
        <v>150</v>
      </c>
      <c r="I6993" t="s">
        <v>136</v>
      </c>
      <c r="J6993" t="s">
        <v>137</v>
      </c>
      <c r="K6993" t="s">
        <v>138</v>
      </c>
      <c r="L6993" t="s">
        <v>20151</v>
      </c>
      <c r="M6993" t="s">
        <v>20152</v>
      </c>
      <c r="N6993">
        <v>2.0494444440000001</v>
      </c>
      <c r="O6993">
        <v>0</v>
      </c>
      <c r="P6993">
        <v>66</v>
      </c>
      <c r="Q6993">
        <v>0</v>
      </c>
      <c r="R6993">
        <v>3</v>
      </c>
      <c r="S6993">
        <v>0</v>
      </c>
      <c r="T6993">
        <v>5</v>
      </c>
      <c r="U6993">
        <v>0</v>
      </c>
      <c r="V6993">
        <v>0</v>
      </c>
      <c r="W6993">
        <v>0</v>
      </c>
      <c r="X6993">
        <v>32.058671322360262</v>
      </c>
      <c r="Y6993">
        <v>0</v>
      </c>
      <c r="Z6993">
        <v>5.2717606381591675E-2</v>
      </c>
      <c r="AA6993">
        <v>0</v>
      </c>
      <c r="AB6993">
        <v>0.40421863227766669</v>
      </c>
      <c r="AC6993">
        <v>0</v>
      </c>
      <c r="AD6993">
        <v>0</v>
      </c>
      <c r="AE6993">
        <v>32.515607561019522</v>
      </c>
    </row>
    <row r="6994" spans="1:31" x14ac:dyDescent="0.25">
      <c r="A6994">
        <v>2286178</v>
      </c>
      <c r="B6994">
        <v>1</v>
      </c>
      <c r="C6994" t="s">
        <v>80</v>
      </c>
      <c r="D6994" t="s">
        <v>102</v>
      </c>
      <c r="E6994" t="s">
        <v>157</v>
      </c>
      <c r="F6994" t="s">
        <v>1664</v>
      </c>
      <c r="G6994" t="s">
        <v>154</v>
      </c>
      <c r="H6994" t="s">
        <v>135</v>
      </c>
      <c r="I6994" t="s">
        <v>136</v>
      </c>
      <c r="J6994" t="s">
        <v>137</v>
      </c>
      <c r="K6994" t="s">
        <v>144</v>
      </c>
      <c r="L6994" t="s">
        <v>20153</v>
      </c>
      <c r="M6994" t="s">
        <v>20154</v>
      </c>
      <c r="N6994">
        <v>0.78694444399999997</v>
      </c>
      <c r="O6994">
        <v>0</v>
      </c>
      <c r="P6994">
        <v>397</v>
      </c>
      <c r="Q6994">
        <v>0</v>
      </c>
      <c r="R6994">
        <v>5</v>
      </c>
      <c r="S6994">
        <v>1</v>
      </c>
      <c r="T6994">
        <v>39</v>
      </c>
      <c r="U6994">
        <v>2</v>
      </c>
      <c r="V6994">
        <v>0</v>
      </c>
      <c r="W6994">
        <v>0</v>
      </c>
      <c r="X6994">
        <v>57.556212957403972</v>
      </c>
      <c r="Y6994">
        <v>0</v>
      </c>
      <c r="Z6994">
        <v>7.2541919547963261</v>
      </c>
      <c r="AA6994">
        <v>6.2716055858891675</v>
      </c>
      <c r="AB6994">
        <v>13.978424872536491</v>
      </c>
      <c r="AC6994">
        <v>543.06940300982501</v>
      </c>
      <c r="AD6994">
        <v>0</v>
      </c>
      <c r="AE6994">
        <v>628.12983838045102</v>
      </c>
    </row>
    <row r="6995" spans="1:31" x14ac:dyDescent="0.25">
      <c r="A6995">
        <v>2286238</v>
      </c>
      <c r="B6995">
        <v>1</v>
      </c>
      <c r="C6995" t="s">
        <v>80</v>
      </c>
      <c r="D6995" t="s">
        <v>88</v>
      </c>
      <c r="E6995" t="s">
        <v>322</v>
      </c>
      <c r="F6995" t="s">
        <v>20155</v>
      </c>
      <c r="G6995" t="s">
        <v>297</v>
      </c>
      <c r="H6995" t="s">
        <v>135</v>
      </c>
      <c r="I6995" t="s">
        <v>136</v>
      </c>
      <c r="J6995" t="s">
        <v>3</v>
      </c>
      <c r="K6995" t="s">
        <v>138</v>
      </c>
      <c r="L6995" t="s">
        <v>20156</v>
      </c>
      <c r="M6995" t="s">
        <v>20157</v>
      </c>
      <c r="N6995">
        <v>1.0147222220000001</v>
      </c>
      <c r="O6995">
        <v>0</v>
      </c>
      <c r="P6995">
        <v>2015</v>
      </c>
      <c r="Q6995">
        <v>0</v>
      </c>
      <c r="R6995">
        <v>0</v>
      </c>
      <c r="S6995">
        <v>0</v>
      </c>
      <c r="T6995">
        <v>906</v>
      </c>
      <c r="U6995">
        <v>0</v>
      </c>
      <c r="V6995">
        <v>0</v>
      </c>
      <c r="W6995">
        <v>0</v>
      </c>
      <c r="X6995">
        <v>534.89751640820748</v>
      </c>
      <c r="Y6995">
        <v>0</v>
      </c>
      <c r="Z6995">
        <v>0</v>
      </c>
      <c r="AA6995">
        <v>0</v>
      </c>
      <c r="AB6995">
        <v>1262.8100725377562</v>
      </c>
      <c r="AC6995">
        <v>0</v>
      </c>
      <c r="AD6995">
        <v>0</v>
      </c>
      <c r="AE6995">
        <v>1797.7075889459638</v>
      </c>
    </row>
    <row r="6996" spans="1:31" x14ac:dyDescent="0.25">
      <c r="A6996">
        <v>2286046</v>
      </c>
      <c r="B6996">
        <v>1</v>
      </c>
      <c r="C6996" t="s">
        <v>80</v>
      </c>
      <c r="D6996" t="s">
        <v>95</v>
      </c>
      <c r="E6996" t="s">
        <v>147</v>
      </c>
      <c r="F6996" t="s">
        <v>20158</v>
      </c>
      <c r="G6996" t="s">
        <v>143</v>
      </c>
      <c r="H6996" t="s">
        <v>150</v>
      </c>
      <c r="I6996" t="s">
        <v>136</v>
      </c>
      <c r="J6996" t="s">
        <v>137</v>
      </c>
      <c r="K6996" t="s">
        <v>144</v>
      </c>
      <c r="L6996" t="s">
        <v>20159</v>
      </c>
      <c r="M6996" t="s">
        <v>20160</v>
      </c>
      <c r="N6996">
        <v>7.9327777770000001</v>
      </c>
      <c r="O6996">
        <v>0</v>
      </c>
      <c r="P6996">
        <v>91</v>
      </c>
      <c r="Q6996">
        <v>0</v>
      </c>
      <c r="R6996">
        <v>0</v>
      </c>
      <c r="S6996">
        <v>0</v>
      </c>
      <c r="T6996">
        <v>6</v>
      </c>
      <c r="U6996">
        <v>0</v>
      </c>
      <c r="V6996">
        <v>0</v>
      </c>
      <c r="W6996">
        <v>0</v>
      </c>
      <c r="X6996">
        <v>214.16769099023352</v>
      </c>
      <c r="Y6996">
        <v>0</v>
      </c>
      <c r="Z6996">
        <v>0</v>
      </c>
      <c r="AA6996">
        <v>0</v>
      </c>
      <c r="AB6996">
        <v>34.230838493639489</v>
      </c>
      <c r="AC6996">
        <v>0</v>
      </c>
      <c r="AD6996">
        <v>0</v>
      </c>
      <c r="AE6996">
        <v>248.39852948387301</v>
      </c>
    </row>
    <row r="6997" spans="1:31" x14ac:dyDescent="0.25">
      <c r="A6997">
        <v>2286192</v>
      </c>
      <c r="B6997">
        <v>1</v>
      </c>
      <c r="C6997" t="s">
        <v>80</v>
      </c>
      <c r="D6997" t="s">
        <v>107</v>
      </c>
      <c r="E6997" t="s">
        <v>165</v>
      </c>
      <c r="F6997" t="s">
        <v>20161</v>
      </c>
      <c r="G6997" t="s">
        <v>167</v>
      </c>
      <c r="H6997" t="s">
        <v>150</v>
      </c>
      <c r="I6997" t="s">
        <v>136</v>
      </c>
      <c r="J6997" t="s">
        <v>137</v>
      </c>
      <c r="K6997" t="s">
        <v>138</v>
      </c>
      <c r="L6997" t="s">
        <v>20162</v>
      </c>
      <c r="M6997" t="s">
        <v>20163</v>
      </c>
      <c r="N6997">
        <v>5.8566666659999997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1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9.02107210178165</v>
      </c>
      <c r="AC6997">
        <v>0</v>
      </c>
      <c r="AD6997">
        <v>0</v>
      </c>
      <c r="AE6997">
        <v>9.02107210178165</v>
      </c>
    </row>
    <row r="6998" spans="1:31" x14ac:dyDescent="0.25">
      <c r="A6998">
        <v>2286384</v>
      </c>
      <c r="B6998">
        <v>1</v>
      </c>
      <c r="C6998" t="s">
        <v>80</v>
      </c>
      <c r="D6998" t="s">
        <v>100</v>
      </c>
      <c r="E6998" t="s">
        <v>165</v>
      </c>
      <c r="F6998" t="s">
        <v>20164</v>
      </c>
      <c r="G6998" t="s">
        <v>167</v>
      </c>
      <c r="H6998" t="s">
        <v>150</v>
      </c>
      <c r="I6998" t="s">
        <v>136</v>
      </c>
      <c r="J6998" t="s">
        <v>137</v>
      </c>
      <c r="K6998" t="s">
        <v>138</v>
      </c>
      <c r="L6998" t="s">
        <v>20165</v>
      </c>
      <c r="M6998" t="s">
        <v>20166</v>
      </c>
      <c r="N6998">
        <v>1.9575</v>
      </c>
      <c r="O6998">
        <v>0</v>
      </c>
      <c r="P6998">
        <v>7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1.6059899095594501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1.6059899095594501</v>
      </c>
    </row>
    <row r="6999" spans="1:31" x14ac:dyDescent="0.25">
      <c r="A6999">
        <v>2286361</v>
      </c>
      <c r="B6999">
        <v>1</v>
      </c>
      <c r="C6999" t="s">
        <v>81</v>
      </c>
      <c r="D6999" t="s">
        <v>128</v>
      </c>
      <c r="E6999" t="s">
        <v>165</v>
      </c>
      <c r="F6999" t="s">
        <v>20167</v>
      </c>
      <c r="G6999" t="s">
        <v>194</v>
      </c>
      <c r="H6999" t="s">
        <v>150</v>
      </c>
      <c r="I6999" t="s">
        <v>136</v>
      </c>
      <c r="J6999" t="s">
        <v>137</v>
      </c>
      <c r="K6999" t="s">
        <v>138</v>
      </c>
      <c r="L6999" t="s">
        <v>20168</v>
      </c>
      <c r="M6999" t="s">
        <v>20169</v>
      </c>
      <c r="N6999">
        <v>6.744444444</v>
      </c>
      <c r="O6999">
        <v>0</v>
      </c>
      <c r="P6999">
        <v>13</v>
      </c>
      <c r="Q6999">
        <v>0</v>
      </c>
      <c r="R6999">
        <v>0</v>
      </c>
      <c r="S6999">
        <v>0</v>
      </c>
      <c r="T6999">
        <v>1</v>
      </c>
      <c r="U6999">
        <v>0</v>
      </c>
      <c r="V6999">
        <v>0</v>
      </c>
      <c r="W6999">
        <v>0</v>
      </c>
      <c r="X6999">
        <v>23.19327579459426</v>
      </c>
      <c r="Y6999">
        <v>0</v>
      </c>
      <c r="Z6999">
        <v>0</v>
      </c>
      <c r="AA6999">
        <v>0</v>
      </c>
      <c r="AB6999">
        <v>6.5652106328384301</v>
      </c>
      <c r="AC6999">
        <v>0</v>
      </c>
      <c r="AD6999">
        <v>0</v>
      </c>
      <c r="AE6999">
        <v>29.75848642743269</v>
      </c>
    </row>
    <row r="7000" spans="1:31" x14ac:dyDescent="0.25">
      <c r="A7000">
        <v>2286032</v>
      </c>
      <c r="B7000">
        <v>1</v>
      </c>
      <c r="C7000" t="s">
        <v>81</v>
      </c>
      <c r="D7000" t="s">
        <v>128</v>
      </c>
      <c r="E7000" t="s">
        <v>141</v>
      </c>
      <c r="F7000" t="s">
        <v>20170</v>
      </c>
      <c r="G7000" t="s">
        <v>143</v>
      </c>
      <c r="H7000" t="s">
        <v>135</v>
      </c>
      <c r="I7000" t="s">
        <v>136</v>
      </c>
      <c r="J7000" t="s">
        <v>137</v>
      </c>
      <c r="K7000" t="s">
        <v>144</v>
      </c>
      <c r="L7000" t="s">
        <v>20171</v>
      </c>
      <c r="M7000" t="s">
        <v>20172</v>
      </c>
      <c r="N7000">
        <v>3.07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1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5.135870536891467</v>
      </c>
      <c r="AC7000">
        <v>0</v>
      </c>
      <c r="AD7000">
        <v>0</v>
      </c>
      <c r="AE7000">
        <v>5.135870536891467</v>
      </c>
    </row>
    <row r="7001" spans="1:31" x14ac:dyDescent="0.25">
      <c r="A7001">
        <v>2286341</v>
      </c>
      <c r="B7001">
        <v>1</v>
      </c>
      <c r="C7001" t="s">
        <v>80</v>
      </c>
      <c r="D7001" t="s">
        <v>103</v>
      </c>
      <c r="E7001" t="s">
        <v>157</v>
      </c>
      <c r="F7001" t="s">
        <v>10486</v>
      </c>
      <c r="G7001" t="s">
        <v>134</v>
      </c>
      <c r="H7001" t="s">
        <v>135</v>
      </c>
      <c r="I7001" t="s">
        <v>136</v>
      </c>
      <c r="J7001" t="s">
        <v>137</v>
      </c>
      <c r="K7001" t="s">
        <v>138</v>
      </c>
      <c r="L7001" t="s">
        <v>20173</v>
      </c>
      <c r="M7001" t="s">
        <v>20174</v>
      </c>
      <c r="N7001">
        <v>0.70861111099999996</v>
      </c>
      <c r="O7001">
        <v>3</v>
      </c>
      <c r="P7001">
        <v>2605</v>
      </c>
      <c r="Q7001">
        <v>36</v>
      </c>
      <c r="R7001">
        <v>81</v>
      </c>
      <c r="S7001">
        <v>17</v>
      </c>
      <c r="T7001">
        <v>338</v>
      </c>
      <c r="U7001">
        <v>8</v>
      </c>
      <c r="V7001">
        <v>9</v>
      </c>
      <c r="W7001">
        <v>10.51501080513345</v>
      </c>
      <c r="X7001">
        <v>721.14575949093671</v>
      </c>
      <c r="Y7001">
        <v>55.544584762683677</v>
      </c>
      <c r="Z7001">
        <v>55.563450467411606</v>
      </c>
      <c r="AA7001">
        <v>120.21217756292724</v>
      </c>
      <c r="AB7001">
        <v>179.16623462075944</v>
      </c>
      <c r="AC7001">
        <v>937.2585378719034</v>
      </c>
      <c r="AD7001">
        <v>149.87328655309517</v>
      </c>
      <c r="AE7001">
        <v>2229.2790421348504</v>
      </c>
    </row>
    <row r="7002" spans="1:31" x14ac:dyDescent="0.25">
      <c r="A7002">
        <v>2286049</v>
      </c>
      <c r="B7002">
        <v>1</v>
      </c>
      <c r="C7002" t="s">
        <v>81</v>
      </c>
      <c r="D7002" t="s">
        <v>127</v>
      </c>
      <c r="E7002" t="s">
        <v>141</v>
      </c>
      <c r="F7002" t="s">
        <v>20175</v>
      </c>
      <c r="G7002" t="s">
        <v>143</v>
      </c>
      <c r="H7002" t="s">
        <v>135</v>
      </c>
      <c r="I7002" t="s">
        <v>136</v>
      </c>
      <c r="J7002" t="s">
        <v>137</v>
      </c>
      <c r="K7002" t="s">
        <v>144</v>
      </c>
      <c r="L7002" t="s">
        <v>20176</v>
      </c>
      <c r="M7002" t="s">
        <v>20177</v>
      </c>
      <c r="N7002">
        <v>1.4244444439999999</v>
      </c>
      <c r="O7002">
        <v>0</v>
      </c>
      <c r="P7002">
        <v>47</v>
      </c>
      <c r="Q7002">
        <v>0</v>
      </c>
      <c r="R7002">
        <v>12</v>
      </c>
      <c r="S7002">
        <v>0</v>
      </c>
      <c r="T7002">
        <v>6</v>
      </c>
      <c r="U7002">
        <v>0</v>
      </c>
      <c r="V7002">
        <v>0</v>
      </c>
      <c r="W7002">
        <v>0</v>
      </c>
      <c r="X7002">
        <v>18.156686608032913</v>
      </c>
      <c r="Y7002">
        <v>0</v>
      </c>
      <c r="Z7002">
        <v>4.5620871222574086</v>
      </c>
      <c r="AA7002">
        <v>0</v>
      </c>
      <c r="AB7002">
        <v>4.0312200168978762</v>
      </c>
      <c r="AC7002">
        <v>0</v>
      </c>
      <c r="AD7002">
        <v>0</v>
      </c>
      <c r="AE7002">
        <v>26.749993747188199</v>
      </c>
    </row>
    <row r="7003" spans="1:31" x14ac:dyDescent="0.25">
      <c r="A7003">
        <v>2286198</v>
      </c>
      <c r="B7003">
        <v>1</v>
      </c>
      <c r="C7003" t="s">
        <v>80</v>
      </c>
      <c r="D7003" t="s">
        <v>92</v>
      </c>
      <c r="E7003" t="s">
        <v>165</v>
      </c>
      <c r="F7003" t="s">
        <v>20178</v>
      </c>
      <c r="G7003" t="s">
        <v>261</v>
      </c>
      <c r="H7003" t="s">
        <v>150</v>
      </c>
      <c r="I7003" t="s">
        <v>136</v>
      </c>
      <c r="J7003" t="s">
        <v>137</v>
      </c>
      <c r="K7003" t="s">
        <v>138</v>
      </c>
      <c r="L7003" t="s">
        <v>20179</v>
      </c>
      <c r="M7003" t="s">
        <v>20180</v>
      </c>
      <c r="N7003">
        <v>5.8444444439999996</v>
      </c>
      <c r="O7003">
        <v>0</v>
      </c>
      <c r="P7003">
        <v>0</v>
      </c>
      <c r="Q7003">
        <v>0</v>
      </c>
      <c r="R7003">
        <v>1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0.59721419151203337</v>
      </c>
      <c r="AA7003">
        <v>0</v>
      </c>
      <c r="AB7003">
        <v>0</v>
      </c>
      <c r="AC7003">
        <v>0</v>
      </c>
      <c r="AD7003">
        <v>0</v>
      </c>
      <c r="AE7003">
        <v>0.59721419151203337</v>
      </c>
    </row>
    <row r="7004" spans="1:31" x14ac:dyDescent="0.25">
      <c r="A7004">
        <v>2286421</v>
      </c>
      <c r="B7004">
        <v>1</v>
      </c>
      <c r="C7004" t="s">
        <v>80</v>
      </c>
      <c r="D7004" t="s">
        <v>93</v>
      </c>
      <c r="E7004" t="s">
        <v>147</v>
      </c>
      <c r="F7004" t="s">
        <v>20181</v>
      </c>
      <c r="G7004" t="s">
        <v>261</v>
      </c>
      <c r="H7004" t="s">
        <v>150</v>
      </c>
      <c r="I7004" t="s">
        <v>136</v>
      </c>
      <c r="J7004" t="s">
        <v>137</v>
      </c>
      <c r="K7004" t="s">
        <v>138</v>
      </c>
      <c r="L7004" t="s">
        <v>20182</v>
      </c>
      <c r="M7004" t="s">
        <v>20183</v>
      </c>
      <c r="N7004">
        <v>0.59972222200000003</v>
      </c>
      <c r="O7004">
        <v>0</v>
      </c>
      <c r="P7004">
        <v>148</v>
      </c>
      <c r="Q7004">
        <v>0</v>
      </c>
      <c r="R7004">
        <v>0</v>
      </c>
      <c r="S7004">
        <v>0</v>
      </c>
      <c r="T7004">
        <v>14</v>
      </c>
      <c r="U7004">
        <v>0</v>
      </c>
      <c r="V7004">
        <v>0</v>
      </c>
      <c r="W7004">
        <v>0</v>
      </c>
      <c r="X7004">
        <v>20.744683479851286</v>
      </c>
      <c r="Y7004">
        <v>0</v>
      </c>
      <c r="Z7004">
        <v>0</v>
      </c>
      <c r="AA7004">
        <v>0</v>
      </c>
      <c r="AB7004">
        <v>7.5808366992914671</v>
      </c>
      <c r="AC7004">
        <v>0</v>
      </c>
      <c r="AD7004">
        <v>0</v>
      </c>
      <c r="AE7004">
        <v>28.325520179142753</v>
      </c>
    </row>
    <row r="7005" spans="1:31" x14ac:dyDescent="0.25">
      <c r="A7005">
        <v>2286321</v>
      </c>
      <c r="B7005">
        <v>1</v>
      </c>
      <c r="C7005" t="s">
        <v>81</v>
      </c>
      <c r="D7005" t="s">
        <v>118</v>
      </c>
      <c r="E7005" t="s">
        <v>132</v>
      </c>
      <c r="F7005" t="s">
        <v>20184</v>
      </c>
      <c r="G7005" t="s">
        <v>134</v>
      </c>
      <c r="H7005" t="s">
        <v>135</v>
      </c>
      <c r="I7005" t="s">
        <v>136</v>
      </c>
      <c r="J7005" t="s">
        <v>137</v>
      </c>
      <c r="K7005" t="s">
        <v>138</v>
      </c>
      <c r="L7005" t="s">
        <v>20185</v>
      </c>
      <c r="M7005" t="s">
        <v>20186</v>
      </c>
      <c r="N7005">
        <v>0.96444444399999996</v>
      </c>
      <c r="O7005">
        <v>0</v>
      </c>
      <c r="P7005">
        <v>318</v>
      </c>
      <c r="Q7005">
        <v>0</v>
      </c>
      <c r="R7005">
        <v>25</v>
      </c>
      <c r="S7005">
        <v>0</v>
      </c>
      <c r="T7005">
        <v>42</v>
      </c>
      <c r="U7005">
        <v>0</v>
      </c>
      <c r="V7005">
        <v>0</v>
      </c>
      <c r="W7005">
        <v>0</v>
      </c>
      <c r="X7005">
        <v>58.629335007352736</v>
      </c>
      <c r="Y7005">
        <v>0</v>
      </c>
      <c r="Z7005">
        <v>21.8692455960412</v>
      </c>
      <c r="AA7005">
        <v>0</v>
      </c>
      <c r="AB7005">
        <v>17.877634668577823</v>
      </c>
      <c r="AC7005">
        <v>0</v>
      </c>
      <c r="AD7005">
        <v>0</v>
      </c>
      <c r="AE7005">
        <v>98.376215271971759</v>
      </c>
    </row>
    <row r="7006" spans="1:31" x14ac:dyDescent="0.25">
      <c r="A7006">
        <v>2286344</v>
      </c>
      <c r="B7006">
        <v>1</v>
      </c>
      <c r="C7006" t="s">
        <v>80</v>
      </c>
      <c r="D7006" t="s">
        <v>88</v>
      </c>
      <c r="E7006" t="s">
        <v>165</v>
      </c>
      <c r="F7006" t="s">
        <v>20187</v>
      </c>
      <c r="G7006" t="s">
        <v>198</v>
      </c>
      <c r="H7006" t="s">
        <v>150</v>
      </c>
      <c r="I7006" t="s">
        <v>136</v>
      </c>
      <c r="J7006" t="s">
        <v>137</v>
      </c>
      <c r="K7006" t="s">
        <v>138</v>
      </c>
      <c r="L7006" t="s">
        <v>20188</v>
      </c>
      <c r="M7006" t="s">
        <v>20189</v>
      </c>
      <c r="N7006">
        <v>1.2713888879999999</v>
      </c>
      <c r="O7006">
        <v>0</v>
      </c>
      <c r="P7006">
        <v>3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1.2931206340956942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1.2931206340956942</v>
      </c>
    </row>
    <row r="7007" spans="1:31" x14ac:dyDescent="0.25">
      <c r="A7007">
        <v>2286129</v>
      </c>
      <c r="B7007">
        <v>1</v>
      </c>
      <c r="C7007" t="s">
        <v>80</v>
      </c>
      <c r="D7007" t="s">
        <v>105</v>
      </c>
      <c r="E7007" t="s">
        <v>165</v>
      </c>
      <c r="F7007" t="s">
        <v>20190</v>
      </c>
      <c r="G7007" t="s">
        <v>198</v>
      </c>
      <c r="H7007" t="s">
        <v>150</v>
      </c>
      <c r="I7007" t="s">
        <v>136</v>
      </c>
      <c r="J7007" t="s">
        <v>137</v>
      </c>
      <c r="K7007" t="s">
        <v>138</v>
      </c>
      <c r="L7007" t="s">
        <v>20191</v>
      </c>
      <c r="M7007" t="s">
        <v>20192</v>
      </c>
      <c r="N7007">
        <v>1.4388888879999999</v>
      </c>
      <c r="O7007">
        <v>0</v>
      </c>
      <c r="P7007">
        <v>1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1.0172771566813834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1.0172771566813834</v>
      </c>
    </row>
    <row r="7008" spans="1:31" x14ac:dyDescent="0.25">
      <c r="A7008">
        <v>2286235</v>
      </c>
      <c r="B7008">
        <v>1</v>
      </c>
      <c r="C7008" t="s">
        <v>80</v>
      </c>
      <c r="D7008" t="s">
        <v>107</v>
      </c>
      <c r="E7008" t="s">
        <v>165</v>
      </c>
      <c r="F7008" t="s">
        <v>20193</v>
      </c>
      <c r="G7008" t="s">
        <v>167</v>
      </c>
      <c r="H7008" t="s">
        <v>150</v>
      </c>
      <c r="I7008" t="s">
        <v>136</v>
      </c>
      <c r="J7008" t="s">
        <v>137</v>
      </c>
      <c r="K7008" t="s">
        <v>138</v>
      </c>
      <c r="L7008" t="s">
        <v>20194</v>
      </c>
      <c r="M7008" t="s">
        <v>20195</v>
      </c>
      <c r="N7008">
        <v>1.257222222</v>
      </c>
      <c r="O7008">
        <v>0</v>
      </c>
      <c r="P7008">
        <v>1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0.99891996883087497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0.99891996883087497</v>
      </c>
    </row>
    <row r="7009" spans="1:31" x14ac:dyDescent="0.25">
      <c r="A7009">
        <v>2286029</v>
      </c>
      <c r="B7009">
        <v>1</v>
      </c>
      <c r="C7009" t="s">
        <v>81</v>
      </c>
      <c r="D7009" t="s">
        <v>127</v>
      </c>
      <c r="E7009" t="s">
        <v>165</v>
      </c>
      <c r="F7009" t="s">
        <v>20196</v>
      </c>
      <c r="G7009" t="s">
        <v>198</v>
      </c>
      <c r="H7009" t="s">
        <v>150</v>
      </c>
      <c r="I7009" t="s">
        <v>136</v>
      </c>
      <c r="J7009" t="s">
        <v>137</v>
      </c>
      <c r="K7009" t="s">
        <v>138</v>
      </c>
      <c r="L7009" t="s">
        <v>20197</v>
      </c>
      <c r="M7009" t="s">
        <v>20198</v>
      </c>
      <c r="N7009">
        <v>2.1497222219999998</v>
      </c>
      <c r="O7009">
        <v>0</v>
      </c>
      <c r="P7009">
        <v>1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0.70631030963955843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0.70631030963955843</v>
      </c>
    </row>
    <row r="7010" spans="1:31" x14ac:dyDescent="0.25">
      <c r="A7010">
        <v>2286364</v>
      </c>
      <c r="B7010">
        <v>1</v>
      </c>
      <c r="C7010" t="s">
        <v>80</v>
      </c>
      <c r="D7010" t="s">
        <v>85</v>
      </c>
      <c r="E7010" t="s">
        <v>165</v>
      </c>
      <c r="F7010" t="s">
        <v>19605</v>
      </c>
      <c r="G7010" t="s">
        <v>167</v>
      </c>
      <c r="H7010" t="s">
        <v>150</v>
      </c>
      <c r="I7010" t="s">
        <v>136</v>
      </c>
      <c r="J7010" t="s">
        <v>137</v>
      </c>
      <c r="K7010" t="s">
        <v>138</v>
      </c>
      <c r="L7010" t="s">
        <v>20199</v>
      </c>
      <c r="M7010" t="s">
        <v>20200</v>
      </c>
      <c r="N7010">
        <v>2.93</v>
      </c>
      <c r="O7010">
        <v>0</v>
      </c>
      <c r="P7010">
        <v>8</v>
      </c>
      <c r="Q7010">
        <v>0</v>
      </c>
      <c r="R7010">
        <v>0</v>
      </c>
      <c r="S7010">
        <v>0</v>
      </c>
      <c r="T7010">
        <v>1</v>
      </c>
      <c r="U7010">
        <v>0</v>
      </c>
      <c r="V7010">
        <v>0</v>
      </c>
      <c r="W7010">
        <v>0</v>
      </c>
      <c r="X7010">
        <v>6.4081280947176333</v>
      </c>
      <c r="Y7010">
        <v>0</v>
      </c>
      <c r="Z7010">
        <v>0</v>
      </c>
      <c r="AA7010">
        <v>0</v>
      </c>
      <c r="AB7010">
        <v>0.74559229886373335</v>
      </c>
      <c r="AC7010">
        <v>0</v>
      </c>
      <c r="AD7010">
        <v>0</v>
      </c>
      <c r="AE7010">
        <v>7.1537203935813665</v>
      </c>
    </row>
    <row r="7011" spans="1:31" x14ac:dyDescent="0.25">
      <c r="A7011">
        <v>2286052</v>
      </c>
      <c r="B7011">
        <v>1</v>
      </c>
      <c r="C7011" t="s">
        <v>80</v>
      </c>
      <c r="D7011" t="s">
        <v>96</v>
      </c>
      <c r="E7011" t="s">
        <v>141</v>
      </c>
      <c r="F7011" t="s">
        <v>20201</v>
      </c>
      <c r="G7011" t="s">
        <v>143</v>
      </c>
      <c r="H7011" t="s">
        <v>135</v>
      </c>
      <c r="I7011" t="s">
        <v>136</v>
      </c>
      <c r="J7011" t="s">
        <v>137</v>
      </c>
      <c r="K7011" t="s">
        <v>144</v>
      </c>
      <c r="L7011" t="s">
        <v>20202</v>
      </c>
      <c r="M7011" t="s">
        <v>20203</v>
      </c>
      <c r="N7011">
        <v>8.3044444439999996</v>
      </c>
      <c r="O7011">
        <v>0</v>
      </c>
      <c r="P7011">
        <v>95</v>
      </c>
      <c r="Q7011">
        <v>0</v>
      </c>
      <c r="R7011">
        <v>0</v>
      </c>
      <c r="S7011">
        <v>0</v>
      </c>
      <c r="T7011">
        <v>1</v>
      </c>
      <c r="U7011">
        <v>0</v>
      </c>
      <c r="V7011">
        <v>0</v>
      </c>
      <c r="W7011">
        <v>0</v>
      </c>
      <c r="X7011">
        <v>249.84319477273894</v>
      </c>
      <c r="Y7011">
        <v>0</v>
      </c>
      <c r="Z7011">
        <v>0</v>
      </c>
      <c r="AA7011">
        <v>0</v>
      </c>
      <c r="AB7011">
        <v>53.114023505912243</v>
      </c>
      <c r="AC7011">
        <v>0</v>
      </c>
      <c r="AD7011">
        <v>0</v>
      </c>
      <c r="AE7011">
        <v>302.95721827865117</v>
      </c>
    </row>
    <row r="7012" spans="1:31" x14ac:dyDescent="0.25">
      <c r="A7012">
        <v>2286072</v>
      </c>
      <c r="B7012">
        <v>1</v>
      </c>
      <c r="C7012" t="s">
        <v>80</v>
      </c>
      <c r="D7012" t="s">
        <v>96</v>
      </c>
      <c r="E7012" t="s">
        <v>165</v>
      </c>
      <c r="F7012" t="s">
        <v>20204</v>
      </c>
      <c r="G7012" t="s">
        <v>261</v>
      </c>
      <c r="H7012" t="s">
        <v>150</v>
      </c>
      <c r="I7012" t="s">
        <v>136</v>
      </c>
      <c r="J7012" t="s">
        <v>137</v>
      </c>
      <c r="K7012" t="s">
        <v>138</v>
      </c>
      <c r="L7012" t="s">
        <v>20205</v>
      </c>
      <c r="M7012" t="s">
        <v>20206</v>
      </c>
      <c r="N7012">
        <v>9.324166666</v>
      </c>
      <c r="O7012">
        <v>0</v>
      </c>
      <c r="P7012">
        <v>1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2.5740759025515558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2.5740759025515558</v>
      </c>
    </row>
    <row r="7013" spans="1:31" x14ac:dyDescent="0.25">
      <c r="A7013">
        <v>2286009</v>
      </c>
      <c r="B7013">
        <v>1</v>
      </c>
      <c r="C7013" t="s">
        <v>80</v>
      </c>
      <c r="D7013" t="s">
        <v>85</v>
      </c>
      <c r="E7013" t="s">
        <v>147</v>
      </c>
      <c r="F7013" t="s">
        <v>20207</v>
      </c>
      <c r="G7013" t="s">
        <v>149</v>
      </c>
      <c r="H7013" t="s">
        <v>150</v>
      </c>
      <c r="I7013" t="s">
        <v>136</v>
      </c>
      <c r="J7013" t="s">
        <v>137</v>
      </c>
      <c r="K7013" t="s">
        <v>138</v>
      </c>
      <c r="L7013" t="s">
        <v>20208</v>
      </c>
      <c r="M7013" t="s">
        <v>20209</v>
      </c>
      <c r="N7013">
        <v>1.3847222219999999</v>
      </c>
      <c r="O7013">
        <v>0</v>
      </c>
      <c r="P7013">
        <v>45</v>
      </c>
      <c r="Q7013">
        <v>0</v>
      </c>
      <c r="R7013">
        <v>0</v>
      </c>
      <c r="S7013">
        <v>0</v>
      </c>
      <c r="T7013">
        <v>2</v>
      </c>
      <c r="U7013">
        <v>0</v>
      </c>
      <c r="V7013">
        <v>0</v>
      </c>
      <c r="W7013">
        <v>0</v>
      </c>
      <c r="X7013">
        <v>16.640662640380679</v>
      </c>
      <c r="Y7013">
        <v>0</v>
      </c>
      <c r="Z7013">
        <v>0</v>
      </c>
      <c r="AA7013">
        <v>0</v>
      </c>
      <c r="AB7013">
        <v>0.20471566556812501</v>
      </c>
      <c r="AC7013">
        <v>0</v>
      </c>
      <c r="AD7013">
        <v>0</v>
      </c>
      <c r="AE7013">
        <v>16.845378305948802</v>
      </c>
    </row>
    <row r="7014" spans="1:31" x14ac:dyDescent="0.25">
      <c r="A7014">
        <v>2286184</v>
      </c>
      <c r="B7014">
        <v>1</v>
      </c>
      <c r="C7014" t="s">
        <v>80</v>
      </c>
      <c r="D7014" t="s">
        <v>96</v>
      </c>
      <c r="E7014" t="s">
        <v>165</v>
      </c>
      <c r="F7014" t="s">
        <v>20210</v>
      </c>
      <c r="G7014" t="s">
        <v>198</v>
      </c>
      <c r="H7014" t="s">
        <v>150</v>
      </c>
      <c r="I7014" t="s">
        <v>136</v>
      </c>
      <c r="J7014" t="s">
        <v>137</v>
      </c>
      <c r="K7014" t="s">
        <v>138</v>
      </c>
      <c r="L7014" t="s">
        <v>20211</v>
      </c>
      <c r="M7014" t="s">
        <v>20212</v>
      </c>
      <c r="N7014">
        <v>8.6319444440000002</v>
      </c>
      <c r="O7014">
        <v>0</v>
      </c>
      <c r="P7014">
        <v>1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1.2181511233071669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1.2181511233071669</v>
      </c>
    </row>
    <row r="7015" spans="1:31" x14ac:dyDescent="0.25">
      <c r="A7015">
        <v>2286207</v>
      </c>
      <c r="B7015">
        <v>1</v>
      </c>
      <c r="C7015" t="s">
        <v>80</v>
      </c>
      <c r="D7015" t="s">
        <v>84</v>
      </c>
      <c r="E7015" t="s">
        <v>176</v>
      </c>
      <c r="F7015" t="s">
        <v>20213</v>
      </c>
      <c r="G7015" t="s">
        <v>314</v>
      </c>
      <c r="H7015" t="s">
        <v>150</v>
      </c>
      <c r="I7015" t="s">
        <v>136</v>
      </c>
      <c r="J7015" t="s">
        <v>137</v>
      </c>
      <c r="K7015" t="s">
        <v>138</v>
      </c>
      <c r="L7015" t="s">
        <v>20214</v>
      </c>
      <c r="M7015" t="s">
        <v>20215</v>
      </c>
      <c r="N7015">
        <v>0.95444444399999995</v>
      </c>
      <c r="O7015">
        <v>0</v>
      </c>
      <c r="P7015">
        <v>528</v>
      </c>
      <c r="Q7015">
        <v>0</v>
      </c>
      <c r="R7015">
        <v>0</v>
      </c>
      <c r="S7015">
        <v>0</v>
      </c>
      <c r="T7015">
        <v>21</v>
      </c>
      <c r="U7015">
        <v>0</v>
      </c>
      <c r="V7015">
        <v>0</v>
      </c>
      <c r="W7015">
        <v>0</v>
      </c>
      <c r="X7015">
        <v>128.09978178096162</v>
      </c>
      <c r="Y7015">
        <v>0</v>
      </c>
      <c r="Z7015">
        <v>0</v>
      </c>
      <c r="AA7015">
        <v>0</v>
      </c>
      <c r="AB7015">
        <v>19.69360785198543</v>
      </c>
      <c r="AC7015">
        <v>0</v>
      </c>
      <c r="AD7015">
        <v>0</v>
      </c>
      <c r="AE7015">
        <v>147.79338963294705</v>
      </c>
    </row>
    <row r="7016" spans="1:31" x14ac:dyDescent="0.25">
      <c r="A7016">
        <v>2285998</v>
      </c>
      <c r="B7016">
        <v>1</v>
      </c>
      <c r="C7016" t="s">
        <v>81</v>
      </c>
      <c r="D7016" t="s">
        <v>127</v>
      </c>
      <c r="E7016" t="s">
        <v>132</v>
      </c>
      <c r="F7016" t="s">
        <v>17152</v>
      </c>
      <c r="G7016" t="s">
        <v>143</v>
      </c>
      <c r="H7016" t="s">
        <v>135</v>
      </c>
      <c r="I7016" t="s">
        <v>136</v>
      </c>
      <c r="J7016" t="s">
        <v>137</v>
      </c>
      <c r="K7016" t="s">
        <v>144</v>
      </c>
      <c r="L7016" t="s">
        <v>20216</v>
      </c>
      <c r="M7016" t="s">
        <v>20217</v>
      </c>
      <c r="N7016">
        <v>0.75333333300000005</v>
      </c>
      <c r="O7016">
        <v>0</v>
      </c>
      <c r="P7016">
        <v>955</v>
      </c>
      <c r="Q7016">
        <v>9</v>
      </c>
      <c r="R7016">
        <v>30</v>
      </c>
      <c r="S7016">
        <v>9</v>
      </c>
      <c r="T7016">
        <v>127</v>
      </c>
      <c r="U7016">
        <v>4</v>
      </c>
      <c r="V7016">
        <v>1</v>
      </c>
      <c r="W7016">
        <v>0</v>
      </c>
      <c r="X7016">
        <v>233.41609542214201</v>
      </c>
      <c r="Y7016">
        <v>1.0395399426108001</v>
      </c>
      <c r="Z7016">
        <v>2.8756803024576167</v>
      </c>
      <c r="AA7016">
        <v>146.24189137469864</v>
      </c>
      <c r="AB7016">
        <v>35.404806492339901</v>
      </c>
      <c r="AC7016">
        <v>344.21905691829602</v>
      </c>
      <c r="AD7016">
        <v>3.7202427154533333</v>
      </c>
      <c r="AE7016">
        <v>766.91731316799826</v>
      </c>
    </row>
    <row r="7017" spans="1:31" x14ac:dyDescent="0.25">
      <c r="A7017">
        <v>2286393</v>
      </c>
      <c r="B7017">
        <v>1</v>
      </c>
      <c r="C7017" t="s">
        <v>80</v>
      </c>
      <c r="D7017" t="s">
        <v>83</v>
      </c>
      <c r="E7017" t="s">
        <v>141</v>
      </c>
      <c r="F7017" t="s">
        <v>496</v>
      </c>
      <c r="G7017" t="s">
        <v>134</v>
      </c>
      <c r="H7017" t="s">
        <v>135</v>
      </c>
      <c r="I7017" t="s">
        <v>136</v>
      </c>
      <c r="J7017" t="s">
        <v>137</v>
      </c>
      <c r="K7017" t="s">
        <v>138</v>
      </c>
      <c r="L7017" t="s">
        <v>20218</v>
      </c>
      <c r="M7017" t="s">
        <v>20219</v>
      </c>
      <c r="N7017">
        <v>0.97277777700000001</v>
      </c>
      <c r="O7017">
        <v>0</v>
      </c>
      <c r="P7017">
        <v>161</v>
      </c>
      <c r="Q7017">
        <v>0</v>
      </c>
      <c r="R7017">
        <v>0</v>
      </c>
      <c r="S7017">
        <v>3</v>
      </c>
      <c r="T7017">
        <v>52</v>
      </c>
      <c r="U7017">
        <v>1</v>
      </c>
      <c r="V7017">
        <v>1</v>
      </c>
      <c r="W7017">
        <v>0</v>
      </c>
      <c r="X7017">
        <v>77.463414052039411</v>
      </c>
      <c r="Y7017">
        <v>0</v>
      </c>
      <c r="Z7017">
        <v>0</v>
      </c>
      <c r="AA7017">
        <v>3.3949705776313248</v>
      </c>
      <c r="AB7017">
        <v>36.144348397725771</v>
      </c>
      <c r="AC7017">
        <v>79.701573861866351</v>
      </c>
      <c r="AD7017">
        <v>15.1628736065356</v>
      </c>
      <c r="AE7017">
        <v>211.86718049579846</v>
      </c>
    </row>
    <row r="7018" spans="1:31" x14ac:dyDescent="0.25">
      <c r="A7018">
        <v>2286370</v>
      </c>
      <c r="B7018">
        <v>1</v>
      </c>
      <c r="C7018" t="s">
        <v>81</v>
      </c>
      <c r="D7018" t="s">
        <v>115</v>
      </c>
      <c r="E7018" t="s">
        <v>132</v>
      </c>
      <c r="F7018" t="s">
        <v>4503</v>
      </c>
      <c r="G7018" t="s">
        <v>134</v>
      </c>
      <c r="H7018" t="s">
        <v>135</v>
      </c>
      <c r="I7018" t="s">
        <v>738</v>
      </c>
      <c r="J7018" t="s">
        <v>137</v>
      </c>
      <c r="K7018" t="s">
        <v>138</v>
      </c>
      <c r="L7018" t="s">
        <v>20220</v>
      </c>
      <c r="M7018" t="s">
        <v>20221</v>
      </c>
      <c r="N7018">
        <v>8.3333330000000001E-3</v>
      </c>
      <c r="O7018">
        <v>0</v>
      </c>
      <c r="P7018">
        <v>581</v>
      </c>
      <c r="Q7018">
        <v>3</v>
      </c>
      <c r="R7018">
        <v>21</v>
      </c>
      <c r="S7018">
        <v>5</v>
      </c>
      <c r="T7018">
        <v>39</v>
      </c>
      <c r="U7018">
        <v>0</v>
      </c>
      <c r="V7018">
        <v>1</v>
      </c>
      <c r="W7018">
        <v>0</v>
      </c>
      <c r="X7018">
        <v>0.51280100502150039</v>
      </c>
      <c r="Y7018">
        <v>3.6926068256999997E-2</v>
      </c>
      <c r="Z7018">
        <v>0.19790584478549997</v>
      </c>
      <c r="AA7018">
        <v>0.300303575845</v>
      </c>
      <c r="AB7018">
        <v>0.24104526379649993</v>
      </c>
      <c r="AC7018">
        <v>0</v>
      </c>
      <c r="AD7018">
        <v>2.3652510000000002E-6</v>
      </c>
      <c r="AE7018">
        <v>1.2889841229565002</v>
      </c>
    </row>
    <row r="7019" spans="1:31" x14ac:dyDescent="0.25">
      <c r="A7019">
        <v>2286433</v>
      </c>
      <c r="B7019">
        <v>1</v>
      </c>
      <c r="C7019" t="s">
        <v>80</v>
      </c>
      <c r="D7019" t="s">
        <v>90</v>
      </c>
      <c r="E7019" t="s">
        <v>165</v>
      </c>
      <c r="F7019" t="s">
        <v>20222</v>
      </c>
      <c r="G7019" t="s">
        <v>198</v>
      </c>
      <c r="H7019" t="s">
        <v>150</v>
      </c>
      <c r="I7019" t="s">
        <v>136</v>
      </c>
      <c r="J7019" t="s">
        <v>137</v>
      </c>
      <c r="K7019" t="s">
        <v>138</v>
      </c>
      <c r="L7019" t="s">
        <v>20223</v>
      </c>
      <c r="M7019" t="s">
        <v>20224</v>
      </c>
      <c r="N7019">
        <v>1.568333333</v>
      </c>
      <c r="O7019">
        <v>0</v>
      </c>
      <c r="P7019">
        <v>1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0.36767849852644169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0.36767849852644169</v>
      </c>
    </row>
    <row r="7020" spans="1:31" x14ac:dyDescent="0.25">
      <c r="A7020">
        <v>2286410</v>
      </c>
      <c r="B7020">
        <v>1</v>
      </c>
      <c r="C7020" t="s">
        <v>81</v>
      </c>
      <c r="D7020" t="s">
        <v>115</v>
      </c>
      <c r="E7020" t="s">
        <v>132</v>
      </c>
      <c r="F7020" t="s">
        <v>20225</v>
      </c>
      <c r="G7020" t="s">
        <v>134</v>
      </c>
      <c r="H7020" t="s">
        <v>135</v>
      </c>
      <c r="I7020" t="s">
        <v>136</v>
      </c>
      <c r="J7020" t="s">
        <v>137</v>
      </c>
      <c r="K7020" t="s">
        <v>138</v>
      </c>
      <c r="L7020" t="s">
        <v>20226</v>
      </c>
      <c r="M7020" t="s">
        <v>20227</v>
      </c>
      <c r="N7020">
        <v>0.79249999999999998</v>
      </c>
      <c r="O7020">
        <v>0</v>
      </c>
      <c r="P7020">
        <v>187</v>
      </c>
      <c r="Q7020">
        <v>0</v>
      </c>
      <c r="R7020">
        <v>3</v>
      </c>
      <c r="S7020">
        <v>0</v>
      </c>
      <c r="T7020">
        <v>14</v>
      </c>
      <c r="U7020">
        <v>0</v>
      </c>
      <c r="V7020">
        <v>0</v>
      </c>
      <c r="W7020">
        <v>0</v>
      </c>
      <c r="X7020">
        <v>22.08876046227714</v>
      </c>
      <c r="Y7020">
        <v>0</v>
      </c>
      <c r="Z7020">
        <v>2.6943758703750001E-2</v>
      </c>
      <c r="AA7020">
        <v>0</v>
      </c>
      <c r="AB7020">
        <v>1.8124006364784695</v>
      </c>
      <c r="AC7020">
        <v>0</v>
      </c>
      <c r="AD7020">
        <v>0</v>
      </c>
      <c r="AE7020">
        <v>23.92810485745936</v>
      </c>
    </row>
    <row r="7021" spans="1:31" x14ac:dyDescent="0.25">
      <c r="A7021">
        <v>2286055</v>
      </c>
      <c r="B7021">
        <v>1</v>
      </c>
      <c r="C7021" t="s">
        <v>80</v>
      </c>
      <c r="D7021" t="s">
        <v>92</v>
      </c>
      <c r="E7021" t="s">
        <v>141</v>
      </c>
      <c r="F7021" t="s">
        <v>20228</v>
      </c>
      <c r="G7021" t="s">
        <v>154</v>
      </c>
      <c r="H7021" t="s">
        <v>135</v>
      </c>
      <c r="I7021" t="s">
        <v>136</v>
      </c>
      <c r="J7021" t="s">
        <v>137</v>
      </c>
      <c r="K7021" t="s">
        <v>144</v>
      </c>
      <c r="L7021" t="s">
        <v>20229</v>
      </c>
      <c r="M7021" t="s">
        <v>20230</v>
      </c>
      <c r="N7021">
        <v>7.699166666</v>
      </c>
      <c r="O7021">
        <v>0</v>
      </c>
      <c r="P7021">
        <v>471</v>
      </c>
      <c r="Q7021">
        <v>0</v>
      </c>
      <c r="R7021">
        <v>16</v>
      </c>
      <c r="S7021">
        <v>0</v>
      </c>
      <c r="T7021">
        <v>67</v>
      </c>
      <c r="U7021">
        <v>0</v>
      </c>
      <c r="V7021">
        <v>0</v>
      </c>
      <c r="W7021">
        <v>0</v>
      </c>
      <c r="X7021">
        <v>1342.7036975617884</v>
      </c>
      <c r="Y7021">
        <v>0</v>
      </c>
      <c r="Z7021">
        <v>105.46860334791161</v>
      </c>
      <c r="AA7021">
        <v>0</v>
      </c>
      <c r="AB7021">
        <v>408.69870077681207</v>
      </c>
      <c r="AC7021">
        <v>0</v>
      </c>
      <c r="AD7021">
        <v>0</v>
      </c>
      <c r="AE7021">
        <v>1856.871001686512</v>
      </c>
    </row>
    <row r="7022" spans="1:31" x14ac:dyDescent="0.25">
      <c r="A7022">
        <v>2286290</v>
      </c>
      <c r="B7022">
        <v>1</v>
      </c>
      <c r="C7022" t="s">
        <v>80</v>
      </c>
      <c r="D7022" t="s">
        <v>86</v>
      </c>
      <c r="E7022" t="s">
        <v>165</v>
      </c>
      <c r="F7022" t="s">
        <v>20231</v>
      </c>
      <c r="G7022" t="s">
        <v>198</v>
      </c>
      <c r="H7022" t="s">
        <v>150</v>
      </c>
      <c r="I7022" t="s">
        <v>136</v>
      </c>
      <c r="J7022" t="s">
        <v>137</v>
      </c>
      <c r="K7022" t="s">
        <v>138</v>
      </c>
      <c r="L7022" t="s">
        <v>20232</v>
      </c>
      <c r="M7022" t="s">
        <v>20233</v>
      </c>
      <c r="N7022">
        <v>1.1061111109999999</v>
      </c>
      <c r="O7022">
        <v>0</v>
      </c>
      <c r="P7022">
        <v>2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1.3548552876576001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1.3548552876576001</v>
      </c>
    </row>
    <row r="7023" spans="1:31" x14ac:dyDescent="0.25">
      <c r="A7023">
        <v>2286098</v>
      </c>
      <c r="B7023">
        <v>1</v>
      </c>
      <c r="C7023" t="s">
        <v>80</v>
      </c>
      <c r="D7023" t="s">
        <v>98</v>
      </c>
      <c r="E7023" t="s">
        <v>165</v>
      </c>
      <c r="F7023" t="s">
        <v>20234</v>
      </c>
      <c r="G7023" t="s">
        <v>198</v>
      </c>
      <c r="H7023" t="s">
        <v>150</v>
      </c>
      <c r="I7023" t="s">
        <v>136</v>
      </c>
      <c r="J7023" t="s">
        <v>137</v>
      </c>
      <c r="K7023" t="s">
        <v>138</v>
      </c>
      <c r="L7023" t="s">
        <v>20235</v>
      </c>
      <c r="M7023" t="s">
        <v>20236</v>
      </c>
      <c r="N7023">
        <v>1.3386111110000001</v>
      </c>
      <c r="O7023">
        <v>0</v>
      </c>
      <c r="P7023">
        <v>0</v>
      </c>
      <c r="Q7023">
        <v>0</v>
      </c>
      <c r="R7023">
        <v>2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1.95767697239225</v>
      </c>
      <c r="AA7023">
        <v>0</v>
      </c>
      <c r="AB7023">
        <v>0</v>
      </c>
      <c r="AC7023">
        <v>0</v>
      </c>
      <c r="AD7023">
        <v>0</v>
      </c>
      <c r="AE7023">
        <v>1.95767697239225</v>
      </c>
    </row>
    <row r="7024" spans="1:31" x14ac:dyDescent="0.25">
      <c r="A7024">
        <v>2286075</v>
      </c>
      <c r="B7024">
        <v>1</v>
      </c>
      <c r="C7024" t="s">
        <v>81</v>
      </c>
      <c r="D7024" t="s">
        <v>127</v>
      </c>
      <c r="E7024" t="s">
        <v>132</v>
      </c>
      <c r="F7024" t="s">
        <v>20237</v>
      </c>
      <c r="G7024" t="s">
        <v>134</v>
      </c>
      <c r="H7024" t="s">
        <v>135</v>
      </c>
      <c r="I7024" t="s">
        <v>136</v>
      </c>
      <c r="J7024" t="s">
        <v>137</v>
      </c>
      <c r="K7024" t="s">
        <v>138</v>
      </c>
      <c r="L7024" t="s">
        <v>20238</v>
      </c>
      <c r="M7024" t="s">
        <v>20239</v>
      </c>
      <c r="N7024">
        <v>2.2652777770000001</v>
      </c>
      <c r="O7024">
        <v>0</v>
      </c>
      <c r="P7024">
        <v>0</v>
      </c>
      <c r="Q7024">
        <v>2</v>
      </c>
      <c r="R7024">
        <v>0</v>
      </c>
      <c r="S7024">
        <v>13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0.93251727381250005</v>
      </c>
      <c r="Z7024">
        <v>0</v>
      </c>
      <c r="AA7024">
        <v>192.86295379288956</v>
      </c>
      <c r="AB7024">
        <v>0</v>
      </c>
      <c r="AC7024">
        <v>0</v>
      </c>
      <c r="AD7024">
        <v>0</v>
      </c>
      <c r="AE7024">
        <v>193.79547106670205</v>
      </c>
    </row>
    <row r="7025" spans="1:31" x14ac:dyDescent="0.25">
      <c r="A7025">
        <v>2286247</v>
      </c>
      <c r="B7025">
        <v>1</v>
      </c>
      <c r="C7025" t="s">
        <v>80</v>
      </c>
      <c r="D7025" t="s">
        <v>97</v>
      </c>
      <c r="E7025" t="s">
        <v>165</v>
      </c>
      <c r="F7025" t="s">
        <v>20240</v>
      </c>
      <c r="G7025" t="s">
        <v>198</v>
      </c>
      <c r="H7025" t="s">
        <v>150</v>
      </c>
      <c r="I7025" t="s">
        <v>136</v>
      </c>
      <c r="J7025" t="s">
        <v>137</v>
      </c>
      <c r="K7025" t="s">
        <v>138</v>
      </c>
      <c r="L7025" t="s">
        <v>20241</v>
      </c>
      <c r="M7025" t="s">
        <v>20242</v>
      </c>
      <c r="N7025">
        <v>4.9686111110000004</v>
      </c>
      <c r="O7025">
        <v>0</v>
      </c>
      <c r="P7025">
        <v>1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0.42242158992000001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0.42242158992000001</v>
      </c>
    </row>
    <row r="7026" spans="1:31" x14ac:dyDescent="0.25">
      <c r="A7026">
        <v>2286012</v>
      </c>
      <c r="B7026">
        <v>1</v>
      </c>
      <c r="C7026" t="s">
        <v>80</v>
      </c>
      <c r="D7026" t="s">
        <v>107</v>
      </c>
      <c r="E7026" t="s">
        <v>157</v>
      </c>
      <c r="F7026" t="s">
        <v>20243</v>
      </c>
      <c r="G7026" t="s">
        <v>134</v>
      </c>
      <c r="H7026" t="s">
        <v>135</v>
      </c>
      <c r="I7026" t="s">
        <v>136</v>
      </c>
      <c r="J7026" t="s">
        <v>137</v>
      </c>
      <c r="K7026" t="s">
        <v>138</v>
      </c>
      <c r="L7026" t="s">
        <v>20244</v>
      </c>
      <c r="M7026" t="s">
        <v>20245</v>
      </c>
      <c r="N7026">
        <v>0.102777777</v>
      </c>
      <c r="O7026">
        <v>16</v>
      </c>
      <c r="P7026">
        <v>8711</v>
      </c>
      <c r="Q7026">
        <v>21</v>
      </c>
      <c r="R7026">
        <v>85</v>
      </c>
      <c r="S7026">
        <v>31</v>
      </c>
      <c r="T7026">
        <v>547</v>
      </c>
      <c r="U7026">
        <v>0</v>
      </c>
      <c r="V7026">
        <v>11</v>
      </c>
      <c r="W7026">
        <v>13.995926748993336</v>
      </c>
      <c r="X7026">
        <v>133.73457408451705</v>
      </c>
      <c r="Y7026">
        <v>1.107552343736</v>
      </c>
      <c r="Z7026">
        <v>7.2879591201470841</v>
      </c>
      <c r="AA7026">
        <v>10.128941905640939</v>
      </c>
      <c r="AB7026">
        <v>31.123694798154656</v>
      </c>
      <c r="AC7026">
        <v>0</v>
      </c>
      <c r="AD7026">
        <v>2.3692462521546664</v>
      </c>
      <c r="AE7026">
        <v>199.7478952533437</v>
      </c>
    </row>
    <row r="7027" spans="1:31" x14ac:dyDescent="0.25">
      <c r="A7027">
        <v>2286118</v>
      </c>
      <c r="B7027">
        <v>1</v>
      </c>
      <c r="C7027" t="s">
        <v>80</v>
      </c>
      <c r="D7027" t="s">
        <v>110</v>
      </c>
      <c r="E7027" t="s">
        <v>141</v>
      </c>
      <c r="F7027" t="s">
        <v>20246</v>
      </c>
      <c r="G7027" t="s">
        <v>442</v>
      </c>
      <c r="H7027" t="s">
        <v>135</v>
      </c>
      <c r="I7027" t="s">
        <v>738</v>
      </c>
      <c r="J7027" t="s">
        <v>137</v>
      </c>
      <c r="K7027" t="s">
        <v>138</v>
      </c>
      <c r="L7027" t="s">
        <v>20247</v>
      </c>
      <c r="M7027" t="s">
        <v>20248</v>
      </c>
      <c r="N7027">
        <v>2.6111110999999999E-2</v>
      </c>
      <c r="O7027">
        <v>0</v>
      </c>
      <c r="P7027">
        <v>1924</v>
      </c>
      <c r="Q7027">
        <v>0</v>
      </c>
      <c r="R7027">
        <v>0</v>
      </c>
      <c r="S7027">
        <v>0</v>
      </c>
      <c r="T7027">
        <v>142</v>
      </c>
      <c r="U7027">
        <v>0</v>
      </c>
      <c r="V7027">
        <v>0</v>
      </c>
      <c r="W7027">
        <v>0</v>
      </c>
      <c r="X7027">
        <v>18.536227405373801</v>
      </c>
      <c r="Y7027">
        <v>0</v>
      </c>
      <c r="Z7027">
        <v>0</v>
      </c>
      <c r="AA7027">
        <v>0</v>
      </c>
      <c r="AB7027">
        <v>2.6957105989009329</v>
      </c>
      <c r="AC7027">
        <v>0</v>
      </c>
      <c r="AD7027">
        <v>0</v>
      </c>
      <c r="AE7027">
        <v>21.231938004274735</v>
      </c>
    </row>
    <row r="7028" spans="1:31" x14ac:dyDescent="0.25">
      <c r="A7028">
        <v>2286310</v>
      </c>
      <c r="B7028">
        <v>1</v>
      </c>
      <c r="C7028" t="s">
        <v>81</v>
      </c>
      <c r="D7028" t="s">
        <v>128</v>
      </c>
      <c r="E7028" t="s">
        <v>165</v>
      </c>
      <c r="F7028" t="s">
        <v>20249</v>
      </c>
      <c r="G7028" t="s">
        <v>225</v>
      </c>
      <c r="H7028" t="s">
        <v>150</v>
      </c>
      <c r="I7028" t="s">
        <v>136</v>
      </c>
      <c r="J7028" t="s">
        <v>137</v>
      </c>
      <c r="K7028" t="s">
        <v>138</v>
      </c>
      <c r="L7028" t="s">
        <v>20250</v>
      </c>
      <c r="M7028" t="s">
        <v>20251</v>
      </c>
      <c r="N7028">
        <v>2.167777777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1</v>
      </c>
      <c r="U7028">
        <v>0</v>
      </c>
      <c r="V7028">
        <v>2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16.348774078080908</v>
      </c>
      <c r="AC7028">
        <v>0</v>
      </c>
      <c r="AD7028">
        <v>113.48338549112053</v>
      </c>
      <c r="AE7028">
        <v>129.83215956920145</v>
      </c>
    </row>
    <row r="7029" spans="1:31" x14ac:dyDescent="0.25">
      <c r="A7029">
        <v>2286061</v>
      </c>
      <c r="B7029">
        <v>1</v>
      </c>
      <c r="C7029" t="s">
        <v>80</v>
      </c>
      <c r="D7029" t="s">
        <v>107</v>
      </c>
      <c r="E7029" t="s">
        <v>141</v>
      </c>
      <c r="F7029" t="s">
        <v>20252</v>
      </c>
      <c r="G7029" t="s">
        <v>143</v>
      </c>
      <c r="H7029" t="s">
        <v>135</v>
      </c>
      <c r="I7029" t="s">
        <v>136</v>
      </c>
      <c r="J7029" t="s">
        <v>137</v>
      </c>
      <c r="K7029" t="s">
        <v>144</v>
      </c>
      <c r="L7029" t="s">
        <v>20253</v>
      </c>
      <c r="M7029" t="s">
        <v>20254</v>
      </c>
      <c r="N7029">
        <v>9.4477777770000007</v>
      </c>
      <c r="O7029">
        <v>0</v>
      </c>
      <c r="P7029">
        <v>549</v>
      </c>
      <c r="Q7029">
        <v>0</v>
      </c>
      <c r="R7029">
        <v>0</v>
      </c>
      <c r="S7029">
        <v>0</v>
      </c>
      <c r="T7029">
        <v>56</v>
      </c>
      <c r="U7029">
        <v>0</v>
      </c>
      <c r="V7029">
        <v>0</v>
      </c>
      <c r="W7029">
        <v>0</v>
      </c>
      <c r="X7029">
        <v>1094.8264891108063</v>
      </c>
      <c r="Y7029">
        <v>0</v>
      </c>
      <c r="Z7029">
        <v>0</v>
      </c>
      <c r="AA7029">
        <v>0</v>
      </c>
      <c r="AB7029">
        <v>453.06687240824806</v>
      </c>
      <c r="AC7029">
        <v>0</v>
      </c>
      <c r="AD7029">
        <v>0</v>
      </c>
      <c r="AE7029">
        <v>1547.8933615190545</v>
      </c>
    </row>
    <row r="7030" spans="1:31" x14ac:dyDescent="0.25">
      <c r="A7030">
        <v>2286161</v>
      </c>
      <c r="B7030">
        <v>1</v>
      </c>
      <c r="C7030" t="s">
        <v>81</v>
      </c>
      <c r="D7030" t="s">
        <v>112</v>
      </c>
      <c r="E7030" t="s">
        <v>157</v>
      </c>
      <c r="F7030" t="s">
        <v>20255</v>
      </c>
      <c r="G7030" t="s">
        <v>134</v>
      </c>
      <c r="H7030" t="s">
        <v>135</v>
      </c>
      <c r="I7030" t="s">
        <v>136</v>
      </c>
      <c r="J7030" t="s">
        <v>137</v>
      </c>
      <c r="K7030" t="s">
        <v>138</v>
      </c>
      <c r="L7030" t="s">
        <v>20256</v>
      </c>
      <c r="M7030" t="s">
        <v>20257</v>
      </c>
      <c r="N7030">
        <v>0.74138888800000002</v>
      </c>
      <c r="O7030">
        <v>0</v>
      </c>
      <c r="P7030">
        <v>805</v>
      </c>
      <c r="Q7030">
        <v>2</v>
      </c>
      <c r="R7030">
        <v>48</v>
      </c>
      <c r="S7030">
        <v>7</v>
      </c>
      <c r="T7030">
        <v>24</v>
      </c>
      <c r="U7030">
        <v>0</v>
      </c>
      <c r="V7030">
        <v>0</v>
      </c>
      <c r="W7030">
        <v>0</v>
      </c>
      <c r="X7030">
        <v>46.007874540579557</v>
      </c>
      <c r="Y7030">
        <v>6.10497598755315</v>
      </c>
      <c r="Z7030">
        <v>8.4211022984301156</v>
      </c>
      <c r="AA7030">
        <v>15.415169890102694</v>
      </c>
      <c r="AB7030">
        <v>7.4276541448617577</v>
      </c>
      <c r="AC7030">
        <v>0</v>
      </c>
      <c r="AD7030">
        <v>0</v>
      </c>
      <c r="AE7030">
        <v>83.376776861527276</v>
      </c>
    </row>
    <row r="7031" spans="1:31" x14ac:dyDescent="0.25">
      <c r="A7031">
        <v>2286350</v>
      </c>
      <c r="B7031">
        <v>1</v>
      </c>
      <c r="C7031" t="s">
        <v>81</v>
      </c>
      <c r="D7031" t="s">
        <v>123</v>
      </c>
      <c r="E7031" t="s">
        <v>147</v>
      </c>
      <c r="F7031" t="s">
        <v>20258</v>
      </c>
      <c r="G7031" t="s">
        <v>297</v>
      </c>
      <c r="H7031" t="s">
        <v>150</v>
      </c>
      <c r="I7031" t="s">
        <v>136</v>
      </c>
      <c r="J7031" t="s">
        <v>3</v>
      </c>
      <c r="K7031" t="s">
        <v>138</v>
      </c>
      <c r="L7031" t="s">
        <v>20259</v>
      </c>
      <c r="M7031" t="s">
        <v>20260</v>
      </c>
      <c r="N7031">
        <v>5.5105555549999998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13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149.74697571667082</v>
      </c>
      <c r="AC7031">
        <v>0</v>
      </c>
      <c r="AD7031">
        <v>0</v>
      </c>
      <c r="AE7031">
        <v>149.74697571667082</v>
      </c>
    </row>
    <row r="7032" spans="1:31" x14ac:dyDescent="0.25">
      <c r="A7032">
        <v>2286327</v>
      </c>
      <c r="B7032">
        <v>1</v>
      </c>
      <c r="C7032" t="s">
        <v>81</v>
      </c>
      <c r="D7032" t="s">
        <v>121</v>
      </c>
      <c r="E7032" t="s">
        <v>147</v>
      </c>
      <c r="F7032" t="s">
        <v>20261</v>
      </c>
      <c r="G7032" t="s">
        <v>725</v>
      </c>
      <c r="H7032" t="s">
        <v>150</v>
      </c>
      <c r="I7032" t="s">
        <v>136</v>
      </c>
      <c r="J7032" t="s">
        <v>137</v>
      </c>
      <c r="K7032" t="s">
        <v>138</v>
      </c>
      <c r="L7032" t="s">
        <v>20262</v>
      </c>
      <c r="M7032" t="s">
        <v>20263</v>
      </c>
      <c r="N7032">
        <v>0.84833333300000002</v>
      </c>
      <c r="O7032">
        <v>0</v>
      </c>
      <c r="P7032">
        <v>10</v>
      </c>
      <c r="Q7032">
        <v>0</v>
      </c>
      <c r="R7032">
        <v>4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1.2797972687196224</v>
      </c>
      <c r="Y7032">
        <v>0</v>
      </c>
      <c r="Z7032">
        <v>0.12797428050055004</v>
      </c>
      <c r="AA7032">
        <v>0</v>
      </c>
      <c r="AB7032">
        <v>0</v>
      </c>
      <c r="AC7032">
        <v>0</v>
      </c>
      <c r="AD7032">
        <v>0</v>
      </c>
      <c r="AE7032">
        <v>1.4077715492201723</v>
      </c>
    </row>
    <row r="7033" spans="1:31" x14ac:dyDescent="0.25">
      <c r="A7033">
        <v>2286035</v>
      </c>
      <c r="B7033">
        <v>1</v>
      </c>
      <c r="C7033" t="s">
        <v>80</v>
      </c>
      <c r="D7033" t="s">
        <v>85</v>
      </c>
      <c r="E7033" t="s">
        <v>141</v>
      </c>
      <c r="F7033" t="s">
        <v>20264</v>
      </c>
      <c r="G7033" t="s">
        <v>143</v>
      </c>
      <c r="H7033" t="s">
        <v>135</v>
      </c>
      <c r="I7033" t="s">
        <v>136</v>
      </c>
      <c r="J7033" t="s">
        <v>137</v>
      </c>
      <c r="K7033" t="s">
        <v>144</v>
      </c>
      <c r="L7033" t="s">
        <v>20265</v>
      </c>
      <c r="M7033" t="s">
        <v>20266</v>
      </c>
      <c r="N7033">
        <v>9.2705555549999996</v>
      </c>
      <c r="O7033">
        <v>0</v>
      </c>
      <c r="P7033">
        <v>1135</v>
      </c>
      <c r="Q7033">
        <v>0</v>
      </c>
      <c r="R7033">
        <v>0</v>
      </c>
      <c r="S7033">
        <v>0</v>
      </c>
      <c r="T7033">
        <v>110</v>
      </c>
      <c r="U7033">
        <v>0</v>
      </c>
      <c r="V7033">
        <v>0</v>
      </c>
      <c r="W7033">
        <v>0</v>
      </c>
      <c r="X7033">
        <v>2803.6429284671171</v>
      </c>
      <c r="Y7033">
        <v>0</v>
      </c>
      <c r="Z7033">
        <v>0</v>
      </c>
      <c r="AA7033">
        <v>0</v>
      </c>
      <c r="AB7033">
        <v>1278.8908175252523</v>
      </c>
      <c r="AC7033">
        <v>0</v>
      </c>
      <c r="AD7033">
        <v>0</v>
      </c>
      <c r="AE7033">
        <v>4082.5337459923694</v>
      </c>
    </row>
    <row r="7034" spans="1:31" x14ac:dyDescent="0.25">
      <c r="A7034">
        <v>2286227</v>
      </c>
      <c r="B7034">
        <v>1</v>
      </c>
      <c r="C7034" t="s">
        <v>81</v>
      </c>
      <c r="D7034" t="s">
        <v>118</v>
      </c>
      <c r="E7034" t="s">
        <v>132</v>
      </c>
      <c r="F7034" t="s">
        <v>20267</v>
      </c>
      <c r="G7034" t="s">
        <v>134</v>
      </c>
      <c r="H7034" t="s">
        <v>135</v>
      </c>
      <c r="I7034" t="s">
        <v>136</v>
      </c>
      <c r="J7034" t="s">
        <v>137</v>
      </c>
      <c r="K7034" t="s">
        <v>138</v>
      </c>
      <c r="L7034" t="s">
        <v>20268</v>
      </c>
      <c r="M7034" t="s">
        <v>20269</v>
      </c>
      <c r="N7034">
        <v>1.806944444</v>
      </c>
      <c r="O7034">
        <v>2</v>
      </c>
      <c r="P7034">
        <v>238</v>
      </c>
      <c r="Q7034">
        <v>48</v>
      </c>
      <c r="R7034">
        <v>55</v>
      </c>
      <c r="S7034">
        <v>4</v>
      </c>
      <c r="T7034">
        <v>28</v>
      </c>
      <c r="U7034">
        <v>0</v>
      </c>
      <c r="V7034">
        <v>0</v>
      </c>
      <c r="W7034">
        <v>0.32247001015080001</v>
      </c>
      <c r="X7034">
        <v>86.182834608223374</v>
      </c>
      <c r="Y7034">
        <v>32.905204616197516</v>
      </c>
      <c r="Z7034">
        <v>70.032352681982474</v>
      </c>
      <c r="AA7034">
        <v>8.3134329289494158</v>
      </c>
      <c r="AB7034">
        <v>22.34337917114042</v>
      </c>
      <c r="AC7034">
        <v>0</v>
      </c>
      <c r="AD7034">
        <v>0</v>
      </c>
      <c r="AE7034">
        <v>220.099674016644</v>
      </c>
    </row>
    <row r="7035" spans="1:31" x14ac:dyDescent="0.25">
      <c r="A7035">
        <v>2286081</v>
      </c>
      <c r="B7035">
        <v>1</v>
      </c>
      <c r="C7035" t="s">
        <v>80</v>
      </c>
      <c r="D7035" t="s">
        <v>107</v>
      </c>
      <c r="E7035" t="s">
        <v>165</v>
      </c>
      <c r="F7035" t="s">
        <v>20270</v>
      </c>
      <c r="G7035" t="s">
        <v>198</v>
      </c>
      <c r="H7035" t="s">
        <v>150</v>
      </c>
      <c r="I7035" t="s">
        <v>136</v>
      </c>
      <c r="J7035" t="s">
        <v>137</v>
      </c>
      <c r="K7035" t="s">
        <v>138</v>
      </c>
      <c r="L7035" t="s">
        <v>20271</v>
      </c>
      <c r="M7035" t="s">
        <v>20272</v>
      </c>
      <c r="N7035">
        <v>2.3905555550000002</v>
      </c>
      <c r="O7035">
        <v>0</v>
      </c>
      <c r="P7035">
        <v>1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0.14505913261266665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0.14505913261266665</v>
      </c>
    </row>
    <row r="7036" spans="1:31" x14ac:dyDescent="0.25">
      <c r="A7036">
        <v>2286181</v>
      </c>
      <c r="B7036">
        <v>1</v>
      </c>
      <c r="C7036" t="s">
        <v>80</v>
      </c>
      <c r="D7036" t="s">
        <v>104</v>
      </c>
      <c r="E7036" t="s">
        <v>132</v>
      </c>
      <c r="F7036" t="s">
        <v>11550</v>
      </c>
      <c r="G7036" t="s">
        <v>134</v>
      </c>
      <c r="H7036" t="s">
        <v>135</v>
      </c>
      <c r="I7036" t="s">
        <v>136</v>
      </c>
      <c r="J7036" t="s">
        <v>137</v>
      </c>
      <c r="K7036" t="s">
        <v>138</v>
      </c>
      <c r="L7036" t="s">
        <v>20273</v>
      </c>
      <c r="M7036" t="s">
        <v>20274</v>
      </c>
      <c r="N7036">
        <v>0.86361111099999999</v>
      </c>
      <c r="O7036">
        <v>5</v>
      </c>
      <c r="P7036">
        <v>1788</v>
      </c>
      <c r="Q7036">
        <v>10</v>
      </c>
      <c r="R7036">
        <v>20</v>
      </c>
      <c r="S7036">
        <v>18</v>
      </c>
      <c r="T7036">
        <v>212</v>
      </c>
      <c r="U7036">
        <v>3</v>
      </c>
      <c r="V7036">
        <v>0</v>
      </c>
      <c r="W7036">
        <v>0.36274863465719998</v>
      </c>
      <c r="X7036">
        <v>456.90188314263412</v>
      </c>
      <c r="Y7036">
        <v>4.1298088077234993</v>
      </c>
      <c r="Z7036">
        <v>2.7361780200321331</v>
      </c>
      <c r="AA7036">
        <v>255.35088075461246</v>
      </c>
      <c r="AB7036">
        <v>127.68980475473008</v>
      </c>
      <c r="AC7036">
        <v>41.159141054258825</v>
      </c>
      <c r="AD7036">
        <v>0</v>
      </c>
      <c r="AE7036">
        <v>888.33044516864834</v>
      </c>
    </row>
    <row r="7037" spans="1:31" x14ac:dyDescent="0.25">
      <c r="A7037">
        <v>2286287</v>
      </c>
      <c r="B7037">
        <v>1</v>
      </c>
      <c r="C7037" t="s">
        <v>81</v>
      </c>
      <c r="D7037" t="s">
        <v>127</v>
      </c>
      <c r="E7037" t="s">
        <v>165</v>
      </c>
      <c r="F7037" t="s">
        <v>20275</v>
      </c>
      <c r="G7037" t="s">
        <v>198</v>
      </c>
      <c r="H7037" t="s">
        <v>150</v>
      </c>
      <c r="I7037" t="s">
        <v>136</v>
      </c>
      <c r="J7037" t="s">
        <v>137</v>
      </c>
      <c r="K7037" t="s">
        <v>138</v>
      </c>
      <c r="L7037" t="s">
        <v>20276</v>
      </c>
      <c r="M7037" t="s">
        <v>20277</v>
      </c>
      <c r="N7037">
        <v>7.693333333</v>
      </c>
      <c r="O7037">
        <v>0</v>
      </c>
      <c r="P7037">
        <v>1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3.5215209085986672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3.5215209085986672</v>
      </c>
    </row>
    <row r="7038" spans="1:31" x14ac:dyDescent="0.25">
      <c r="A7038">
        <v>2286078</v>
      </c>
      <c r="B7038">
        <v>1</v>
      </c>
      <c r="C7038" t="s">
        <v>80</v>
      </c>
      <c r="D7038" t="s">
        <v>104</v>
      </c>
      <c r="E7038" t="s">
        <v>132</v>
      </c>
      <c r="F7038" t="s">
        <v>7196</v>
      </c>
      <c r="G7038" t="s">
        <v>11470</v>
      </c>
      <c r="H7038" t="s">
        <v>135</v>
      </c>
      <c r="I7038" t="s">
        <v>136</v>
      </c>
      <c r="J7038" t="s">
        <v>137</v>
      </c>
      <c r="K7038" t="s">
        <v>138</v>
      </c>
      <c r="L7038" t="s">
        <v>20278</v>
      </c>
      <c r="M7038" t="s">
        <v>20279</v>
      </c>
      <c r="N7038">
        <v>1.7994444439999999</v>
      </c>
      <c r="O7038">
        <v>0</v>
      </c>
      <c r="P7038">
        <v>27</v>
      </c>
      <c r="Q7038">
        <v>0</v>
      </c>
      <c r="R7038">
        <v>61</v>
      </c>
      <c r="S7038">
        <v>1</v>
      </c>
      <c r="T7038">
        <v>12</v>
      </c>
      <c r="U7038">
        <v>4</v>
      </c>
      <c r="V7038">
        <v>0</v>
      </c>
      <c r="W7038">
        <v>0</v>
      </c>
      <c r="X7038">
        <v>17.203364145789344</v>
      </c>
      <c r="Y7038">
        <v>0</v>
      </c>
      <c r="Z7038">
        <v>34.078331247486148</v>
      </c>
      <c r="AA7038">
        <v>51.367005893068303</v>
      </c>
      <c r="AB7038">
        <v>17.527171749790266</v>
      </c>
      <c r="AC7038">
        <v>1836.6159645815621</v>
      </c>
      <c r="AD7038">
        <v>0</v>
      </c>
      <c r="AE7038">
        <v>1956.7918376176963</v>
      </c>
    </row>
    <row r="7039" spans="1:31" x14ac:dyDescent="0.25">
      <c r="A7039">
        <v>2286244</v>
      </c>
      <c r="B7039">
        <v>1</v>
      </c>
      <c r="C7039" t="s">
        <v>81</v>
      </c>
      <c r="D7039" t="s">
        <v>112</v>
      </c>
      <c r="E7039" t="s">
        <v>165</v>
      </c>
      <c r="F7039" t="s">
        <v>20280</v>
      </c>
      <c r="G7039" t="s">
        <v>198</v>
      </c>
      <c r="H7039" t="s">
        <v>150</v>
      </c>
      <c r="I7039" t="s">
        <v>136</v>
      </c>
      <c r="J7039" t="s">
        <v>137</v>
      </c>
      <c r="K7039" t="s">
        <v>138</v>
      </c>
      <c r="L7039" t="s">
        <v>20281</v>
      </c>
      <c r="M7039" t="s">
        <v>20282</v>
      </c>
      <c r="N7039">
        <v>0.84499999999999997</v>
      </c>
      <c r="O7039">
        <v>0</v>
      </c>
      <c r="P7039">
        <v>3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0.40874506980708336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0.40874506980708336</v>
      </c>
    </row>
    <row r="7040" spans="1:31" x14ac:dyDescent="0.25">
      <c r="A7040">
        <v>2286387</v>
      </c>
      <c r="B7040">
        <v>1</v>
      </c>
      <c r="C7040" t="s">
        <v>80</v>
      </c>
      <c r="D7040" t="s">
        <v>89</v>
      </c>
      <c r="E7040" t="s">
        <v>147</v>
      </c>
      <c r="F7040" t="s">
        <v>20283</v>
      </c>
      <c r="G7040" t="s">
        <v>233</v>
      </c>
      <c r="H7040" t="s">
        <v>150</v>
      </c>
      <c r="I7040" t="s">
        <v>136</v>
      </c>
      <c r="J7040" t="s">
        <v>137</v>
      </c>
      <c r="K7040" t="s">
        <v>138</v>
      </c>
      <c r="L7040" t="s">
        <v>20284</v>
      </c>
      <c r="M7040" t="s">
        <v>20285</v>
      </c>
      <c r="N7040">
        <v>3.2774999999999999</v>
      </c>
      <c r="O7040">
        <v>0</v>
      </c>
      <c r="P7040">
        <v>180</v>
      </c>
      <c r="Q7040">
        <v>0</v>
      </c>
      <c r="R7040">
        <v>0</v>
      </c>
      <c r="S7040">
        <v>0</v>
      </c>
      <c r="T7040">
        <v>12</v>
      </c>
      <c r="U7040">
        <v>0</v>
      </c>
      <c r="V7040">
        <v>0</v>
      </c>
      <c r="W7040">
        <v>0</v>
      </c>
      <c r="X7040">
        <v>231.29280427626182</v>
      </c>
      <c r="Y7040">
        <v>0</v>
      </c>
      <c r="Z7040">
        <v>0</v>
      </c>
      <c r="AA7040">
        <v>0</v>
      </c>
      <c r="AB7040">
        <v>22.270660838494784</v>
      </c>
      <c r="AC7040">
        <v>0</v>
      </c>
      <c r="AD7040">
        <v>0</v>
      </c>
      <c r="AE7040">
        <v>253.56346511475661</v>
      </c>
    </row>
    <row r="7041" spans="1:31" x14ac:dyDescent="0.25">
      <c r="A7041">
        <v>2286221</v>
      </c>
      <c r="B7041">
        <v>1</v>
      </c>
      <c r="C7041" t="s">
        <v>80</v>
      </c>
      <c r="D7041" t="s">
        <v>96</v>
      </c>
      <c r="E7041" t="s">
        <v>165</v>
      </c>
      <c r="F7041" t="s">
        <v>20096</v>
      </c>
      <c r="G7041" t="s">
        <v>167</v>
      </c>
      <c r="H7041" t="s">
        <v>150</v>
      </c>
      <c r="I7041" t="s">
        <v>136</v>
      </c>
      <c r="J7041" t="s">
        <v>137</v>
      </c>
      <c r="K7041" t="s">
        <v>138</v>
      </c>
      <c r="L7041" t="s">
        <v>20286</v>
      </c>
      <c r="M7041" t="s">
        <v>20287</v>
      </c>
      <c r="N7041">
        <v>9.5274999999999999</v>
      </c>
      <c r="O7041">
        <v>0</v>
      </c>
      <c r="P7041">
        <v>2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6.1892492173257496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6.1892492173257496</v>
      </c>
    </row>
    <row r="7042" spans="1:31" x14ac:dyDescent="0.25">
      <c r="A7042">
        <v>2286201</v>
      </c>
      <c r="B7042">
        <v>1</v>
      </c>
      <c r="C7042" t="s">
        <v>80</v>
      </c>
      <c r="D7042" t="s">
        <v>97</v>
      </c>
      <c r="E7042" t="s">
        <v>165</v>
      </c>
      <c r="F7042" t="s">
        <v>20288</v>
      </c>
      <c r="G7042" t="s">
        <v>198</v>
      </c>
      <c r="H7042" t="s">
        <v>150</v>
      </c>
      <c r="I7042" t="s">
        <v>136</v>
      </c>
      <c r="J7042" t="s">
        <v>137</v>
      </c>
      <c r="K7042" t="s">
        <v>138</v>
      </c>
      <c r="L7042" t="s">
        <v>20289</v>
      </c>
      <c r="M7042" t="s">
        <v>20290</v>
      </c>
      <c r="N7042">
        <v>4.9677777770000002</v>
      </c>
      <c r="O7042">
        <v>0</v>
      </c>
      <c r="P7042">
        <v>1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0.19513311218100002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0.19513311218100002</v>
      </c>
    </row>
    <row r="7043" spans="1:31" x14ac:dyDescent="0.25">
      <c r="A7043">
        <v>2286058</v>
      </c>
      <c r="B7043">
        <v>1</v>
      </c>
      <c r="C7043" t="s">
        <v>80</v>
      </c>
      <c r="D7043" t="s">
        <v>106</v>
      </c>
      <c r="E7043" t="s">
        <v>147</v>
      </c>
      <c r="F7043" t="s">
        <v>20291</v>
      </c>
      <c r="G7043" t="s">
        <v>149</v>
      </c>
      <c r="H7043" t="s">
        <v>150</v>
      </c>
      <c r="I7043" t="s">
        <v>136</v>
      </c>
      <c r="J7043" t="s">
        <v>137</v>
      </c>
      <c r="K7043" t="s">
        <v>138</v>
      </c>
      <c r="L7043" t="s">
        <v>20292</v>
      </c>
      <c r="M7043" t="s">
        <v>20293</v>
      </c>
      <c r="N7043">
        <v>3.8113888880000002</v>
      </c>
      <c r="O7043">
        <v>0</v>
      </c>
      <c r="P7043">
        <v>0</v>
      </c>
      <c r="Q7043">
        <v>0</v>
      </c>
      <c r="R7043">
        <v>1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</row>
    <row r="7044" spans="1:31" x14ac:dyDescent="0.25">
      <c r="A7044">
        <v>2286264</v>
      </c>
      <c r="B7044">
        <v>1</v>
      </c>
      <c r="C7044" t="s">
        <v>80</v>
      </c>
      <c r="D7044" t="s">
        <v>106</v>
      </c>
      <c r="E7044" t="s">
        <v>157</v>
      </c>
      <c r="F7044" t="s">
        <v>20294</v>
      </c>
      <c r="G7044" t="s">
        <v>1745</v>
      </c>
      <c r="H7044" t="s">
        <v>135</v>
      </c>
      <c r="I7044" t="s">
        <v>136</v>
      </c>
      <c r="J7044" t="s">
        <v>137</v>
      </c>
      <c r="K7044" t="s">
        <v>138</v>
      </c>
      <c r="L7044" t="s">
        <v>20295</v>
      </c>
      <c r="M7044" t="s">
        <v>20296</v>
      </c>
      <c r="N7044">
        <v>5.227777777</v>
      </c>
      <c r="O7044">
        <v>0</v>
      </c>
      <c r="P7044">
        <v>3</v>
      </c>
      <c r="Q7044">
        <v>29</v>
      </c>
      <c r="R7044">
        <v>136</v>
      </c>
      <c r="S7044">
        <v>4</v>
      </c>
      <c r="T7044">
        <v>28</v>
      </c>
      <c r="U7044">
        <v>0</v>
      </c>
      <c r="V7044">
        <v>0</v>
      </c>
      <c r="W7044">
        <v>0</v>
      </c>
      <c r="X7044">
        <v>5.7537894630620006</v>
      </c>
      <c r="Y7044">
        <v>477.54246324730707</v>
      </c>
      <c r="Z7044">
        <v>1101.5512905853643</v>
      </c>
      <c r="AA7044">
        <v>37.826552562410001</v>
      </c>
      <c r="AB7044">
        <v>201.28980170250517</v>
      </c>
      <c r="AC7044">
        <v>0</v>
      </c>
      <c r="AD7044">
        <v>0</v>
      </c>
      <c r="AE7044">
        <v>1823.9638975606485</v>
      </c>
    </row>
    <row r="7045" spans="1:31" x14ac:dyDescent="0.25">
      <c r="A7045">
        <v>2286015</v>
      </c>
      <c r="B7045">
        <v>1</v>
      </c>
      <c r="C7045" t="s">
        <v>81</v>
      </c>
      <c r="D7045" t="s">
        <v>115</v>
      </c>
      <c r="E7045" t="s">
        <v>141</v>
      </c>
      <c r="F7045" t="s">
        <v>20297</v>
      </c>
      <c r="G7045" t="s">
        <v>268</v>
      </c>
      <c r="H7045" t="s">
        <v>135</v>
      </c>
      <c r="I7045" t="s">
        <v>136</v>
      </c>
      <c r="J7045" t="s">
        <v>137</v>
      </c>
      <c r="K7045" t="s">
        <v>138</v>
      </c>
      <c r="L7045" t="s">
        <v>20298</v>
      </c>
      <c r="M7045" t="s">
        <v>20299</v>
      </c>
      <c r="N7045">
        <v>2.5858333330000001</v>
      </c>
      <c r="O7045">
        <v>0</v>
      </c>
      <c r="P7045">
        <v>147</v>
      </c>
      <c r="Q7045">
        <v>0</v>
      </c>
      <c r="R7045">
        <v>1</v>
      </c>
      <c r="S7045">
        <v>0</v>
      </c>
      <c r="T7045">
        <v>17</v>
      </c>
      <c r="U7045">
        <v>0</v>
      </c>
      <c r="V7045">
        <v>0</v>
      </c>
      <c r="W7045">
        <v>0</v>
      </c>
      <c r="X7045">
        <v>37.912780870021372</v>
      </c>
      <c r="Y7045">
        <v>0</v>
      </c>
      <c r="Z7045">
        <v>1.9154398669245831</v>
      </c>
      <c r="AA7045">
        <v>0</v>
      </c>
      <c r="AB7045">
        <v>9.0466427590203526</v>
      </c>
      <c r="AC7045">
        <v>0</v>
      </c>
      <c r="AD7045">
        <v>0</v>
      </c>
      <c r="AE7045">
        <v>48.874863495966309</v>
      </c>
    </row>
    <row r="7046" spans="1:31" x14ac:dyDescent="0.25">
      <c r="A7046">
        <v>2286422</v>
      </c>
      <c r="B7046">
        <v>1</v>
      </c>
      <c r="C7046" t="s">
        <v>80</v>
      </c>
      <c r="D7046" t="s">
        <v>85</v>
      </c>
      <c r="E7046" t="s">
        <v>147</v>
      </c>
      <c r="F7046" t="s">
        <v>20207</v>
      </c>
      <c r="G7046" t="s">
        <v>261</v>
      </c>
      <c r="H7046" t="s">
        <v>150</v>
      </c>
      <c r="I7046" t="s">
        <v>136</v>
      </c>
      <c r="J7046" t="s">
        <v>137</v>
      </c>
      <c r="K7046" t="s">
        <v>138</v>
      </c>
      <c r="L7046" t="s">
        <v>20300</v>
      </c>
      <c r="M7046" t="s">
        <v>20301</v>
      </c>
      <c r="N7046">
        <v>0.63138888800000004</v>
      </c>
      <c r="O7046">
        <v>0</v>
      </c>
      <c r="P7046">
        <v>45</v>
      </c>
      <c r="Q7046">
        <v>0</v>
      </c>
      <c r="R7046">
        <v>0</v>
      </c>
      <c r="S7046">
        <v>0</v>
      </c>
      <c r="T7046">
        <v>2</v>
      </c>
      <c r="U7046">
        <v>0</v>
      </c>
      <c r="V7046">
        <v>0</v>
      </c>
      <c r="W7046">
        <v>0</v>
      </c>
      <c r="X7046">
        <v>9.0527512180256657</v>
      </c>
      <c r="Y7046">
        <v>0</v>
      </c>
      <c r="Z7046">
        <v>0</v>
      </c>
      <c r="AA7046">
        <v>0</v>
      </c>
      <c r="AB7046">
        <v>9.7520627549375016E-2</v>
      </c>
      <c r="AC7046">
        <v>0</v>
      </c>
      <c r="AD7046">
        <v>0</v>
      </c>
      <c r="AE7046">
        <v>9.1502718455750411</v>
      </c>
    </row>
    <row r="7047" spans="1:31" x14ac:dyDescent="0.25">
      <c r="A7047">
        <v>2286399</v>
      </c>
      <c r="B7047">
        <v>1</v>
      </c>
      <c r="C7047" t="s">
        <v>80</v>
      </c>
      <c r="D7047" t="s">
        <v>107</v>
      </c>
      <c r="E7047" t="s">
        <v>147</v>
      </c>
      <c r="F7047" t="s">
        <v>20302</v>
      </c>
      <c r="G7047" t="s">
        <v>149</v>
      </c>
      <c r="H7047" t="s">
        <v>150</v>
      </c>
      <c r="I7047" t="s">
        <v>136</v>
      </c>
      <c r="J7047" t="s">
        <v>137</v>
      </c>
      <c r="K7047" t="s">
        <v>138</v>
      </c>
      <c r="L7047" t="s">
        <v>20303</v>
      </c>
      <c r="M7047" t="s">
        <v>20304</v>
      </c>
      <c r="N7047">
        <v>0.85888888799999996</v>
      </c>
      <c r="O7047">
        <v>0</v>
      </c>
      <c r="P7047">
        <v>38</v>
      </c>
      <c r="Q7047">
        <v>0</v>
      </c>
      <c r="R7047">
        <v>1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6.6713158699833413</v>
      </c>
      <c r="Y7047">
        <v>0</v>
      </c>
      <c r="Z7047">
        <v>1.8813490440000001E-3</v>
      </c>
      <c r="AA7047">
        <v>0</v>
      </c>
      <c r="AB7047">
        <v>0</v>
      </c>
      <c r="AC7047">
        <v>0</v>
      </c>
      <c r="AD7047">
        <v>0</v>
      </c>
      <c r="AE7047">
        <v>6.6731972190273412</v>
      </c>
    </row>
    <row r="7048" spans="1:31" x14ac:dyDescent="0.25">
      <c r="A7048">
        <v>2286067</v>
      </c>
      <c r="B7048">
        <v>1</v>
      </c>
      <c r="C7048" t="s">
        <v>80</v>
      </c>
      <c r="D7048" t="s">
        <v>94</v>
      </c>
      <c r="E7048" t="s">
        <v>165</v>
      </c>
      <c r="F7048" t="s">
        <v>20305</v>
      </c>
      <c r="G7048" t="s">
        <v>198</v>
      </c>
      <c r="H7048" t="s">
        <v>150</v>
      </c>
      <c r="I7048" t="s">
        <v>136</v>
      </c>
      <c r="J7048" t="s">
        <v>137</v>
      </c>
      <c r="K7048" t="s">
        <v>138</v>
      </c>
      <c r="L7048" t="s">
        <v>20306</v>
      </c>
      <c r="M7048" t="s">
        <v>20307</v>
      </c>
      <c r="N7048">
        <v>1.382222222</v>
      </c>
      <c r="O7048">
        <v>0</v>
      </c>
      <c r="P7048">
        <v>1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1.2547406641625669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1.2547406641625669</v>
      </c>
    </row>
    <row r="7049" spans="1:31" x14ac:dyDescent="0.25">
      <c r="A7049">
        <v>2286044</v>
      </c>
      <c r="B7049">
        <v>1</v>
      </c>
      <c r="C7049" t="s">
        <v>80</v>
      </c>
      <c r="D7049" t="s">
        <v>110</v>
      </c>
      <c r="E7049" t="s">
        <v>141</v>
      </c>
      <c r="F7049" t="s">
        <v>20308</v>
      </c>
      <c r="G7049" t="s">
        <v>154</v>
      </c>
      <c r="H7049" t="s">
        <v>135</v>
      </c>
      <c r="I7049" t="s">
        <v>136</v>
      </c>
      <c r="J7049" t="s">
        <v>137</v>
      </c>
      <c r="K7049" t="s">
        <v>144</v>
      </c>
      <c r="L7049" t="s">
        <v>20309</v>
      </c>
      <c r="M7049" t="s">
        <v>20310</v>
      </c>
      <c r="N7049">
        <v>8.7683333329999993</v>
      </c>
      <c r="O7049">
        <v>0</v>
      </c>
      <c r="P7049">
        <v>291</v>
      </c>
      <c r="Q7049">
        <v>0</v>
      </c>
      <c r="R7049">
        <v>0</v>
      </c>
      <c r="S7049">
        <v>0</v>
      </c>
      <c r="T7049">
        <v>28</v>
      </c>
      <c r="U7049">
        <v>0</v>
      </c>
      <c r="V7049">
        <v>0</v>
      </c>
      <c r="W7049">
        <v>0</v>
      </c>
      <c r="X7049">
        <v>708.35323791985991</v>
      </c>
      <c r="Y7049">
        <v>0</v>
      </c>
      <c r="Z7049">
        <v>0</v>
      </c>
      <c r="AA7049">
        <v>0</v>
      </c>
      <c r="AB7049">
        <v>368.72407564142219</v>
      </c>
      <c r="AC7049">
        <v>0</v>
      </c>
      <c r="AD7049">
        <v>0</v>
      </c>
      <c r="AE7049">
        <v>1077.0773135612822</v>
      </c>
    </row>
    <row r="7050" spans="1:31" x14ac:dyDescent="0.25">
      <c r="A7050">
        <v>2286253</v>
      </c>
      <c r="B7050">
        <v>1</v>
      </c>
      <c r="C7050" t="s">
        <v>80</v>
      </c>
      <c r="D7050" t="s">
        <v>97</v>
      </c>
      <c r="E7050" t="s">
        <v>165</v>
      </c>
      <c r="F7050" t="s">
        <v>20311</v>
      </c>
      <c r="G7050" t="s">
        <v>198</v>
      </c>
      <c r="H7050" t="s">
        <v>150</v>
      </c>
      <c r="I7050" t="s">
        <v>136</v>
      </c>
      <c r="J7050" t="s">
        <v>137</v>
      </c>
      <c r="K7050" t="s">
        <v>138</v>
      </c>
      <c r="L7050" t="s">
        <v>20312</v>
      </c>
      <c r="M7050" t="s">
        <v>20313</v>
      </c>
      <c r="N7050">
        <v>2.8433333329999999</v>
      </c>
      <c r="O7050">
        <v>0</v>
      </c>
      <c r="P7050">
        <v>1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1.0959459681298918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1.0959459681298918</v>
      </c>
    </row>
    <row r="7051" spans="1:31" x14ac:dyDescent="0.25">
      <c r="A7051">
        <v>2286021</v>
      </c>
      <c r="B7051">
        <v>1</v>
      </c>
      <c r="C7051" t="s">
        <v>80</v>
      </c>
      <c r="D7051" t="s">
        <v>106</v>
      </c>
      <c r="E7051" t="s">
        <v>141</v>
      </c>
      <c r="F7051" t="s">
        <v>20314</v>
      </c>
      <c r="G7051" t="s">
        <v>278</v>
      </c>
      <c r="H7051" t="s">
        <v>135</v>
      </c>
      <c r="I7051" t="s">
        <v>136</v>
      </c>
      <c r="J7051" t="s">
        <v>137</v>
      </c>
      <c r="K7051" t="s">
        <v>138</v>
      </c>
      <c r="L7051" t="s">
        <v>20315</v>
      </c>
      <c r="M7051" t="s">
        <v>20316</v>
      </c>
      <c r="N7051">
        <v>3.5566666659999999</v>
      </c>
      <c r="O7051">
        <v>0</v>
      </c>
      <c r="P7051">
        <v>15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7.1521654048727985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7.1521654048727985</v>
      </c>
    </row>
    <row r="7052" spans="1:31" x14ac:dyDescent="0.25">
      <c r="A7052">
        <v>2286084</v>
      </c>
      <c r="B7052">
        <v>1</v>
      </c>
      <c r="C7052" t="s">
        <v>80</v>
      </c>
      <c r="D7052" t="s">
        <v>100</v>
      </c>
      <c r="E7052" t="s">
        <v>157</v>
      </c>
      <c r="F7052" t="s">
        <v>20317</v>
      </c>
      <c r="G7052" t="s">
        <v>134</v>
      </c>
      <c r="H7052" t="s">
        <v>135</v>
      </c>
      <c r="I7052" t="s">
        <v>136</v>
      </c>
      <c r="J7052" t="s">
        <v>137</v>
      </c>
      <c r="K7052" t="s">
        <v>138</v>
      </c>
      <c r="L7052" t="s">
        <v>20318</v>
      </c>
      <c r="M7052" t="s">
        <v>20319</v>
      </c>
      <c r="N7052">
        <v>0.54583333300000003</v>
      </c>
      <c r="O7052">
        <v>0</v>
      </c>
      <c r="P7052">
        <v>1080</v>
      </c>
      <c r="Q7052">
        <v>0</v>
      </c>
      <c r="R7052">
        <v>12</v>
      </c>
      <c r="S7052">
        <v>0</v>
      </c>
      <c r="T7052">
        <v>39</v>
      </c>
      <c r="U7052">
        <v>1</v>
      </c>
      <c r="V7052">
        <v>0</v>
      </c>
      <c r="W7052">
        <v>0</v>
      </c>
      <c r="X7052">
        <v>203.13942460591196</v>
      </c>
      <c r="Y7052">
        <v>0</v>
      </c>
      <c r="Z7052">
        <v>3.1974763697424002</v>
      </c>
      <c r="AA7052">
        <v>0</v>
      </c>
      <c r="AB7052">
        <v>18.816908115170435</v>
      </c>
      <c r="AC7052">
        <v>13.09852858372065</v>
      </c>
      <c r="AD7052">
        <v>0</v>
      </c>
      <c r="AE7052">
        <v>238.25233767454543</v>
      </c>
    </row>
    <row r="7053" spans="1:31" x14ac:dyDescent="0.25">
      <c r="A7053">
        <v>2286336</v>
      </c>
      <c r="B7053">
        <v>1</v>
      </c>
      <c r="C7053" t="s">
        <v>81</v>
      </c>
      <c r="D7053" t="s">
        <v>112</v>
      </c>
      <c r="E7053" t="s">
        <v>147</v>
      </c>
      <c r="F7053" t="s">
        <v>20320</v>
      </c>
      <c r="G7053" t="s">
        <v>149</v>
      </c>
      <c r="H7053" t="s">
        <v>150</v>
      </c>
      <c r="I7053" t="s">
        <v>136</v>
      </c>
      <c r="J7053" t="s">
        <v>137</v>
      </c>
      <c r="K7053" t="s">
        <v>138</v>
      </c>
      <c r="L7053" t="s">
        <v>20321</v>
      </c>
      <c r="M7053" t="s">
        <v>20322</v>
      </c>
      <c r="N7053">
        <v>1.5925</v>
      </c>
      <c r="O7053">
        <v>0</v>
      </c>
      <c r="P7053">
        <v>110</v>
      </c>
      <c r="Q7053">
        <v>0</v>
      </c>
      <c r="R7053">
        <v>0</v>
      </c>
      <c r="S7053">
        <v>0</v>
      </c>
      <c r="T7053">
        <v>31</v>
      </c>
      <c r="U7053">
        <v>0</v>
      </c>
      <c r="V7053">
        <v>0</v>
      </c>
      <c r="W7053">
        <v>0</v>
      </c>
      <c r="X7053">
        <v>33.765243450116898</v>
      </c>
      <c r="Y7053">
        <v>0</v>
      </c>
      <c r="Z7053">
        <v>0</v>
      </c>
      <c r="AA7053">
        <v>0</v>
      </c>
      <c r="AB7053">
        <v>15.102111515367579</v>
      </c>
      <c r="AC7053">
        <v>0</v>
      </c>
      <c r="AD7053">
        <v>0</v>
      </c>
      <c r="AE7053">
        <v>48.867354965484481</v>
      </c>
    </row>
    <row r="7054" spans="1:31" x14ac:dyDescent="0.25">
      <c r="A7054">
        <v>2286316</v>
      </c>
      <c r="B7054">
        <v>1</v>
      </c>
      <c r="C7054" t="s">
        <v>80</v>
      </c>
      <c r="D7054" t="s">
        <v>100</v>
      </c>
      <c r="E7054" t="s">
        <v>165</v>
      </c>
      <c r="F7054" t="s">
        <v>20323</v>
      </c>
      <c r="G7054" t="s">
        <v>198</v>
      </c>
      <c r="H7054" t="s">
        <v>150</v>
      </c>
      <c r="I7054" t="s">
        <v>136</v>
      </c>
      <c r="J7054" t="s">
        <v>137</v>
      </c>
      <c r="K7054" t="s">
        <v>138</v>
      </c>
      <c r="L7054" t="s">
        <v>20324</v>
      </c>
      <c r="M7054" t="s">
        <v>20325</v>
      </c>
      <c r="N7054">
        <v>2.8969444439999998</v>
      </c>
      <c r="O7054">
        <v>0</v>
      </c>
      <c r="P7054">
        <v>1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0.4983649770493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0.4983649770493</v>
      </c>
    </row>
    <row r="7055" spans="1:31" x14ac:dyDescent="0.25">
      <c r="A7055">
        <v>2286339</v>
      </c>
      <c r="B7055">
        <v>1</v>
      </c>
      <c r="C7055" t="s">
        <v>81</v>
      </c>
      <c r="D7055" t="s">
        <v>122</v>
      </c>
      <c r="E7055" t="s">
        <v>165</v>
      </c>
      <c r="F7055" t="s">
        <v>20326</v>
      </c>
      <c r="G7055" t="s">
        <v>198</v>
      </c>
      <c r="H7055" t="s">
        <v>150</v>
      </c>
      <c r="I7055" t="s">
        <v>136</v>
      </c>
      <c r="J7055" t="s">
        <v>137</v>
      </c>
      <c r="K7055" t="s">
        <v>138</v>
      </c>
      <c r="L7055" t="s">
        <v>20327</v>
      </c>
      <c r="M7055" t="s">
        <v>20328</v>
      </c>
      <c r="N7055">
        <v>0.60361111099999998</v>
      </c>
      <c r="O7055">
        <v>0</v>
      </c>
      <c r="P7055">
        <v>3</v>
      </c>
      <c r="Q7055">
        <v>0</v>
      </c>
      <c r="R7055">
        <v>0</v>
      </c>
      <c r="S7055">
        <v>0</v>
      </c>
      <c r="T7055">
        <v>1</v>
      </c>
      <c r="U7055">
        <v>0</v>
      </c>
      <c r="V7055">
        <v>0</v>
      </c>
      <c r="W7055">
        <v>0</v>
      </c>
      <c r="X7055">
        <v>0.28176596291900002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0.28176596291900002</v>
      </c>
    </row>
    <row r="7056" spans="1:31" x14ac:dyDescent="0.25">
      <c r="A7056">
        <v>2286004</v>
      </c>
      <c r="B7056">
        <v>1</v>
      </c>
      <c r="C7056" t="s">
        <v>80</v>
      </c>
      <c r="D7056" t="s">
        <v>95</v>
      </c>
      <c r="E7056" t="s">
        <v>157</v>
      </c>
      <c r="F7056" t="s">
        <v>20329</v>
      </c>
      <c r="G7056" t="s">
        <v>134</v>
      </c>
      <c r="H7056" t="s">
        <v>135</v>
      </c>
      <c r="I7056" t="s">
        <v>136</v>
      </c>
      <c r="J7056" t="s">
        <v>137</v>
      </c>
      <c r="K7056" t="s">
        <v>138</v>
      </c>
      <c r="L7056" t="s">
        <v>20330</v>
      </c>
      <c r="M7056" t="s">
        <v>20331</v>
      </c>
      <c r="N7056">
        <v>0.42888888800000002</v>
      </c>
      <c r="O7056">
        <v>0</v>
      </c>
      <c r="P7056">
        <v>25</v>
      </c>
      <c r="Q7056">
        <v>0</v>
      </c>
      <c r="R7056">
        <v>18</v>
      </c>
      <c r="S7056">
        <v>12</v>
      </c>
      <c r="T7056">
        <v>22</v>
      </c>
      <c r="U7056">
        <v>4</v>
      </c>
      <c r="V7056">
        <v>0</v>
      </c>
      <c r="W7056">
        <v>0</v>
      </c>
      <c r="X7056">
        <v>3.5152981753318659</v>
      </c>
      <c r="Y7056">
        <v>0</v>
      </c>
      <c r="Z7056">
        <v>2.3771808224399993</v>
      </c>
      <c r="AA7056">
        <v>28.464855839299361</v>
      </c>
      <c r="AB7056">
        <v>12.858905133710003</v>
      </c>
      <c r="AC7056">
        <v>29.910990989434932</v>
      </c>
      <c r="AD7056">
        <v>0</v>
      </c>
      <c r="AE7056">
        <v>77.127230960216167</v>
      </c>
    </row>
    <row r="7057" spans="1:31" x14ac:dyDescent="0.25">
      <c r="A7057">
        <v>2286147</v>
      </c>
      <c r="B7057">
        <v>1</v>
      </c>
      <c r="C7057" t="s">
        <v>80</v>
      </c>
      <c r="D7057" t="s">
        <v>85</v>
      </c>
      <c r="E7057" t="s">
        <v>147</v>
      </c>
      <c r="F7057" t="s">
        <v>20332</v>
      </c>
      <c r="G7057" t="s">
        <v>149</v>
      </c>
      <c r="H7057" t="s">
        <v>150</v>
      </c>
      <c r="I7057" t="s">
        <v>136</v>
      </c>
      <c r="J7057" t="s">
        <v>137</v>
      </c>
      <c r="K7057" t="s">
        <v>138</v>
      </c>
      <c r="L7057" t="s">
        <v>20333</v>
      </c>
      <c r="M7057" t="s">
        <v>20334</v>
      </c>
      <c r="N7057">
        <v>5.2127777770000003</v>
      </c>
      <c r="O7057">
        <v>0</v>
      </c>
      <c r="P7057">
        <v>124</v>
      </c>
      <c r="Q7057">
        <v>0</v>
      </c>
      <c r="R7057">
        <v>0</v>
      </c>
      <c r="S7057">
        <v>0</v>
      </c>
      <c r="T7057">
        <v>6</v>
      </c>
      <c r="U7057">
        <v>0</v>
      </c>
      <c r="V7057">
        <v>0</v>
      </c>
      <c r="W7057">
        <v>0</v>
      </c>
      <c r="X7057">
        <v>165.41780251624758</v>
      </c>
      <c r="Y7057">
        <v>0</v>
      </c>
      <c r="Z7057">
        <v>0</v>
      </c>
      <c r="AA7057">
        <v>0</v>
      </c>
      <c r="AB7057">
        <v>3.496396918681334</v>
      </c>
      <c r="AC7057">
        <v>0</v>
      </c>
      <c r="AD7057">
        <v>0</v>
      </c>
      <c r="AE7057">
        <v>168.91419943492892</v>
      </c>
    </row>
    <row r="7058" spans="1:31" x14ac:dyDescent="0.25">
      <c r="A7058">
        <v>2286124</v>
      </c>
      <c r="B7058">
        <v>1</v>
      </c>
      <c r="C7058" t="s">
        <v>80</v>
      </c>
      <c r="D7058" t="s">
        <v>96</v>
      </c>
      <c r="E7058" t="s">
        <v>141</v>
      </c>
      <c r="F7058" t="s">
        <v>10102</v>
      </c>
      <c r="G7058" t="s">
        <v>143</v>
      </c>
      <c r="H7058" t="s">
        <v>135</v>
      </c>
      <c r="I7058" t="s">
        <v>136</v>
      </c>
      <c r="J7058" t="s">
        <v>137</v>
      </c>
      <c r="K7058" t="s">
        <v>144</v>
      </c>
      <c r="L7058" t="s">
        <v>20335</v>
      </c>
      <c r="M7058" t="s">
        <v>20336</v>
      </c>
      <c r="N7058">
        <v>1.1230555550000001</v>
      </c>
      <c r="O7058">
        <v>0</v>
      </c>
      <c r="P7058">
        <v>0</v>
      </c>
      <c r="Q7058">
        <v>0</v>
      </c>
      <c r="R7058">
        <v>0</v>
      </c>
      <c r="S7058">
        <v>1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1.3489833088034333</v>
      </c>
      <c r="AB7058">
        <v>0</v>
      </c>
      <c r="AC7058">
        <v>0</v>
      </c>
      <c r="AD7058">
        <v>0</v>
      </c>
      <c r="AE7058">
        <v>1.3489833088034333</v>
      </c>
    </row>
    <row r="7059" spans="1:31" x14ac:dyDescent="0.25">
      <c r="A7059">
        <v>2286173</v>
      </c>
      <c r="B7059">
        <v>1</v>
      </c>
      <c r="C7059" t="s">
        <v>80</v>
      </c>
      <c r="D7059" t="s">
        <v>107</v>
      </c>
      <c r="E7059" t="s">
        <v>165</v>
      </c>
      <c r="F7059" t="s">
        <v>20337</v>
      </c>
      <c r="G7059" t="s">
        <v>198</v>
      </c>
      <c r="H7059" t="s">
        <v>150</v>
      </c>
      <c r="I7059" t="s">
        <v>136</v>
      </c>
      <c r="J7059" t="s">
        <v>137</v>
      </c>
      <c r="K7059" t="s">
        <v>138</v>
      </c>
      <c r="L7059" t="s">
        <v>20338</v>
      </c>
      <c r="M7059" t="s">
        <v>20339</v>
      </c>
      <c r="N7059">
        <v>5.6269444440000003</v>
      </c>
      <c r="O7059">
        <v>0</v>
      </c>
      <c r="P7059">
        <v>1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1.5418370772222221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1.5418370772222221</v>
      </c>
    </row>
    <row r="7060" spans="1:31" x14ac:dyDescent="0.25">
      <c r="A7060">
        <v>2286167</v>
      </c>
      <c r="B7060">
        <v>1</v>
      </c>
      <c r="C7060" t="s">
        <v>80</v>
      </c>
      <c r="D7060" t="s">
        <v>96</v>
      </c>
      <c r="E7060" t="s">
        <v>165</v>
      </c>
      <c r="F7060" t="s">
        <v>20340</v>
      </c>
      <c r="G7060" t="s">
        <v>261</v>
      </c>
      <c r="H7060" t="s">
        <v>150</v>
      </c>
      <c r="I7060" t="s">
        <v>136</v>
      </c>
      <c r="J7060" t="s">
        <v>137</v>
      </c>
      <c r="K7060" t="s">
        <v>138</v>
      </c>
      <c r="L7060" t="s">
        <v>20341</v>
      </c>
      <c r="M7060" t="s">
        <v>20342</v>
      </c>
      <c r="N7060">
        <v>5.8738888879999998</v>
      </c>
      <c r="O7060">
        <v>0</v>
      </c>
      <c r="P7060">
        <v>1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9.8822393436744669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9.8822393436744669</v>
      </c>
    </row>
    <row r="7061" spans="1:31" x14ac:dyDescent="0.25">
      <c r="A7061">
        <v>2286110</v>
      </c>
      <c r="B7061">
        <v>1</v>
      </c>
      <c r="C7061" t="s">
        <v>81</v>
      </c>
      <c r="D7061" t="s">
        <v>113</v>
      </c>
      <c r="E7061" t="s">
        <v>176</v>
      </c>
      <c r="F7061" t="s">
        <v>20343</v>
      </c>
      <c r="G7061" t="s">
        <v>178</v>
      </c>
      <c r="H7061" t="s">
        <v>150</v>
      </c>
      <c r="I7061" t="s">
        <v>136</v>
      </c>
      <c r="J7061" t="s">
        <v>137</v>
      </c>
      <c r="K7061" t="s">
        <v>138</v>
      </c>
      <c r="L7061" t="s">
        <v>20344</v>
      </c>
      <c r="M7061" t="s">
        <v>20345</v>
      </c>
      <c r="N7061">
        <v>1.0538888879999999</v>
      </c>
      <c r="O7061">
        <v>0</v>
      </c>
      <c r="P7061">
        <v>103</v>
      </c>
      <c r="Q7061">
        <v>0</v>
      </c>
      <c r="R7061">
        <v>7</v>
      </c>
      <c r="S7061">
        <v>0</v>
      </c>
      <c r="T7061">
        <v>9</v>
      </c>
      <c r="U7061">
        <v>0</v>
      </c>
      <c r="V7061">
        <v>0</v>
      </c>
      <c r="W7061">
        <v>0</v>
      </c>
      <c r="X7061">
        <v>16.135025150810097</v>
      </c>
      <c r="Y7061">
        <v>0</v>
      </c>
      <c r="Z7061">
        <v>0.22389202508973335</v>
      </c>
      <c r="AA7061">
        <v>0</v>
      </c>
      <c r="AB7061">
        <v>1.8034562189915333</v>
      </c>
      <c r="AC7061">
        <v>0</v>
      </c>
      <c r="AD7061">
        <v>0</v>
      </c>
      <c r="AE7061">
        <v>18.162373394891365</v>
      </c>
    </row>
    <row r="7062" spans="1:31" x14ac:dyDescent="0.25">
      <c r="A7062">
        <v>2286359</v>
      </c>
      <c r="B7062">
        <v>1</v>
      </c>
      <c r="C7062" t="s">
        <v>80</v>
      </c>
      <c r="D7062" t="s">
        <v>89</v>
      </c>
      <c r="E7062" t="s">
        <v>165</v>
      </c>
      <c r="F7062" t="s">
        <v>20346</v>
      </c>
      <c r="G7062" t="s">
        <v>167</v>
      </c>
      <c r="H7062" t="s">
        <v>150</v>
      </c>
      <c r="I7062" t="s">
        <v>136</v>
      </c>
      <c r="J7062" t="s">
        <v>137</v>
      </c>
      <c r="K7062" t="s">
        <v>138</v>
      </c>
      <c r="L7062" t="s">
        <v>20347</v>
      </c>
      <c r="M7062" t="s">
        <v>20348</v>
      </c>
      <c r="N7062">
        <v>5.5066666660000001</v>
      </c>
      <c r="O7062">
        <v>0</v>
      </c>
      <c r="P7062">
        <v>1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2.9540982055327998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2.9540982055327998</v>
      </c>
    </row>
    <row r="7063" spans="1:31" x14ac:dyDescent="0.25">
      <c r="A7063">
        <v>2286210</v>
      </c>
      <c r="B7063">
        <v>1</v>
      </c>
      <c r="C7063" t="s">
        <v>80</v>
      </c>
      <c r="D7063" t="s">
        <v>103</v>
      </c>
      <c r="E7063" t="s">
        <v>141</v>
      </c>
      <c r="F7063" t="s">
        <v>20349</v>
      </c>
      <c r="G7063" t="s">
        <v>134</v>
      </c>
      <c r="H7063" t="s">
        <v>135</v>
      </c>
      <c r="I7063" t="s">
        <v>136</v>
      </c>
      <c r="J7063" t="s">
        <v>137</v>
      </c>
      <c r="K7063" t="s">
        <v>138</v>
      </c>
      <c r="L7063" t="s">
        <v>20350</v>
      </c>
      <c r="M7063" t="s">
        <v>20351</v>
      </c>
      <c r="N7063">
        <v>0.41027777700000001</v>
      </c>
      <c r="O7063">
        <v>0</v>
      </c>
      <c r="P7063">
        <v>4789</v>
      </c>
      <c r="Q7063">
        <v>0</v>
      </c>
      <c r="R7063">
        <v>80</v>
      </c>
      <c r="S7063">
        <v>0</v>
      </c>
      <c r="T7063">
        <v>452</v>
      </c>
      <c r="U7063">
        <v>0</v>
      </c>
      <c r="V7063">
        <v>0</v>
      </c>
      <c r="W7063">
        <v>0</v>
      </c>
      <c r="X7063">
        <v>541.49554836967548</v>
      </c>
      <c r="Y7063">
        <v>0</v>
      </c>
      <c r="Z7063">
        <v>10.269681827048062</v>
      </c>
      <c r="AA7063">
        <v>0</v>
      </c>
      <c r="AB7063">
        <v>155.84928582505876</v>
      </c>
      <c r="AC7063">
        <v>0</v>
      </c>
      <c r="AD7063">
        <v>0</v>
      </c>
      <c r="AE7063">
        <v>707.61451602178226</v>
      </c>
    </row>
    <row r="7064" spans="1:31" x14ac:dyDescent="0.25">
      <c r="A7064">
        <v>2286041</v>
      </c>
      <c r="B7064">
        <v>1</v>
      </c>
      <c r="C7064" t="s">
        <v>80</v>
      </c>
      <c r="D7064" t="s">
        <v>96</v>
      </c>
      <c r="E7064" t="s">
        <v>176</v>
      </c>
      <c r="F7064" t="s">
        <v>20352</v>
      </c>
      <c r="G7064" t="s">
        <v>233</v>
      </c>
      <c r="H7064" t="s">
        <v>150</v>
      </c>
      <c r="I7064" t="s">
        <v>136</v>
      </c>
      <c r="J7064" t="s">
        <v>137</v>
      </c>
      <c r="K7064" t="s">
        <v>138</v>
      </c>
      <c r="L7064" t="s">
        <v>20353</v>
      </c>
      <c r="M7064" t="s">
        <v>20354</v>
      </c>
      <c r="N7064">
        <v>2.216111111</v>
      </c>
      <c r="O7064">
        <v>0</v>
      </c>
      <c r="P7064">
        <v>70</v>
      </c>
      <c r="Q7064">
        <v>0</v>
      </c>
      <c r="R7064">
        <v>0</v>
      </c>
      <c r="S7064">
        <v>0</v>
      </c>
      <c r="T7064">
        <v>4</v>
      </c>
      <c r="U7064">
        <v>0</v>
      </c>
      <c r="V7064">
        <v>0</v>
      </c>
      <c r="W7064">
        <v>0</v>
      </c>
      <c r="X7064">
        <v>104.055058239324</v>
      </c>
      <c r="Y7064">
        <v>0</v>
      </c>
      <c r="Z7064">
        <v>0</v>
      </c>
      <c r="AA7064">
        <v>0</v>
      </c>
      <c r="AB7064">
        <v>54.885830265083257</v>
      </c>
      <c r="AC7064">
        <v>0</v>
      </c>
      <c r="AD7064">
        <v>0</v>
      </c>
      <c r="AE7064">
        <v>158.94088850440727</v>
      </c>
    </row>
    <row r="7065" spans="1:31" x14ac:dyDescent="0.25">
      <c r="A7065">
        <v>2286256</v>
      </c>
      <c r="B7065">
        <v>1</v>
      </c>
      <c r="C7065" t="s">
        <v>80</v>
      </c>
      <c r="D7065" t="s">
        <v>83</v>
      </c>
      <c r="E7065" t="s">
        <v>312</v>
      </c>
      <c r="F7065" t="s">
        <v>20355</v>
      </c>
      <c r="G7065" t="s">
        <v>297</v>
      </c>
      <c r="H7065" t="s">
        <v>150</v>
      </c>
      <c r="I7065" t="s">
        <v>136</v>
      </c>
      <c r="J7065" t="s">
        <v>3</v>
      </c>
      <c r="K7065" t="s">
        <v>138</v>
      </c>
      <c r="L7065" t="s">
        <v>20356</v>
      </c>
      <c r="M7065" t="s">
        <v>20357</v>
      </c>
      <c r="N7065">
        <v>3.5247222219999998</v>
      </c>
      <c r="O7065">
        <v>0</v>
      </c>
      <c r="P7065">
        <v>12</v>
      </c>
      <c r="Q7065">
        <v>0</v>
      </c>
      <c r="R7065">
        <v>0</v>
      </c>
      <c r="S7065">
        <v>0</v>
      </c>
      <c r="T7065">
        <v>1</v>
      </c>
      <c r="U7065">
        <v>0</v>
      </c>
      <c r="V7065">
        <v>0</v>
      </c>
      <c r="W7065">
        <v>0</v>
      </c>
      <c r="X7065">
        <v>11.506195117208007</v>
      </c>
      <c r="Y7065">
        <v>0</v>
      </c>
      <c r="Z7065">
        <v>0</v>
      </c>
      <c r="AA7065">
        <v>0</v>
      </c>
      <c r="AB7065">
        <v>9.383433809239925</v>
      </c>
      <c r="AC7065">
        <v>0</v>
      </c>
      <c r="AD7065">
        <v>0</v>
      </c>
      <c r="AE7065">
        <v>20.889628926447934</v>
      </c>
    </row>
    <row r="7066" spans="1:31" x14ac:dyDescent="0.25">
      <c r="A7066">
        <v>2286419</v>
      </c>
      <c r="B7066">
        <v>1</v>
      </c>
      <c r="C7066" t="s">
        <v>80</v>
      </c>
      <c r="D7066" t="s">
        <v>93</v>
      </c>
      <c r="E7066" t="s">
        <v>165</v>
      </c>
      <c r="F7066" t="s">
        <v>20358</v>
      </c>
      <c r="G7066" t="s">
        <v>198</v>
      </c>
      <c r="H7066" t="s">
        <v>150</v>
      </c>
      <c r="I7066" t="s">
        <v>136</v>
      </c>
      <c r="J7066" t="s">
        <v>137</v>
      </c>
      <c r="K7066" t="s">
        <v>138</v>
      </c>
      <c r="L7066" t="s">
        <v>20359</v>
      </c>
      <c r="M7066" t="s">
        <v>20360</v>
      </c>
      <c r="N7066">
        <v>1.881388888</v>
      </c>
      <c r="O7066">
        <v>0</v>
      </c>
      <c r="P7066">
        <v>1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0.55323221748329998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0.55323221748329998</v>
      </c>
    </row>
    <row r="7067" spans="1:31" x14ac:dyDescent="0.25">
      <c r="A7067">
        <v>2286273</v>
      </c>
      <c r="B7067">
        <v>1</v>
      </c>
      <c r="C7067" t="s">
        <v>80</v>
      </c>
      <c r="D7067" t="s">
        <v>108</v>
      </c>
      <c r="E7067" t="s">
        <v>147</v>
      </c>
      <c r="F7067" t="s">
        <v>13890</v>
      </c>
      <c r="G7067" t="s">
        <v>149</v>
      </c>
      <c r="H7067" t="s">
        <v>150</v>
      </c>
      <c r="I7067" t="s">
        <v>136</v>
      </c>
      <c r="J7067" t="s">
        <v>137</v>
      </c>
      <c r="K7067" t="s">
        <v>138</v>
      </c>
      <c r="L7067" t="s">
        <v>20361</v>
      </c>
      <c r="M7067" t="s">
        <v>20362</v>
      </c>
      <c r="N7067">
        <v>3.366666666</v>
      </c>
      <c r="O7067">
        <v>0</v>
      </c>
      <c r="P7067">
        <v>7</v>
      </c>
      <c r="Q7067">
        <v>0</v>
      </c>
      <c r="R7067">
        <v>3</v>
      </c>
      <c r="S7067">
        <v>0</v>
      </c>
      <c r="T7067">
        <v>1</v>
      </c>
      <c r="U7067">
        <v>0</v>
      </c>
      <c r="V7067">
        <v>0</v>
      </c>
      <c r="W7067">
        <v>0</v>
      </c>
      <c r="X7067">
        <v>4.9333153652264441</v>
      </c>
      <c r="Y7067">
        <v>0</v>
      </c>
      <c r="Z7067">
        <v>0.23909177524666664</v>
      </c>
      <c r="AA7067">
        <v>0</v>
      </c>
      <c r="AB7067">
        <v>0.15394313155</v>
      </c>
      <c r="AC7067">
        <v>0</v>
      </c>
      <c r="AD7067">
        <v>0</v>
      </c>
      <c r="AE7067">
        <v>5.3263502720231113</v>
      </c>
    </row>
    <row r="7068" spans="1:31" x14ac:dyDescent="0.25">
      <c r="A7068">
        <v>2286047</v>
      </c>
      <c r="B7068">
        <v>1</v>
      </c>
      <c r="C7068" t="s">
        <v>81</v>
      </c>
      <c r="D7068" t="s">
        <v>115</v>
      </c>
      <c r="E7068" t="s">
        <v>141</v>
      </c>
      <c r="F7068" t="s">
        <v>20363</v>
      </c>
      <c r="G7068" t="s">
        <v>154</v>
      </c>
      <c r="H7068" t="s">
        <v>135</v>
      </c>
      <c r="I7068" t="s">
        <v>136</v>
      </c>
      <c r="J7068" t="s">
        <v>137</v>
      </c>
      <c r="K7068" t="s">
        <v>144</v>
      </c>
      <c r="L7068" t="s">
        <v>20364</v>
      </c>
      <c r="M7068" t="s">
        <v>20365</v>
      </c>
      <c r="N7068">
        <v>3.088055555</v>
      </c>
      <c r="O7068">
        <v>0</v>
      </c>
      <c r="P7068">
        <v>73</v>
      </c>
      <c r="Q7068">
        <v>1</v>
      </c>
      <c r="R7068">
        <v>30</v>
      </c>
      <c r="S7068">
        <v>1</v>
      </c>
      <c r="T7068">
        <v>2</v>
      </c>
      <c r="U7068">
        <v>0</v>
      </c>
      <c r="V7068">
        <v>0</v>
      </c>
      <c r="W7068">
        <v>0</v>
      </c>
      <c r="X7068">
        <v>27.166674863294563</v>
      </c>
      <c r="Y7068">
        <v>8.6456777550189994</v>
      </c>
      <c r="Z7068">
        <v>18.461233134186418</v>
      </c>
      <c r="AA7068">
        <v>25.930671196274261</v>
      </c>
      <c r="AB7068">
        <v>0.23858267118609999</v>
      </c>
      <c r="AC7068">
        <v>0</v>
      </c>
      <c r="AD7068">
        <v>0</v>
      </c>
      <c r="AE7068">
        <v>80.442839619960338</v>
      </c>
    </row>
    <row r="7069" spans="1:31" x14ac:dyDescent="0.25">
      <c r="A7069">
        <v>2286087</v>
      </c>
      <c r="B7069">
        <v>1</v>
      </c>
      <c r="C7069" t="s">
        <v>80</v>
      </c>
      <c r="D7069" t="s">
        <v>88</v>
      </c>
      <c r="E7069" t="s">
        <v>147</v>
      </c>
      <c r="F7069" t="s">
        <v>20366</v>
      </c>
      <c r="G7069" t="s">
        <v>143</v>
      </c>
      <c r="H7069" t="s">
        <v>150</v>
      </c>
      <c r="I7069" t="s">
        <v>136</v>
      </c>
      <c r="J7069" t="s">
        <v>137</v>
      </c>
      <c r="K7069" t="s">
        <v>144</v>
      </c>
      <c r="L7069" t="s">
        <v>20367</v>
      </c>
      <c r="M7069" t="s">
        <v>20368</v>
      </c>
      <c r="N7069">
        <v>5.6602777770000001</v>
      </c>
      <c r="O7069">
        <v>0</v>
      </c>
      <c r="P7069">
        <v>89</v>
      </c>
      <c r="Q7069">
        <v>0</v>
      </c>
      <c r="R7069">
        <v>0</v>
      </c>
      <c r="S7069">
        <v>0</v>
      </c>
      <c r="T7069">
        <v>5</v>
      </c>
      <c r="U7069">
        <v>0</v>
      </c>
      <c r="V7069">
        <v>0</v>
      </c>
      <c r="W7069">
        <v>0</v>
      </c>
      <c r="X7069">
        <v>119.92273978875937</v>
      </c>
      <c r="Y7069">
        <v>0</v>
      </c>
      <c r="Z7069">
        <v>0</v>
      </c>
      <c r="AA7069">
        <v>0</v>
      </c>
      <c r="AB7069">
        <v>43.296122019086411</v>
      </c>
      <c r="AC7069">
        <v>0</v>
      </c>
      <c r="AD7069">
        <v>0</v>
      </c>
      <c r="AE7069">
        <v>163.21886180784577</v>
      </c>
    </row>
    <row r="7070" spans="1:31" x14ac:dyDescent="0.25">
      <c r="A7070">
        <v>2286333</v>
      </c>
      <c r="B7070">
        <v>1</v>
      </c>
      <c r="C7070" t="s">
        <v>80</v>
      </c>
      <c r="D7070" t="s">
        <v>93</v>
      </c>
      <c r="E7070" t="s">
        <v>165</v>
      </c>
      <c r="F7070" t="s">
        <v>20369</v>
      </c>
      <c r="G7070" t="s">
        <v>261</v>
      </c>
      <c r="H7070" t="s">
        <v>150</v>
      </c>
      <c r="I7070" t="s">
        <v>136</v>
      </c>
      <c r="J7070" t="s">
        <v>137</v>
      </c>
      <c r="K7070" t="s">
        <v>138</v>
      </c>
      <c r="L7070" t="s">
        <v>20370</v>
      </c>
      <c r="M7070" t="s">
        <v>20371</v>
      </c>
      <c r="N7070">
        <v>4.8558333329999996</v>
      </c>
      <c r="O7070">
        <v>0</v>
      </c>
      <c r="P7070">
        <v>0</v>
      </c>
      <c r="Q7070">
        <v>0</v>
      </c>
      <c r="R7070">
        <v>1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5.640816741554409</v>
      </c>
      <c r="AA7070">
        <v>0</v>
      </c>
      <c r="AB7070">
        <v>0</v>
      </c>
      <c r="AC7070">
        <v>0</v>
      </c>
      <c r="AD7070">
        <v>0</v>
      </c>
      <c r="AE7070">
        <v>5.640816741554409</v>
      </c>
    </row>
    <row r="7071" spans="1:31" x14ac:dyDescent="0.25">
      <c r="A7071">
        <v>2286313</v>
      </c>
      <c r="B7071">
        <v>1</v>
      </c>
      <c r="C7071" t="s">
        <v>80</v>
      </c>
      <c r="D7071" t="s">
        <v>110</v>
      </c>
      <c r="E7071" t="s">
        <v>157</v>
      </c>
      <c r="F7071" t="s">
        <v>20372</v>
      </c>
      <c r="G7071" t="s">
        <v>154</v>
      </c>
      <c r="H7071" t="s">
        <v>135</v>
      </c>
      <c r="I7071" t="s">
        <v>136</v>
      </c>
      <c r="J7071" t="s">
        <v>137</v>
      </c>
      <c r="K7071" t="s">
        <v>144</v>
      </c>
      <c r="L7071" t="s">
        <v>20373</v>
      </c>
      <c r="M7071" t="s">
        <v>20374</v>
      </c>
      <c r="N7071">
        <v>3.3308333330000002</v>
      </c>
      <c r="O7071">
        <v>0</v>
      </c>
      <c r="P7071">
        <v>0</v>
      </c>
      <c r="Q7071">
        <v>0</v>
      </c>
      <c r="R7071">
        <v>0</v>
      </c>
      <c r="S7071">
        <v>1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3.8974107981183588</v>
      </c>
      <c r="AB7071">
        <v>0</v>
      </c>
      <c r="AC7071">
        <v>0</v>
      </c>
      <c r="AD7071">
        <v>0</v>
      </c>
      <c r="AE7071">
        <v>3.8974107981183588</v>
      </c>
    </row>
    <row r="7072" spans="1:31" x14ac:dyDescent="0.25">
      <c r="A7072">
        <v>2286027</v>
      </c>
      <c r="B7072">
        <v>1</v>
      </c>
      <c r="C7072" t="s">
        <v>80</v>
      </c>
      <c r="D7072" t="s">
        <v>101</v>
      </c>
      <c r="E7072" t="s">
        <v>132</v>
      </c>
      <c r="F7072" t="s">
        <v>20375</v>
      </c>
      <c r="G7072" t="s">
        <v>268</v>
      </c>
      <c r="H7072" t="s">
        <v>135</v>
      </c>
      <c r="I7072" t="s">
        <v>136</v>
      </c>
      <c r="J7072" t="s">
        <v>137</v>
      </c>
      <c r="K7072" t="s">
        <v>138</v>
      </c>
      <c r="L7072" t="s">
        <v>20376</v>
      </c>
      <c r="M7072" t="s">
        <v>20377</v>
      </c>
      <c r="N7072">
        <v>2.4244444440000001</v>
      </c>
      <c r="O7072">
        <v>19</v>
      </c>
      <c r="P7072">
        <v>1</v>
      </c>
      <c r="Q7072">
        <v>37</v>
      </c>
      <c r="R7072">
        <v>2</v>
      </c>
      <c r="S7072">
        <v>26</v>
      </c>
      <c r="T7072">
        <v>0</v>
      </c>
      <c r="U7072">
        <v>4</v>
      </c>
      <c r="V7072">
        <v>0</v>
      </c>
      <c r="W7072">
        <v>57.857325529201155</v>
      </c>
      <c r="X7072">
        <v>0.47121021240247496</v>
      </c>
      <c r="Y7072">
        <v>577.13222399904248</v>
      </c>
      <c r="Z7072">
        <v>3.7359897007314009</v>
      </c>
      <c r="AA7072">
        <v>302.5310772730478</v>
      </c>
      <c r="AB7072">
        <v>0</v>
      </c>
      <c r="AC7072">
        <v>717.26428208806897</v>
      </c>
      <c r="AD7072">
        <v>0</v>
      </c>
      <c r="AE7072">
        <v>1658.9921088024944</v>
      </c>
    </row>
    <row r="7073" spans="1:31" x14ac:dyDescent="0.25">
      <c r="A7073">
        <v>2286270</v>
      </c>
      <c r="B7073">
        <v>1</v>
      </c>
      <c r="C7073" t="s">
        <v>80</v>
      </c>
      <c r="D7073" t="s">
        <v>105</v>
      </c>
      <c r="E7073" t="s">
        <v>147</v>
      </c>
      <c r="F7073" t="s">
        <v>20378</v>
      </c>
      <c r="G7073" t="s">
        <v>233</v>
      </c>
      <c r="H7073" t="s">
        <v>150</v>
      </c>
      <c r="I7073" t="s">
        <v>136</v>
      </c>
      <c r="J7073" t="s">
        <v>137</v>
      </c>
      <c r="K7073" t="s">
        <v>138</v>
      </c>
      <c r="L7073" t="s">
        <v>20379</v>
      </c>
      <c r="M7073" t="s">
        <v>20380</v>
      </c>
      <c r="N7073">
        <v>2.0613888880000002</v>
      </c>
      <c r="O7073">
        <v>0</v>
      </c>
      <c r="P7073">
        <v>20</v>
      </c>
      <c r="Q7073">
        <v>0</v>
      </c>
      <c r="R7073">
        <v>47</v>
      </c>
      <c r="S7073">
        <v>0</v>
      </c>
      <c r="T7073">
        <v>4</v>
      </c>
      <c r="U7073">
        <v>0</v>
      </c>
      <c r="V7073">
        <v>0</v>
      </c>
      <c r="W7073">
        <v>0</v>
      </c>
      <c r="X7073">
        <v>6.8444407382057237</v>
      </c>
      <c r="Y7073">
        <v>0</v>
      </c>
      <c r="Z7073">
        <v>8.8916058914144713</v>
      </c>
      <c r="AA7073">
        <v>0</v>
      </c>
      <c r="AB7073">
        <v>3.2849920674949162</v>
      </c>
      <c r="AC7073">
        <v>0</v>
      </c>
      <c r="AD7073">
        <v>0</v>
      </c>
      <c r="AE7073">
        <v>19.02103869711511</v>
      </c>
    </row>
    <row r="7074" spans="1:31" x14ac:dyDescent="0.25">
      <c r="A7074">
        <v>2286170</v>
      </c>
      <c r="B7074">
        <v>1</v>
      </c>
      <c r="C7074" t="s">
        <v>80</v>
      </c>
      <c r="D7074" t="s">
        <v>103</v>
      </c>
      <c r="E7074" t="s">
        <v>147</v>
      </c>
      <c r="F7074" t="s">
        <v>20381</v>
      </c>
      <c r="G7074" t="s">
        <v>149</v>
      </c>
      <c r="H7074" t="s">
        <v>150</v>
      </c>
      <c r="I7074" t="s">
        <v>136</v>
      </c>
      <c r="J7074" t="s">
        <v>137</v>
      </c>
      <c r="K7074" t="s">
        <v>138</v>
      </c>
      <c r="L7074" t="s">
        <v>20382</v>
      </c>
      <c r="M7074" t="s">
        <v>20383</v>
      </c>
      <c r="N7074">
        <v>1.4341666660000001</v>
      </c>
      <c r="O7074">
        <v>0</v>
      </c>
      <c r="P7074">
        <v>2</v>
      </c>
      <c r="Q7074">
        <v>0</v>
      </c>
      <c r="R7074">
        <v>8</v>
      </c>
      <c r="S7074">
        <v>0</v>
      </c>
      <c r="T7074">
        <v>5</v>
      </c>
      <c r="U7074">
        <v>0</v>
      </c>
      <c r="V7074">
        <v>0</v>
      </c>
      <c r="W7074">
        <v>0</v>
      </c>
      <c r="X7074">
        <v>1.0550264216965584</v>
      </c>
      <c r="Y7074">
        <v>0</v>
      </c>
      <c r="Z7074">
        <v>3.8843999582251505</v>
      </c>
      <c r="AA7074">
        <v>0</v>
      </c>
      <c r="AB7074">
        <v>9.2401809795266328</v>
      </c>
      <c r="AC7074">
        <v>0</v>
      </c>
      <c r="AD7074">
        <v>0</v>
      </c>
      <c r="AE7074">
        <v>14.179607359448342</v>
      </c>
    </row>
    <row r="7075" spans="1:31" x14ac:dyDescent="0.25">
      <c r="A7075">
        <v>2286293</v>
      </c>
      <c r="B7075">
        <v>1</v>
      </c>
      <c r="C7075" t="s">
        <v>81</v>
      </c>
      <c r="D7075" t="s">
        <v>123</v>
      </c>
      <c r="E7075" t="s">
        <v>165</v>
      </c>
      <c r="F7075" t="s">
        <v>20384</v>
      </c>
      <c r="G7075" t="s">
        <v>198</v>
      </c>
      <c r="H7075" t="s">
        <v>150</v>
      </c>
      <c r="I7075" t="s">
        <v>136</v>
      </c>
      <c r="J7075" t="s">
        <v>137</v>
      </c>
      <c r="K7075" t="s">
        <v>138</v>
      </c>
      <c r="L7075" t="s">
        <v>20385</v>
      </c>
      <c r="M7075" t="s">
        <v>20386</v>
      </c>
      <c r="N7075">
        <v>1.2952777769999999</v>
      </c>
      <c r="O7075">
        <v>0</v>
      </c>
      <c r="P7075">
        <v>8</v>
      </c>
      <c r="Q7075">
        <v>0</v>
      </c>
      <c r="R7075">
        <v>0</v>
      </c>
      <c r="S7075">
        <v>0</v>
      </c>
      <c r="T7075">
        <v>1</v>
      </c>
      <c r="U7075">
        <v>0</v>
      </c>
      <c r="V7075">
        <v>0</v>
      </c>
      <c r="W7075">
        <v>0</v>
      </c>
      <c r="X7075">
        <v>1.9446432807598333</v>
      </c>
      <c r="Y7075">
        <v>0</v>
      </c>
      <c r="Z7075">
        <v>0</v>
      </c>
      <c r="AA7075">
        <v>0</v>
      </c>
      <c r="AB7075">
        <v>1.9222115236563386</v>
      </c>
      <c r="AC7075">
        <v>0</v>
      </c>
      <c r="AD7075">
        <v>0</v>
      </c>
      <c r="AE7075">
        <v>3.8668548044161719</v>
      </c>
    </row>
    <row r="7076" spans="1:31" x14ac:dyDescent="0.25">
      <c r="A7076">
        <v>2286001</v>
      </c>
      <c r="B7076">
        <v>1</v>
      </c>
      <c r="C7076" t="s">
        <v>80</v>
      </c>
      <c r="D7076" t="s">
        <v>90</v>
      </c>
      <c r="E7076" t="s">
        <v>322</v>
      </c>
      <c r="F7076" t="s">
        <v>19772</v>
      </c>
      <c r="G7076" t="s">
        <v>442</v>
      </c>
      <c r="H7076" t="s">
        <v>135</v>
      </c>
      <c r="I7076" t="s">
        <v>136</v>
      </c>
      <c r="J7076" t="s">
        <v>137</v>
      </c>
      <c r="K7076" t="s">
        <v>144</v>
      </c>
      <c r="L7076" t="s">
        <v>20387</v>
      </c>
      <c r="M7076" t="s">
        <v>20388</v>
      </c>
      <c r="N7076">
        <v>0.14833333300000001</v>
      </c>
      <c r="O7076">
        <v>0</v>
      </c>
      <c r="P7076">
        <v>7112</v>
      </c>
      <c r="Q7076">
        <v>0</v>
      </c>
      <c r="R7076">
        <v>0</v>
      </c>
      <c r="S7076">
        <v>1</v>
      </c>
      <c r="T7076">
        <v>713</v>
      </c>
      <c r="U7076">
        <v>0</v>
      </c>
      <c r="V7076">
        <v>2</v>
      </c>
      <c r="W7076">
        <v>0</v>
      </c>
      <c r="X7076">
        <v>277.10330165263571</v>
      </c>
      <c r="Y7076">
        <v>0</v>
      </c>
      <c r="Z7076">
        <v>0</v>
      </c>
      <c r="AA7076">
        <v>1.4618647736549999</v>
      </c>
      <c r="AB7076">
        <v>39.801509494832509</v>
      </c>
      <c r="AC7076">
        <v>0</v>
      </c>
      <c r="AD7076">
        <v>0.90681132693710009</v>
      </c>
      <c r="AE7076">
        <v>319.27348724806029</v>
      </c>
    </row>
    <row r="7077" spans="1:31" x14ac:dyDescent="0.25">
      <c r="A7077">
        <v>2286250</v>
      </c>
      <c r="B7077">
        <v>1</v>
      </c>
      <c r="C7077" t="s">
        <v>80</v>
      </c>
      <c r="D7077" t="s">
        <v>108</v>
      </c>
      <c r="E7077" t="s">
        <v>147</v>
      </c>
      <c r="F7077" t="s">
        <v>20389</v>
      </c>
      <c r="G7077" t="s">
        <v>149</v>
      </c>
      <c r="H7077" t="s">
        <v>150</v>
      </c>
      <c r="I7077" t="s">
        <v>136</v>
      </c>
      <c r="J7077" t="s">
        <v>137</v>
      </c>
      <c r="K7077" t="s">
        <v>138</v>
      </c>
      <c r="L7077" t="s">
        <v>20390</v>
      </c>
      <c r="M7077" t="s">
        <v>20391</v>
      </c>
      <c r="N7077">
        <v>0.71194444400000001</v>
      </c>
      <c r="O7077">
        <v>0</v>
      </c>
      <c r="P7077">
        <v>2</v>
      </c>
      <c r="Q7077">
        <v>0</v>
      </c>
      <c r="R7077">
        <v>1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4.7128022441149997E-2</v>
      </c>
      <c r="Y7077">
        <v>0</v>
      </c>
      <c r="Z7077">
        <v>2.7715811950400002E-2</v>
      </c>
      <c r="AA7077">
        <v>0</v>
      </c>
      <c r="AB7077">
        <v>0</v>
      </c>
      <c r="AC7077">
        <v>0</v>
      </c>
      <c r="AD7077">
        <v>0</v>
      </c>
      <c r="AE7077">
        <v>7.4843834391549999E-2</v>
      </c>
    </row>
    <row r="7078" spans="1:31" x14ac:dyDescent="0.25">
      <c r="A7078">
        <v>2286213</v>
      </c>
      <c r="B7078">
        <v>1</v>
      </c>
      <c r="C7078" t="s">
        <v>81</v>
      </c>
      <c r="D7078" t="s">
        <v>127</v>
      </c>
      <c r="E7078" t="s">
        <v>165</v>
      </c>
      <c r="F7078" t="s">
        <v>20196</v>
      </c>
      <c r="G7078" t="s">
        <v>198</v>
      </c>
      <c r="H7078" t="s">
        <v>150</v>
      </c>
      <c r="I7078" t="s">
        <v>136</v>
      </c>
      <c r="J7078" t="s">
        <v>137</v>
      </c>
      <c r="K7078" t="s">
        <v>138</v>
      </c>
      <c r="L7078" t="s">
        <v>20392</v>
      </c>
      <c r="M7078" t="s">
        <v>20393</v>
      </c>
      <c r="N7078">
        <v>2.0444444439999998</v>
      </c>
      <c r="O7078">
        <v>0</v>
      </c>
      <c r="P7078">
        <v>1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0.65646932717986661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0.65646932717986661</v>
      </c>
    </row>
    <row r="7079" spans="1:31" x14ac:dyDescent="0.25">
      <c r="A7079">
        <v>2286064</v>
      </c>
      <c r="B7079">
        <v>1</v>
      </c>
      <c r="C7079" t="s">
        <v>81</v>
      </c>
      <c r="D7079" t="s">
        <v>122</v>
      </c>
      <c r="E7079" t="s">
        <v>132</v>
      </c>
      <c r="F7079" t="s">
        <v>2451</v>
      </c>
      <c r="G7079" t="s">
        <v>143</v>
      </c>
      <c r="H7079" t="s">
        <v>135</v>
      </c>
      <c r="I7079" t="s">
        <v>136</v>
      </c>
      <c r="J7079" t="s">
        <v>137</v>
      </c>
      <c r="K7079" t="s">
        <v>144</v>
      </c>
      <c r="L7079" t="s">
        <v>20394</v>
      </c>
      <c r="M7079" t="s">
        <v>20395</v>
      </c>
      <c r="N7079">
        <v>8.676388888</v>
      </c>
      <c r="O7079">
        <v>1</v>
      </c>
      <c r="P7079">
        <v>489</v>
      </c>
      <c r="Q7079">
        <v>4</v>
      </c>
      <c r="R7079">
        <v>0</v>
      </c>
      <c r="S7079">
        <v>3</v>
      </c>
      <c r="T7079">
        <v>21</v>
      </c>
      <c r="U7079">
        <v>1</v>
      </c>
      <c r="V7079">
        <v>0</v>
      </c>
      <c r="W7079">
        <v>0.95808709962116667</v>
      </c>
      <c r="X7079">
        <v>367.74066133444342</v>
      </c>
      <c r="Y7079">
        <v>35.824296192439995</v>
      </c>
      <c r="Z7079">
        <v>0</v>
      </c>
      <c r="AA7079">
        <v>120.11511147937064</v>
      </c>
      <c r="AB7079">
        <v>55.116627715090175</v>
      </c>
      <c r="AC7079">
        <v>1285.7387151219507</v>
      </c>
      <c r="AD7079">
        <v>0</v>
      </c>
      <c r="AE7079">
        <v>1865.4934989429162</v>
      </c>
    </row>
    <row r="7080" spans="1:31" x14ac:dyDescent="0.25">
      <c r="A7080">
        <v>2286113</v>
      </c>
      <c r="B7080">
        <v>1</v>
      </c>
      <c r="C7080" t="s">
        <v>81</v>
      </c>
      <c r="D7080" t="s">
        <v>116</v>
      </c>
      <c r="E7080" t="s">
        <v>176</v>
      </c>
      <c r="F7080" t="s">
        <v>20396</v>
      </c>
      <c r="G7080" t="s">
        <v>355</v>
      </c>
      <c r="H7080" t="s">
        <v>150</v>
      </c>
      <c r="I7080" t="s">
        <v>136</v>
      </c>
      <c r="J7080" t="s">
        <v>137</v>
      </c>
      <c r="K7080" t="s">
        <v>138</v>
      </c>
      <c r="L7080" t="s">
        <v>20397</v>
      </c>
      <c r="M7080" t="s">
        <v>20398</v>
      </c>
      <c r="N7080">
        <v>0.41527777700000001</v>
      </c>
      <c r="O7080">
        <v>0</v>
      </c>
      <c r="P7080">
        <v>93</v>
      </c>
      <c r="Q7080">
        <v>0</v>
      </c>
      <c r="R7080">
        <v>1</v>
      </c>
      <c r="S7080">
        <v>0</v>
      </c>
      <c r="T7080">
        <v>8</v>
      </c>
      <c r="U7080">
        <v>0</v>
      </c>
      <c r="V7080">
        <v>0</v>
      </c>
      <c r="W7080">
        <v>0</v>
      </c>
      <c r="X7080">
        <v>4.3146995773113925</v>
      </c>
      <c r="Y7080">
        <v>0</v>
      </c>
      <c r="Z7080">
        <v>1.3688290816633336E-2</v>
      </c>
      <c r="AA7080">
        <v>0</v>
      </c>
      <c r="AB7080">
        <v>3.1602905528643954</v>
      </c>
      <c r="AC7080">
        <v>0</v>
      </c>
      <c r="AD7080">
        <v>0</v>
      </c>
      <c r="AE7080">
        <v>7.4886784209924215</v>
      </c>
    </row>
    <row r="7081" spans="1:31" x14ac:dyDescent="0.25">
      <c r="A7081">
        <v>2286090</v>
      </c>
      <c r="B7081">
        <v>1</v>
      </c>
      <c r="C7081" t="s">
        <v>80</v>
      </c>
      <c r="D7081" t="s">
        <v>94</v>
      </c>
      <c r="E7081" t="s">
        <v>132</v>
      </c>
      <c r="F7081" t="s">
        <v>20399</v>
      </c>
      <c r="G7081" t="s">
        <v>154</v>
      </c>
      <c r="H7081" t="s">
        <v>135</v>
      </c>
      <c r="I7081" t="s">
        <v>136</v>
      </c>
      <c r="J7081" t="s">
        <v>137</v>
      </c>
      <c r="K7081" t="s">
        <v>144</v>
      </c>
      <c r="L7081" t="s">
        <v>20400</v>
      </c>
      <c r="M7081" t="s">
        <v>20401</v>
      </c>
      <c r="N7081">
        <v>0.7</v>
      </c>
      <c r="O7081">
        <v>1</v>
      </c>
      <c r="P7081">
        <v>116</v>
      </c>
      <c r="Q7081">
        <v>5</v>
      </c>
      <c r="R7081">
        <v>40</v>
      </c>
      <c r="S7081">
        <v>3</v>
      </c>
      <c r="T7081">
        <v>16</v>
      </c>
      <c r="U7081">
        <v>3</v>
      </c>
      <c r="V7081">
        <v>0</v>
      </c>
      <c r="W7081">
        <v>0.99571577607600004</v>
      </c>
      <c r="X7081">
        <v>10.650199626353</v>
      </c>
      <c r="Y7081">
        <v>1.6555441921409999</v>
      </c>
      <c r="Z7081">
        <v>5.9262686877239998</v>
      </c>
      <c r="AA7081">
        <v>2.7058575982899997</v>
      </c>
      <c r="AB7081">
        <v>9.0397259052940004</v>
      </c>
      <c r="AC7081">
        <v>480.86130320256001</v>
      </c>
      <c r="AD7081">
        <v>0</v>
      </c>
      <c r="AE7081">
        <v>511.83461498843803</v>
      </c>
    </row>
    <row r="7082" spans="1:31" x14ac:dyDescent="0.25">
      <c r="A7082">
        <v>2286322</v>
      </c>
      <c r="B7082">
        <v>1</v>
      </c>
      <c r="C7082" t="s">
        <v>80</v>
      </c>
      <c r="D7082" t="s">
        <v>108</v>
      </c>
      <c r="E7082" t="s">
        <v>147</v>
      </c>
      <c r="F7082" t="s">
        <v>20402</v>
      </c>
      <c r="G7082" t="s">
        <v>149</v>
      </c>
      <c r="H7082" t="s">
        <v>150</v>
      </c>
      <c r="I7082" t="s">
        <v>136</v>
      </c>
      <c r="J7082" t="s">
        <v>137</v>
      </c>
      <c r="K7082" t="s">
        <v>138</v>
      </c>
      <c r="L7082" t="s">
        <v>20403</v>
      </c>
      <c r="M7082" t="s">
        <v>20404</v>
      </c>
      <c r="N7082">
        <v>1.6488888880000001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4.0127818727777012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4.0127818727777012</v>
      </c>
    </row>
    <row r="7083" spans="1:31" x14ac:dyDescent="0.25">
      <c r="A7083">
        <v>2286428</v>
      </c>
      <c r="B7083">
        <v>1</v>
      </c>
      <c r="C7083" t="s">
        <v>81</v>
      </c>
      <c r="D7083" t="s">
        <v>127</v>
      </c>
      <c r="E7083" t="s">
        <v>165</v>
      </c>
      <c r="F7083" t="s">
        <v>20405</v>
      </c>
      <c r="G7083" t="s">
        <v>225</v>
      </c>
      <c r="H7083" t="s">
        <v>150</v>
      </c>
      <c r="I7083" t="s">
        <v>136</v>
      </c>
      <c r="J7083" t="s">
        <v>137</v>
      </c>
      <c r="K7083" t="s">
        <v>138</v>
      </c>
      <c r="L7083" t="s">
        <v>20406</v>
      </c>
      <c r="M7083" t="s">
        <v>20407</v>
      </c>
      <c r="N7083">
        <v>3.346666666</v>
      </c>
      <c r="O7083">
        <v>0</v>
      </c>
      <c r="P7083">
        <v>2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0.44090445446400006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0.44090445446400006</v>
      </c>
    </row>
    <row r="7084" spans="1:31" x14ac:dyDescent="0.25">
      <c r="A7084">
        <v>2286282</v>
      </c>
      <c r="B7084">
        <v>1</v>
      </c>
      <c r="C7084" t="s">
        <v>80</v>
      </c>
      <c r="D7084" t="s">
        <v>96</v>
      </c>
      <c r="E7084" t="s">
        <v>157</v>
      </c>
      <c r="F7084" t="s">
        <v>12000</v>
      </c>
      <c r="G7084" t="s">
        <v>1121</v>
      </c>
      <c r="H7084" t="s">
        <v>135</v>
      </c>
      <c r="I7084" t="s">
        <v>136</v>
      </c>
      <c r="J7084" t="s">
        <v>137</v>
      </c>
      <c r="K7084" t="s">
        <v>138</v>
      </c>
      <c r="L7084" t="s">
        <v>20408</v>
      </c>
      <c r="M7084" t="s">
        <v>20409</v>
      </c>
      <c r="N7084">
        <v>6.8477777770000001</v>
      </c>
      <c r="O7084">
        <v>0</v>
      </c>
      <c r="P7084">
        <v>463</v>
      </c>
      <c r="Q7084">
        <v>4</v>
      </c>
      <c r="R7084">
        <v>0</v>
      </c>
      <c r="S7084">
        <v>0</v>
      </c>
      <c r="T7084">
        <v>12</v>
      </c>
      <c r="U7084">
        <v>0</v>
      </c>
      <c r="V7084">
        <v>0</v>
      </c>
      <c r="W7084">
        <v>0</v>
      </c>
      <c r="X7084">
        <v>765.91582306954865</v>
      </c>
      <c r="Y7084">
        <v>4796.8942582418313</v>
      </c>
      <c r="Z7084">
        <v>0</v>
      </c>
      <c r="AA7084">
        <v>0</v>
      </c>
      <c r="AB7084">
        <v>170.496362139696</v>
      </c>
      <c r="AC7084">
        <v>0</v>
      </c>
      <c r="AD7084">
        <v>0</v>
      </c>
      <c r="AE7084">
        <v>5733.3064434510761</v>
      </c>
    </row>
    <row r="7085" spans="1:31" x14ac:dyDescent="0.25">
      <c r="A7085">
        <v>2286236</v>
      </c>
      <c r="B7085">
        <v>1</v>
      </c>
      <c r="C7085" t="s">
        <v>80</v>
      </c>
      <c r="D7085" t="s">
        <v>94</v>
      </c>
      <c r="E7085" t="s">
        <v>157</v>
      </c>
      <c r="F7085" t="s">
        <v>20410</v>
      </c>
      <c r="G7085" t="s">
        <v>297</v>
      </c>
      <c r="H7085" t="s">
        <v>135</v>
      </c>
      <c r="I7085" t="s">
        <v>136</v>
      </c>
      <c r="J7085" t="s">
        <v>137</v>
      </c>
      <c r="K7085" t="s">
        <v>138</v>
      </c>
      <c r="L7085" t="s">
        <v>20411</v>
      </c>
      <c r="M7085" t="s">
        <v>20412</v>
      </c>
      <c r="N7085">
        <v>0.163611111</v>
      </c>
      <c r="O7085">
        <v>0</v>
      </c>
      <c r="P7085">
        <v>20225</v>
      </c>
      <c r="Q7085">
        <v>1</v>
      </c>
      <c r="R7085">
        <v>346</v>
      </c>
      <c r="S7085">
        <v>15</v>
      </c>
      <c r="T7085">
        <v>3782</v>
      </c>
      <c r="U7085">
        <v>3</v>
      </c>
      <c r="V7085">
        <v>9</v>
      </c>
      <c r="W7085">
        <v>0</v>
      </c>
      <c r="X7085">
        <v>923.2511277771913</v>
      </c>
      <c r="Y7085">
        <v>1.1715075930642003</v>
      </c>
      <c r="Z7085">
        <v>20.289616023201436</v>
      </c>
      <c r="AA7085">
        <v>98.263740848743026</v>
      </c>
      <c r="AB7085">
        <v>543.29366360136601</v>
      </c>
      <c r="AC7085">
        <v>46.079411609717532</v>
      </c>
      <c r="AD7085">
        <v>14.808525339859418</v>
      </c>
      <c r="AE7085">
        <v>1647.1575927931428</v>
      </c>
    </row>
    <row r="7086" spans="1:31" x14ac:dyDescent="0.25">
      <c r="A7086">
        <v>2286136</v>
      </c>
      <c r="B7086">
        <v>1</v>
      </c>
      <c r="C7086" t="s">
        <v>80</v>
      </c>
      <c r="D7086" t="s">
        <v>88</v>
      </c>
      <c r="E7086" t="s">
        <v>147</v>
      </c>
      <c r="F7086" t="s">
        <v>20413</v>
      </c>
      <c r="G7086" t="s">
        <v>149</v>
      </c>
      <c r="H7086" t="s">
        <v>150</v>
      </c>
      <c r="I7086" t="s">
        <v>136</v>
      </c>
      <c r="J7086" t="s">
        <v>137</v>
      </c>
      <c r="K7086" t="s">
        <v>138</v>
      </c>
      <c r="L7086" t="s">
        <v>20414</v>
      </c>
      <c r="M7086" t="s">
        <v>20415</v>
      </c>
      <c r="N7086">
        <v>2.2366666660000001</v>
      </c>
      <c r="O7086">
        <v>0</v>
      </c>
      <c r="P7086">
        <v>4</v>
      </c>
      <c r="Q7086">
        <v>0</v>
      </c>
      <c r="R7086">
        <v>0</v>
      </c>
      <c r="S7086">
        <v>0</v>
      </c>
      <c r="T7086">
        <v>2</v>
      </c>
      <c r="U7086">
        <v>0</v>
      </c>
      <c r="V7086">
        <v>0</v>
      </c>
      <c r="W7086">
        <v>0</v>
      </c>
      <c r="X7086">
        <v>2.0230356216795666</v>
      </c>
      <c r="Y7086">
        <v>0</v>
      </c>
      <c r="Z7086">
        <v>0</v>
      </c>
      <c r="AA7086">
        <v>0</v>
      </c>
      <c r="AB7086">
        <v>0.88881879267133335</v>
      </c>
      <c r="AC7086">
        <v>0</v>
      </c>
      <c r="AD7086">
        <v>0</v>
      </c>
      <c r="AE7086">
        <v>2.9118544143509002</v>
      </c>
    </row>
    <row r="7087" spans="1:31" x14ac:dyDescent="0.25">
      <c r="A7087">
        <v>2286196</v>
      </c>
      <c r="B7087">
        <v>1</v>
      </c>
      <c r="C7087" t="s">
        <v>80</v>
      </c>
      <c r="D7087" t="s">
        <v>96</v>
      </c>
      <c r="E7087" t="s">
        <v>165</v>
      </c>
      <c r="F7087" t="s">
        <v>20416</v>
      </c>
      <c r="G7087" t="s">
        <v>225</v>
      </c>
      <c r="H7087" t="s">
        <v>150</v>
      </c>
      <c r="I7087" t="s">
        <v>136</v>
      </c>
      <c r="J7087" t="s">
        <v>137</v>
      </c>
      <c r="K7087" t="s">
        <v>138</v>
      </c>
      <c r="L7087" t="s">
        <v>20417</v>
      </c>
      <c r="M7087" t="s">
        <v>20418</v>
      </c>
      <c r="N7087">
        <v>9.7266666659999999</v>
      </c>
      <c r="O7087">
        <v>0</v>
      </c>
      <c r="P7087">
        <v>1</v>
      </c>
      <c r="Q7087">
        <v>0</v>
      </c>
      <c r="R7087">
        <v>0</v>
      </c>
      <c r="S7087">
        <v>0</v>
      </c>
      <c r="T7087">
        <v>1</v>
      </c>
      <c r="U7087">
        <v>0</v>
      </c>
      <c r="V7087">
        <v>0</v>
      </c>
      <c r="W7087">
        <v>0</v>
      </c>
      <c r="X7087">
        <v>2.7538027183782225</v>
      </c>
      <c r="Y7087">
        <v>0</v>
      </c>
      <c r="Z7087">
        <v>0</v>
      </c>
      <c r="AA7087">
        <v>0</v>
      </c>
      <c r="AB7087">
        <v>1.1621295615580001</v>
      </c>
      <c r="AC7087">
        <v>0</v>
      </c>
      <c r="AD7087">
        <v>0</v>
      </c>
      <c r="AE7087">
        <v>3.9159322799362224</v>
      </c>
    </row>
    <row r="7088" spans="1:31" x14ac:dyDescent="0.25">
      <c r="A7088">
        <v>2286053</v>
      </c>
      <c r="B7088">
        <v>1</v>
      </c>
      <c r="C7088" t="s">
        <v>81</v>
      </c>
      <c r="D7088" t="s">
        <v>115</v>
      </c>
      <c r="E7088" t="s">
        <v>132</v>
      </c>
      <c r="F7088" t="s">
        <v>20419</v>
      </c>
      <c r="G7088" t="s">
        <v>134</v>
      </c>
      <c r="H7088" t="s">
        <v>135</v>
      </c>
      <c r="I7088" t="s">
        <v>136</v>
      </c>
      <c r="J7088" t="s">
        <v>137</v>
      </c>
      <c r="K7088" t="s">
        <v>138</v>
      </c>
      <c r="L7088" t="s">
        <v>20420</v>
      </c>
      <c r="M7088" t="s">
        <v>20421</v>
      </c>
      <c r="N7088">
        <v>1.3802777770000001</v>
      </c>
      <c r="O7088">
        <v>0</v>
      </c>
      <c r="P7088">
        <v>807</v>
      </c>
      <c r="Q7088">
        <v>1</v>
      </c>
      <c r="R7088">
        <v>39</v>
      </c>
      <c r="S7088">
        <v>4</v>
      </c>
      <c r="T7088">
        <v>39</v>
      </c>
      <c r="U7088">
        <v>1</v>
      </c>
      <c r="V7088">
        <v>0</v>
      </c>
      <c r="W7088">
        <v>0</v>
      </c>
      <c r="X7088">
        <v>93.29977789885055</v>
      </c>
      <c r="Y7088">
        <v>3.7847464697254329</v>
      </c>
      <c r="Z7088">
        <v>21.288699946143502</v>
      </c>
      <c r="AA7088">
        <v>9.896022417666428</v>
      </c>
      <c r="AB7088">
        <v>28.78095618151163</v>
      </c>
      <c r="AC7088">
        <v>61.398564579464669</v>
      </c>
      <c r="AD7088">
        <v>0</v>
      </c>
      <c r="AE7088">
        <v>218.44876749336223</v>
      </c>
    </row>
    <row r="7089" spans="1:31" x14ac:dyDescent="0.25">
      <c r="A7089">
        <v>2286365</v>
      </c>
      <c r="B7089">
        <v>1</v>
      </c>
      <c r="C7089" t="s">
        <v>80</v>
      </c>
      <c r="D7089" t="s">
        <v>94</v>
      </c>
      <c r="E7089" t="s">
        <v>147</v>
      </c>
      <c r="F7089" t="s">
        <v>20422</v>
      </c>
      <c r="G7089" t="s">
        <v>533</v>
      </c>
      <c r="H7089" t="s">
        <v>150</v>
      </c>
      <c r="I7089" t="s">
        <v>136</v>
      </c>
      <c r="J7089" t="s">
        <v>137</v>
      </c>
      <c r="K7089" t="s">
        <v>138</v>
      </c>
      <c r="L7089" t="s">
        <v>20423</v>
      </c>
      <c r="M7089" t="s">
        <v>20424</v>
      </c>
      <c r="N7089">
        <v>0.60916666600000002</v>
      </c>
      <c r="O7089">
        <v>0</v>
      </c>
      <c r="P7089">
        <v>1</v>
      </c>
      <c r="Q7089">
        <v>0</v>
      </c>
      <c r="R7089">
        <v>4</v>
      </c>
      <c r="S7089">
        <v>0</v>
      </c>
      <c r="T7089">
        <v>1</v>
      </c>
      <c r="U7089">
        <v>0</v>
      </c>
      <c r="V7089">
        <v>0</v>
      </c>
      <c r="W7089">
        <v>0</v>
      </c>
      <c r="X7089">
        <v>2.0721985511399997E-2</v>
      </c>
      <c r="Y7089">
        <v>0</v>
      </c>
      <c r="Z7089">
        <v>0.42374755179540008</v>
      </c>
      <c r="AA7089">
        <v>0</v>
      </c>
      <c r="AB7089">
        <v>7.5450915280125E-2</v>
      </c>
      <c r="AC7089">
        <v>0</v>
      </c>
      <c r="AD7089">
        <v>0</v>
      </c>
      <c r="AE7089">
        <v>0.5199204525869251</v>
      </c>
    </row>
    <row r="7090" spans="1:31" x14ac:dyDescent="0.25">
      <c r="A7090">
        <v>2286073</v>
      </c>
      <c r="B7090">
        <v>1</v>
      </c>
      <c r="C7090" t="s">
        <v>80</v>
      </c>
      <c r="D7090" t="s">
        <v>103</v>
      </c>
      <c r="E7090" t="s">
        <v>147</v>
      </c>
      <c r="F7090" t="s">
        <v>20425</v>
      </c>
      <c r="G7090" t="s">
        <v>233</v>
      </c>
      <c r="H7090" t="s">
        <v>150</v>
      </c>
      <c r="I7090" t="s">
        <v>136</v>
      </c>
      <c r="J7090" t="s">
        <v>137</v>
      </c>
      <c r="K7090" t="s">
        <v>138</v>
      </c>
      <c r="L7090" t="s">
        <v>20426</v>
      </c>
      <c r="M7090" t="s">
        <v>20427</v>
      </c>
      <c r="N7090">
        <v>1.113611111</v>
      </c>
      <c r="O7090">
        <v>0</v>
      </c>
      <c r="P7090">
        <v>73</v>
      </c>
      <c r="Q7090">
        <v>0</v>
      </c>
      <c r="R7090">
        <v>0</v>
      </c>
      <c r="S7090">
        <v>0</v>
      </c>
      <c r="T7090">
        <v>9</v>
      </c>
      <c r="U7090">
        <v>0</v>
      </c>
      <c r="V7090">
        <v>0</v>
      </c>
      <c r="W7090">
        <v>0</v>
      </c>
      <c r="X7090">
        <v>24.706645336752874</v>
      </c>
      <c r="Y7090">
        <v>0</v>
      </c>
      <c r="Z7090">
        <v>0</v>
      </c>
      <c r="AA7090">
        <v>0</v>
      </c>
      <c r="AB7090">
        <v>6.7044584912304845</v>
      </c>
      <c r="AC7090">
        <v>0</v>
      </c>
      <c r="AD7090">
        <v>0</v>
      </c>
      <c r="AE7090">
        <v>31.411103827983361</v>
      </c>
    </row>
    <row r="7091" spans="1:31" x14ac:dyDescent="0.25">
      <c r="A7091">
        <v>2286010</v>
      </c>
      <c r="B7091">
        <v>1</v>
      </c>
      <c r="C7091" t="s">
        <v>80</v>
      </c>
      <c r="D7091" t="s">
        <v>103</v>
      </c>
      <c r="E7091" t="s">
        <v>132</v>
      </c>
      <c r="F7091" t="s">
        <v>19927</v>
      </c>
      <c r="G7091" t="s">
        <v>134</v>
      </c>
      <c r="H7091" t="s">
        <v>135</v>
      </c>
      <c r="I7091" t="s">
        <v>136</v>
      </c>
      <c r="J7091" t="s">
        <v>137</v>
      </c>
      <c r="K7091" t="s">
        <v>138</v>
      </c>
      <c r="L7091" t="s">
        <v>20428</v>
      </c>
      <c r="M7091" t="s">
        <v>20429</v>
      </c>
      <c r="N7091">
        <v>1.02</v>
      </c>
      <c r="O7091">
        <v>0</v>
      </c>
      <c r="P7091">
        <v>1105</v>
      </c>
      <c r="Q7091">
        <v>9</v>
      </c>
      <c r="R7091">
        <v>17</v>
      </c>
      <c r="S7091">
        <v>3</v>
      </c>
      <c r="T7091">
        <v>180</v>
      </c>
      <c r="U7091">
        <v>0</v>
      </c>
      <c r="V7091">
        <v>3</v>
      </c>
      <c r="W7091">
        <v>0</v>
      </c>
      <c r="X7091">
        <v>413.97009689700093</v>
      </c>
      <c r="Y7091">
        <v>31.375468078081305</v>
      </c>
      <c r="Z7091">
        <v>29.001198315284999</v>
      </c>
      <c r="AA7091">
        <v>21.622095064356387</v>
      </c>
      <c r="AB7091">
        <v>112.83514615529069</v>
      </c>
      <c r="AC7091">
        <v>0</v>
      </c>
      <c r="AD7091">
        <v>2.7448237129953004</v>
      </c>
      <c r="AE7091">
        <v>611.54882822300965</v>
      </c>
    </row>
    <row r="7092" spans="1:31" x14ac:dyDescent="0.25">
      <c r="A7092">
        <v>2286408</v>
      </c>
      <c r="B7092">
        <v>1</v>
      </c>
      <c r="C7092" t="s">
        <v>80</v>
      </c>
      <c r="D7092" t="s">
        <v>107</v>
      </c>
      <c r="E7092" t="s">
        <v>165</v>
      </c>
      <c r="F7092" t="s">
        <v>20430</v>
      </c>
      <c r="G7092" t="s">
        <v>261</v>
      </c>
      <c r="H7092" t="s">
        <v>150</v>
      </c>
      <c r="I7092" t="s">
        <v>136</v>
      </c>
      <c r="J7092" t="s">
        <v>137</v>
      </c>
      <c r="K7092" t="s">
        <v>138</v>
      </c>
      <c r="L7092" t="s">
        <v>20431</v>
      </c>
      <c r="M7092" t="s">
        <v>20432</v>
      </c>
      <c r="N7092">
        <v>0.64611111099999996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1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4.9562347824000002E-3</v>
      </c>
      <c r="AC7092">
        <v>0</v>
      </c>
      <c r="AD7092">
        <v>0</v>
      </c>
      <c r="AE7092">
        <v>4.9562347824000002E-3</v>
      </c>
    </row>
    <row r="7093" spans="1:31" x14ac:dyDescent="0.25">
      <c r="A7093">
        <v>2286279</v>
      </c>
      <c r="B7093">
        <v>1</v>
      </c>
      <c r="C7093" t="s">
        <v>80</v>
      </c>
      <c r="D7093" t="s">
        <v>110</v>
      </c>
      <c r="E7093" t="s">
        <v>165</v>
      </c>
      <c r="F7093" t="s">
        <v>20433</v>
      </c>
      <c r="G7093" t="s">
        <v>198</v>
      </c>
      <c r="H7093" t="s">
        <v>150</v>
      </c>
      <c r="I7093" t="s">
        <v>136</v>
      </c>
      <c r="J7093" t="s">
        <v>137</v>
      </c>
      <c r="K7093" t="s">
        <v>138</v>
      </c>
      <c r="L7093" t="s">
        <v>20434</v>
      </c>
      <c r="M7093" t="s">
        <v>20435</v>
      </c>
      <c r="N7093">
        <v>2.8077777770000001</v>
      </c>
      <c r="O7093">
        <v>0</v>
      </c>
      <c r="P7093">
        <v>5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5.2120535482341284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5.2120535482341284</v>
      </c>
    </row>
    <row r="7094" spans="1:31" x14ac:dyDescent="0.25">
      <c r="A7094">
        <v>2286325</v>
      </c>
      <c r="B7094">
        <v>1</v>
      </c>
      <c r="C7094" t="s">
        <v>80</v>
      </c>
      <c r="D7094" t="s">
        <v>96</v>
      </c>
      <c r="E7094" t="s">
        <v>165</v>
      </c>
      <c r="F7094" t="s">
        <v>20436</v>
      </c>
      <c r="G7094" t="s">
        <v>261</v>
      </c>
      <c r="H7094" t="s">
        <v>150</v>
      </c>
      <c r="I7094" t="s">
        <v>136</v>
      </c>
      <c r="J7094" t="s">
        <v>137</v>
      </c>
      <c r="K7094" t="s">
        <v>138</v>
      </c>
      <c r="L7094" t="s">
        <v>20437</v>
      </c>
      <c r="M7094" t="s">
        <v>20438</v>
      </c>
      <c r="N7094">
        <v>6.2374999999999998</v>
      </c>
      <c r="O7094">
        <v>0</v>
      </c>
      <c r="P7094">
        <v>1</v>
      </c>
      <c r="Q7094">
        <v>0</v>
      </c>
      <c r="R7094">
        <v>0</v>
      </c>
      <c r="S7094">
        <v>0</v>
      </c>
      <c r="T7094">
        <v>1</v>
      </c>
      <c r="U7094">
        <v>0</v>
      </c>
      <c r="V7094">
        <v>0</v>
      </c>
      <c r="W7094">
        <v>0</v>
      </c>
      <c r="X7094">
        <v>1.8107511043595557</v>
      </c>
      <c r="Y7094">
        <v>0</v>
      </c>
      <c r="Z7094">
        <v>0</v>
      </c>
      <c r="AA7094">
        <v>0</v>
      </c>
      <c r="AB7094">
        <v>1.3089869923969335</v>
      </c>
      <c r="AC7094">
        <v>0</v>
      </c>
      <c r="AD7094">
        <v>0</v>
      </c>
      <c r="AE7094">
        <v>3.1197380967564889</v>
      </c>
    </row>
    <row r="7095" spans="1:31" x14ac:dyDescent="0.25">
      <c r="A7095">
        <v>2286302</v>
      </c>
      <c r="B7095">
        <v>1</v>
      </c>
      <c r="C7095" t="s">
        <v>81</v>
      </c>
      <c r="D7095" t="s">
        <v>117</v>
      </c>
      <c r="E7095" t="s">
        <v>165</v>
      </c>
      <c r="F7095" t="s">
        <v>20439</v>
      </c>
      <c r="G7095" t="s">
        <v>225</v>
      </c>
      <c r="H7095" t="s">
        <v>150</v>
      </c>
      <c r="I7095" t="s">
        <v>136</v>
      </c>
      <c r="J7095" t="s">
        <v>137</v>
      </c>
      <c r="K7095" t="s">
        <v>138</v>
      </c>
      <c r="L7095" t="s">
        <v>20440</v>
      </c>
      <c r="M7095" t="s">
        <v>20441</v>
      </c>
      <c r="N7095">
        <v>4.0766666660000004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1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0.56520915051039999</v>
      </c>
      <c r="AC7095">
        <v>0</v>
      </c>
      <c r="AD7095">
        <v>0</v>
      </c>
      <c r="AE7095">
        <v>0.56520915051039999</v>
      </c>
    </row>
    <row r="7096" spans="1:31" x14ac:dyDescent="0.25">
      <c r="A7096">
        <v>2286093</v>
      </c>
      <c r="B7096">
        <v>1</v>
      </c>
      <c r="C7096" t="s">
        <v>80</v>
      </c>
      <c r="D7096" t="s">
        <v>97</v>
      </c>
      <c r="E7096" t="s">
        <v>165</v>
      </c>
      <c r="F7096" t="s">
        <v>20442</v>
      </c>
      <c r="G7096" t="s">
        <v>167</v>
      </c>
      <c r="H7096" t="s">
        <v>150</v>
      </c>
      <c r="I7096" t="s">
        <v>136</v>
      </c>
      <c r="J7096" t="s">
        <v>137</v>
      </c>
      <c r="K7096" t="s">
        <v>138</v>
      </c>
      <c r="L7096" t="s">
        <v>20443</v>
      </c>
      <c r="M7096" t="s">
        <v>20444</v>
      </c>
      <c r="N7096">
        <v>1.697777777</v>
      </c>
      <c r="O7096">
        <v>0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</row>
    <row r="7097" spans="1:31" x14ac:dyDescent="0.25">
      <c r="A7097">
        <v>2286033</v>
      </c>
      <c r="B7097">
        <v>1</v>
      </c>
      <c r="C7097" t="s">
        <v>81</v>
      </c>
      <c r="D7097" t="s">
        <v>112</v>
      </c>
      <c r="E7097" t="s">
        <v>141</v>
      </c>
      <c r="F7097" t="s">
        <v>20445</v>
      </c>
      <c r="G7097" t="s">
        <v>143</v>
      </c>
      <c r="H7097" t="s">
        <v>135</v>
      </c>
      <c r="I7097" t="s">
        <v>136</v>
      </c>
      <c r="J7097" t="s">
        <v>137</v>
      </c>
      <c r="K7097" t="s">
        <v>144</v>
      </c>
      <c r="L7097" t="s">
        <v>20446</v>
      </c>
      <c r="M7097" t="s">
        <v>20447</v>
      </c>
      <c r="N7097">
        <v>8.9499999999999993</v>
      </c>
      <c r="O7097">
        <v>0</v>
      </c>
      <c r="P7097">
        <v>480</v>
      </c>
      <c r="Q7097">
        <v>0</v>
      </c>
      <c r="R7097">
        <v>9</v>
      </c>
      <c r="S7097">
        <v>1</v>
      </c>
      <c r="T7097">
        <v>56</v>
      </c>
      <c r="U7097">
        <v>0</v>
      </c>
      <c r="V7097">
        <v>0</v>
      </c>
      <c r="W7097">
        <v>0</v>
      </c>
      <c r="X7097">
        <v>763.9009568478516</v>
      </c>
      <c r="Y7097">
        <v>0</v>
      </c>
      <c r="Z7097">
        <v>5.6311224888661497</v>
      </c>
      <c r="AA7097">
        <v>12.988493906082935</v>
      </c>
      <c r="AB7097">
        <v>149.31946930775001</v>
      </c>
      <c r="AC7097">
        <v>0</v>
      </c>
      <c r="AD7097">
        <v>0</v>
      </c>
      <c r="AE7097">
        <v>931.84004255055061</v>
      </c>
    </row>
    <row r="7098" spans="1:31" x14ac:dyDescent="0.25">
      <c r="A7098">
        <v>2286133</v>
      </c>
      <c r="B7098">
        <v>1</v>
      </c>
      <c r="C7098" t="s">
        <v>80</v>
      </c>
      <c r="D7098" t="s">
        <v>108</v>
      </c>
      <c r="E7098" t="s">
        <v>147</v>
      </c>
      <c r="F7098" t="s">
        <v>20448</v>
      </c>
      <c r="G7098" t="s">
        <v>149</v>
      </c>
      <c r="H7098" t="s">
        <v>150</v>
      </c>
      <c r="I7098" t="s">
        <v>136</v>
      </c>
      <c r="J7098" t="s">
        <v>137</v>
      </c>
      <c r="K7098" t="s">
        <v>138</v>
      </c>
      <c r="L7098" t="s">
        <v>20449</v>
      </c>
      <c r="M7098" t="s">
        <v>20450</v>
      </c>
      <c r="N7098">
        <v>0.72138888800000001</v>
      </c>
      <c r="O7098">
        <v>0</v>
      </c>
      <c r="P7098">
        <v>14</v>
      </c>
      <c r="Q7098">
        <v>0</v>
      </c>
      <c r="R7098">
        <v>11</v>
      </c>
      <c r="S7098">
        <v>0</v>
      </c>
      <c r="T7098">
        <v>11</v>
      </c>
      <c r="U7098">
        <v>0</v>
      </c>
      <c r="V7098">
        <v>0</v>
      </c>
      <c r="W7098">
        <v>0</v>
      </c>
      <c r="X7098">
        <v>4.7851184696097606</v>
      </c>
      <c r="Y7098">
        <v>0</v>
      </c>
      <c r="Z7098">
        <v>2.679156789823617</v>
      </c>
      <c r="AA7098">
        <v>0</v>
      </c>
      <c r="AB7098">
        <v>1.690296874307242</v>
      </c>
      <c r="AC7098">
        <v>0</v>
      </c>
      <c r="AD7098">
        <v>0</v>
      </c>
      <c r="AE7098">
        <v>9.1545721337406203</v>
      </c>
    </row>
    <row r="7099" spans="1:31" x14ac:dyDescent="0.25">
      <c r="A7099">
        <v>2286139</v>
      </c>
      <c r="B7099">
        <v>1</v>
      </c>
      <c r="C7099" t="s">
        <v>80</v>
      </c>
      <c r="D7099" t="s">
        <v>93</v>
      </c>
      <c r="E7099" t="s">
        <v>147</v>
      </c>
      <c r="F7099" t="s">
        <v>20451</v>
      </c>
      <c r="G7099" t="s">
        <v>149</v>
      </c>
      <c r="H7099" t="s">
        <v>150</v>
      </c>
      <c r="I7099" t="s">
        <v>136</v>
      </c>
      <c r="J7099" t="s">
        <v>137</v>
      </c>
      <c r="K7099" t="s">
        <v>138</v>
      </c>
      <c r="L7099" t="s">
        <v>20452</v>
      </c>
      <c r="M7099" t="s">
        <v>20453</v>
      </c>
      <c r="N7099">
        <v>1.0944444440000001</v>
      </c>
      <c r="O7099">
        <v>0</v>
      </c>
      <c r="P7099">
        <v>8</v>
      </c>
      <c r="Q7099">
        <v>0</v>
      </c>
      <c r="R7099">
        <v>3</v>
      </c>
      <c r="S7099">
        <v>0</v>
      </c>
      <c r="T7099">
        <v>9</v>
      </c>
      <c r="U7099">
        <v>0</v>
      </c>
      <c r="V7099">
        <v>0</v>
      </c>
      <c r="W7099">
        <v>0</v>
      </c>
      <c r="X7099">
        <v>2.1777866606327225</v>
      </c>
      <c r="Y7099">
        <v>0</v>
      </c>
      <c r="Z7099">
        <v>1.4286555849495417</v>
      </c>
      <c r="AA7099">
        <v>0</v>
      </c>
      <c r="AB7099">
        <v>7.7919097598370008</v>
      </c>
      <c r="AC7099">
        <v>0</v>
      </c>
      <c r="AD7099">
        <v>0</v>
      </c>
      <c r="AE7099">
        <v>11.398352005419266</v>
      </c>
    </row>
    <row r="7100" spans="1:31" x14ac:dyDescent="0.25">
      <c r="A7100">
        <v>2286385</v>
      </c>
      <c r="B7100">
        <v>1</v>
      </c>
      <c r="C7100" t="s">
        <v>81</v>
      </c>
      <c r="D7100" t="s">
        <v>113</v>
      </c>
      <c r="E7100" t="s">
        <v>165</v>
      </c>
      <c r="F7100" t="s">
        <v>20454</v>
      </c>
      <c r="G7100" t="s">
        <v>198</v>
      </c>
      <c r="H7100" t="s">
        <v>150</v>
      </c>
      <c r="I7100" t="s">
        <v>136</v>
      </c>
      <c r="J7100" t="s">
        <v>137</v>
      </c>
      <c r="K7100" t="s">
        <v>138</v>
      </c>
      <c r="L7100" t="s">
        <v>20455</v>
      </c>
      <c r="M7100" t="s">
        <v>20456</v>
      </c>
      <c r="N7100">
        <v>2.7980555549999999</v>
      </c>
      <c r="O7100">
        <v>0</v>
      </c>
      <c r="P7100">
        <v>1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0.43547220830295008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0.43547220830295008</v>
      </c>
    </row>
    <row r="7101" spans="1:31" x14ac:dyDescent="0.25">
      <c r="A7101">
        <v>2286007</v>
      </c>
      <c r="B7101">
        <v>1</v>
      </c>
      <c r="C7101" t="s">
        <v>80</v>
      </c>
      <c r="D7101" t="s">
        <v>96</v>
      </c>
      <c r="E7101" t="s">
        <v>147</v>
      </c>
      <c r="F7101" t="s">
        <v>20457</v>
      </c>
      <c r="G7101" t="s">
        <v>380</v>
      </c>
      <c r="H7101" t="s">
        <v>150</v>
      </c>
      <c r="I7101" t="s">
        <v>136</v>
      </c>
      <c r="J7101" t="s">
        <v>137</v>
      </c>
      <c r="K7101" t="s">
        <v>138</v>
      </c>
      <c r="L7101" t="s">
        <v>20458</v>
      </c>
      <c r="M7101" t="s">
        <v>20459</v>
      </c>
      <c r="N7101">
        <v>10.021666666</v>
      </c>
      <c r="O7101">
        <v>0</v>
      </c>
      <c r="P7101">
        <v>33</v>
      </c>
      <c r="Q7101">
        <v>0</v>
      </c>
      <c r="R7101">
        <v>0</v>
      </c>
      <c r="S7101">
        <v>0</v>
      </c>
      <c r="T7101">
        <v>18</v>
      </c>
      <c r="U7101">
        <v>0</v>
      </c>
      <c r="V7101">
        <v>0</v>
      </c>
      <c r="W7101">
        <v>0</v>
      </c>
      <c r="X7101">
        <v>123.23659732921845</v>
      </c>
      <c r="Y7101">
        <v>0</v>
      </c>
      <c r="Z7101">
        <v>0</v>
      </c>
      <c r="AA7101">
        <v>0</v>
      </c>
      <c r="AB7101">
        <v>97.244222684104727</v>
      </c>
      <c r="AC7101">
        <v>0</v>
      </c>
      <c r="AD7101">
        <v>0</v>
      </c>
      <c r="AE7101">
        <v>220.48082001332318</v>
      </c>
    </row>
    <row r="7102" spans="1:31" x14ac:dyDescent="0.25">
      <c r="A7102">
        <v>2286199</v>
      </c>
      <c r="B7102">
        <v>1</v>
      </c>
      <c r="C7102" t="s">
        <v>80</v>
      </c>
      <c r="D7102" t="s">
        <v>94</v>
      </c>
      <c r="E7102" t="s">
        <v>141</v>
      </c>
      <c r="F7102" t="s">
        <v>14572</v>
      </c>
      <c r="G7102" t="s">
        <v>268</v>
      </c>
      <c r="H7102" t="s">
        <v>135</v>
      </c>
      <c r="I7102" t="s">
        <v>136</v>
      </c>
      <c r="J7102" t="s">
        <v>137</v>
      </c>
      <c r="K7102" t="s">
        <v>138</v>
      </c>
      <c r="L7102" t="s">
        <v>20460</v>
      </c>
      <c r="M7102" t="s">
        <v>20461</v>
      </c>
      <c r="N7102">
        <v>2.608055555</v>
      </c>
      <c r="O7102">
        <v>0</v>
      </c>
      <c r="P7102">
        <v>80</v>
      </c>
      <c r="Q7102">
        <v>0</v>
      </c>
      <c r="R7102">
        <v>0</v>
      </c>
      <c r="S7102">
        <v>0</v>
      </c>
      <c r="T7102">
        <v>13</v>
      </c>
      <c r="U7102">
        <v>0</v>
      </c>
      <c r="V7102">
        <v>0</v>
      </c>
      <c r="W7102">
        <v>0</v>
      </c>
      <c r="X7102">
        <v>37.919894291951337</v>
      </c>
      <c r="Y7102">
        <v>0</v>
      </c>
      <c r="Z7102">
        <v>0</v>
      </c>
      <c r="AA7102">
        <v>0</v>
      </c>
      <c r="AB7102">
        <v>7.5850736419233415</v>
      </c>
      <c r="AC7102">
        <v>0</v>
      </c>
      <c r="AD7102">
        <v>0</v>
      </c>
      <c r="AE7102">
        <v>45.504967933874681</v>
      </c>
    </row>
    <row r="7103" spans="1:31" x14ac:dyDescent="0.25">
      <c r="A7103">
        <v>2286050</v>
      </c>
      <c r="B7103">
        <v>1</v>
      </c>
      <c r="C7103" t="s">
        <v>81</v>
      </c>
      <c r="D7103" t="s">
        <v>128</v>
      </c>
      <c r="E7103" t="s">
        <v>157</v>
      </c>
      <c r="F7103" t="s">
        <v>20462</v>
      </c>
      <c r="G7103" t="s">
        <v>143</v>
      </c>
      <c r="H7103" t="s">
        <v>135</v>
      </c>
      <c r="I7103" t="s">
        <v>136</v>
      </c>
      <c r="J7103" t="s">
        <v>137</v>
      </c>
      <c r="K7103" t="s">
        <v>144</v>
      </c>
      <c r="L7103" t="s">
        <v>20463</v>
      </c>
      <c r="M7103" t="s">
        <v>20464</v>
      </c>
      <c r="N7103">
        <v>3.1949999999999998</v>
      </c>
      <c r="O7103">
        <v>0</v>
      </c>
      <c r="P7103">
        <v>93</v>
      </c>
      <c r="Q7103">
        <v>0</v>
      </c>
      <c r="R7103">
        <v>0</v>
      </c>
      <c r="S7103">
        <v>0</v>
      </c>
      <c r="T7103">
        <v>5</v>
      </c>
      <c r="U7103">
        <v>0</v>
      </c>
      <c r="V7103">
        <v>0</v>
      </c>
      <c r="W7103">
        <v>0</v>
      </c>
      <c r="X7103">
        <v>113.27784707106581</v>
      </c>
      <c r="Y7103">
        <v>0</v>
      </c>
      <c r="Z7103">
        <v>0</v>
      </c>
      <c r="AA7103">
        <v>0</v>
      </c>
      <c r="AB7103">
        <v>21.899726386708501</v>
      </c>
      <c r="AC7103">
        <v>0</v>
      </c>
      <c r="AD7103">
        <v>0</v>
      </c>
      <c r="AE7103">
        <v>135.17757345777432</v>
      </c>
    </row>
    <row r="7104" spans="1:31" x14ac:dyDescent="0.25">
      <c r="A7104">
        <v>2286262</v>
      </c>
      <c r="B7104">
        <v>1</v>
      </c>
      <c r="C7104" t="s">
        <v>80</v>
      </c>
      <c r="D7104" t="s">
        <v>88</v>
      </c>
      <c r="E7104" t="s">
        <v>141</v>
      </c>
      <c r="F7104" t="s">
        <v>20465</v>
      </c>
      <c r="G7104" t="s">
        <v>297</v>
      </c>
      <c r="H7104" t="s">
        <v>135</v>
      </c>
      <c r="I7104" t="s">
        <v>136</v>
      </c>
      <c r="J7104" t="s">
        <v>3</v>
      </c>
      <c r="K7104" t="s">
        <v>138</v>
      </c>
      <c r="L7104" t="s">
        <v>20466</v>
      </c>
      <c r="M7104" t="s">
        <v>20467</v>
      </c>
      <c r="N7104">
        <v>0.29638888800000002</v>
      </c>
      <c r="O7104">
        <v>0</v>
      </c>
      <c r="P7104">
        <v>911</v>
      </c>
      <c r="Q7104">
        <v>0</v>
      </c>
      <c r="R7104">
        <v>0</v>
      </c>
      <c r="S7104">
        <v>0</v>
      </c>
      <c r="T7104">
        <v>773</v>
      </c>
      <c r="U7104">
        <v>0</v>
      </c>
      <c r="V7104">
        <v>0</v>
      </c>
      <c r="W7104">
        <v>0</v>
      </c>
      <c r="X7104">
        <v>72.124639892973292</v>
      </c>
      <c r="Y7104">
        <v>0</v>
      </c>
      <c r="Z7104">
        <v>0</v>
      </c>
      <c r="AA7104">
        <v>0</v>
      </c>
      <c r="AB7104">
        <v>318.23924334539777</v>
      </c>
      <c r="AC7104">
        <v>0</v>
      </c>
      <c r="AD7104">
        <v>0</v>
      </c>
      <c r="AE7104">
        <v>390.36388323837105</v>
      </c>
    </row>
    <row r="7105" spans="1:31" x14ac:dyDescent="0.25">
      <c r="A7105">
        <v>2286070</v>
      </c>
      <c r="B7105">
        <v>1</v>
      </c>
      <c r="C7105" t="s">
        <v>80</v>
      </c>
      <c r="D7105" t="s">
        <v>88</v>
      </c>
      <c r="E7105" t="s">
        <v>147</v>
      </c>
      <c r="F7105" t="s">
        <v>20468</v>
      </c>
      <c r="G7105" t="s">
        <v>143</v>
      </c>
      <c r="H7105" t="s">
        <v>150</v>
      </c>
      <c r="I7105" t="s">
        <v>136</v>
      </c>
      <c r="J7105" t="s">
        <v>137</v>
      </c>
      <c r="K7105" t="s">
        <v>144</v>
      </c>
      <c r="L7105" t="s">
        <v>20469</v>
      </c>
      <c r="M7105" t="s">
        <v>20470</v>
      </c>
      <c r="N7105">
        <v>0.390555555</v>
      </c>
      <c r="O7105">
        <v>0</v>
      </c>
      <c r="P7105">
        <v>201</v>
      </c>
      <c r="Q7105">
        <v>0</v>
      </c>
      <c r="R7105">
        <v>0</v>
      </c>
      <c r="S7105">
        <v>0</v>
      </c>
      <c r="T7105">
        <v>11</v>
      </c>
      <c r="U7105">
        <v>0</v>
      </c>
      <c r="V7105">
        <v>0</v>
      </c>
      <c r="W7105">
        <v>0</v>
      </c>
      <c r="X7105">
        <v>25.345093133655393</v>
      </c>
      <c r="Y7105">
        <v>0</v>
      </c>
      <c r="Z7105">
        <v>0</v>
      </c>
      <c r="AA7105">
        <v>0</v>
      </c>
      <c r="AB7105">
        <v>5.6028715758597283</v>
      </c>
      <c r="AC7105">
        <v>0</v>
      </c>
      <c r="AD7105">
        <v>0</v>
      </c>
      <c r="AE7105">
        <v>30.947964709515119</v>
      </c>
    </row>
    <row r="7106" spans="1:31" x14ac:dyDescent="0.25">
      <c r="A7106">
        <v>2286305</v>
      </c>
      <c r="B7106">
        <v>1</v>
      </c>
      <c r="C7106" t="s">
        <v>80</v>
      </c>
      <c r="D7106" t="s">
        <v>105</v>
      </c>
      <c r="E7106" t="s">
        <v>141</v>
      </c>
      <c r="F7106" t="s">
        <v>20471</v>
      </c>
      <c r="G7106" t="s">
        <v>268</v>
      </c>
      <c r="H7106" t="s">
        <v>135</v>
      </c>
      <c r="I7106" t="s">
        <v>136</v>
      </c>
      <c r="J7106" t="s">
        <v>137</v>
      </c>
      <c r="K7106" t="s">
        <v>138</v>
      </c>
      <c r="L7106" t="s">
        <v>20472</v>
      </c>
      <c r="M7106" t="s">
        <v>20473</v>
      </c>
      <c r="N7106">
        <v>2.1886111110000002</v>
      </c>
      <c r="O7106">
        <v>3</v>
      </c>
      <c r="P7106">
        <v>134</v>
      </c>
      <c r="Q7106">
        <v>9</v>
      </c>
      <c r="R7106">
        <v>6</v>
      </c>
      <c r="S7106">
        <v>2</v>
      </c>
      <c r="T7106">
        <v>14</v>
      </c>
      <c r="U7106">
        <v>0</v>
      </c>
      <c r="V7106">
        <v>0</v>
      </c>
      <c r="W7106">
        <v>1.8169374444434085</v>
      </c>
      <c r="X7106">
        <v>49.06903593829243</v>
      </c>
      <c r="Y7106">
        <v>15.934458978749603</v>
      </c>
      <c r="Z7106">
        <v>3.1314436834354336</v>
      </c>
      <c r="AA7106">
        <v>3.495807895410906</v>
      </c>
      <c r="AB7106">
        <v>34.790375505300673</v>
      </c>
      <c r="AC7106">
        <v>0</v>
      </c>
      <c r="AD7106">
        <v>0</v>
      </c>
      <c r="AE7106">
        <v>108.23805944563246</v>
      </c>
    </row>
    <row r="7107" spans="1:31" x14ac:dyDescent="0.25">
      <c r="A7107">
        <v>2286013</v>
      </c>
      <c r="B7107">
        <v>1</v>
      </c>
      <c r="C7107" t="s">
        <v>80</v>
      </c>
      <c r="D7107" t="s">
        <v>85</v>
      </c>
      <c r="E7107" t="s">
        <v>147</v>
      </c>
      <c r="F7107" t="s">
        <v>20207</v>
      </c>
      <c r="G7107" t="s">
        <v>149</v>
      </c>
      <c r="H7107" t="s">
        <v>150</v>
      </c>
      <c r="I7107" t="s">
        <v>136</v>
      </c>
      <c r="J7107" t="s">
        <v>137</v>
      </c>
      <c r="K7107" t="s">
        <v>138</v>
      </c>
      <c r="L7107" t="s">
        <v>20474</v>
      </c>
      <c r="M7107" t="s">
        <v>20475</v>
      </c>
      <c r="N7107">
        <v>2.2952777769999999</v>
      </c>
      <c r="O7107">
        <v>0</v>
      </c>
      <c r="P7107">
        <v>45</v>
      </c>
      <c r="Q7107">
        <v>0</v>
      </c>
      <c r="R7107">
        <v>0</v>
      </c>
      <c r="S7107">
        <v>0</v>
      </c>
      <c r="T7107">
        <v>2</v>
      </c>
      <c r="U7107">
        <v>0</v>
      </c>
      <c r="V7107">
        <v>0</v>
      </c>
      <c r="W7107">
        <v>0</v>
      </c>
      <c r="X7107">
        <v>29.879876507428332</v>
      </c>
      <c r="Y7107">
        <v>0</v>
      </c>
      <c r="Z7107">
        <v>0</v>
      </c>
      <c r="AA7107">
        <v>0</v>
      </c>
      <c r="AB7107">
        <v>0.50398037244312499</v>
      </c>
      <c r="AC7107">
        <v>0</v>
      </c>
      <c r="AD7107">
        <v>0</v>
      </c>
      <c r="AE7107">
        <v>30.383856879871455</v>
      </c>
    </row>
    <row r="7108" spans="1:31" x14ac:dyDescent="0.25">
      <c r="A7108">
        <v>2286042</v>
      </c>
      <c r="B7108">
        <v>1</v>
      </c>
      <c r="C7108" t="s">
        <v>81</v>
      </c>
      <c r="D7108" t="s">
        <v>123</v>
      </c>
      <c r="E7108" t="s">
        <v>141</v>
      </c>
      <c r="F7108" t="s">
        <v>20476</v>
      </c>
      <c r="G7108" t="s">
        <v>154</v>
      </c>
      <c r="H7108" t="s">
        <v>135</v>
      </c>
      <c r="I7108" t="s">
        <v>136</v>
      </c>
      <c r="J7108" t="s">
        <v>137</v>
      </c>
      <c r="K7108" t="s">
        <v>144</v>
      </c>
      <c r="L7108" t="s">
        <v>20477</v>
      </c>
      <c r="M7108" t="s">
        <v>20478</v>
      </c>
      <c r="N7108">
        <v>6.9527777769999997</v>
      </c>
      <c r="O7108">
        <v>0</v>
      </c>
      <c r="P7108">
        <v>2322</v>
      </c>
      <c r="Q7108">
        <v>0</v>
      </c>
      <c r="R7108">
        <v>0</v>
      </c>
      <c r="S7108">
        <v>1</v>
      </c>
      <c r="T7108">
        <v>86</v>
      </c>
      <c r="U7108">
        <v>0</v>
      </c>
      <c r="V7108">
        <v>0</v>
      </c>
      <c r="W7108">
        <v>0</v>
      </c>
      <c r="X7108">
        <v>4147.671188070728</v>
      </c>
      <c r="Y7108">
        <v>0</v>
      </c>
      <c r="Z7108">
        <v>0</v>
      </c>
      <c r="AA7108">
        <v>1442.5833250343594</v>
      </c>
      <c r="AB7108">
        <v>292.90409730494173</v>
      </c>
      <c r="AC7108">
        <v>0</v>
      </c>
      <c r="AD7108">
        <v>0</v>
      </c>
      <c r="AE7108">
        <v>5883.1586104100288</v>
      </c>
    </row>
    <row r="7109" spans="1:31" x14ac:dyDescent="0.25">
      <c r="A7109">
        <v>2286328</v>
      </c>
      <c r="B7109">
        <v>1</v>
      </c>
      <c r="C7109" t="s">
        <v>80</v>
      </c>
      <c r="D7109" t="s">
        <v>96</v>
      </c>
      <c r="E7109" t="s">
        <v>165</v>
      </c>
      <c r="F7109" t="s">
        <v>20479</v>
      </c>
      <c r="G7109" t="s">
        <v>167</v>
      </c>
      <c r="H7109" t="s">
        <v>150</v>
      </c>
      <c r="I7109" t="s">
        <v>136</v>
      </c>
      <c r="J7109" t="s">
        <v>137</v>
      </c>
      <c r="K7109" t="s">
        <v>138</v>
      </c>
      <c r="L7109" t="s">
        <v>20480</v>
      </c>
      <c r="M7109" t="s">
        <v>20481</v>
      </c>
      <c r="N7109">
        <v>4.5152777769999997</v>
      </c>
      <c r="O7109">
        <v>0</v>
      </c>
      <c r="P7109">
        <v>1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0.73877680968960013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0.73877680968960013</v>
      </c>
    </row>
    <row r="7110" spans="1:31" x14ac:dyDescent="0.25">
      <c r="A7110">
        <v>2286019</v>
      </c>
      <c r="B7110">
        <v>1</v>
      </c>
      <c r="C7110" t="s">
        <v>80</v>
      </c>
      <c r="D7110" t="s">
        <v>83</v>
      </c>
      <c r="E7110" t="s">
        <v>147</v>
      </c>
      <c r="F7110" t="s">
        <v>20482</v>
      </c>
      <c r="G7110" t="s">
        <v>297</v>
      </c>
      <c r="H7110" t="s">
        <v>150</v>
      </c>
      <c r="I7110" t="s">
        <v>136</v>
      </c>
      <c r="J7110" t="s">
        <v>3</v>
      </c>
      <c r="K7110" t="s">
        <v>138</v>
      </c>
      <c r="L7110" t="s">
        <v>20483</v>
      </c>
      <c r="M7110" t="s">
        <v>20484</v>
      </c>
      <c r="N7110">
        <v>6.7822222219999997</v>
      </c>
      <c r="O7110">
        <v>0</v>
      </c>
      <c r="P7110">
        <v>145</v>
      </c>
      <c r="Q7110">
        <v>0</v>
      </c>
      <c r="R7110">
        <v>0</v>
      </c>
      <c r="S7110">
        <v>0</v>
      </c>
      <c r="T7110">
        <v>13</v>
      </c>
      <c r="U7110">
        <v>0</v>
      </c>
      <c r="V7110">
        <v>0</v>
      </c>
      <c r="W7110">
        <v>0</v>
      </c>
      <c r="X7110">
        <v>350.33345402354041</v>
      </c>
      <c r="Y7110">
        <v>0</v>
      </c>
      <c r="Z7110">
        <v>0</v>
      </c>
      <c r="AA7110">
        <v>0</v>
      </c>
      <c r="AB7110">
        <v>41.422815775575415</v>
      </c>
      <c r="AC7110">
        <v>0</v>
      </c>
      <c r="AD7110">
        <v>0</v>
      </c>
      <c r="AE7110">
        <v>391.75626979911584</v>
      </c>
    </row>
    <row r="7111" spans="1:31" x14ac:dyDescent="0.25">
      <c r="A7111">
        <v>2286351</v>
      </c>
      <c r="B7111">
        <v>1</v>
      </c>
      <c r="C7111" t="s">
        <v>80</v>
      </c>
      <c r="D7111" t="s">
        <v>90</v>
      </c>
      <c r="E7111" t="s">
        <v>165</v>
      </c>
      <c r="F7111" t="s">
        <v>20485</v>
      </c>
      <c r="G7111" t="s">
        <v>198</v>
      </c>
      <c r="H7111" t="s">
        <v>150</v>
      </c>
      <c r="I7111" t="s">
        <v>136</v>
      </c>
      <c r="J7111" t="s">
        <v>137</v>
      </c>
      <c r="K7111" t="s">
        <v>138</v>
      </c>
      <c r="L7111" t="s">
        <v>20486</v>
      </c>
      <c r="M7111" t="s">
        <v>20487</v>
      </c>
      <c r="N7111">
        <v>3.6744444440000001</v>
      </c>
      <c r="O7111">
        <v>0</v>
      </c>
      <c r="P7111">
        <v>1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0.86821749592666675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0.86821749592666675</v>
      </c>
    </row>
    <row r="7112" spans="1:31" x14ac:dyDescent="0.25">
      <c r="A7112">
        <v>2286082</v>
      </c>
      <c r="B7112">
        <v>1</v>
      </c>
      <c r="C7112" t="s">
        <v>80</v>
      </c>
      <c r="D7112" t="s">
        <v>100</v>
      </c>
      <c r="E7112" t="s">
        <v>176</v>
      </c>
      <c r="F7112" t="s">
        <v>20488</v>
      </c>
      <c r="G7112" t="s">
        <v>6994</v>
      </c>
      <c r="H7112" t="s">
        <v>150</v>
      </c>
      <c r="I7112" t="s">
        <v>136</v>
      </c>
      <c r="J7112" t="s">
        <v>137</v>
      </c>
      <c r="K7112" t="s">
        <v>138</v>
      </c>
      <c r="L7112" t="s">
        <v>20489</v>
      </c>
      <c r="M7112" t="s">
        <v>20490</v>
      </c>
      <c r="N7112">
        <v>3.409444444</v>
      </c>
      <c r="O7112">
        <v>0</v>
      </c>
      <c r="P7112">
        <v>167</v>
      </c>
      <c r="Q7112">
        <v>0</v>
      </c>
      <c r="R7112">
        <v>12</v>
      </c>
      <c r="S7112">
        <v>0</v>
      </c>
      <c r="T7112">
        <v>14</v>
      </c>
      <c r="U7112">
        <v>0</v>
      </c>
      <c r="V7112">
        <v>0</v>
      </c>
      <c r="W7112">
        <v>0</v>
      </c>
      <c r="X7112">
        <v>239.85660598544877</v>
      </c>
      <c r="Y7112">
        <v>0</v>
      </c>
      <c r="Z7112">
        <v>31.977657389480246</v>
      </c>
      <c r="AA7112">
        <v>0</v>
      </c>
      <c r="AB7112">
        <v>34.219032002466378</v>
      </c>
      <c r="AC7112">
        <v>0</v>
      </c>
      <c r="AD7112">
        <v>0</v>
      </c>
      <c r="AE7112">
        <v>306.05329537739544</v>
      </c>
    </row>
    <row r="7113" spans="1:31" x14ac:dyDescent="0.25">
      <c r="A7113">
        <v>2286142</v>
      </c>
      <c r="B7113">
        <v>1</v>
      </c>
      <c r="C7113" t="s">
        <v>80</v>
      </c>
      <c r="D7113" t="s">
        <v>105</v>
      </c>
      <c r="E7113" t="s">
        <v>147</v>
      </c>
      <c r="F7113" t="s">
        <v>20491</v>
      </c>
      <c r="G7113" t="s">
        <v>149</v>
      </c>
      <c r="H7113" t="s">
        <v>150</v>
      </c>
      <c r="I7113" t="s">
        <v>136</v>
      </c>
      <c r="J7113" t="s">
        <v>137</v>
      </c>
      <c r="K7113" t="s">
        <v>138</v>
      </c>
      <c r="L7113" t="s">
        <v>20492</v>
      </c>
      <c r="M7113" t="s">
        <v>20493</v>
      </c>
      <c r="N7113">
        <v>0.72250000000000003</v>
      </c>
      <c r="O7113">
        <v>0</v>
      </c>
      <c r="P7113">
        <v>50</v>
      </c>
      <c r="Q7113">
        <v>0</v>
      </c>
      <c r="R7113">
        <v>0</v>
      </c>
      <c r="S7113">
        <v>0</v>
      </c>
      <c r="T7113">
        <v>47</v>
      </c>
      <c r="U7113">
        <v>0</v>
      </c>
      <c r="V7113">
        <v>0</v>
      </c>
      <c r="W7113">
        <v>0</v>
      </c>
      <c r="X7113">
        <v>7.6207026475043751</v>
      </c>
      <c r="Y7113">
        <v>0</v>
      </c>
      <c r="Z7113">
        <v>0</v>
      </c>
      <c r="AA7113">
        <v>0</v>
      </c>
      <c r="AB7113">
        <v>54.96711314801717</v>
      </c>
      <c r="AC7113">
        <v>0</v>
      </c>
      <c r="AD7113">
        <v>0</v>
      </c>
      <c r="AE7113">
        <v>62.587815795521543</v>
      </c>
    </row>
    <row r="7114" spans="1:31" x14ac:dyDescent="0.25">
      <c r="A7114">
        <v>2286188</v>
      </c>
      <c r="B7114">
        <v>1</v>
      </c>
      <c r="C7114" t="s">
        <v>81</v>
      </c>
      <c r="D7114" t="s">
        <v>128</v>
      </c>
      <c r="E7114" t="s">
        <v>141</v>
      </c>
      <c r="F7114" t="s">
        <v>20494</v>
      </c>
      <c r="G7114" t="s">
        <v>143</v>
      </c>
      <c r="H7114" t="s">
        <v>135</v>
      </c>
      <c r="I7114" t="s">
        <v>136</v>
      </c>
      <c r="J7114" t="s">
        <v>137</v>
      </c>
      <c r="K7114" t="s">
        <v>144</v>
      </c>
      <c r="L7114" t="s">
        <v>20495</v>
      </c>
      <c r="M7114" t="s">
        <v>20496</v>
      </c>
      <c r="N7114">
        <v>3.758611111</v>
      </c>
      <c r="O7114">
        <v>0</v>
      </c>
      <c r="P7114">
        <v>1038</v>
      </c>
      <c r="Q7114">
        <v>0</v>
      </c>
      <c r="R7114">
        <v>0</v>
      </c>
      <c r="S7114">
        <v>0</v>
      </c>
      <c r="T7114">
        <v>71</v>
      </c>
      <c r="U7114">
        <v>0</v>
      </c>
      <c r="V7114">
        <v>0</v>
      </c>
      <c r="W7114">
        <v>0</v>
      </c>
      <c r="X7114">
        <v>907.06985192788829</v>
      </c>
      <c r="Y7114">
        <v>0</v>
      </c>
      <c r="Z7114">
        <v>0</v>
      </c>
      <c r="AA7114">
        <v>0</v>
      </c>
      <c r="AB7114">
        <v>250.37725272860388</v>
      </c>
      <c r="AC7114">
        <v>0</v>
      </c>
      <c r="AD7114">
        <v>0</v>
      </c>
      <c r="AE7114">
        <v>1157.4471046564922</v>
      </c>
    </row>
    <row r="7115" spans="1:31" x14ac:dyDescent="0.25">
      <c r="A7115">
        <v>2286102</v>
      </c>
      <c r="B7115">
        <v>1</v>
      </c>
      <c r="C7115" t="s">
        <v>80</v>
      </c>
      <c r="D7115" t="s">
        <v>93</v>
      </c>
      <c r="E7115" t="s">
        <v>147</v>
      </c>
      <c r="F7115" t="s">
        <v>5746</v>
      </c>
      <c r="G7115" t="s">
        <v>149</v>
      </c>
      <c r="H7115" t="s">
        <v>150</v>
      </c>
      <c r="I7115" t="s">
        <v>136</v>
      </c>
      <c r="J7115" t="s">
        <v>137</v>
      </c>
      <c r="K7115" t="s">
        <v>138</v>
      </c>
      <c r="L7115" t="s">
        <v>20497</v>
      </c>
      <c r="M7115" t="s">
        <v>20498</v>
      </c>
      <c r="N7115">
        <v>1.4369444440000001</v>
      </c>
      <c r="O7115">
        <v>0</v>
      </c>
      <c r="P7115">
        <v>7</v>
      </c>
      <c r="Q7115">
        <v>0</v>
      </c>
      <c r="R7115">
        <v>4</v>
      </c>
      <c r="S7115">
        <v>0</v>
      </c>
      <c r="T7115">
        <v>6</v>
      </c>
      <c r="U7115">
        <v>0</v>
      </c>
      <c r="V7115">
        <v>0</v>
      </c>
      <c r="W7115">
        <v>0</v>
      </c>
      <c r="X7115">
        <v>2.0444712422682141</v>
      </c>
      <c r="Y7115">
        <v>0</v>
      </c>
      <c r="Z7115">
        <v>24.421850614349996</v>
      </c>
      <c r="AA7115">
        <v>0</v>
      </c>
      <c r="AB7115">
        <v>8.901559894115568</v>
      </c>
      <c r="AC7115">
        <v>0</v>
      </c>
      <c r="AD7115">
        <v>0</v>
      </c>
      <c r="AE7115">
        <v>35.367881750733773</v>
      </c>
    </row>
    <row r="7116" spans="1:31" x14ac:dyDescent="0.25">
      <c r="A7116">
        <v>2286079</v>
      </c>
      <c r="B7116">
        <v>1</v>
      </c>
      <c r="C7116" t="s">
        <v>81</v>
      </c>
      <c r="D7116" t="s">
        <v>122</v>
      </c>
      <c r="E7116" t="s">
        <v>165</v>
      </c>
      <c r="F7116" t="s">
        <v>20499</v>
      </c>
      <c r="G7116" t="s">
        <v>225</v>
      </c>
      <c r="H7116" t="s">
        <v>150</v>
      </c>
      <c r="I7116" t="s">
        <v>136</v>
      </c>
      <c r="J7116" t="s">
        <v>137</v>
      </c>
      <c r="K7116" t="s">
        <v>138</v>
      </c>
      <c r="L7116" t="s">
        <v>20500</v>
      </c>
      <c r="M7116" t="s">
        <v>20501</v>
      </c>
      <c r="N7116">
        <v>1.1088888880000001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2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0.14206230819583332</v>
      </c>
      <c r="AC7116">
        <v>0</v>
      </c>
      <c r="AD7116">
        <v>0</v>
      </c>
      <c r="AE7116">
        <v>0.14206230819583332</v>
      </c>
    </row>
    <row r="7117" spans="1:31" x14ac:dyDescent="0.25">
      <c r="A7117">
        <v>2286122</v>
      </c>
      <c r="B7117">
        <v>1</v>
      </c>
      <c r="C7117" t="s">
        <v>80</v>
      </c>
      <c r="D7117" t="s">
        <v>98</v>
      </c>
      <c r="E7117" t="s">
        <v>165</v>
      </c>
      <c r="F7117" t="s">
        <v>20502</v>
      </c>
      <c r="G7117" t="s">
        <v>198</v>
      </c>
      <c r="H7117" t="s">
        <v>150</v>
      </c>
      <c r="I7117" t="s">
        <v>136</v>
      </c>
      <c r="J7117" t="s">
        <v>137</v>
      </c>
      <c r="K7117" t="s">
        <v>138</v>
      </c>
      <c r="L7117" t="s">
        <v>20503</v>
      </c>
      <c r="M7117" t="s">
        <v>20504</v>
      </c>
      <c r="N7117">
        <v>1.2397222219999999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1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8.0109556667231256</v>
      </c>
      <c r="AC7117">
        <v>0</v>
      </c>
      <c r="AD7117">
        <v>0</v>
      </c>
      <c r="AE7117">
        <v>8.0109556667231256</v>
      </c>
    </row>
    <row r="7118" spans="1:31" x14ac:dyDescent="0.25">
      <c r="A7118">
        <v>2286245</v>
      </c>
      <c r="B7118">
        <v>1</v>
      </c>
      <c r="C7118" t="s">
        <v>80</v>
      </c>
      <c r="D7118" t="s">
        <v>93</v>
      </c>
      <c r="E7118" t="s">
        <v>147</v>
      </c>
      <c r="F7118" t="s">
        <v>20505</v>
      </c>
      <c r="G7118" t="s">
        <v>149</v>
      </c>
      <c r="H7118" t="s">
        <v>150</v>
      </c>
      <c r="I7118" t="s">
        <v>136</v>
      </c>
      <c r="J7118" t="s">
        <v>137</v>
      </c>
      <c r="K7118" t="s">
        <v>138</v>
      </c>
      <c r="L7118" t="s">
        <v>20506</v>
      </c>
      <c r="M7118" t="s">
        <v>20507</v>
      </c>
      <c r="N7118">
        <v>9.4594444440000007</v>
      </c>
      <c r="O7118">
        <v>0</v>
      </c>
      <c r="P7118">
        <v>5</v>
      </c>
      <c r="Q7118">
        <v>0</v>
      </c>
      <c r="R7118">
        <v>3</v>
      </c>
      <c r="S7118">
        <v>0</v>
      </c>
      <c r="T7118">
        <v>5</v>
      </c>
      <c r="U7118">
        <v>0</v>
      </c>
      <c r="V7118">
        <v>0</v>
      </c>
      <c r="W7118">
        <v>0</v>
      </c>
      <c r="X7118">
        <v>19.312552610452315</v>
      </c>
      <c r="Y7118">
        <v>0</v>
      </c>
      <c r="Z7118">
        <v>158.10570488039167</v>
      </c>
      <c r="AA7118">
        <v>0</v>
      </c>
      <c r="AB7118">
        <v>14.979861713776405</v>
      </c>
      <c r="AC7118">
        <v>0</v>
      </c>
      <c r="AD7118">
        <v>0</v>
      </c>
      <c r="AE7118">
        <v>192.3981192046204</v>
      </c>
    </row>
    <row r="7119" spans="1:31" x14ac:dyDescent="0.25">
      <c r="A7119">
        <v>2286271</v>
      </c>
      <c r="B7119">
        <v>1</v>
      </c>
      <c r="C7119" t="s">
        <v>81</v>
      </c>
      <c r="D7119" t="s">
        <v>114</v>
      </c>
      <c r="E7119" t="s">
        <v>165</v>
      </c>
      <c r="F7119" t="s">
        <v>20508</v>
      </c>
      <c r="G7119" t="s">
        <v>198</v>
      </c>
      <c r="H7119" t="s">
        <v>150</v>
      </c>
      <c r="I7119" t="s">
        <v>136</v>
      </c>
      <c r="J7119" t="s">
        <v>137</v>
      </c>
      <c r="K7119" t="s">
        <v>138</v>
      </c>
      <c r="L7119" t="s">
        <v>20509</v>
      </c>
      <c r="M7119" t="s">
        <v>20510</v>
      </c>
      <c r="N7119">
        <v>1.054444444</v>
      </c>
      <c r="O7119">
        <v>0</v>
      </c>
      <c r="P7119">
        <v>1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9.9074880842566659E-2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9.9074880842566659E-2</v>
      </c>
    </row>
    <row r="7120" spans="1:31" x14ac:dyDescent="0.25">
      <c r="A7120">
        <v>2286202</v>
      </c>
      <c r="B7120">
        <v>1</v>
      </c>
      <c r="C7120" t="s">
        <v>80</v>
      </c>
      <c r="D7120" t="s">
        <v>105</v>
      </c>
      <c r="E7120" t="s">
        <v>147</v>
      </c>
      <c r="F7120" t="s">
        <v>20511</v>
      </c>
      <c r="G7120" t="s">
        <v>149</v>
      </c>
      <c r="H7120" t="s">
        <v>150</v>
      </c>
      <c r="I7120" t="s">
        <v>136</v>
      </c>
      <c r="J7120" t="s">
        <v>137</v>
      </c>
      <c r="K7120" t="s">
        <v>138</v>
      </c>
      <c r="L7120" t="s">
        <v>20512</v>
      </c>
      <c r="M7120" t="s">
        <v>20312</v>
      </c>
      <c r="N7120">
        <v>1.860833333</v>
      </c>
      <c r="O7120">
        <v>0</v>
      </c>
      <c r="P7120">
        <v>38</v>
      </c>
      <c r="Q7120">
        <v>0</v>
      </c>
      <c r="R7120">
        <v>3</v>
      </c>
      <c r="S7120">
        <v>0</v>
      </c>
      <c r="T7120">
        <v>4</v>
      </c>
      <c r="U7120">
        <v>0</v>
      </c>
      <c r="V7120">
        <v>0</v>
      </c>
      <c r="W7120">
        <v>0</v>
      </c>
      <c r="X7120">
        <v>36.057086950393824</v>
      </c>
      <c r="Y7120">
        <v>0</v>
      </c>
      <c r="Z7120">
        <v>1.2929655239698501</v>
      </c>
      <c r="AA7120">
        <v>0</v>
      </c>
      <c r="AB7120">
        <v>4.1178672354346659</v>
      </c>
      <c r="AC7120">
        <v>0</v>
      </c>
      <c r="AD7120">
        <v>0</v>
      </c>
      <c r="AE7120">
        <v>41.467919709798338</v>
      </c>
    </row>
    <row r="7121" spans="1:31" x14ac:dyDescent="0.25">
      <c r="A7121">
        <v>2286059</v>
      </c>
      <c r="B7121">
        <v>1</v>
      </c>
      <c r="C7121" t="s">
        <v>81</v>
      </c>
      <c r="D7121" t="s">
        <v>118</v>
      </c>
      <c r="E7121" t="s">
        <v>132</v>
      </c>
      <c r="F7121" t="s">
        <v>20513</v>
      </c>
      <c r="G7121" t="s">
        <v>143</v>
      </c>
      <c r="H7121" t="s">
        <v>135</v>
      </c>
      <c r="I7121" t="s">
        <v>136</v>
      </c>
      <c r="J7121" t="s">
        <v>137</v>
      </c>
      <c r="K7121" t="s">
        <v>144</v>
      </c>
      <c r="L7121" t="s">
        <v>20514</v>
      </c>
      <c r="M7121" t="s">
        <v>20515</v>
      </c>
      <c r="N7121">
        <v>5.7041666659999999</v>
      </c>
      <c r="O7121">
        <v>0</v>
      </c>
      <c r="P7121">
        <v>1</v>
      </c>
      <c r="Q7121">
        <v>45</v>
      </c>
      <c r="R7121">
        <v>78</v>
      </c>
      <c r="S7121">
        <v>9</v>
      </c>
      <c r="T7121">
        <v>7</v>
      </c>
      <c r="U7121">
        <v>0</v>
      </c>
      <c r="V7121">
        <v>0</v>
      </c>
      <c r="W7121">
        <v>0</v>
      </c>
      <c r="X7121">
        <v>0.4873042974615</v>
      </c>
      <c r="Y7121">
        <v>675.97156075442388</v>
      </c>
      <c r="Z7121">
        <v>406.0250591451844</v>
      </c>
      <c r="AA7121">
        <v>147.9179675729535</v>
      </c>
      <c r="AB7121">
        <v>19.863321228954749</v>
      </c>
      <c r="AC7121">
        <v>0</v>
      </c>
      <c r="AD7121">
        <v>0</v>
      </c>
      <c r="AE7121">
        <v>1250.2652129989781</v>
      </c>
    </row>
    <row r="7122" spans="1:31" x14ac:dyDescent="0.25">
      <c r="A7122">
        <v>2286414</v>
      </c>
      <c r="B7122">
        <v>1</v>
      </c>
      <c r="C7122" t="s">
        <v>80</v>
      </c>
      <c r="D7122" t="s">
        <v>89</v>
      </c>
      <c r="E7122" t="s">
        <v>165</v>
      </c>
      <c r="F7122" t="s">
        <v>20516</v>
      </c>
      <c r="G7122" t="s">
        <v>198</v>
      </c>
      <c r="H7122" t="s">
        <v>150</v>
      </c>
      <c r="I7122" t="s">
        <v>136</v>
      </c>
      <c r="J7122" t="s">
        <v>137</v>
      </c>
      <c r="K7122" t="s">
        <v>138</v>
      </c>
      <c r="L7122" t="s">
        <v>20517</v>
      </c>
      <c r="M7122" t="s">
        <v>20518</v>
      </c>
      <c r="N7122">
        <v>4.3994444440000002</v>
      </c>
      <c r="O7122">
        <v>0</v>
      </c>
      <c r="P7122">
        <v>1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1.1215462420765334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1.1215462420765334</v>
      </c>
    </row>
    <row r="7123" spans="1:31" x14ac:dyDescent="0.25">
      <c r="A7123">
        <v>2286016</v>
      </c>
      <c r="B7123">
        <v>1</v>
      </c>
      <c r="C7123" t="s">
        <v>81</v>
      </c>
      <c r="D7123" t="s">
        <v>120</v>
      </c>
      <c r="E7123" t="s">
        <v>132</v>
      </c>
      <c r="F7123" t="s">
        <v>2141</v>
      </c>
      <c r="G7123" t="s">
        <v>134</v>
      </c>
      <c r="H7123" t="s">
        <v>135</v>
      </c>
      <c r="I7123" t="s">
        <v>136</v>
      </c>
      <c r="J7123" t="s">
        <v>137</v>
      </c>
      <c r="K7123" t="s">
        <v>138</v>
      </c>
      <c r="L7123" t="s">
        <v>20519</v>
      </c>
      <c r="M7123" t="s">
        <v>20520</v>
      </c>
      <c r="N7123">
        <v>0.67916666599999997</v>
      </c>
      <c r="O7123">
        <v>0</v>
      </c>
      <c r="P7123">
        <v>496</v>
      </c>
      <c r="Q7123">
        <v>30</v>
      </c>
      <c r="R7123">
        <v>55</v>
      </c>
      <c r="S7123">
        <v>5</v>
      </c>
      <c r="T7123">
        <v>28</v>
      </c>
      <c r="U7123">
        <v>0</v>
      </c>
      <c r="V7123">
        <v>1</v>
      </c>
      <c r="W7123">
        <v>0</v>
      </c>
      <c r="X7123">
        <v>74.580645269392903</v>
      </c>
      <c r="Y7123">
        <v>385.85835376998449</v>
      </c>
      <c r="Z7123">
        <v>10.854885024206476</v>
      </c>
      <c r="AA7123">
        <v>15.539931720407221</v>
      </c>
      <c r="AB7123">
        <v>7.3782856831314234</v>
      </c>
      <c r="AC7123">
        <v>0</v>
      </c>
      <c r="AD7123">
        <v>6.8657677632936007</v>
      </c>
      <c r="AE7123">
        <v>501.07786923041607</v>
      </c>
    </row>
    <row r="7124" spans="1:31" x14ac:dyDescent="0.25">
      <c r="A7124">
        <v>2286208</v>
      </c>
      <c r="B7124">
        <v>1</v>
      </c>
      <c r="C7124" t="s">
        <v>81</v>
      </c>
      <c r="D7124" t="s">
        <v>127</v>
      </c>
      <c r="E7124" t="s">
        <v>141</v>
      </c>
      <c r="F7124" t="s">
        <v>20521</v>
      </c>
      <c r="G7124" t="s">
        <v>134</v>
      </c>
      <c r="H7124" t="s">
        <v>135</v>
      </c>
      <c r="I7124" t="s">
        <v>136</v>
      </c>
      <c r="J7124" t="s">
        <v>137</v>
      </c>
      <c r="K7124" t="s">
        <v>138</v>
      </c>
      <c r="L7124" t="s">
        <v>20522</v>
      </c>
      <c r="M7124" t="s">
        <v>20523</v>
      </c>
      <c r="N7124">
        <v>0.66749999999999998</v>
      </c>
      <c r="O7124">
        <v>0</v>
      </c>
      <c r="P7124">
        <v>403</v>
      </c>
      <c r="Q7124">
        <v>28</v>
      </c>
      <c r="R7124">
        <v>60</v>
      </c>
      <c r="S7124">
        <v>3</v>
      </c>
      <c r="T7124">
        <v>28</v>
      </c>
      <c r="U7124">
        <v>0</v>
      </c>
      <c r="V7124">
        <v>0</v>
      </c>
      <c r="W7124">
        <v>0</v>
      </c>
      <c r="X7124">
        <v>52.1478461944575</v>
      </c>
      <c r="Y7124">
        <v>13.428745967719349</v>
      </c>
      <c r="Z7124">
        <v>15.742571181297976</v>
      </c>
      <c r="AA7124">
        <v>13.540886940654</v>
      </c>
      <c r="AB7124">
        <v>9.4339661143402509</v>
      </c>
      <c r="AC7124">
        <v>0</v>
      </c>
      <c r="AD7124">
        <v>0</v>
      </c>
      <c r="AE7124">
        <v>104.29401639846908</v>
      </c>
    </row>
    <row r="7125" spans="1:31" x14ac:dyDescent="0.25">
      <c r="A7125">
        <v>2286348</v>
      </c>
      <c r="B7125">
        <v>1</v>
      </c>
      <c r="C7125" t="s">
        <v>80</v>
      </c>
      <c r="D7125" t="s">
        <v>93</v>
      </c>
      <c r="E7125" t="s">
        <v>147</v>
      </c>
      <c r="F7125" t="s">
        <v>17302</v>
      </c>
      <c r="G7125" t="s">
        <v>149</v>
      </c>
      <c r="H7125" t="s">
        <v>150</v>
      </c>
      <c r="I7125" t="s">
        <v>136</v>
      </c>
      <c r="J7125" t="s">
        <v>137</v>
      </c>
      <c r="K7125" t="s">
        <v>138</v>
      </c>
      <c r="L7125" t="s">
        <v>20524</v>
      </c>
      <c r="M7125" t="s">
        <v>20525</v>
      </c>
      <c r="N7125">
        <v>1.2283333329999999</v>
      </c>
      <c r="O7125">
        <v>0</v>
      </c>
      <c r="P7125">
        <v>0</v>
      </c>
      <c r="Q7125">
        <v>0</v>
      </c>
      <c r="R7125">
        <v>4</v>
      </c>
      <c r="S7125">
        <v>0</v>
      </c>
      <c r="T7125">
        <v>1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6.6226414683149992E-2</v>
      </c>
      <c r="AA7125">
        <v>0</v>
      </c>
      <c r="AB7125">
        <v>7.0727576291666666E-5</v>
      </c>
      <c r="AC7125">
        <v>0</v>
      </c>
      <c r="AD7125">
        <v>0</v>
      </c>
      <c r="AE7125">
        <v>6.6297142259441652E-2</v>
      </c>
    </row>
    <row r="7126" spans="1:31" x14ac:dyDescent="0.25">
      <c r="A7126">
        <v>2286039</v>
      </c>
      <c r="B7126">
        <v>1</v>
      </c>
      <c r="C7126" t="s">
        <v>81</v>
      </c>
      <c r="D7126" t="s">
        <v>128</v>
      </c>
      <c r="E7126" t="s">
        <v>157</v>
      </c>
      <c r="F7126" t="s">
        <v>20526</v>
      </c>
      <c r="G7126" t="s">
        <v>143</v>
      </c>
      <c r="H7126" t="s">
        <v>135</v>
      </c>
      <c r="I7126" t="s">
        <v>136</v>
      </c>
      <c r="J7126" t="s">
        <v>137</v>
      </c>
      <c r="K7126" t="s">
        <v>144</v>
      </c>
      <c r="L7126" t="s">
        <v>20527</v>
      </c>
      <c r="M7126" t="s">
        <v>20528</v>
      </c>
      <c r="N7126">
        <v>3.721944444</v>
      </c>
      <c r="O7126">
        <v>0</v>
      </c>
      <c r="P7126">
        <v>230</v>
      </c>
      <c r="Q7126">
        <v>0</v>
      </c>
      <c r="R7126">
        <v>0</v>
      </c>
      <c r="S7126">
        <v>0</v>
      </c>
      <c r="T7126">
        <v>7</v>
      </c>
      <c r="U7126">
        <v>0</v>
      </c>
      <c r="V7126">
        <v>0</v>
      </c>
      <c r="W7126">
        <v>0</v>
      </c>
      <c r="X7126">
        <v>202.85593225312144</v>
      </c>
      <c r="Y7126">
        <v>0</v>
      </c>
      <c r="Z7126">
        <v>0</v>
      </c>
      <c r="AA7126">
        <v>0</v>
      </c>
      <c r="AB7126">
        <v>31.56674809763183</v>
      </c>
      <c r="AC7126">
        <v>0</v>
      </c>
      <c r="AD7126">
        <v>0</v>
      </c>
      <c r="AE7126">
        <v>234.42268035075327</v>
      </c>
    </row>
    <row r="7127" spans="1:31" x14ac:dyDescent="0.25">
      <c r="A7127">
        <v>2286331</v>
      </c>
      <c r="B7127">
        <v>1</v>
      </c>
      <c r="C7127" t="s">
        <v>80</v>
      </c>
      <c r="D7127" t="s">
        <v>91</v>
      </c>
      <c r="E7127" t="s">
        <v>165</v>
      </c>
      <c r="F7127" t="s">
        <v>20529</v>
      </c>
      <c r="G7127" t="s">
        <v>198</v>
      </c>
      <c r="H7127" t="s">
        <v>150</v>
      </c>
      <c r="I7127" t="s">
        <v>136</v>
      </c>
      <c r="J7127" t="s">
        <v>137</v>
      </c>
      <c r="K7127" t="s">
        <v>138</v>
      </c>
      <c r="L7127" t="s">
        <v>20530</v>
      </c>
      <c r="M7127" t="s">
        <v>20531</v>
      </c>
      <c r="N7127">
        <v>1.1174999999999999</v>
      </c>
      <c r="O7127">
        <v>0</v>
      </c>
      <c r="P7127">
        <v>0</v>
      </c>
      <c r="Q7127">
        <v>0</v>
      </c>
      <c r="R7127">
        <v>1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4.8680127471E-2</v>
      </c>
      <c r="AA7127">
        <v>0</v>
      </c>
      <c r="AB7127">
        <v>0</v>
      </c>
      <c r="AC7127">
        <v>0</v>
      </c>
      <c r="AD7127">
        <v>0</v>
      </c>
      <c r="AE7127">
        <v>4.8680127471E-2</v>
      </c>
    </row>
    <row r="7128" spans="1:31" x14ac:dyDescent="0.25">
      <c r="A7128">
        <v>2286431</v>
      </c>
      <c r="B7128">
        <v>1</v>
      </c>
      <c r="C7128" t="s">
        <v>81</v>
      </c>
      <c r="D7128" t="s">
        <v>128</v>
      </c>
      <c r="E7128" t="s">
        <v>157</v>
      </c>
      <c r="F7128" t="s">
        <v>20532</v>
      </c>
      <c r="G7128" t="s">
        <v>442</v>
      </c>
      <c r="H7128" t="s">
        <v>135</v>
      </c>
      <c r="I7128" t="s">
        <v>136</v>
      </c>
      <c r="J7128" t="s">
        <v>137</v>
      </c>
      <c r="K7128" t="s">
        <v>144</v>
      </c>
      <c r="L7128" t="s">
        <v>20533</v>
      </c>
      <c r="M7128" t="s">
        <v>20534</v>
      </c>
      <c r="N7128">
        <v>0.16027777700000001</v>
      </c>
      <c r="O7128">
        <v>1</v>
      </c>
      <c r="P7128">
        <v>9048</v>
      </c>
      <c r="Q7128">
        <v>0</v>
      </c>
      <c r="R7128">
        <v>0</v>
      </c>
      <c r="S7128">
        <v>56</v>
      </c>
      <c r="T7128">
        <v>1869</v>
      </c>
      <c r="U7128">
        <v>50</v>
      </c>
      <c r="V7128">
        <v>69</v>
      </c>
      <c r="W7128">
        <v>5.4074553658777773E-2</v>
      </c>
      <c r="X7128">
        <v>370.04902800762767</v>
      </c>
      <c r="Y7128">
        <v>0</v>
      </c>
      <c r="Z7128">
        <v>0</v>
      </c>
      <c r="AA7128">
        <v>67.618424110428279</v>
      </c>
      <c r="AB7128">
        <v>200.72704439233178</v>
      </c>
      <c r="AC7128">
        <v>399.05541887367576</v>
      </c>
      <c r="AD7128">
        <v>176.33364171430216</v>
      </c>
      <c r="AE7128">
        <v>1213.8376316520244</v>
      </c>
    </row>
    <row r="7129" spans="1:31" x14ac:dyDescent="0.25">
      <c r="A7129">
        <v>2286291</v>
      </c>
      <c r="B7129">
        <v>1</v>
      </c>
      <c r="C7129" t="s">
        <v>81</v>
      </c>
      <c r="D7129" t="s">
        <v>115</v>
      </c>
      <c r="E7129" t="s">
        <v>141</v>
      </c>
      <c r="F7129" t="s">
        <v>20535</v>
      </c>
      <c r="G7129" t="s">
        <v>1881</v>
      </c>
      <c r="H7129" t="s">
        <v>135</v>
      </c>
      <c r="I7129" t="s">
        <v>136</v>
      </c>
      <c r="J7129" t="s">
        <v>137</v>
      </c>
      <c r="K7129" t="s">
        <v>138</v>
      </c>
      <c r="L7129" t="s">
        <v>20536</v>
      </c>
      <c r="M7129" t="s">
        <v>20537</v>
      </c>
      <c r="N7129">
        <v>3.6291666660000002</v>
      </c>
      <c r="O7129">
        <v>0</v>
      </c>
      <c r="P7129">
        <v>130</v>
      </c>
      <c r="Q7129">
        <v>3</v>
      </c>
      <c r="R7129">
        <v>10</v>
      </c>
      <c r="S7129">
        <v>2</v>
      </c>
      <c r="T7129">
        <v>5</v>
      </c>
      <c r="U7129">
        <v>0</v>
      </c>
      <c r="V7129">
        <v>0</v>
      </c>
      <c r="W7129">
        <v>0</v>
      </c>
      <c r="X7129">
        <v>49.390001026970573</v>
      </c>
      <c r="Y7129">
        <v>16.205472632085751</v>
      </c>
      <c r="Z7129">
        <v>43.163763108315031</v>
      </c>
      <c r="AA7129">
        <v>40.945784772597392</v>
      </c>
      <c r="AB7129">
        <v>33.596692042269787</v>
      </c>
      <c r="AC7129">
        <v>0</v>
      </c>
      <c r="AD7129">
        <v>0</v>
      </c>
      <c r="AE7129">
        <v>183.30171358223853</v>
      </c>
    </row>
    <row r="7130" spans="1:31" x14ac:dyDescent="0.25">
      <c r="A7130">
        <v>2286125</v>
      </c>
      <c r="B7130">
        <v>1</v>
      </c>
      <c r="C7130" t="s">
        <v>80</v>
      </c>
      <c r="D7130" t="s">
        <v>93</v>
      </c>
      <c r="E7130" t="s">
        <v>147</v>
      </c>
      <c r="F7130" t="s">
        <v>20538</v>
      </c>
      <c r="G7130" t="s">
        <v>149</v>
      </c>
      <c r="H7130" t="s">
        <v>150</v>
      </c>
      <c r="I7130" t="s">
        <v>136</v>
      </c>
      <c r="J7130" t="s">
        <v>137</v>
      </c>
      <c r="K7130" t="s">
        <v>138</v>
      </c>
      <c r="L7130" t="s">
        <v>20539</v>
      </c>
      <c r="M7130" t="s">
        <v>20540</v>
      </c>
      <c r="N7130">
        <v>2.3052777770000001</v>
      </c>
      <c r="O7130">
        <v>0</v>
      </c>
      <c r="P7130">
        <v>14</v>
      </c>
      <c r="Q7130">
        <v>0</v>
      </c>
      <c r="R7130">
        <v>0</v>
      </c>
      <c r="S7130">
        <v>0</v>
      </c>
      <c r="T7130">
        <v>1</v>
      </c>
      <c r="U7130">
        <v>0</v>
      </c>
      <c r="V7130">
        <v>0</v>
      </c>
      <c r="W7130">
        <v>0</v>
      </c>
      <c r="X7130">
        <v>33.283732562881042</v>
      </c>
      <c r="Y7130">
        <v>0</v>
      </c>
      <c r="Z7130">
        <v>0</v>
      </c>
      <c r="AA7130">
        <v>0</v>
      </c>
      <c r="AB7130">
        <v>2.8572798811250001E-3</v>
      </c>
      <c r="AC7130">
        <v>0</v>
      </c>
      <c r="AD7130">
        <v>0</v>
      </c>
      <c r="AE7130">
        <v>33.286589842762169</v>
      </c>
    </row>
    <row r="7131" spans="1:31" x14ac:dyDescent="0.25">
      <c r="A7131">
        <v>2286268</v>
      </c>
      <c r="B7131">
        <v>1</v>
      </c>
      <c r="C7131" t="s">
        <v>80</v>
      </c>
      <c r="D7131" t="s">
        <v>94</v>
      </c>
      <c r="E7131" t="s">
        <v>157</v>
      </c>
      <c r="F7131" t="s">
        <v>1646</v>
      </c>
      <c r="G7131" t="s">
        <v>134</v>
      </c>
      <c r="H7131" t="s">
        <v>135</v>
      </c>
      <c r="I7131" t="s">
        <v>136</v>
      </c>
      <c r="J7131" t="s">
        <v>137</v>
      </c>
      <c r="K7131" t="s">
        <v>138</v>
      </c>
      <c r="L7131" t="s">
        <v>20541</v>
      </c>
      <c r="M7131" t="s">
        <v>20542</v>
      </c>
      <c r="N7131">
        <v>2.7713888880000002</v>
      </c>
      <c r="O7131">
        <v>1</v>
      </c>
      <c r="P7131">
        <v>246</v>
      </c>
      <c r="Q7131">
        <v>14</v>
      </c>
      <c r="R7131">
        <v>46</v>
      </c>
      <c r="S7131">
        <v>15</v>
      </c>
      <c r="T7131">
        <v>83</v>
      </c>
      <c r="U7131">
        <v>6</v>
      </c>
      <c r="V7131">
        <v>0</v>
      </c>
      <c r="W7131">
        <v>2.2776134548614753</v>
      </c>
      <c r="X7131">
        <v>121.85049162355448</v>
      </c>
      <c r="Y7131">
        <v>16.342180384551586</v>
      </c>
      <c r="Z7131">
        <v>42.588528810884199</v>
      </c>
      <c r="AA7131">
        <v>263.66783038267289</v>
      </c>
      <c r="AB7131">
        <v>52.302428354295223</v>
      </c>
      <c r="AC7131">
        <v>850.21371476630293</v>
      </c>
      <c r="AD7131">
        <v>0</v>
      </c>
      <c r="AE7131">
        <v>1349.2427877771229</v>
      </c>
    </row>
    <row r="7132" spans="1:31" x14ac:dyDescent="0.25">
      <c r="A7132">
        <v>2286434</v>
      </c>
      <c r="B7132">
        <v>1</v>
      </c>
      <c r="C7132" t="s">
        <v>80</v>
      </c>
      <c r="D7132" t="s">
        <v>84</v>
      </c>
      <c r="E7132" t="s">
        <v>141</v>
      </c>
      <c r="F7132" t="s">
        <v>20543</v>
      </c>
      <c r="G7132" t="s">
        <v>1699</v>
      </c>
      <c r="H7132" t="s">
        <v>135</v>
      </c>
      <c r="I7132" t="s">
        <v>136</v>
      </c>
      <c r="J7132" t="s">
        <v>137</v>
      </c>
      <c r="K7132" t="s">
        <v>138</v>
      </c>
      <c r="L7132" t="s">
        <v>20544</v>
      </c>
      <c r="M7132" t="s">
        <v>20545</v>
      </c>
      <c r="N7132">
        <v>0.627222222</v>
      </c>
      <c r="O7132">
        <v>0</v>
      </c>
      <c r="P7132">
        <v>58</v>
      </c>
      <c r="Q7132">
        <v>0</v>
      </c>
      <c r="R7132">
        <v>33</v>
      </c>
      <c r="S7132">
        <v>0</v>
      </c>
      <c r="T7132">
        <v>8</v>
      </c>
      <c r="U7132">
        <v>0</v>
      </c>
      <c r="V7132">
        <v>0</v>
      </c>
      <c r="W7132">
        <v>0</v>
      </c>
      <c r="X7132">
        <v>11.012806509586232</v>
      </c>
      <c r="Y7132">
        <v>0</v>
      </c>
      <c r="Z7132">
        <v>6.7901187649000239</v>
      </c>
      <c r="AA7132">
        <v>0</v>
      </c>
      <c r="AB7132">
        <v>1.46933231092035</v>
      </c>
      <c r="AC7132">
        <v>0</v>
      </c>
      <c r="AD7132">
        <v>0</v>
      </c>
      <c r="AE7132">
        <v>19.272257585406606</v>
      </c>
    </row>
    <row r="7133" spans="1:31" x14ac:dyDescent="0.25">
      <c r="A7133">
        <v>2286248</v>
      </c>
      <c r="B7133">
        <v>1</v>
      </c>
      <c r="C7133" t="s">
        <v>80</v>
      </c>
      <c r="D7133" t="s">
        <v>103</v>
      </c>
      <c r="E7133" t="s">
        <v>165</v>
      </c>
      <c r="F7133" t="s">
        <v>20546</v>
      </c>
      <c r="G7133" t="s">
        <v>167</v>
      </c>
      <c r="H7133" t="s">
        <v>150</v>
      </c>
      <c r="I7133" t="s">
        <v>136</v>
      </c>
      <c r="J7133" t="s">
        <v>137</v>
      </c>
      <c r="K7133" t="s">
        <v>138</v>
      </c>
      <c r="L7133" t="s">
        <v>20547</v>
      </c>
      <c r="M7133" t="s">
        <v>20548</v>
      </c>
      <c r="N7133">
        <v>1.208611111</v>
      </c>
      <c r="O7133">
        <v>0</v>
      </c>
      <c r="P7133">
        <v>7</v>
      </c>
      <c r="Q7133">
        <v>0</v>
      </c>
      <c r="R7133">
        <v>0</v>
      </c>
      <c r="S7133">
        <v>0</v>
      </c>
      <c r="T7133">
        <v>1</v>
      </c>
      <c r="U7133">
        <v>0</v>
      </c>
      <c r="V7133">
        <v>0</v>
      </c>
      <c r="W7133">
        <v>0</v>
      </c>
      <c r="X7133">
        <v>2.6788236751599608</v>
      </c>
      <c r="Y7133">
        <v>0</v>
      </c>
      <c r="Z7133">
        <v>0</v>
      </c>
      <c r="AA7133">
        <v>0</v>
      </c>
      <c r="AB7133">
        <v>1.3920421511967251</v>
      </c>
      <c r="AC7133">
        <v>0</v>
      </c>
      <c r="AD7133">
        <v>0</v>
      </c>
      <c r="AE7133">
        <v>4.0708658263566857</v>
      </c>
    </row>
    <row r="7134" spans="1:31" x14ac:dyDescent="0.25">
      <c r="A7134">
        <v>2286105</v>
      </c>
      <c r="B7134">
        <v>1</v>
      </c>
      <c r="C7134" t="s">
        <v>80</v>
      </c>
      <c r="D7134" t="s">
        <v>90</v>
      </c>
      <c r="E7134" t="s">
        <v>165</v>
      </c>
      <c r="F7134" t="s">
        <v>20549</v>
      </c>
      <c r="G7134" t="s">
        <v>167</v>
      </c>
      <c r="H7134" t="s">
        <v>150</v>
      </c>
      <c r="I7134" t="s">
        <v>136</v>
      </c>
      <c r="J7134" t="s">
        <v>137</v>
      </c>
      <c r="K7134" t="s">
        <v>138</v>
      </c>
      <c r="L7134" t="s">
        <v>20550</v>
      </c>
      <c r="M7134" t="s">
        <v>20551</v>
      </c>
      <c r="N7134">
        <v>9.5411111109999993</v>
      </c>
      <c r="O7134">
        <v>0</v>
      </c>
      <c r="P7134">
        <v>15</v>
      </c>
      <c r="Q7134">
        <v>0</v>
      </c>
      <c r="R7134">
        <v>0</v>
      </c>
      <c r="S7134">
        <v>0</v>
      </c>
      <c r="T7134">
        <v>2</v>
      </c>
      <c r="U7134">
        <v>0</v>
      </c>
      <c r="V7134">
        <v>0</v>
      </c>
      <c r="W7134">
        <v>0</v>
      </c>
      <c r="X7134">
        <v>59.14415157591165</v>
      </c>
      <c r="Y7134">
        <v>0</v>
      </c>
      <c r="Z7134">
        <v>0</v>
      </c>
      <c r="AA7134">
        <v>0</v>
      </c>
      <c r="AB7134">
        <v>18.138606440560729</v>
      </c>
      <c r="AC7134">
        <v>0</v>
      </c>
      <c r="AD7134">
        <v>0</v>
      </c>
      <c r="AE7134">
        <v>77.282758016472371</v>
      </c>
    </row>
    <row r="7135" spans="1:31" x14ac:dyDescent="0.25">
      <c r="A7135">
        <v>2286205</v>
      </c>
      <c r="B7135">
        <v>1</v>
      </c>
      <c r="C7135" t="s">
        <v>80</v>
      </c>
      <c r="D7135" t="s">
        <v>98</v>
      </c>
      <c r="E7135" t="s">
        <v>157</v>
      </c>
      <c r="F7135" t="s">
        <v>20552</v>
      </c>
      <c r="G7135" t="s">
        <v>134</v>
      </c>
      <c r="H7135" t="s">
        <v>135</v>
      </c>
      <c r="I7135" t="s">
        <v>136</v>
      </c>
      <c r="J7135" t="s">
        <v>137</v>
      </c>
      <c r="K7135" t="s">
        <v>138</v>
      </c>
      <c r="L7135" t="s">
        <v>20553</v>
      </c>
      <c r="M7135" t="s">
        <v>20554</v>
      </c>
      <c r="N7135">
        <v>0.76166666599999999</v>
      </c>
      <c r="O7135">
        <v>0</v>
      </c>
      <c r="P7135">
        <v>0</v>
      </c>
      <c r="Q7135">
        <v>9</v>
      </c>
      <c r="R7135">
        <v>94</v>
      </c>
      <c r="S7135">
        <v>4</v>
      </c>
      <c r="T7135">
        <v>20</v>
      </c>
      <c r="U7135">
        <v>1</v>
      </c>
      <c r="V7135">
        <v>0</v>
      </c>
      <c r="W7135">
        <v>0</v>
      </c>
      <c r="X7135">
        <v>0</v>
      </c>
      <c r="Y7135">
        <v>41.441247691518967</v>
      </c>
      <c r="Z7135">
        <v>73.400402593397573</v>
      </c>
      <c r="AA7135">
        <v>3.3729917834340446</v>
      </c>
      <c r="AB7135">
        <v>27.498291585126143</v>
      </c>
      <c r="AC7135">
        <v>75.059867357465052</v>
      </c>
      <c r="AD7135">
        <v>0</v>
      </c>
      <c r="AE7135">
        <v>220.77280101094181</v>
      </c>
    </row>
    <row r="7136" spans="1:31" x14ac:dyDescent="0.25">
      <c r="A7136">
        <v>2286162</v>
      </c>
      <c r="B7136">
        <v>1</v>
      </c>
      <c r="C7136" t="s">
        <v>80</v>
      </c>
      <c r="D7136" t="s">
        <v>104</v>
      </c>
      <c r="E7136" t="s">
        <v>132</v>
      </c>
      <c r="F7136" t="s">
        <v>20555</v>
      </c>
      <c r="G7136" t="s">
        <v>297</v>
      </c>
      <c r="H7136" t="s">
        <v>135</v>
      </c>
      <c r="I7136" t="s">
        <v>136</v>
      </c>
      <c r="J7136" t="s">
        <v>3</v>
      </c>
      <c r="K7136" t="s">
        <v>138</v>
      </c>
      <c r="L7136" t="s">
        <v>20556</v>
      </c>
      <c r="M7136" t="s">
        <v>20557</v>
      </c>
      <c r="N7136">
        <v>6.5602777769999996</v>
      </c>
      <c r="O7136">
        <v>0</v>
      </c>
      <c r="P7136">
        <v>351</v>
      </c>
      <c r="Q7136">
        <v>1</v>
      </c>
      <c r="R7136">
        <v>1</v>
      </c>
      <c r="S7136">
        <v>8</v>
      </c>
      <c r="T7136">
        <v>33</v>
      </c>
      <c r="U7136">
        <v>2</v>
      </c>
      <c r="V7136">
        <v>0</v>
      </c>
      <c r="W7136">
        <v>0</v>
      </c>
      <c r="X7136">
        <v>583.63783427078056</v>
      </c>
      <c r="Y7136">
        <v>259.80032508577426</v>
      </c>
      <c r="Z7136">
        <v>9.081251963680001E-2</v>
      </c>
      <c r="AA7136">
        <v>746.97201283185655</v>
      </c>
      <c r="AB7136">
        <v>88.536051221410034</v>
      </c>
      <c r="AC7136">
        <v>964.27141206755016</v>
      </c>
      <c r="AD7136">
        <v>0</v>
      </c>
      <c r="AE7136">
        <v>2643.3084479970084</v>
      </c>
    </row>
    <row r="7137" spans="1:31" x14ac:dyDescent="0.25">
      <c r="A7137">
        <v>2286062</v>
      </c>
      <c r="B7137">
        <v>1</v>
      </c>
      <c r="C7137" t="s">
        <v>81</v>
      </c>
      <c r="D7137" t="s">
        <v>128</v>
      </c>
      <c r="E7137" t="s">
        <v>141</v>
      </c>
      <c r="F7137" t="s">
        <v>1454</v>
      </c>
      <c r="G7137" t="s">
        <v>154</v>
      </c>
      <c r="H7137" t="s">
        <v>135</v>
      </c>
      <c r="I7137" t="s">
        <v>136</v>
      </c>
      <c r="J7137" t="s">
        <v>137</v>
      </c>
      <c r="K7137" t="s">
        <v>144</v>
      </c>
      <c r="L7137" t="s">
        <v>20558</v>
      </c>
      <c r="M7137" t="s">
        <v>20559</v>
      </c>
      <c r="N7137">
        <v>7.6658333330000001</v>
      </c>
      <c r="O7137">
        <v>0</v>
      </c>
      <c r="P7137">
        <v>723</v>
      </c>
      <c r="Q7137">
        <v>0</v>
      </c>
      <c r="R7137">
        <v>1</v>
      </c>
      <c r="S7137">
        <v>0</v>
      </c>
      <c r="T7137">
        <v>99</v>
      </c>
      <c r="U7137">
        <v>0</v>
      </c>
      <c r="V7137">
        <v>0</v>
      </c>
      <c r="W7137">
        <v>0</v>
      </c>
      <c r="X7137">
        <v>1315.9595323747585</v>
      </c>
      <c r="Y7137">
        <v>0</v>
      </c>
      <c r="Z7137">
        <v>0.39090769992837504</v>
      </c>
      <c r="AA7137">
        <v>0</v>
      </c>
      <c r="AB7137">
        <v>678.67366780373436</v>
      </c>
      <c r="AC7137">
        <v>0</v>
      </c>
      <c r="AD7137">
        <v>0</v>
      </c>
      <c r="AE7137">
        <v>1995.0241078784213</v>
      </c>
    </row>
    <row r="7138" spans="1:31" x14ac:dyDescent="0.25">
      <c r="A7138">
        <v>2286065</v>
      </c>
      <c r="B7138">
        <v>1</v>
      </c>
      <c r="C7138" t="s">
        <v>80</v>
      </c>
      <c r="D7138" t="s">
        <v>89</v>
      </c>
      <c r="E7138" t="s">
        <v>147</v>
      </c>
      <c r="F7138" t="s">
        <v>20560</v>
      </c>
      <c r="G7138" t="s">
        <v>154</v>
      </c>
      <c r="H7138" t="s">
        <v>150</v>
      </c>
      <c r="I7138" t="s">
        <v>136</v>
      </c>
      <c r="J7138" t="s">
        <v>137</v>
      </c>
      <c r="K7138" t="s">
        <v>144</v>
      </c>
      <c r="L7138" t="s">
        <v>20561</v>
      </c>
      <c r="M7138" t="s">
        <v>20562</v>
      </c>
      <c r="N7138">
        <v>6.9638888879999996</v>
      </c>
      <c r="O7138">
        <v>0</v>
      </c>
      <c r="P7138">
        <v>27</v>
      </c>
      <c r="Q7138">
        <v>0</v>
      </c>
      <c r="R7138">
        <v>0</v>
      </c>
      <c r="S7138">
        <v>0</v>
      </c>
      <c r="T7138">
        <v>4</v>
      </c>
      <c r="U7138">
        <v>0</v>
      </c>
      <c r="V7138">
        <v>0</v>
      </c>
      <c r="W7138">
        <v>0</v>
      </c>
      <c r="X7138">
        <v>196.00445211542785</v>
      </c>
      <c r="Y7138">
        <v>0</v>
      </c>
      <c r="Z7138">
        <v>0</v>
      </c>
      <c r="AA7138">
        <v>0</v>
      </c>
      <c r="AB7138">
        <v>35.690010370902108</v>
      </c>
      <c r="AC7138">
        <v>0</v>
      </c>
      <c r="AD7138">
        <v>0</v>
      </c>
      <c r="AE7138">
        <v>231.69446248632997</v>
      </c>
    </row>
    <row r="7139" spans="1:31" x14ac:dyDescent="0.25">
      <c r="A7139">
        <v>2286048</v>
      </c>
      <c r="B7139">
        <v>1</v>
      </c>
      <c r="C7139" t="s">
        <v>80</v>
      </c>
      <c r="D7139" t="s">
        <v>98</v>
      </c>
      <c r="E7139" t="s">
        <v>176</v>
      </c>
      <c r="F7139" t="s">
        <v>5998</v>
      </c>
      <c r="G7139" t="s">
        <v>143</v>
      </c>
      <c r="H7139" t="s">
        <v>150</v>
      </c>
      <c r="I7139" t="s">
        <v>136</v>
      </c>
      <c r="J7139" t="s">
        <v>137</v>
      </c>
      <c r="K7139" t="s">
        <v>144</v>
      </c>
      <c r="L7139" t="s">
        <v>20563</v>
      </c>
      <c r="M7139" t="s">
        <v>20564</v>
      </c>
      <c r="N7139">
        <v>7.8880555550000002</v>
      </c>
      <c r="O7139">
        <v>0</v>
      </c>
      <c r="P7139">
        <v>19</v>
      </c>
      <c r="Q7139">
        <v>0</v>
      </c>
      <c r="R7139">
        <v>10</v>
      </c>
      <c r="S7139">
        <v>0</v>
      </c>
      <c r="T7139">
        <v>7</v>
      </c>
      <c r="U7139">
        <v>0</v>
      </c>
      <c r="V7139">
        <v>0</v>
      </c>
      <c r="W7139">
        <v>0</v>
      </c>
      <c r="X7139">
        <v>5.2321366073553826</v>
      </c>
      <c r="Y7139">
        <v>0</v>
      </c>
      <c r="Z7139">
        <v>6.77404853629396</v>
      </c>
      <c r="AA7139">
        <v>0</v>
      </c>
      <c r="AB7139">
        <v>28.091419587389495</v>
      </c>
      <c r="AC7139">
        <v>0</v>
      </c>
      <c r="AD7139">
        <v>0</v>
      </c>
      <c r="AE7139">
        <v>40.097604731038842</v>
      </c>
    </row>
    <row r="7140" spans="1:31" x14ac:dyDescent="0.25">
      <c r="A7140">
        <v>2286274</v>
      </c>
      <c r="B7140">
        <v>1</v>
      </c>
      <c r="C7140" t="s">
        <v>80</v>
      </c>
      <c r="D7140" t="s">
        <v>82</v>
      </c>
      <c r="E7140" t="s">
        <v>176</v>
      </c>
      <c r="F7140" t="s">
        <v>20565</v>
      </c>
      <c r="G7140" t="s">
        <v>233</v>
      </c>
      <c r="H7140" t="s">
        <v>150</v>
      </c>
      <c r="I7140" t="s">
        <v>136</v>
      </c>
      <c r="J7140" t="s">
        <v>137</v>
      </c>
      <c r="K7140" t="s">
        <v>138</v>
      </c>
      <c r="L7140" t="s">
        <v>20566</v>
      </c>
      <c r="M7140" t="s">
        <v>20567</v>
      </c>
      <c r="N7140">
        <v>0.41416666600000002</v>
      </c>
      <c r="O7140">
        <v>0</v>
      </c>
      <c r="P7140">
        <v>789</v>
      </c>
      <c r="Q7140">
        <v>0</v>
      </c>
      <c r="R7140">
        <v>0</v>
      </c>
      <c r="S7140">
        <v>0</v>
      </c>
      <c r="T7140">
        <v>64</v>
      </c>
      <c r="U7140">
        <v>0</v>
      </c>
      <c r="V7140">
        <v>0</v>
      </c>
      <c r="W7140">
        <v>0</v>
      </c>
      <c r="X7140">
        <v>107.85035389101712</v>
      </c>
      <c r="Y7140">
        <v>0</v>
      </c>
      <c r="Z7140">
        <v>0</v>
      </c>
      <c r="AA7140">
        <v>0</v>
      </c>
      <c r="AB7140">
        <v>21.365458114381262</v>
      </c>
      <c r="AC7140">
        <v>0</v>
      </c>
      <c r="AD7140">
        <v>0</v>
      </c>
      <c r="AE7140">
        <v>129.21581200539839</v>
      </c>
    </row>
    <row r="7141" spans="1:31" x14ac:dyDescent="0.25">
      <c r="A7141">
        <v>2286234</v>
      </c>
      <c r="B7141">
        <v>1</v>
      </c>
      <c r="C7141" t="s">
        <v>80</v>
      </c>
      <c r="D7141" t="s">
        <v>93</v>
      </c>
      <c r="E7141" t="s">
        <v>147</v>
      </c>
      <c r="F7141" t="s">
        <v>20568</v>
      </c>
      <c r="G7141" t="s">
        <v>1689</v>
      </c>
      <c r="H7141" t="s">
        <v>150</v>
      </c>
      <c r="I7141" t="s">
        <v>136</v>
      </c>
      <c r="J7141" t="s">
        <v>137</v>
      </c>
      <c r="K7141" t="s">
        <v>138</v>
      </c>
      <c r="L7141" t="s">
        <v>20569</v>
      </c>
      <c r="M7141" t="s">
        <v>20570</v>
      </c>
      <c r="N7141">
        <v>5.3219444439999997</v>
      </c>
      <c r="O7141">
        <v>0</v>
      </c>
      <c r="P7141">
        <v>3</v>
      </c>
      <c r="Q7141">
        <v>0</v>
      </c>
      <c r="R7141">
        <v>1</v>
      </c>
      <c r="S7141">
        <v>0</v>
      </c>
      <c r="T7141">
        <v>6</v>
      </c>
      <c r="U7141">
        <v>0</v>
      </c>
      <c r="V7141">
        <v>0</v>
      </c>
      <c r="W7141">
        <v>0</v>
      </c>
      <c r="X7141">
        <v>19.963517108652287</v>
      </c>
      <c r="Y7141">
        <v>0</v>
      </c>
      <c r="Z7141">
        <v>0</v>
      </c>
      <c r="AA7141">
        <v>0</v>
      </c>
      <c r="AB7141">
        <v>83.82081672270607</v>
      </c>
      <c r="AC7141">
        <v>0</v>
      </c>
      <c r="AD7141">
        <v>0</v>
      </c>
      <c r="AE7141">
        <v>103.78433383135835</v>
      </c>
    </row>
    <row r="7142" spans="1:31" x14ac:dyDescent="0.25">
      <c r="A7142">
        <v>2286337</v>
      </c>
      <c r="B7142">
        <v>1</v>
      </c>
      <c r="C7142" t="s">
        <v>80</v>
      </c>
      <c r="D7142" t="s">
        <v>99</v>
      </c>
      <c r="E7142" t="s">
        <v>157</v>
      </c>
      <c r="F7142" t="s">
        <v>7436</v>
      </c>
      <c r="G7142" t="s">
        <v>134</v>
      </c>
      <c r="H7142" t="s">
        <v>135</v>
      </c>
      <c r="I7142" t="s">
        <v>136</v>
      </c>
      <c r="J7142" t="s">
        <v>137</v>
      </c>
      <c r="K7142" t="s">
        <v>138</v>
      </c>
      <c r="L7142" t="s">
        <v>20571</v>
      </c>
      <c r="M7142" t="s">
        <v>20572</v>
      </c>
      <c r="N7142">
        <v>0.63500000000000001</v>
      </c>
      <c r="O7142">
        <v>3</v>
      </c>
      <c r="P7142">
        <v>1739</v>
      </c>
      <c r="Q7142">
        <v>1</v>
      </c>
      <c r="R7142">
        <v>30</v>
      </c>
      <c r="S7142">
        <v>7</v>
      </c>
      <c r="T7142">
        <v>151</v>
      </c>
      <c r="U7142">
        <v>0</v>
      </c>
      <c r="V7142">
        <v>3</v>
      </c>
      <c r="W7142">
        <v>3.9606797248927506</v>
      </c>
      <c r="X7142">
        <v>228.04553019979954</v>
      </c>
      <c r="Y7142">
        <v>0.16846094853995003</v>
      </c>
      <c r="Z7142">
        <v>4.5968221207427016</v>
      </c>
      <c r="AA7142">
        <v>9.1827746149816338</v>
      </c>
      <c r="AB7142">
        <v>41.819086043145113</v>
      </c>
      <c r="AC7142">
        <v>0</v>
      </c>
      <c r="AD7142">
        <v>131.766057740995</v>
      </c>
      <c r="AE7142">
        <v>419.53941139309666</v>
      </c>
    </row>
    <row r="7143" spans="1:31" x14ac:dyDescent="0.25">
      <c r="A7143">
        <v>2286363</v>
      </c>
      <c r="B7143">
        <v>1</v>
      </c>
      <c r="C7143" t="s">
        <v>80</v>
      </c>
      <c r="D7143" t="s">
        <v>104</v>
      </c>
      <c r="E7143" t="s">
        <v>132</v>
      </c>
      <c r="F7143" t="s">
        <v>20573</v>
      </c>
      <c r="G7143" t="s">
        <v>134</v>
      </c>
      <c r="H7143" t="s">
        <v>135</v>
      </c>
      <c r="I7143" t="s">
        <v>136</v>
      </c>
      <c r="J7143" t="s">
        <v>137</v>
      </c>
      <c r="K7143" t="s">
        <v>138</v>
      </c>
      <c r="L7143" t="s">
        <v>20574</v>
      </c>
      <c r="M7143" t="s">
        <v>20575</v>
      </c>
      <c r="N7143">
        <v>1.5161111110000001</v>
      </c>
      <c r="O7143">
        <v>16</v>
      </c>
      <c r="P7143">
        <v>329</v>
      </c>
      <c r="Q7143">
        <v>25</v>
      </c>
      <c r="R7143">
        <v>25</v>
      </c>
      <c r="S7143">
        <v>47</v>
      </c>
      <c r="T7143">
        <v>39</v>
      </c>
      <c r="U7143">
        <v>10</v>
      </c>
      <c r="V7143">
        <v>2</v>
      </c>
      <c r="W7143">
        <v>36.656393812186025</v>
      </c>
      <c r="X7143">
        <v>170.63179193763224</v>
      </c>
      <c r="Y7143">
        <v>42.413098001931154</v>
      </c>
      <c r="Z7143">
        <v>22.070878072193029</v>
      </c>
      <c r="AA7143">
        <v>941.87986371454087</v>
      </c>
      <c r="AB7143">
        <v>56.112107507509855</v>
      </c>
      <c r="AC7143">
        <v>5141.9813485239147</v>
      </c>
      <c r="AD7143">
        <v>138.35663421830446</v>
      </c>
      <c r="AE7143">
        <v>6550.1021157882124</v>
      </c>
    </row>
    <row r="7144" spans="1:31" x14ac:dyDescent="0.25">
      <c r="A7144">
        <v>2286128</v>
      </c>
      <c r="B7144">
        <v>1</v>
      </c>
      <c r="C7144" t="s">
        <v>80</v>
      </c>
      <c r="D7144" t="s">
        <v>91</v>
      </c>
      <c r="E7144" t="s">
        <v>157</v>
      </c>
      <c r="F7144" t="s">
        <v>20576</v>
      </c>
      <c r="G7144" t="s">
        <v>134</v>
      </c>
      <c r="H7144" t="s">
        <v>135</v>
      </c>
      <c r="I7144" t="s">
        <v>136</v>
      </c>
      <c r="J7144" t="s">
        <v>137</v>
      </c>
      <c r="K7144" t="s">
        <v>138</v>
      </c>
      <c r="L7144" t="s">
        <v>20577</v>
      </c>
      <c r="M7144" t="s">
        <v>20578</v>
      </c>
      <c r="N7144">
        <v>0.210277777</v>
      </c>
      <c r="O7144">
        <v>1</v>
      </c>
      <c r="P7144">
        <v>0</v>
      </c>
      <c r="Q7144">
        <v>50</v>
      </c>
      <c r="R7144">
        <v>17</v>
      </c>
      <c r="S7144">
        <v>33</v>
      </c>
      <c r="T7144">
        <v>10</v>
      </c>
      <c r="U7144">
        <v>2</v>
      </c>
      <c r="V7144">
        <v>0</v>
      </c>
      <c r="W7144">
        <v>0.29940491934500002</v>
      </c>
      <c r="X7144">
        <v>0</v>
      </c>
      <c r="Y7144">
        <v>33.62530140842599</v>
      </c>
      <c r="Z7144">
        <v>0.89793388245825023</v>
      </c>
      <c r="AA7144">
        <v>38.367345137530123</v>
      </c>
      <c r="AB7144">
        <v>2.7924152224999976</v>
      </c>
      <c r="AC7144">
        <v>3.9684238480866343</v>
      </c>
      <c r="AD7144">
        <v>0</v>
      </c>
      <c r="AE7144">
        <v>79.950824418345988</v>
      </c>
    </row>
    <row r="7145" spans="1:31" x14ac:dyDescent="0.25">
      <c r="A7145">
        <v>2286171</v>
      </c>
      <c r="B7145">
        <v>1</v>
      </c>
      <c r="C7145" t="s">
        <v>80</v>
      </c>
      <c r="D7145" t="s">
        <v>99</v>
      </c>
      <c r="E7145" t="s">
        <v>165</v>
      </c>
      <c r="F7145" t="s">
        <v>20579</v>
      </c>
      <c r="G7145" t="s">
        <v>198</v>
      </c>
      <c r="H7145" t="s">
        <v>150</v>
      </c>
      <c r="I7145" t="s">
        <v>136</v>
      </c>
      <c r="J7145" t="s">
        <v>137</v>
      </c>
      <c r="K7145" t="s">
        <v>138</v>
      </c>
      <c r="L7145" t="s">
        <v>20580</v>
      </c>
      <c r="M7145" t="s">
        <v>20581</v>
      </c>
      <c r="N7145">
        <v>4.8911111109999998</v>
      </c>
      <c r="O7145">
        <v>0</v>
      </c>
      <c r="P7145">
        <v>2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3.5587190427521334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3.5587190427521334</v>
      </c>
    </row>
    <row r="7146" spans="1:31" x14ac:dyDescent="0.25">
      <c r="A7146">
        <v>2286320</v>
      </c>
      <c r="B7146">
        <v>1</v>
      </c>
      <c r="C7146" t="s">
        <v>80</v>
      </c>
      <c r="D7146" t="s">
        <v>97</v>
      </c>
      <c r="E7146" t="s">
        <v>147</v>
      </c>
      <c r="F7146" t="s">
        <v>20582</v>
      </c>
      <c r="G7146" t="s">
        <v>1689</v>
      </c>
      <c r="H7146" t="s">
        <v>150</v>
      </c>
      <c r="I7146" t="s">
        <v>136</v>
      </c>
      <c r="J7146" t="s">
        <v>137</v>
      </c>
      <c r="K7146" t="s">
        <v>138</v>
      </c>
      <c r="L7146" t="s">
        <v>20583</v>
      </c>
      <c r="M7146" t="s">
        <v>20584</v>
      </c>
      <c r="N7146">
        <v>2.7088888880000002</v>
      </c>
      <c r="O7146">
        <v>0</v>
      </c>
      <c r="P7146">
        <v>39</v>
      </c>
      <c r="Q7146">
        <v>0</v>
      </c>
      <c r="R7146">
        <v>0</v>
      </c>
      <c r="S7146">
        <v>0</v>
      </c>
      <c r="T7146">
        <v>2</v>
      </c>
      <c r="U7146">
        <v>0</v>
      </c>
      <c r="V7146">
        <v>0</v>
      </c>
      <c r="W7146">
        <v>0</v>
      </c>
      <c r="X7146">
        <v>53.085753850716451</v>
      </c>
      <c r="Y7146">
        <v>0</v>
      </c>
      <c r="Z7146">
        <v>0</v>
      </c>
      <c r="AA7146">
        <v>0</v>
      </c>
      <c r="AB7146">
        <v>6.7819983722175046</v>
      </c>
      <c r="AC7146">
        <v>0</v>
      </c>
      <c r="AD7146">
        <v>0</v>
      </c>
      <c r="AE7146">
        <v>59.867752222933959</v>
      </c>
    </row>
    <row r="7147" spans="1:31" x14ac:dyDescent="0.25">
      <c r="A7147">
        <v>2286214</v>
      </c>
      <c r="B7147">
        <v>1</v>
      </c>
      <c r="C7147" t="s">
        <v>80</v>
      </c>
      <c r="D7147" t="s">
        <v>95</v>
      </c>
      <c r="E7147" t="s">
        <v>147</v>
      </c>
      <c r="F7147" t="s">
        <v>20585</v>
      </c>
      <c r="G7147" t="s">
        <v>1433</v>
      </c>
      <c r="H7147" t="s">
        <v>150</v>
      </c>
      <c r="I7147" t="s">
        <v>136</v>
      </c>
      <c r="J7147" t="s">
        <v>137</v>
      </c>
      <c r="K7147" t="s">
        <v>138</v>
      </c>
      <c r="L7147" t="s">
        <v>20586</v>
      </c>
      <c r="M7147" t="s">
        <v>20587</v>
      </c>
      <c r="N7147">
        <v>0.96250000000000002</v>
      </c>
      <c r="O7147">
        <v>0</v>
      </c>
      <c r="P7147">
        <v>24</v>
      </c>
      <c r="Q7147">
        <v>0</v>
      </c>
      <c r="R7147">
        <v>0</v>
      </c>
      <c r="S7147">
        <v>0</v>
      </c>
      <c r="T7147">
        <v>2</v>
      </c>
      <c r="U7147">
        <v>0</v>
      </c>
      <c r="V7147">
        <v>0</v>
      </c>
      <c r="W7147">
        <v>0</v>
      </c>
      <c r="X7147">
        <v>7.4110395415056241</v>
      </c>
      <c r="Y7147">
        <v>0</v>
      </c>
      <c r="Z7147">
        <v>0</v>
      </c>
      <c r="AA7147">
        <v>0</v>
      </c>
      <c r="AB7147">
        <v>1.7689605482864581</v>
      </c>
      <c r="AC7147">
        <v>0</v>
      </c>
      <c r="AD7147">
        <v>0</v>
      </c>
      <c r="AE7147">
        <v>9.1800000897920828</v>
      </c>
    </row>
    <row r="7148" spans="1:31" x14ac:dyDescent="0.25">
      <c r="A7148">
        <v>2286071</v>
      </c>
      <c r="B7148">
        <v>1</v>
      </c>
      <c r="C7148" t="s">
        <v>81</v>
      </c>
      <c r="D7148" t="s">
        <v>128</v>
      </c>
      <c r="E7148" t="s">
        <v>157</v>
      </c>
      <c r="F7148" t="s">
        <v>12588</v>
      </c>
      <c r="G7148" t="s">
        <v>134</v>
      </c>
      <c r="H7148" t="s">
        <v>135</v>
      </c>
      <c r="I7148" t="s">
        <v>136</v>
      </c>
      <c r="J7148" t="s">
        <v>137</v>
      </c>
      <c r="K7148" t="s">
        <v>138</v>
      </c>
      <c r="L7148" t="s">
        <v>20588</v>
      </c>
      <c r="M7148" t="s">
        <v>20589</v>
      </c>
      <c r="N7148">
        <v>0.132222222</v>
      </c>
      <c r="O7148">
        <v>0</v>
      </c>
      <c r="P7148">
        <v>961</v>
      </c>
      <c r="Q7148">
        <v>2</v>
      </c>
      <c r="R7148">
        <v>9</v>
      </c>
      <c r="S7148">
        <v>14</v>
      </c>
      <c r="T7148">
        <v>122</v>
      </c>
      <c r="U7148">
        <v>0</v>
      </c>
      <c r="V7148">
        <v>0</v>
      </c>
      <c r="W7148">
        <v>0</v>
      </c>
      <c r="X7148">
        <v>18.608207342460549</v>
      </c>
      <c r="Y7148">
        <v>4.3190139686374334</v>
      </c>
      <c r="Z7148">
        <v>1.348988470116</v>
      </c>
      <c r="AA7148">
        <v>21.830553010648433</v>
      </c>
      <c r="AB7148">
        <v>5.5259963442837234</v>
      </c>
      <c r="AC7148">
        <v>0</v>
      </c>
      <c r="AD7148">
        <v>0</v>
      </c>
      <c r="AE7148">
        <v>51.632759136146142</v>
      </c>
    </row>
    <row r="7149" spans="1:31" x14ac:dyDescent="0.25">
      <c r="A7149">
        <v>2286231</v>
      </c>
      <c r="B7149">
        <v>1</v>
      </c>
      <c r="C7149" t="s">
        <v>81</v>
      </c>
      <c r="D7149" t="s">
        <v>123</v>
      </c>
      <c r="E7149" t="s">
        <v>141</v>
      </c>
      <c r="F7149" t="s">
        <v>20590</v>
      </c>
      <c r="G7149" t="s">
        <v>154</v>
      </c>
      <c r="H7149" t="s">
        <v>135</v>
      </c>
      <c r="I7149" t="s">
        <v>136</v>
      </c>
      <c r="J7149" t="s">
        <v>137</v>
      </c>
      <c r="K7149" t="s">
        <v>144</v>
      </c>
      <c r="L7149" t="s">
        <v>20591</v>
      </c>
      <c r="M7149" t="s">
        <v>20592</v>
      </c>
      <c r="N7149">
        <v>1.0061111110000001</v>
      </c>
      <c r="O7149">
        <v>0</v>
      </c>
      <c r="P7149">
        <v>923</v>
      </c>
      <c r="Q7149">
        <v>0</v>
      </c>
      <c r="R7149">
        <v>0</v>
      </c>
      <c r="S7149">
        <v>0</v>
      </c>
      <c r="T7149">
        <v>26</v>
      </c>
      <c r="U7149">
        <v>0</v>
      </c>
      <c r="V7149">
        <v>0</v>
      </c>
      <c r="W7149">
        <v>0</v>
      </c>
      <c r="X7149">
        <v>204.65019006722559</v>
      </c>
      <c r="Y7149">
        <v>0</v>
      </c>
      <c r="Z7149">
        <v>0</v>
      </c>
      <c r="AA7149">
        <v>0</v>
      </c>
      <c r="AB7149">
        <v>15.308986600327579</v>
      </c>
      <c r="AC7149">
        <v>0</v>
      </c>
      <c r="AD7149">
        <v>0</v>
      </c>
      <c r="AE7149">
        <v>219.95917666755318</v>
      </c>
    </row>
    <row r="7150" spans="1:31" x14ac:dyDescent="0.25">
      <c r="A7150">
        <v>2286423</v>
      </c>
      <c r="B7150">
        <v>1</v>
      </c>
      <c r="C7150" t="s">
        <v>80</v>
      </c>
      <c r="D7150" t="s">
        <v>83</v>
      </c>
      <c r="E7150" t="s">
        <v>147</v>
      </c>
      <c r="F7150" t="s">
        <v>20593</v>
      </c>
      <c r="G7150" t="s">
        <v>149</v>
      </c>
      <c r="H7150" t="s">
        <v>150</v>
      </c>
      <c r="I7150" t="s">
        <v>136</v>
      </c>
      <c r="J7150" t="s">
        <v>137</v>
      </c>
      <c r="K7150" t="s">
        <v>138</v>
      </c>
      <c r="L7150" t="s">
        <v>20594</v>
      </c>
      <c r="M7150" t="s">
        <v>20595</v>
      </c>
      <c r="N7150">
        <v>0.74833333300000004</v>
      </c>
      <c r="O7150">
        <v>0</v>
      </c>
      <c r="P7150">
        <v>147</v>
      </c>
      <c r="Q7150">
        <v>0</v>
      </c>
      <c r="R7150">
        <v>0</v>
      </c>
      <c r="S7150">
        <v>0</v>
      </c>
      <c r="T7150">
        <v>7</v>
      </c>
      <c r="U7150">
        <v>0</v>
      </c>
      <c r="V7150">
        <v>0</v>
      </c>
      <c r="W7150">
        <v>0</v>
      </c>
      <c r="X7150">
        <v>32.606742610020298</v>
      </c>
      <c r="Y7150">
        <v>0</v>
      </c>
      <c r="Z7150">
        <v>0</v>
      </c>
      <c r="AA7150">
        <v>0</v>
      </c>
      <c r="AB7150">
        <v>1.9857741919647003</v>
      </c>
      <c r="AC7150">
        <v>0</v>
      </c>
      <c r="AD7150">
        <v>0</v>
      </c>
      <c r="AE7150">
        <v>34.592516801984999</v>
      </c>
    </row>
    <row r="7151" spans="1:31" x14ac:dyDescent="0.25">
      <c r="A7151">
        <v>2286091</v>
      </c>
      <c r="B7151">
        <v>1</v>
      </c>
      <c r="C7151" t="s">
        <v>80</v>
      </c>
      <c r="D7151" t="s">
        <v>88</v>
      </c>
      <c r="E7151" t="s">
        <v>147</v>
      </c>
      <c r="F7151" t="s">
        <v>20596</v>
      </c>
      <c r="G7151" t="s">
        <v>143</v>
      </c>
      <c r="H7151" t="s">
        <v>150</v>
      </c>
      <c r="I7151" t="s">
        <v>136</v>
      </c>
      <c r="J7151" t="s">
        <v>137</v>
      </c>
      <c r="K7151" t="s">
        <v>144</v>
      </c>
      <c r="L7151" t="s">
        <v>20597</v>
      </c>
      <c r="M7151" t="s">
        <v>20598</v>
      </c>
      <c r="N7151">
        <v>2.247222222</v>
      </c>
      <c r="O7151">
        <v>0</v>
      </c>
      <c r="P7151">
        <v>144</v>
      </c>
      <c r="Q7151">
        <v>0</v>
      </c>
      <c r="R7151">
        <v>0</v>
      </c>
      <c r="S7151">
        <v>0</v>
      </c>
      <c r="T7151">
        <v>35</v>
      </c>
      <c r="U7151">
        <v>0</v>
      </c>
      <c r="V7151">
        <v>0</v>
      </c>
      <c r="W7151">
        <v>0</v>
      </c>
      <c r="X7151">
        <v>105.93112843091976</v>
      </c>
      <c r="Y7151">
        <v>0</v>
      </c>
      <c r="Z7151">
        <v>0</v>
      </c>
      <c r="AA7151">
        <v>0</v>
      </c>
      <c r="AB7151">
        <v>82.782986824095744</v>
      </c>
      <c r="AC7151">
        <v>0</v>
      </c>
      <c r="AD7151">
        <v>0</v>
      </c>
      <c r="AE7151">
        <v>188.71411525501549</v>
      </c>
    </row>
    <row r="7152" spans="1:31" x14ac:dyDescent="0.25">
      <c r="A7152">
        <v>2286254</v>
      </c>
      <c r="B7152">
        <v>1</v>
      </c>
      <c r="C7152" t="s">
        <v>80</v>
      </c>
      <c r="D7152" t="s">
        <v>95</v>
      </c>
      <c r="E7152" t="s">
        <v>165</v>
      </c>
      <c r="F7152" t="s">
        <v>20599</v>
      </c>
      <c r="G7152" t="s">
        <v>198</v>
      </c>
      <c r="H7152" t="s">
        <v>150</v>
      </c>
      <c r="I7152" t="s">
        <v>136</v>
      </c>
      <c r="J7152" t="s">
        <v>137</v>
      </c>
      <c r="K7152" t="s">
        <v>138</v>
      </c>
      <c r="L7152" t="s">
        <v>20600</v>
      </c>
      <c r="M7152" t="s">
        <v>20601</v>
      </c>
      <c r="N7152">
        <v>3.5272222219999998</v>
      </c>
      <c r="O7152">
        <v>0</v>
      </c>
      <c r="P7152">
        <v>1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1.3706038208761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1.3706038208761</v>
      </c>
    </row>
    <row r="7153" spans="1:31" x14ac:dyDescent="0.25">
      <c r="A7153">
        <v>2286277</v>
      </c>
      <c r="B7153">
        <v>1</v>
      </c>
      <c r="C7153" t="s">
        <v>80</v>
      </c>
      <c r="D7153" t="s">
        <v>98</v>
      </c>
      <c r="E7153" t="s">
        <v>141</v>
      </c>
      <c r="F7153" t="s">
        <v>20602</v>
      </c>
      <c r="G7153" t="s">
        <v>278</v>
      </c>
      <c r="H7153" t="s">
        <v>135</v>
      </c>
      <c r="I7153" t="s">
        <v>136</v>
      </c>
      <c r="J7153" t="s">
        <v>137</v>
      </c>
      <c r="K7153" t="s">
        <v>138</v>
      </c>
      <c r="L7153" t="s">
        <v>20603</v>
      </c>
      <c r="M7153" t="s">
        <v>20604</v>
      </c>
      <c r="N7153">
        <v>6.8258333330000003</v>
      </c>
      <c r="O7153">
        <v>0</v>
      </c>
      <c r="P7153">
        <v>0</v>
      </c>
      <c r="Q7153">
        <v>1</v>
      </c>
      <c r="R7153">
        <v>12</v>
      </c>
      <c r="S7153">
        <v>0</v>
      </c>
      <c r="T7153">
        <v>5</v>
      </c>
      <c r="U7153">
        <v>0</v>
      </c>
      <c r="V7153">
        <v>0</v>
      </c>
      <c r="W7153">
        <v>0</v>
      </c>
      <c r="X7153">
        <v>0</v>
      </c>
      <c r="Y7153">
        <v>101.19633604189322</v>
      </c>
      <c r="Z7153">
        <v>63.731010275329332</v>
      </c>
      <c r="AA7153">
        <v>0</v>
      </c>
      <c r="AB7153">
        <v>14.356991051440444</v>
      </c>
      <c r="AC7153">
        <v>0</v>
      </c>
      <c r="AD7153">
        <v>0</v>
      </c>
      <c r="AE7153">
        <v>179.28433736866299</v>
      </c>
    </row>
    <row r="7154" spans="1:31" x14ac:dyDescent="0.25">
      <c r="A7154">
        <v>2286400</v>
      </c>
      <c r="B7154">
        <v>1</v>
      </c>
      <c r="C7154" t="s">
        <v>80</v>
      </c>
      <c r="D7154" t="s">
        <v>103</v>
      </c>
      <c r="E7154" t="s">
        <v>147</v>
      </c>
      <c r="F7154" t="s">
        <v>20605</v>
      </c>
      <c r="G7154" t="s">
        <v>149</v>
      </c>
      <c r="H7154" t="s">
        <v>150</v>
      </c>
      <c r="I7154" t="s">
        <v>136</v>
      </c>
      <c r="J7154" t="s">
        <v>137</v>
      </c>
      <c r="K7154" t="s">
        <v>138</v>
      </c>
      <c r="L7154" t="s">
        <v>20606</v>
      </c>
      <c r="M7154" t="s">
        <v>20607</v>
      </c>
      <c r="N7154">
        <v>1.903611111</v>
      </c>
      <c r="O7154">
        <v>0</v>
      </c>
      <c r="P7154">
        <v>0</v>
      </c>
      <c r="Q7154">
        <v>0</v>
      </c>
      <c r="R7154">
        <v>4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1.3916072141181</v>
      </c>
      <c r="AA7154">
        <v>0</v>
      </c>
      <c r="AB7154">
        <v>0</v>
      </c>
      <c r="AC7154">
        <v>0</v>
      </c>
      <c r="AD7154">
        <v>0</v>
      </c>
      <c r="AE7154">
        <v>1.3916072141181</v>
      </c>
    </row>
    <row r="7155" spans="1:31" x14ac:dyDescent="0.25">
      <c r="A7155">
        <v>2286045</v>
      </c>
      <c r="B7155">
        <v>1</v>
      </c>
      <c r="C7155" t="s">
        <v>81</v>
      </c>
      <c r="D7155" t="s">
        <v>128</v>
      </c>
      <c r="E7155" t="s">
        <v>141</v>
      </c>
      <c r="F7155" t="s">
        <v>20608</v>
      </c>
      <c r="G7155" t="s">
        <v>154</v>
      </c>
      <c r="H7155" t="s">
        <v>135</v>
      </c>
      <c r="I7155" t="s">
        <v>136</v>
      </c>
      <c r="J7155" t="s">
        <v>137</v>
      </c>
      <c r="K7155" t="s">
        <v>144</v>
      </c>
      <c r="L7155" t="s">
        <v>20609</v>
      </c>
      <c r="M7155" t="s">
        <v>20610</v>
      </c>
      <c r="N7155">
        <v>3.931944444</v>
      </c>
      <c r="O7155">
        <v>0</v>
      </c>
      <c r="P7155">
        <v>2262</v>
      </c>
      <c r="Q7155">
        <v>0</v>
      </c>
      <c r="R7155">
        <v>0</v>
      </c>
      <c r="S7155">
        <v>0</v>
      </c>
      <c r="T7155">
        <v>193</v>
      </c>
      <c r="U7155">
        <v>0</v>
      </c>
      <c r="V7155">
        <v>0</v>
      </c>
      <c r="W7155">
        <v>0</v>
      </c>
      <c r="X7155">
        <v>1991.5931667963202</v>
      </c>
      <c r="Y7155">
        <v>0</v>
      </c>
      <c r="Z7155">
        <v>0</v>
      </c>
      <c r="AA7155">
        <v>0</v>
      </c>
      <c r="AB7155">
        <v>1156.787762929772</v>
      </c>
      <c r="AC7155">
        <v>0</v>
      </c>
      <c r="AD7155">
        <v>0</v>
      </c>
      <c r="AE7155">
        <v>3148.3809297260923</v>
      </c>
    </row>
    <row r="7156" spans="1:31" x14ac:dyDescent="0.25">
      <c r="A7156">
        <v>2286131</v>
      </c>
      <c r="B7156">
        <v>1</v>
      </c>
      <c r="C7156" t="s">
        <v>80</v>
      </c>
      <c r="D7156" t="s">
        <v>107</v>
      </c>
      <c r="E7156" t="s">
        <v>165</v>
      </c>
      <c r="F7156" t="s">
        <v>20611</v>
      </c>
      <c r="G7156" t="s">
        <v>167</v>
      </c>
      <c r="H7156" t="s">
        <v>150</v>
      </c>
      <c r="I7156" t="s">
        <v>136</v>
      </c>
      <c r="J7156" t="s">
        <v>137</v>
      </c>
      <c r="K7156" t="s">
        <v>138</v>
      </c>
      <c r="L7156" t="s">
        <v>20612</v>
      </c>
      <c r="M7156" t="s">
        <v>20613</v>
      </c>
      <c r="N7156">
        <v>0.68055555499999998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1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0.26898705789375005</v>
      </c>
      <c r="AC7156">
        <v>0</v>
      </c>
      <c r="AD7156">
        <v>0</v>
      </c>
      <c r="AE7156">
        <v>0.26898705789375005</v>
      </c>
    </row>
    <row r="7157" spans="1:31" x14ac:dyDescent="0.25">
      <c r="A7157">
        <v>2286085</v>
      </c>
      <c r="B7157">
        <v>1</v>
      </c>
      <c r="C7157" t="s">
        <v>80</v>
      </c>
      <c r="D7157" t="s">
        <v>108</v>
      </c>
      <c r="E7157" t="s">
        <v>176</v>
      </c>
      <c r="F7157" t="s">
        <v>20614</v>
      </c>
      <c r="G7157" t="s">
        <v>154</v>
      </c>
      <c r="H7157" t="s">
        <v>150</v>
      </c>
      <c r="I7157" t="s">
        <v>136</v>
      </c>
      <c r="J7157" t="s">
        <v>137</v>
      </c>
      <c r="K7157" t="s">
        <v>144</v>
      </c>
      <c r="L7157" t="s">
        <v>20615</v>
      </c>
      <c r="M7157" t="s">
        <v>20616</v>
      </c>
      <c r="N7157">
        <v>5.5033333329999996</v>
      </c>
      <c r="O7157">
        <v>0</v>
      </c>
      <c r="P7157">
        <v>73</v>
      </c>
      <c r="Q7157">
        <v>0</v>
      </c>
      <c r="R7157">
        <v>13</v>
      </c>
      <c r="S7157">
        <v>0</v>
      </c>
      <c r="T7157">
        <v>6</v>
      </c>
      <c r="U7157">
        <v>0</v>
      </c>
      <c r="V7157">
        <v>0</v>
      </c>
      <c r="W7157">
        <v>0</v>
      </c>
      <c r="X7157">
        <v>54.548702157770101</v>
      </c>
      <c r="Y7157">
        <v>0</v>
      </c>
      <c r="Z7157">
        <v>7.6727158102859736</v>
      </c>
      <c r="AA7157">
        <v>0</v>
      </c>
      <c r="AB7157">
        <v>2.3807288155450004</v>
      </c>
      <c r="AC7157">
        <v>0</v>
      </c>
      <c r="AD7157">
        <v>0</v>
      </c>
      <c r="AE7157">
        <v>64.602146783601071</v>
      </c>
    </row>
    <row r="7158" spans="1:31" x14ac:dyDescent="0.25">
      <c r="A7158">
        <v>2286005</v>
      </c>
      <c r="B7158">
        <v>1</v>
      </c>
      <c r="C7158" t="s">
        <v>80</v>
      </c>
      <c r="D7158" t="s">
        <v>104</v>
      </c>
      <c r="E7158" t="s">
        <v>141</v>
      </c>
      <c r="F7158" t="s">
        <v>20617</v>
      </c>
      <c r="G7158" t="s">
        <v>787</v>
      </c>
      <c r="H7158" t="s">
        <v>135</v>
      </c>
      <c r="I7158" t="s">
        <v>136</v>
      </c>
      <c r="J7158" t="s">
        <v>137</v>
      </c>
      <c r="K7158" t="s">
        <v>138</v>
      </c>
      <c r="L7158" t="s">
        <v>20618</v>
      </c>
      <c r="M7158" t="s">
        <v>20619</v>
      </c>
      <c r="N7158">
        <v>1.9327777770000001</v>
      </c>
      <c r="O7158">
        <v>1</v>
      </c>
      <c r="P7158">
        <v>4</v>
      </c>
      <c r="Q7158">
        <v>17</v>
      </c>
      <c r="R7158">
        <v>16</v>
      </c>
      <c r="S7158">
        <v>4</v>
      </c>
      <c r="T7158">
        <v>1</v>
      </c>
      <c r="U7158">
        <v>0</v>
      </c>
      <c r="V7158">
        <v>0</v>
      </c>
      <c r="W7158">
        <v>5.0453183230916673E-2</v>
      </c>
      <c r="X7158">
        <v>0.61955076097540007</v>
      </c>
      <c r="Y7158">
        <v>10.822692986431516</v>
      </c>
      <c r="Z7158">
        <v>6.2550492553299657</v>
      </c>
      <c r="AA7158">
        <v>11.946278992651198</v>
      </c>
      <c r="AB7158">
        <v>0.99649054165208339</v>
      </c>
      <c r="AC7158">
        <v>0</v>
      </c>
      <c r="AD7158">
        <v>0</v>
      </c>
      <c r="AE7158">
        <v>30.69051572027108</v>
      </c>
    </row>
    <row r="7159" spans="1:31" x14ac:dyDescent="0.25">
      <c r="A7159">
        <v>2286217</v>
      </c>
      <c r="B7159">
        <v>1</v>
      </c>
      <c r="C7159" t="s">
        <v>81</v>
      </c>
      <c r="D7159" t="s">
        <v>115</v>
      </c>
      <c r="E7159" t="s">
        <v>176</v>
      </c>
      <c r="F7159" t="s">
        <v>20620</v>
      </c>
      <c r="G7159" t="s">
        <v>154</v>
      </c>
      <c r="H7159" t="s">
        <v>150</v>
      </c>
      <c r="I7159" t="s">
        <v>136</v>
      </c>
      <c r="J7159" t="s">
        <v>137</v>
      </c>
      <c r="K7159" t="s">
        <v>144</v>
      </c>
      <c r="L7159" t="s">
        <v>20621</v>
      </c>
      <c r="M7159" t="s">
        <v>20622</v>
      </c>
      <c r="N7159">
        <v>3.55</v>
      </c>
      <c r="O7159">
        <v>0</v>
      </c>
      <c r="P7159">
        <v>60</v>
      </c>
      <c r="Q7159">
        <v>0</v>
      </c>
      <c r="R7159">
        <v>5</v>
      </c>
      <c r="S7159">
        <v>0</v>
      </c>
      <c r="T7159">
        <v>4</v>
      </c>
      <c r="U7159">
        <v>0</v>
      </c>
      <c r="V7159">
        <v>0</v>
      </c>
      <c r="W7159">
        <v>0</v>
      </c>
      <c r="X7159">
        <v>18.474585596725003</v>
      </c>
      <c r="Y7159">
        <v>0</v>
      </c>
      <c r="Z7159">
        <v>4.7414707945019998</v>
      </c>
      <c r="AA7159">
        <v>0</v>
      </c>
      <c r="AB7159">
        <v>6.6353042574050018</v>
      </c>
      <c r="AC7159">
        <v>0</v>
      </c>
      <c r="AD7159">
        <v>0</v>
      </c>
      <c r="AE7159">
        <v>29.851360648632003</v>
      </c>
    </row>
    <row r="7160" spans="1:31" x14ac:dyDescent="0.25">
      <c r="A7160">
        <v>2286317</v>
      </c>
      <c r="B7160">
        <v>1</v>
      </c>
      <c r="C7160" t="s">
        <v>81</v>
      </c>
      <c r="D7160" t="s">
        <v>127</v>
      </c>
      <c r="E7160" t="s">
        <v>147</v>
      </c>
      <c r="F7160" t="s">
        <v>634</v>
      </c>
      <c r="G7160" t="s">
        <v>149</v>
      </c>
      <c r="H7160" t="s">
        <v>150</v>
      </c>
      <c r="I7160" t="s">
        <v>136</v>
      </c>
      <c r="J7160" t="s">
        <v>137</v>
      </c>
      <c r="K7160" t="s">
        <v>138</v>
      </c>
      <c r="L7160" t="s">
        <v>20623</v>
      </c>
      <c r="M7160" t="s">
        <v>20624</v>
      </c>
      <c r="N7160">
        <v>2.9136111109999998</v>
      </c>
      <c r="O7160">
        <v>0</v>
      </c>
      <c r="P7160">
        <v>41</v>
      </c>
      <c r="Q7160">
        <v>0</v>
      </c>
      <c r="R7160">
        <v>1</v>
      </c>
      <c r="S7160">
        <v>0</v>
      </c>
      <c r="T7160">
        <v>3</v>
      </c>
      <c r="U7160">
        <v>0</v>
      </c>
      <c r="V7160">
        <v>0</v>
      </c>
      <c r="W7160">
        <v>0</v>
      </c>
      <c r="X7160">
        <v>11.801538367932233</v>
      </c>
      <c r="Y7160">
        <v>0</v>
      </c>
      <c r="Z7160">
        <v>2.5322377323750002E-3</v>
      </c>
      <c r="AA7160">
        <v>0</v>
      </c>
      <c r="AB7160">
        <v>3.6795202304398384</v>
      </c>
      <c r="AC7160">
        <v>0</v>
      </c>
      <c r="AD7160">
        <v>0</v>
      </c>
      <c r="AE7160">
        <v>15.483590836104446</v>
      </c>
    </row>
    <row r="7161" spans="1:31" x14ac:dyDescent="0.25">
      <c r="A7161">
        <v>2286025</v>
      </c>
      <c r="B7161">
        <v>1</v>
      </c>
      <c r="C7161" t="s">
        <v>80</v>
      </c>
      <c r="D7161" t="s">
        <v>102</v>
      </c>
      <c r="E7161" t="s">
        <v>147</v>
      </c>
      <c r="F7161" t="s">
        <v>20625</v>
      </c>
      <c r="G7161" t="s">
        <v>149</v>
      </c>
      <c r="H7161" t="s">
        <v>150</v>
      </c>
      <c r="I7161" t="s">
        <v>136</v>
      </c>
      <c r="J7161" t="s">
        <v>137</v>
      </c>
      <c r="K7161" t="s">
        <v>138</v>
      </c>
      <c r="L7161" t="s">
        <v>20626</v>
      </c>
      <c r="M7161" t="s">
        <v>20627</v>
      </c>
      <c r="N7161">
        <v>1.2538888880000001</v>
      </c>
      <c r="O7161">
        <v>0</v>
      </c>
      <c r="P7161">
        <v>4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0.93113988283277782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0.93113988283277782</v>
      </c>
    </row>
    <row r="7162" spans="1:31" x14ac:dyDescent="0.25">
      <c r="A7162">
        <v>2286297</v>
      </c>
      <c r="B7162">
        <v>1</v>
      </c>
      <c r="C7162" t="s">
        <v>80</v>
      </c>
      <c r="D7162" t="s">
        <v>106</v>
      </c>
      <c r="E7162" t="s">
        <v>147</v>
      </c>
      <c r="F7162" t="s">
        <v>20628</v>
      </c>
      <c r="G7162" t="s">
        <v>2825</v>
      </c>
      <c r="H7162" t="s">
        <v>150</v>
      </c>
      <c r="I7162" t="s">
        <v>136</v>
      </c>
      <c r="J7162" t="s">
        <v>137</v>
      </c>
      <c r="K7162" t="s">
        <v>138</v>
      </c>
      <c r="L7162" t="s">
        <v>20629</v>
      </c>
      <c r="M7162" t="s">
        <v>20630</v>
      </c>
      <c r="N7162">
        <v>0.49944444399999999</v>
      </c>
      <c r="O7162">
        <v>0</v>
      </c>
      <c r="P7162">
        <v>0</v>
      </c>
      <c r="Q7162">
        <v>0</v>
      </c>
      <c r="R7162">
        <v>3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1.1285895145624667</v>
      </c>
      <c r="AA7162">
        <v>0</v>
      </c>
      <c r="AB7162">
        <v>0</v>
      </c>
      <c r="AC7162">
        <v>0</v>
      </c>
      <c r="AD7162">
        <v>0</v>
      </c>
      <c r="AE7162">
        <v>1.1285895145624667</v>
      </c>
    </row>
    <row r="7163" spans="1:31" x14ac:dyDescent="0.25">
      <c r="A7163">
        <v>2286154</v>
      </c>
      <c r="B7163">
        <v>1</v>
      </c>
      <c r="C7163" t="s">
        <v>81</v>
      </c>
      <c r="D7163" t="s">
        <v>127</v>
      </c>
      <c r="E7163" t="s">
        <v>165</v>
      </c>
      <c r="F7163" t="s">
        <v>20631</v>
      </c>
      <c r="G7163" t="s">
        <v>261</v>
      </c>
      <c r="H7163" t="s">
        <v>150</v>
      </c>
      <c r="I7163" t="s">
        <v>136</v>
      </c>
      <c r="J7163" t="s">
        <v>137</v>
      </c>
      <c r="K7163" t="s">
        <v>138</v>
      </c>
      <c r="L7163" t="s">
        <v>20632</v>
      </c>
      <c r="M7163" t="s">
        <v>20633</v>
      </c>
      <c r="N7163">
        <v>2.5319444440000001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1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1.1957789545918667</v>
      </c>
      <c r="AC7163">
        <v>0</v>
      </c>
      <c r="AD7163">
        <v>0</v>
      </c>
      <c r="AE7163">
        <v>1.1957789545918667</v>
      </c>
    </row>
    <row r="7164" spans="1:31" x14ac:dyDescent="0.25">
      <c r="A7164">
        <v>2286360</v>
      </c>
      <c r="B7164">
        <v>1</v>
      </c>
      <c r="C7164" t="s">
        <v>80</v>
      </c>
      <c r="D7164" t="s">
        <v>99</v>
      </c>
      <c r="E7164" t="s">
        <v>157</v>
      </c>
      <c r="F7164" t="s">
        <v>20634</v>
      </c>
      <c r="G7164" t="s">
        <v>442</v>
      </c>
      <c r="H7164" t="s">
        <v>135</v>
      </c>
      <c r="I7164" t="s">
        <v>738</v>
      </c>
      <c r="J7164" t="s">
        <v>137</v>
      </c>
      <c r="K7164" t="s">
        <v>138</v>
      </c>
      <c r="L7164" t="s">
        <v>20635</v>
      </c>
      <c r="M7164" t="s">
        <v>20636</v>
      </c>
      <c r="N7164">
        <v>2.7222222000000001E-2</v>
      </c>
      <c r="O7164">
        <v>9</v>
      </c>
      <c r="P7164">
        <v>4545</v>
      </c>
      <c r="Q7164">
        <v>14</v>
      </c>
      <c r="R7164">
        <v>174</v>
      </c>
      <c r="S7164">
        <v>28</v>
      </c>
      <c r="T7164">
        <v>567</v>
      </c>
      <c r="U7164">
        <v>0</v>
      </c>
      <c r="V7164">
        <v>10</v>
      </c>
      <c r="W7164">
        <v>1.7855562641762999</v>
      </c>
      <c r="X7164">
        <v>35.371114794547225</v>
      </c>
      <c r="Y7164">
        <v>0.50341467425596664</v>
      </c>
      <c r="Z7164">
        <v>1.2483026417917991</v>
      </c>
      <c r="AA7164">
        <v>2.0360104377792667</v>
      </c>
      <c r="AB7164">
        <v>11.852014091659695</v>
      </c>
      <c r="AC7164">
        <v>0</v>
      </c>
      <c r="AD7164">
        <v>19.758027222496263</v>
      </c>
      <c r="AE7164">
        <v>72.554440126706524</v>
      </c>
    </row>
    <row r="7165" spans="1:31" x14ac:dyDescent="0.25">
      <c r="A7165">
        <v>2286111</v>
      </c>
      <c r="B7165">
        <v>1</v>
      </c>
      <c r="C7165" t="s">
        <v>80</v>
      </c>
      <c r="D7165" t="s">
        <v>99</v>
      </c>
      <c r="E7165" t="s">
        <v>165</v>
      </c>
      <c r="F7165" t="s">
        <v>20637</v>
      </c>
      <c r="G7165" t="s">
        <v>198</v>
      </c>
      <c r="H7165" t="s">
        <v>150</v>
      </c>
      <c r="I7165" t="s">
        <v>136</v>
      </c>
      <c r="J7165" t="s">
        <v>137</v>
      </c>
      <c r="K7165" t="s">
        <v>138</v>
      </c>
      <c r="L7165" t="s">
        <v>20638</v>
      </c>
      <c r="M7165" t="s">
        <v>20639</v>
      </c>
      <c r="N7165">
        <v>9.7952777770000008</v>
      </c>
      <c r="O7165">
        <v>0</v>
      </c>
      <c r="P7165">
        <v>1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2.721575179956111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2.721575179956111</v>
      </c>
    </row>
    <row r="7166" spans="1:31" x14ac:dyDescent="0.25">
      <c r="A7166">
        <v>2286303</v>
      </c>
      <c r="B7166">
        <v>1</v>
      </c>
      <c r="C7166" t="s">
        <v>80</v>
      </c>
      <c r="D7166" t="s">
        <v>92</v>
      </c>
      <c r="E7166" t="s">
        <v>132</v>
      </c>
      <c r="F7166" t="s">
        <v>20640</v>
      </c>
      <c r="G7166" t="s">
        <v>134</v>
      </c>
      <c r="H7166" t="s">
        <v>135</v>
      </c>
      <c r="I7166" t="s">
        <v>136</v>
      </c>
      <c r="J7166" t="s">
        <v>137</v>
      </c>
      <c r="K7166" t="s">
        <v>138</v>
      </c>
      <c r="L7166" t="s">
        <v>20641</v>
      </c>
      <c r="M7166" t="s">
        <v>20642</v>
      </c>
      <c r="N7166">
        <v>0.59083333299999996</v>
      </c>
      <c r="O7166">
        <v>0</v>
      </c>
      <c r="P7166">
        <v>198</v>
      </c>
      <c r="Q7166">
        <v>0</v>
      </c>
      <c r="R7166">
        <v>4</v>
      </c>
      <c r="S7166">
        <v>0</v>
      </c>
      <c r="T7166">
        <v>22</v>
      </c>
      <c r="U7166">
        <v>0</v>
      </c>
      <c r="V7166">
        <v>0</v>
      </c>
      <c r="W7166">
        <v>0</v>
      </c>
      <c r="X7166">
        <v>29.226405619466352</v>
      </c>
      <c r="Y7166">
        <v>0</v>
      </c>
      <c r="Z7166">
        <v>0.76384314300940015</v>
      </c>
      <c r="AA7166">
        <v>0</v>
      </c>
      <c r="AB7166">
        <v>7.8867678363467739</v>
      </c>
      <c r="AC7166">
        <v>0</v>
      </c>
      <c r="AD7166">
        <v>0</v>
      </c>
      <c r="AE7166">
        <v>37.877016598822522</v>
      </c>
    </row>
    <row r="7167" spans="1:31" x14ac:dyDescent="0.25">
      <c r="A7167">
        <v>2286280</v>
      </c>
      <c r="B7167">
        <v>1</v>
      </c>
      <c r="C7167" t="s">
        <v>80</v>
      </c>
      <c r="D7167" t="s">
        <v>96</v>
      </c>
      <c r="E7167" t="s">
        <v>165</v>
      </c>
      <c r="F7167" t="s">
        <v>604</v>
      </c>
      <c r="G7167" t="s">
        <v>261</v>
      </c>
      <c r="H7167" t="s">
        <v>150</v>
      </c>
      <c r="I7167" t="s">
        <v>136</v>
      </c>
      <c r="J7167" t="s">
        <v>137</v>
      </c>
      <c r="K7167" t="s">
        <v>138</v>
      </c>
      <c r="L7167" t="s">
        <v>20643</v>
      </c>
      <c r="M7167" t="s">
        <v>20644</v>
      </c>
      <c r="N7167">
        <v>8.3488888879999994</v>
      </c>
      <c r="O7167">
        <v>0</v>
      </c>
      <c r="P7167">
        <v>1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0.29085087571785834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0.29085087571785834</v>
      </c>
    </row>
    <row r="7168" spans="1:31" x14ac:dyDescent="0.25">
      <c r="A7168">
        <v>2286349</v>
      </c>
      <c r="B7168">
        <v>1</v>
      </c>
      <c r="C7168" t="s">
        <v>80</v>
      </c>
      <c r="D7168" t="s">
        <v>94</v>
      </c>
      <c r="E7168" t="s">
        <v>147</v>
      </c>
      <c r="F7168" t="s">
        <v>20645</v>
      </c>
      <c r="G7168" t="s">
        <v>261</v>
      </c>
      <c r="H7168" t="s">
        <v>150</v>
      </c>
      <c r="I7168" t="s">
        <v>136</v>
      </c>
      <c r="J7168" t="s">
        <v>137</v>
      </c>
      <c r="K7168" t="s">
        <v>138</v>
      </c>
      <c r="L7168" t="s">
        <v>20646</v>
      </c>
      <c r="M7168" t="s">
        <v>20647</v>
      </c>
      <c r="N7168">
        <v>0.74388888799999997</v>
      </c>
      <c r="O7168">
        <v>0</v>
      </c>
      <c r="P7168">
        <v>4</v>
      </c>
      <c r="Q7168">
        <v>0</v>
      </c>
      <c r="R7168">
        <v>1</v>
      </c>
      <c r="S7168">
        <v>0</v>
      </c>
      <c r="T7168">
        <v>8</v>
      </c>
      <c r="U7168">
        <v>0</v>
      </c>
      <c r="V7168">
        <v>0</v>
      </c>
      <c r="W7168">
        <v>0</v>
      </c>
      <c r="X7168">
        <v>0.32036412716407781</v>
      </c>
      <c r="Y7168">
        <v>0</v>
      </c>
      <c r="Z7168">
        <v>5.5487494514749998E-2</v>
      </c>
      <c r="AA7168">
        <v>0</v>
      </c>
      <c r="AB7168">
        <v>3.3925935459083858</v>
      </c>
      <c r="AC7168">
        <v>0</v>
      </c>
      <c r="AD7168">
        <v>0</v>
      </c>
      <c r="AE7168">
        <v>3.7684451675872137</v>
      </c>
    </row>
    <row r="7169" spans="1:31" x14ac:dyDescent="0.25">
      <c r="A7169">
        <v>2286240</v>
      </c>
      <c r="B7169">
        <v>1</v>
      </c>
      <c r="C7169" t="s">
        <v>81</v>
      </c>
      <c r="D7169" t="s">
        <v>117</v>
      </c>
      <c r="E7169" t="s">
        <v>157</v>
      </c>
      <c r="F7169" t="s">
        <v>8968</v>
      </c>
      <c r="G7169" t="s">
        <v>134</v>
      </c>
      <c r="H7169" t="s">
        <v>135</v>
      </c>
      <c r="I7169" t="s">
        <v>738</v>
      </c>
      <c r="J7169" t="s">
        <v>137</v>
      </c>
      <c r="K7169" t="s">
        <v>138</v>
      </c>
      <c r="L7169" t="s">
        <v>20648</v>
      </c>
      <c r="M7169" t="s">
        <v>20649</v>
      </c>
      <c r="N7169">
        <v>3.8888880000000001E-3</v>
      </c>
      <c r="O7169">
        <v>1</v>
      </c>
      <c r="P7169">
        <v>2399</v>
      </c>
      <c r="Q7169">
        <v>38</v>
      </c>
      <c r="R7169">
        <v>84</v>
      </c>
      <c r="S7169">
        <v>17</v>
      </c>
      <c r="T7169">
        <v>231</v>
      </c>
      <c r="U7169">
        <v>8</v>
      </c>
      <c r="V7169">
        <v>1</v>
      </c>
      <c r="W7169">
        <v>1.0072784835555555E-3</v>
      </c>
      <c r="X7169">
        <v>1.1678410437342799</v>
      </c>
      <c r="Y7169">
        <v>0.75499778741986645</v>
      </c>
      <c r="Z7169">
        <v>6.3960869911983312E-2</v>
      </c>
      <c r="AA7169">
        <v>0.41608739757499447</v>
      </c>
      <c r="AB7169">
        <v>0.47480194171433332</v>
      </c>
      <c r="AC7169">
        <v>4.1746204001478668</v>
      </c>
      <c r="AD7169">
        <v>5.2574608304866668E-2</v>
      </c>
      <c r="AE7169">
        <v>7.1058913272917463</v>
      </c>
    </row>
    <row r="7170" spans="1:31" x14ac:dyDescent="0.25">
      <c r="A7170">
        <v>2286140</v>
      </c>
      <c r="B7170">
        <v>1</v>
      </c>
      <c r="C7170" t="s">
        <v>80</v>
      </c>
      <c r="D7170" t="s">
        <v>103</v>
      </c>
      <c r="E7170" t="s">
        <v>132</v>
      </c>
      <c r="F7170" t="s">
        <v>20650</v>
      </c>
      <c r="G7170" t="s">
        <v>134</v>
      </c>
      <c r="H7170" t="s">
        <v>135</v>
      </c>
      <c r="I7170" t="s">
        <v>136</v>
      </c>
      <c r="J7170" t="s">
        <v>137</v>
      </c>
      <c r="K7170" t="s">
        <v>138</v>
      </c>
      <c r="L7170" t="s">
        <v>20651</v>
      </c>
      <c r="M7170" t="s">
        <v>20652</v>
      </c>
      <c r="N7170">
        <v>0.383333333</v>
      </c>
      <c r="O7170">
        <v>0</v>
      </c>
      <c r="P7170">
        <v>7</v>
      </c>
      <c r="Q7170">
        <v>37</v>
      </c>
      <c r="R7170">
        <v>72</v>
      </c>
      <c r="S7170">
        <v>12</v>
      </c>
      <c r="T7170">
        <v>18</v>
      </c>
      <c r="U7170">
        <v>6</v>
      </c>
      <c r="V7170">
        <v>0</v>
      </c>
      <c r="W7170">
        <v>0</v>
      </c>
      <c r="X7170">
        <v>0.67028207327400002</v>
      </c>
      <c r="Y7170">
        <v>19.775157141804005</v>
      </c>
      <c r="Z7170">
        <v>24.517485323595004</v>
      </c>
      <c r="AA7170">
        <v>76.396555499328002</v>
      </c>
      <c r="AB7170">
        <v>11.340089406442504</v>
      </c>
      <c r="AC7170">
        <v>874.21818620198417</v>
      </c>
      <c r="AD7170">
        <v>0</v>
      </c>
      <c r="AE7170">
        <v>1006.9177556464276</v>
      </c>
    </row>
    <row r="7171" spans="1:31" x14ac:dyDescent="0.25">
      <c r="A7171">
        <v>2286034</v>
      </c>
      <c r="B7171">
        <v>1</v>
      </c>
      <c r="C7171" t="s">
        <v>81</v>
      </c>
      <c r="D7171" t="s">
        <v>112</v>
      </c>
      <c r="E7171" t="s">
        <v>157</v>
      </c>
      <c r="F7171" t="s">
        <v>16798</v>
      </c>
      <c r="G7171" t="s">
        <v>154</v>
      </c>
      <c r="H7171" t="s">
        <v>135</v>
      </c>
      <c r="I7171" t="s">
        <v>136</v>
      </c>
      <c r="J7171" t="s">
        <v>137</v>
      </c>
      <c r="K7171" t="s">
        <v>144</v>
      </c>
      <c r="L7171" t="s">
        <v>20653</v>
      </c>
      <c r="M7171" t="s">
        <v>20654</v>
      </c>
      <c r="N7171">
        <v>8.2538888880000005</v>
      </c>
      <c r="O7171">
        <v>0</v>
      </c>
      <c r="P7171">
        <v>19454</v>
      </c>
      <c r="Q7171">
        <v>21</v>
      </c>
      <c r="R7171">
        <v>621</v>
      </c>
      <c r="S7171">
        <v>13</v>
      </c>
      <c r="T7171">
        <v>1627</v>
      </c>
      <c r="U7171">
        <v>2</v>
      </c>
      <c r="V7171">
        <v>6</v>
      </c>
      <c r="W7171">
        <v>0</v>
      </c>
      <c r="X7171">
        <v>32231.870367546107</v>
      </c>
      <c r="Y7171">
        <v>23.656000183056985</v>
      </c>
      <c r="Z7171">
        <v>558.74974386759095</v>
      </c>
      <c r="AA7171">
        <v>1115.8986982755455</v>
      </c>
      <c r="AB7171">
        <v>9240.6235676834294</v>
      </c>
      <c r="AC7171">
        <v>479.60676979299348</v>
      </c>
      <c r="AD7171">
        <v>596.01882902064301</v>
      </c>
      <c r="AE7171">
        <v>44246.423976369369</v>
      </c>
    </row>
    <row r="7172" spans="1:31" x14ac:dyDescent="0.25">
      <c r="A7172">
        <v>2286386</v>
      </c>
      <c r="B7172">
        <v>1</v>
      </c>
      <c r="C7172" t="s">
        <v>80</v>
      </c>
      <c r="D7172" t="s">
        <v>83</v>
      </c>
      <c r="E7172" t="s">
        <v>132</v>
      </c>
      <c r="F7172" t="s">
        <v>10357</v>
      </c>
      <c r="G7172" t="s">
        <v>134</v>
      </c>
      <c r="H7172" t="s">
        <v>135</v>
      </c>
      <c r="I7172" t="s">
        <v>136</v>
      </c>
      <c r="J7172" t="s">
        <v>137</v>
      </c>
      <c r="K7172" t="s">
        <v>138</v>
      </c>
      <c r="L7172" t="s">
        <v>20655</v>
      </c>
      <c r="M7172" t="s">
        <v>20656</v>
      </c>
      <c r="N7172">
        <v>0.51861111100000001</v>
      </c>
      <c r="O7172">
        <v>0</v>
      </c>
      <c r="P7172">
        <v>0</v>
      </c>
      <c r="Q7172">
        <v>1</v>
      </c>
      <c r="R7172">
        <v>0</v>
      </c>
      <c r="S7172">
        <v>3</v>
      </c>
      <c r="T7172">
        <v>16</v>
      </c>
      <c r="U7172">
        <v>6</v>
      </c>
      <c r="V7172">
        <v>5</v>
      </c>
      <c r="W7172">
        <v>0</v>
      </c>
      <c r="X7172">
        <v>0</v>
      </c>
      <c r="Y7172">
        <v>6.5299594364900002E-2</v>
      </c>
      <c r="Z7172">
        <v>0</v>
      </c>
      <c r="AA7172">
        <v>21.434388209325004</v>
      </c>
      <c r="AB7172">
        <v>47.181020265029467</v>
      </c>
      <c r="AC7172">
        <v>533.08486034694056</v>
      </c>
      <c r="AD7172">
        <v>30.662397745439797</v>
      </c>
      <c r="AE7172">
        <v>632.42796616109968</v>
      </c>
    </row>
    <row r="7173" spans="1:31" x14ac:dyDescent="0.25">
      <c r="A7173">
        <v>2286220</v>
      </c>
      <c r="B7173">
        <v>1</v>
      </c>
      <c r="C7173" t="s">
        <v>80</v>
      </c>
      <c r="D7173" t="s">
        <v>101</v>
      </c>
      <c r="E7173" t="s">
        <v>165</v>
      </c>
      <c r="F7173" t="s">
        <v>20657</v>
      </c>
      <c r="G7173" t="s">
        <v>167</v>
      </c>
      <c r="H7173" t="s">
        <v>150</v>
      </c>
      <c r="I7173" t="s">
        <v>136</v>
      </c>
      <c r="J7173" t="s">
        <v>137</v>
      </c>
      <c r="K7173" t="s">
        <v>138</v>
      </c>
      <c r="L7173" t="s">
        <v>20658</v>
      </c>
      <c r="M7173" t="s">
        <v>20659</v>
      </c>
      <c r="N7173">
        <v>4.7802777770000002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1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8.7845814338170829</v>
      </c>
      <c r="AC7173">
        <v>0</v>
      </c>
      <c r="AD7173">
        <v>0</v>
      </c>
      <c r="AE7173">
        <v>8.7845814338170829</v>
      </c>
    </row>
    <row r="7174" spans="1:31" x14ac:dyDescent="0.25">
      <c r="A7174">
        <v>2286077</v>
      </c>
      <c r="B7174">
        <v>1</v>
      </c>
      <c r="C7174" t="s">
        <v>81</v>
      </c>
      <c r="D7174" t="s">
        <v>120</v>
      </c>
      <c r="E7174" t="s">
        <v>141</v>
      </c>
      <c r="F7174" t="s">
        <v>17005</v>
      </c>
      <c r="G7174" t="s">
        <v>134</v>
      </c>
      <c r="H7174" t="s">
        <v>135</v>
      </c>
      <c r="I7174" t="s">
        <v>136</v>
      </c>
      <c r="J7174" t="s">
        <v>137</v>
      </c>
      <c r="K7174" t="s">
        <v>138</v>
      </c>
      <c r="L7174" t="s">
        <v>20660</v>
      </c>
      <c r="M7174" t="s">
        <v>20661</v>
      </c>
      <c r="N7174">
        <v>1.0886111110000001</v>
      </c>
      <c r="O7174">
        <v>0</v>
      </c>
      <c r="P7174">
        <v>5</v>
      </c>
      <c r="Q7174">
        <v>0</v>
      </c>
      <c r="R7174">
        <v>0</v>
      </c>
      <c r="S7174">
        <v>1</v>
      </c>
      <c r="T7174">
        <v>211</v>
      </c>
      <c r="U7174">
        <v>2</v>
      </c>
      <c r="V7174">
        <v>7</v>
      </c>
      <c r="W7174">
        <v>0</v>
      </c>
      <c r="X7174">
        <v>0.57796664438341661</v>
      </c>
      <c r="Y7174">
        <v>0</v>
      </c>
      <c r="Z7174">
        <v>0</v>
      </c>
      <c r="AA7174">
        <v>61.548453082504672</v>
      </c>
      <c r="AB7174">
        <v>107.67461906387405</v>
      </c>
      <c r="AC7174">
        <v>281.43681306376686</v>
      </c>
      <c r="AD7174">
        <v>652.20178449206435</v>
      </c>
      <c r="AE7174">
        <v>1103.4396363465935</v>
      </c>
    </row>
    <row r="7175" spans="1:31" x14ac:dyDescent="0.25">
      <c r="A7175">
        <v>2286051</v>
      </c>
      <c r="B7175">
        <v>1</v>
      </c>
      <c r="C7175" t="s">
        <v>81</v>
      </c>
      <c r="D7175" t="s">
        <v>128</v>
      </c>
      <c r="E7175" t="s">
        <v>141</v>
      </c>
      <c r="F7175" t="s">
        <v>20662</v>
      </c>
      <c r="G7175" t="s">
        <v>143</v>
      </c>
      <c r="H7175" t="s">
        <v>135</v>
      </c>
      <c r="I7175" t="s">
        <v>136</v>
      </c>
      <c r="J7175" t="s">
        <v>137</v>
      </c>
      <c r="K7175" t="s">
        <v>144</v>
      </c>
      <c r="L7175" t="s">
        <v>20663</v>
      </c>
      <c r="M7175" t="s">
        <v>20664</v>
      </c>
      <c r="N7175">
        <v>1.421944444</v>
      </c>
      <c r="O7175">
        <v>0</v>
      </c>
      <c r="P7175">
        <v>306</v>
      </c>
      <c r="Q7175">
        <v>0</v>
      </c>
      <c r="R7175">
        <v>0</v>
      </c>
      <c r="S7175">
        <v>0</v>
      </c>
      <c r="T7175">
        <v>18</v>
      </c>
      <c r="U7175">
        <v>0</v>
      </c>
      <c r="V7175">
        <v>0</v>
      </c>
      <c r="W7175">
        <v>0</v>
      </c>
      <c r="X7175">
        <v>134.6727872648149</v>
      </c>
      <c r="Y7175">
        <v>0</v>
      </c>
      <c r="Z7175">
        <v>0</v>
      </c>
      <c r="AA7175">
        <v>0</v>
      </c>
      <c r="AB7175">
        <v>8.8453660449308593</v>
      </c>
      <c r="AC7175">
        <v>0</v>
      </c>
      <c r="AD7175">
        <v>0</v>
      </c>
      <c r="AE7175">
        <v>143.51815330974577</v>
      </c>
    </row>
    <row r="7176" spans="1:31" x14ac:dyDescent="0.25">
      <c r="A7176">
        <v>2286100</v>
      </c>
      <c r="B7176">
        <v>1</v>
      </c>
      <c r="C7176" t="s">
        <v>81</v>
      </c>
      <c r="D7176" t="s">
        <v>123</v>
      </c>
      <c r="E7176" t="s">
        <v>132</v>
      </c>
      <c r="F7176" t="s">
        <v>3154</v>
      </c>
      <c r="G7176" t="s">
        <v>134</v>
      </c>
      <c r="H7176" t="s">
        <v>135</v>
      </c>
      <c r="I7176" t="s">
        <v>136</v>
      </c>
      <c r="J7176" t="s">
        <v>137</v>
      </c>
      <c r="K7176" t="s">
        <v>138</v>
      </c>
      <c r="L7176" t="s">
        <v>20665</v>
      </c>
      <c r="M7176" t="s">
        <v>20666</v>
      </c>
      <c r="N7176">
        <v>0.49222222199999999</v>
      </c>
      <c r="O7176">
        <v>0</v>
      </c>
      <c r="P7176">
        <v>662</v>
      </c>
      <c r="Q7176">
        <v>0</v>
      </c>
      <c r="R7176">
        <v>18</v>
      </c>
      <c r="S7176">
        <v>0</v>
      </c>
      <c r="T7176">
        <v>133</v>
      </c>
      <c r="U7176">
        <v>0</v>
      </c>
      <c r="V7176">
        <v>0</v>
      </c>
      <c r="W7176">
        <v>0</v>
      </c>
      <c r="X7176">
        <v>66.160763607749814</v>
      </c>
      <c r="Y7176">
        <v>0</v>
      </c>
      <c r="Z7176">
        <v>2.2241125598522671</v>
      </c>
      <c r="AA7176">
        <v>0</v>
      </c>
      <c r="AB7176">
        <v>58.088399075514282</v>
      </c>
      <c r="AC7176">
        <v>0</v>
      </c>
      <c r="AD7176">
        <v>0</v>
      </c>
      <c r="AE7176">
        <v>126.47327524311638</v>
      </c>
    </row>
    <row r="7177" spans="1:31" x14ac:dyDescent="0.25">
      <c r="A7177">
        <v>2286343</v>
      </c>
      <c r="B7177">
        <v>1</v>
      </c>
      <c r="C7177" t="s">
        <v>81</v>
      </c>
      <c r="D7177" t="s">
        <v>124</v>
      </c>
      <c r="E7177" t="s">
        <v>147</v>
      </c>
      <c r="F7177" t="s">
        <v>20667</v>
      </c>
      <c r="G7177" t="s">
        <v>149</v>
      </c>
      <c r="H7177" t="s">
        <v>150</v>
      </c>
      <c r="I7177" t="s">
        <v>136</v>
      </c>
      <c r="J7177" t="s">
        <v>137</v>
      </c>
      <c r="K7177" t="s">
        <v>138</v>
      </c>
      <c r="L7177" t="s">
        <v>20668</v>
      </c>
      <c r="M7177" t="s">
        <v>20669</v>
      </c>
      <c r="N7177">
        <v>3.8272222220000001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2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25.878061057848999</v>
      </c>
      <c r="AC7177">
        <v>0</v>
      </c>
      <c r="AD7177">
        <v>0</v>
      </c>
      <c r="AE7177">
        <v>25.878061057848999</v>
      </c>
    </row>
    <row r="7178" spans="1:31" x14ac:dyDescent="0.25">
      <c r="A7178">
        <v>2286263</v>
      </c>
      <c r="B7178">
        <v>1</v>
      </c>
      <c r="C7178" t="s">
        <v>80</v>
      </c>
      <c r="D7178" t="s">
        <v>107</v>
      </c>
      <c r="E7178" t="s">
        <v>132</v>
      </c>
      <c r="F7178" t="s">
        <v>20670</v>
      </c>
      <c r="G7178" t="s">
        <v>134</v>
      </c>
      <c r="H7178" t="s">
        <v>135</v>
      </c>
      <c r="I7178" t="s">
        <v>136</v>
      </c>
      <c r="J7178" t="s">
        <v>137</v>
      </c>
      <c r="K7178" t="s">
        <v>138</v>
      </c>
      <c r="L7178" t="s">
        <v>20671</v>
      </c>
      <c r="M7178" t="s">
        <v>20672</v>
      </c>
      <c r="N7178">
        <v>0.97972222200000003</v>
      </c>
      <c r="O7178">
        <v>2</v>
      </c>
      <c r="P7178">
        <v>329</v>
      </c>
      <c r="Q7178">
        <v>50</v>
      </c>
      <c r="R7178">
        <v>21</v>
      </c>
      <c r="S7178">
        <v>10</v>
      </c>
      <c r="T7178">
        <v>52</v>
      </c>
      <c r="U7178">
        <v>0</v>
      </c>
      <c r="V7178">
        <v>0</v>
      </c>
      <c r="W7178">
        <v>1.4308143055098668</v>
      </c>
      <c r="X7178">
        <v>54.26074981993596</v>
      </c>
      <c r="Y7178">
        <v>111.30194417798398</v>
      </c>
      <c r="Z7178">
        <v>3.5627160204432342</v>
      </c>
      <c r="AA7178">
        <v>27.074841883550015</v>
      </c>
      <c r="AB7178">
        <v>28.672919163188997</v>
      </c>
      <c r="AC7178">
        <v>0</v>
      </c>
      <c r="AD7178">
        <v>0</v>
      </c>
      <c r="AE7178">
        <v>226.30398537061208</v>
      </c>
    </row>
    <row r="7179" spans="1:31" x14ac:dyDescent="0.25">
      <c r="A7179">
        <v>2286306</v>
      </c>
      <c r="B7179">
        <v>1</v>
      </c>
      <c r="C7179" t="s">
        <v>80</v>
      </c>
      <c r="D7179" t="s">
        <v>97</v>
      </c>
      <c r="E7179" t="s">
        <v>165</v>
      </c>
      <c r="F7179" t="s">
        <v>20673</v>
      </c>
      <c r="G7179" t="s">
        <v>198</v>
      </c>
      <c r="H7179" t="s">
        <v>150</v>
      </c>
      <c r="I7179" t="s">
        <v>136</v>
      </c>
      <c r="J7179" t="s">
        <v>137</v>
      </c>
      <c r="K7179" t="s">
        <v>138</v>
      </c>
      <c r="L7179" t="s">
        <v>20674</v>
      </c>
      <c r="M7179" t="s">
        <v>20675</v>
      </c>
      <c r="N7179">
        <v>2.122777777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0.62796486557500009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0.62796486557500009</v>
      </c>
    </row>
    <row r="7180" spans="1:31" x14ac:dyDescent="0.25">
      <c r="A7180">
        <v>2286014</v>
      </c>
      <c r="B7180">
        <v>1</v>
      </c>
      <c r="C7180" t="s">
        <v>81</v>
      </c>
      <c r="D7180" t="s">
        <v>118</v>
      </c>
      <c r="E7180" t="s">
        <v>132</v>
      </c>
      <c r="F7180" t="s">
        <v>20676</v>
      </c>
      <c r="G7180" t="s">
        <v>134</v>
      </c>
      <c r="H7180" t="s">
        <v>135</v>
      </c>
      <c r="I7180" t="s">
        <v>136</v>
      </c>
      <c r="J7180" t="s">
        <v>137</v>
      </c>
      <c r="K7180" t="s">
        <v>138</v>
      </c>
      <c r="L7180" t="s">
        <v>20677</v>
      </c>
      <c r="M7180" t="s">
        <v>20678</v>
      </c>
      <c r="N7180">
        <v>0.561111111</v>
      </c>
      <c r="O7180">
        <v>12</v>
      </c>
      <c r="P7180">
        <v>193</v>
      </c>
      <c r="Q7180">
        <v>32</v>
      </c>
      <c r="R7180">
        <v>58</v>
      </c>
      <c r="S7180">
        <v>6</v>
      </c>
      <c r="T7180">
        <v>28</v>
      </c>
      <c r="U7180">
        <v>0</v>
      </c>
      <c r="V7180">
        <v>0</v>
      </c>
      <c r="W7180">
        <v>1.4966788254656667</v>
      </c>
      <c r="X7180">
        <v>25.279831057897781</v>
      </c>
      <c r="Y7180">
        <v>12.888359619956333</v>
      </c>
      <c r="Z7180">
        <v>5.3375987061588352</v>
      </c>
      <c r="AA7180">
        <v>1.8732414540787778</v>
      </c>
      <c r="AB7180">
        <v>9.3847077841754452</v>
      </c>
      <c r="AC7180">
        <v>0</v>
      </c>
      <c r="AD7180">
        <v>0</v>
      </c>
      <c r="AE7180">
        <v>56.260417447732841</v>
      </c>
    </row>
    <row r="7181" spans="1:31" x14ac:dyDescent="0.25">
      <c r="A7181">
        <v>2286137</v>
      </c>
      <c r="B7181">
        <v>1</v>
      </c>
      <c r="C7181" t="s">
        <v>81</v>
      </c>
      <c r="D7181" t="s">
        <v>122</v>
      </c>
      <c r="E7181" t="s">
        <v>141</v>
      </c>
      <c r="F7181" t="s">
        <v>20679</v>
      </c>
      <c r="G7181" t="s">
        <v>268</v>
      </c>
      <c r="H7181" t="s">
        <v>135</v>
      </c>
      <c r="I7181" t="s">
        <v>136</v>
      </c>
      <c r="J7181" t="s">
        <v>137</v>
      </c>
      <c r="K7181" t="s">
        <v>138</v>
      </c>
      <c r="L7181" t="s">
        <v>20680</v>
      </c>
      <c r="M7181" t="s">
        <v>20681</v>
      </c>
      <c r="N7181">
        <v>1.503333333</v>
      </c>
      <c r="O7181">
        <v>0</v>
      </c>
      <c r="P7181">
        <v>251</v>
      </c>
      <c r="Q7181">
        <v>0</v>
      </c>
      <c r="R7181">
        <v>0</v>
      </c>
      <c r="S7181">
        <v>0</v>
      </c>
      <c r="T7181">
        <v>1</v>
      </c>
      <c r="U7181">
        <v>0</v>
      </c>
      <c r="V7181">
        <v>0</v>
      </c>
      <c r="W7181">
        <v>0</v>
      </c>
      <c r="X7181">
        <v>76.870173215253459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76.870173215253459</v>
      </c>
    </row>
    <row r="7182" spans="1:31" x14ac:dyDescent="0.25">
      <c r="A7182">
        <v>2286323</v>
      </c>
      <c r="B7182">
        <v>1</v>
      </c>
      <c r="C7182" t="s">
        <v>80</v>
      </c>
      <c r="D7182" t="s">
        <v>101</v>
      </c>
      <c r="E7182" t="s">
        <v>132</v>
      </c>
      <c r="F7182" t="s">
        <v>5395</v>
      </c>
      <c r="G7182" t="s">
        <v>134</v>
      </c>
      <c r="H7182" t="s">
        <v>135</v>
      </c>
      <c r="I7182" t="s">
        <v>136</v>
      </c>
      <c r="J7182" t="s">
        <v>137</v>
      </c>
      <c r="K7182" t="s">
        <v>138</v>
      </c>
      <c r="L7182" t="s">
        <v>20682</v>
      </c>
      <c r="M7182" t="s">
        <v>20683</v>
      </c>
      <c r="N7182">
        <v>1.38</v>
      </c>
      <c r="O7182">
        <v>7</v>
      </c>
      <c r="P7182">
        <v>2367</v>
      </c>
      <c r="Q7182">
        <v>3</v>
      </c>
      <c r="R7182">
        <v>79</v>
      </c>
      <c r="S7182">
        <v>15</v>
      </c>
      <c r="T7182">
        <v>253</v>
      </c>
      <c r="U7182">
        <v>1</v>
      </c>
      <c r="V7182">
        <v>1</v>
      </c>
      <c r="W7182">
        <v>6.0806501228090424</v>
      </c>
      <c r="X7182">
        <v>1291.3415973288731</v>
      </c>
      <c r="Y7182">
        <v>9.4749420395668089</v>
      </c>
      <c r="Z7182">
        <v>31.988908099558213</v>
      </c>
      <c r="AA7182">
        <v>76.983634006234183</v>
      </c>
      <c r="AB7182">
        <v>379.91398454950354</v>
      </c>
      <c r="AC7182">
        <v>22.284379751666052</v>
      </c>
      <c r="AD7182">
        <v>1.8451020630496751</v>
      </c>
      <c r="AE7182">
        <v>1819.9131979612603</v>
      </c>
    </row>
    <row r="7183" spans="1:31" x14ac:dyDescent="0.25">
      <c r="A7183">
        <v>2286346</v>
      </c>
      <c r="B7183">
        <v>1</v>
      </c>
      <c r="C7183" t="s">
        <v>80</v>
      </c>
      <c r="D7183" t="s">
        <v>82</v>
      </c>
      <c r="E7183" t="s">
        <v>165</v>
      </c>
      <c r="F7183" t="s">
        <v>20684</v>
      </c>
      <c r="G7183" t="s">
        <v>198</v>
      </c>
      <c r="H7183" t="s">
        <v>150</v>
      </c>
      <c r="I7183" t="s">
        <v>136</v>
      </c>
      <c r="J7183" t="s">
        <v>137</v>
      </c>
      <c r="K7183" t="s">
        <v>138</v>
      </c>
      <c r="L7183" t="s">
        <v>20685</v>
      </c>
      <c r="M7183" t="s">
        <v>20686</v>
      </c>
      <c r="N7183">
        <v>1.85</v>
      </c>
      <c r="O7183">
        <v>0</v>
      </c>
      <c r="P7183">
        <v>1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3.1691141185000004E-3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3.1691141185000004E-3</v>
      </c>
    </row>
    <row r="7184" spans="1:31" x14ac:dyDescent="0.25">
      <c r="A7184">
        <v>2286429</v>
      </c>
      <c r="B7184">
        <v>1</v>
      </c>
      <c r="C7184" t="s">
        <v>80</v>
      </c>
      <c r="D7184" t="s">
        <v>107</v>
      </c>
      <c r="E7184" t="s">
        <v>165</v>
      </c>
      <c r="F7184" t="s">
        <v>20687</v>
      </c>
      <c r="G7184" t="s">
        <v>198</v>
      </c>
      <c r="H7184" t="s">
        <v>150</v>
      </c>
      <c r="I7184" t="s">
        <v>136</v>
      </c>
      <c r="J7184" t="s">
        <v>137</v>
      </c>
      <c r="K7184" t="s">
        <v>138</v>
      </c>
      <c r="L7184" t="s">
        <v>20688</v>
      </c>
      <c r="M7184" t="s">
        <v>20689</v>
      </c>
      <c r="N7184">
        <v>3.054166666</v>
      </c>
      <c r="O7184">
        <v>0</v>
      </c>
      <c r="P7184">
        <v>1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0.49515121515786675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0.49515121515786675</v>
      </c>
    </row>
    <row r="7185" spans="1:31" x14ac:dyDescent="0.25">
      <c r="A7185">
        <v>2286283</v>
      </c>
      <c r="B7185">
        <v>1</v>
      </c>
      <c r="C7185" t="s">
        <v>80</v>
      </c>
      <c r="D7185" t="s">
        <v>90</v>
      </c>
      <c r="E7185" t="s">
        <v>165</v>
      </c>
      <c r="F7185" t="s">
        <v>20690</v>
      </c>
      <c r="G7185" t="s">
        <v>261</v>
      </c>
      <c r="H7185" t="s">
        <v>150</v>
      </c>
      <c r="I7185" t="s">
        <v>136</v>
      </c>
      <c r="J7185" t="s">
        <v>137</v>
      </c>
      <c r="K7185" t="s">
        <v>138</v>
      </c>
      <c r="L7185" t="s">
        <v>20691</v>
      </c>
      <c r="M7185" t="s">
        <v>20692</v>
      </c>
      <c r="N7185">
        <v>2.0611111110000002</v>
      </c>
      <c r="O7185">
        <v>0</v>
      </c>
      <c r="P7185">
        <v>1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0.90106645853669998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0.90106645853669998</v>
      </c>
    </row>
    <row r="7186" spans="1:31" x14ac:dyDescent="0.25">
      <c r="A7186">
        <v>2286054</v>
      </c>
      <c r="B7186">
        <v>1</v>
      </c>
      <c r="C7186" t="s">
        <v>80</v>
      </c>
      <c r="D7186" t="s">
        <v>97</v>
      </c>
      <c r="E7186" t="s">
        <v>141</v>
      </c>
      <c r="F7186" t="s">
        <v>20693</v>
      </c>
      <c r="G7186" t="s">
        <v>143</v>
      </c>
      <c r="H7186" t="s">
        <v>135</v>
      </c>
      <c r="I7186" t="s">
        <v>136</v>
      </c>
      <c r="J7186" t="s">
        <v>137</v>
      </c>
      <c r="K7186" t="s">
        <v>144</v>
      </c>
      <c r="L7186" t="s">
        <v>20694</v>
      </c>
      <c r="M7186" t="s">
        <v>20695</v>
      </c>
      <c r="N7186">
        <v>3.8802777769999999</v>
      </c>
      <c r="O7186">
        <v>0</v>
      </c>
      <c r="P7186">
        <v>141</v>
      </c>
      <c r="Q7186">
        <v>0</v>
      </c>
      <c r="R7186">
        <v>0</v>
      </c>
      <c r="S7186">
        <v>0</v>
      </c>
      <c r="T7186">
        <v>5</v>
      </c>
      <c r="U7186">
        <v>0</v>
      </c>
      <c r="V7186">
        <v>0</v>
      </c>
      <c r="W7186">
        <v>0</v>
      </c>
      <c r="X7186">
        <v>591.36581357242164</v>
      </c>
      <c r="Y7186">
        <v>0</v>
      </c>
      <c r="Z7186">
        <v>0</v>
      </c>
      <c r="AA7186">
        <v>0</v>
      </c>
      <c r="AB7186">
        <v>28.419543556875116</v>
      </c>
      <c r="AC7186">
        <v>0</v>
      </c>
      <c r="AD7186">
        <v>0</v>
      </c>
      <c r="AE7186">
        <v>619.78535712929681</v>
      </c>
    </row>
    <row r="7187" spans="1:31" x14ac:dyDescent="0.25">
      <c r="A7187">
        <v>2286409</v>
      </c>
      <c r="B7187">
        <v>1</v>
      </c>
      <c r="C7187" t="s">
        <v>80</v>
      </c>
      <c r="D7187" t="s">
        <v>96</v>
      </c>
      <c r="E7187" t="s">
        <v>147</v>
      </c>
      <c r="F7187" t="s">
        <v>20457</v>
      </c>
      <c r="G7187" t="s">
        <v>380</v>
      </c>
      <c r="H7187" t="s">
        <v>150</v>
      </c>
      <c r="I7187" t="s">
        <v>136</v>
      </c>
      <c r="J7187" t="s">
        <v>137</v>
      </c>
      <c r="K7187" t="s">
        <v>138</v>
      </c>
      <c r="L7187" t="s">
        <v>20696</v>
      </c>
      <c r="M7187" t="s">
        <v>20697</v>
      </c>
      <c r="N7187">
        <v>3.3658333329999999</v>
      </c>
      <c r="O7187">
        <v>0</v>
      </c>
      <c r="P7187">
        <v>33</v>
      </c>
      <c r="Q7187">
        <v>0</v>
      </c>
      <c r="R7187">
        <v>0</v>
      </c>
      <c r="S7187">
        <v>0</v>
      </c>
      <c r="T7187">
        <v>18</v>
      </c>
      <c r="U7187">
        <v>0</v>
      </c>
      <c r="V7187">
        <v>0</v>
      </c>
      <c r="W7187">
        <v>0</v>
      </c>
      <c r="X7187">
        <v>44.156434212962992</v>
      </c>
      <c r="Y7187">
        <v>0</v>
      </c>
      <c r="Z7187">
        <v>0</v>
      </c>
      <c r="AA7187">
        <v>0</v>
      </c>
      <c r="AB7187">
        <v>22.709001475383467</v>
      </c>
      <c r="AC7187">
        <v>0</v>
      </c>
      <c r="AD7187">
        <v>0</v>
      </c>
      <c r="AE7187">
        <v>66.865435688346452</v>
      </c>
    </row>
    <row r="7188" spans="1:31" x14ac:dyDescent="0.25">
      <c r="A7188">
        <v>2286223</v>
      </c>
      <c r="B7188">
        <v>1</v>
      </c>
      <c r="C7188" t="s">
        <v>80</v>
      </c>
      <c r="D7188" t="s">
        <v>86</v>
      </c>
      <c r="E7188" t="s">
        <v>322</v>
      </c>
      <c r="F7188" t="s">
        <v>20698</v>
      </c>
      <c r="G7188" t="s">
        <v>134</v>
      </c>
      <c r="H7188" t="s">
        <v>135</v>
      </c>
      <c r="I7188" t="s">
        <v>136</v>
      </c>
      <c r="J7188" t="s">
        <v>137</v>
      </c>
      <c r="K7188" t="s">
        <v>138</v>
      </c>
      <c r="L7188" t="s">
        <v>20699</v>
      </c>
      <c r="M7188" t="s">
        <v>20700</v>
      </c>
      <c r="N7188">
        <v>0.78638888799999995</v>
      </c>
      <c r="O7188">
        <v>0</v>
      </c>
      <c r="P7188">
        <v>1656</v>
      </c>
      <c r="Q7188">
        <v>0</v>
      </c>
      <c r="R7188">
        <v>0</v>
      </c>
      <c r="S7188">
        <v>2</v>
      </c>
      <c r="T7188">
        <v>224</v>
      </c>
      <c r="U7188">
        <v>0</v>
      </c>
      <c r="V7188">
        <v>1</v>
      </c>
      <c r="W7188">
        <v>0</v>
      </c>
      <c r="X7188">
        <v>356.88313113275353</v>
      </c>
      <c r="Y7188">
        <v>0</v>
      </c>
      <c r="Z7188">
        <v>0</v>
      </c>
      <c r="AA7188">
        <v>14.348560825759044</v>
      </c>
      <c r="AB7188">
        <v>153.745510955366</v>
      </c>
      <c r="AC7188">
        <v>0</v>
      </c>
      <c r="AD7188">
        <v>17.328259108277294</v>
      </c>
      <c r="AE7188">
        <v>542.30546202215578</v>
      </c>
    </row>
    <row r="7189" spans="1:31" x14ac:dyDescent="0.25">
      <c r="A7189">
        <v>2286246</v>
      </c>
      <c r="B7189">
        <v>1</v>
      </c>
      <c r="C7189" t="s">
        <v>80</v>
      </c>
      <c r="D7189" t="s">
        <v>96</v>
      </c>
      <c r="E7189" t="s">
        <v>165</v>
      </c>
      <c r="F7189" t="s">
        <v>20701</v>
      </c>
      <c r="G7189" t="s">
        <v>198</v>
      </c>
      <c r="H7189" t="s">
        <v>150</v>
      </c>
      <c r="I7189" t="s">
        <v>136</v>
      </c>
      <c r="J7189" t="s">
        <v>137</v>
      </c>
      <c r="K7189" t="s">
        <v>138</v>
      </c>
      <c r="L7189" t="s">
        <v>20702</v>
      </c>
      <c r="M7189" t="s">
        <v>20703</v>
      </c>
      <c r="N7189">
        <v>3.0944444440000001</v>
      </c>
      <c r="O7189">
        <v>0</v>
      </c>
      <c r="P7189">
        <v>1</v>
      </c>
      <c r="Q7189">
        <v>0</v>
      </c>
      <c r="R7189">
        <v>0</v>
      </c>
      <c r="S7189">
        <v>0</v>
      </c>
      <c r="T7189">
        <v>7</v>
      </c>
      <c r="U7189">
        <v>0</v>
      </c>
      <c r="V7189">
        <v>0</v>
      </c>
      <c r="W7189">
        <v>0</v>
      </c>
      <c r="X7189">
        <v>1.5025387825318584</v>
      </c>
      <c r="Y7189">
        <v>0</v>
      </c>
      <c r="Z7189">
        <v>0</v>
      </c>
      <c r="AA7189">
        <v>0</v>
      </c>
      <c r="AB7189">
        <v>6.7850746549328012</v>
      </c>
      <c r="AC7189">
        <v>0</v>
      </c>
      <c r="AD7189">
        <v>0</v>
      </c>
      <c r="AE7189">
        <v>8.2876134374646604</v>
      </c>
    </row>
    <row r="7190" spans="1:31" x14ac:dyDescent="0.25">
      <c r="A7190">
        <v>2286074</v>
      </c>
      <c r="B7190">
        <v>1</v>
      </c>
      <c r="C7190" t="s">
        <v>80</v>
      </c>
      <c r="D7190" t="s">
        <v>106</v>
      </c>
      <c r="E7190" t="s">
        <v>141</v>
      </c>
      <c r="F7190" t="s">
        <v>20704</v>
      </c>
      <c r="G7190" t="s">
        <v>143</v>
      </c>
      <c r="H7190" t="s">
        <v>135</v>
      </c>
      <c r="I7190" t="s">
        <v>136</v>
      </c>
      <c r="J7190" t="s">
        <v>137</v>
      </c>
      <c r="K7190" t="s">
        <v>144</v>
      </c>
      <c r="L7190" t="s">
        <v>20705</v>
      </c>
      <c r="M7190" t="s">
        <v>20706</v>
      </c>
      <c r="N7190">
        <v>8.0647222220000003</v>
      </c>
      <c r="O7190">
        <v>0</v>
      </c>
      <c r="P7190">
        <v>62</v>
      </c>
      <c r="Q7190">
        <v>0</v>
      </c>
      <c r="R7190">
        <v>1</v>
      </c>
      <c r="S7190">
        <v>0</v>
      </c>
      <c r="T7190">
        <v>10</v>
      </c>
      <c r="U7190">
        <v>0</v>
      </c>
      <c r="V7190">
        <v>1</v>
      </c>
      <c r="W7190">
        <v>0</v>
      </c>
      <c r="X7190">
        <v>61.989103781916363</v>
      </c>
      <c r="Y7190">
        <v>0</v>
      </c>
      <c r="Z7190">
        <v>0.31046255102307507</v>
      </c>
      <c r="AA7190">
        <v>0</v>
      </c>
      <c r="AB7190">
        <v>57.177256288829767</v>
      </c>
      <c r="AC7190">
        <v>0</v>
      </c>
      <c r="AD7190">
        <v>1349.2906193213096</v>
      </c>
      <c r="AE7190">
        <v>1468.7674419430787</v>
      </c>
    </row>
    <row r="7191" spans="1:31" x14ac:dyDescent="0.25">
      <c r="A7191">
        <v>2286197</v>
      </c>
      <c r="B7191">
        <v>1</v>
      </c>
      <c r="C7191" t="s">
        <v>81</v>
      </c>
      <c r="D7191" t="s">
        <v>128</v>
      </c>
      <c r="E7191" t="s">
        <v>141</v>
      </c>
      <c r="F7191" t="s">
        <v>20707</v>
      </c>
      <c r="G7191" t="s">
        <v>143</v>
      </c>
      <c r="H7191" t="s">
        <v>135</v>
      </c>
      <c r="I7191" t="s">
        <v>136</v>
      </c>
      <c r="J7191" t="s">
        <v>137</v>
      </c>
      <c r="K7191" t="s">
        <v>144</v>
      </c>
      <c r="L7191" t="s">
        <v>20708</v>
      </c>
      <c r="M7191" t="s">
        <v>20709</v>
      </c>
      <c r="N7191">
        <v>3.8661111109999999</v>
      </c>
      <c r="O7191">
        <v>0</v>
      </c>
      <c r="P7191">
        <v>1086</v>
      </c>
      <c r="Q7191">
        <v>0</v>
      </c>
      <c r="R7191">
        <v>0</v>
      </c>
      <c r="S7191">
        <v>1</v>
      </c>
      <c r="T7191">
        <v>34</v>
      </c>
      <c r="U7191">
        <v>0</v>
      </c>
      <c r="V7191">
        <v>0</v>
      </c>
      <c r="W7191">
        <v>0</v>
      </c>
      <c r="X7191">
        <v>1051.2025076899592</v>
      </c>
      <c r="Y7191">
        <v>0</v>
      </c>
      <c r="Z7191">
        <v>0</v>
      </c>
      <c r="AA7191">
        <v>5.4459612614585033</v>
      </c>
      <c r="AB7191">
        <v>223.71130869886085</v>
      </c>
      <c r="AC7191">
        <v>0</v>
      </c>
      <c r="AD7191">
        <v>0</v>
      </c>
      <c r="AE7191">
        <v>1280.3597776502786</v>
      </c>
    </row>
    <row r="7192" spans="1:31" x14ac:dyDescent="0.25">
      <c r="A7192">
        <v>2286011</v>
      </c>
      <c r="B7192">
        <v>1</v>
      </c>
      <c r="C7192" t="s">
        <v>80</v>
      </c>
      <c r="D7192" t="s">
        <v>100</v>
      </c>
      <c r="E7192" t="s">
        <v>157</v>
      </c>
      <c r="F7192" t="s">
        <v>290</v>
      </c>
      <c r="G7192" t="s">
        <v>134</v>
      </c>
      <c r="H7192" t="s">
        <v>135</v>
      </c>
      <c r="I7192" t="s">
        <v>136</v>
      </c>
      <c r="J7192" t="s">
        <v>137</v>
      </c>
      <c r="K7192" t="s">
        <v>138</v>
      </c>
      <c r="L7192" t="s">
        <v>20710</v>
      </c>
      <c r="M7192" t="s">
        <v>20711</v>
      </c>
      <c r="N7192">
        <v>0.1</v>
      </c>
      <c r="O7192">
        <v>2</v>
      </c>
      <c r="P7192">
        <v>1314</v>
      </c>
      <c r="Q7192">
        <v>15</v>
      </c>
      <c r="R7192">
        <v>144</v>
      </c>
      <c r="S7192">
        <v>30</v>
      </c>
      <c r="T7192">
        <v>110</v>
      </c>
      <c r="U7192">
        <v>2</v>
      </c>
      <c r="V7192">
        <v>0</v>
      </c>
      <c r="W7192">
        <v>2.8571052996000001E-2</v>
      </c>
      <c r="X7192">
        <v>42.480649930992911</v>
      </c>
      <c r="Y7192">
        <v>3.9137503306800006</v>
      </c>
      <c r="Z7192">
        <v>6.8175881930100015</v>
      </c>
      <c r="AA7192">
        <v>18.675009744660002</v>
      </c>
      <c r="AB7192">
        <v>6.6333941011950062</v>
      </c>
      <c r="AC7192">
        <v>5.2081859550599994</v>
      </c>
      <c r="AD7192">
        <v>0</v>
      </c>
      <c r="AE7192">
        <v>83.757149308593924</v>
      </c>
    </row>
    <row r="7193" spans="1:31" x14ac:dyDescent="0.25">
      <c r="A7193">
        <v>2286395</v>
      </c>
      <c r="B7193">
        <v>1</v>
      </c>
      <c r="C7193" t="s">
        <v>80</v>
      </c>
      <c r="D7193" t="s">
        <v>92</v>
      </c>
      <c r="E7193" t="s">
        <v>165</v>
      </c>
      <c r="F7193" t="s">
        <v>1190</v>
      </c>
      <c r="G7193" t="s">
        <v>167</v>
      </c>
      <c r="H7193" t="s">
        <v>150</v>
      </c>
      <c r="I7193" t="s">
        <v>136</v>
      </c>
      <c r="J7193" t="s">
        <v>137</v>
      </c>
      <c r="K7193" t="s">
        <v>138</v>
      </c>
      <c r="L7193" t="s">
        <v>20712</v>
      </c>
      <c r="M7193" t="s">
        <v>20713</v>
      </c>
      <c r="N7193">
        <v>3.3619444440000001</v>
      </c>
      <c r="O7193">
        <v>0</v>
      </c>
      <c r="P7193">
        <v>10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15.142758404120693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15.142758404120693</v>
      </c>
    </row>
    <row r="7194" spans="1:31" x14ac:dyDescent="0.25">
      <c r="A7194">
        <v>2286372</v>
      </c>
      <c r="B7194">
        <v>1</v>
      </c>
      <c r="C7194" t="s">
        <v>80</v>
      </c>
      <c r="D7194" t="s">
        <v>100</v>
      </c>
      <c r="E7194" t="s">
        <v>165</v>
      </c>
      <c r="F7194" t="s">
        <v>20714</v>
      </c>
      <c r="G7194" t="s">
        <v>198</v>
      </c>
      <c r="H7194" t="s">
        <v>150</v>
      </c>
      <c r="I7194" t="s">
        <v>136</v>
      </c>
      <c r="J7194" t="s">
        <v>137</v>
      </c>
      <c r="K7194" t="s">
        <v>138</v>
      </c>
      <c r="L7194" t="s">
        <v>20715</v>
      </c>
      <c r="M7194" t="s">
        <v>20716</v>
      </c>
      <c r="N7194">
        <v>1.0394444439999999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0.30324261497581667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0.30324261497581667</v>
      </c>
    </row>
    <row r="7195" spans="1:31" x14ac:dyDescent="0.25">
      <c r="A7195">
        <v>2286023</v>
      </c>
      <c r="B7195">
        <v>1</v>
      </c>
      <c r="C7195" t="s">
        <v>81</v>
      </c>
      <c r="D7195" t="s">
        <v>118</v>
      </c>
      <c r="E7195" t="s">
        <v>141</v>
      </c>
      <c r="F7195" t="s">
        <v>20717</v>
      </c>
      <c r="G7195" t="s">
        <v>268</v>
      </c>
      <c r="H7195" t="s">
        <v>135</v>
      </c>
      <c r="I7195" t="s">
        <v>136</v>
      </c>
      <c r="J7195" t="s">
        <v>137</v>
      </c>
      <c r="K7195" t="s">
        <v>138</v>
      </c>
      <c r="L7195" t="s">
        <v>20718</v>
      </c>
      <c r="M7195" t="s">
        <v>20719</v>
      </c>
      <c r="N7195">
        <v>0.691111111</v>
      </c>
      <c r="O7195">
        <v>0</v>
      </c>
      <c r="P7195">
        <v>15</v>
      </c>
      <c r="Q7195">
        <v>0</v>
      </c>
      <c r="R7195">
        <v>12</v>
      </c>
      <c r="S7195">
        <v>1</v>
      </c>
      <c r="T7195">
        <v>7</v>
      </c>
      <c r="U7195">
        <v>0</v>
      </c>
      <c r="V7195">
        <v>0</v>
      </c>
      <c r="W7195">
        <v>0</v>
      </c>
      <c r="X7195">
        <v>5.8459534035733052</v>
      </c>
      <c r="Y7195">
        <v>0</v>
      </c>
      <c r="Z7195">
        <v>3.9952561435854919</v>
      </c>
      <c r="AA7195">
        <v>0.92052328203531675</v>
      </c>
      <c r="AB7195">
        <v>4.4031301811239949</v>
      </c>
      <c r="AC7195">
        <v>0</v>
      </c>
      <c r="AD7195">
        <v>0</v>
      </c>
      <c r="AE7195">
        <v>15.164863010318109</v>
      </c>
    </row>
    <row r="7196" spans="1:31" x14ac:dyDescent="0.25">
      <c r="A7196">
        <v>2286000</v>
      </c>
      <c r="B7196">
        <v>1</v>
      </c>
      <c r="C7196" t="s">
        <v>80</v>
      </c>
      <c r="D7196" t="s">
        <v>84</v>
      </c>
      <c r="E7196" t="s">
        <v>165</v>
      </c>
      <c r="F7196" t="s">
        <v>20720</v>
      </c>
      <c r="G7196" t="s">
        <v>225</v>
      </c>
      <c r="H7196" t="s">
        <v>150</v>
      </c>
      <c r="I7196" t="s">
        <v>136</v>
      </c>
      <c r="J7196" t="s">
        <v>137</v>
      </c>
      <c r="K7196" t="s">
        <v>138</v>
      </c>
      <c r="L7196" t="s">
        <v>20721</v>
      </c>
      <c r="M7196" t="s">
        <v>20722</v>
      </c>
      <c r="N7196">
        <v>0.884444444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0.24957584491500001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0.24957584491500001</v>
      </c>
    </row>
    <row r="7197" spans="1:31" x14ac:dyDescent="0.25">
      <c r="A7197">
        <v>2286332</v>
      </c>
      <c r="B7197">
        <v>1</v>
      </c>
      <c r="C7197" t="s">
        <v>80</v>
      </c>
      <c r="D7197" t="s">
        <v>94</v>
      </c>
      <c r="E7197" t="s">
        <v>147</v>
      </c>
      <c r="F7197" t="s">
        <v>20723</v>
      </c>
      <c r="G7197" t="s">
        <v>261</v>
      </c>
      <c r="H7197" t="s">
        <v>150</v>
      </c>
      <c r="I7197" t="s">
        <v>136</v>
      </c>
      <c r="J7197" t="s">
        <v>137</v>
      </c>
      <c r="K7197" t="s">
        <v>138</v>
      </c>
      <c r="L7197" t="s">
        <v>20724</v>
      </c>
      <c r="M7197" t="s">
        <v>20725</v>
      </c>
      <c r="N7197">
        <v>0.54416666599999997</v>
      </c>
      <c r="O7197">
        <v>0</v>
      </c>
      <c r="P7197">
        <v>18</v>
      </c>
      <c r="Q7197">
        <v>0</v>
      </c>
      <c r="R7197">
        <v>11</v>
      </c>
      <c r="S7197">
        <v>0</v>
      </c>
      <c r="T7197">
        <v>4</v>
      </c>
      <c r="U7197">
        <v>0</v>
      </c>
      <c r="V7197">
        <v>0</v>
      </c>
      <c r="W7197">
        <v>0</v>
      </c>
      <c r="X7197">
        <v>2.8191854585617757</v>
      </c>
      <c r="Y7197">
        <v>0</v>
      </c>
      <c r="Z7197">
        <v>2.1053211995964749</v>
      </c>
      <c r="AA7197">
        <v>0</v>
      </c>
      <c r="AB7197">
        <v>3.0000426626793999</v>
      </c>
      <c r="AC7197">
        <v>0</v>
      </c>
      <c r="AD7197">
        <v>0</v>
      </c>
      <c r="AE7197">
        <v>7.9245493208376505</v>
      </c>
    </row>
    <row r="7198" spans="1:31" x14ac:dyDescent="0.25">
      <c r="A7198">
        <v>2286086</v>
      </c>
      <c r="B7198">
        <v>1</v>
      </c>
      <c r="C7198" t="s">
        <v>80</v>
      </c>
      <c r="D7198" t="s">
        <v>90</v>
      </c>
      <c r="E7198" t="s">
        <v>165</v>
      </c>
      <c r="F7198" t="s">
        <v>20726</v>
      </c>
      <c r="G7198" t="s">
        <v>167</v>
      </c>
      <c r="H7198" t="s">
        <v>150</v>
      </c>
      <c r="I7198" t="s">
        <v>136</v>
      </c>
      <c r="J7198" t="s">
        <v>137</v>
      </c>
      <c r="K7198" t="s">
        <v>138</v>
      </c>
      <c r="L7198" t="s">
        <v>20727</v>
      </c>
      <c r="M7198" t="s">
        <v>20728</v>
      </c>
      <c r="N7198">
        <v>0.50611111099999995</v>
      </c>
      <c r="O7198">
        <v>0</v>
      </c>
      <c r="P7198">
        <v>3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0.15249659427270276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0.15249659427270276</v>
      </c>
    </row>
    <row r="7199" spans="1:31" x14ac:dyDescent="0.25">
      <c r="A7199">
        <v>2286435</v>
      </c>
      <c r="B7199">
        <v>1</v>
      </c>
      <c r="C7199" t="s">
        <v>80</v>
      </c>
      <c r="D7199" t="s">
        <v>97</v>
      </c>
      <c r="E7199" t="s">
        <v>165</v>
      </c>
      <c r="F7199" t="s">
        <v>20729</v>
      </c>
      <c r="G7199" t="s">
        <v>198</v>
      </c>
      <c r="H7199" t="s">
        <v>150</v>
      </c>
      <c r="I7199" t="s">
        <v>136</v>
      </c>
      <c r="J7199" t="s">
        <v>137</v>
      </c>
      <c r="K7199" t="s">
        <v>138</v>
      </c>
      <c r="L7199" t="s">
        <v>20730</v>
      </c>
      <c r="M7199" t="s">
        <v>20731</v>
      </c>
      <c r="N7199">
        <v>0.30972222199999999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9.5708932827083329E-3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9.5708932827083329E-3</v>
      </c>
    </row>
    <row r="7200" spans="1:31" x14ac:dyDescent="0.25">
      <c r="A7200">
        <v>2286269</v>
      </c>
      <c r="B7200">
        <v>1</v>
      </c>
      <c r="C7200" t="s">
        <v>80</v>
      </c>
      <c r="D7200" t="s">
        <v>83</v>
      </c>
      <c r="E7200" t="s">
        <v>141</v>
      </c>
      <c r="F7200" t="s">
        <v>20732</v>
      </c>
      <c r="G7200" t="s">
        <v>134</v>
      </c>
      <c r="H7200" t="s">
        <v>135</v>
      </c>
      <c r="I7200" t="s">
        <v>136</v>
      </c>
      <c r="J7200" t="s">
        <v>137</v>
      </c>
      <c r="K7200" t="s">
        <v>138</v>
      </c>
      <c r="L7200" t="s">
        <v>20733</v>
      </c>
      <c r="M7200" t="s">
        <v>20734</v>
      </c>
      <c r="N7200">
        <v>0.266666666</v>
      </c>
      <c r="O7200">
        <v>0</v>
      </c>
      <c r="P7200">
        <v>1454</v>
      </c>
      <c r="Q7200">
        <v>0</v>
      </c>
      <c r="R7200">
        <v>0</v>
      </c>
      <c r="S7200">
        <v>10</v>
      </c>
      <c r="T7200">
        <v>178</v>
      </c>
      <c r="U7200">
        <v>11</v>
      </c>
      <c r="V7200">
        <v>0</v>
      </c>
      <c r="W7200">
        <v>0</v>
      </c>
      <c r="X7200">
        <v>134.37258951366158</v>
      </c>
      <c r="Y7200">
        <v>0</v>
      </c>
      <c r="Z7200">
        <v>0</v>
      </c>
      <c r="AA7200">
        <v>67.770847106223997</v>
      </c>
      <c r="AB7200">
        <v>37.869290979656014</v>
      </c>
      <c r="AC7200">
        <v>271.43230259203199</v>
      </c>
      <c r="AD7200">
        <v>0</v>
      </c>
      <c r="AE7200">
        <v>511.44503019157355</v>
      </c>
    </row>
    <row r="7201" spans="1:31" x14ac:dyDescent="0.25">
      <c r="A7201">
        <v>2286249</v>
      </c>
      <c r="B7201">
        <v>1</v>
      </c>
      <c r="C7201" t="s">
        <v>81</v>
      </c>
      <c r="D7201" t="s">
        <v>128</v>
      </c>
      <c r="E7201" t="s">
        <v>141</v>
      </c>
      <c r="F7201" t="s">
        <v>20735</v>
      </c>
      <c r="G7201" t="s">
        <v>134</v>
      </c>
      <c r="H7201" t="s">
        <v>135</v>
      </c>
      <c r="I7201" t="s">
        <v>136</v>
      </c>
      <c r="J7201" t="s">
        <v>137</v>
      </c>
      <c r="K7201" t="s">
        <v>138</v>
      </c>
      <c r="L7201" t="s">
        <v>20736</v>
      </c>
      <c r="M7201" t="s">
        <v>20737</v>
      </c>
      <c r="N7201">
        <v>0.91805555500000002</v>
      </c>
      <c r="O7201">
        <v>2</v>
      </c>
      <c r="P7201">
        <v>228</v>
      </c>
      <c r="Q7201">
        <v>17</v>
      </c>
      <c r="R7201">
        <v>10</v>
      </c>
      <c r="S7201">
        <v>3</v>
      </c>
      <c r="T7201">
        <v>10</v>
      </c>
      <c r="U7201">
        <v>0</v>
      </c>
      <c r="V7201">
        <v>0</v>
      </c>
      <c r="W7201">
        <v>27.542397250556306</v>
      </c>
      <c r="X7201">
        <v>25.581600190290711</v>
      </c>
      <c r="Y7201">
        <v>5.5549820607160028</v>
      </c>
      <c r="Z7201">
        <v>3.3628584342816668</v>
      </c>
      <c r="AA7201">
        <v>6.923903465566517</v>
      </c>
      <c r="AB7201">
        <v>6.1090854317991639</v>
      </c>
      <c r="AC7201">
        <v>0</v>
      </c>
      <c r="AD7201">
        <v>0</v>
      </c>
      <c r="AE7201">
        <v>75.074826833210366</v>
      </c>
    </row>
    <row r="7202" spans="1:31" x14ac:dyDescent="0.25">
      <c r="A7202">
        <v>2286106</v>
      </c>
      <c r="B7202">
        <v>1</v>
      </c>
      <c r="C7202" t="s">
        <v>80</v>
      </c>
      <c r="D7202" t="s">
        <v>99</v>
      </c>
      <c r="E7202" t="s">
        <v>141</v>
      </c>
      <c r="F7202" t="s">
        <v>20738</v>
      </c>
      <c r="G7202" t="s">
        <v>143</v>
      </c>
      <c r="H7202" t="s">
        <v>135</v>
      </c>
      <c r="I7202" t="s">
        <v>136</v>
      </c>
      <c r="J7202" t="s">
        <v>137</v>
      </c>
      <c r="K7202" t="s">
        <v>144</v>
      </c>
      <c r="L7202" t="s">
        <v>20739</v>
      </c>
      <c r="M7202" t="s">
        <v>20740</v>
      </c>
      <c r="N7202">
        <v>0.56333333299999999</v>
      </c>
      <c r="O7202">
        <v>3</v>
      </c>
      <c r="P7202">
        <v>337</v>
      </c>
      <c r="Q7202">
        <v>0</v>
      </c>
      <c r="R7202">
        <v>0</v>
      </c>
      <c r="S7202">
        <v>1</v>
      </c>
      <c r="T7202">
        <v>10</v>
      </c>
      <c r="U7202">
        <v>0</v>
      </c>
      <c r="V7202">
        <v>1</v>
      </c>
      <c r="W7202">
        <v>15.811616285183598</v>
      </c>
      <c r="X7202">
        <v>38.802792678013091</v>
      </c>
      <c r="Y7202">
        <v>0</v>
      </c>
      <c r="Z7202">
        <v>0</v>
      </c>
      <c r="AA7202">
        <v>6.659196993059</v>
      </c>
      <c r="AB7202">
        <v>11.582398812739267</v>
      </c>
      <c r="AC7202">
        <v>0</v>
      </c>
      <c r="AD7202">
        <v>0.37978024250399994</v>
      </c>
      <c r="AE7202">
        <v>73.235785011498947</v>
      </c>
    </row>
    <row r="7203" spans="1:31" x14ac:dyDescent="0.25">
      <c r="A7203">
        <v>2286163</v>
      </c>
      <c r="B7203">
        <v>1</v>
      </c>
      <c r="C7203" t="s">
        <v>80</v>
      </c>
      <c r="D7203" t="s">
        <v>97</v>
      </c>
      <c r="E7203" t="s">
        <v>165</v>
      </c>
      <c r="F7203" t="s">
        <v>20741</v>
      </c>
      <c r="G7203" t="s">
        <v>198</v>
      </c>
      <c r="H7203" t="s">
        <v>150</v>
      </c>
      <c r="I7203" t="s">
        <v>136</v>
      </c>
      <c r="J7203" t="s">
        <v>137</v>
      </c>
      <c r="K7203" t="s">
        <v>138</v>
      </c>
      <c r="L7203" t="s">
        <v>20742</v>
      </c>
      <c r="M7203" t="s">
        <v>20743</v>
      </c>
      <c r="N7203">
        <v>1.849444444</v>
      </c>
      <c r="O7203">
        <v>0</v>
      </c>
      <c r="P7203">
        <v>1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1.1545163081666667E-4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1.1545163081666667E-4</v>
      </c>
    </row>
    <row r="7204" spans="1:31" x14ac:dyDescent="0.25">
      <c r="A7204">
        <v>2286206</v>
      </c>
      <c r="B7204">
        <v>1</v>
      </c>
      <c r="C7204" t="s">
        <v>80</v>
      </c>
      <c r="D7204" t="s">
        <v>93</v>
      </c>
      <c r="E7204" t="s">
        <v>147</v>
      </c>
      <c r="F7204" t="s">
        <v>20744</v>
      </c>
      <c r="G7204" t="s">
        <v>297</v>
      </c>
      <c r="H7204" t="s">
        <v>150</v>
      </c>
      <c r="I7204" t="s">
        <v>136</v>
      </c>
      <c r="J7204" t="s">
        <v>3</v>
      </c>
      <c r="K7204" t="s">
        <v>138</v>
      </c>
      <c r="L7204" t="s">
        <v>20745</v>
      </c>
      <c r="M7204" t="s">
        <v>20746</v>
      </c>
      <c r="N7204">
        <v>2.3302777770000001</v>
      </c>
      <c r="O7204">
        <v>0</v>
      </c>
      <c r="P7204">
        <v>8</v>
      </c>
      <c r="Q7204">
        <v>0</v>
      </c>
      <c r="R7204">
        <v>2</v>
      </c>
      <c r="S7204">
        <v>0</v>
      </c>
      <c r="T7204">
        <v>3</v>
      </c>
      <c r="U7204">
        <v>0</v>
      </c>
      <c r="V7204">
        <v>0</v>
      </c>
      <c r="W7204">
        <v>0</v>
      </c>
      <c r="X7204">
        <v>6.3949547134932656</v>
      </c>
      <c r="Y7204">
        <v>0</v>
      </c>
      <c r="Z7204">
        <v>3.7273032804433337E-2</v>
      </c>
      <c r="AA7204">
        <v>0</v>
      </c>
      <c r="AB7204">
        <v>4.9793220401497464</v>
      </c>
      <c r="AC7204">
        <v>0</v>
      </c>
      <c r="AD7204">
        <v>0</v>
      </c>
      <c r="AE7204">
        <v>11.411549786447445</v>
      </c>
    </row>
    <row r="7205" spans="1:31" x14ac:dyDescent="0.25">
      <c r="A7205">
        <v>2286212</v>
      </c>
      <c r="B7205">
        <v>1</v>
      </c>
      <c r="C7205" t="s">
        <v>80</v>
      </c>
      <c r="D7205" t="s">
        <v>84</v>
      </c>
      <c r="E7205" t="s">
        <v>147</v>
      </c>
      <c r="F7205" t="s">
        <v>20747</v>
      </c>
      <c r="G7205" t="s">
        <v>314</v>
      </c>
      <c r="H7205" t="s">
        <v>150</v>
      </c>
      <c r="I7205" t="s">
        <v>136</v>
      </c>
      <c r="J7205" t="s">
        <v>137</v>
      </c>
      <c r="K7205" t="s">
        <v>138</v>
      </c>
      <c r="L7205" t="s">
        <v>20748</v>
      </c>
      <c r="M7205" t="s">
        <v>20749</v>
      </c>
      <c r="N7205">
        <v>4.6111111109999996</v>
      </c>
      <c r="O7205">
        <v>0</v>
      </c>
      <c r="P7205">
        <v>114</v>
      </c>
      <c r="Q7205">
        <v>0</v>
      </c>
      <c r="R7205">
        <v>0</v>
      </c>
      <c r="S7205">
        <v>0</v>
      </c>
      <c r="T7205">
        <v>18</v>
      </c>
      <c r="U7205">
        <v>0</v>
      </c>
      <c r="V7205">
        <v>0</v>
      </c>
      <c r="W7205">
        <v>0</v>
      </c>
      <c r="X7205">
        <v>132.91207577962399</v>
      </c>
      <c r="Y7205">
        <v>0</v>
      </c>
      <c r="Z7205">
        <v>0</v>
      </c>
      <c r="AA7205">
        <v>0</v>
      </c>
      <c r="AB7205">
        <v>58.948038421659021</v>
      </c>
      <c r="AC7205">
        <v>0</v>
      </c>
      <c r="AD7205">
        <v>0</v>
      </c>
      <c r="AE7205">
        <v>191.86011420128301</v>
      </c>
    </row>
    <row r="7206" spans="1:31" x14ac:dyDescent="0.25">
      <c r="A7206">
        <v>2286355</v>
      </c>
      <c r="B7206">
        <v>1</v>
      </c>
      <c r="C7206" t="s">
        <v>80</v>
      </c>
      <c r="D7206" t="s">
        <v>101</v>
      </c>
      <c r="E7206" t="s">
        <v>176</v>
      </c>
      <c r="F7206" t="s">
        <v>20750</v>
      </c>
      <c r="G7206" t="s">
        <v>1712</v>
      </c>
      <c r="H7206" t="s">
        <v>150</v>
      </c>
      <c r="I7206" t="s">
        <v>136</v>
      </c>
      <c r="J7206" t="s">
        <v>137</v>
      </c>
      <c r="K7206" t="s">
        <v>138</v>
      </c>
      <c r="L7206" t="s">
        <v>20751</v>
      </c>
      <c r="M7206" t="s">
        <v>20752</v>
      </c>
      <c r="N7206">
        <v>2.8883333329999998</v>
      </c>
      <c r="O7206">
        <v>0</v>
      </c>
      <c r="P7206">
        <v>162</v>
      </c>
      <c r="Q7206">
        <v>0</v>
      </c>
      <c r="R7206">
        <v>0</v>
      </c>
      <c r="S7206">
        <v>0</v>
      </c>
      <c r="T7206">
        <v>16</v>
      </c>
      <c r="U7206">
        <v>0</v>
      </c>
      <c r="V7206">
        <v>0</v>
      </c>
      <c r="W7206">
        <v>0</v>
      </c>
      <c r="X7206">
        <v>100.24696057592672</v>
      </c>
      <c r="Y7206">
        <v>0</v>
      </c>
      <c r="Z7206">
        <v>0</v>
      </c>
      <c r="AA7206">
        <v>0</v>
      </c>
      <c r="AB7206">
        <v>61.562222105107899</v>
      </c>
      <c r="AC7206">
        <v>0</v>
      </c>
      <c r="AD7206">
        <v>0</v>
      </c>
      <c r="AE7206">
        <v>161.80918268103463</v>
      </c>
    </row>
    <row r="7207" spans="1:31" x14ac:dyDescent="0.25">
      <c r="A7207">
        <v>2286043</v>
      </c>
      <c r="B7207">
        <v>1</v>
      </c>
      <c r="C7207" t="s">
        <v>80</v>
      </c>
      <c r="D7207" t="s">
        <v>104</v>
      </c>
      <c r="E7207" t="s">
        <v>147</v>
      </c>
      <c r="F7207" t="s">
        <v>1511</v>
      </c>
      <c r="G7207" t="s">
        <v>154</v>
      </c>
      <c r="H7207" t="s">
        <v>150</v>
      </c>
      <c r="I7207" t="s">
        <v>136</v>
      </c>
      <c r="J7207" t="s">
        <v>137</v>
      </c>
      <c r="K7207" t="s">
        <v>144</v>
      </c>
      <c r="L7207" t="s">
        <v>20753</v>
      </c>
      <c r="M7207" t="s">
        <v>20754</v>
      </c>
      <c r="N7207">
        <v>8.0888888879999996</v>
      </c>
      <c r="O7207">
        <v>0</v>
      </c>
      <c r="P7207">
        <v>51</v>
      </c>
      <c r="Q7207">
        <v>0</v>
      </c>
      <c r="R7207">
        <v>0</v>
      </c>
      <c r="S7207">
        <v>0</v>
      </c>
      <c r="T7207">
        <v>2</v>
      </c>
      <c r="U7207">
        <v>0</v>
      </c>
      <c r="V7207">
        <v>0</v>
      </c>
      <c r="W7207">
        <v>0</v>
      </c>
      <c r="X7207">
        <v>139.16961023427382</v>
      </c>
      <c r="Y7207">
        <v>0</v>
      </c>
      <c r="Z7207">
        <v>0</v>
      </c>
      <c r="AA7207">
        <v>0</v>
      </c>
      <c r="AB7207">
        <v>5.0537417691165345</v>
      </c>
      <c r="AC7207">
        <v>0</v>
      </c>
      <c r="AD7207">
        <v>0</v>
      </c>
      <c r="AE7207">
        <v>144.22335200339035</v>
      </c>
    </row>
    <row r="7208" spans="1:31" x14ac:dyDescent="0.25">
      <c r="A7208">
        <v>2286375</v>
      </c>
      <c r="B7208">
        <v>1</v>
      </c>
      <c r="C7208" t="s">
        <v>81</v>
      </c>
      <c r="D7208" t="s">
        <v>128</v>
      </c>
      <c r="E7208" t="s">
        <v>165</v>
      </c>
      <c r="F7208" t="s">
        <v>20755</v>
      </c>
      <c r="G7208" t="s">
        <v>167</v>
      </c>
      <c r="H7208" t="s">
        <v>150</v>
      </c>
      <c r="I7208" t="s">
        <v>136</v>
      </c>
      <c r="J7208" t="s">
        <v>137</v>
      </c>
      <c r="K7208" t="s">
        <v>138</v>
      </c>
      <c r="L7208" t="s">
        <v>20756</v>
      </c>
      <c r="M7208" t="s">
        <v>20757</v>
      </c>
      <c r="N7208">
        <v>1.198611111</v>
      </c>
      <c r="O7208">
        <v>0</v>
      </c>
      <c r="P7208">
        <v>4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1.0323359158974998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1.0323359158974998</v>
      </c>
    </row>
    <row r="7209" spans="1:31" x14ac:dyDescent="0.25">
      <c r="A7209">
        <v>2285997</v>
      </c>
      <c r="B7209">
        <v>1</v>
      </c>
      <c r="C7209" t="s">
        <v>81</v>
      </c>
      <c r="D7209" t="s">
        <v>120</v>
      </c>
      <c r="E7209" t="s">
        <v>157</v>
      </c>
      <c r="F7209" t="s">
        <v>17327</v>
      </c>
      <c r="G7209" t="s">
        <v>134</v>
      </c>
      <c r="H7209" t="s">
        <v>135</v>
      </c>
      <c r="I7209" t="s">
        <v>136</v>
      </c>
      <c r="J7209" t="s">
        <v>137</v>
      </c>
      <c r="K7209" t="s">
        <v>138</v>
      </c>
      <c r="L7209" t="s">
        <v>20758</v>
      </c>
      <c r="M7209" t="s">
        <v>20759</v>
      </c>
      <c r="N7209">
        <v>0.74083333299999998</v>
      </c>
      <c r="O7209">
        <v>1</v>
      </c>
      <c r="P7209">
        <v>304</v>
      </c>
      <c r="Q7209">
        <v>86</v>
      </c>
      <c r="R7209">
        <v>3</v>
      </c>
      <c r="S7209">
        <v>19</v>
      </c>
      <c r="T7209">
        <v>43</v>
      </c>
      <c r="U7209">
        <v>3</v>
      </c>
      <c r="V7209">
        <v>0</v>
      </c>
      <c r="W7209">
        <v>4.3284140039052499</v>
      </c>
      <c r="X7209">
        <v>57.395445735425177</v>
      </c>
      <c r="Y7209">
        <v>109.71149081999137</v>
      </c>
      <c r="Z7209">
        <v>0.15011819407340005</v>
      </c>
      <c r="AA7209">
        <v>25.821317905286044</v>
      </c>
      <c r="AB7209">
        <v>13.380467245362</v>
      </c>
      <c r="AC7209">
        <v>64.45767854879324</v>
      </c>
      <c r="AD7209">
        <v>0</v>
      </c>
      <c r="AE7209">
        <v>275.24493245283645</v>
      </c>
    </row>
    <row r="7210" spans="1:31" x14ac:dyDescent="0.25">
      <c r="A7210">
        <v>2286143</v>
      </c>
      <c r="B7210">
        <v>1</v>
      </c>
      <c r="C7210" t="s">
        <v>80</v>
      </c>
      <c r="D7210" t="s">
        <v>92</v>
      </c>
      <c r="E7210" t="s">
        <v>165</v>
      </c>
      <c r="F7210" t="s">
        <v>20760</v>
      </c>
      <c r="G7210" t="s">
        <v>198</v>
      </c>
      <c r="H7210" t="s">
        <v>150</v>
      </c>
      <c r="I7210" t="s">
        <v>136</v>
      </c>
      <c r="J7210" t="s">
        <v>137</v>
      </c>
      <c r="K7210" t="s">
        <v>138</v>
      </c>
      <c r="L7210" t="s">
        <v>20761</v>
      </c>
      <c r="M7210" t="s">
        <v>20762</v>
      </c>
      <c r="N7210">
        <v>2.332777777</v>
      </c>
      <c r="O7210">
        <v>0</v>
      </c>
      <c r="P7210">
        <v>0</v>
      </c>
      <c r="Q7210">
        <v>0</v>
      </c>
      <c r="R7210">
        <v>4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1.3387620961901168</v>
      </c>
      <c r="AA7210">
        <v>0</v>
      </c>
      <c r="AB7210">
        <v>0</v>
      </c>
      <c r="AC7210">
        <v>0</v>
      </c>
      <c r="AD7210">
        <v>0</v>
      </c>
      <c r="AE7210">
        <v>1.3387620961901168</v>
      </c>
    </row>
    <row r="7211" spans="1:31" x14ac:dyDescent="0.25">
      <c r="A7211">
        <v>2286083</v>
      </c>
      <c r="B7211">
        <v>1</v>
      </c>
      <c r="C7211" t="s">
        <v>81</v>
      </c>
      <c r="D7211" t="s">
        <v>118</v>
      </c>
      <c r="E7211" t="s">
        <v>147</v>
      </c>
      <c r="F7211" t="s">
        <v>20763</v>
      </c>
      <c r="G7211" t="s">
        <v>149</v>
      </c>
      <c r="H7211" t="s">
        <v>150</v>
      </c>
      <c r="I7211" t="s">
        <v>136</v>
      </c>
      <c r="J7211" t="s">
        <v>137</v>
      </c>
      <c r="K7211" t="s">
        <v>138</v>
      </c>
      <c r="L7211" t="s">
        <v>20764</v>
      </c>
      <c r="M7211" t="s">
        <v>20765</v>
      </c>
      <c r="N7211">
        <v>1.991666666</v>
      </c>
      <c r="O7211">
        <v>0</v>
      </c>
      <c r="P7211">
        <v>17</v>
      </c>
      <c r="Q7211">
        <v>0</v>
      </c>
      <c r="R7211">
        <v>2</v>
      </c>
      <c r="S7211">
        <v>0</v>
      </c>
      <c r="T7211">
        <v>1</v>
      </c>
      <c r="U7211">
        <v>0</v>
      </c>
      <c r="V7211">
        <v>0</v>
      </c>
      <c r="W7211">
        <v>0</v>
      </c>
      <c r="X7211">
        <v>5.3797572870195163</v>
      </c>
      <c r="Y7211">
        <v>0</v>
      </c>
      <c r="Z7211">
        <v>0</v>
      </c>
      <c r="AA7211">
        <v>0</v>
      </c>
      <c r="AB7211">
        <v>0.11219200736004167</v>
      </c>
      <c r="AC7211">
        <v>0</v>
      </c>
      <c r="AD7211">
        <v>0</v>
      </c>
      <c r="AE7211">
        <v>5.491949294379558</v>
      </c>
    </row>
    <row r="7212" spans="1:31" x14ac:dyDescent="0.25">
      <c r="A7212">
        <v>2286189</v>
      </c>
      <c r="B7212">
        <v>1</v>
      </c>
      <c r="C7212" t="s">
        <v>80</v>
      </c>
      <c r="D7212" t="s">
        <v>97</v>
      </c>
      <c r="E7212" t="s">
        <v>165</v>
      </c>
      <c r="F7212" t="s">
        <v>20766</v>
      </c>
      <c r="G7212" t="s">
        <v>261</v>
      </c>
      <c r="H7212" t="s">
        <v>150</v>
      </c>
      <c r="I7212" t="s">
        <v>136</v>
      </c>
      <c r="J7212" t="s">
        <v>137</v>
      </c>
      <c r="K7212" t="s">
        <v>138</v>
      </c>
      <c r="L7212" t="s">
        <v>20767</v>
      </c>
      <c r="M7212" t="s">
        <v>20768</v>
      </c>
      <c r="N7212">
        <v>3.0619444439999999</v>
      </c>
      <c r="O7212">
        <v>0</v>
      </c>
      <c r="P7212">
        <v>1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1.8836142473014335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1.8836142473014335</v>
      </c>
    </row>
    <row r="7213" spans="1:31" x14ac:dyDescent="0.25">
      <c r="A7213">
        <v>2286229</v>
      </c>
      <c r="B7213">
        <v>1</v>
      </c>
      <c r="C7213" t="s">
        <v>80</v>
      </c>
      <c r="D7213" t="s">
        <v>107</v>
      </c>
      <c r="E7213" t="s">
        <v>165</v>
      </c>
      <c r="F7213" t="s">
        <v>20769</v>
      </c>
      <c r="G7213" t="s">
        <v>167</v>
      </c>
      <c r="H7213" t="s">
        <v>150</v>
      </c>
      <c r="I7213" t="s">
        <v>136</v>
      </c>
      <c r="J7213" t="s">
        <v>137</v>
      </c>
      <c r="K7213" t="s">
        <v>138</v>
      </c>
      <c r="L7213" t="s">
        <v>20770</v>
      </c>
      <c r="M7213" t="s">
        <v>20771</v>
      </c>
      <c r="N7213">
        <v>1.9350000000000001</v>
      </c>
      <c r="O7213">
        <v>0</v>
      </c>
      <c r="P7213">
        <v>2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9.1594458712125001E-2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9.1594458712125001E-2</v>
      </c>
    </row>
    <row r="7214" spans="1:31" x14ac:dyDescent="0.25">
      <c r="A7214">
        <v>2286335</v>
      </c>
      <c r="B7214">
        <v>1</v>
      </c>
      <c r="C7214" t="s">
        <v>80</v>
      </c>
      <c r="D7214" t="s">
        <v>108</v>
      </c>
      <c r="E7214" t="s">
        <v>165</v>
      </c>
      <c r="F7214" t="s">
        <v>20772</v>
      </c>
      <c r="G7214" t="s">
        <v>198</v>
      </c>
      <c r="H7214" t="s">
        <v>150</v>
      </c>
      <c r="I7214" t="s">
        <v>136</v>
      </c>
      <c r="J7214" t="s">
        <v>137</v>
      </c>
      <c r="K7214" t="s">
        <v>138</v>
      </c>
      <c r="L7214" t="s">
        <v>20773</v>
      </c>
      <c r="M7214" t="s">
        <v>20774</v>
      </c>
      <c r="N7214">
        <v>1.9613888880000001</v>
      </c>
      <c r="O7214">
        <v>0</v>
      </c>
      <c r="P7214">
        <v>1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</row>
    <row r="7215" spans="1:31" x14ac:dyDescent="0.25">
      <c r="A7215">
        <v>2286315</v>
      </c>
      <c r="B7215">
        <v>1</v>
      </c>
      <c r="C7215" t="s">
        <v>80</v>
      </c>
      <c r="D7215" t="s">
        <v>108</v>
      </c>
      <c r="E7215" t="s">
        <v>132</v>
      </c>
      <c r="F7215" t="s">
        <v>20775</v>
      </c>
      <c r="G7215" t="s">
        <v>134</v>
      </c>
      <c r="H7215" t="s">
        <v>135</v>
      </c>
      <c r="I7215" t="s">
        <v>738</v>
      </c>
      <c r="J7215" t="s">
        <v>137</v>
      </c>
      <c r="K7215" t="s">
        <v>138</v>
      </c>
      <c r="L7215" t="s">
        <v>20776</v>
      </c>
      <c r="M7215" t="s">
        <v>20777</v>
      </c>
      <c r="N7215">
        <v>1.1944444E-2</v>
      </c>
      <c r="O7215">
        <v>0</v>
      </c>
      <c r="P7215">
        <v>807</v>
      </c>
      <c r="Q7215">
        <v>4</v>
      </c>
      <c r="R7215">
        <v>97</v>
      </c>
      <c r="S7215">
        <v>3</v>
      </c>
      <c r="T7215">
        <v>149</v>
      </c>
      <c r="U7215">
        <v>1</v>
      </c>
      <c r="V7215">
        <v>0</v>
      </c>
      <c r="W7215">
        <v>0</v>
      </c>
      <c r="X7215">
        <v>2.4634781843094444</v>
      </c>
      <c r="Y7215">
        <v>0.10365619382983333</v>
      </c>
      <c r="Z7215">
        <v>0.39303750227495005</v>
      </c>
      <c r="AA7215">
        <v>0.32067077576700836</v>
      </c>
      <c r="AB7215">
        <v>0.97515101455718078</v>
      </c>
      <c r="AC7215">
        <v>0.15091112807400001</v>
      </c>
      <c r="AD7215">
        <v>0</v>
      </c>
      <c r="AE7215">
        <v>4.406904798812417</v>
      </c>
    </row>
    <row r="7216" spans="1:31" x14ac:dyDescent="0.25">
      <c r="A7216">
        <v>2286080</v>
      </c>
      <c r="B7216">
        <v>1</v>
      </c>
      <c r="C7216" t="s">
        <v>80</v>
      </c>
      <c r="D7216" t="s">
        <v>103</v>
      </c>
      <c r="E7216" t="s">
        <v>132</v>
      </c>
      <c r="F7216" t="s">
        <v>8316</v>
      </c>
      <c r="G7216" t="s">
        <v>134</v>
      </c>
      <c r="H7216" t="s">
        <v>135</v>
      </c>
      <c r="I7216" t="s">
        <v>136</v>
      </c>
      <c r="J7216" t="s">
        <v>137</v>
      </c>
      <c r="K7216" t="s">
        <v>138</v>
      </c>
      <c r="L7216" t="s">
        <v>20778</v>
      </c>
      <c r="M7216" t="s">
        <v>20779</v>
      </c>
      <c r="N7216">
        <v>5.3233333329999999</v>
      </c>
      <c r="O7216">
        <v>14</v>
      </c>
      <c r="P7216">
        <v>331</v>
      </c>
      <c r="Q7216">
        <v>19</v>
      </c>
      <c r="R7216">
        <v>46</v>
      </c>
      <c r="S7216">
        <v>10</v>
      </c>
      <c r="T7216">
        <v>55</v>
      </c>
      <c r="U7216">
        <v>0</v>
      </c>
      <c r="V7216">
        <v>0</v>
      </c>
      <c r="W7216">
        <v>46.814267173089313</v>
      </c>
      <c r="X7216">
        <v>597.85808092695925</v>
      </c>
      <c r="Y7216">
        <v>426.9098506908046</v>
      </c>
      <c r="Z7216">
        <v>58.720924484609633</v>
      </c>
      <c r="AA7216">
        <v>236.89949012589872</v>
      </c>
      <c r="AB7216">
        <v>162.48550035502038</v>
      </c>
      <c r="AC7216">
        <v>0</v>
      </c>
      <c r="AD7216">
        <v>0</v>
      </c>
      <c r="AE7216">
        <v>1529.6881137563819</v>
      </c>
    </row>
    <row r="7217" spans="1:31" x14ac:dyDescent="0.25">
      <c r="A7217">
        <v>2286289</v>
      </c>
      <c r="B7217">
        <v>1</v>
      </c>
      <c r="C7217" t="s">
        <v>81</v>
      </c>
      <c r="D7217" t="s">
        <v>128</v>
      </c>
      <c r="E7217" t="s">
        <v>157</v>
      </c>
      <c r="F7217" t="s">
        <v>20780</v>
      </c>
      <c r="G7217" t="s">
        <v>442</v>
      </c>
      <c r="H7217" t="s">
        <v>135</v>
      </c>
      <c r="I7217" t="s">
        <v>136</v>
      </c>
      <c r="J7217" t="s">
        <v>137</v>
      </c>
      <c r="K7217" t="s">
        <v>144</v>
      </c>
      <c r="L7217" t="s">
        <v>20781</v>
      </c>
      <c r="M7217" t="s">
        <v>20782</v>
      </c>
      <c r="N7217">
        <v>0.35888888800000002</v>
      </c>
      <c r="O7217">
        <v>0</v>
      </c>
      <c r="P7217">
        <v>8510</v>
      </c>
      <c r="Q7217">
        <v>0</v>
      </c>
      <c r="R7217">
        <v>0</v>
      </c>
      <c r="S7217">
        <v>1</v>
      </c>
      <c r="T7217">
        <v>333</v>
      </c>
      <c r="U7217">
        <v>0</v>
      </c>
      <c r="V7217">
        <v>0</v>
      </c>
      <c r="W7217">
        <v>0</v>
      </c>
      <c r="X7217">
        <v>741.91338933604447</v>
      </c>
      <c r="Y7217">
        <v>0</v>
      </c>
      <c r="Z7217">
        <v>0</v>
      </c>
      <c r="AA7217">
        <v>0.48616751968156663</v>
      </c>
      <c r="AB7217">
        <v>154.74964161294699</v>
      </c>
      <c r="AC7217">
        <v>0</v>
      </c>
      <c r="AD7217">
        <v>0</v>
      </c>
      <c r="AE7217">
        <v>897.14919846867303</v>
      </c>
    </row>
    <row r="7218" spans="1:31" x14ac:dyDescent="0.25">
      <c r="A7218">
        <v>2286146</v>
      </c>
      <c r="B7218">
        <v>1</v>
      </c>
      <c r="C7218" t="s">
        <v>81</v>
      </c>
      <c r="D7218" t="s">
        <v>113</v>
      </c>
      <c r="E7218" t="s">
        <v>141</v>
      </c>
      <c r="F7218" t="s">
        <v>20783</v>
      </c>
      <c r="G7218" t="s">
        <v>268</v>
      </c>
      <c r="H7218" t="s">
        <v>135</v>
      </c>
      <c r="I7218" t="s">
        <v>136</v>
      </c>
      <c r="J7218" t="s">
        <v>137</v>
      </c>
      <c r="K7218" t="s">
        <v>138</v>
      </c>
      <c r="L7218" t="s">
        <v>20784</v>
      </c>
      <c r="M7218" t="s">
        <v>20785</v>
      </c>
      <c r="N7218">
        <v>3.3363888880000001</v>
      </c>
      <c r="O7218">
        <v>0</v>
      </c>
      <c r="P7218">
        <v>338</v>
      </c>
      <c r="Q7218">
        <v>15</v>
      </c>
      <c r="R7218">
        <v>16</v>
      </c>
      <c r="S7218">
        <v>2</v>
      </c>
      <c r="T7218">
        <v>20</v>
      </c>
      <c r="U7218">
        <v>1</v>
      </c>
      <c r="V7218">
        <v>0</v>
      </c>
      <c r="W7218">
        <v>0</v>
      </c>
      <c r="X7218">
        <v>165.52335484893098</v>
      </c>
      <c r="Y7218">
        <v>287.9760084200056</v>
      </c>
      <c r="Z7218">
        <v>8.0982309283888032</v>
      </c>
      <c r="AA7218">
        <v>65.310362931906525</v>
      </c>
      <c r="AB7218">
        <v>24.964334515465531</v>
      </c>
      <c r="AC7218">
        <v>496.37543738229908</v>
      </c>
      <c r="AD7218">
        <v>0</v>
      </c>
      <c r="AE7218">
        <v>1048.2477290269967</v>
      </c>
    </row>
    <row r="7219" spans="1:31" x14ac:dyDescent="0.25">
      <c r="A7219">
        <v>2286003</v>
      </c>
      <c r="B7219">
        <v>1</v>
      </c>
      <c r="C7219" t="s">
        <v>81</v>
      </c>
      <c r="D7219" t="s">
        <v>128</v>
      </c>
      <c r="E7219" t="s">
        <v>132</v>
      </c>
      <c r="F7219" t="s">
        <v>3354</v>
      </c>
      <c r="G7219" t="s">
        <v>134</v>
      </c>
      <c r="H7219" t="s">
        <v>135</v>
      </c>
      <c r="I7219" t="s">
        <v>136</v>
      </c>
      <c r="J7219" t="s">
        <v>137</v>
      </c>
      <c r="K7219" t="s">
        <v>138</v>
      </c>
      <c r="L7219" t="s">
        <v>20786</v>
      </c>
      <c r="M7219" t="s">
        <v>20787</v>
      </c>
      <c r="N7219">
        <v>0.68361111100000005</v>
      </c>
      <c r="O7219">
        <v>0</v>
      </c>
      <c r="P7219">
        <v>234</v>
      </c>
      <c r="Q7219">
        <v>4</v>
      </c>
      <c r="R7219">
        <v>4</v>
      </c>
      <c r="S7219">
        <v>13</v>
      </c>
      <c r="T7219">
        <v>27</v>
      </c>
      <c r="U7219">
        <v>2</v>
      </c>
      <c r="V7219">
        <v>0</v>
      </c>
      <c r="W7219">
        <v>0</v>
      </c>
      <c r="X7219">
        <v>35.903540428492455</v>
      </c>
      <c r="Y7219">
        <v>3.3263733309846755</v>
      </c>
      <c r="Z7219">
        <v>2.6746282522739997</v>
      </c>
      <c r="AA7219">
        <v>18.916170531440216</v>
      </c>
      <c r="AB7219">
        <v>6.0654664370176761</v>
      </c>
      <c r="AC7219">
        <v>176.62698397575534</v>
      </c>
      <c r="AD7219">
        <v>0</v>
      </c>
      <c r="AE7219">
        <v>243.51316295596436</v>
      </c>
    </row>
    <row r="7220" spans="1:31" x14ac:dyDescent="0.25">
      <c r="A7220">
        <v>2286272</v>
      </c>
      <c r="B7220">
        <v>1</v>
      </c>
      <c r="C7220" t="s">
        <v>80</v>
      </c>
      <c r="D7220" t="s">
        <v>107</v>
      </c>
      <c r="E7220" t="s">
        <v>165</v>
      </c>
      <c r="F7220" t="s">
        <v>20788</v>
      </c>
      <c r="G7220" t="s">
        <v>297</v>
      </c>
      <c r="H7220" t="s">
        <v>150</v>
      </c>
      <c r="I7220" t="s">
        <v>136</v>
      </c>
      <c r="J7220" t="s">
        <v>137</v>
      </c>
      <c r="K7220" t="s">
        <v>138</v>
      </c>
      <c r="L7220" t="s">
        <v>20789</v>
      </c>
      <c r="M7220" t="s">
        <v>20790</v>
      </c>
      <c r="N7220">
        <v>6.1288888879999996</v>
      </c>
      <c r="O7220">
        <v>0</v>
      </c>
      <c r="P7220">
        <v>1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0.69209733181050004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0.69209733181050004</v>
      </c>
    </row>
    <row r="7221" spans="1:31" x14ac:dyDescent="0.25">
      <c r="A7221">
        <v>2286309</v>
      </c>
      <c r="B7221">
        <v>1</v>
      </c>
      <c r="C7221" t="s">
        <v>81</v>
      </c>
      <c r="D7221" t="s">
        <v>123</v>
      </c>
      <c r="E7221" t="s">
        <v>147</v>
      </c>
      <c r="F7221" t="s">
        <v>20791</v>
      </c>
      <c r="G7221" t="s">
        <v>149</v>
      </c>
      <c r="H7221" t="s">
        <v>150</v>
      </c>
      <c r="I7221" t="s">
        <v>136</v>
      </c>
      <c r="J7221" t="s">
        <v>137</v>
      </c>
      <c r="K7221" t="s">
        <v>138</v>
      </c>
      <c r="L7221" t="s">
        <v>20792</v>
      </c>
      <c r="M7221" t="s">
        <v>20793</v>
      </c>
      <c r="N7221">
        <v>1.065555555</v>
      </c>
      <c r="O7221">
        <v>0</v>
      </c>
      <c r="P7221">
        <v>0</v>
      </c>
      <c r="Q7221">
        <v>0</v>
      </c>
      <c r="R7221">
        <v>2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0.8012466223575001</v>
      </c>
      <c r="AA7221">
        <v>0</v>
      </c>
      <c r="AB7221">
        <v>0</v>
      </c>
      <c r="AC7221">
        <v>0</v>
      </c>
      <c r="AD7221">
        <v>0</v>
      </c>
      <c r="AE7221">
        <v>0.8012466223575001</v>
      </c>
    </row>
    <row r="7222" spans="1:31" x14ac:dyDescent="0.25">
      <c r="A7222">
        <v>2286166</v>
      </c>
      <c r="B7222">
        <v>1</v>
      </c>
      <c r="C7222" t="s">
        <v>81</v>
      </c>
      <c r="D7222" t="s">
        <v>118</v>
      </c>
      <c r="E7222" t="s">
        <v>147</v>
      </c>
      <c r="F7222" t="s">
        <v>17700</v>
      </c>
      <c r="G7222" t="s">
        <v>149</v>
      </c>
      <c r="H7222" t="s">
        <v>150</v>
      </c>
      <c r="I7222" t="s">
        <v>136</v>
      </c>
      <c r="J7222" t="s">
        <v>137</v>
      </c>
      <c r="K7222" t="s">
        <v>138</v>
      </c>
      <c r="L7222" t="s">
        <v>20794</v>
      </c>
      <c r="M7222" t="s">
        <v>20795</v>
      </c>
      <c r="N7222">
        <v>2.1875</v>
      </c>
      <c r="O7222">
        <v>0</v>
      </c>
      <c r="P7222">
        <v>77</v>
      </c>
      <c r="Q7222">
        <v>0</v>
      </c>
      <c r="R7222">
        <v>0</v>
      </c>
      <c r="S7222">
        <v>0</v>
      </c>
      <c r="T7222">
        <v>1</v>
      </c>
      <c r="U7222">
        <v>0</v>
      </c>
      <c r="V7222">
        <v>0</v>
      </c>
      <c r="W7222">
        <v>0</v>
      </c>
      <c r="X7222">
        <v>40.437550195857526</v>
      </c>
      <c r="Y7222">
        <v>0</v>
      </c>
      <c r="Z7222">
        <v>0</v>
      </c>
      <c r="AA7222">
        <v>0</v>
      </c>
      <c r="AB7222">
        <v>0.100643137187725</v>
      </c>
      <c r="AC7222">
        <v>0</v>
      </c>
      <c r="AD7222">
        <v>0</v>
      </c>
      <c r="AE7222">
        <v>40.53819333304525</v>
      </c>
    </row>
    <row r="7223" spans="1:31" x14ac:dyDescent="0.25">
      <c r="A7223">
        <v>2286438</v>
      </c>
      <c r="B7223">
        <v>1</v>
      </c>
      <c r="C7223" t="s">
        <v>80</v>
      </c>
      <c r="D7223" t="s">
        <v>87</v>
      </c>
      <c r="E7223" t="s">
        <v>165</v>
      </c>
      <c r="F7223" t="s">
        <v>20796</v>
      </c>
      <c r="G7223" t="s">
        <v>167</v>
      </c>
      <c r="H7223" t="s">
        <v>150</v>
      </c>
      <c r="I7223" t="s">
        <v>136</v>
      </c>
      <c r="J7223" t="s">
        <v>137</v>
      </c>
      <c r="K7223" t="s">
        <v>138</v>
      </c>
      <c r="L7223" t="s">
        <v>20797</v>
      </c>
      <c r="M7223" t="s">
        <v>20798</v>
      </c>
      <c r="N7223">
        <v>0.94750000000000001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1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0.78544746973873059</v>
      </c>
      <c r="AC7223">
        <v>0</v>
      </c>
      <c r="AD7223">
        <v>0</v>
      </c>
      <c r="AE7223">
        <v>0.78544746973873059</v>
      </c>
    </row>
    <row r="7224" spans="1:31" x14ac:dyDescent="0.25">
      <c r="A7224">
        <v>2286440</v>
      </c>
      <c r="B7224">
        <v>1</v>
      </c>
      <c r="C7224" t="s">
        <v>81</v>
      </c>
      <c r="D7224" t="s">
        <v>128</v>
      </c>
      <c r="E7224" t="s">
        <v>165</v>
      </c>
      <c r="F7224" t="s">
        <v>20799</v>
      </c>
      <c r="G7224" t="s">
        <v>194</v>
      </c>
      <c r="H7224" t="s">
        <v>150</v>
      </c>
      <c r="I7224" t="s">
        <v>136</v>
      </c>
      <c r="J7224" t="s">
        <v>137</v>
      </c>
      <c r="K7224" t="s">
        <v>138</v>
      </c>
      <c r="L7224" t="s">
        <v>20800</v>
      </c>
      <c r="M7224" t="s">
        <v>20801</v>
      </c>
      <c r="N7224">
        <v>0.98833333300000004</v>
      </c>
      <c r="O7224">
        <v>0</v>
      </c>
      <c r="P7224">
        <v>7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1.1751759126174584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1.1751759126174584</v>
      </c>
    </row>
    <row r="7225" spans="1:31" x14ac:dyDescent="0.25">
      <c r="A7225">
        <v>2286442</v>
      </c>
      <c r="B7225">
        <v>1</v>
      </c>
      <c r="C7225" t="s">
        <v>80</v>
      </c>
      <c r="D7225" t="s">
        <v>96</v>
      </c>
      <c r="E7225" t="s">
        <v>165</v>
      </c>
      <c r="F7225" t="s">
        <v>20802</v>
      </c>
      <c r="G7225" t="s">
        <v>198</v>
      </c>
      <c r="H7225" t="s">
        <v>150</v>
      </c>
      <c r="I7225" t="s">
        <v>136</v>
      </c>
      <c r="J7225" t="s">
        <v>137</v>
      </c>
      <c r="K7225" t="s">
        <v>138</v>
      </c>
      <c r="L7225" t="s">
        <v>20803</v>
      </c>
      <c r="M7225" t="s">
        <v>20804</v>
      </c>
      <c r="N7225">
        <v>1.038888888</v>
      </c>
      <c r="O7225">
        <v>0</v>
      </c>
      <c r="P7225">
        <v>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1.1267192578266667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1.1267192578266667</v>
      </c>
    </row>
    <row r="7226" spans="1:31" x14ac:dyDescent="0.25">
      <c r="A7226">
        <v>2286443</v>
      </c>
      <c r="B7226">
        <v>1</v>
      </c>
      <c r="C7226" t="s">
        <v>81</v>
      </c>
      <c r="D7226" t="s">
        <v>123</v>
      </c>
      <c r="E7226" t="s">
        <v>322</v>
      </c>
      <c r="F7226" t="s">
        <v>20805</v>
      </c>
      <c r="G7226" t="s">
        <v>134</v>
      </c>
      <c r="H7226" t="s">
        <v>135</v>
      </c>
      <c r="I7226" t="s">
        <v>136</v>
      </c>
      <c r="J7226" t="s">
        <v>137</v>
      </c>
      <c r="K7226" t="s">
        <v>138</v>
      </c>
      <c r="L7226" t="s">
        <v>20806</v>
      </c>
      <c r="M7226" t="s">
        <v>20807</v>
      </c>
      <c r="N7226">
        <v>1.1377777769999999</v>
      </c>
      <c r="O7226">
        <v>2</v>
      </c>
      <c r="P7226">
        <v>1519</v>
      </c>
      <c r="Q7226">
        <v>92</v>
      </c>
      <c r="R7226">
        <v>83</v>
      </c>
      <c r="S7226">
        <v>5</v>
      </c>
      <c r="T7226">
        <v>233</v>
      </c>
      <c r="U7226">
        <v>1</v>
      </c>
      <c r="V7226">
        <v>1</v>
      </c>
      <c r="W7226">
        <v>0.49372374620622228</v>
      </c>
      <c r="X7226">
        <v>298.35747766652872</v>
      </c>
      <c r="Y7226">
        <v>55.053063423669272</v>
      </c>
      <c r="Z7226">
        <v>17.532766112768215</v>
      </c>
      <c r="AA7226">
        <v>3.7312413243479101</v>
      </c>
      <c r="AB7226">
        <v>97.108709338081539</v>
      </c>
      <c r="AC7226">
        <v>39.220897773407877</v>
      </c>
      <c r="AD7226">
        <v>0.40591550279300004</v>
      </c>
      <c r="AE7226">
        <v>511.9037948878028</v>
      </c>
    </row>
    <row r="7227" spans="1:31" x14ac:dyDescent="0.25">
      <c r="A7227">
        <v>2286444</v>
      </c>
      <c r="B7227">
        <v>1</v>
      </c>
      <c r="C7227" t="s">
        <v>80</v>
      </c>
      <c r="D7227" t="s">
        <v>90</v>
      </c>
      <c r="E7227" t="s">
        <v>165</v>
      </c>
      <c r="F7227" t="s">
        <v>20808</v>
      </c>
      <c r="G7227" t="s">
        <v>198</v>
      </c>
      <c r="H7227" t="s">
        <v>150</v>
      </c>
      <c r="I7227" t="s">
        <v>136</v>
      </c>
      <c r="J7227" t="s">
        <v>137</v>
      </c>
      <c r="K7227" t="s">
        <v>138</v>
      </c>
      <c r="L7227" t="s">
        <v>20809</v>
      </c>
      <c r="M7227" t="s">
        <v>20810</v>
      </c>
      <c r="N7227">
        <v>0.587777777</v>
      </c>
      <c r="O7227">
        <v>0</v>
      </c>
      <c r="P7227">
        <v>3</v>
      </c>
      <c r="Q7227">
        <v>0</v>
      </c>
      <c r="R7227">
        <v>0</v>
      </c>
      <c r="S7227">
        <v>0</v>
      </c>
      <c r="T7227">
        <v>1</v>
      </c>
      <c r="U7227">
        <v>0</v>
      </c>
      <c r="V7227">
        <v>0</v>
      </c>
      <c r="W7227">
        <v>0</v>
      </c>
      <c r="X7227">
        <v>0.98591207551483329</v>
      </c>
      <c r="Y7227">
        <v>0</v>
      </c>
      <c r="Z7227">
        <v>0</v>
      </c>
      <c r="AA7227">
        <v>0</v>
      </c>
      <c r="AB7227">
        <v>0.45273418173633329</v>
      </c>
      <c r="AC7227">
        <v>0</v>
      </c>
      <c r="AD7227">
        <v>0</v>
      </c>
      <c r="AE7227">
        <v>1.4386462572511665</v>
      </c>
    </row>
    <row r="7228" spans="1:31" x14ac:dyDescent="0.25">
      <c r="A7228">
        <v>2286445</v>
      </c>
      <c r="B7228">
        <v>1</v>
      </c>
      <c r="C7228" t="s">
        <v>81</v>
      </c>
      <c r="D7228" t="s">
        <v>127</v>
      </c>
      <c r="E7228" t="s">
        <v>165</v>
      </c>
      <c r="F7228" t="s">
        <v>20811</v>
      </c>
      <c r="G7228" t="s">
        <v>194</v>
      </c>
      <c r="H7228" t="s">
        <v>150</v>
      </c>
      <c r="I7228" t="s">
        <v>136</v>
      </c>
      <c r="J7228" t="s">
        <v>137</v>
      </c>
      <c r="K7228" t="s">
        <v>138</v>
      </c>
      <c r="L7228" t="s">
        <v>20812</v>
      </c>
      <c r="M7228" t="s">
        <v>20813</v>
      </c>
      <c r="N7228">
        <v>1.344166666</v>
      </c>
      <c r="O7228">
        <v>0</v>
      </c>
      <c r="P7228">
        <v>2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1.2383710182929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1.2383710182929</v>
      </c>
    </row>
    <row r="7229" spans="1:31" x14ac:dyDescent="0.25">
      <c r="A7229">
        <v>2286447</v>
      </c>
      <c r="B7229">
        <v>1</v>
      </c>
      <c r="C7229" t="s">
        <v>81</v>
      </c>
      <c r="D7229" t="s">
        <v>122</v>
      </c>
      <c r="E7229" t="s">
        <v>157</v>
      </c>
      <c r="F7229" t="s">
        <v>20814</v>
      </c>
      <c r="G7229" t="s">
        <v>134</v>
      </c>
      <c r="H7229" t="s">
        <v>135</v>
      </c>
      <c r="I7229" t="s">
        <v>136</v>
      </c>
      <c r="J7229" t="s">
        <v>137</v>
      </c>
      <c r="K7229" t="s">
        <v>138</v>
      </c>
      <c r="L7229" t="s">
        <v>20815</v>
      </c>
      <c r="M7229" t="s">
        <v>20816</v>
      </c>
      <c r="N7229">
        <v>0.96861111099999997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2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201.84269650335105</v>
      </c>
      <c r="AD7229">
        <v>0</v>
      </c>
      <c r="AE7229">
        <v>201.84269650335105</v>
      </c>
    </row>
    <row r="7230" spans="1:31" x14ac:dyDescent="0.25">
      <c r="A7230">
        <v>2286448</v>
      </c>
      <c r="B7230">
        <v>1</v>
      </c>
      <c r="C7230" t="s">
        <v>80</v>
      </c>
      <c r="D7230" t="s">
        <v>96</v>
      </c>
      <c r="E7230" t="s">
        <v>312</v>
      </c>
      <c r="F7230" t="s">
        <v>20817</v>
      </c>
      <c r="G7230" t="s">
        <v>380</v>
      </c>
      <c r="H7230" t="s">
        <v>150</v>
      </c>
      <c r="I7230" t="s">
        <v>136</v>
      </c>
      <c r="J7230" t="s">
        <v>137</v>
      </c>
      <c r="K7230" t="s">
        <v>138</v>
      </c>
      <c r="L7230" t="s">
        <v>20818</v>
      </c>
      <c r="M7230" t="s">
        <v>20819</v>
      </c>
      <c r="N7230">
        <v>8.2286111109999993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1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26.453759416012893</v>
      </c>
      <c r="AC7230">
        <v>0</v>
      </c>
      <c r="AD7230">
        <v>0</v>
      </c>
      <c r="AE7230">
        <v>26.453759416012893</v>
      </c>
    </row>
    <row r="7231" spans="1:31" x14ac:dyDescent="0.25">
      <c r="A7231">
        <v>2286449</v>
      </c>
      <c r="B7231">
        <v>1</v>
      </c>
      <c r="C7231" t="s">
        <v>80</v>
      </c>
      <c r="D7231" t="s">
        <v>100</v>
      </c>
      <c r="E7231" t="s">
        <v>132</v>
      </c>
      <c r="F7231" t="s">
        <v>20820</v>
      </c>
      <c r="G7231" t="s">
        <v>134</v>
      </c>
      <c r="H7231" t="s">
        <v>135</v>
      </c>
      <c r="I7231" t="s">
        <v>136</v>
      </c>
      <c r="J7231" t="s">
        <v>137</v>
      </c>
      <c r="K7231" t="s">
        <v>138</v>
      </c>
      <c r="L7231" t="s">
        <v>20821</v>
      </c>
      <c r="M7231" t="s">
        <v>20822</v>
      </c>
      <c r="N7231">
        <v>0.90861111100000003</v>
      </c>
      <c r="O7231">
        <v>1</v>
      </c>
      <c r="P7231">
        <v>0</v>
      </c>
      <c r="Q7231">
        <v>0</v>
      </c>
      <c r="R7231">
        <v>0</v>
      </c>
      <c r="S7231">
        <v>4</v>
      </c>
      <c r="T7231">
        <v>0</v>
      </c>
      <c r="U7231">
        <v>0</v>
      </c>
      <c r="V7231">
        <v>0</v>
      </c>
      <c r="W7231">
        <v>8.3269257586220427</v>
      </c>
      <c r="X7231">
        <v>0</v>
      </c>
      <c r="Y7231">
        <v>0</v>
      </c>
      <c r="Z7231">
        <v>0</v>
      </c>
      <c r="AA7231">
        <v>6.744055612435333</v>
      </c>
      <c r="AB7231">
        <v>0</v>
      </c>
      <c r="AC7231">
        <v>0</v>
      </c>
      <c r="AD7231">
        <v>0</v>
      </c>
      <c r="AE7231">
        <v>15.070981371057375</v>
      </c>
    </row>
    <row r="7232" spans="1:31" x14ac:dyDescent="0.25">
      <c r="A7232">
        <v>2286451</v>
      </c>
      <c r="B7232">
        <v>1</v>
      </c>
      <c r="C7232" t="s">
        <v>80</v>
      </c>
      <c r="D7232" t="s">
        <v>88</v>
      </c>
      <c r="E7232" t="s">
        <v>141</v>
      </c>
      <c r="F7232" t="s">
        <v>18864</v>
      </c>
      <c r="G7232" t="s">
        <v>134</v>
      </c>
      <c r="H7232" t="s">
        <v>135</v>
      </c>
      <c r="I7232" t="s">
        <v>136</v>
      </c>
      <c r="J7232" t="s">
        <v>137</v>
      </c>
      <c r="K7232" t="s">
        <v>138</v>
      </c>
      <c r="L7232" t="s">
        <v>20823</v>
      </c>
      <c r="M7232" t="s">
        <v>20824</v>
      </c>
      <c r="N7232">
        <v>0.11694444399999999</v>
      </c>
      <c r="O7232">
        <v>0</v>
      </c>
      <c r="P7232">
        <v>0</v>
      </c>
      <c r="Q7232">
        <v>0</v>
      </c>
      <c r="R7232">
        <v>0</v>
      </c>
      <c r="S7232">
        <v>1</v>
      </c>
      <c r="T7232">
        <v>1</v>
      </c>
      <c r="U7232">
        <v>2</v>
      </c>
      <c r="V7232">
        <v>1</v>
      </c>
      <c r="W7232">
        <v>0</v>
      </c>
      <c r="X7232">
        <v>0</v>
      </c>
      <c r="Y7232">
        <v>0</v>
      </c>
      <c r="Z7232">
        <v>0</v>
      </c>
      <c r="AA7232">
        <v>0.10474473982974444</v>
      </c>
      <c r="AB7232">
        <v>6.3864922272666678E-3</v>
      </c>
      <c r="AC7232">
        <v>26.431457880335834</v>
      </c>
      <c r="AD7232">
        <v>0.81567265354025009</v>
      </c>
      <c r="AE7232">
        <v>27.358261765933097</v>
      </c>
    </row>
    <row r="7233" spans="1:31" x14ac:dyDescent="0.25">
      <c r="A7233">
        <v>2286453</v>
      </c>
      <c r="B7233">
        <v>1</v>
      </c>
      <c r="C7233" t="s">
        <v>80</v>
      </c>
      <c r="D7233" t="s">
        <v>109</v>
      </c>
      <c r="E7233" t="s">
        <v>165</v>
      </c>
      <c r="F7233" t="s">
        <v>20825</v>
      </c>
      <c r="G7233" t="s">
        <v>198</v>
      </c>
      <c r="H7233" t="s">
        <v>150</v>
      </c>
      <c r="I7233" t="s">
        <v>136</v>
      </c>
      <c r="J7233" t="s">
        <v>137</v>
      </c>
      <c r="K7233" t="s">
        <v>138</v>
      </c>
      <c r="L7233" t="s">
        <v>20826</v>
      </c>
      <c r="M7233" t="s">
        <v>20827</v>
      </c>
      <c r="N7233">
        <v>1.9155555550000001</v>
      </c>
      <c r="O7233">
        <v>0</v>
      </c>
      <c r="P7233">
        <v>2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0.32521349727499993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0.32521349727499993</v>
      </c>
    </row>
    <row r="7234" spans="1:31" x14ac:dyDescent="0.25">
      <c r="A7234">
        <v>2286454</v>
      </c>
      <c r="B7234">
        <v>1</v>
      </c>
      <c r="C7234" t="s">
        <v>81</v>
      </c>
      <c r="D7234" t="s">
        <v>117</v>
      </c>
      <c r="E7234" t="s">
        <v>132</v>
      </c>
      <c r="F7234" t="s">
        <v>20828</v>
      </c>
      <c r="G7234" t="s">
        <v>134</v>
      </c>
      <c r="H7234" t="s">
        <v>135</v>
      </c>
      <c r="I7234" t="s">
        <v>136</v>
      </c>
      <c r="J7234" t="s">
        <v>137</v>
      </c>
      <c r="K7234" t="s">
        <v>138</v>
      </c>
      <c r="L7234" t="s">
        <v>20829</v>
      </c>
      <c r="M7234" t="s">
        <v>20830</v>
      </c>
      <c r="N7234">
        <v>0.15416666600000001</v>
      </c>
      <c r="O7234">
        <v>2</v>
      </c>
      <c r="P7234">
        <v>2416</v>
      </c>
      <c r="Q7234">
        <v>88</v>
      </c>
      <c r="R7234">
        <v>277</v>
      </c>
      <c r="S7234">
        <v>25</v>
      </c>
      <c r="T7234">
        <v>108</v>
      </c>
      <c r="U7234">
        <v>2</v>
      </c>
      <c r="V7234">
        <v>0</v>
      </c>
      <c r="W7234">
        <v>4.9858847392E-2</v>
      </c>
      <c r="X7234">
        <v>32.096121395515354</v>
      </c>
      <c r="Y7234">
        <v>17.114429810933249</v>
      </c>
      <c r="Z7234">
        <v>3.929256857131834</v>
      </c>
      <c r="AA7234">
        <v>11.480694803958125</v>
      </c>
      <c r="AB7234">
        <v>5.143293963250211</v>
      </c>
      <c r="AC7234">
        <v>5.8043152723800002</v>
      </c>
      <c r="AD7234">
        <v>0</v>
      </c>
      <c r="AE7234">
        <v>75.617970950560775</v>
      </c>
    </row>
    <row r="7235" spans="1:31" x14ac:dyDescent="0.25">
      <c r="A7235">
        <v>2286457</v>
      </c>
      <c r="B7235">
        <v>1</v>
      </c>
      <c r="C7235" t="s">
        <v>80</v>
      </c>
      <c r="D7235" t="s">
        <v>97</v>
      </c>
      <c r="E7235" t="s">
        <v>165</v>
      </c>
      <c r="F7235" t="s">
        <v>20831</v>
      </c>
      <c r="G7235" t="s">
        <v>198</v>
      </c>
      <c r="H7235" t="s">
        <v>150</v>
      </c>
      <c r="I7235" t="s">
        <v>136</v>
      </c>
      <c r="J7235" t="s">
        <v>137</v>
      </c>
      <c r="K7235" t="s">
        <v>138</v>
      </c>
      <c r="L7235" t="s">
        <v>20832</v>
      </c>
      <c r="M7235" t="s">
        <v>20833</v>
      </c>
      <c r="N7235">
        <v>2.0052777769999999</v>
      </c>
      <c r="O7235">
        <v>0</v>
      </c>
      <c r="P7235">
        <v>1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0.89043366294415005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0.89043366294415005</v>
      </c>
    </row>
    <row r="7236" spans="1:31" x14ac:dyDescent="0.25">
      <c r="A7236">
        <v>2286458</v>
      </c>
      <c r="B7236">
        <v>1</v>
      </c>
      <c r="C7236" t="s">
        <v>81</v>
      </c>
      <c r="D7236" t="s">
        <v>118</v>
      </c>
      <c r="E7236" t="s">
        <v>176</v>
      </c>
      <c r="F7236" t="s">
        <v>20834</v>
      </c>
      <c r="G7236" t="s">
        <v>178</v>
      </c>
      <c r="H7236" t="s">
        <v>150</v>
      </c>
      <c r="I7236" t="s">
        <v>136</v>
      </c>
      <c r="J7236" t="s">
        <v>137</v>
      </c>
      <c r="K7236" t="s">
        <v>138</v>
      </c>
      <c r="L7236" t="s">
        <v>20835</v>
      </c>
      <c r="M7236" t="s">
        <v>20836</v>
      </c>
      <c r="N7236">
        <v>1.1541666660000001</v>
      </c>
      <c r="O7236">
        <v>0</v>
      </c>
      <c r="P7236">
        <v>0</v>
      </c>
      <c r="Q7236">
        <v>0</v>
      </c>
      <c r="R7236">
        <v>8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13.776404512716999</v>
      </c>
      <c r="AA7236">
        <v>0</v>
      </c>
      <c r="AB7236">
        <v>0</v>
      </c>
      <c r="AC7236">
        <v>0</v>
      </c>
      <c r="AD7236">
        <v>0</v>
      </c>
      <c r="AE7236">
        <v>13.776404512716999</v>
      </c>
    </row>
    <row r="7237" spans="1:31" x14ac:dyDescent="0.25">
      <c r="A7237">
        <v>2286459</v>
      </c>
      <c r="B7237">
        <v>1</v>
      </c>
      <c r="C7237" t="s">
        <v>80</v>
      </c>
      <c r="D7237" t="s">
        <v>88</v>
      </c>
      <c r="E7237" t="s">
        <v>141</v>
      </c>
      <c r="F7237" t="s">
        <v>18864</v>
      </c>
      <c r="G7237" t="s">
        <v>348</v>
      </c>
      <c r="H7237" t="s">
        <v>135</v>
      </c>
      <c r="I7237" t="s">
        <v>136</v>
      </c>
      <c r="J7237" t="s">
        <v>137</v>
      </c>
      <c r="K7237" t="s">
        <v>138</v>
      </c>
      <c r="L7237" t="s">
        <v>20837</v>
      </c>
      <c r="M7237" t="s">
        <v>20838</v>
      </c>
      <c r="N7237">
        <v>1.521666666</v>
      </c>
      <c r="O7237">
        <v>0</v>
      </c>
      <c r="P7237">
        <v>0</v>
      </c>
      <c r="Q7237">
        <v>0</v>
      </c>
      <c r="R7237">
        <v>0</v>
      </c>
      <c r="S7237">
        <v>1</v>
      </c>
      <c r="T7237">
        <v>1</v>
      </c>
      <c r="U7237">
        <v>2</v>
      </c>
      <c r="V7237">
        <v>1</v>
      </c>
      <c r="W7237">
        <v>0</v>
      </c>
      <c r="X7237">
        <v>0</v>
      </c>
      <c r="Y7237">
        <v>0</v>
      </c>
      <c r="Z7237">
        <v>0</v>
      </c>
      <c r="AA7237">
        <v>1.5600282327779416</v>
      </c>
      <c r="AB7237">
        <v>0.10051539111250002</v>
      </c>
      <c r="AC7237">
        <v>492.98211233159759</v>
      </c>
      <c r="AD7237">
        <v>17.362134998959501</v>
      </c>
      <c r="AE7237">
        <v>512.00479095444746</v>
      </c>
    </row>
    <row r="7238" spans="1:31" x14ac:dyDescent="0.25">
      <c r="A7238">
        <v>2286460</v>
      </c>
      <c r="B7238">
        <v>1</v>
      </c>
      <c r="C7238" t="s">
        <v>80</v>
      </c>
      <c r="D7238" t="s">
        <v>103</v>
      </c>
      <c r="E7238" t="s">
        <v>147</v>
      </c>
      <c r="F7238" t="s">
        <v>20839</v>
      </c>
      <c r="G7238" t="s">
        <v>233</v>
      </c>
      <c r="H7238" t="s">
        <v>150</v>
      </c>
      <c r="I7238" t="s">
        <v>136</v>
      </c>
      <c r="J7238" t="s">
        <v>137</v>
      </c>
      <c r="K7238" t="s">
        <v>138</v>
      </c>
      <c r="L7238" t="s">
        <v>20840</v>
      </c>
      <c r="M7238" t="s">
        <v>20841</v>
      </c>
      <c r="N7238">
        <v>2.375277777</v>
      </c>
      <c r="O7238">
        <v>0</v>
      </c>
      <c r="P7238">
        <v>93</v>
      </c>
      <c r="Q7238">
        <v>0</v>
      </c>
      <c r="R7238">
        <v>0</v>
      </c>
      <c r="S7238">
        <v>0</v>
      </c>
      <c r="T7238">
        <v>7</v>
      </c>
      <c r="U7238">
        <v>0</v>
      </c>
      <c r="V7238">
        <v>0</v>
      </c>
      <c r="W7238">
        <v>0</v>
      </c>
      <c r="X7238">
        <v>62.8293822565836</v>
      </c>
      <c r="Y7238">
        <v>0</v>
      </c>
      <c r="Z7238">
        <v>0</v>
      </c>
      <c r="AA7238">
        <v>0</v>
      </c>
      <c r="AB7238">
        <v>8.1237432994677352</v>
      </c>
      <c r="AC7238">
        <v>0</v>
      </c>
      <c r="AD7238">
        <v>0</v>
      </c>
      <c r="AE7238">
        <v>70.953125556051333</v>
      </c>
    </row>
    <row r="7239" spans="1:31" x14ac:dyDescent="0.25">
      <c r="A7239">
        <v>2286461</v>
      </c>
      <c r="B7239">
        <v>1</v>
      </c>
      <c r="C7239" t="s">
        <v>81</v>
      </c>
      <c r="D7239" t="s">
        <v>127</v>
      </c>
      <c r="E7239" t="s">
        <v>165</v>
      </c>
      <c r="F7239" t="s">
        <v>20842</v>
      </c>
      <c r="G7239" t="s">
        <v>167</v>
      </c>
      <c r="H7239" t="s">
        <v>150</v>
      </c>
      <c r="I7239" t="s">
        <v>136</v>
      </c>
      <c r="J7239" t="s">
        <v>137</v>
      </c>
      <c r="K7239" t="s">
        <v>138</v>
      </c>
      <c r="L7239" t="s">
        <v>20843</v>
      </c>
      <c r="M7239" t="s">
        <v>20844</v>
      </c>
      <c r="N7239">
        <v>7.1716666660000001</v>
      </c>
      <c r="O7239">
        <v>0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0.80857721052293319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0.80857721052293319</v>
      </c>
    </row>
    <row r="7240" spans="1:31" x14ac:dyDescent="0.25">
      <c r="A7240">
        <v>2286462</v>
      </c>
      <c r="B7240">
        <v>1</v>
      </c>
      <c r="C7240" t="s">
        <v>80</v>
      </c>
      <c r="D7240" t="s">
        <v>83</v>
      </c>
      <c r="E7240" t="s">
        <v>176</v>
      </c>
      <c r="F7240" t="s">
        <v>20845</v>
      </c>
      <c r="G7240" t="s">
        <v>297</v>
      </c>
      <c r="H7240" t="s">
        <v>150</v>
      </c>
      <c r="I7240" t="s">
        <v>136</v>
      </c>
      <c r="J7240" t="s">
        <v>3</v>
      </c>
      <c r="K7240" t="s">
        <v>138</v>
      </c>
      <c r="L7240" t="s">
        <v>20846</v>
      </c>
      <c r="M7240" t="s">
        <v>20847</v>
      </c>
      <c r="N7240">
        <v>4.7880555549999997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82</v>
      </c>
      <c r="U7240">
        <v>0</v>
      </c>
      <c r="V7240">
        <v>3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794.27524163093074</v>
      </c>
      <c r="AC7240">
        <v>0</v>
      </c>
      <c r="AD7240">
        <v>682.47839298116912</v>
      </c>
      <c r="AE7240">
        <v>1476.7536346120999</v>
      </c>
    </row>
    <row r="7241" spans="1:31" x14ac:dyDescent="0.25">
      <c r="A7241">
        <v>2286464</v>
      </c>
      <c r="B7241">
        <v>1</v>
      </c>
      <c r="C7241" t="s">
        <v>81</v>
      </c>
      <c r="D7241" t="s">
        <v>121</v>
      </c>
      <c r="E7241" t="s">
        <v>141</v>
      </c>
      <c r="F7241" t="s">
        <v>20848</v>
      </c>
      <c r="G7241" t="s">
        <v>134</v>
      </c>
      <c r="H7241" t="s">
        <v>135</v>
      </c>
      <c r="I7241" t="s">
        <v>738</v>
      </c>
      <c r="J7241" t="s">
        <v>137</v>
      </c>
      <c r="K7241" t="s">
        <v>138</v>
      </c>
      <c r="L7241" t="s">
        <v>20849</v>
      </c>
      <c r="M7241" t="s">
        <v>20850</v>
      </c>
      <c r="N7241">
        <v>8.3333330000000001E-3</v>
      </c>
      <c r="O7241">
        <v>0</v>
      </c>
      <c r="P7241">
        <v>515</v>
      </c>
      <c r="Q7241">
        <v>0</v>
      </c>
      <c r="R7241">
        <v>12</v>
      </c>
      <c r="S7241">
        <v>4</v>
      </c>
      <c r="T7241">
        <v>19</v>
      </c>
      <c r="U7241">
        <v>0</v>
      </c>
      <c r="V7241">
        <v>0</v>
      </c>
      <c r="W7241">
        <v>0</v>
      </c>
      <c r="X7241">
        <v>0.42399560964424954</v>
      </c>
      <c r="Y7241">
        <v>0</v>
      </c>
      <c r="Z7241">
        <v>2.6993759100750005E-2</v>
      </c>
      <c r="AA7241">
        <v>0.10522668685049999</v>
      </c>
      <c r="AB7241">
        <v>7.1147540837916676E-2</v>
      </c>
      <c r="AC7241">
        <v>0</v>
      </c>
      <c r="AD7241">
        <v>0</v>
      </c>
      <c r="AE7241">
        <v>0.62736359643341622</v>
      </c>
    </row>
    <row r="7242" spans="1:31" x14ac:dyDescent="0.25">
      <c r="A7242">
        <v>2286466</v>
      </c>
      <c r="B7242">
        <v>1</v>
      </c>
      <c r="C7242" t="s">
        <v>80</v>
      </c>
      <c r="D7242" t="s">
        <v>82</v>
      </c>
      <c r="E7242" t="s">
        <v>165</v>
      </c>
      <c r="F7242" t="s">
        <v>20851</v>
      </c>
      <c r="G7242" t="s">
        <v>225</v>
      </c>
      <c r="H7242" t="s">
        <v>150</v>
      </c>
      <c r="I7242" t="s">
        <v>136</v>
      </c>
      <c r="J7242" t="s">
        <v>137</v>
      </c>
      <c r="K7242" t="s">
        <v>138</v>
      </c>
      <c r="L7242" t="s">
        <v>20852</v>
      </c>
      <c r="M7242" t="s">
        <v>20853</v>
      </c>
      <c r="N7242">
        <v>1.2994444439999999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1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10.645157343786499</v>
      </c>
      <c r="AC7242">
        <v>0</v>
      </c>
      <c r="AD7242">
        <v>0</v>
      </c>
      <c r="AE7242">
        <v>10.645157343786499</v>
      </c>
    </row>
    <row r="7243" spans="1:31" x14ac:dyDescent="0.25">
      <c r="A7243">
        <v>2286468</v>
      </c>
      <c r="B7243">
        <v>1</v>
      </c>
      <c r="C7243" t="s">
        <v>81</v>
      </c>
      <c r="D7243" t="s">
        <v>112</v>
      </c>
      <c r="E7243" t="s">
        <v>312</v>
      </c>
      <c r="F7243" t="s">
        <v>20854</v>
      </c>
      <c r="G7243" t="s">
        <v>1032</v>
      </c>
      <c r="H7243" t="s">
        <v>150</v>
      </c>
      <c r="I7243" t="s">
        <v>136</v>
      </c>
      <c r="J7243" t="s">
        <v>137</v>
      </c>
      <c r="K7243" t="s">
        <v>138</v>
      </c>
      <c r="L7243" t="s">
        <v>20855</v>
      </c>
      <c r="M7243" t="s">
        <v>20856</v>
      </c>
      <c r="N7243">
        <v>1.413333333</v>
      </c>
      <c r="O7243">
        <v>0</v>
      </c>
      <c r="P7243">
        <v>110</v>
      </c>
      <c r="Q7243">
        <v>0</v>
      </c>
      <c r="R7243">
        <v>0</v>
      </c>
      <c r="S7243">
        <v>0</v>
      </c>
      <c r="T7243">
        <v>31</v>
      </c>
      <c r="U7243">
        <v>0</v>
      </c>
      <c r="V7243">
        <v>0</v>
      </c>
      <c r="W7243">
        <v>0</v>
      </c>
      <c r="X7243">
        <v>24.407856401865345</v>
      </c>
      <c r="Y7243">
        <v>0</v>
      </c>
      <c r="Z7243">
        <v>0</v>
      </c>
      <c r="AA7243">
        <v>0</v>
      </c>
      <c r="AB7243">
        <v>10.937740544304443</v>
      </c>
      <c r="AC7243">
        <v>0</v>
      </c>
      <c r="AD7243">
        <v>0</v>
      </c>
      <c r="AE7243">
        <v>35.345596946169792</v>
      </c>
    </row>
    <row r="7244" spans="1:31" x14ac:dyDescent="0.25">
      <c r="A7244">
        <v>2286469</v>
      </c>
      <c r="B7244">
        <v>1</v>
      </c>
      <c r="C7244" t="s">
        <v>80</v>
      </c>
      <c r="D7244" t="s">
        <v>91</v>
      </c>
      <c r="E7244" t="s">
        <v>147</v>
      </c>
      <c r="F7244" t="s">
        <v>20857</v>
      </c>
      <c r="G7244" t="s">
        <v>149</v>
      </c>
      <c r="H7244" t="s">
        <v>150</v>
      </c>
      <c r="I7244" t="s">
        <v>136</v>
      </c>
      <c r="J7244" t="s">
        <v>137</v>
      </c>
      <c r="K7244" t="s">
        <v>138</v>
      </c>
      <c r="L7244" t="s">
        <v>20858</v>
      </c>
      <c r="M7244" t="s">
        <v>20859</v>
      </c>
      <c r="N7244">
        <v>0.80777777699999997</v>
      </c>
      <c r="O7244">
        <v>0</v>
      </c>
      <c r="P7244">
        <v>0</v>
      </c>
      <c r="Q7244">
        <v>0</v>
      </c>
      <c r="R7244">
        <v>2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0.17033033267459999</v>
      </c>
      <c r="AA7244">
        <v>0</v>
      </c>
      <c r="AB7244">
        <v>0</v>
      </c>
      <c r="AC7244">
        <v>0</v>
      </c>
      <c r="AD7244">
        <v>0</v>
      </c>
      <c r="AE7244">
        <v>0.17033033267459999</v>
      </c>
    </row>
    <row r="7245" spans="1:31" x14ac:dyDescent="0.25">
      <c r="A7245">
        <v>2286472</v>
      </c>
      <c r="B7245">
        <v>1</v>
      </c>
      <c r="C7245" t="s">
        <v>81</v>
      </c>
      <c r="D7245" t="s">
        <v>120</v>
      </c>
      <c r="E7245" t="s">
        <v>132</v>
      </c>
      <c r="F7245" t="s">
        <v>20860</v>
      </c>
      <c r="G7245" t="s">
        <v>134</v>
      </c>
      <c r="H7245" t="s">
        <v>135</v>
      </c>
      <c r="I7245" t="s">
        <v>136</v>
      </c>
      <c r="J7245" t="s">
        <v>137</v>
      </c>
      <c r="K7245" t="s">
        <v>138</v>
      </c>
      <c r="L7245" t="s">
        <v>20861</v>
      </c>
      <c r="M7245" t="s">
        <v>20862</v>
      </c>
      <c r="N7245">
        <v>0.950555555</v>
      </c>
      <c r="O7245">
        <v>0</v>
      </c>
      <c r="P7245">
        <v>306</v>
      </c>
      <c r="Q7245">
        <v>4</v>
      </c>
      <c r="R7245">
        <v>26</v>
      </c>
      <c r="S7245">
        <v>0</v>
      </c>
      <c r="T7245">
        <v>30</v>
      </c>
      <c r="U7245">
        <v>0</v>
      </c>
      <c r="V7245">
        <v>0</v>
      </c>
      <c r="W7245">
        <v>0</v>
      </c>
      <c r="X7245">
        <v>53.723744450696756</v>
      </c>
      <c r="Y7245">
        <v>3.6770723136559007</v>
      </c>
      <c r="Z7245">
        <v>51.2403265496662</v>
      </c>
      <c r="AA7245">
        <v>0</v>
      </c>
      <c r="AB7245">
        <v>10.995742417533968</v>
      </c>
      <c r="AC7245">
        <v>0</v>
      </c>
      <c r="AD7245">
        <v>0</v>
      </c>
      <c r="AE7245">
        <v>119.63688573155281</v>
      </c>
    </row>
    <row r="7246" spans="1:31" x14ac:dyDescent="0.25">
      <c r="A7246">
        <v>2286476</v>
      </c>
      <c r="B7246">
        <v>1</v>
      </c>
      <c r="C7246" t="s">
        <v>81</v>
      </c>
      <c r="D7246" t="s">
        <v>112</v>
      </c>
      <c r="E7246" t="s">
        <v>147</v>
      </c>
      <c r="F7246" t="s">
        <v>20863</v>
      </c>
      <c r="G7246" t="s">
        <v>149</v>
      </c>
      <c r="H7246" t="s">
        <v>150</v>
      </c>
      <c r="I7246" t="s">
        <v>136</v>
      </c>
      <c r="J7246" t="s">
        <v>137</v>
      </c>
      <c r="K7246" t="s">
        <v>138</v>
      </c>
      <c r="L7246" t="s">
        <v>20864</v>
      </c>
      <c r="M7246" t="s">
        <v>20865</v>
      </c>
      <c r="N7246">
        <v>2.318888888</v>
      </c>
      <c r="O7246">
        <v>0</v>
      </c>
      <c r="P7246">
        <v>69</v>
      </c>
      <c r="Q7246">
        <v>0</v>
      </c>
      <c r="R7246">
        <v>4</v>
      </c>
      <c r="S7246">
        <v>0</v>
      </c>
      <c r="T7246">
        <v>4</v>
      </c>
      <c r="U7246">
        <v>0</v>
      </c>
      <c r="V7246">
        <v>0</v>
      </c>
      <c r="W7246">
        <v>0</v>
      </c>
      <c r="X7246">
        <v>31.399265676340221</v>
      </c>
      <c r="Y7246">
        <v>0</v>
      </c>
      <c r="Z7246">
        <v>0.28811977622520007</v>
      </c>
      <c r="AA7246">
        <v>0</v>
      </c>
      <c r="AB7246">
        <v>0.10484923261585834</v>
      </c>
      <c r="AC7246">
        <v>0</v>
      </c>
      <c r="AD7246">
        <v>0</v>
      </c>
      <c r="AE7246">
        <v>31.792234685181281</v>
      </c>
    </row>
    <row r="7247" spans="1:31" x14ac:dyDescent="0.25">
      <c r="A7247">
        <v>2286481</v>
      </c>
      <c r="B7247">
        <v>1</v>
      </c>
      <c r="C7247" t="s">
        <v>81</v>
      </c>
      <c r="D7247" t="s">
        <v>112</v>
      </c>
      <c r="E7247" t="s">
        <v>141</v>
      </c>
      <c r="F7247" t="s">
        <v>613</v>
      </c>
      <c r="G7247" t="s">
        <v>143</v>
      </c>
      <c r="H7247" t="s">
        <v>135</v>
      </c>
      <c r="I7247" t="s">
        <v>136</v>
      </c>
      <c r="J7247" t="s">
        <v>137</v>
      </c>
      <c r="K7247" t="s">
        <v>144</v>
      </c>
      <c r="L7247" t="s">
        <v>20866</v>
      </c>
      <c r="M7247" t="s">
        <v>20867</v>
      </c>
      <c r="N7247">
        <v>8.9383333329999992</v>
      </c>
      <c r="O7247">
        <v>0</v>
      </c>
      <c r="P7247">
        <v>36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19.89046069231453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19.89046069231453</v>
      </c>
    </row>
    <row r="7248" spans="1:31" x14ac:dyDescent="0.25">
      <c r="A7248">
        <v>2286483</v>
      </c>
      <c r="B7248">
        <v>1</v>
      </c>
      <c r="C7248" t="s">
        <v>80</v>
      </c>
      <c r="D7248" t="s">
        <v>100</v>
      </c>
      <c r="E7248" t="s">
        <v>157</v>
      </c>
      <c r="F7248" t="s">
        <v>20868</v>
      </c>
      <c r="G7248" t="s">
        <v>154</v>
      </c>
      <c r="H7248" t="s">
        <v>135</v>
      </c>
      <c r="I7248" t="s">
        <v>136</v>
      </c>
      <c r="J7248" t="s">
        <v>137</v>
      </c>
      <c r="K7248" t="s">
        <v>144</v>
      </c>
      <c r="L7248" t="s">
        <v>20869</v>
      </c>
      <c r="M7248" t="s">
        <v>20870</v>
      </c>
      <c r="N7248">
        <v>6.1275000000000004</v>
      </c>
      <c r="O7248">
        <v>0</v>
      </c>
      <c r="P7248">
        <v>0</v>
      </c>
      <c r="Q7248">
        <v>16</v>
      </c>
      <c r="R7248">
        <v>15</v>
      </c>
      <c r="S7248">
        <v>2</v>
      </c>
      <c r="T7248">
        <v>1</v>
      </c>
      <c r="U7248">
        <v>0</v>
      </c>
      <c r="V7248">
        <v>0</v>
      </c>
      <c r="W7248">
        <v>0</v>
      </c>
      <c r="X7248">
        <v>0</v>
      </c>
      <c r="Y7248">
        <v>374.93675190257323</v>
      </c>
      <c r="Z7248">
        <v>296.33067875883637</v>
      </c>
      <c r="AA7248">
        <v>6.5547284138062096</v>
      </c>
      <c r="AB7248">
        <v>3.2054801230163332</v>
      </c>
      <c r="AC7248">
        <v>0</v>
      </c>
      <c r="AD7248">
        <v>0</v>
      </c>
      <c r="AE7248">
        <v>681.02763919823212</v>
      </c>
    </row>
    <row r="7249" spans="1:31" x14ac:dyDescent="0.25">
      <c r="A7249">
        <v>2286484</v>
      </c>
      <c r="B7249">
        <v>1</v>
      </c>
      <c r="C7249" t="s">
        <v>80</v>
      </c>
      <c r="D7249" t="s">
        <v>87</v>
      </c>
      <c r="E7249" t="s">
        <v>141</v>
      </c>
      <c r="F7249" t="s">
        <v>20871</v>
      </c>
      <c r="G7249" t="s">
        <v>154</v>
      </c>
      <c r="H7249" t="s">
        <v>135</v>
      </c>
      <c r="I7249" t="s">
        <v>136</v>
      </c>
      <c r="J7249" t="s">
        <v>137</v>
      </c>
      <c r="K7249" t="s">
        <v>144</v>
      </c>
      <c r="L7249" t="s">
        <v>20872</v>
      </c>
      <c r="M7249" t="s">
        <v>20873</v>
      </c>
      <c r="N7249">
        <v>6.0986111110000003</v>
      </c>
      <c r="O7249">
        <v>0</v>
      </c>
      <c r="P7249">
        <v>0</v>
      </c>
      <c r="Q7249">
        <v>0</v>
      </c>
      <c r="R7249">
        <v>0</v>
      </c>
      <c r="S7249">
        <v>1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9979.2161947685636</v>
      </c>
      <c r="AB7249">
        <v>0</v>
      </c>
      <c r="AC7249">
        <v>0</v>
      </c>
      <c r="AD7249">
        <v>0</v>
      </c>
      <c r="AE7249">
        <v>9979.2161947685636</v>
      </c>
    </row>
    <row r="7250" spans="1:31" x14ac:dyDescent="0.25">
      <c r="A7250">
        <v>2286485</v>
      </c>
      <c r="B7250">
        <v>1</v>
      </c>
      <c r="C7250" t="s">
        <v>80</v>
      </c>
      <c r="D7250" t="s">
        <v>107</v>
      </c>
      <c r="E7250" t="s">
        <v>165</v>
      </c>
      <c r="F7250" t="s">
        <v>20874</v>
      </c>
      <c r="G7250" t="s">
        <v>198</v>
      </c>
      <c r="H7250" t="s">
        <v>150</v>
      </c>
      <c r="I7250" t="s">
        <v>136</v>
      </c>
      <c r="J7250" t="s">
        <v>137</v>
      </c>
      <c r="K7250" t="s">
        <v>138</v>
      </c>
      <c r="L7250" t="s">
        <v>20875</v>
      </c>
      <c r="M7250" t="s">
        <v>20876</v>
      </c>
      <c r="N7250">
        <v>1.552777777</v>
      </c>
      <c r="O7250">
        <v>0</v>
      </c>
      <c r="P7250">
        <v>1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0.11507865568611668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0.11507865568611668</v>
      </c>
    </row>
    <row r="7251" spans="1:31" x14ac:dyDescent="0.25">
      <c r="A7251">
        <v>2286486</v>
      </c>
      <c r="B7251">
        <v>1</v>
      </c>
      <c r="C7251" t="s">
        <v>81</v>
      </c>
      <c r="D7251" t="s">
        <v>128</v>
      </c>
      <c r="E7251" t="s">
        <v>141</v>
      </c>
      <c r="F7251" t="s">
        <v>20877</v>
      </c>
      <c r="G7251" t="s">
        <v>143</v>
      </c>
      <c r="H7251" t="s">
        <v>135</v>
      </c>
      <c r="I7251" t="s">
        <v>136</v>
      </c>
      <c r="J7251" t="s">
        <v>137</v>
      </c>
      <c r="K7251" t="s">
        <v>144</v>
      </c>
      <c r="L7251" t="s">
        <v>20878</v>
      </c>
      <c r="M7251" t="s">
        <v>20879</v>
      </c>
      <c r="N7251">
        <v>2.1066666660000002</v>
      </c>
      <c r="O7251">
        <v>0</v>
      </c>
      <c r="P7251">
        <v>802</v>
      </c>
      <c r="Q7251">
        <v>0</v>
      </c>
      <c r="R7251">
        <v>0</v>
      </c>
      <c r="S7251">
        <v>0</v>
      </c>
      <c r="T7251">
        <v>29</v>
      </c>
      <c r="U7251">
        <v>0</v>
      </c>
      <c r="V7251">
        <v>0</v>
      </c>
      <c r="W7251">
        <v>0</v>
      </c>
      <c r="X7251">
        <v>422.02900575316193</v>
      </c>
      <c r="Y7251">
        <v>0</v>
      </c>
      <c r="Z7251">
        <v>0</v>
      </c>
      <c r="AA7251">
        <v>0</v>
      </c>
      <c r="AB7251">
        <v>92.166835373494919</v>
      </c>
      <c r="AC7251">
        <v>0</v>
      </c>
      <c r="AD7251">
        <v>0</v>
      </c>
      <c r="AE7251">
        <v>514.19584112665689</v>
      </c>
    </row>
    <row r="7252" spans="1:31" x14ac:dyDescent="0.25">
      <c r="A7252">
        <v>2286487</v>
      </c>
      <c r="B7252">
        <v>1</v>
      </c>
      <c r="C7252" t="s">
        <v>81</v>
      </c>
      <c r="D7252" t="s">
        <v>112</v>
      </c>
      <c r="E7252" t="s">
        <v>132</v>
      </c>
      <c r="F7252" t="s">
        <v>20880</v>
      </c>
      <c r="G7252" t="s">
        <v>154</v>
      </c>
      <c r="H7252" t="s">
        <v>135</v>
      </c>
      <c r="I7252" t="s">
        <v>136</v>
      </c>
      <c r="J7252" t="s">
        <v>137</v>
      </c>
      <c r="K7252" t="s">
        <v>144</v>
      </c>
      <c r="L7252" t="s">
        <v>20881</v>
      </c>
      <c r="M7252" t="s">
        <v>20882</v>
      </c>
      <c r="N7252">
        <v>8.7847222219999992</v>
      </c>
      <c r="O7252">
        <v>0</v>
      </c>
      <c r="P7252">
        <v>1948</v>
      </c>
      <c r="Q7252">
        <v>0</v>
      </c>
      <c r="R7252">
        <v>36</v>
      </c>
      <c r="S7252">
        <v>1</v>
      </c>
      <c r="T7252">
        <v>89</v>
      </c>
      <c r="U7252">
        <v>0</v>
      </c>
      <c r="V7252">
        <v>0</v>
      </c>
      <c r="W7252">
        <v>0</v>
      </c>
      <c r="X7252">
        <v>2953.5628803973113</v>
      </c>
      <c r="Y7252">
        <v>0</v>
      </c>
      <c r="Z7252">
        <v>20.24310585845301</v>
      </c>
      <c r="AA7252">
        <v>116.87770249225817</v>
      </c>
      <c r="AB7252">
        <v>527.57722061444349</v>
      </c>
      <c r="AC7252">
        <v>0</v>
      </c>
      <c r="AD7252">
        <v>0</v>
      </c>
      <c r="AE7252">
        <v>3618.260909362466</v>
      </c>
    </row>
    <row r="7253" spans="1:31" x14ac:dyDescent="0.25">
      <c r="A7253">
        <v>2286488</v>
      </c>
      <c r="B7253">
        <v>1</v>
      </c>
      <c r="C7253" t="s">
        <v>81</v>
      </c>
      <c r="D7253" t="s">
        <v>121</v>
      </c>
      <c r="E7253" t="s">
        <v>141</v>
      </c>
      <c r="F7253" t="s">
        <v>7107</v>
      </c>
      <c r="G7253" t="s">
        <v>134</v>
      </c>
      <c r="H7253" t="s">
        <v>135</v>
      </c>
      <c r="I7253" t="s">
        <v>136</v>
      </c>
      <c r="J7253" t="s">
        <v>137</v>
      </c>
      <c r="K7253" t="s">
        <v>138</v>
      </c>
      <c r="L7253" t="s">
        <v>20883</v>
      </c>
      <c r="M7253" t="s">
        <v>20884</v>
      </c>
      <c r="N7253">
        <v>1.0794444439999999</v>
      </c>
      <c r="O7253">
        <v>0</v>
      </c>
      <c r="P7253">
        <v>1244</v>
      </c>
      <c r="Q7253">
        <v>0</v>
      </c>
      <c r="R7253">
        <v>15</v>
      </c>
      <c r="S7253">
        <v>6</v>
      </c>
      <c r="T7253">
        <v>291</v>
      </c>
      <c r="U7253">
        <v>0</v>
      </c>
      <c r="V7253">
        <v>1</v>
      </c>
      <c r="W7253">
        <v>0</v>
      </c>
      <c r="X7253">
        <v>193.7397508581609</v>
      </c>
      <c r="Y7253">
        <v>0</v>
      </c>
      <c r="Z7253">
        <v>4.0497218247621989</v>
      </c>
      <c r="AA7253">
        <v>74.876314597870177</v>
      </c>
      <c r="AB7253">
        <v>76.282651165824802</v>
      </c>
      <c r="AC7253">
        <v>0</v>
      </c>
      <c r="AD7253">
        <v>8.7227902346666676E-4</v>
      </c>
      <c r="AE7253">
        <v>348.94931072564151</v>
      </c>
    </row>
    <row r="7254" spans="1:31" x14ac:dyDescent="0.25">
      <c r="A7254">
        <v>2286490</v>
      </c>
      <c r="B7254">
        <v>1</v>
      </c>
      <c r="C7254" t="s">
        <v>80</v>
      </c>
      <c r="D7254" t="s">
        <v>93</v>
      </c>
      <c r="E7254" t="s">
        <v>141</v>
      </c>
      <c r="F7254" t="s">
        <v>20885</v>
      </c>
      <c r="G7254" t="s">
        <v>154</v>
      </c>
      <c r="H7254" t="s">
        <v>135</v>
      </c>
      <c r="I7254" t="s">
        <v>136</v>
      </c>
      <c r="J7254" t="s">
        <v>137</v>
      </c>
      <c r="K7254" t="s">
        <v>144</v>
      </c>
      <c r="L7254" t="s">
        <v>20886</v>
      </c>
      <c r="M7254" t="s">
        <v>20887</v>
      </c>
      <c r="N7254">
        <v>8.3583333329999991</v>
      </c>
      <c r="O7254">
        <v>0</v>
      </c>
      <c r="P7254">
        <v>1604</v>
      </c>
      <c r="Q7254">
        <v>0</v>
      </c>
      <c r="R7254">
        <v>0</v>
      </c>
      <c r="S7254">
        <v>3</v>
      </c>
      <c r="T7254">
        <v>265</v>
      </c>
      <c r="U7254">
        <v>0</v>
      </c>
      <c r="V7254">
        <v>0</v>
      </c>
      <c r="W7254">
        <v>0</v>
      </c>
      <c r="X7254">
        <v>3231.5248368725001</v>
      </c>
      <c r="Y7254">
        <v>0</v>
      </c>
      <c r="Z7254">
        <v>0</v>
      </c>
      <c r="AA7254">
        <v>136.40732041547875</v>
      </c>
      <c r="AB7254">
        <v>1764.6068206713064</v>
      </c>
      <c r="AC7254">
        <v>0</v>
      </c>
      <c r="AD7254">
        <v>0</v>
      </c>
      <c r="AE7254">
        <v>5132.5389779592851</v>
      </c>
    </row>
    <row r="7255" spans="1:31" x14ac:dyDescent="0.25">
      <c r="A7255">
        <v>2286491</v>
      </c>
      <c r="B7255">
        <v>1</v>
      </c>
      <c r="C7255" t="s">
        <v>80</v>
      </c>
      <c r="D7255" t="s">
        <v>104</v>
      </c>
      <c r="E7255" t="s">
        <v>176</v>
      </c>
      <c r="F7255" t="s">
        <v>20888</v>
      </c>
      <c r="G7255" t="s">
        <v>154</v>
      </c>
      <c r="H7255" t="s">
        <v>150</v>
      </c>
      <c r="I7255" t="s">
        <v>136</v>
      </c>
      <c r="J7255" t="s">
        <v>137</v>
      </c>
      <c r="K7255" t="s">
        <v>144</v>
      </c>
      <c r="L7255" t="s">
        <v>20889</v>
      </c>
      <c r="M7255" t="s">
        <v>20890</v>
      </c>
      <c r="N7255">
        <v>8.2491666660000007</v>
      </c>
      <c r="O7255">
        <v>0</v>
      </c>
      <c r="P7255">
        <v>660</v>
      </c>
      <c r="Q7255">
        <v>0</v>
      </c>
      <c r="R7255">
        <v>2</v>
      </c>
      <c r="S7255">
        <v>0</v>
      </c>
      <c r="T7255">
        <v>32</v>
      </c>
      <c r="U7255">
        <v>0</v>
      </c>
      <c r="V7255">
        <v>0</v>
      </c>
      <c r="W7255">
        <v>0</v>
      </c>
      <c r="X7255">
        <v>1307.2275595217961</v>
      </c>
      <c r="Y7255">
        <v>0</v>
      </c>
      <c r="Z7255">
        <v>52.965257251941281</v>
      </c>
      <c r="AA7255">
        <v>0</v>
      </c>
      <c r="AB7255">
        <v>131.30077495534675</v>
      </c>
      <c r="AC7255">
        <v>0</v>
      </c>
      <c r="AD7255">
        <v>0</v>
      </c>
      <c r="AE7255">
        <v>1491.4935917290841</v>
      </c>
    </row>
    <row r="7256" spans="1:31" x14ac:dyDescent="0.25">
      <c r="A7256">
        <v>2286493</v>
      </c>
      <c r="B7256">
        <v>1</v>
      </c>
      <c r="C7256" t="s">
        <v>80</v>
      </c>
      <c r="D7256" t="s">
        <v>83</v>
      </c>
      <c r="E7256" t="s">
        <v>165</v>
      </c>
      <c r="F7256" t="s">
        <v>20891</v>
      </c>
      <c r="G7256" t="s">
        <v>225</v>
      </c>
      <c r="H7256" t="s">
        <v>150</v>
      </c>
      <c r="I7256" t="s">
        <v>136</v>
      </c>
      <c r="J7256" t="s">
        <v>137</v>
      </c>
      <c r="K7256" t="s">
        <v>138</v>
      </c>
      <c r="L7256" t="s">
        <v>20892</v>
      </c>
      <c r="M7256" t="s">
        <v>20893</v>
      </c>
      <c r="N7256">
        <v>1.151944444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25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10.488159143390503</v>
      </c>
      <c r="AC7256">
        <v>0</v>
      </c>
      <c r="AD7256">
        <v>0</v>
      </c>
      <c r="AE7256">
        <v>10.488159143390503</v>
      </c>
    </row>
    <row r="7257" spans="1:31" x14ac:dyDescent="0.25">
      <c r="A7257">
        <v>2286497</v>
      </c>
      <c r="B7257">
        <v>1</v>
      </c>
      <c r="C7257" t="s">
        <v>80</v>
      </c>
      <c r="D7257" t="s">
        <v>83</v>
      </c>
      <c r="E7257" t="s">
        <v>147</v>
      </c>
      <c r="F7257" t="s">
        <v>20894</v>
      </c>
      <c r="G7257" t="s">
        <v>297</v>
      </c>
      <c r="H7257" t="s">
        <v>150</v>
      </c>
      <c r="I7257" t="s">
        <v>136</v>
      </c>
      <c r="J7257" t="s">
        <v>3</v>
      </c>
      <c r="K7257" t="s">
        <v>138</v>
      </c>
      <c r="L7257" t="s">
        <v>20895</v>
      </c>
      <c r="M7257" t="s">
        <v>20896</v>
      </c>
      <c r="N7257">
        <v>1.5591666660000001</v>
      </c>
      <c r="O7257">
        <v>0</v>
      </c>
      <c r="P7257">
        <v>72</v>
      </c>
      <c r="Q7257">
        <v>0</v>
      </c>
      <c r="R7257">
        <v>0</v>
      </c>
      <c r="S7257">
        <v>0</v>
      </c>
      <c r="T7257">
        <v>13</v>
      </c>
      <c r="U7257">
        <v>0</v>
      </c>
      <c r="V7257">
        <v>0</v>
      </c>
      <c r="W7257">
        <v>0</v>
      </c>
      <c r="X7257">
        <v>29.235431194024851</v>
      </c>
      <c r="Y7257">
        <v>0</v>
      </c>
      <c r="Z7257">
        <v>0</v>
      </c>
      <c r="AA7257">
        <v>0</v>
      </c>
      <c r="AB7257">
        <v>35.065875018079808</v>
      </c>
      <c r="AC7257">
        <v>0</v>
      </c>
      <c r="AD7257">
        <v>0</v>
      </c>
      <c r="AE7257">
        <v>64.301306212104663</v>
      </c>
    </row>
    <row r="7258" spans="1:31" x14ac:dyDescent="0.25">
      <c r="A7258">
        <v>2286498</v>
      </c>
      <c r="B7258">
        <v>1</v>
      </c>
      <c r="C7258" t="s">
        <v>80</v>
      </c>
      <c r="D7258" t="s">
        <v>99</v>
      </c>
      <c r="E7258" t="s">
        <v>141</v>
      </c>
      <c r="F7258" t="s">
        <v>20897</v>
      </c>
      <c r="G7258" t="s">
        <v>143</v>
      </c>
      <c r="H7258" t="s">
        <v>135</v>
      </c>
      <c r="I7258" t="s">
        <v>136</v>
      </c>
      <c r="J7258" t="s">
        <v>137</v>
      </c>
      <c r="K7258" t="s">
        <v>144</v>
      </c>
      <c r="L7258" t="s">
        <v>20898</v>
      </c>
      <c r="M7258" t="s">
        <v>20899</v>
      </c>
      <c r="N7258">
        <v>8.1216666659999994</v>
      </c>
      <c r="O7258">
        <v>0</v>
      </c>
      <c r="P7258">
        <v>152</v>
      </c>
      <c r="Q7258">
        <v>0</v>
      </c>
      <c r="R7258">
        <v>8</v>
      </c>
      <c r="S7258">
        <v>0</v>
      </c>
      <c r="T7258">
        <v>52</v>
      </c>
      <c r="U7258">
        <v>0</v>
      </c>
      <c r="V7258">
        <v>0</v>
      </c>
      <c r="W7258">
        <v>0</v>
      </c>
      <c r="X7258">
        <v>536.87574751077534</v>
      </c>
      <c r="Y7258">
        <v>0</v>
      </c>
      <c r="Z7258">
        <v>18.444951360217953</v>
      </c>
      <c r="AA7258">
        <v>0</v>
      </c>
      <c r="AB7258">
        <v>567.31729230110398</v>
      </c>
      <c r="AC7258">
        <v>0</v>
      </c>
      <c r="AD7258">
        <v>0</v>
      </c>
      <c r="AE7258">
        <v>1122.6379911720974</v>
      </c>
    </row>
    <row r="7259" spans="1:31" x14ac:dyDescent="0.25">
      <c r="A7259">
        <v>2286499</v>
      </c>
      <c r="B7259">
        <v>1</v>
      </c>
      <c r="C7259" t="s">
        <v>81</v>
      </c>
      <c r="D7259" t="s">
        <v>128</v>
      </c>
      <c r="E7259" t="s">
        <v>141</v>
      </c>
      <c r="F7259" t="s">
        <v>20900</v>
      </c>
      <c r="G7259" t="s">
        <v>143</v>
      </c>
      <c r="H7259" t="s">
        <v>135</v>
      </c>
      <c r="I7259" t="s">
        <v>136</v>
      </c>
      <c r="J7259" t="s">
        <v>137</v>
      </c>
      <c r="K7259" t="s">
        <v>144</v>
      </c>
      <c r="L7259" t="s">
        <v>20901</v>
      </c>
      <c r="M7259" t="s">
        <v>20902</v>
      </c>
      <c r="N7259">
        <v>4.55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1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5.0646957148921636</v>
      </c>
      <c r="AC7259">
        <v>0</v>
      </c>
      <c r="AD7259">
        <v>0</v>
      </c>
      <c r="AE7259">
        <v>5.0646957148921636</v>
      </c>
    </row>
    <row r="7260" spans="1:31" x14ac:dyDescent="0.25">
      <c r="A7260">
        <v>2286501</v>
      </c>
      <c r="B7260">
        <v>1</v>
      </c>
      <c r="C7260" t="s">
        <v>80</v>
      </c>
      <c r="D7260" t="s">
        <v>96</v>
      </c>
      <c r="E7260" t="s">
        <v>141</v>
      </c>
      <c r="F7260" t="s">
        <v>20903</v>
      </c>
      <c r="G7260" t="s">
        <v>268</v>
      </c>
      <c r="H7260" t="s">
        <v>135</v>
      </c>
      <c r="I7260" t="s">
        <v>136</v>
      </c>
      <c r="J7260" t="s">
        <v>137</v>
      </c>
      <c r="K7260" t="s">
        <v>138</v>
      </c>
      <c r="L7260" t="s">
        <v>20904</v>
      </c>
      <c r="M7260" t="s">
        <v>20905</v>
      </c>
      <c r="N7260">
        <v>1.8208333329999999</v>
      </c>
      <c r="O7260">
        <v>0</v>
      </c>
      <c r="P7260">
        <v>10</v>
      </c>
      <c r="Q7260">
        <v>0</v>
      </c>
      <c r="R7260">
        <v>5</v>
      </c>
      <c r="S7260">
        <v>0</v>
      </c>
      <c r="T7260">
        <v>6</v>
      </c>
      <c r="U7260">
        <v>0</v>
      </c>
      <c r="V7260">
        <v>0</v>
      </c>
      <c r="W7260">
        <v>0</v>
      </c>
      <c r="X7260">
        <v>20.585363331700801</v>
      </c>
      <c r="Y7260">
        <v>0</v>
      </c>
      <c r="Z7260">
        <v>7.1010557432993755</v>
      </c>
      <c r="AA7260">
        <v>0</v>
      </c>
      <c r="AB7260">
        <v>9.6805245269673517</v>
      </c>
      <c r="AC7260">
        <v>0</v>
      </c>
      <c r="AD7260">
        <v>0</v>
      </c>
      <c r="AE7260">
        <v>37.366943601967527</v>
      </c>
    </row>
    <row r="7261" spans="1:31" x14ac:dyDescent="0.25">
      <c r="A7261">
        <v>2286504</v>
      </c>
      <c r="B7261">
        <v>1</v>
      </c>
      <c r="C7261" t="s">
        <v>81</v>
      </c>
      <c r="D7261" t="s">
        <v>114</v>
      </c>
      <c r="E7261" t="s">
        <v>141</v>
      </c>
      <c r="F7261" t="s">
        <v>20906</v>
      </c>
      <c r="G7261" t="s">
        <v>268</v>
      </c>
      <c r="H7261" t="s">
        <v>135</v>
      </c>
      <c r="I7261" t="s">
        <v>136</v>
      </c>
      <c r="J7261" t="s">
        <v>137</v>
      </c>
      <c r="K7261" t="s">
        <v>138</v>
      </c>
      <c r="L7261" t="s">
        <v>20907</v>
      </c>
      <c r="M7261" t="s">
        <v>20908</v>
      </c>
      <c r="N7261">
        <v>1.2647222220000001</v>
      </c>
      <c r="O7261">
        <v>0</v>
      </c>
      <c r="P7261">
        <v>229</v>
      </c>
      <c r="Q7261">
        <v>0</v>
      </c>
      <c r="R7261">
        <v>8</v>
      </c>
      <c r="S7261">
        <v>0</v>
      </c>
      <c r="T7261">
        <v>19</v>
      </c>
      <c r="U7261">
        <v>0</v>
      </c>
      <c r="V7261">
        <v>0</v>
      </c>
      <c r="W7261">
        <v>0</v>
      </c>
      <c r="X7261">
        <v>17.137991682518685</v>
      </c>
      <c r="Y7261">
        <v>0</v>
      </c>
      <c r="Z7261">
        <v>1.2953118413549334</v>
      </c>
      <c r="AA7261">
        <v>0</v>
      </c>
      <c r="AB7261">
        <v>32.096411869664081</v>
      </c>
      <c r="AC7261">
        <v>0</v>
      </c>
      <c r="AD7261">
        <v>0</v>
      </c>
      <c r="AE7261">
        <v>50.5297153935377</v>
      </c>
    </row>
    <row r="7262" spans="1:31" x14ac:dyDescent="0.25">
      <c r="A7262">
        <v>2286505</v>
      </c>
      <c r="B7262">
        <v>1</v>
      </c>
      <c r="C7262" t="s">
        <v>80</v>
      </c>
      <c r="D7262" t="s">
        <v>100</v>
      </c>
      <c r="E7262" t="s">
        <v>165</v>
      </c>
      <c r="F7262" t="s">
        <v>20909</v>
      </c>
      <c r="G7262" t="s">
        <v>194</v>
      </c>
      <c r="H7262" t="s">
        <v>150</v>
      </c>
      <c r="I7262" t="s">
        <v>136</v>
      </c>
      <c r="J7262" t="s">
        <v>137</v>
      </c>
      <c r="K7262" t="s">
        <v>138</v>
      </c>
      <c r="L7262" t="s">
        <v>20910</v>
      </c>
      <c r="M7262" t="s">
        <v>20911</v>
      </c>
      <c r="N7262">
        <v>0.69222222200000005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1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8.5832682031052503</v>
      </c>
      <c r="AE7262">
        <v>8.5832682031052503</v>
      </c>
    </row>
    <row r="7263" spans="1:31" x14ac:dyDescent="0.25">
      <c r="A7263">
        <v>2286506</v>
      </c>
      <c r="B7263">
        <v>1</v>
      </c>
      <c r="C7263" t="s">
        <v>80</v>
      </c>
      <c r="D7263" t="s">
        <v>96</v>
      </c>
      <c r="E7263" t="s">
        <v>141</v>
      </c>
      <c r="F7263" t="s">
        <v>20912</v>
      </c>
      <c r="G7263" t="s">
        <v>268</v>
      </c>
      <c r="H7263" t="s">
        <v>135</v>
      </c>
      <c r="I7263" t="s">
        <v>136</v>
      </c>
      <c r="J7263" t="s">
        <v>137</v>
      </c>
      <c r="K7263" t="s">
        <v>138</v>
      </c>
      <c r="L7263" t="s">
        <v>20913</v>
      </c>
      <c r="M7263" t="s">
        <v>20914</v>
      </c>
      <c r="N7263">
        <v>6.1269444440000003</v>
      </c>
      <c r="O7263">
        <v>0</v>
      </c>
      <c r="P7263">
        <v>47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84.453612333842798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84.453612333842798</v>
      </c>
    </row>
    <row r="7264" spans="1:31" x14ac:dyDescent="0.25">
      <c r="A7264">
        <v>2286507</v>
      </c>
      <c r="B7264">
        <v>1</v>
      </c>
      <c r="C7264" t="s">
        <v>81</v>
      </c>
      <c r="D7264" t="s">
        <v>121</v>
      </c>
      <c r="E7264" t="s">
        <v>147</v>
      </c>
      <c r="F7264" t="s">
        <v>11556</v>
      </c>
      <c r="G7264" t="s">
        <v>149</v>
      </c>
      <c r="H7264" t="s">
        <v>150</v>
      </c>
      <c r="I7264" t="s">
        <v>136</v>
      </c>
      <c r="J7264" t="s">
        <v>137</v>
      </c>
      <c r="K7264" t="s">
        <v>138</v>
      </c>
      <c r="L7264" t="s">
        <v>20915</v>
      </c>
      <c r="M7264" t="s">
        <v>20916</v>
      </c>
      <c r="N7264">
        <v>3.736388888</v>
      </c>
      <c r="O7264">
        <v>0</v>
      </c>
      <c r="P7264">
        <v>14</v>
      </c>
      <c r="Q7264">
        <v>0</v>
      </c>
      <c r="R7264">
        <v>0</v>
      </c>
      <c r="S7264">
        <v>0</v>
      </c>
      <c r="T7264">
        <v>1</v>
      </c>
      <c r="U7264">
        <v>0</v>
      </c>
      <c r="V7264">
        <v>0</v>
      </c>
      <c r="W7264">
        <v>0</v>
      </c>
      <c r="X7264">
        <v>5.3505047099901386</v>
      </c>
      <c r="Y7264">
        <v>0</v>
      </c>
      <c r="Z7264">
        <v>0</v>
      </c>
      <c r="AA7264">
        <v>0</v>
      </c>
      <c r="AB7264">
        <v>0.100953227298925</v>
      </c>
      <c r="AC7264">
        <v>0</v>
      </c>
      <c r="AD7264">
        <v>0</v>
      </c>
      <c r="AE7264">
        <v>5.4514579372890637</v>
      </c>
    </row>
    <row r="7265" spans="1:31" x14ac:dyDescent="0.25">
      <c r="A7265">
        <v>2286508</v>
      </c>
      <c r="B7265">
        <v>1</v>
      </c>
      <c r="C7265" t="s">
        <v>80</v>
      </c>
      <c r="D7265" t="s">
        <v>107</v>
      </c>
      <c r="E7265" t="s">
        <v>165</v>
      </c>
      <c r="F7265" t="s">
        <v>20917</v>
      </c>
      <c r="G7265" t="s">
        <v>297</v>
      </c>
      <c r="H7265" t="s">
        <v>150</v>
      </c>
      <c r="I7265" t="s">
        <v>136</v>
      </c>
      <c r="J7265" t="s">
        <v>137</v>
      </c>
      <c r="K7265" t="s">
        <v>138</v>
      </c>
      <c r="L7265" t="s">
        <v>20918</v>
      </c>
      <c r="M7265" t="s">
        <v>20919</v>
      </c>
      <c r="N7265">
        <v>1.8047222220000001</v>
      </c>
      <c r="O7265">
        <v>0</v>
      </c>
      <c r="P7265">
        <v>1</v>
      </c>
      <c r="Q7265">
        <v>0</v>
      </c>
      <c r="R7265">
        <v>0</v>
      </c>
      <c r="S7265">
        <v>0</v>
      </c>
      <c r="T7265">
        <v>1</v>
      </c>
      <c r="U7265">
        <v>0</v>
      </c>
      <c r="V7265">
        <v>0</v>
      </c>
      <c r="W7265">
        <v>0</v>
      </c>
      <c r="X7265">
        <v>1.743491537458</v>
      </c>
      <c r="Y7265">
        <v>0</v>
      </c>
      <c r="Z7265">
        <v>0</v>
      </c>
      <c r="AA7265">
        <v>0</v>
      </c>
      <c r="AB7265">
        <v>0.34397457181927504</v>
      </c>
      <c r="AC7265">
        <v>0</v>
      </c>
      <c r="AD7265">
        <v>0</v>
      </c>
      <c r="AE7265">
        <v>2.0874661092772753</v>
      </c>
    </row>
    <row r="7266" spans="1:31" x14ac:dyDescent="0.25">
      <c r="A7266">
        <v>2286510</v>
      </c>
      <c r="B7266">
        <v>1</v>
      </c>
      <c r="C7266" t="s">
        <v>80</v>
      </c>
      <c r="D7266" t="s">
        <v>99</v>
      </c>
      <c r="E7266" t="s">
        <v>165</v>
      </c>
      <c r="F7266" t="s">
        <v>20920</v>
      </c>
      <c r="G7266" t="s">
        <v>297</v>
      </c>
      <c r="H7266" t="s">
        <v>150</v>
      </c>
      <c r="I7266" t="s">
        <v>136</v>
      </c>
      <c r="J7266" t="s">
        <v>137</v>
      </c>
      <c r="K7266" t="s">
        <v>138</v>
      </c>
      <c r="L7266" t="s">
        <v>20921</v>
      </c>
      <c r="M7266" t="s">
        <v>20922</v>
      </c>
      <c r="N7266">
        <v>2.3430555549999998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1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2.6028800706441912</v>
      </c>
      <c r="AC7266">
        <v>0</v>
      </c>
      <c r="AD7266">
        <v>0</v>
      </c>
      <c r="AE7266">
        <v>2.6028800706441912</v>
      </c>
    </row>
    <row r="7267" spans="1:31" x14ac:dyDescent="0.25">
      <c r="A7267">
        <v>2286511</v>
      </c>
      <c r="B7267">
        <v>1</v>
      </c>
      <c r="C7267" t="s">
        <v>81</v>
      </c>
      <c r="D7267" t="s">
        <v>127</v>
      </c>
      <c r="E7267" t="s">
        <v>132</v>
      </c>
      <c r="F7267" t="s">
        <v>20923</v>
      </c>
      <c r="G7267" t="s">
        <v>134</v>
      </c>
      <c r="H7267" t="s">
        <v>135</v>
      </c>
      <c r="I7267" t="s">
        <v>136</v>
      </c>
      <c r="J7267" t="s">
        <v>137</v>
      </c>
      <c r="K7267" t="s">
        <v>138</v>
      </c>
      <c r="L7267" t="s">
        <v>20924</v>
      </c>
      <c r="M7267" t="s">
        <v>20925</v>
      </c>
      <c r="N7267">
        <v>2.559722222</v>
      </c>
      <c r="O7267">
        <v>1</v>
      </c>
      <c r="P7267">
        <v>554</v>
      </c>
      <c r="Q7267">
        <v>38</v>
      </c>
      <c r="R7267">
        <v>50</v>
      </c>
      <c r="S7267">
        <v>8</v>
      </c>
      <c r="T7267">
        <v>53</v>
      </c>
      <c r="U7267">
        <v>0</v>
      </c>
      <c r="V7267">
        <v>0</v>
      </c>
      <c r="W7267">
        <v>0.51305529134313332</v>
      </c>
      <c r="X7267">
        <v>233.43054261591411</v>
      </c>
      <c r="Y7267">
        <v>44.674960155910497</v>
      </c>
      <c r="Z7267">
        <v>61.537879438943797</v>
      </c>
      <c r="AA7267">
        <v>66.808354297935082</v>
      </c>
      <c r="AB7267">
        <v>83.823381881008544</v>
      </c>
      <c r="AC7267">
        <v>0</v>
      </c>
      <c r="AD7267">
        <v>0</v>
      </c>
      <c r="AE7267">
        <v>490.78817368105513</v>
      </c>
    </row>
    <row r="7268" spans="1:31" x14ac:dyDescent="0.25">
      <c r="A7268">
        <v>2286512</v>
      </c>
      <c r="B7268">
        <v>1</v>
      </c>
      <c r="C7268" t="s">
        <v>80</v>
      </c>
      <c r="D7268" t="s">
        <v>88</v>
      </c>
      <c r="E7268" t="s">
        <v>141</v>
      </c>
      <c r="F7268" t="s">
        <v>20926</v>
      </c>
      <c r="G7268" t="s">
        <v>154</v>
      </c>
      <c r="H7268" t="s">
        <v>135</v>
      </c>
      <c r="I7268" t="s">
        <v>136</v>
      </c>
      <c r="J7268" t="s">
        <v>137</v>
      </c>
      <c r="K7268" t="s">
        <v>144</v>
      </c>
      <c r="L7268" t="s">
        <v>20927</v>
      </c>
      <c r="M7268" t="s">
        <v>20928</v>
      </c>
      <c r="N7268">
        <v>11.826666665999999</v>
      </c>
      <c r="O7268">
        <v>0</v>
      </c>
      <c r="P7268">
        <v>718</v>
      </c>
      <c r="Q7268">
        <v>0</v>
      </c>
      <c r="R7268">
        <v>0</v>
      </c>
      <c r="S7268">
        <v>0</v>
      </c>
      <c r="T7268">
        <v>118</v>
      </c>
      <c r="U7268">
        <v>0</v>
      </c>
      <c r="V7268">
        <v>0</v>
      </c>
      <c r="W7268">
        <v>0</v>
      </c>
      <c r="X7268">
        <v>2059.0273386122403</v>
      </c>
      <c r="Y7268">
        <v>0</v>
      </c>
      <c r="Z7268">
        <v>0</v>
      </c>
      <c r="AA7268">
        <v>0</v>
      </c>
      <c r="AB7268">
        <v>991.17061953531288</v>
      </c>
      <c r="AC7268">
        <v>0</v>
      </c>
      <c r="AD7268">
        <v>0</v>
      </c>
      <c r="AE7268">
        <v>3050.1979581475534</v>
      </c>
    </row>
    <row r="7269" spans="1:31" x14ac:dyDescent="0.25">
      <c r="A7269">
        <v>2286513</v>
      </c>
      <c r="B7269">
        <v>1</v>
      </c>
      <c r="C7269" t="s">
        <v>80</v>
      </c>
      <c r="D7269" t="s">
        <v>100</v>
      </c>
      <c r="E7269" t="s">
        <v>141</v>
      </c>
      <c r="F7269" t="s">
        <v>20929</v>
      </c>
      <c r="G7269" t="s">
        <v>154</v>
      </c>
      <c r="H7269" t="s">
        <v>135</v>
      </c>
      <c r="I7269" t="s">
        <v>136</v>
      </c>
      <c r="J7269" t="s">
        <v>137</v>
      </c>
      <c r="K7269" t="s">
        <v>144</v>
      </c>
      <c r="L7269" t="s">
        <v>20930</v>
      </c>
      <c r="M7269" t="s">
        <v>20931</v>
      </c>
      <c r="N7269">
        <v>3.815833333</v>
      </c>
      <c r="O7269">
        <v>0</v>
      </c>
      <c r="P7269">
        <v>0</v>
      </c>
      <c r="Q7269">
        <v>0</v>
      </c>
      <c r="R7269">
        <v>0</v>
      </c>
      <c r="S7269">
        <v>6</v>
      </c>
      <c r="T7269">
        <v>2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218.04670918728917</v>
      </c>
      <c r="AB7269">
        <v>46.365826119692372</v>
      </c>
      <c r="AC7269">
        <v>0</v>
      </c>
      <c r="AD7269">
        <v>0</v>
      </c>
      <c r="AE7269">
        <v>264.41253530698157</v>
      </c>
    </row>
    <row r="7270" spans="1:31" x14ac:dyDescent="0.25">
      <c r="A7270">
        <v>2286514</v>
      </c>
      <c r="B7270">
        <v>1</v>
      </c>
      <c r="C7270" t="s">
        <v>81</v>
      </c>
      <c r="D7270" t="s">
        <v>128</v>
      </c>
      <c r="E7270" t="s">
        <v>147</v>
      </c>
      <c r="F7270" t="s">
        <v>20932</v>
      </c>
      <c r="G7270" t="s">
        <v>154</v>
      </c>
      <c r="H7270" t="s">
        <v>150</v>
      </c>
      <c r="I7270" t="s">
        <v>136</v>
      </c>
      <c r="J7270" t="s">
        <v>137</v>
      </c>
      <c r="K7270" t="s">
        <v>144</v>
      </c>
      <c r="L7270" t="s">
        <v>20933</v>
      </c>
      <c r="M7270" t="s">
        <v>20934</v>
      </c>
      <c r="N7270">
        <v>7.3086111110000003</v>
      </c>
      <c r="O7270">
        <v>0</v>
      </c>
      <c r="P7270">
        <v>201</v>
      </c>
      <c r="Q7270">
        <v>0</v>
      </c>
      <c r="R7270">
        <v>0</v>
      </c>
      <c r="S7270">
        <v>0</v>
      </c>
      <c r="T7270">
        <v>22</v>
      </c>
      <c r="U7270">
        <v>0</v>
      </c>
      <c r="V7270">
        <v>0</v>
      </c>
      <c r="W7270">
        <v>0</v>
      </c>
      <c r="X7270">
        <v>253.40092565606435</v>
      </c>
      <c r="Y7270">
        <v>0</v>
      </c>
      <c r="Z7270">
        <v>0</v>
      </c>
      <c r="AA7270">
        <v>0</v>
      </c>
      <c r="AB7270">
        <v>116.02290574554767</v>
      </c>
      <c r="AC7270">
        <v>0</v>
      </c>
      <c r="AD7270">
        <v>0</v>
      </c>
      <c r="AE7270">
        <v>369.42383140161201</v>
      </c>
    </row>
    <row r="7271" spans="1:31" x14ac:dyDescent="0.25">
      <c r="A7271">
        <v>2286515</v>
      </c>
      <c r="B7271">
        <v>1</v>
      </c>
      <c r="C7271" t="s">
        <v>80</v>
      </c>
      <c r="D7271" t="s">
        <v>99</v>
      </c>
      <c r="E7271" t="s">
        <v>165</v>
      </c>
      <c r="F7271" t="s">
        <v>20935</v>
      </c>
      <c r="G7271" t="s">
        <v>225</v>
      </c>
      <c r="H7271" t="s">
        <v>150</v>
      </c>
      <c r="I7271" t="s">
        <v>136</v>
      </c>
      <c r="J7271" t="s">
        <v>137</v>
      </c>
      <c r="K7271" t="s">
        <v>138</v>
      </c>
      <c r="L7271" t="s">
        <v>20936</v>
      </c>
      <c r="M7271" t="s">
        <v>20937</v>
      </c>
      <c r="N7271">
        <v>8.880833333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1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</row>
    <row r="7272" spans="1:31" x14ac:dyDescent="0.25">
      <c r="A7272">
        <v>2286516</v>
      </c>
      <c r="B7272">
        <v>1</v>
      </c>
      <c r="C7272" t="s">
        <v>81</v>
      </c>
      <c r="D7272" t="s">
        <v>112</v>
      </c>
      <c r="E7272" t="s">
        <v>141</v>
      </c>
      <c r="F7272" t="s">
        <v>20938</v>
      </c>
      <c r="G7272" t="s">
        <v>143</v>
      </c>
      <c r="H7272" t="s">
        <v>135</v>
      </c>
      <c r="I7272" t="s">
        <v>136</v>
      </c>
      <c r="J7272" t="s">
        <v>137</v>
      </c>
      <c r="K7272" t="s">
        <v>144</v>
      </c>
      <c r="L7272" t="s">
        <v>20939</v>
      </c>
      <c r="M7272" t="s">
        <v>20940</v>
      </c>
      <c r="N7272">
        <v>8.0924999999999994</v>
      </c>
      <c r="O7272">
        <v>0</v>
      </c>
      <c r="P7272">
        <v>43</v>
      </c>
      <c r="Q7272">
        <v>0</v>
      </c>
      <c r="R7272">
        <v>7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9.5983181521265521</v>
      </c>
      <c r="Y7272">
        <v>0</v>
      </c>
      <c r="Z7272">
        <v>1.1469065881845004</v>
      </c>
      <c r="AA7272">
        <v>0</v>
      </c>
      <c r="AB7272">
        <v>0</v>
      </c>
      <c r="AC7272">
        <v>0</v>
      </c>
      <c r="AD7272">
        <v>0</v>
      </c>
      <c r="AE7272">
        <v>10.745224740311052</v>
      </c>
    </row>
    <row r="7273" spans="1:31" x14ac:dyDescent="0.25">
      <c r="A7273">
        <v>2286517</v>
      </c>
      <c r="B7273">
        <v>1</v>
      </c>
      <c r="C7273" t="s">
        <v>80</v>
      </c>
      <c r="D7273" t="s">
        <v>94</v>
      </c>
      <c r="E7273" t="s">
        <v>147</v>
      </c>
      <c r="F7273" t="s">
        <v>20941</v>
      </c>
      <c r="G7273" t="s">
        <v>149</v>
      </c>
      <c r="H7273" t="s">
        <v>150</v>
      </c>
      <c r="I7273" t="s">
        <v>136</v>
      </c>
      <c r="J7273" t="s">
        <v>137</v>
      </c>
      <c r="K7273" t="s">
        <v>138</v>
      </c>
      <c r="L7273" t="s">
        <v>20933</v>
      </c>
      <c r="M7273" t="s">
        <v>20942</v>
      </c>
      <c r="N7273">
        <v>4.6894444440000003</v>
      </c>
      <c r="O7273">
        <v>0</v>
      </c>
      <c r="P7273">
        <v>0</v>
      </c>
      <c r="Q7273">
        <v>0</v>
      </c>
      <c r="R7273">
        <v>2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0.2303884903700667</v>
      </c>
      <c r="AA7273">
        <v>0</v>
      </c>
      <c r="AB7273">
        <v>0</v>
      </c>
      <c r="AC7273">
        <v>0</v>
      </c>
      <c r="AD7273">
        <v>0</v>
      </c>
      <c r="AE7273">
        <v>0.2303884903700667</v>
      </c>
    </row>
    <row r="7274" spans="1:31" x14ac:dyDescent="0.25">
      <c r="A7274">
        <v>2286521</v>
      </c>
      <c r="B7274">
        <v>1</v>
      </c>
      <c r="C7274" t="s">
        <v>80</v>
      </c>
      <c r="D7274" t="s">
        <v>84</v>
      </c>
      <c r="E7274" t="s">
        <v>312</v>
      </c>
      <c r="F7274" t="s">
        <v>20943</v>
      </c>
      <c r="G7274" t="s">
        <v>154</v>
      </c>
      <c r="H7274" t="s">
        <v>150</v>
      </c>
      <c r="I7274" t="s">
        <v>136</v>
      </c>
      <c r="J7274" t="s">
        <v>137</v>
      </c>
      <c r="K7274" t="s">
        <v>144</v>
      </c>
      <c r="L7274" t="s">
        <v>20944</v>
      </c>
      <c r="M7274" t="s">
        <v>20945</v>
      </c>
      <c r="N7274">
        <v>7.4619444440000002</v>
      </c>
      <c r="O7274">
        <v>0</v>
      </c>
      <c r="P7274">
        <v>182</v>
      </c>
      <c r="Q7274">
        <v>0</v>
      </c>
      <c r="R7274">
        <v>0</v>
      </c>
      <c r="S7274">
        <v>0</v>
      </c>
      <c r="T7274">
        <v>11</v>
      </c>
      <c r="U7274">
        <v>0</v>
      </c>
      <c r="V7274">
        <v>0</v>
      </c>
      <c r="W7274">
        <v>0</v>
      </c>
      <c r="X7274">
        <v>285.48162991078135</v>
      </c>
      <c r="Y7274">
        <v>0</v>
      </c>
      <c r="Z7274">
        <v>0</v>
      </c>
      <c r="AA7274">
        <v>0</v>
      </c>
      <c r="AB7274">
        <v>41.227450275760162</v>
      </c>
      <c r="AC7274">
        <v>0</v>
      </c>
      <c r="AD7274">
        <v>0</v>
      </c>
      <c r="AE7274">
        <v>326.70908018654154</v>
      </c>
    </row>
    <row r="7275" spans="1:31" x14ac:dyDescent="0.25">
      <c r="A7275">
        <v>2286523</v>
      </c>
      <c r="B7275">
        <v>1</v>
      </c>
      <c r="C7275" t="s">
        <v>80</v>
      </c>
      <c r="D7275" t="s">
        <v>100</v>
      </c>
      <c r="E7275" t="s">
        <v>165</v>
      </c>
      <c r="F7275" t="s">
        <v>20946</v>
      </c>
      <c r="G7275" t="s">
        <v>198</v>
      </c>
      <c r="H7275" t="s">
        <v>150</v>
      </c>
      <c r="I7275" t="s">
        <v>136</v>
      </c>
      <c r="J7275" t="s">
        <v>137</v>
      </c>
      <c r="K7275" t="s">
        <v>138</v>
      </c>
      <c r="L7275" t="s">
        <v>20947</v>
      </c>
      <c r="M7275" t="s">
        <v>20948</v>
      </c>
      <c r="N7275">
        <v>2.6363888879999999</v>
      </c>
      <c r="O7275">
        <v>0</v>
      </c>
      <c r="P7275">
        <v>1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1.6053349179807834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1.6053349179807834</v>
      </c>
    </row>
    <row r="7276" spans="1:31" x14ac:dyDescent="0.25">
      <c r="A7276">
        <v>2286526</v>
      </c>
      <c r="B7276">
        <v>1</v>
      </c>
      <c r="C7276" t="s">
        <v>80</v>
      </c>
      <c r="D7276" t="s">
        <v>104</v>
      </c>
      <c r="E7276" t="s">
        <v>176</v>
      </c>
      <c r="F7276" t="s">
        <v>20949</v>
      </c>
      <c r="G7276" t="s">
        <v>533</v>
      </c>
      <c r="H7276" t="s">
        <v>150</v>
      </c>
      <c r="I7276" t="s">
        <v>738</v>
      </c>
      <c r="J7276" t="s">
        <v>137</v>
      </c>
      <c r="K7276" t="s">
        <v>138</v>
      </c>
      <c r="L7276" t="s">
        <v>20950</v>
      </c>
      <c r="M7276" t="s">
        <v>20951</v>
      </c>
      <c r="N7276">
        <v>1.6666666E-2</v>
      </c>
      <c r="O7276">
        <v>0</v>
      </c>
      <c r="P7276">
        <v>609</v>
      </c>
      <c r="Q7276">
        <v>0</v>
      </c>
      <c r="R7276">
        <v>0</v>
      </c>
      <c r="S7276">
        <v>0</v>
      </c>
      <c r="T7276">
        <v>42</v>
      </c>
      <c r="U7276">
        <v>0</v>
      </c>
      <c r="V7276">
        <v>0</v>
      </c>
      <c r="W7276">
        <v>0</v>
      </c>
      <c r="X7276">
        <v>2.1360295901028339</v>
      </c>
      <c r="Y7276">
        <v>0</v>
      </c>
      <c r="Z7276">
        <v>0</v>
      </c>
      <c r="AA7276">
        <v>0</v>
      </c>
      <c r="AB7276">
        <v>0.48028047714</v>
      </c>
      <c r="AC7276">
        <v>0</v>
      </c>
      <c r="AD7276">
        <v>0</v>
      </c>
      <c r="AE7276">
        <v>2.6163100672428339</v>
      </c>
    </row>
    <row r="7277" spans="1:31" x14ac:dyDescent="0.25">
      <c r="A7277">
        <v>2286527</v>
      </c>
      <c r="B7277">
        <v>1</v>
      </c>
      <c r="C7277" t="s">
        <v>80</v>
      </c>
      <c r="D7277" t="s">
        <v>103</v>
      </c>
      <c r="E7277" t="s">
        <v>165</v>
      </c>
      <c r="F7277" t="s">
        <v>20952</v>
      </c>
      <c r="G7277" t="s">
        <v>198</v>
      </c>
      <c r="H7277" t="s">
        <v>150</v>
      </c>
      <c r="I7277" t="s">
        <v>136</v>
      </c>
      <c r="J7277" t="s">
        <v>137</v>
      </c>
      <c r="K7277" t="s">
        <v>138</v>
      </c>
      <c r="L7277" t="s">
        <v>20953</v>
      </c>
      <c r="M7277" t="s">
        <v>20954</v>
      </c>
      <c r="N7277">
        <v>1.175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1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8.5713902699649999E-2</v>
      </c>
      <c r="AC7277">
        <v>0</v>
      </c>
      <c r="AD7277">
        <v>0</v>
      </c>
      <c r="AE7277">
        <v>8.5713902699649999E-2</v>
      </c>
    </row>
    <row r="7278" spans="1:31" x14ac:dyDescent="0.25">
      <c r="A7278">
        <v>2286533</v>
      </c>
      <c r="B7278">
        <v>1</v>
      </c>
      <c r="C7278" t="s">
        <v>81</v>
      </c>
      <c r="D7278" t="s">
        <v>115</v>
      </c>
      <c r="E7278" t="s">
        <v>147</v>
      </c>
      <c r="F7278" t="s">
        <v>20955</v>
      </c>
      <c r="G7278" t="s">
        <v>154</v>
      </c>
      <c r="H7278" t="s">
        <v>150</v>
      </c>
      <c r="I7278" t="s">
        <v>136</v>
      </c>
      <c r="J7278" t="s">
        <v>137</v>
      </c>
      <c r="K7278" t="s">
        <v>144</v>
      </c>
      <c r="L7278" t="s">
        <v>20956</v>
      </c>
      <c r="M7278" t="s">
        <v>20957</v>
      </c>
      <c r="N7278">
        <v>3.4052777769999998</v>
      </c>
      <c r="O7278">
        <v>0</v>
      </c>
      <c r="P7278">
        <v>29</v>
      </c>
      <c r="Q7278">
        <v>0</v>
      </c>
      <c r="R7278">
        <v>0</v>
      </c>
      <c r="S7278">
        <v>0</v>
      </c>
      <c r="T7278">
        <v>2</v>
      </c>
      <c r="U7278">
        <v>0</v>
      </c>
      <c r="V7278">
        <v>0</v>
      </c>
      <c r="W7278">
        <v>0</v>
      </c>
      <c r="X7278">
        <v>8.9023616626184658</v>
      </c>
      <c r="Y7278">
        <v>0</v>
      </c>
      <c r="Z7278">
        <v>0</v>
      </c>
      <c r="AA7278">
        <v>0</v>
      </c>
      <c r="AB7278">
        <v>0.14826527738483333</v>
      </c>
      <c r="AC7278">
        <v>0</v>
      </c>
      <c r="AD7278">
        <v>0</v>
      </c>
      <c r="AE7278">
        <v>9.0506269400032995</v>
      </c>
    </row>
    <row r="7279" spans="1:31" x14ac:dyDescent="0.25">
      <c r="A7279">
        <v>2286534</v>
      </c>
      <c r="B7279">
        <v>1</v>
      </c>
      <c r="C7279" t="s">
        <v>80</v>
      </c>
      <c r="D7279" t="s">
        <v>104</v>
      </c>
      <c r="E7279" t="s">
        <v>147</v>
      </c>
      <c r="F7279" t="s">
        <v>14683</v>
      </c>
      <c r="G7279" t="s">
        <v>154</v>
      </c>
      <c r="H7279" t="s">
        <v>150</v>
      </c>
      <c r="I7279" t="s">
        <v>136</v>
      </c>
      <c r="J7279" t="s">
        <v>137</v>
      </c>
      <c r="K7279" t="s">
        <v>144</v>
      </c>
      <c r="L7279" t="s">
        <v>20958</v>
      </c>
      <c r="M7279" t="s">
        <v>20959</v>
      </c>
      <c r="N7279">
        <v>7.5866666660000002</v>
      </c>
      <c r="O7279">
        <v>0</v>
      </c>
      <c r="P7279">
        <v>279</v>
      </c>
      <c r="Q7279">
        <v>0</v>
      </c>
      <c r="R7279">
        <v>0</v>
      </c>
      <c r="S7279">
        <v>0</v>
      </c>
      <c r="T7279">
        <v>17</v>
      </c>
      <c r="U7279">
        <v>0</v>
      </c>
      <c r="V7279">
        <v>0</v>
      </c>
      <c r="W7279">
        <v>0</v>
      </c>
      <c r="X7279">
        <v>529.28342238298217</v>
      </c>
      <c r="Y7279">
        <v>0</v>
      </c>
      <c r="Z7279">
        <v>0</v>
      </c>
      <c r="AA7279">
        <v>0</v>
      </c>
      <c r="AB7279">
        <v>33.900690809145985</v>
      </c>
      <c r="AC7279">
        <v>0</v>
      </c>
      <c r="AD7279">
        <v>0</v>
      </c>
      <c r="AE7279">
        <v>563.18411319212817</v>
      </c>
    </row>
    <row r="7280" spans="1:31" x14ac:dyDescent="0.25">
      <c r="A7280">
        <v>2286537</v>
      </c>
      <c r="B7280">
        <v>1</v>
      </c>
      <c r="C7280" t="s">
        <v>81</v>
      </c>
      <c r="D7280" t="s">
        <v>128</v>
      </c>
      <c r="E7280" t="s">
        <v>141</v>
      </c>
      <c r="F7280" t="s">
        <v>20960</v>
      </c>
      <c r="G7280" t="s">
        <v>154</v>
      </c>
      <c r="H7280" t="s">
        <v>135</v>
      </c>
      <c r="I7280" t="s">
        <v>136</v>
      </c>
      <c r="J7280" t="s">
        <v>137</v>
      </c>
      <c r="K7280" t="s">
        <v>144</v>
      </c>
      <c r="L7280" t="s">
        <v>20961</v>
      </c>
      <c r="M7280" t="s">
        <v>20962</v>
      </c>
      <c r="N7280">
        <v>5.466388888</v>
      </c>
      <c r="O7280">
        <v>0</v>
      </c>
      <c r="P7280">
        <v>1061</v>
      </c>
      <c r="Q7280">
        <v>0</v>
      </c>
      <c r="R7280">
        <v>0</v>
      </c>
      <c r="S7280">
        <v>0</v>
      </c>
      <c r="T7280">
        <v>42</v>
      </c>
      <c r="U7280">
        <v>0</v>
      </c>
      <c r="V7280">
        <v>0</v>
      </c>
      <c r="W7280">
        <v>0</v>
      </c>
      <c r="X7280">
        <v>1133.9839667450335</v>
      </c>
      <c r="Y7280">
        <v>0</v>
      </c>
      <c r="Z7280">
        <v>0</v>
      </c>
      <c r="AA7280">
        <v>0</v>
      </c>
      <c r="AB7280">
        <v>137.64461199262217</v>
      </c>
      <c r="AC7280">
        <v>0</v>
      </c>
      <c r="AD7280">
        <v>0</v>
      </c>
      <c r="AE7280">
        <v>1271.6285787376557</v>
      </c>
    </row>
    <row r="7281" spans="1:31" x14ac:dyDescent="0.25">
      <c r="A7281">
        <v>2286540</v>
      </c>
      <c r="B7281">
        <v>1</v>
      </c>
      <c r="C7281" t="s">
        <v>81</v>
      </c>
      <c r="D7281" t="s">
        <v>127</v>
      </c>
      <c r="E7281" t="s">
        <v>176</v>
      </c>
      <c r="F7281" t="s">
        <v>20963</v>
      </c>
      <c r="G7281" t="s">
        <v>178</v>
      </c>
      <c r="H7281" t="s">
        <v>150</v>
      </c>
      <c r="I7281" t="s">
        <v>136</v>
      </c>
      <c r="J7281" t="s">
        <v>137</v>
      </c>
      <c r="K7281" t="s">
        <v>138</v>
      </c>
      <c r="L7281" t="s">
        <v>20964</v>
      </c>
      <c r="M7281" t="s">
        <v>20965</v>
      </c>
      <c r="N7281">
        <v>2.0211111110000002</v>
      </c>
      <c r="O7281">
        <v>0</v>
      </c>
      <c r="P7281">
        <v>0</v>
      </c>
      <c r="Q7281">
        <v>0</v>
      </c>
      <c r="R7281">
        <v>7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24.978660013344104</v>
      </c>
      <c r="AA7281">
        <v>0</v>
      </c>
      <c r="AB7281">
        <v>0</v>
      </c>
      <c r="AC7281">
        <v>0</v>
      </c>
      <c r="AD7281">
        <v>0</v>
      </c>
      <c r="AE7281">
        <v>24.978660013344104</v>
      </c>
    </row>
    <row r="7282" spans="1:31" x14ac:dyDescent="0.25">
      <c r="A7282">
        <v>2286541</v>
      </c>
      <c r="B7282">
        <v>1</v>
      </c>
      <c r="C7282" t="s">
        <v>81</v>
      </c>
      <c r="D7282" t="s">
        <v>118</v>
      </c>
      <c r="E7282" t="s">
        <v>176</v>
      </c>
      <c r="F7282" t="s">
        <v>20966</v>
      </c>
      <c r="G7282" t="s">
        <v>178</v>
      </c>
      <c r="H7282" t="s">
        <v>150</v>
      </c>
      <c r="I7282" t="s">
        <v>136</v>
      </c>
      <c r="J7282" t="s">
        <v>137</v>
      </c>
      <c r="K7282" t="s">
        <v>138</v>
      </c>
      <c r="L7282" t="s">
        <v>20967</v>
      </c>
      <c r="M7282" t="s">
        <v>20968</v>
      </c>
      <c r="N7282">
        <v>0.99222222199999999</v>
      </c>
      <c r="O7282">
        <v>0</v>
      </c>
      <c r="P7282">
        <v>0</v>
      </c>
      <c r="Q7282">
        <v>0</v>
      </c>
      <c r="R7282">
        <v>3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2.8668013751051507</v>
      </c>
      <c r="AA7282">
        <v>0</v>
      </c>
      <c r="AB7282">
        <v>0</v>
      </c>
      <c r="AC7282">
        <v>0</v>
      </c>
      <c r="AD7282">
        <v>0</v>
      </c>
      <c r="AE7282">
        <v>2.8668013751051507</v>
      </c>
    </row>
    <row r="7283" spans="1:31" x14ac:dyDescent="0.25">
      <c r="A7283">
        <v>2286542</v>
      </c>
      <c r="B7283">
        <v>1</v>
      </c>
      <c r="C7283" t="s">
        <v>80</v>
      </c>
      <c r="D7283" t="s">
        <v>106</v>
      </c>
      <c r="E7283" t="s">
        <v>176</v>
      </c>
      <c r="F7283" t="s">
        <v>20969</v>
      </c>
      <c r="G7283" t="s">
        <v>143</v>
      </c>
      <c r="H7283" t="s">
        <v>150</v>
      </c>
      <c r="I7283" t="s">
        <v>136</v>
      </c>
      <c r="J7283" t="s">
        <v>137</v>
      </c>
      <c r="K7283" t="s">
        <v>144</v>
      </c>
      <c r="L7283" t="s">
        <v>20970</v>
      </c>
      <c r="M7283" t="s">
        <v>20971</v>
      </c>
      <c r="N7283">
        <v>7.1702777769999999</v>
      </c>
      <c r="O7283">
        <v>0</v>
      </c>
      <c r="P7283">
        <v>10</v>
      </c>
      <c r="Q7283">
        <v>0</v>
      </c>
      <c r="R7283">
        <v>5</v>
      </c>
      <c r="S7283">
        <v>0</v>
      </c>
      <c r="T7283">
        <v>5</v>
      </c>
      <c r="U7283">
        <v>0</v>
      </c>
      <c r="V7283">
        <v>0</v>
      </c>
      <c r="W7283">
        <v>0</v>
      </c>
      <c r="X7283">
        <v>5.7992239640079495</v>
      </c>
      <c r="Y7283">
        <v>0</v>
      </c>
      <c r="Z7283">
        <v>17.134975986197816</v>
      </c>
      <c r="AA7283">
        <v>0</v>
      </c>
      <c r="AB7283">
        <v>10.609287656349485</v>
      </c>
      <c r="AC7283">
        <v>0</v>
      </c>
      <c r="AD7283">
        <v>0</v>
      </c>
      <c r="AE7283">
        <v>33.543487606555253</v>
      </c>
    </row>
    <row r="7284" spans="1:31" x14ac:dyDescent="0.25">
      <c r="A7284">
        <v>2286543</v>
      </c>
      <c r="B7284">
        <v>1</v>
      </c>
      <c r="C7284" t="s">
        <v>81</v>
      </c>
      <c r="D7284" t="s">
        <v>119</v>
      </c>
      <c r="E7284" t="s">
        <v>176</v>
      </c>
      <c r="F7284" t="s">
        <v>18002</v>
      </c>
      <c r="G7284" t="s">
        <v>5157</v>
      </c>
      <c r="H7284" t="s">
        <v>150</v>
      </c>
      <c r="I7284" t="s">
        <v>136</v>
      </c>
      <c r="J7284" t="s">
        <v>137</v>
      </c>
      <c r="K7284" t="s">
        <v>138</v>
      </c>
      <c r="L7284" t="s">
        <v>20972</v>
      </c>
      <c r="M7284" t="s">
        <v>20973</v>
      </c>
      <c r="N7284">
        <v>2.182222222</v>
      </c>
      <c r="O7284">
        <v>0</v>
      </c>
      <c r="P7284">
        <v>0</v>
      </c>
      <c r="Q7284">
        <v>0</v>
      </c>
      <c r="R7284">
        <v>7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116.70933380557179</v>
      </c>
      <c r="AA7284">
        <v>0</v>
      </c>
      <c r="AB7284">
        <v>0</v>
      </c>
      <c r="AC7284">
        <v>0</v>
      </c>
      <c r="AD7284">
        <v>0</v>
      </c>
      <c r="AE7284">
        <v>116.70933380557179</v>
      </c>
    </row>
    <row r="7285" spans="1:31" x14ac:dyDescent="0.25">
      <c r="A7285">
        <v>2286544</v>
      </c>
      <c r="B7285">
        <v>1</v>
      </c>
      <c r="C7285" t="s">
        <v>80</v>
      </c>
      <c r="D7285" t="s">
        <v>92</v>
      </c>
      <c r="E7285" t="s">
        <v>165</v>
      </c>
      <c r="F7285" t="s">
        <v>20974</v>
      </c>
      <c r="G7285" t="s">
        <v>225</v>
      </c>
      <c r="H7285" t="s">
        <v>150</v>
      </c>
      <c r="I7285" t="s">
        <v>136</v>
      </c>
      <c r="J7285" t="s">
        <v>137</v>
      </c>
      <c r="K7285" t="s">
        <v>138</v>
      </c>
      <c r="L7285" t="s">
        <v>20975</v>
      </c>
      <c r="M7285" t="s">
        <v>20976</v>
      </c>
      <c r="N7285">
        <v>1.4838888880000001</v>
      </c>
      <c r="O7285">
        <v>0</v>
      </c>
      <c r="P7285">
        <v>1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0.35649099335100004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0.35649099335100004</v>
      </c>
    </row>
    <row r="7286" spans="1:31" x14ac:dyDescent="0.25">
      <c r="A7286">
        <v>2286545</v>
      </c>
      <c r="B7286">
        <v>1</v>
      </c>
      <c r="C7286" t="s">
        <v>81</v>
      </c>
      <c r="D7286" t="s">
        <v>121</v>
      </c>
      <c r="E7286" t="s">
        <v>141</v>
      </c>
      <c r="F7286" t="s">
        <v>20977</v>
      </c>
      <c r="G7286" t="s">
        <v>162</v>
      </c>
      <c r="H7286" t="s">
        <v>135</v>
      </c>
      <c r="I7286" t="s">
        <v>136</v>
      </c>
      <c r="J7286" t="s">
        <v>137</v>
      </c>
      <c r="K7286" t="s">
        <v>138</v>
      </c>
      <c r="L7286" t="s">
        <v>20978</v>
      </c>
      <c r="M7286" t="s">
        <v>20979</v>
      </c>
      <c r="N7286">
        <v>7.284444444</v>
      </c>
      <c r="O7286">
        <v>0</v>
      </c>
      <c r="P7286">
        <v>155</v>
      </c>
      <c r="Q7286">
        <v>0</v>
      </c>
      <c r="R7286">
        <v>9</v>
      </c>
      <c r="S7286">
        <v>3</v>
      </c>
      <c r="T7286">
        <v>4</v>
      </c>
      <c r="U7286">
        <v>0</v>
      </c>
      <c r="V7286">
        <v>0</v>
      </c>
      <c r="W7286">
        <v>0</v>
      </c>
      <c r="X7286">
        <v>139.98332042313021</v>
      </c>
      <c r="Y7286">
        <v>0</v>
      </c>
      <c r="Z7286">
        <v>16.603203205393903</v>
      </c>
      <c r="AA7286">
        <v>74.425019591186881</v>
      </c>
      <c r="AB7286">
        <v>0.78402579750596668</v>
      </c>
      <c r="AC7286">
        <v>0</v>
      </c>
      <c r="AD7286">
        <v>0</v>
      </c>
      <c r="AE7286">
        <v>231.79556901721693</v>
      </c>
    </row>
    <row r="7287" spans="1:31" x14ac:dyDescent="0.25">
      <c r="A7287">
        <v>2286547</v>
      </c>
      <c r="B7287">
        <v>1</v>
      </c>
      <c r="C7287" t="s">
        <v>80</v>
      </c>
      <c r="D7287" t="s">
        <v>92</v>
      </c>
      <c r="E7287" t="s">
        <v>165</v>
      </c>
      <c r="F7287" t="s">
        <v>20980</v>
      </c>
      <c r="G7287" t="s">
        <v>198</v>
      </c>
      <c r="H7287" t="s">
        <v>150</v>
      </c>
      <c r="I7287" t="s">
        <v>136</v>
      </c>
      <c r="J7287" t="s">
        <v>137</v>
      </c>
      <c r="K7287" t="s">
        <v>138</v>
      </c>
      <c r="L7287" t="s">
        <v>20981</v>
      </c>
      <c r="M7287" t="s">
        <v>20982</v>
      </c>
      <c r="N7287">
        <v>2.4252777769999998</v>
      </c>
      <c r="O7287">
        <v>0</v>
      </c>
      <c r="P7287">
        <v>1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0.128038281937775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0.128038281937775</v>
      </c>
    </row>
    <row r="7288" spans="1:31" x14ac:dyDescent="0.25">
      <c r="A7288">
        <v>2286549</v>
      </c>
      <c r="B7288">
        <v>1</v>
      </c>
      <c r="C7288" t="s">
        <v>80</v>
      </c>
      <c r="D7288" t="s">
        <v>96</v>
      </c>
      <c r="E7288" t="s">
        <v>132</v>
      </c>
      <c r="F7288" t="s">
        <v>20983</v>
      </c>
      <c r="G7288" t="s">
        <v>442</v>
      </c>
      <c r="H7288" t="s">
        <v>135</v>
      </c>
      <c r="I7288" t="s">
        <v>136</v>
      </c>
      <c r="J7288" t="s">
        <v>137</v>
      </c>
      <c r="K7288" t="s">
        <v>138</v>
      </c>
      <c r="L7288" t="s">
        <v>20984</v>
      </c>
      <c r="M7288" t="s">
        <v>20985</v>
      </c>
      <c r="N7288">
        <v>0.77777777699999995</v>
      </c>
      <c r="O7288">
        <v>1</v>
      </c>
      <c r="P7288">
        <v>1134</v>
      </c>
      <c r="Q7288">
        <v>0</v>
      </c>
      <c r="R7288">
        <v>17</v>
      </c>
      <c r="S7288">
        <v>3</v>
      </c>
      <c r="T7288">
        <v>118</v>
      </c>
      <c r="U7288">
        <v>0</v>
      </c>
      <c r="V7288">
        <v>0</v>
      </c>
      <c r="W7288">
        <v>0.68600687833333329</v>
      </c>
      <c r="X7288">
        <v>1240.4160593610397</v>
      </c>
      <c r="Y7288">
        <v>0</v>
      </c>
      <c r="Z7288">
        <v>7.1887896820833328</v>
      </c>
      <c r="AA7288">
        <v>6.0092937207359993</v>
      </c>
      <c r="AB7288">
        <v>73.937687668263408</v>
      </c>
      <c r="AC7288">
        <v>0</v>
      </c>
      <c r="AD7288">
        <v>0</v>
      </c>
      <c r="AE7288">
        <v>1328.2378373104557</v>
      </c>
    </row>
    <row r="7289" spans="1:31" x14ac:dyDescent="0.25">
      <c r="A7289">
        <v>2286551</v>
      </c>
      <c r="B7289">
        <v>1</v>
      </c>
      <c r="C7289" t="s">
        <v>81</v>
      </c>
      <c r="D7289" t="s">
        <v>123</v>
      </c>
      <c r="E7289" t="s">
        <v>165</v>
      </c>
      <c r="F7289" t="s">
        <v>20986</v>
      </c>
      <c r="G7289" t="s">
        <v>198</v>
      </c>
      <c r="H7289" t="s">
        <v>150</v>
      </c>
      <c r="I7289" t="s">
        <v>136</v>
      </c>
      <c r="J7289" t="s">
        <v>137</v>
      </c>
      <c r="K7289" t="s">
        <v>138</v>
      </c>
      <c r="L7289" t="s">
        <v>20987</v>
      </c>
      <c r="M7289" t="s">
        <v>20988</v>
      </c>
      <c r="N7289">
        <v>2.193888888</v>
      </c>
      <c r="O7289">
        <v>0</v>
      </c>
      <c r="P7289">
        <v>1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7.5959294100000005E-4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7.5959294100000005E-4</v>
      </c>
    </row>
    <row r="7290" spans="1:31" x14ac:dyDescent="0.25">
      <c r="A7290">
        <v>2286552</v>
      </c>
      <c r="B7290">
        <v>1</v>
      </c>
      <c r="C7290" t="s">
        <v>80</v>
      </c>
      <c r="D7290" t="s">
        <v>104</v>
      </c>
      <c r="E7290" t="s">
        <v>165</v>
      </c>
      <c r="F7290" t="s">
        <v>20989</v>
      </c>
      <c r="G7290" t="s">
        <v>198</v>
      </c>
      <c r="H7290" t="s">
        <v>150</v>
      </c>
      <c r="I7290" t="s">
        <v>136</v>
      </c>
      <c r="J7290" t="s">
        <v>137</v>
      </c>
      <c r="K7290" t="s">
        <v>138</v>
      </c>
      <c r="L7290" t="s">
        <v>20990</v>
      </c>
      <c r="M7290" t="s">
        <v>20991</v>
      </c>
      <c r="N7290">
        <v>2.6213888879999998</v>
      </c>
      <c r="O7290">
        <v>0</v>
      </c>
      <c r="P7290">
        <v>0</v>
      </c>
      <c r="Q7290">
        <v>0</v>
      </c>
      <c r="R7290">
        <v>1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0.71847234731716658</v>
      </c>
      <c r="AA7290">
        <v>0</v>
      </c>
      <c r="AB7290">
        <v>0</v>
      </c>
      <c r="AC7290">
        <v>0</v>
      </c>
      <c r="AD7290">
        <v>0</v>
      </c>
      <c r="AE7290">
        <v>0.71847234731716658</v>
      </c>
    </row>
    <row r="7291" spans="1:31" x14ac:dyDescent="0.25">
      <c r="A7291">
        <v>2286553</v>
      </c>
      <c r="B7291">
        <v>1</v>
      </c>
      <c r="C7291" t="s">
        <v>81</v>
      </c>
      <c r="D7291" t="s">
        <v>117</v>
      </c>
      <c r="E7291" t="s">
        <v>132</v>
      </c>
      <c r="F7291" t="s">
        <v>20992</v>
      </c>
      <c r="G7291" t="s">
        <v>134</v>
      </c>
      <c r="H7291" t="s">
        <v>135</v>
      </c>
      <c r="I7291" t="s">
        <v>136</v>
      </c>
      <c r="J7291" t="s">
        <v>137</v>
      </c>
      <c r="K7291" t="s">
        <v>138</v>
      </c>
      <c r="L7291" t="s">
        <v>20993</v>
      </c>
      <c r="M7291" t="s">
        <v>20994</v>
      </c>
      <c r="N7291">
        <v>0.92861111100000004</v>
      </c>
      <c r="O7291">
        <v>0</v>
      </c>
      <c r="P7291">
        <v>189</v>
      </c>
      <c r="Q7291">
        <v>15</v>
      </c>
      <c r="R7291">
        <v>93</v>
      </c>
      <c r="S7291">
        <v>0</v>
      </c>
      <c r="T7291">
        <v>8</v>
      </c>
      <c r="U7291">
        <v>0</v>
      </c>
      <c r="V7291">
        <v>0</v>
      </c>
      <c r="W7291">
        <v>0</v>
      </c>
      <c r="X7291">
        <v>22.984263241729625</v>
      </c>
      <c r="Y7291">
        <v>17.053098030551798</v>
      </c>
      <c r="Z7291">
        <v>43.83775585820311</v>
      </c>
      <c r="AA7291">
        <v>0</v>
      </c>
      <c r="AB7291">
        <v>3.3131381139851195</v>
      </c>
      <c r="AC7291">
        <v>0</v>
      </c>
      <c r="AD7291">
        <v>0</v>
      </c>
      <c r="AE7291">
        <v>87.188255244469659</v>
      </c>
    </row>
    <row r="7292" spans="1:31" x14ac:dyDescent="0.25">
      <c r="A7292">
        <v>2286555</v>
      </c>
      <c r="B7292">
        <v>1</v>
      </c>
      <c r="C7292" t="s">
        <v>81</v>
      </c>
      <c r="D7292" t="s">
        <v>122</v>
      </c>
      <c r="E7292" t="s">
        <v>132</v>
      </c>
      <c r="F7292" t="s">
        <v>20995</v>
      </c>
      <c r="G7292" t="s">
        <v>143</v>
      </c>
      <c r="H7292" t="s">
        <v>135</v>
      </c>
      <c r="I7292" t="s">
        <v>136</v>
      </c>
      <c r="J7292" t="s">
        <v>137</v>
      </c>
      <c r="K7292" t="s">
        <v>144</v>
      </c>
      <c r="L7292" t="s">
        <v>20996</v>
      </c>
      <c r="M7292" t="s">
        <v>20997</v>
      </c>
      <c r="N7292">
        <v>2.176666666</v>
      </c>
      <c r="O7292">
        <v>0</v>
      </c>
      <c r="P7292">
        <v>0</v>
      </c>
      <c r="Q7292">
        <v>0</v>
      </c>
      <c r="R7292">
        <v>0</v>
      </c>
      <c r="S7292">
        <v>2</v>
      </c>
      <c r="T7292">
        <v>0</v>
      </c>
      <c r="U7292">
        <v>3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5.5540261054358506</v>
      </c>
      <c r="AB7292">
        <v>0</v>
      </c>
      <c r="AC7292">
        <v>802.29187107351834</v>
      </c>
      <c r="AD7292">
        <v>0</v>
      </c>
      <c r="AE7292">
        <v>807.84589717895415</v>
      </c>
    </row>
    <row r="7293" spans="1:31" x14ac:dyDescent="0.25">
      <c r="A7293">
        <v>2286556</v>
      </c>
      <c r="B7293">
        <v>1</v>
      </c>
      <c r="C7293" t="s">
        <v>80</v>
      </c>
      <c r="D7293" t="s">
        <v>82</v>
      </c>
      <c r="E7293" t="s">
        <v>165</v>
      </c>
      <c r="F7293" t="s">
        <v>20998</v>
      </c>
      <c r="G7293" t="s">
        <v>167</v>
      </c>
      <c r="H7293" t="s">
        <v>150</v>
      </c>
      <c r="I7293" t="s">
        <v>136</v>
      </c>
      <c r="J7293" t="s">
        <v>137</v>
      </c>
      <c r="K7293" t="s">
        <v>138</v>
      </c>
      <c r="L7293" t="s">
        <v>20999</v>
      </c>
      <c r="M7293" t="s">
        <v>21000</v>
      </c>
      <c r="N7293">
        <v>6.0669444439999998</v>
      </c>
      <c r="O7293">
        <v>0</v>
      </c>
      <c r="P7293">
        <v>11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11.05131780513053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11.05131780513053</v>
      </c>
    </row>
    <row r="7294" spans="1:31" x14ac:dyDescent="0.25">
      <c r="A7294">
        <v>2286558</v>
      </c>
      <c r="B7294">
        <v>1</v>
      </c>
      <c r="C7294" t="s">
        <v>80</v>
      </c>
      <c r="D7294" t="s">
        <v>107</v>
      </c>
      <c r="E7294" t="s">
        <v>165</v>
      </c>
      <c r="F7294" t="s">
        <v>21001</v>
      </c>
      <c r="G7294" t="s">
        <v>198</v>
      </c>
      <c r="H7294" t="s">
        <v>150</v>
      </c>
      <c r="I7294" t="s">
        <v>136</v>
      </c>
      <c r="J7294" t="s">
        <v>137</v>
      </c>
      <c r="K7294" t="s">
        <v>138</v>
      </c>
      <c r="L7294" t="s">
        <v>21002</v>
      </c>
      <c r="M7294" t="s">
        <v>21003</v>
      </c>
      <c r="N7294">
        <v>2.2666666659999999</v>
      </c>
      <c r="O7294">
        <v>0</v>
      </c>
      <c r="P7294">
        <v>0</v>
      </c>
      <c r="Q7294">
        <v>0</v>
      </c>
      <c r="R7294">
        <v>1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</row>
    <row r="7295" spans="1:31" x14ac:dyDescent="0.25">
      <c r="A7295">
        <v>2286559</v>
      </c>
      <c r="B7295">
        <v>1</v>
      </c>
      <c r="C7295" t="s">
        <v>80</v>
      </c>
      <c r="D7295" t="s">
        <v>100</v>
      </c>
      <c r="E7295" t="s">
        <v>322</v>
      </c>
      <c r="F7295" t="s">
        <v>21004</v>
      </c>
      <c r="G7295" t="s">
        <v>134</v>
      </c>
      <c r="H7295" t="s">
        <v>135</v>
      </c>
      <c r="I7295" t="s">
        <v>136</v>
      </c>
      <c r="J7295" t="s">
        <v>137</v>
      </c>
      <c r="K7295" t="s">
        <v>138</v>
      </c>
      <c r="L7295" t="s">
        <v>21005</v>
      </c>
      <c r="M7295" t="s">
        <v>21006</v>
      </c>
      <c r="N7295">
        <v>0.55805555500000004</v>
      </c>
      <c r="O7295">
        <v>13</v>
      </c>
      <c r="P7295">
        <v>5518</v>
      </c>
      <c r="Q7295">
        <v>314</v>
      </c>
      <c r="R7295">
        <v>1306</v>
      </c>
      <c r="S7295">
        <v>58</v>
      </c>
      <c r="T7295">
        <v>991</v>
      </c>
      <c r="U7295">
        <v>1</v>
      </c>
      <c r="V7295">
        <v>1</v>
      </c>
      <c r="W7295">
        <v>15.13462246724127</v>
      </c>
      <c r="X7295">
        <v>791.81737585877988</v>
      </c>
      <c r="Y7295">
        <v>463.14878185868724</v>
      </c>
      <c r="Z7295">
        <v>618.88083480918408</v>
      </c>
      <c r="AA7295">
        <v>110.0909756073215</v>
      </c>
      <c r="AB7295">
        <v>298.65325639837039</v>
      </c>
      <c r="AC7295">
        <v>55.577830756870256</v>
      </c>
      <c r="AD7295">
        <v>1.5316474137547502</v>
      </c>
      <c r="AE7295">
        <v>2354.8353251702097</v>
      </c>
    </row>
    <row r="7296" spans="1:31" x14ac:dyDescent="0.25">
      <c r="A7296">
        <v>2286561</v>
      </c>
      <c r="B7296">
        <v>1</v>
      </c>
      <c r="C7296" t="s">
        <v>80</v>
      </c>
      <c r="D7296" t="s">
        <v>95</v>
      </c>
      <c r="E7296" t="s">
        <v>322</v>
      </c>
      <c r="F7296" t="s">
        <v>21007</v>
      </c>
      <c r="G7296" t="s">
        <v>134</v>
      </c>
      <c r="H7296" t="s">
        <v>135</v>
      </c>
      <c r="I7296" t="s">
        <v>136</v>
      </c>
      <c r="J7296" t="s">
        <v>137</v>
      </c>
      <c r="K7296" t="s">
        <v>138</v>
      </c>
      <c r="L7296" t="s">
        <v>21008</v>
      </c>
      <c r="M7296" t="s">
        <v>21009</v>
      </c>
      <c r="N7296">
        <v>0.32305555499999999</v>
      </c>
      <c r="O7296">
        <v>30</v>
      </c>
      <c r="P7296">
        <v>3986</v>
      </c>
      <c r="Q7296">
        <v>32</v>
      </c>
      <c r="R7296">
        <v>11</v>
      </c>
      <c r="S7296">
        <v>66</v>
      </c>
      <c r="T7296">
        <v>240</v>
      </c>
      <c r="U7296">
        <v>2</v>
      </c>
      <c r="V7296">
        <v>0</v>
      </c>
      <c r="W7296">
        <v>10.188673260742503</v>
      </c>
      <c r="X7296">
        <v>461.78066275894378</v>
      </c>
      <c r="Y7296">
        <v>31.593530394350392</v>
      </c>
      <c r="Z7296">
        <v>1.0273222378727918</v>
      </c>
      <c r="AA7296">
        <v>1057.7487464711273</v>
      </c>
      <c r="AB7296">
        <v>67.031247761353725</v>
      </c>
      <c r="AC7296">
        <v>143.10020696819237</v>
      </c>
      <c r="AD7296">
        <v>0</v>
      </c>
      <c r="AE7296">
        <v>1772.4703898525831</v>
      </c>
    </row>
    <row r="7297" spans="1:31" x14ac:dyDescent="0.25">
      <c r="A7297">
        <v>2286562</v>
      </c>
      <c r="B7297">
        <v>1</v>
      </c>
      <c r="C7297" t="s">
        <v>80</v>
      </c>
      <c r="D7297" t="s">
        <v>84</v>
      </c>
      <c r="E7297" t="s">
        <v>147</v>
      </c>
      <c r="F7297" t="s">
        <v>21010</v>
      </c>
      <c r="G7297" t="s">
        <v>154</v>
      </c>
      <c r="H7297" t="s">
        <v>150</v>
      </c>
      <c r="I7297" t="s">
        <v>136</v>
      </c>
      <c r="J7297" t="s">
        <v>137</v>
      </c>
      <c r="K7297" t="s">
        <v>144</v>
      </c>
      <c r="L7297" t="s">
        <v>21011</v>
      </c>
      <c r="M7297" t="s">
        <v>21012</v>
      </c>
      <c r="N7297">
        <v>2.69</v>
      </c>
      <c r="O7297">
        <v>0</v>
      </c>
      <c r="P7297">
        <v>14</v>
      </c>
      <c r="Q7297">
        <v>0</v>
      </c>
      <c r="R7297">
        <v>1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22.317818815491304</v>
      </c>
      <c r="Y7297">
        <v>0</v>
      </c>
      <c r="Z7297">
        <v>0.24355201265729998</v>
      </c>
      <c r="AA7297">
        <v>0</v>
      </c>
      <c r="AB7297">
        <v>0</v>
      </c>
      <c r="AC7297">
        <v>0</v>
      </c>
      <c r="AD7297">
        <v>0</v>
      </c>
      <c r="AE7297">
        <v>22.561370828148604</v>
      </c>
    </row>
    <row r="7298" spans="1:31" x14ac:dyDescent="0.25">
      <c r="A7298">
        <v>2286566</v>
      </c>
      <c r="B7298">
        <v>1</v>
      </c>
      <c r="C7298" t="s">
        <v>80</v>
      </c>
      <c r="D7298" t="s">
        <v>98</v>
      </c>
      <c r="E7298" t="s">
        <v>147</v>
      </c>
      <c r="F7298" t="s">
        <v>21013</v>
      </c>
      <c r="G7298" t="s">
        <v>149</v>
      </c>
      <c r="H7298" t="s">
        <v>150</v>
      </c>
      <c r="I7298" t="s">
        <v>136</v>
      </c>
      <c r="J7298" t="s">
        <v>137</v>
      </c>
      <c r="K7298" t="s">
        <v>138</v>
      </c>
      <c r="L7298" t="s">
        <v>21014</v>
      </c>
      <c r="M7298" t="s">
        <v>21015</v>
      </c>
      <c r="N7298">
        <v>0.98166666599999997</v>
      </c>
      <c r="O7298">
        <v>0</v>
      </c>
      <c r="P7298">
        <v>0</v>
      </c>
      <c r="Q7298">
        <v>0</v>
      </c>
      <c r="R7298">
        <v>4</v>
      </c>
      <c r="S7298">
        <v>0</v>
      </c>
      <c r="T7298">
        <v>2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1.0715117355515331</v>
      </c>
      <c r="AA7298">
        <v>0</v>
      </c>
      <c r="AB7298">
        <v>7.4598403040000011E-4</v>
      </c>
      <c r="AC7298">
        <v>0</v>
      </c>
      <c r="AD7298">
        <v>0</v>
      </c>
      <c r="AE7298">
        <v>1.0722577195819332</v>
      </c>
    </row>
    <row r="7299" spans="1:31" x14ac:dyDescent="0.25">
      <c r="A7299">
        <v>2286568</v>
      </c>
      <c r="B7299">
        <v>1</v>
      </c>
      <c r="C7299" t="s">
        <v>80</v>
      </c>
      <c r="D7299" t="s">
        <v>93</v>
      </c>
      <c r="E7299" t="s">
        <v>147</v>
      </c>
      <c r="F7299" t="s">
        <v>21016</v>
      </c>
      <c r="G7299" t="s">
        <v>149</v>
      </c>
      <c r="H7299" t="s">
        <v>150</v>
      </c>
      <c r="I7299" t="s">
        <v>136</v>
      </c>
      <c r="J7299" t="s">
        <v>137</v>
      </c>
      <c r="K7299" t="s">
        <v>138</v>
      </c>
      <c r="L7299" t="s">
        <v>21017</v>
      </c>
      <c r="M7299" t="s">
        <v>21018</v>
      </c>
      <c r="N7299">
        <v>1.7627777769999999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1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4.6468737602000003E-3</v>
      </c>
      <c r="AC7299">
        <v>0</v>
      </c>
      <c r="AD7299">
        <v>0</v>
      </c>
      <c r="AE7299">
        <v>4.6468737602000003E-3</v>
      </c>
    </row>
    <row r="7300" spans="1:31" x14ac:dyDescent="0.25">
      <c r="A7300">
        <v>2286572</v>
      </c>
      <c r="B7300">
        <v>1</v>
      </c>
      <c r="C7300" t="s">
        <v>80</v>
      </c>
      <c r="D7300" t="s">
        <v>106</v>
      </c>
      <c r="E7300" t="s">
        <v>132</v>
      </c>
      <c r="F7300" t="s">
        <v>21019</v>
      </c>
      <c r="G7300" t="s">
        <v>134</v>
      </c>
      <c r="H7300" t="s">
        <v>135</v>
      </c>
      <c r="I7300" t="s">
        <v>738</v>
      </c>
      <c r="J7300" t="s">
        <v>137</v>
      </c>
      <c r="K7300" t="s">
        <v>138</v>
      </c>
      <c r="L7300" t="s">
        <v>21020</v>
      </c>
      <c r="M7300" t="s">
        <v>21021</v>
      </c>
      <c r="N7300">
        <v>3.2222222000000002E-2</v>
      </c>
      <c r="O7300">
        <v>1</v>
      </c>
      <c r="P7300">
        <v>549</v>
      </c>
      <c r="Q7300">
        <v>38</v>
      </c>
      <c r="R7300">
        <v>29</v>
      </c>
      <c r="S7300">
        <v>7</v>
      </c>
      <c r="T7300">
        <v>58</v>
      </c>
      <c r="U7300">
        <v>1</v>
      </c>
      <c r="V7300">
        <v>0</v>
      </c>
      <c r="W7300">
        <v>1.0504961099099999E-2</v>
      </c>
      <c r="X7300">
        <v>3.4484797135338643</v>
      </c>
      <c r="Y7300">
        <v>5.8448967512594674</v>
      </c>
      <c r="Z7300">
        <v>0.92036028720136664</v>
      </c>
      <c r="AA7300">
        <v>0.30055862844400005</v>
      </c>
      <c r="AB7300">
        <v>0.74502239439313311</v>
      </c>
      <c r="AC7300">
        <v>4.6161437371736334</v>
      </c>
      <c r="AD7300">
        <v>0</v>
      </c>
      <c r="AE7300">
        <v>15.885966473104565</v>
      </c>
    </row>
    <row r="7301" spans="1:31" x14ac:dyDescent="0.25">
      <c r="A7301">
        <v>2286573</v>
      </c>
      <c r="B7301">
        <v>1</v>
      </c>
      <c r="C7301" t="s">
        <v>80</v>
      </c>
      <c r="D7301" t="s">
        <v>94</v>
      </c>
      <c r="E7301" t="s">
        <v>176</v>
      </c>
      <c r="F7301" t="s">
        <v>21022</v>
      </c>
      <c r="G7301" t="s">
        <v>178</v>
      </c>
      <c r="H7301" t="s">
        <v>150</v>
      </c>
      <c r="I7301" t="s">
        <v>136</v>
      </c>
      <c r="J7301" t="s">
        <v>137</v>
      </c>
      <c r="K7301" t="s">
        <v>138</v>
      </c>
      <c r="L7301" t="s">
        <v>21023</v>
      </c>
      <c r="M7301" t="s">
        <v>21024</v>
      </c>
      <c r="N7301">
        <v>3.0047222219999998</v>
      </c>
      <c r="O7301">
        <v>0</v>
      </c>
      <c r="P7301">
        <v>215</v>
      </c>
      <c r="Q7301">
        <v>0</v>
      </c>
      <c r="R7301">
        <v>1</v>
      </c>
      <c r="S7301">
        <v>0</v>
      </c>
      <c r="T7301">
        <v>13</v>
      </c>
      <c r="U7301">
        <v>0</v>
      </c>
      <c r="V7301">
        <v>0</v>
      </c>
      <c r="W7301">
        <v>0</v>
      </c>
      <c r="X7301">
        <v>79.432803258595712</v>
      </c>
      <c r="Y7301">
        <v>0</v>
      </c>
      <c r="Z7301">
        <v>7.5694036884148499</v>
      </c>
      <c r="AA7301">
        <v>0</v>
      </c>
      <c r="AB7301">
        <v>17.481652081786372</v>
      </c>
      <c r="AC7301">
        <v>0</v>
      </c>
      <c r="AD7301">
        <v>0</v>
      </c>
      <c r="AE7301">
        <v>104.48385902879693</v>
      </c>
    </row>
    <row r="7302" spans="1:31" x14ac:dyDescent="0.25">
      <c r="A7302">
        <v>2286574</v>
      </c>
      <c r="B7302">
        <v>1</v>
      </c>
      <c r="C7302" t="s">
        <v>80</v>
      </c>
      <c r="D7302" t="s">
        <v>107</v>
      </c>
      <c r="E7302" t="s">
        <v>147</v>
      </c>
      <c r="F7302" t="s">
        <v>21025</v>
      </c>
      <c r="G7302" t="s">
        <v>143</v>
      </c>
      <c r="H7302" t="s">
        <v>150</v>
      </c>
      <c r="I7302" t="s">
        <v>136</v>
      </c>
      <c r="J7302" t="s">
        <v>137</v>
      </c>
      <c r="K7302" t="s">
        <v>144</v>
      </c>
      <c r="L7302" t="s">
        <v>21026</v>
      </c>
      <c r="M7302" t="s">
        <v>21027</v>
      </c>
      <c r="N7302">
        <v>2.110833333</v>
      </c>
      <c r="O7302">
        <v>0</v>
      </c>
      <c r="P7302">
        <v>147</v>
      </c>
      <c r="Q7302">
        <v>0</v>
      </c>
      <c r="R7302">
        <v>0</v>
      </c>
      <c r="S7302">
        <v>0</v>
      </c>
      <c r="T7302">
        <v>2</v>
      </c>
      <c r="U7302">
        <v>0</v>
      </c>
      <c r="V7302">
        <v>0</v>
      </c>
      <c r="W7302">
        <v>0</v>
      </c>
      <c r="X7302">
        <v>70.390751427917351</v>
      </c>
      <c r="Y7302">
        <v>0</v>
      </c>
      <c r="Z7302">
        <v>0</v>
      </c>
      <c r="AA7302">
        <v>0</v>
      </c>
      <c r="AB7302">
        <v>2.3716823166152361</v>
      </c>
      <c r="AC7302">
        <v>0</v>
      </c>
      <c r="AD7302">
        <v>0</v>
      </c>
      <c r="AE7302">
        <v>72.762433744532586</v>
      </c>
    </row>
    <row r="7303" spans="1:31" x14ac:dyDescent="0.25">
      <c r="A7303">
        <v>2286575</v>
      </c>
      <c r="B7303">
        <v>1</v>
      </c>
      <c r="C7303" t="s">
        <v>80</v>
      </c>
      <c r="D7303" t="s">
        <v>96</v>
      </c>
      <c r="E7303" t="s">
        <v>165</v>
      </c>
      <c r="F7303" t="s">
        <v>21028</v>
      </c>
      <c r="G7303" t="s">
        <v>167</v>
      </c>
      <c r="H7303" t="s">
        <v>150</v>
      </c>
      <c r="I7303" t="s">
        <v>136</v>
      </c>
      <c r="J7303" t="s">
        <v>137</v>
      </c>
      <c r="K7303" t="s">
        <v>138</v>
      </c>
      <c r="L7303" t="s">
        <v>21029</v>
      </c>
      <c r="M7303" t="s">
        <v>21030</v>
      </c>
      <c r="N7303">
        <v>6.4702777769999997</v>
      </c>
      <c r="O7303">
        <v>0</v>
      </c>
      <c r="P7303">
        <v>1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4.0113362498241663E-2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4.0113362498241663E-2</v>
      </c>
    </row>
    <row r="7304" spans="1:31" x14ac:dyDescent="0.25">
      <c r="A7304">
        <v>2286576</v>
      </c>
      <c r="B7304">
        <v>1</v>
      </c>
      <c r="C7304" t="s">
        <v>80</v>
      </c>
      <c r="D7304" t="s">
        <v>105</v>
      </c>
      <c r="E7304" t="s">
        <v>165</v>
      </c>
      <c r="F7304" t="s">
        <v>21031</v>
      </c>
      <c r="G7304" t="s">
        <v>225</v>
      </c>
      <c r="H7304" t="s">
        <v>150</v>
      </c>
      <c r="I7304" t="s">
        <v>136</v>
      </c>
      <c r="J7304" t="s">
        <v>137</v>
      </c>
      <c r="K7304" t="s">
        <v>138</v>
      </c>
      <c r="L7304" t="s">
        <v>21032</v>
      </c>
      <c r="M7304" t="s">
        <v>21033</v>
      </c>
      <c r="N7304">
        <v>0.54916666599999997</v>
      </c>
      <c r="O7304">
        <v>0</v>
      </c>
      <c r="P7304">
        <v>9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1.1926333794240001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1.1926333794240001</v>
      </c>
    </row>
    <row r="7305" spans="1:31" x14ac:dyDescent="0.25">
      <c r="A7305">
        <v>2286581</v>
      </c>
      <c r="B7305">
        <v>1</v>
      </c>
      <c r="C7305" t="s">
        <v>80</v>
      </c>
      <c r="D7305" t="s">
        <v>104</v>
      </c>
      <c r="E7305" t="s">
        <v>165</v>
      </c>
      <c r="F7305" t="s">
        <v>21034</v>
      </c>
      <c r="G7305" t="s">
        <v>198</v>
      </c>
      <c r="H7305" t="s">
        <v>150</v>
      </c>
      <c r="I7305" t="s">
        <v>136</v>
      </c>
      <c r="J7305" t="s">
        <v>137</v>
      </c>
      <c r="K7305" t="s">
        <v>138</v>
      </c>
      <c r="L7305" t="s">
        <v>21035</v>
      </c>
      <c r="M7305" t="s">
        <v>21036</v>
      </c>
      <c r="N7305">
        <v>3.8822222219999998</v>
      </c>
      <c r="O7305">
        <v>0</v>
      </c>
      <c r="P7305">
        <v>1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0.81284453562233339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0.81284453562233339</v>
      </c>
    </row>
    <row r="7306" spans="1:31" x14ac:dyDescent="0.25">
      <c r="A7306">
        <v>2286582</v>
      </c>
      <c r="B7306">
        <v>1</v>
      </c>
      <c r="C7306" t="s">
        <v>80</v>
      </c>
      <c r="D7306" t="s">
        <v>88</v>
      </c>
      <c r="E7306" t="s">
        <v>147</v>
      </c>
      <c r="F7306" t="s">
        <v>21037</v>
      </c>
      <c r="G7306" t="s">
        <v>149</v>
      </c>
      <c r="H7306" t="s">
        <v>150</v>
      </c>
      <c r="I7306" t="s">
        <v>136</v>
      </c>
      <c r="J7306" t="s">
        <v>137</v>
      </c>
      <c r="K7306" t="s">
        <v>138</v>
      </c>
      <c r="L7306" t="s">
        <v>21038</v>
      </c>
      <c r="M7306" t="s">
        <v>21039</v>
      </c>
      <c r="N7306">
        <v>0.80027777700000002</v>
      </c>
      <c r="O7306">
        <v>0</v>
      </c>
      <c r="P7306">
        <v>17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4.6786052309320336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4.6786052309320336</v>
      </c>
    </row>
    <row r="7307" spans="1:31" x14ac:dyDescent="0.25">
      <c r="A7307">
        <v>2286583</v>
      </c>
      <c r="B7307">
        <v>1</v>
      </c>
      <c r="C7307" t="s">
        <v>80</v>
      </c>
      <c r="D7307" t="s">
        <v>96</v>
      </c>
      <c r="E7307" t="s">
        <v>165</v>
      </c>
      <c r="F7307" t="s">
        <v>21040</v>
      </c>
      <c r="G7307" t="s">
        <v>167</v>
      </c>
      <c r="H7307" t="s">
        <v>150</v>
      </c>
      <c r="I7307" t="s">
        <v>136</v>
      </c>
      <c r="J7307" t="s">
        <v>137</v>
      </c>
      <c r="K7307" t="s">
        <v>138</v>
      </c>
      <c r="L7307" t="s">
        <v>21041</v>
      </c>
      <c r="M7307" t="s">
        <v>21042</v>
      </c>
      <c r="N7307">
        <v>7.630833333</v>
      </c>
      <c r="O7307">
        <v>0</v>
      </c>
      <c r="P7307">
        <v>1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1.8349591045244442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1.8349591045244442</v>
      </c>
    </row>
    <row r="7308" spans="1:31" x14ac:dyDescent="0.25">
      <c r="A7308">
        <v>2286587</v>
      </c>
      <c r="B7308">
        <v>1</v>
      </c>
      <c r="C7308" t="s">
        <v>80</v>
      </c>
      <c r="D7308" t="s">
        <v>94</v>
      </c>
      <c r="E7308" t="s">
        <v>165</v>
      </c>
      <c r="F7308" t="s">
        <v>21043</v>
      </c>
      <c r="G7308" t="s">
        <v>198</v>
      </c>
      <c r="H7308" t="s">
        <v>150</v>
      </c>
      <c r="I7308" t="s">
        <v>136</v>
      </c>
      <c r="J7308" t="s">
        <v>137</v>
      </c>
      <c r="K7308" t="s">
        <v>138</v>
      </c>
      <c r="L7308" t="s">
        <v>21044</v>
      </c>
      <c r="M7308" t="s">
        <v>21045</v>
      </c>
      <c r="N7308">
        <v>2.4022222219999998</v>
      </c>
      <c r="O7308">
        <v>0</v>
      </c>
      <c r="P7308">
        <v>10</v>
      </c>
      <c r="Q7308">
        <v>0</v>
      </c>
      <c r="R7308">
        <v>0</v>
      </c>
      <c r="S7308">
        <v>0</v>
      </c>
      <c r="T7308">
        <v>2</v>
      </c>
      <c r="U7308">
        <v>0</v>
      </c>
      <c r="V7308">
        <v>0</v>
      </c>
      <c r="W7308">
        <v>0</v>
      </c>
      <c r="X7308">
        <v>4.0095570326668009</v>
      </c>
      <c r="Y7308">
        <v>0</v>
      </c>
      <c r="Z7308">
        <v>0</v>
      </c>
      <c r="AA7308">
        <v>0</v>
      </c>
      <c r="AB7308">
        <v>1.2445912416700669</v>
      </c>
      <c r="AC7308">
        <v>0</v>
      </c>
      <c r="AD7308">
        <v>0</v>
      </c>
      <c r="AE7308">
        <v>5.2541482743368677</v>
      </c>
    </row>
    <row r="7309" spans="1:31" x14ac:dyDescent="0.25">
      <c r="A7309">
        <v>2286588</v>
      </c>
      <c r="B7309">
        <v>1</v>
      </c>
      <c r="C7309" t="s">
        <v>80</v>
      </c>
      <c r="D7309" t="s">
        <v>100</v>
      </c>
      <c r="E7309" t="s">
        <v>141</v>
      </c>
      <c r="F7309" t="s">
        <v>21046</v>
      </c>
      <c r="G7309" t="s">
        <v>297</v>
      </c>
      <c r="H7309" t="s">
        <v>135</v>
      </c>
      <c r="I7309" t="s">
        <v>136</v>
      </c>
      <c r="J7309" t="s">
        <v>137</v>
      </c>
      <c r="K7309" t="s">
        <v>138</v>
      </c>
      <c r="L7309" t="s">
        <v>21047</v>
      </c>
      <c r="M7309" t="s">
        <v>21048</v>
      </c>
      <c r="N7309">
        <v>1.1769444440000001</v>
      </c>
      <c r="O7309">
        <v>0</v>
      </c>
      <c r="P7309">
        <v>105</v>
      </c>
      <c r="Q7309">
        <v>0</v>
      </c>
      <c r="R7309">
        <v>1</v>
      </c>
      <c r="S7309">
        <v>0</v>
      </c>
      <c r="T7309">
        <v>8</v>
      </c>
      <c r="U7309">
        <v>0</v>
      </c>
      <c r="V7309">
        <v>0</v>
      </c>
      <c r="W7309">
        <v>0</v>
      </c>
      <c r="X7309">
        <v>38.557801608501578</v>
      </c>
      <c r="Y7309">
        <v>0</v>
      </c>
      <c r="Z7309">
        <v>0.99056247654823348</v>
      </c>
      <c r="AA7309">
        <v>0</v>
      </c>
      <c r="AB7309">
        <v>9.9306530571088487</v>
      </c>
      <c r="AC7309">
        <v>0</v>
      </c>
      <c r="AD7309">
        <v>0</v>
      </c>
      <c r="AE7309">
        <v>49.479017142158661</v>
      </c>
    </row>
    <row r="7310" spans="1:31" x14ac:dyDescent="0.25">
      <c r="A7310">
        <v>2286591</v>
      </c>
      <c r="B7310">
        <v>1</v>
      </c>
      <c r="C7310" t="s">
        <v>80</v>
      </c>
      <c r="D7310" t="s">
        <v>83</v>
      </c>
      <c r="E7310" t="s">
        <v>165</v>
      </c>
      <c r="F7310" t="s">
        <v>21049</v>
      </c>
      <c r="G7310" t="s">
        <v>225</v>
      </c>
      <c r="H7310" t="s">
        <v>150</v>
      </c>
      <c r="I7310" t="s">
        <v>136</v>
      </c>
      <c r="J7310" t="s">
        <v>137</v>
      </c>
      <c r="K7310" t="s">
        <v>138</v>
      </c>
      <c r="L7310" t="s">
        <v>21050</v>
      </c>
      <c r="M7310" t="s">
        <v>21051</v>
      </c>
      <c r="N7310">
        <v>3.2733333330000001</v>
      </c>
      <c r="O7310">
        <v>0</v>
      </c>
      <c r="P7310">
        <v>1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0.22888049407242503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0.22888049407242503</v>
      </c>
    </row>
    <row r="7311" spans="1:31" x14ac:dyDescent="0.25">
      <c r="A7311">
        <v>2286593</v>
      </c>
      <c r="B7311">
        <v>1</v>
      </c>
      <c r="C7311" t="s">
        <v>81</v>
      </c>
      <c r="D7311" t="s">
        <v>113</v>
      </c>
      <c r="E7311" t="s">
        <v>322</v>
      </c>
      <c r="F7311" t="s">
        <v>21052</v>
      </c>
      <c r="G7311" t="s">
        <v>134</v>
      </c>
      <c r="H7311" t="s">
        <v>135</v>
      </c>
      <c r="I7311" t="s">
        <v>738</v>
      </c>
      <c r="J7311" t="s">
        <v>137</v>
      </c>
      <c r="K7311" t="s">
        <v>138</v>
      </c>
      <c r="L7311" t="s">
        <v>21053</v>
      </c>
      <c r="M7311" t="s">
        <v>21054</v>
      </c>
      <c r="N7311">
        <v>3.3020277000000001E-2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1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28.995245305193752</v>
      </c>
      <c r="AD7311">
        <v>0</v>
      </c>
      <c r="AE7311">
        <v>28.995245305193752</v>
      </c>
    </row>
    <row r="7312" spans="1:31" x14ac:dyDescent="0.25">
      <c r="A7312">
        <v>2286594</v>
      </c>
      <c r="B7312">
        <v>1</v>
      </c>
      <c r="C7312" t="s">
        <v>80</v>
      </c>
      <c r="D7312" t="s">
        <v>103</v>
      </c>
      <c r="E7312" t="s">
        <v>132</v>
      </c>
      <c r="F7312" t="s">
        <v>10741</v>
      </c>
      <c r="G7312" t="s">
        <v>134</v>
      </c>
      <c r="H7312" t="s">
        <v>135</v>
      </c>
      <c r="I7312" t="s">
        <v>136</v>
      </c>
      <c r="J7312" t="s">
        <v>137</v>
      </c>
      <c r="K7312" t="s">
        <v>138</v>
      </c>
      <c r="L7312" t="s">
        <v>21055</v>
      </c>
      <c r="M7312" t="s">
        <v>21056</v>
      </c>
      <c r="N7312">
        <v>0.82277777699999999</v>
      </c>
      <c r="O7312">
        <v>0</v>
      </c>
      <c r="P7312">
        <v>0</v>
      </c>
      <c r="Q7312">
        <v>0</v>
      </c>
      <c r="R7312">
        <v>0</v>
      </c>
      <c r="S7312">
        <v>25</v>
      </c>
      <c r="T7312">
        <v>0</v>
      </c>
      <c r="U7312">
        <v>38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90.822386062731681</v>
      </c>
      <c r="AB7312">
        <v>0</v>
      </c>
      <c r="AC7312">
        <v>1736.5641837238525</v>
      </c>
      <c r="AD7312">
        <v>0</v>
      </c>
      <c r="AE7312">
        <v>1827.3865697865842</v>
      </c>
    </row>
    <row r="7313" spans="1:31" x14ac:dyDescent="0.25">
      <c r="A7313">
        <v>2286597</v>
      </c>
      <c r="B7313">
        <v>1</v>
      </c>
      <c r="C7313" t="s">
        <v>80</v>
      </c>
      <c r="D7313" t="s">
        <v>100</v>
      </c>
      <c r="E7313" t="s">
        <v>165</v>
      </c>
      <c r="F7313" t="s">
        <v>21057</v>
      </c>
      <c r="G7313" t="s">
        <v>225</v>
      </c>
      <c r="H7313" t="s">
        <v>150</v>
      </c>
      <c r="I7313" t="s">
        <v>136</v>
      </c>
      <c r="J7313" t="s">
        <v>137</v>
      </c>
      <c r="K7313" t="s">
        <v>138</v>
      </c>
      <c r="L7313" t="s">
        <v>21058</v>
      </c>
      <c r="M7313" t="s">
        <v>21059</v>
      </c>
      <c r="N7313">
        <v>1.23</v>
      </c>
      <c r="O7313">
        <v>0</v>
      </c>
      <c r="P7313">
        <v>12</v>
      </c>
      <c r="Q7313">
        <v>0</v>
      </c>
      <c r="R7313">
        <v>0</v>
      </c>
      <c r="S7313">
        <v>0</v>
      </c>
      <c r="T7313">
        <v>2</v>
      </c>
      <c r="U7313">
        <v>0</v>
      </c>
      <c r="V7313">
        <v>0</v>
      </c>
      <c r="W7313">
        <v>0</v>
      </c>
      <c r="X7313">
        <v>3.6426970753336727</v>
      </c>
      <c r="Y7313">
        <v>0</v>
      </c>
      <c r="Z7313">
        <v>0</v>
      </c>
      <c r="AA7313">
        <v>0</v>
      </c>
      <c r="AB7313">
        <v>3.4393338262780335</v>
      </c>
      <c r="AC7313">
        <v>0</v>
      </c>
      <c r="AD7313">
        <v>0</v>
      </c>
      <c r="AE7313">
        <v>7.0820309016117058</v>
      </c>
    </row>
    <row r="7314" spans="1:31" x14ac:dyDescent="0.25">
      <c r="A7314">
        <v>2286599</v>
      </c>
      <c r="B7314">
        <v>1</v>
      </c>
      <c r="C7314" t="s">
        <v>80</v>
      </c>
      <c r="D7314" t="s">
        <v>93</v>
      </c>
      <c r="E7314" t="s">
        <v>165</v>
      </c>
      <c r="F7314" t="s">
        <v>21060</v>
      </c>
      <c r="G7314" t="s">
        <v>198</v>
      </c>
      <c r="H7314" t="s">
        <v>150</v>
      </c>
      <c r="I7314" t="s">
        <v>136</v>
      </c>
      <c r="J7314" t="s">
        <v>137</v>
      </c>
      <c r="K7314" t="s">
        <v>138</v>
      </c>
      <c r="L7314" t="s">
        <v>21061</v>
      </c>
      <c r="M7314" t="s">
        <v>21062</v>
      </c>
      <c r="N7314">
        <v>3.6883333330000001</v>
      </c>
      <c r="O7314">
        <v>0</v>
      </c>
      <c r="P7314">
        <v>1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0.29855671241713339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0.29855671241713339</v>
      </c>
    </row>
    <row r="7315" spans="1:31" x14ac:dyDescent="0.25">
      <c r="A7315">
        <v>2286600</v>
      </c>
      <c r="B7315">
        <v>1</v>
      </c>
      <c r="C7315" t="s">
        <v>80</v>
      </c>
      <c r="D7315" t="s">
        <v>98</v>
      </c>
      <c r="E7315" t="s">
        <v>132</v>
      </c>
      <c r="F7315" t="s">
        <v>21063</v>
      </c>
      <c r="G7315" t="s">
        <v>442</v>
      </c>
      <c r="H7315" t="s">
        <v>135</v>
      </c>
      <c r="I7315" t="s">
        <v>738</v>
      </c>
      <c r="J7315" t="s">
        <v>137</v>
      </c>
      <c r="K7315" t="s">
        <v>138</v>
      </c>
      <c r="L7315" t="s">
        <v>21064</v>
      </c>
      <c r="M7315" t="s">
        <v>21065</v>
      </c>
      <c r="N7315">
        <v>1.0833333000000001E-2</v>
      </c>
      <c r="O7315">
        <v>0</v>
      </c>
      <c r="P7315">
        <v>820</v>
      </c>
      <c r="Q7315">
        <v>0</v>
      </c>
      <c r="R7315">
        <v>336</v>
      </c>
      <c r="S7315">
        <v>3</v>
      </c>
      <c r="T7315">
        <v>197</v>
      </c>
      <c r="U7315">
        <v>0</v>
      </c>
      <c r="V7315">
        <v>0</v>
      </c>
      <c r="W7315">
        <v>0</v>
      </c>
      <c r="X7315">
        <v>2.3838905489077273</v>
      </c>
      <c r="Y7315">
        <v>0</v>
      </c>
      <c r="Z7315">
        <v>2.232136985093601</v>
      </c>
      <c r="AA7315">
        <v>5.2992588921999997E-2</v>
      </c>
      <c r="AB7315">
        <v>1.232303159841651</v>
      </c>
      <c r="AC7315">
        <v>0</v>
      </c>
      <c r="AD7315">
        <v>0</v>
      </c>
      <c r="AE7315">
        <v>5.9013232827649791</v>
      </c>
    </row>
    <row r="7316" spans="1:31" x14ac:dyDescent="0.25">
      <c r="A7316">
        <v>2286602</v>
      </c>
      <c r="B7316">
        <v>1</v>
      </c>
      <c r="C7316" t="s">
        <v>80</v>
      </c>
      <c r="D7316" t="s">
        <v>99</v>
      </c>
      <c r="E7316" t="s">
        <v>165</v>
      </c>
      <c r="F7316" t="s">
        <v>20920</v>
      </c>
      <c r="G7316" t="s">
        <v>167</v>
      </c>
      <c r="H7316" t="s">
        <v>150</v>
      </c>
      <c r="I7316" t="s">
        <v>136</v>
      </c>
      <c r="J7316" t="s">
        <v>137</v>
      </c>
      <c r="K7316" t="s">
        <v>138</v>
      </c>
      <c r="L7316" t="s">
        <v>21066</v>
      </c>
      <c r="M7316" t="s">
        <v>21067</v>
      </c>
      <c r="N7316">
        <v>5.7725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1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6.3486658829444398</v>
      </c>
      <c r="AC7316">
        <v>0</v>
      </c>
      <c r="AD7316">
        <v>0</v>
      </c>
      <c r="AE7316">
        <v>6.3486658829444398</v>
      </c>
    </row>
    <row r="7317" spans="1:31" x14ac:dyDescent="0.25">
      <c r="A7317">
        <v>2286603</v>
      </c>
      <c r="B7317">
        <v>1</v>
      </c>
      <c r="C7317" t="s">
        <v>81</v>
      </c>
      <c r="D7317" t="s">
        <v>120</v>
      </c>
      <c r="E7317" t="s">
        <v>132</v>
      </c>
      <c r="F7317" t="s">
        <v>2427</v>
      </c>
      <c r="G7317" t="s">
        <v>134</v>
      </c>
      <c r="H7317" t="s">
        <v>135</v>
      </c>
      <c r="I7317" t="s">
        <v>136</v>
      </c>
      <c r="J7317" t="s">
        <v>137</v>
      </c>
      <c r="K7317" t="s">
        <v>138</v>
      </c>
      <c r="L7317" t="s">
        <v>21068</v>
      </c>
      <c r="M7317" t="s">
        <v>21069</v>
      </c>
      <c r="N7317">
        <v>1.2138888880000001</v>
      </c>
      <c r="O7317">
        <v>0</v>
      </c>
      <c r="P7317">
        <v>0</v>
      </c>
      <c r="Q7317">
        <v>50</v>
      </c>
      <c r="R7317">
        <v>0</v>
      </c>
      <c r="S7317">
        <v>4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26.201184630696392</v>
      </c>
      <c r="Z7317">
        <v>0</v>
      </c>
      <c r="AA7317">
        <v>4.9866276146689783</v>
      </c>
      <c r="AB7317">
        <v>0</v>
      </c>
      <c r="AC7317">
        <v>0</v>
      </c>
      <c r="AD7317">
        <v>0</v>
      </c>
      <c r="AE7317">
        <v>31.187812245365372</v>
      </c>
    </row>
    <row r="7318" spans="1:31" x14ac:dyDescent="0.25">
      <c r="A7318">
        <v>2286604</v>
      </c>
      <c r="B7318">
        <v>1</v>
      </c>
      <c r="C7318" t="s">
        <v>80</v>
      </c>
      <c r="D7318" t="s">
        <v>98</v>
      </c>
      <c r="E7318" t="s">
        <v>141</v>
      </c>
      <c r="F7318" t="s">
        <v>16610</v>
      </c>
      <c r="G7318" t="s">
        <v>143</v>
      </c>
      <c r="H7318" t="s">
        <v>135</v>
      </c>
      <c r="I7318" t="s">
        <v>136</v>
      </c>
      <c r="J7318" t="s">
        <v>137</v>
      </c>
      <c r="K7318" t="s">
        <v>144</v>
      </c>
      <c r="L7318" t="s">
        <v>21070</v>
      </c>
      <c r="M7318" t="s">
        <v>21071</v>
      </c>
      <c r="N7318">
        <v>6.363611111</v>
      </c>
      <c r="O7318">
        <v>0</v>
      </c>
      <c r="P7318">
        <v>52</v>
      </c>
      <c r="Q7318">
        <v>0</v>
      </c>
      <c r="R7318">
        <v>27</v>
      </c>
      <c r="S7318">
        <v>0</v>
      </c>
      <c r="T7318">
        <v>10</v>
      </c>
      <c r="U7318">
        <v>0</v>
      </c>
      <c r="V7318">
        <v>0</v>
      </c>
      <c r="W7318">
        <v>0</v>
      </c>
      <c r="X7318">
        <v>106.36441066540799</v>
      </c>
      <c r="Y7318">
        <v>0</v>
      </c>
      <c r="Z7318">
        <v>39.343451075607447</v>
      </c>
      <c r="AA7318">
        <v>0</v>
      </c>
      <c r="AB7318">
        <v>33.665174197822601</v>
      </c>
      <c r="AC7318">
        <v>0</v>
      </c>
      <c r="AD7318">
        <v>0</v>
      </c>
      <c r="AE7318">
        <v>179.37303593883806</v>
      </c>
    </row>
    <row r="7319" spans="1:31" x14ac:dyDescent="0.25">
      <c r="A7319">
        <v>2286607</v>
      </c>
      <c r="B7319">
        <v>1</v>
      </c>
      <c r="C7319" t="s">
        <v>80</v>
      </c>
      <c r="D7319" t="s">
        <v>91</v>
      </c>
      <c r="E7319" t="s">
        <v>147</v>
      </c>
      <c r="F7319" t="s">
        <v>21072</v>
      </c>
      <c r="G7319" t="s">
        <v>149</v>
      </c>
      <c r="H7319" t="s">
        <v>150</v>
      </c>
      <c r="I7319" t="s">
        <v>136</v>
      </c>
      <c r="J7319" t="s">
        <v>137</v>
      </c>
      <c r="K7319" t="s">
        <v>138</v>
      </c>
      <c r="L7319" t="s">
        <v>21073</v>
      </c>
      <c r="M7319" t="s">
        <v>21074</v>
      </c>
      <c r="N7319">
        <v>2.150555555</v>
      </c>
      <c r="O7319">
        <v>0</v>
      </c>
      <c r="P7319">
        <v>6</v>
      </c>
      <c r="Q7319">
        <v>0</v>
      </c>
      <c r="R7319">
        <v>5</v>
      </c>
      <c r="S7319">
        <v>0</v>
      </c>
      <c r="T7319">
        <v>3</v>
      </c>
      <c r="U7319">
        <v>0</v>
      </c>
      <c r="V7319">
        <v>0</v>
      </c>
      <c r="W7319">
        <v>0</v>
      </c>
      <c r="X7319">
        <v>0.70957800409740857</v>
      </c>
      <c r="Y7319">
        <v>0</v>
      </c>
      <c r="Z7319">
        <v>4.6847727021471943</v>
      </c>
      <c r="AA7319">
        <v>0</v>
      </c>
      <c r="AB7319">
        <v>1.2701179015733834</v>
      </c>
      <c r="AC7319">
        <v>0</v>
      </c>
      <c r="AD7319">
        <v>0</v>
      </c>
      <c r="AE7319">
        <v>6.6644686078179856</v>
      </c>
    </row>
    <row r="7320" spans="1:31" x14ac:dyDescent="0.25">
      <c r="A7320">
        <v>2286608</v>
      </c>
      <c r="B7320">
        <v>1</v>
      </c>
      <c r="C7320" t="s">
        <v>81</v>
      </c>
      <c r="D7320" t="s">
        <v>128</v>
      </c>
      <c r="E7320" t="s">
        <v>165</v>
      </c>
      <c r="F7320" t="s">
        <v>21075</v>
      </c>
      <c r="G7320" t="s">
        <v>225</v>
      </c>
      <c r="H7320" t="s">
        <v>150</v>
      </c>
      <c r="I7320" t="s">
        <v>136</v>
      </c>
      <c r="J7320" t="s">
        <v>137</v>
      </c>
      <c r="K7320" t="s">
        <v>138</v>
      </c>
      <c r="L7320" t="s">
        <v>21076</v>
      </c>
      <c r="M7320" t="s">
        <v>21077</v>
      </c>
      <c r="N7320">
        <v>1.8272222220000001</v>
      </c>
      <c r="O7320">
        <v>0</v>
      </c>
      <c r="P7320">
        <v>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</row>
    <row r="7321" spans="1:31" x14ac:dyDescent="0.25">
      <c r="A7321">
        <v>2286610</v>
      </c>
      <c r="B7321">
        <v>1</v>
      </c>
      <c r="C7321" t="s">
        <v>80</v>
      </c>
      <c r="D7321" t="s">
        <v>84</v>
      </c>
      <c r="E7321" t="s">
        <v>132</v>
      </c>
      <c r="F7321" t="s">
        <v>17196</v>
      </c>
      <c r="G7321" t="s">
        <v>134</v>
      </c>
      <c r="H7321" t="s">
        <v>135</v>
      </c>
      <c r="I7321" t="s">
        <v>136</v>
      </c>
      <c r="J7321" t="s">
        <v>137</v>
      </c>
      <c r="K7321" t="s">
        <v>138</v>
      </c>
      <c r="L7321" t="s">
        <v>21078</v>
      </c>
      <c r="M7321" t="s">
        <v>21079</v>
      </c>
      <c r="N7321">
        <v>0.57611111100000001</v>
      </c>
      <c r="O7321">
        <v>35</v>
      </c>
      <c r="P7321">
        <v>3615</v>
      </c>
      <c r="Q7321">
        <v>26</v>
      </c>
      <c r="R7321">
        <v>369</v>
      </c>
      <c r="S7321">
        <v>24</v>
      </c>
      <c r="T7321">
        <v>413</v>
      </c>
      <c r="U7321">
        <v>0</v>
      </c>
      <c r="V7321">
        <v>0</v>
      </c>
      <c r="W7321">
        <v>8.4180127227730495</v>
      </c>
      <c r="X7321">
        <v>475.3644057085715</v>
      </c>
      <c r="Y7321">
        <v>63.929092742245295</v>
      </c>
      <c r="Z7321">
        <v>101.21911711442102</v>
      </c>
      <c r="AA7321">
        <v>38.467636819552865</v>
      </c>
      <c r="AB7321">
        <v>98.841471877178179</v>
      </c>
      <c r="AC7321">
        <v>0</v>
      </c>
      <c r="AD7321">
        <v>0</v>
      </c>
      <c r="AE7321">
        <v>786.23973698474185</v>
      </c>
    </row>
    <row r="7322" spans="1:31" x14ac:dyDescent="0.25">
      <c r="A7322">
        <v>2286611</v>
      </c>
      <c r="B7322">
        <v>1</v>
      </c>
      <c r="C7322" t="s">
        <v>80</v>
      </c>
      <c r="D7322" t="s">
        <v>82</v>
      </c>
      <c r="E7322" t="s">
        <v>312</v>
      </c>
      <c r="F7322" t="s">
        <v>21080</v>
      </c>
      <c r="G7322" t="s">
        <v>149</v>
      </c>
      <c r="H7322" t="s">
        <v>150</v>
      </c>
      <c r="I7322" t="s">
        <v>136</v>
      </c>
      <c r="J7322" t="s">
        <v>137</v>
      </c>
      <c r="K7322" t="s">
        <v>138</v>
      </c>
      <c r="L7322" t="s">
        <v>21081</v>
      </c>
      <c r="M7322" t="s">
        <v>21082</v>
      </c>
      <c r="N7322">
        <v>2.2452777770000001</v>
      </c>
      <c r="O7322">
        <v>0</v>
      </c>
      <c r="P7322">
        <v>69</v>
      </c>
      <c r="Q7322">
        <v>0</v>
      </c>
      <c r="R7322">
        <v>0</v>
      </c>
      <c r="S7322">
        <v>0</v>
      </c>
      <c r="T7322">
        <v>22</v>
      </c>
      <c r="U7322">
        <v>0</v>
      </c>
      <c r="V7322">
        <v>0</v>
      </c>
      <c r="W7322">
        <v>0</v>
      </c>
      <c r="X7322">
        <v>57.971271335309588</v>
      </c>
      <c r="Y7322">
        <v>0</v>
      </c>
      <c r="Z7322">
        <v>0</v>
      </c>
      <c r="AA7322">
        <v>0</v>
      </c>
      <c r="AB7322">
        <v>54.890431373285736</v>
      </c>
      <c r="AC7322">
        <v>0</v>
      </c>
      <c r="AD7322">
        <v>0</v>
      </c>
      <c r="AE7322">
        <v>112.86170270859532</v>
      </c>
    </row>
    <row r="7323" spans="1:31" x14ac:dyDescent="0.25">
      <c r="A7323">
        <v>2286612</v>
      </c>
      <c r="B7323">
        <v>1</v>
      </c>
      <c r="C7323" t="s">
        <v>80</v>
      </c>
      <c r="D7323" t="s">
        <v>109</v>
      </c>
      <c r="E7323" t="s">
        <v>165</v>
      </c>
      <c r="F7323" t="s">
        <v>21083</v>
      </c>
      <c r="G7323" t="s">
        <v>225</v>
      </c>
      <c r="H7323" t="s">
        <v>150</v>
      </c>
      <c r="I7323" t="s">
        <v>136</v>
      </c>
      <c r="J7323" t="s">
        <v>137</v>
      </c>
      <c r="K7323" t="s">
        <v>138</v>
      </c>
      <c r="L7323" t="s">
        <v>21084</v>
      </c>
      <c r="M7323" t="s">
        <v>21085</v>
      </c>
      <c r="N7323">
        <v>0.58583333299999996</v>
      </c>
      <c r="O7323">
        <v>0</v>
      </c>
      <c r="P7323">
        <v>1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6.0619954609200007E-2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6.0619954609200007E-2</v>
      </c>
    </row>
    <row r="7324" spans="1:31" x14ac:dyDescent="0.25">
      <c r="A7324">
        <v>2286614</v>
      </c>
      <c r="B7324">
        <v>1</v>
      </c>
      <c r="C7324" t="s">
        <v>80</v>
      </c>
      <c r="D7324" t="s">
        <v>96</v>
      </c>
      <c r="E7324" t="s">
        <v>147</v>
      </c>
      <c r="F7324" t="s">
        <v>21086</v>
      </c>
      <c r="G7324" t="s">
        <v>143</v>
      </c>
      <c r="H7324" t="s">
        <v>150</v>
      </c>
      <c r="I7324" t="s">
        <v>136</v>
      </c>
      <c r="J7324" t="s">
        <v>137</v>
      </c>
      <c r="K7324" t="s">
        <v>144</v>
      </c>
      <c r="L7324" t="s">
        <v>21087</v>
      </c>
      <c r="M7324" t="s">
        <v>21088</v>
      </c>
      <c r="N7324">
        <v>5.0541666660000004</v>
      </c>
      <c r="O7324">
        <v>0</v>
      </c>
      <c r="P7324">
        <v>19</v>
      </c>
      <c r="Q7324">
        <v>0</v>
      </c>
      <c r="R7324">
        <v>0</v>
      </c>
      <c r="S7324">
        <v>0</v>
      </c>
      <c r="T7324">
        <v>2</v>
      </c>
      <c r="U7324">
        <v>0</v>
      </c>
      <c r="V7324">
        <v>0</v>
      </c>
      <c r="W7324">
        <v>0</v>
      </c>
      <c r="X7324">
        <v>54.000592954829749</v>
      </c>
      <c r="Y7324">
        <v>0</v>
      </c>
      <c r="Z7324">
        <v>0</v>
      </c>
      <c r="AA7324">
        <v>0</v>
      </c>
      <c r="AB7324">
        <v>2.4518421827900001</v>
      </c>
      <c r="AC7324">
        <v>0</v>
      </c>
      <c r="AD7324">
        <v>0</v>
      </c>
      <c r="AE7324">
        <v>56.452435137619752</v>
      </c>
    </row>
    <row r="7325" spans="1:31" x14ac:dyDescent="0.25">
      <c r="A7325">
        <v>2286616</v>
      </c>
      <c r="B7325">
        <v>1</v>
      </c>
      <c r="C7325" t="s">
        <v>80</v>
      </c>
      <c r="D7325" t="s">
        <v>110</v>
      </c>
      <c r="E7325" t="s">
        <v>165</v>
      </c>
      <c r="F7325" t="s">
        <v>21089</v>
      </c>
      <c r="G7325" t="s">
        <v>225</v>
      </c>
      <c r="H7325" t="s">
        <v>150</v>
      </c>
      <c r="I7325" t="s">
        <v>136</v>
      </c>
      <c r="J7325" t="s">
        <v>137</v>
      </c>
      <c r="K7325" t="s">
        <v>138</v>
      </c>
      <c r="L7325" t="s">
        <v>21090</v>
      </c>
      <c r="M7325" t="s">
        <v>21091</v>
      </c>
      <c r="N7325">
        <v>4.2308333329999996</v>
      </c>
      <c r="O7325">
        <v>0</v>
      </c>
      <c r="P7325">
        <v>7</v>
      </c>
      <c r="Q7325">
        <v>0</v>
      </c>
      <c r="R7325">
        <v>0</v>
      </c>
      <c r="S7325">
        <v>0</v>
      </c>
      <c r="T7325">
        <v>3</v>
      </c>
      <c r="U7325">
        <v>0</v>
      </c>
      <c r="V7325">
        <v>0</v>
      </c>
      <c r="W7325">
        <v>0</v>
      </c>
      <c r="X7325">
        <v>9.9613237251643163</v>
      </c>
      <c r="Y7325">
        <v>0</v>
      </c>
      <c r="Z7325">
        <v>0</v>
      </c>
      <c r="AA7325">
        <v>0</v>
      </c>
      <c r="AB7325">
        <v>6.1265859919187911</v>
      </c>
      <c r="AC7325">
        <v>0</v>
      </c>
      <c r="AD7325">
        <v>0</v>
      </c>
      <c r="AE7325">
        <v>16.087909717083107</v>
      </c>
    </row>
    <row r="7326" spans="1:31" x14ac:dyDescent="0.25">
      <c r="A7326">
        <v>2286618</v>
      </c>
      <c r="B7326">
        <v>1</v>
      </c>
      <c r="C7326" t="s">
        <v>80</v>
      </c>
      <c r="D7326" t="s">
        <v>98</v>
      </c>
      <c r="E7326" t="s">
        <v>165</v>
      </c>
      <c r="F7326" t="s">
        <v>21092</v>
      </c>
      <c r="G7326" t="s">
        <v>198</v>
      </c>
      <c r="H7326" t="s">
        <v>150</v>
      </c>
      <c r="I7326" t="s">
        <v>136</v>
      </c>
      <c r="J7326" t="s">
        <v>137</v>
      </c>
      <c r="K7326" t="s">
        <v>138</v>
      </c>
      <c r="L7326" t="s">
        <v>21093</v>
      </c>
      <c r="M7326" t="s">
        <v>21094</v>
      </c>
      <c r="N7326">
        <v>1.832777777</v>
      </c>
      <c r="O7326">
        <v>0</v>
      </c>
      <c r="P7326">
        <v>0</v>
      </c>
      <c r="Q7326">
        <v>0</v>
      </c>
      <c r="R7326">
        <v>1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1.0116924236450001E-2</v>
      </c>
      <c r="AA7326">
        <v>0</v>
      </c>
      <c r="AB7326">
        <v>0</v>
      </c>
      <c r="AC7326">
        <v>0</v>
      </c>
      <c r="AD7326">
        <v>0</v>
      </c>
      <c r="AE7326">
        <v>1.0116924236450001E-2</v>
      </c>
    </row>
    <row r="7327" spans="1:31" x14ac:dyDescent="0.25">
      <c r="A7327">
        <v>2286619</v>
      </c>
      <c r="B7327">
        <v>1</v>
      </c>
      <c r="C7327" t="s">
        <v>80</v>
      </c>
      <c r="D7327" t="s">
        <v>100</v>
      </c>
      <c r="E7327" t="s">
        <v>147</v>
      </c>
      <c r="F7327" t="s">
        <v>21095</v>
      </c>
      <c r="G7327" t="s">
        <v>229</v>
      </c>
      <c r="H7327" t="s">
        <v>150</v>
      </c>
      <c r="I7327" t="s">
        <v>136</v>
      </c>
      <c r="J7327" t="s">
        <v>137</v>
      </c>
      <c r="K7327" t="s">
        <v>138</v>
      </c>
      <c r="L7327" t="s">
        <v>21090</v>
      </c>
      <c r="M7327" t="s">
        <v>21096</v>
      </c>
      <c r="N7327">
        <v>6.3727777769999996</v>
      </c>
      <c r="O7327">
        <v>0</v>
      </c>
      <c r="P7327">
        <v>54</v>
      </c>
      <c r="Q7327">
        <v>0</v>
      </c>
      <c r="R7327">
        <v>0</v>
      </c>
      <c r="S7327">
        <v>0</v>
      </c>
      <c r="T7327">
        <v>4</v>
      </c>
      <c r="U7327">
        <v>0</v>
      </c>
      <c r="V7327">
        <v>0</v>
      </c>
      <c r="W7327">
        <v>0</v>
      </c>
      <c r="X7327">
        <v>97.363472318348357</v>
      </c>
      <c r="Y7327">
        <v>0</v>
      </c>
      <c r="Z7327">
        <v>0</v>
      </c>
      <c r="AA7327">
        <v>0</v>
      </c>
      <c r="AB7327">
        <v>2.9548679024933753</v>
      </c>
      <c r="AC7327">
        <v>0</v>
      </c>
      <c r="AD7327">
        <v>0</v>
      </c>
      <c r="AE7327">
        <v>100.31834022084173</v>
      </c>
    </row>
    <row r="7328" spans="1:31" x14ac:dyDescent="0.25">
      <c r="A7328">
        <v>2286620</v>
      </c>
      <c r="B7328">
        <v>1</v>
      </c>
      <c r="C7328" t="s">
        <v>80</v>
      </c>
      <c r="D7328" t="s">
        <v>93</v>
      </c>
      <c r="E7328" t="s">
        <v>147</v>
      </c>
      <c r="F7328" t="s">
        <v>21097</v>
      </c>
      <c r="G7328" t="s">
        <v>149</v>
      </c>
      <c r="H7328" t="s">
        <v>150</v>
      </c>
      <c r="I7328" t="s">
        <v>136</v>
      </c>
      <c r="J7328" t="s">
        <v>137</v>
      </c>
      <c r="K7328" t="s">
        <v>138</v>
      </c>
      <c r="L7328" t="s">
        <v>21098</v>
      </c>
      <c r="M7328" t="s">
        <v>21099</v>
      </c>
      <c r="N7328">
        <v>0.65694444399999996</v>
      </c>
      <c r="O7328">
        <v>0</v>
      </c>
      <c r="P7328">
        <v>0</v>
      </c>
      <c r="Q7328">
        <v>0</v>
      </c>
      <c r="R7328">
        <v>12</v>
      </c>
      <c r="S7328">
        <v>0</v>
      </c>
      <c r="T7328">
        <v>2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1.7433687971700002E-2</v>
      </c>
      <c r="AA7328">
        <v>0</v>
      </c>
      <c r="AB7328">
        <v>2.7278489134166669E-4</v>
      </c>
      <c r="AC7328">
        <v>0</v>
      </c>
      <c r="AD7328">
        <v>0</v>
      </c>
      <c r="AE7328">
        <v>1.7706472863041667E-2</v>
      </c>
    </row>
    <row r="7329" spans="1:31" x14ac:dyDescent="0.25">
      <c r="A7329">
        <v>2286621</v>
      </c>
      <c r="B7329">
        <v>1</v>
      </c>
      <c r="C7329" t="s">
        <v>80</v>
      </c>
      <c r="D7329" t="s">
        <v>104</v>
      </c>
      <c r="E7329" t="s">
        <v>176</v>
      </c>
      <c r="F7329" t="s">
        <v>21100</v>
      </c>
      <c r="G7329" t="s">
        <v>3476</v>
      </c>
      <c r="H7329" t="s">
        <v>150</v>
      </c>
      <c r="I7329" t="s">
        <v>136</v>
      </c>
      <c r="J7329" t="s">
        <v>137</v>
      </c>
      <c r="K7329" t="s">
        <v>138</v>
      </c>
      <c r="L7329" t="s">
        <v>21101</v>
      </c>
      <c r="M7329" t="s">
        <v>21102</v>
      </c>
      <c r="N7329">
        <v>1.196666666</v>
      </c>
      <c r="O7329">
        <v>0</v>
      </c>
      <c r="P7329">
        <v>251</v>
      </c>
      <c r="Q7329">
        <v>0</v>
      </c>
      <c r="R7329">
        <v>2</v>
      </c>
      <c r="S7329">
        <v>0</v>
      </c>
      <c r="T7329">
        <v>23</v>
      </c>
      <c r="U7329">
        <v>0</v>
      </c>
      <c r="V7329">
        <v>0</v>
      </c>
      <c r="W7329">
        <v>0</v>
      </c>
      <c r="X7329">
        <v>75.532748064827175</v>
      </c>
      <c r="Y7329">
        <v>0</v>
      </c>
      <c r="Z7329">
        <v>0.80410365367066672</v>
      </c>
      <c r="AA7329">
        <v>0</v>
      </c>
      <c r="AB7329">
        <v>10.208073016441535</v>
      </c>
      <c r="AC7329">
        <v>0</v>
      </c>
      <c r="AD7329">
        <v>0</v>
      </c>
      <c r="AE7329">
        <v>86.544924734939372</v>
      </c>
    </row>
    <row r="7330" spans="1:31" x14ac:dyDescent="0.25">
      <c r="A7330">
        <v>2286623</v>
      </c>
      <c r="B7330">
        <v>1</v>
      </c>
      <c r="C7330" t="s">
        <v>80</v>
      </c>
      <c r="D7330" t="s">
        <v>110</v>
      </c>
      <c r="E7330" t="s">
        <v>176</v>
      </c>
      <c r="F7330" t="s">
        <v>21103</v>
      </c>
      <c r="G7330" t="s">
        <v>261</v>
      </c>
      <c r="H7330" t="s">
        <v>150</v>
      </c>
      <c r="I7330" t="s">
        <v>136</v>
      </c>
      <c r="J7330" t="s">
        <v>137</v>
      </c>
      <c r="K7330" t="s">
        <v>138</v>
      </c>
      <c r="L7330" t="s">
        <v>21104</v>
      </c>
      <c r="M7330" t="s">
        <v>21105</v>
      </c>
      <c r="N7330">
        <v>1.071666666</v>
      </c>
      <c r="O7330">
        <v>0</v>
      </c>
      <c r="P7330">
        <v>315</v>
      </c>
      <c r="Q7330">
        <v>0</v>
      </c>
      <c r="R7330">
        <v>0</v>
      </c>
      <c r="S7330">
        <v>0</v>
      </c>
      <c r="T7330">
        <v>44</v>
      </c>
      <c r="U7330">
        <v>0</v>
      </c>
      <c r="V7330">
        <v>1</v>
      </c>
      <c r="W7330">
        <v>0</v>
      </c>
      <c r="X7330">
        <v>94.71402906907619</v>
      </c>
      <c r="Y7330">
        <v>0</v>
      </c>
      <c r="Z7330">
        <v>0</v>
      </c>
      <c r="AA7330">
        <v>0</v>
      </c>
      <c r="AB7330">
        <v>41.335079089135661</v>
      </c>
      <c r="AC7330">
        <v>0</v>
      </c>
      <c r="AD7330">
        <v>108.04043598458099</v>
      </c>
      <c r="AE7330">
        <v>244.08954414279285</v>
      </c>
    </row>
    <row r="7331" spans="1:31" x14ac:dyDescent="0.25">
      <c r="A7331">
        <v>2286625</v>
      </c>
      <c r="B7331">
        <v>1</v>
      </c>
      <c r="C7331" t="s">
        <v>81</v>
      </c>
      <c r="D7331" t="s">
        <v>127</v>
      </c>
      <c r="E7331" t="s">
        <v>147</v>
      </c>
      <c r="F7331" t="s">
        <v>8628</v>
      </c>
      <c r="G7331" t="s">
        <v>233</v>
      </c>
      <c r="H7331" t="s">
        <v>150</v>
      </c>
      <c r="I7331" t="s">
        <v>136</v>
      </c>
      <c r="J7331" t="s">
        <v>137</v>
      </c>
      <c r="K7331" t="s">
        <v>138</v>
      </c>
      <c r="L7331" t="s">
        <v>21106</v>
      </c>
      <c r="M7331" t="s">
        <v>21107</v>
      </c>
      <c r="N7331">
        <v>1.051111111</v>
      </c>
      <c r="O7331">
        <v>0</v>
      </c>
      <c r="P7331">
        <v>141</v>
      </c>
      <c r="Q7331">
        <v>0</v>
      </c>
      <c r="R7331">
        <v>0</v>
      </c>
      <c r="S7331">
        <v>0</v>
      </c>
      <c r="T7331">
        <v>8</v>
      </c>
      <c r="U7331">
        <v>0</v>
      </c>
      <c r="V7331">
        <v>0</v>
      </c>
      <c r="W7331">
        <v>0</v>
      </c>
      <c r="X7331">
        <v>33.595833449377949</v>
      </c>
      <c r="Y7331">
        <v>0</v>
      </c>
      <c r="Z7331">
        <v>0</v>
      </c>
      <c r="AA7331">
        <v>0</v>
      </c>
      <c r="AB7331">
        <v>1.3016573633655</v>
      </c>
      <c r="AC7331">
        <v>0</v>
      </c>
      <c r="AD7331">
        <v>0</v>
      </c>
      <c r="AE7331">
        <v>34.897490812743449</v>
      </c>
    </row>
    <row r="7332" spans="1:31" x14ac:dyDescent="0.25">
      <c r="A7332">
        <v>2286627</v>
      </c>
      <c r="B7332">
        <v>1</v>
      </c>
      <c r="C7332" t="s">
        <v>80</v>
      </c>
      <c r="D7332" t="s">
        <v>104</v>
      </c>
      <c r="E7332" t="s">
        <v>165</v>
      </c>
      <c r="F7332" t="s">
        <v>21108</v>
      </c>
      <c r="G7332" t="s">
        <v>198</v>
      </c>
      <c r="H7332" t="s">
        <v>150</v>
      </c>
      <c r="I7332" t="s">
        <v>136</v>
      </c>
      <c r="J7332" t="s">
        <v>137</v>
      </c>
      <c r="K7332" t="s">
        <v>138</v>
      </c>
      <c r="L7332" t="s">
        <v>21109</v>
      </c>
      <c r="M7332" t="s">
        <v>21110</v>
      </c>
      <c r="N7332">
        <v>3.4386111110000002</v>
      </c>
      <c r="O7332">
        <v>0</v>
      </c>
      <c r="P7332">
        <v>1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0.24396503983866666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0.24396503983866666</v>
      </c>
    </row>
    <row r="7333" spans="1:31" x14ac:dyDescent="0.25">
      <c r="A7333">
        <v>2286628</v>
      </c>
      <c r="B7333">
        <v>1</v>
      </c>
      <c r="C7333" t="s">
        <v>80</v>
      </c>
      <c r="D7333" t="s">
        <v>104</v>
      </c>
      <c r="E7333" t="s">
        <v>141</v>
      </c>
      <c r="F7333" t="s">
        <v>21111</v>
      </c>
      <c r="G7333" t="s">
        <v>268</v>
      </c>
      <c r="H7333" t="s">
        <v>135</v>
      </c>
      <c r="I7333" t="s">
        <v>136</v>
      </c>
      <c r="J7333" t="s">
        <v>137</v>
      </c>
      <c r="K7333" t="s">
        <v>138</v>
      </c>
      <c r="L7333" t="s">
        <v>21112</v>
      </c>
      <c r="M7333" t="s">
        <v>21113</v>
      </c>
      <c r="N7333">
        <v>3.0055555549999999</v>
      </c>
      <c r="O7333">
        <v>0</v>
      </c>
      <c r="P7333">
        <v>145</v>
      </c>
      <c r="Q7333">
        <v>0</v>
      </c>
      <c r="R7333">
        <v>12</v>
      </c>
      <c r="S7333">
        <v>0</v>
      </c>
      <c r="T7333">
        <v>17</v>
      </c>
      <c r="U7333">
        <v>0</v>
      </c>
      <c r="V7333">
        <v>0</v>
      </c>
      <c r="W7333">
        <v>0</v>
      </c>
      <c r="X7333">
        <v>90.121189013163459</v>
      </c>
      <c r="Y7333">
        <v>0</v>
      </c>
      <c r="Z7333">
        <v>14.859984448854</v>
      </c>
      <c r="AA7333">
        <v>0</v>
      </c>
      <c r="AB7333">
        <v>13.154006928402767</v>
      </c>
      <c r="AC7333">
        <v>0</v>
      </c>
      <c r="AD7333">
        <v>0</v>
      </c>
      <c r="AE7333">
        <v>118.13518039042023</v>
      </c>
    </row>
    <row r="7334" spans="1:31" x14ac:dyDescent="0.25">
      <c r="A7334">
        <v>2286629</v>
      </c>
      <c r="B7334">
        <v>1</v>
      </c>
      <c r="C7334" t="s">
        <v>80</v>
      </c>
      <c r="D7334" t="s">
        <v>99</v>
      </c>
      <c r="E7334" t="s">
        <v>176</v>
      </c>
      <c r="F7334" t="s">
        <v>21114</v>
      </c>
      <c r="G7334" t="s">
        <v>229</v>
      </c>
      <c r="H7334" t="s">
        <v>150</v>
      </c>
      <c r="I7334" t="s">
        <v>136</v>
      </c>
      <c r="J7334" t="s">
        <v>137</v>
      </c>
      <c r="K7334" t="s">
        <v>138</v>
      </c>
      <c r="L7334" t="s">
        <v>21115</v>
      </c>
      <c r="M7334" t="s">
        <v>21116</v>
      </c>
      <c r="N7334">
        <v>2.3147222219999999</v>
      </c>
      <c r="O7334">
        <v>0</v>
      </c>
      <c r="P7334">
        <v>32</v>
      </c>
      <c r="Q7334">
        <v>0</v>
      </c>
      <c r="R7334">
        <v>0</v>
      </c>
      <c r="S7334">
        <v>0</v>
      </c>
      <c r="T7334">
        <v>2</v>
      </c>
      <c r="U7334">
        <v>0</v>
      </c>
      <c r="V7334">
        <v>0</v>
      </c>
      <c r="W7334">
        <v>0</v>
      </c>
      <c r="X7334">
        <v>6.7327994502129167</v>
      </c>
      <c r="Y7334">
        <v>0</v>
      </c>
      <c r="Z7334">
        <v>0</v>
      </c>
      <c r="AA7334">
        <v>0</v>
      </c>
      <c r="AB7334">
        <v>5.4124991794745005</v>
      </c>
      <c r="AC7334">
        <v>0</v>
      </c>
      <c r="AD7334">
        <v>0</v>
      </c>
      <c r="AE7334">
        <v>12.145298629687417</v>
      </c>
    </row>
    <row r="7335" spans="1:31" x14ac:dyDescent="0.25">
      <c r="A7335">
        <v>2286631</v>
      </c>
      <c r="B7335">
        <v>1</v>
      </c>
      <c r="C7335" t="s">
        <v>80</v>
      </c>
      <c r="D7335" t="s">
        <v>100</v>
      </c>
      <c r="E7335" t="s">
        <v>132</v>
      </c>
      <c r="F7335" t="s">
        <v>4787</v>
      </c>
      <c r="G7335" t="s">
        <v>134</v>
      </c>
      <c r="H7335" t="s">
        <v>135</v>
      </c>
      <c r="I7335" t="s">
        <v>136</v>
      </c>
      <c r="J7335" t="s">
        <v>137</v>
      </c>
      <c r="K7335" t="s">
        <v>138</v>
      </c>
      <c r="L7335" t="s">
        <v>21117</v>
      </c>
      <c r="M7335" t="s">
        <v>21118</v>
      </c>
      <c r="N7335">
        <v>4.0886111109999996</v>
      </c>
      <c r="O7335">
        <v>0</v>
      </c>
      <c r="P7335">
        <v>3</v>
      </c>
      <c r="Q7335">
        <v>57</v>
      </c>
      <c r="R7335">
        <v>73</v>
      </c>
      <c r="S7335">
        <v>3</v>
      </c>
      <c r="T7335">
        <v>5</v>
      </c>
      <c r="U7335">
        <v>0</v>
      </c>
      <c r="V7335">
        <v>0</v>
      </c>
      <c r="W7335">
        <v>0</v>
      </c>
      <c r="X7335">
        <v>3.2190778120825727</v>
      </c>
      <c r="Y7335">
        <v>613.55780529748029</v>
      </c>
      <c r="Z7335">
        <v>522.33829559192225</v>
      </c>
      <c r="AA7335">
        <v>12.869485230248459</v>
      </c>
      <c r="AB7335">
        <v>10.863655932920887</v>
      </c>
      <c r="AC7335">
        <v>0</v>
      </c>
      <c r="AD7335">
        <v>0</v>
      </c>
      <c r="AE7335">
        <v>1162.8483198646545</v>
      </c>
    </row>
    <row r="7336" spans="1:31" x14ac:dyDescent="0.25">
      <c r="A7336">
        <v>2286633</v>
      </c>
      <c r="B7336">
        <v>1</v>
      </c>
      <c r="C7336" t="s">
        <v>81</v>
      </c>
      <c r="D7336" t="s">
        <v>127</v>
      </c>
      <c r="E7336" t="s">
        <v>141</v>
      </c>
      <c r="F7336" t="s">
        <v>21119</v>
      </c>
      <c r="G7336" t="s">
        <v>143</v>
      </c>
      <c r="H7336" t="s">
        <v>135</v>
      </c>
      <c r="I7336" t="s">
        <v>136</v>
      </c>
      <c r="J7336" t="s">
        <v>137</v>
      </c>
      <c r="K7336" t="s">
        <v>144</v>
      </c>
      <c r="L7336" t="s">
        <v>21120</v>
      </c>
      <c r="M7336" t="s">
        <v>21121</v>
      </c>
      <c r="N7336">
        <v>1.8916666660000001</v>
      </c>
      <c r="O7336">
        <v>0</v>
      </c>
      <c r="P7336">
        <v>914</v>
      </c>
      <c r="Q7336">
        <v>0</v>
      </c>
      <c r="R7336">
        <v>0</v>
      </c>
      <c r="S7336">
        <v>0</v>
      </c>
      <c r="T7336">
        <v>17</v>
      </c>
      <c r="U7336">
        <v>0</v>
      </c>
      <c r="V7336">
        <v>0</v>
      </c>
      <c r="W7336">
        <v>0</v>
      </c>
      <c r="X7336">
        <v>317.5951270658598</v>
      </c>
      <c r="Y7336">
        <v>0</v>
      </c>
      <c r="Z7336">
        <v>0</v>
      </c>
      <c r="AA7336">
        <v>0</v>
      </c>
      <c r="AB7336">
        <v>6.9373896115750657</v>
      </c>
      <c r="AC7336">
        <v>0</v>
      </c>
      <c r="AD7336">
        <v>0</v>
      </c>
      <c r="AE7336">
        <v>324.53251667743484</v>
      </c>
    </row>
    <row r="7337" spans="1:31" x14ac:dyDescent="0.25">
      <c r="A7337">
        <v>2286635</v>
      </c>
      <c r="B7337">
        <v>1</v>
      </c>
      <c r="C7337" t="s">
        <v>81</v>
      </c>
      <c r="D7337" t="s">
        <v>127</v>
      </c>
      <c r="E7337" t="s">
        <v>176</v>
      </c>
      <c r="F7337" t="s">
        <v>21122</v>
      </c>
      <c r="G7337" t="s">
        <v>149</v>
      </c>
      <c r="H7337" t="s">
        <v>150</v>
      </c>
      <c r="I7337" t="s">
        <v>136</v>
      </c>
      <c r="J7337" t="s">
        <v>137</v>
      </c>
      <c r="K7337" t="s">
        <v>138</v>
      </c>
      <c r="L7337" t="s">
        <v>21123</v>
      </c>
      <c r="M7337" t="s">
        <v>21124</v>
      </c>
      <c r="N7337">
        <v>4.7405555550000003</v>
      </c>
      <c r="O7337">
        <v>0</v>
      </c>
      <c r="P7337">
        <v>6</v>
      </c>
      <c r="Q7337">
        <v>0</v>
      </c>
      <c r="R7337">
        <v>6</v>
      </c>
      <c r="S7337">
        <v>0</v>
      </c>
      <c r="T7337">
        <v>1</v>
      </c>
      <c r="U7337">
        <v>0</v>
      </c>
      <c r="V7337">
        <v>0</v>
      </c>
      <c r="W7337">
        <v>0</v>
      </c>
      <c r="X7337">
        <v>18.475844852995472</v>
      </c>
      <c r="Y7337">
        <v>0</v>
      </c>
      <c r="Z7337">
        <v>19.951361113431602</v>
      </c>
      <c r="AA7337">
        <v>0</v>
      </c>
      <c r="AB7337">
        <v>0.29940172407135002</v>
      </c>
      <c r="AC7337">
        <v>0</v>
      </c>
      <c r="AD7337">
        <v>0</v>
      </c>
      <c r="AE7337">
        <v>38.726607690498426</v>
      </c>
    </row>
    <row r="7338" spans="1:31" x14ac:dyDescent="0.25">
      <c r="A7338">
        <v>2286638</v>
      </c>
      <c r="B7338">
        <v>1</v>
      </c>
      <c r="C7338" t="s">
        <v>80</v>
      </c>
      <c r="D7338" t="s">
        <v>94</v>
      </c>
      <c r="E7338" t="s">
        <v>176</v>
      </c>
      <c r="F7338" t="s">
        <v>21125</v>
      </c>
      <c r="G7338" t="s">
        <v>178</v>
      </c>
      <c r="H7338" t="s">
        <v>150</v>
      </c>
      <c r="I7338" t="s">
        <v>136</v>
      </c>
      <c r="J7338" t="s">
        <v>137</v>
      </c>
      <c r="K7338" t="s">
        <v>138</v>
      </c>
      <c r="L7338" t="s">
        <v>21126</v>
      </c>
      <c r="M7338" t="s">
        <v>21127</v>
      </c>
      <c r="N7338">
        <v>1.385277777</v>
      </c>
      <c r="O7338">
        <v>0</v>
      </c>
      <c r="P7338">
        <v>0</v>
      </c>
      <c r="Q7338">
        <v>0</v>
      </c>
      <c r="R7338">
        <v>13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11.70141070680368</v>
      </c>
      <c r="AA7338">
        <v>0</v>
      </c>
      <c r="AB7338">
        <v>0</v>
      </c>
      <c r="AC7338">
        <v>0</v>
      </c>
      <c r="AD7338">
        <v>0</v>
      </c>
      <c r="AE7338">
        <v>11.70141070680368</v>
      </c>
    </row>
    <row r="7339" spans="1:31" x14ac:dyDescent="0.25">
      <c r="A7339">
        <v>2286639</v>
      </c>
      <c r="B7339">
        <v>1</v>
      </c>
      <c r="C7339" t="s">
        <v>81</v>
      </c>
      <c r="D7339" t="s">
        <v>120</v>
      </c>
      <c r="E7339" t="s">
        <v>165</v>
      </c>
      <c r="F7339" t="s">
        <v>21128</v>
      </c>
      <c r="G7339" t="s">
        <v>198</v>
      </c>
      <c r="H7339" t="s">
        <v>150</v>
      </c>
      <c r="I7339" t="s">
        <v>136</v>
      </c>
      <c r="J7339" t="s">
        <v>137</v>
      </c>
      <c r="K7339" t="s">
        <v>138</v>
      </c>
      <c r="L7339" t="s">
        <v>21129</v>
      </c>
      <c r="M7339" t="s">
        <v>21130</v>
      </c>
      <c r="N7339">
        <v>1.8477777769999999</v>
      </c>
      <c r="O7339">
        <v>0</v>
      </c>
      <c r="P7339">
        <v>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0.63896673937600001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0.63896673937600001</v>
      </c>
    </row>
    <row r="7340" spans="1:31" x14ac:dyDescent="0.25">
      <c r="A7340">
        <v>2286640</v>
      </c>
      <c r="B7340">
        <v>1</v>
      </c>
      <c r="C7340" t="s">
        <v>81</v>
      </c>
      <c r="D7340" t="s">
        <v>118</v>
      </c>
      <c r="E7340" t="s">
        <v>165</v>
      </c>
      <c r="F7340" t="s">
        <v>21131</v>
      </c>
      <c r="G7340" t="s">
        <v>198</v>
      </c>
      <c r="H7340" t="s">
        <v>150</v>
      </c>
      <c r="I7340" t="s">
        <v>136</v>
      </c>
      <c r="J7340" t="s">
        <v>137</v>
      </c>
      <c r="K7340" t="s">
        <v>138</v>
      </c>
      <c r="L7340" t="s">
        <v>21132</v>
      </c>
      <c r="M7340" t="s">
        <v>21133</v>
      </c>
      <c r="N7340">
        <v>2.477777777</v>
      </c>
      <c r="O7340">
        <v>0</v>
      </c>
      <c r="P7340">
        <v>1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7.4980207650833325E-2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7.4980207650833325E-2</v>
      </c>
    </row>
    <row r="7341" spans="1:31" x14ac:dyDescent="0.25">
      <c r="A7341">
        <v>2286641</v>
      </c>
      <c r="B7341">
        <v>1</v>
      </c>
      <c r="C7341" t="s">
        <v>81</v>
      </c>
      <c r="D7341" t="s">
        <v>128</v>
      </c>
      <c r="E7341" t="s">
        <v>157</v>
      </c>
      <c r="F7341" t="s">
        <v>21134</v>
      </c>
      <c r="G7341" t="s">
        <v>134</v>
      </c>
      <c r="H7341" t="s">
        <v>135</v>
      </c>
      <c r="I7341" t="s">
        <v>136</v>
      </c>
      <c r="J7341" t="s">
        <v>137</v>
      </c>
      <c r="K7341" t="s">
        <v>138</v>
      </c>
      <c r="L7341" t="s">
        <v>21135</v>
      </c>
      <c r="M7341" t="s">
        <v>21136</v>
      </c>
      <c r="N7341">
        <v>1.048333333</v>
      </c>
      <c r="O7341">
        <v>10</v>
      </c>
      <c r="P7341">
        <v>1540</v>
      </c>
      <c r="Q7341">
        <v>67</v>
      </c>
      <c r="R7341">
        <v>100</v>
      </c>
      <c r="S7341">
        <v>14</v>
      </c>
      <c r="T7341">
        <v>127</v>
      </c>
      <c r="U7341">
        <v>3</v>
      </c>
      <c r="V7341">
        <v>1</v>
      </c>
      <c r="W7341">
        <v>2.8025337978336995</v>
      </c>
      <c r="X7341">
        <v>211.47954532336408</v>
      </c>
      <c r="Y7341">
        <v>30.473018171811006</v>
      </c>
      <c r="Z7341">
        <v>28.309216873521905</v>
      </c>
      <c r="AA7341">
        <v>228.63866128030401</v>
      </c>
      <c r="AB7341">
        <v>48.83492709752921</v>
      </c>
      <c r="AC7341">
        <v>3.2109720544383995</v>
      </c>
      <c r="AD7341">
        <v>1.1236016905045998</v>
      </c>
      <c r="AE7341">
        <v>554.87247628930686</v>
      </c>
    </row>
    <row r="7342" spans="1:31" x14ac:dyDescent="0.25">
      <c r="A7342">
        <v>2286642</v>
      </c>
      <c r="B7342">
        <v>1</v>
      </c>
      <c r="C7342" t="s">
        <v>80</v>
      </c>
      <c r="D7342" t="s">
        <v>98</v>
      </c>
      <c r="E7342" t="s">
        <v>157</v>
      </c>
      <c r="F7342" t="s">
        <v>21137</v>
      </c>
      <c r="G7342" t="s">
        <v>134</v>
      </c>
      <c r="H7342" t="s">
        <v>135</v>
      </c>
      <c r="I7342" t="s">
        <v>136</v>
      </c>
      <c r="J7342" t="s">
        <v>137</v>
      </c>
      <c r="K7342" t="s">
        <v>138</v>
      </c>
      <c r="L7342" t="s">
        <v>21138</v>
      </c>
      <c r="M7342" t="s">
        <v>21139</v>
      </c>
      <c r="N7342">
        <v>0.54083333300000003</v>
      </c>
      <c r="O7342">
        <v>1</v>
      </c>
      <c r="P7342">
        <v>253</v>
      </c>
      <c r="Q7342">
        <v>3</v>
      </c>
      <c r="R7342">
        <v>14</v>
      </c>
      <c r="S7342">
        <v>8</v>
      </c>
      <c r="T7342">
        <v>58</v>
      </c>
      <c r="U7342">
        <v>2</v>
      </c>
      <c r="V7342">
        <v>0</v>
      </c>
      <c r="W7342">
        <v>0.26881819955551667</v>
      </c>
      <c r="X7342">
        <v>41.540543445749933</v>
      </c>
      <c r="Y7342">
        <v>1.3199787904874667</v>
      </c>
      <c r="Z7342">
        <v>6.8088373415949004</v>
      </c>
      <c r="AA7342">
        <v>10.111500282815557</v>
      </c>
      <c r="AB7342">
        <v>16.312002497215801</v>
      </c>
      <c r="AC7342">
        <v>55.150057748685796</v>
      </c>
      <c r="AD7342">
        <v>0</v>
      </c>
      <c r="AE7342">
        <v>131.51173830610497</v>
      </c>
    </row>
    <row r="7343" spans="1:31" x14ac:dyDescent="0.25">
      <c r="A7343">
        <v>2286644</v>
      </c>
      <c r="B7343">
        <v>1</v>
      </c>
      <c r="C7343" t="s">
        <v>81</v>
      </c>
      <c r="D7343" t="s">
        <v>128</v>
      </c>
      <c r="E7343" t="s">
        <v>165</v>
      </c>
      <c r="F7343" t="s">
        <v>21140</v>
      </c>
      <c r="G7343" t="s">
        <v>167</v>
      </c>
      <c r="H7343" t="s">
        <v>150</v>
      </c>
      <c r="I7343" t="s">
        <v>136</v>
      </c>
      <c r="J7343" t="s">
        <v>137</v>
      </c>
      <c r="K7343" t="s">
        <v>138</v>
      </c>
      <c r="L7343" t="s">
        <v>21141</v>
      </c>
      <c r="M7343" t="s">
        <v>21142</v>
      </c>
      <c r="N7343">
        <v>4.1408333329999998</v>
      </c>
      <c r="O7343">
        <v>0</v>
      </c>
      <c r="P7343">
        <v>7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6.0882059605139354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6.0882059605139354</v>
      </c>
    </row>
    <row r="7344" spans="1:31" x14ac:dyDescent="0.25">
      <c r="A7344">
        <v>2286646</v>
      </c>
      <c r="B7344">
        <v>1</v>
      </c>
      <c r="C7344" t="s">
        <v>80</v>
      </c>
      <c r="D7344" t="s">
        <v>96</v>
      </c>
      <c r="E7344" t="s">
        <v>141</v>
      </c>
      <c r="F7344" t="s">
        <v>21143</v>
      </c>
      <c r="G7344" t="s">
        <v>268</v>
      </c>
      <c r="H7344" t="s">
        <v>135</v>
      </c>
      <c r="I7344" t="s">
        <v>136</v>
      </c>
      <c r="J7344" t="s">
        <v>137</v>
      </c>
      <c r="K7344" t="s">
        <v>138</v>
      </c>
      <c r="L7344" t="s">
        <v>21144</v>
      </c>
      <c r="M7344" t="s">
        <v>21145</v>
      </c>
      <c r="N7344">
        <v>5.6222222220000004</v>
      </c>
      <c r="O7344">
        <v>1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1.1947791828499999E-3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1.1947791828499999E-3</v>
      </c>
    </row>
    <row r="7345" spans="1:31" x14ac:dyDescent="0.25">
      <c r="A7345">
        <v>2286652</v>
      </c>
      <c r="B7345">
        <v>1</v>
      </c>
      <c r="C7345" t="s">
        <v>81</v>
      </c>
      <c r="D7345" t="s">
        <v>123</v>
      </c>
      <c r="E7345" t="s">
        <v>165</v>
      </c>
      <c r="F7345" t="s">
        <v>21146</v>
      </c>
      <c r="G7345" t="s">
        <v>198</v>
      </c>
      <c r="H7345" t="s">
        <v>150</v>
      </c>
      <c r="I7345" t="s">
        <v>136</v>
      </c>
      <c r="J7345" t="s">
        <v>137</v>
      </c>
      <c r="K7345" t="s">
        <v>138</v>
      </c>
      <c r="L7345" t="s">
        <v>21147</v>
      </c>
      <c r="M7345" t="s">
        <v>21148</v>
      </c>
      <c r="N7345">
        <v>7.7688888880000002</v>
      </c>
      <c r="O7345">
        <v>0</v>
      </c>
      <c r="P7345">
        <v>1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0.38429571376166666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0.38429571376166666</v>
      </c>
    </row>
    <row r="7346" spans="1:31" x14ac:dyDescent="0.25">
      <c r="A7346">
        <v>2286653</v>
      </c>
      <c r="B7346">
        <v>1</v>
      </c>
      <c r="C7346" t="s">
        <v>81</v>
      </c>
      <c r="D7346" t="s">
        <v>112</v>
      </c>
      <c r="E7346" t="s">
        <v>147</v>
      </c>
      <c r="F7346" t="s">
        <v>1670</v>
      </c>
      <c r="G7346" t="s">
        <v>725</v>
      </c>
      <c r="H7346" t="s">
        <v>150</v>
      </c>
      <c r="I7346" t="s">
        <v>136</v>
      </c>
      <c r="J7346" t="s">
        <v>137</v>
      </c>
      <c r="K7346" t="s">
        <v>138</v>
      </c>
      <c r="L7346" t="s">
        <v>21149</v>
      </c>
      <c r="M7346" t="s">
        <v>21150</v>
      </c>
      <c r="N7346">
        <v>1.258611111</v>
      </c>
      <c r="O7346">
        <v>0</v>
      </c>
      <c r="P7346">
        <v>21</v>
      </c>
      <c r="Q7346">
        <v>0</v>
      </c>
      <c r="R7346">
        <v>1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5.7047499433727769</v>
      </c>
      <c r="Y7346">
        <v>0</v>
      </c>
      <c r="Z7346">
        <v>3.5776803976666669E-4</v>
      </c>
      <c r="AA7346">
        <v>0</v>
      </c>
      <c r="AB7346">
        <v>0</v>
      </c>
      <c r="AC7346">
        <v>0</v>
      </c>
      <c r="AD7346">
        <v>0</v>
      </c>
      <c r="AE7346">
        <v>5.7051077114125439</v>
      </c>
    </row>
    <row r="7347" spans="1:31" x14ac:dyDescent="0.25">
      <c r="A7347">
        <v>2286654</v>
      </c>
      <c r="B7347">
        <v>1</v>
      </c>
      <c r="C7347" t="s">
        <v>80</v>
      </c>
      <c r="D7347" t="s">
        <v>92</v>
      </c>
      <c r="E7347" t="s">
        <v>165</v>
      </c>
      <c r="F7347" t="s">
        <v>18418</v>
      </c>
      <c r="G7347" t="s">
        <v>167</v>
      </c>
      <c r="H7347" t="s">
        <v>150</v>
      </c>
      <c r="I7347" t="s">
        <v>136</v>
      </c>
      <c r="J7347" t="s">
        <v>137</v>
      </c>
      <c r="K7347" t="s">
        <v>138</v>
      </c>
      <c r="L7347" t="s">
        <v>21151</v>
      </c>
      <c r="M7347" t="s">
        <v>21152</v>
      </c>
      <c r="N7347">
        <v>1.339722222</v>
      </c>
      <c r="O7347">
        <v>0</v>
      </c>
      <c r="P7347">
        <v>16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5.1252160666293305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5.1252160666293305</v>
      </c>
    </row>
    <row r="7348" spans="1:31" x14ac:dyDescent="0.25">
      <c r="A7348">
        <v>2286661</v>
      </c>
      <c r="B7348">
        <v>1</v>
      </c>
      <c r="C7348" t="s">
        <v>81</v>
      </c>
      <c r="D7348" t="s">
        <v>113</v>
      </c>
      <c r="E7348" t="s">
        <v>157</v>
      </c>
      <c r="F7348" t="s">
        <v>21153</v>
      </c>
      <c r="G7348" t="s">
        <v>134</v>
      </c>
      <c r="H7348" t="s">
        <v>135</v>
      </c>
      <c r="I7348" t="s">
        <v>136</v>
      </c>
      <c r="J7348" t="s">
        <v>137</v>
      </c>
      <c r="K7348" t="s">
        <v>138</v>
      </c>
      <c r="L7348" t="s">
        <v>21154</v>
      </c>
      <c r="M7348" t="s">
        <v>21155</v>
      </c>
      <c r="N7348">
        <v>0.42833333299999998</v>
      </c>
      <c r="O7348">
        <v>6</v>
      </c>
      <c r="P7348">
        <v>1335</v>
      </c>
      <c r="Q7348">
        <v>53</v>
      </c>
      <c r="R7348">
        <v>401</v>
      </c>
      <c r="S7348">
        <v>45</v>
      </c>
      <c r="T7348">
        <v>448</v>
      </c>
      <c r="U7348">
        <v>20</v>
      </c>
      <c r="V7348">
        <v>6</v>
      </c>
      <c r="W7348">
        <v>0.39810409695160004</v>
      </c>
      <c r="X7348">
        <v>86.974376248770483</v>
      </c>
      <c r="Y7348">
        <v>21.302818042597387</v>
      </c>
      <c r="Z7348">
        <v>72.806854750138569</v>
      </c>
      <c r="AA7348">
        <v>174.32344762289884</v>
      </c>
      <c r="AB7348">
        <v>106.93932930958184</v>
      </c>
      <c r="AC7348">
        <v>921.49036291724815</v>
      </c>
      <c r="AD7348">
        <v>7.6465406918796992</v>
      </c>
      <c r="AE7348">
        <v>1391.8818336800664</v>
      </c>
    </row>
    <row r="7349" spans="1:31" x14ac:dyDescent="0.25">
      <c r="A7349">
        <v>2286664</v>
      </c>
      <c r="B7349">
        <v>1</v>
      </c>
      <c r="C7349" t="s">
        <v>80</v>
      </c>
      <c r="D7349" t="s">
        <v>96</v>
      </c>
      <c r="E7349" t="s">
        <v>165</v>
      </c>
      <c r="F7349" t="s">
        <v>21156</v>
      </c>
      <c r="G7349" t="s">
        <v>198</v>
      </c>
      <c r="H7349" t="s">
        <v>150</v>
      </c>
      <c r="I7349" t="s">
        <v>136</v>
      </c>
      <c r="J7349" t="s">
        <v>137</v>
      </c>
      <c r="K7349" t="s">
        <v>138</v>
      </c>
      <c r="L7349" t="s">
        <v>21157</v>
      </c>
      <c r="M7349" t="s">
        <v>21158</v>
      </c>
      <c r="N7349">
        <v>5.9986111109999998</v>
      </c>
      <c r="O7349">
        <v>0</v>
      </c>
      <c r="P7349">
        <v>1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0.43603537150979171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0.43603537150979171</v>
      </c>
    </row>
    <row r="7350" spans="1:31" x14ac:dyDescent="0.25">
      <c r="A7350">
        <v>2286666</v>
      </c>
      <c r="B7350">
        <v>1</v>
      </c>
      <c r="C7350" t="s">
        <v>80</v>
      </c>
      <c r="D7350" t="s">
        <v>87</v>
      </c>
      <c r="E7350" t="s">
        <v>165</v>
      </c>
      <c r="F7350" t="s">
        <v>21159</v>
      </c>
      <c r="G7350" t="s">
        <v>297</v>
      </c>
      <c r="H7350" t="s">
        <v>150</v>
      </c>
      <c r="I7350" t="s">
        <v>136</v>
      </c>
      <c r="J7350" t="s">
        <v>3</v>
      </c>
      <c r="K7350" t="s">
        <v>138</v>
      </c>
      <c r="L7350" t="s">
        <v>21160</v>
      </c>
      <c r="M7350" t="s">
        <v>21161</v>
      </c>
      <c r="N7350">
        <v>3.051666666</v>
      </c>
      <c r="O7350">
        <v>0</v>
      </c>
      <c r="P7350">
        <v>4</v>
      </c>
      <c r="Q7350">
        <v>0</v>
      </c>
      <c r="R7350">
        <v>0</v>
      </c>
      <c r="S7350">
        <v>0</v>
      </c>
      <c r="T7350">
        <v>2</v>
      </c>
      <c r="U7350">
        <v>0</v>
      </c>
      <c r="V7350">
        <v>0</v>
      </c>
      <c r="W7350">
        <v>0</v>
      </c>
      <c r="X7350">
        <v>2.5988271682518338</v>
      </c>
      <c r="Y7350">
        <v>0</v>
      </c>
      <c r="Z7350">
        <v>0</v>
      </c>
      <c r="AA7350">
        <v>0</v>
      </c>
      <c r="AB7350">
        <v>1.8088317195744834</v>
      </c>
      <c r="AC7350">
        <v>0</v>
      </c>
      <c r="AD7350">
        <v>0</v>
      </c>
      <c r="AE7350">
        <v>4.407658887826317</v>
      </c>
    </row>
    <row r="7351" spans="1:31" x14ac:dyDescent="0.25">
      <c r="A7351">
        <v>2286667</v>
      </c>
      <c r="B7351">
        <v>1</v>
      </c>
      <c r="C7351" t="s">
        <v>81</v>
      </c>
      <c r="D7351" t="s">
        <v>127</v>
      </c>
      <c r="E7351" t="s">
        <v>147</v>
      </c>
      <c r="F7351" t="s">
        <v>21162</v>
      </c>
      <c r="G7351" t="s">
        <v>149</v>
      </c>
      <c r="H7351" t="s">
        <v>150</v>
      </c>
      <c r="I7351" t="s">
        <v>136</v>
      </c>
      <c r="J7351" t="s">
        <v>137</v>
      </c>
      <c r="K7351" t="s">
        <v>138</v>
      </c>
      <c r="L7351" t="s">
        <v>21163</v>
      </c>
      <c r="M7351" t="s">
        <v>21164</v>
      </c>
      <c r="N7351">
        <v>2.1841666659999999</v>
      </c>
      <c r="O7351">
        <v>0</v>
      </c>
      <c r="P7351">
        <v>41</v>
      </c>
      <c r="Q7351">
        <v>0</v>
      </c>
      <c r="R7351">
        <v>1</v>
      </c>
      <c r="S7351">
        <v>0</v>
      </c>
      <c r="T7351">
        <v>2</v>
      </c>
      <c r="U7351">
        <v>0</v>
      </c>
      <c r="V7351">
        <v>0</v>
      </c>
      <c r="W7351">
        <v>0</v>
      </c>
      <c r="X7351">
        <v>10.524815567339996</v>
      </c>
      <c r="Y7351">
        <v>0</v>
      </c>
      <c r="Z7351">
        <v>9.3861974918749997E-3</v>
      </c>
      <c r="AA7351">
        <v>0</v>
      </c>
      <c r="AB7351">
        <v>0.294019450116</v>
      </c>
      <c r="AC7351">
        <v>0</v>
      </c>
      <c r="AD7351">
        <v>0</v>
      </c>
      <c r="AE7351">
        <v>10.82822121494787</v>
      </c>
    </row>
    <row r="7352" spans="1:31" x14ac:dyDescent="0.25">
      <c r="A7352">
        <v>2286668</v>
      </c>
      <c r="B7352">
        <v>1</v>
      </c>
      <c r="C7352" t="s">
        <v>81</v>
      </c>
      <c r="D7352" t="s">
        <v>128</v>
      </c>
      <c r="E7352" t="s">
        <v>141</v>
      </c>
      <c r="F7352" t="s">
        <v>21165</v>
      </c>
      <c r="G7352" t="s">
        <v>143</v>
      </c>
      <c r="H7352" t="s">
        <v>135</v>
      </c>
      <c r="I7352" t="s">
        <v>136</v>
      </c>
      <c r="J7352" t="s">
        <v>137</v>
      </c>
      <c r="K7352" t="s">
        <v>144</v>
      </c>
      <c r="L7352" t="s">
        <v>21166</v>
      </c>
      <c r="M7352" t="s">
        <v>21167</v>
      </c>
      <c r="N7352">
        <v>1.6058333330000001</v>
      </c>
      <c r="O7352">
        <v>0</v>
      </c>
      <c r="P7352">
        <v>310</v>
      </c>
      <c r="Q7352">
        <v>0</v>
      </c>
      <c r="R7352">
        <v>0</v>
      </c>
      <c r="S7352">
        <v>0</v>
      </c>
      <c r="T7352">
        <v>86</v>
      </c>
      <c r="U7352">
        <v>0</v>
      </c>
      <c r="V7352">
        <v>0</v>
      </c>
      <c r="W7352">
        <v>0</v>
      </c>
      <c r="X7352">
        <v>94.460115246069307</v>
      </c>
      <c r="Y7352">
        <v>0</v>
      </c>
      <c r="Z7352">
        <v>0</v>
      </c>
      <c r="AA7352">
        <v>0</v>
      </c>
      <c r="AB7352">
        <v>119.0018075003052</v>
      </c>
      <c r="AC7352">
        <v>0</v>
      </c>
      <c r="AD7352">
        <v>0</v>
      </c>
      <c r="AE7352">
        <v>213.46192274637451</v>
      </c>
    </row>
    <row r="7353" spans="1:31" x14ac:dyDescent="0.25">
      <c r="A7353">
        <v>2286669</v>
      </c>
      <c r="B7353">
        <v>1</v>
      </c>
      <c r="C7353" t="s">
        <v>80</v>
      </c>
      <c r="D7353" t="s">
        <v>95</v>
      </c>
      <c r="E7353" t="s">
        <v>176</v>
      </c>
      <c r="F7353" t="s">
        <v>19912</v>
      </c>
      <c r="G7353" t="s">
        <v>143</v>
      </c>
      <c r="H7353" t="s">
        <v>150</v>
      </c>
      <c r="I7353" t="s">
        <v>136</v>
      </c>
      <c r="J7353" t="s">
        <v>137</v>
      </c>
      <c r="K7353" t="s">
        <v>144</v>
      </c>
      <c r="L7353" t="s">
        <v>21168</v>
      </c>
      <c r="M7353" t="s">
        <v>21169</v>
      </c>
      <c r="N7353">
        <v>4.301111111</v>
      </c>
      <c r="O7353">
        <v>0</v>
      </c>
      <c r="P7353">
        <v>392</v>
      </c>
      <c r="Q7353">
        <v>0</v>
      </c>
      <c r="R7353">
        <v>0</v>
      </c>
      <c r="S7353">
        <v>0</v>
      </c>
      <c r="T7353">
        <v>30</v>
      </c>
      <c r="U7353">
        <v>0</v>
      </c>
      <c r="V7353">
        <v>0</v>
      </c>
      <c r="W7353">
        <v>0</v>
      </c>
      <c r="X7353">
        <v>387.61908759137231</v>
      </c>
      <c r="Y7353">
        <v>0</v>
      </c>
      <c r="Z7353">
        <v>0</v>
      </c>
      <c r="AA7353">
        <v>0</v>
      </c>
      <c r="AB7353">
        <v>38.299676478335996</v>
      </c>
      <c r="AC7353">
        <v>0</v>
      </c>
      <c r="AD7353">
        <v>0</v>
      </c>
      <c r="AE7353">
        <v>425.91876406970829</v>
      </c>
    </row>
    <row r="7354" spans="1:31" x14ac:dyDescent="0.25">
      <c r="A7354">
        <v>2286673</v>
      </c>
      <c r="B7354">
        <v>1</v>
      </c>
      <c r="C7354" t="s">
        <v>81</v>
      </c>
      <c r="D7354" t="s">
        <v>113</v>
      </c>
      <c r="E7354" t="s">
        <v>165</v>
      </c>
      <c r="F7354" t="s">
        <v>21170</v>
      </c>
      <c r="G7354" t="s">
        <v>198</v>
      </c>
      <c r="H7354" t="s">
        <v>150</v>
      </c>
      <c r="I7354" t="s">
        <v>136</v>
      </c>
      <c r="J7354" t="s">
        <v>137</v>
      </c>
      <c r="K7354" t="s">
        <v>138</v>
      </c>
      <c r="L7354" t="s">
        <v>21171</v>
      </c>
      <c r="M7354" t="s">
        <v>21172</v>
      </c>
      <c r="N7354">
        <v>1.113888888</v>
      </c>
      <c r="O7354">
        <v>0</v>
      </c>
      <c r="P7354">
        <v>3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0.88026554028553328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0.88026554028553328</v>
      </c>
    </row>
    <row r="7355" spans="1:31" x14ac:dyDescent="0.25">
      <c r="A7355">
        <v>2286675</v>
      </c>
      <c r="B7355">
        <v>1</v>
      </c>
      <c r="C7355" t="s">
        <v>81</v>
      </c>
      <c r="D7355" t="s">
        <v>123</v>
      </c>
      <c r="E7355" t="s">
        <v>147</v>
      </c>
      <c r="F7355" t="s">
        <v>16865</v>
      </c>
      <c r="G7355" t="s">
        <v>2825</v>
      </c>
      <c r="H7355" t="s">
        <v>150</v>
      </c>
      <c r="I7355" t="s">
        <v>136</v>
      </c>
      <c r="J7355" t="s">
        <v>137</v>
      </c>
      <c r="K7355" t="s">
        <v>138</v>
      </c>
      <c r="L7355" t="s">
        <v>21173</v>
      </c>
      <c r="M7355" t="s">
        <v>21174</v>
      </c>
      <c r="N7355">
        <v>0.87388888799999997</v>
      </c>
      <c r="O7355">
        <v>0</v>
      </c>
      <c r="P7355">
        <v>2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0.76310633859300003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0.76310633859300003</v>
      </c>
    </row>
    <row r="7356" spans="1:31" x14ac:dyDescent="0.25">
      <c r="A7356">
        <v>2286678</v>
      </c>
      <c r="B7356">
        <v>1</v>
      </c>
      <c r="C7356" t="s">
        <v>80</v>
      </c>
      <c r="D7356" t="s">
        <v>98</v>
      </c>
      <c r="E7356" t="s">
        <v>132</v>
      </c>
      <c r="F7356" t="s">
        <v>21175</v>
      </c>
      <c r="G7356" t="s">
        <v>134</v>
      </c>
      <c r="H7356" t="s">
        <v>135</v>
      </c>
      <c r="I7356" t="s">
        <v>136</v>
      </c>
      <c r="J7356" t="s">
        <v>137</v>
      </c>
      <c r="K7356" t="s">
        <v>138</v>
      </c>
      <c r="L7356" t="s">
        <v>21176</v>
      </c>
      <c r="M7356" t="s">
        <v>21177</v>
      </c>
      <c r="N7356">
        <v>0.62694444400000005</v>
      </c>
      <c r="O7356">
        <v>0</v>
      </c>
      <c r="P7356">
        <v>1148</v>
      </c>
      <c r="Q7356">
        <v>2</v>
      </c>
      <c r="R7356">
        <v>131</v>
      </c>
      <c r="S7356">
        <v>7</v>
      </c>
      <c r="T7356">
        <v>278</v>
      </c>
      <c r="U7356">
        <v>0</v>
      </c>
      <c r="V7356">
        <v>0</v>
      </c>
      <c r="W7356">
        <v>0</v>
      </c>
      <c r="X7356">
        <v>83.455232895323363</v>
      </c>
      <c r="Y7356">
        <v>0.90350286361293342</v>
      </c>
      <c r="Z7356">
        <v>11.182419147940372</v>
      </c>
      <c r="AA7356">
        <v>100.74227106008733</v>
      </c>
      <c r="AB7356">
        <v>47.737085614068228</v>
      </c>
      <c r="AC7356">
        <v>0</v>
      </c>
      <c r="AD7356">
        <v>0</v>
      </c>
      <c r="AE7356">
        <v>244.02051158103222</v>
      </c>
    </row>
    <row r="7357" spans="1:31" x14ac:dyDescent="0.25">
      <c r="A7357">
        <v>2286682</v>
      </c>
      <c r="B7357">
        <v>1</v>
      </c>
      <c r="C7357" t="s">
        <v>81</v>
      </c>
      <c r="D7357" t="s">
        <v>126</v>
      </c>
      <c r="E7357" t="s">
        <v>141</v>
      </c>
      <c r="F7357" t="s">
        <v>21178</v>
      </c>
      <c r="G7357" t="s">
        <v>134</v>
      </c>
      <c r="H7357" t="s">
        <v>135</v>
      </c>
      <c r="I7357" t="s">
        <v>738</v>
      </c>
      <c r="J7357" t="s">
        <v>137</v>
      </c>
      <c r="K7357" t="s">
        <v>138</v>
      </c>
      <c r="L7357" t="s">
        <v>21179</v>
      </c>
      <c r="M7357" t="s">
        <v>21180</v>
      </c>
      <c r="N7357">
        <v>1.6666666E-2</v>
      </c>
      <c r="O7357">
        <v>0</v>
      </c>
      <c r="P7357">
        <v>679</v>
      </c>
      <c r="Q7357">
        <v>24</v>
      </c>
      <c r="R7357">
        <v>60</v>
      </c>
      <c r="S7357">
        <v>6</v>
      </c>
      <c r="T7357">
        <v>46</v>
      </c>
      <c r="U7357">
        <v>1</v>
      </c>
      <c r="V7357">
        <v>0</v>
      </c>
      <c r="W7357">
        <v>0</v>
      </c>
      <c r="X7357">
        <v>0.97263062947499901</v>
      </c>
      <c r="Y7357">
        <v>0.34615939124400008</v>
      </c>
      <c r="Z7357">
        <v>5.8338697744000009E-2</v>
      </c>
      <c r="AA7357">
        <v>0.22734113801500005</v>
      </c>
      <c r="AB7357">
        <v>0.22595588228433325</v>
      </c>
      <c r="AC7357">
        <v>3.5008053104999999E-2</v>
      </c>
      <c r="AD7357">
        <v>0</v>
      </c>
      <c r="AE7357">
        <v>1.8654337918673325</v>
      </c>
    </row>
    <row r="7358" spans="1:31" x14ac:dyDescent="0.25">
      <c r="A7358">
        <v>2286683</v>
      </c>
      <c r="B7358">
        <v>1</v>
      </c>
      <c r="C7358" t="s">
        <v>81</v>
      </c>
      <c r="D7358" t="s">
        <v>126</v>
      </c>
      <c r="E7358" t="s">
        <v>132</v>
      </c>
      <c r="F7358" t="s">
        <v>21181</v>
      </c>
      <c r="G7358" t="s">
        <v>134</v>
      </c>
      <c r="H7358" t="s">
        <v>135</v>
      </c>
      <c r="I7358" t="s">
        <v>738</v>
      </c>
      <c r="J7358" t="s">
        <v>137</v>
      </c>
      <c r="K7358" t="s">
        <v>138</v>
      </c>
      <c r="L7358" t="s">
        <v>21182</v>
      </c>
      <c r="M7358" t="s">
        <v>21183</v>
      </c>
      <c r="N7358">
        <v>1.4166666E-2</v>
      </c>
      <c r="O7358">
        <v>0</v>
      </c>
      <c r="P7358">
        <v>891</v>
      </c>
      <c r="Q7358">
        <v>45</v>
      </c>
      <c r="R7358">
        <v>126</v>
      </c>
      <c r="S7358">
        <v>14</v>
      </c>
      <c r="T7358">
        <v>58</v>
      </c>
      <c r="U7358">
        <v>1</v>
      </c>
      <c r="V7358">
        <v>0</v>
      </c>
      <c r="W7358">
        <v>0</v>
      </c>
      <c r="X7358">
        <v>1.0440040406053495</v>
      </c>
      <c r="Y7358">
        <v>1.7842862568632001</v>
      </c>
      <c r="Z7358">
        <v>0.25026879061987495</v>
      </c>
      <c r="AA7358">
        <v>0.707652061473375</v>
      </c>
      <c r="AB7358">
        <v>0.2184440163173334</v>
      </c>
      <c r="AC7358">
        <v>2.9756845139250001E-2</v>
      </c>
      <c r="AD7358">
        <v>0</v>
      </c>
      <c r="AE7358">
        <v>4.0344120110183823</v>
      </c>
    </row>
    <row r="7359" spans="1:31" x14ac:dyDescent="0.25">
      <c r="A7359">
        <v>2286684</v>
      </c>
      <c r="B7359">
        <v>1</v>
      </c>
      <c r="C7359" t="s">
        <v>80</v>
      </c>
      <c r="D7359" t="s">
        <v>104</v>
      </c>
      <c r="E7359" t="s">
        <v>165</v>
      </c>
      <c r="F7359" t="s">
        <v>21184</v>
      </c>
      <c r="G7359" t="s">
        <v>198</v>
      </c>
      <c r="H7359" t="s">
        <v>150</v>
      </c>
      <c r="I7359" t="s">
        <v>136</v>
      </c>
      <c r="J7359" t="s">
        <v>137</v>
      </c>
      <c r="K7359" t="s">
        <v>138</v>
      </c>
      <c r="L7359" t="s">
        <v>21185</v>
      </c>
      <c r="M7359" t="s">
        <v>21186</v>
      </c>
      <c r="N7359">
        <v>4.4341666660000003</v>
      </c>
      <c r="O7359">
        <v>0</v>
      </c>
      <c r="P7359">
        <v>2</v>
      </c>
      <c r="Q7359">
        <v>0</v>
      </c>
      <c r="R7359">
        <v>1</v>
      </c>
      <c r="S7359">
        <v>0</v>
      </c>
      <c r="T7359">
        <v>1</v>
      </c>
      <c r="U7359">
        <v>0</v>
      </c>
      <c r="V7359">
        <v>0</v>
      </c>
      <c r="W7359">
        <v>0</v>
      </c>
      <c r="X7359">
        <v>0.45404352376552504</v>
      </c>
      <c r="Y7359">
        <v>0</v>
      </c>
      <c r="Z7359">
        <v>2.8845865169143998</v>
      </c>
      <c r="AA7359">
        <v>0</v>
      </c>
      <c r="AB7359">
        <v>0.23495780425597501</v>
      </c>
      <c r="AC7359">
        <v>0</v>
      </c>
      <c r="AD7359">
        <v>0</v>
      </c>
      <c r="AE7359">
        <v>3.5735878449358998</v>
      </c>
    </row>
    <row r="7360" spans="1:31" x14ac:dyDescent="0.25">
      <c r="A7360">
        <v>2286686</v>
      </c>
      <c r="B7360">
        <v>1</v>
      </c>
      <c r="C7360" t="s">
        <v>80</v>
      </c>
      <c r="D7360" t="s">
        <v>96</v>
      </c>
      <c r="E7360" t="s">
        <v>165</v>
      </c>
      <c r="F7360" t="s">
        <v>21187</v>
      </c>
      <c r="G7360" t="s">
        <v>167</v>
      </c>
      <c r="H7360" t="s">
        <v>150</v>
      </c>
      <c r="I7360" t="s">
        <v>136</v>
      </c>
      <c r="J7360" t="s">
        <v>137</v>
      </c>
      <c r="K7360" t="s">
        <v>138</v>
      </c>
      <c r="L7360" t="s">
        <v>21188</v>
      </c>
      <c r="M7360" t="s">
        <v>21189</v>
      </c>
      <c r="N7360">
        <v>6.846666666</v>
      </c>
      <c r="O7360">
        <v>0</v>
      </c>
      <c r="P7360">
        <v>1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15.240558887559434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15.240558887559434</v>
      </c>
    </row>
    <row r="7361" spans="1:31" x14ac:dyDescent="0.25">
      <c r="A7361">
        <v>2286687</v>
      </c>
      <c r="B7361">
        <v>1</v>
      </c>
      <c r="C7361" t="s">
        <v>80</v>
      </c>
      <c r="D7361" t="s">
        <v>97</v>
      </c>
      <c r="E7361" t="s">
        <v>165</v>
      </c>
      <c r="F7361" t="s">
        <v>21190</v>
      </c>
      <c r="G7361" t="s">
        <v>297</v>
      </c>
      <c r="H7361" t="s">
        <v>150</v>
      </c>
      <c r="I7361" t="s">
        <v>136</v>
      </c>
      <c r="J7361" t="s">
        <v>137</v>
      </c>
      <c r="K7361" t="s">
        <v>138</v>
      </c>
      <c r="L7361" t="s">
        <v>21191</v>
      </c>
      <c r="M7361" t="s">
        <v>21192</v>
      </c>
      <c r="N7361">
        <v>1.5772222220000001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1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5.4248996949333335E-3</v>
      </c>
      <c r="AC7361">
        <v>0</v>
      </c>
      <c r="AD7361">
        <v>0</v>
      </c>
      <c r="AE7361">
        <v>5.4248996949333335E-3</v>
      </c>
    </row>
    <row r="7362" spans="1:31" x14ac:dyDescent="0.25">
      <c r="A7362">
        <v>2286689</v>
      </c>
      <c r="B7362">
        <v>1</v>
      </c>
      <c r="C7362" t="s">
        <v>80</v>
      </c>
      <c r="D7362" t="s">
        <v>96</v>
      </c>
      <c r="E7362" t="s">
        <v>165</v>
      </c>
      <c r="F7362" t="s">
        <v>21193</v>
      </c>
      <c r="G7362" t="s">
        <v>225</v>
      </c>
      <c r="H7362" t="s">
        <v>150</v>
      </c>
      <c r="I7362" t="s">
        <v>136</v>
      </c>
      <c r="J7362" t="s">
        <v>137</v>
      </c>
      <c r="K7362" t="s">
        <v>138</v>
      </c>
      <c r="L7362" t="s">
        <v>21194</v>
      </c>
      <c r="M7362" t="s">
        <v>21195</v>
      </c>
      <c r="N7362">
        <v>5.8949999999999996</v>
      </c>
      <c r="O7362">
        <v>0</v>
      </c>
      <c r="P7362">
        <v>2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0.76648448372716671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0.76648448372716671</v>
      </c>
    </row>
    <row r="7363" spans="1:31" x14ac:dyDescent="0.25">
      <c r="A7363">
        <v>2286690</v>
      </c>
      <c r="B7363">
        <v>1</v>
      </c>
      <c r="C7363" t="s">
        <v>80</v>
      </c>
      <c r="D7363" t="s">
        <v>82</v>
      </c>
      <c r="E7363" t="s">
        <v>165</v>
      </c>
      <c r="F7363" t="s">
        <v>21196</v>
      </c>
      <c r="G7363" t="s">
        <v>167</v>
      </c>
      <c r="H7363" t="s">
        <v>150</v>
      </c>
      <c r="I7363" t="s">
        <v>136</v>
      </c>
      <c r="J7363" t="s">
        <v>137</v>
      </c>
      <c r="K7363" t="s">
        <v>138</v>
      </c>
      <c r="L7363" t="s">
        <v>21197</v>
      </c>
      <c r="M7363" t="s">
        <v>21198</v>
      </c>
      <c r="N7363">
        <v>5.5813888880000002</v>
      </c>
      <c r="O7363">
        <v>0</v>
      </c>
      <c r="P7363">
        <v>37</v>
      </c>
      <c r="Q7363">
        <v>0</v>
      </c>
      <c r="R7363">
        <v>0</v>
      </c>
      <c r="S7363">
        <v>0</v>
      </c>
      <c r="T7363">
        <v>7</v>
      </c>
      <c r="U7363">
        <v>0</v>
      </c>
      <c r="V7363">
        <v>0</v>
      </c>
      <c r="W7363">
        <v>0</v>
      </c>
      <c r="X7363">
        <v>79.027948540269435</v>
      </c>
      <c r="Y7363">
        <v>0</v>
      </c>
      <c r="Z7363">
        <v>0</v>
      </c>
      <c r="AA7363">
        <v>0</v>
      </c>
      <c r="AB7363">
        <v>59.394392241208394</v>
      </c>
      <c r="AC7363">
        <v>0</v>
      </c>
      <c r="AD7363">
        <v>0</v>
      </c>
      <c r="AE7363">
        <v>138.42234078147783</v>
      </c>
    </row>
    <row r="7364" spans="1:31" x14ac:dyDescent="0.25">
      <c r="A7364">
        <v>2286692</v>
      </c>
      <c r="B7364">
        <v>1</v>
      </c>
      <c r="C7364" t="s">
        <v>81</v>
      </c>
      <c r="D7364" t="s">
        <v>118</v>
      </c>
      <c r="E7364" t="s">
        <v>147</v>
      </c>
      <c r="F7364" t="s">
        <v>21199</v>
      </c>
      <c r="G7364" t="s">
        <v>149</v>
      </c>
      <c r="H7364" t="s">
        <v>150</v>
      </c>
      <c r="I7364" t="s">
        <v>136</v>
      </c>
      <c r="J7364" t="s">
        <v>137</v>
      </c>
      <c r="K7364" t="s">
        <v>138</v>
      </c>
      <c r="L7364" t="s">
        <v>21200</v>
      </c>
      <c r="M7364" t="s">
        <v>21201</v>
      </c>
      <c r="N7364">
        <v>1.622222222</v>
      </c>
      <c r="O7364">
        <v>0</v>
      </c>
      <c r="P7364">
        <v>195</v>
      </c>
      <c r="Q7364">
        <v>0</v>
      </c>
      <c r="R7364">
        <v>0</v>
      </c>
      <c r="S7364">
        <v>0</v>
      </c>
      <c r="T7364">
        <v>4</v>
      </c>
      <c r="U7364">
        <v>0</v>
      </c>
      <c r="V7364">
        <v>0</v>
      </c>
      <c r="W7364">
        <v>0</v>
      </c>
      <c r="X7364">
        <v>69.694592920188413</v>
      </c>
      <c r="Y7364">
        <v>0</v>
      </c>
      <c r="Z7364">
        <v>0</v>
      </c>
      <c r="AA7364">
        <v>0</v>
      </c>
      <c r="AB7364">
        <v>1.8798939352409445</v>
      </c>
      <c r="AC7364">
        <v>0</v>
      </c>
      <c r="AD7364">
        <v>0</v>
      </c>
      <c r="AE7364">
        <v>71.574486855429356</v>
      </c>
    </row>
    <row r="7365" spans="1:31" x14ac:dyDescent="0.25">
      <c r="A7365">
        <v>2286695</v>
      </c>
      <c r="B7365">
        <v>1</v>
      </c>
      <c r="C7365" t="s">
        <v>80</v>
      </c>
      <c r="D7365" t="s">
        <v>96</v>
      </c>
      <c r="E7365" t="s">
        <v>176</v>
      </c>
      <c r="F7365" t="s">
        <v>21202</v>
      </c>
      <c r="G7365" t="s">
        <v>233</v>
      </c>
      <c r="H7365" t="s">
        <v>150</v>
      </c>
      <c r="I7365" t="s">
        <v>136</v>
      </c>
      <c r="J7365" t="s">
        <v>137</v>
      </c>
      <c r="K7365" t="s">
        <v>138</v>
      </c>
      <c r="L7365" t="s">
        <v>21203</v>
      </c>
      <c r="M7365" t="s">
        <v>21204</v>
      </c>
      <c r="N7365">
        <v>1.8225</v>
      </c>
      <c r="O7365">
        <v>0</v>
      </c>
      <c r="P7365">
        <v>308</v>
      </c>
      <c r="Q7365">
        <v>0</v>
      </c>
      <c r="R7365">
        <v>0</v>
      </c>
      <c r="S7365">
        <v>0</v>
      </c>
      <c r="T7365">
        <v>43</v>
      </c>
      <c r="U7365">
        <v>0</v>
      </c>
      <c r="V7365">
        <v>0</v>
      </c>
      <c r="W7365">
        <v>0</v>
      </c>
      <c r="X7365">
        <v>234.64819167665618</v>
      </c>
      <c r="Y7365">
        <v>0</v>
      </c>
      <c r="Z7365">
        <v>0</v>
      </c>
      <c r="AA7365">
        <v>0</v>
      </c>
      <c r="AB7365">
        <v>62.543581011135004</v>
      </c>
      <c r="AC7365">
        <v>0</v>
      </c>
      <c r="AD7365">
        <v>0</v>
      </c>
      <c r="AE7365">
        <v>297.19177268779117</v>
      </c>
    </row>
    <row r="7366" spans="1:31" x14ac:dyDescent="0.25">
      <c r="A7366">
        <v>2286697</v>
      </c>
      <c r="B7366">
        <v>1</v>
      </c>
      <c r="C7366" t="s">
        <v>80</v>
      </c>
      <c r="D7366" t="s">
        <v>99</v>
      </c>
      <c r="E7366" t="s">
        <v>157</v>
      </c>
      <c r="F7366" t="s">
        <v>21205</v>
      </c>
      <c r="G7366" t="s">
        <v>442</v>
      </c>
      <c r="H7366" t="s">
        <v>135</v>
      </c>
      <c r="I7366" t="s">
        <v>136</v>
      </c>
      <c r="J7366" t="s">
        <v>137</v>
      </c>
      <c r="K7366" t="s">
        <v>138</v>
      </c>
      <c r="L7366" t="s">
        <v>21206</v>
      </c>
      <c r="M7366" t="s">
        <v>21207</v>
      </c>
      <c r="N7366">
        <v>0.43305555499999998</v>
      </c>
      <c r="O7366">
        <v>4</v>
      </c>
      <c r="P7366">
        <v>891</v>
      </c>
      <c r="Q7366">
        <v>13</v>
      </c>
      <c r="R7366">
        <v>117</v>
      </c>
      <c r="S7366">
        <v>19</v>
      </c>
      <c r="T7366">
        <v>66</v>
      </c>
      <c r="U7366">
        <v>0</v>
      </c>
      <c r="V7366">
        <v>4</v>
      </c>
      <c r="W7366">
        <v>6.5423466653546241</v>
      </c>
      <c r="X7366">
        <v>61.972441056808492</v>
      </c>
      <c r="Y7366">
        <v>8.8840489717484008</v>
      </c>
      <c r="Z7366">
        <v>18.152580907116853</v>
      </c>
      <c r="AA7366">
        <v>13.82196412463384</v>
      </c>
      <c r="AB7366">
        <v>8.5607289899348853</v>
      </c>
      <c r="AC7366">
        <v>0</v>
      </c>
      <c r="AD7366">
        <v>145.91637025128287</v>
      </c>
      <c r="AE7366">
        <v>263.85048096687996</v>
      </c>
    </row>
    <row r="7367" spans="1:31" x14ac:dyDescent="0.25">
      <c r="A7367">
        <v>2286699</v>
      </c>
      <c r="B7367">
        <v>1</v>
      </c>
      <c r="C7367" t="s">
        <v>80</v>
      </c>
      <c r="D7367" t="s">
        <v>92</v>
      </c>
      <c r="E7367" t="s">
        <v>141</v>
      </c>
      <c r="F7367" t="s">
        <v>21208</v>
      </c>
      <c r="G7367" t="s">
        <v>557</v>
      </c>
      <c r="H7367" t="s">
        <v>135</v>
      </c>
      <c r="I7367" t="s">
        <v>136</v>
      </c>
      <c r="J7367" t="s">
        <v>137</v>
      </c>
      <c r="K7367" t="s">
        <v>138</v>
      </c>
      <c r="L7367" t="s">
        <v>21209</v>
      </c>
      <c r="M7367" t="s">
        <v>21210</v>
      </c>
      <c r="N7367">
        <v>0.182777777</v>
      </c>
      <c r="O7367">
        <v>0</v>
      </c>
      <c r="P7367">
        <v>22</v>
      </c>
      <c r="Q7367">
        <v>0</v>
      </c>
      <c r="R7367">
        <v>52</v>
      </c>
      <c r="S7367">
        <v>0</v>
      </c>
      <c r="T7367">
        <v>10</v>
      </c>
      <c r="U7367">
        <v>0</v>
      </c>
      <c r="V7367">
        <v>0</v>
      </c>
      <c r="W7367">
        <v>0</v>
      </c>
      <c r="X7367">
        <v>1.4310384408869499</v>
      </c>
      <c r="Y7367">
        <v>0</v>
      </c>
      <c r="Z7367">
        <v>3.2644124168828665</v>
      </c>
      <c r="AA7367">
        <v>0</v>
      </c>
      <c r="AB7367">
        <v>1.9987659592514442</v>
      </c>
      <c r="AC7367">
        <v>0</v>
      </c>
      <c r="AD7367">
        <v>0</v>
      </c>
      <c r="AE7367">
        <v>6.6942168170212604</v>
      </c>
    </row>
    <row r="7368" spans="1:31" x14ac:dyDescent="0.25">
      <c r="A7368">
        <v>2286703</v>
      </c>
      <c r="B7368">
        <v>1</v>
      </c>
      <c r="C7368" t="s">
        <v>81</v>
      </c>
      <c r="D7368" t="s">
        <v>113</v>
      </c>
      <c r="E7368" t="s">
        <v>132</v>
      </c>
      <c r="F7368" t="s">
        <v>21211</v>
      </c>
      <c r="G7368" t="s">
        <v>134</v>
      </c>
      <c r="H7368" t="s">
        <v>135</v>
      </c>
      <c r="I7368" t="s">
        <v>136</v>
      </c>
      <c r="J7368" t="s">
        <v>137</v>
      </c>
      <c r="K7368" t="s">
        <v>138</v>
      </c>
      <c r="L7368" t="s">
        <v>21212</v>
      </c>
      <c r="M7368" t="s">
        <v>21213</v>
      </c>
      <c r="N7368">
        <v>0.75305555499999999</v>
      </c>
      <c r="O7368">
        <v>0</v>
      </c>
      <c r="P7368">
        <v>721</v>
      </c>
      <c r="Q7368">
        <v>0</v>
      </c>
      <c r="R7368">
        <v>92</v>
      </c>
      <c r="S7368">
        <v>0</v>
      </c>
      <c r="T7368">
        <v>72</v>
      </c>
      <c r="U7368">
        <v>0</v>
      </c>
      <c r="V7368">
        <v>0</v>
      </c>
      <c r="W7368">
        <v>0</v>
      </c>
      <c r="X7368">
        <v>76.490069441301742</v>
      </c>
      <c r="Y7368">
        <v>0</v>
      </c>
      <c r="Z7368">
        <v>33.272336942149899</v>
      </c>
      <c r="AA7368">
        <v>0</v>
      </c>
      <c r="AB7368">
        <v>22.6616385238808</v>
      </c>
      <c r="AC7368">
        <v>0</v>
      </c>
      <c r="AD7368">
        <v>0</v>
      </c>
      <c r="AE7368">
        <v>132.42404490733244</v>
      </c>
    </row>
    <row r="7369" spans="1:31" x14ac:dyDescent="0.25">
      <c r="A7369">
        <v>2286704</v>
      </c>
      <c r="B7369">
        <v>1</v>
      </c>
      <c r="C7369" t="s">
        <v>80</v>
      </c>
      <c r="D7369" t="s">
        <v>96</v>
      </c>
      <c r="E7369" t="s">
        <v>165</v>
      </c>
      <c r="F7369" t="s">
        <v>21214</v>
      </c>
      <c r="G7369" t="s">
        <v>225</v>
      </c>
      <c r="H7369" t="s">
        <v>150</v>
      </c>
      <c r="I7369" t="s">
        <v>136</v>
      </c>
      <c r="J7369" t="s">
        <v>137</v>
      </c>
      <c r="K7369" t="s">
        <v>138</v>
      </c>
      <c r="L7369" t="s">
        <v>21215</v>
      </c>
      <c r="M7369" t="s">
        <v>21216</v>
      </c>
      <c r="N7369">
        <v>5.9369444439999999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2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</row>
    <row r="7370" spans="1:31" x14ac:dyDescent="0.25">
      <c r="A7370">
        <v>2286706</v>
      </c>
      <c r="B7370">
        <v>1</v>
      </c>
      <c r="C7370" t="s">
        <v>81</v>
      </c>
      <c r="D7370" t="s">
        <v>112</v>
      </c>
      <c r="E7370" t="s">
        <v>165</v>
      </c>
      <c r="F7370" t="s">
        <v>21217</v>
      </c>
      <c r="G7370" t="s">
        <v>225</v>
      </c>
      <c r="H7370" t="s">
        <v>150</v>
      </c>
      <c r="I7370" t="s">
        <v>136</v>
      </c>
      <c r="J7370" t="s">
        <v>137</v>
      </c>
      <c r="K7370" t="s">
        <v>138</v>
      </c>
      <c r="L7370" t="s">
        <v>21218</v>
      </c>
      <c r="M7370" t="s">
        <v>21219</v>
      </c>
      <c r="N7370">
        <v>0.89500000000000002</v>
      </c>
      <c r="O7370">
        <v>0</v>
      </c>
      <c r="P7370">
        <v>9</v>
      </c>
      <c r="Q7370">
        <v>0</v>
      </c>
      <c r="R7370">
        <v>0</v>
      </c>
      <c r="S7370">
        <v>0</v>
      </c>
      <c r="T7370">
        <v>2</v>
      </c>
      <c r="U7370">
        <v>0</v>
      </c>
      <c r="V7370">
        <v>0</v>
      </c>
      <c r="W7370">
        <v>0</v>
      </c>
      <c r="X7370">
        <v>1.4918059423450221</v>
      </c>
      <c r="Y7370">
        <v>0</v>
      </c>
      <c r="Z7370">
        <v>0</v>
      </c>
      <c r="AA7370">
        <v>0</v>
      </c>
      <c r="AB7370">
        <v>0.27461191265520002</v>
      </c>
      <c r="AC7370">
        <v>0</v>
      </c>
      <c r="AD7370">
        <v>0</v>
      </c>
      <c r="AE7370">
        <v>1.7664178550002221</v>
      </c>
    </row>
    <row r="7371" spans="1:31" x14ac:dyDescent="0.25">
      <c r="A7371">
        <v>2286707</v>
      </c>
      <c r="B7371">
        <v>1</v>
      </c>
      <c r="C7371" t="s">
        <v>81</v>
      </c>
      <c r="D7371" t="s">
        <v>127</v>
      </c>
      <c r="E7371" t="s">
        <v>165</v>
      </c>
      <c r="F7371" t="s">
        <v>21220</v>
      </c>
      <c r="G7371" t="s">
        <v>225</v>
      </c>
      <c r="H7371" t="s">
        <v>150</v>
      </c>
      <c r="I7371" t="s">
        <v>136</v>
      </c>
      <c r="J7371" t="s">
        <v>137</v>
      </c>
      <c r="K7371" t="s">
        <v>138</v>
      </c>
      <c r="L7371" t="s">
        <v>21221</v>
      </c>
      <c r="M7371" t="s">
        <v>21222</v>
      </c>
      <c r="N7371">
        <v>3.366944444</v>
      </c>
      <c r="O7371">
        <v>0</v>
      </c>
      <c r="P7371">
        <v>7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4.4620816910014511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4.4620816910014511</v>
      </c>
    </row>
    <row r="7372" spans="1:31" x14ac:dyDescent="0.25">
      <c r="A7372">
        <v>2286708</v>
      </c>
      <c r="B7372">
        <v>1</v>
      </c>
      <c r="C7372" t="s">
        <v>81</v>
      </c>
      <c r="D7372" t="s">
        <v>113</v>
      </c>
      <c r="E7372" t="s">
        <v>176</v>
      </c>
      <c r="F7372" t="s">
        <v>1910</v>
      </c>
      <c r="G7372" t="s">
        <v>178</v>
      </c>
      <c r="H7372" t="s">
        <v>150</v>
      </c>
      <c r="I7372" t="s">
        <v>136</v>
      </c>
      <c r="J7372" t="s">
        <v>137</v>
      </c>
      <c r="K7372" t="s">
        <v>138</v>
      </c>
      <c r="L7372" t="s">
        <v>21223</v>
      </c>
      <c r="M7372" t="s">
        <v>21224</v>
      </c>
      <c r="N7372">
        <v>4.0208333329999997</v>
      </c>
      <c r="O7372">
        <v>0</v>
      </c>
      <c r="P7372">
        <v>0</v>
      </c>
      <c r="Q7372">
        <v>0</v>
      </c>
      <c r="R7372">
        <v>8</v>
      </c>
      <c r="S7372">
        <v>0</v>
      </c>
      <c r="T7372">
        <v>1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37.334541622120277</v>
      </c>
      <c r="AA7372">
        <v>0</v>
      </c>
      <c r="AB7372">
        <v>23.842352262944246</v>
      </c>
      <c r="AC7372">
        <v>0</v>
      </c>
      <c r="AD7372">
        <v>0</v>
      </c>
      <c r="AE7372">
        <v>61.176893885064523</v>
      </c>
    </row>
    <row r="7373" spans="1:31" x14ac:dyDescent="0.25">
      <c r="A7373">
        <v>2286709</v>
      </c>
      <c r="B7373">
        <v>1</v>
      </c>
      <c r="C7373" t="s">
        <v>80</v>
      </c>
      <c r="D7373" t="s">
        <v>94</v>
      </c>
      <c r="E7373" t="s">
        <v>165</v>
      </c>
      <c r="F7373" t="s">
        <v>21225</v>
      </c>
      <c r="G7373" t="s">
        <v>198</v>
      </c>
      <c r="H7373" t="s">
        <v>150</v>
      </c>
      <c r="I7373" t="s">
        <v>136</v>
      </c>
      <c r="J7373" t="s">
        <v>137</v>
      </c>
      <c r="K7373" t="s">
        <v>138</v>
      </c>
      <c r="L7373" t="s">
        <v>21226</v>
      </c>
      <c r="M7373" t="s">
        <v>21227</v>
      </c>
      <c r="N7373">
        <v>0.78277777699999995</v>
      </c>
      <c r="O7373">
        <v>0</v>
      </c>
      <c r="P7373">
        <v>1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2.4184947682050005E-2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2.4184947682050005E-2</v>
      </c>
    </row>
    <row r="7374" spans="1:31" x14ac:dyDescent="0.25">
      <c r="A7374">
        <v>2286711</v>
      </c>
      <c r="B7374">
        <v>1</v>
      </c>
      <c r="C7374" t="s">
        <v>80</v>
      </c>
      <c r="D7374" t="s">
        <v>94</v>
      </c>
      <c r="E7374" t="s">
        <v>165</v>
      </c>
      <c r="F7374" t="s">
        <v>21228</v>
      </c>
      <c r="G7374" t="s">
        <v>225</v>
      </c>
      <c r="H7374" t="s">
        <v>150</v>
      </c>
      <c r="I7374" t="s">
        <v>136</v>
      </c>
      <c r="J7374" t="s">
        <v>137</v>
      </c>
      <c r="K7374" t="s">
        <v>138</v>
      </c>
      <c r="L7374" t="s">
        <v>21229</v>
      </c>
      <c r="M7374" t="s">
        <v>21230</v>
      </c>
      <c r="N7374">
        <v>2.6494444439999998</v>
      </c>
      <c r="O7374">
        <v>0</v>
      </c>
      <c r="P7374">
        <v>2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1.6399584973279668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1.6399584973279668</v>
      </c>
    </row>
    <row r="7375" spans="1:31" x14ac:dyDescent="0.25">
      <c r="A7375">
        <v>2286713</v>
      </c>
      <c r="B7375">
        <v>1</v>
      </c>
      <c r="C7375" t="s">
        <v>80</v>
      </c>
      <c r="D7375" t="s">
        <v>96</v>
      </c>
      <c r="E7375" t="s">
        <v>157</v>
      </c>
      <c r="F7375" t="s">
        <v>21231</v>
      </c>
      <c r="G7375" t="s">
        <v>442</v>
      </c>
      <c r="H7375" t="s">
        <v>135</v>
      </c>
      <c r="I7375" t="s">
        <v>136</v>
      </c>
      <c r="J7375" t="s">
        <v>137</v>
      </c>
      <c r="K7375" t="s">
        <v>138</v>
      </c>
      <c r="L7375" t="s">
        <v>21232</v>
      </c>
      <c r="M7375" t="s">
        <v>21233</v>
      </c>
      <c r="N7375">
        <v>0.46916666600000001</v>
      </c>
      <c r="O7375">
        <v>1</v>
      </c>
      <c r="P7375">
        <v>259</v>
      </c>
      <c r="Q7375">
        <v>0</v>
      </c>
      <c r="R7375">
        <v>1</v>
      </c>
      <c r="S7375">
        <v>0</v>
      </c>
      <c r="T7375">
        <v>6</v>
      </c>
      <c r="U7375">
        <v>0</v>
      </c>
      <c r="V7375">
        <v>1</v>
      </c>
      <c r="W7375">
        <v>2.2536047745981</v>
      </c>
      <c r="X7375">
        <v>24.295340110057168</v>
      </c>
      <c r="Y7375">
        <v>0</v>
      </c>
      <c r="Z7375">
        <v>0.42253739783387501</v>
      </c>
      <c r="AA7375">
        <v>0</v>
      </c>
      <c r="AB7375">
        <v>1.5041613195795329</v>
      </c>
      <c r="AC7375">
        <v>0</v>
      </c>
      <c r="AD7375">
        <v>0.44576023975000001</v>
      </c>
      <c r="AE7375">
        <v>28.921403841818677</v>
      </c>
    </row>
    <row r="7376" spans="1:31" x14ac:dyDescent="0.25">
      <c r="A7376">
        <v>2286714</v>
      </c>
      <c r="B7376">
        <v>1</v>
      </c>
      <c r="C7376" t="s">
        <v>81</v>
      </c>
      <c r="D7376" t="s">
        <v>115</v>
      </c>
      <c r="E7376" t="s">
        <v>132</v>
      </c>
      <c r="F7376" t="s">
        <v>9405</v>
      </c>
      <c r="G7376" t="s">
        <v>134</v>
      </c>
      <c r="H7376" t="s">
        <v>135</v>
      </c>
      <c r="I7376" t="s">
        <v>136</v>
      </c>
      <c r="J7376" t="s">
        <v>137</v>
      </c>
      <c r="K7376" t="s">
        <v>138</v>
      </c>
      <c r="L7376" t="s">
        <v>21234</v>
      </c>
      <c r="M7376" t="s">
        <v>21235</v>
      </c>
      <c r="N7376">
        <v>1.382777777</v>
      </c>
      <c r="O7376">
        <v>0</v>
      </c>
      <c r="P7376">
        <v>1376</v>
      </c>
      <c r="Q7376">
        <v>0</v>
      </c>
      <c r="R7376">
        <v>51</v>
      </c>
      <c r="S7376">
        <v>8</v>
      </c>
      <c r="T7376">
        <v>266</v>
      </c>
      <c r="U7376">
        <v>0</v>
      </c>
      <c r="V7376">
        <v>0</v>
      </c>
      <c r="W7376">
        <v>0</v>
      </c>
      <c r="X7376">
        <v>259.4842130260289</v>
      </c>
      <c r="Y7376">
        <v>0</v>
      </c>
      <c r="Z7376">
        <v>15.749696819448904</v>
      </c>
      <c r="AA7376">
        <v>75.620453653597551</v>
      </c>
      <c r="AB7376">
        <v>246.3225662916384</v>
      </c>
      <c r="AC7376">
        <v>0</v>
      </c>
      <c r="AD7376">
        <v>0</v>
      </c>
      <c r="AE7376">
        <v>597.17692979071376</v>
      </c>
    </row>
    <row r="7377" spans="1:31" x14ac:dyDescent="0.25">
      <c r="A7377">
        <v>2286716</v>
      </c>
      <c r="B7377">
        <v>1</v>
      </c>
      <c r="C7377" t="s">
        <v>81</v>
      </c>
      <c r="D7377" t="s">
        <v>113</v>
      </c>
      <c r="E7377" t="s">
        <v>147</v>
      </c>
      <c r="F7377" t="s">
        <v>21236</v>
      </c>
      <c r="G7377" t="s">
        <v>149</v>
      </c>
      <c r="H7377" t="s">
        <v>150</v>
      </c>
      <c r="I7377" t="s">
        <v>136</v>
      </c>
      <c r="J7377" t="s">
        <v>137</v>
      </c>
      <c r="K7377" t="s">
        <v>138</v>
      </c>
      <c r="L7377" t="s">
        <v>21237</v>
      </c>
      <c r="M7377" t="s">
        <v>21238</v>
      </c>
      <c r="N7377">
        <v>3.9552777770000001</v>
      </c>
      <c r="O7377">
        <v>0</v>
      </c>
      <c r="P7377">
        <v>25</v>
      </c>
      <c r="Q7377">
        <v>0</v>
      </c>
      <c r="R7377">
        <v>3</v>
      </c>
      <c r="S7377">
        <v>0</v>
      </c>
      <c r="T7377">
        <v>1</v>
      </c>
      <c r="U7377">
        <v>0</v>
      </c>
      <c r="V7377">
        <v>0</v>
      </c>
      <c r="W7377">
        <v>0</v>
      </c>
      <c r="X7377">
        <v>23.376589463167001</v>
      </c>
      <c r="Y7377">
        <v>0</v>
      </c>
      <c r="Z7377">
        <v>4.0848102919622411</v>
      </c>
      <c r="AA7377">
        <v>0</v>
      </c>
      <c r="AB7377">
        <v>1.8791778594438668</v>
      </c>
      <c r="AC7377">
        <v>0</v>
      </c>
      <c r="AD7377">
        <v>0</v>
      </c>
      <c r="AE7377">
        <v>29.34057761457311</v>
      </c>
    </row>
    <row r="7378" spans="1:31" x14ac:dyDescent="0.25">
      <c r="A7378">
        <v>2286719</v>
      </c>
      <c r="B7378">
        <v>1</v>
      </c>
      <c r="C7378" t="s">
        <v>81</v>
      </c>
      <c r="D7378" t="s">
        <v>112</v>
      </c>
      <c r="E7378" t="s">
        <v>157</v>
      </c>
      <c r="F7378" t="s">
        <v>10893</v>
      </c>
      <c r="G7378" t="s">
        <v>134</v>
      </c>
      <c r="H7378" t="s">
        <v>135</v>
      </c>
      <c r="I7378" t="s">
        <v>136</v>
      </c>
      <c r="J7378" t="s">
        <v>137</v>
      </c>
      <c r="K7378" t="s">
        <v>138</v>
      </c>
      <c r="L7378" t="s">
        <v>21239</v>
      </c>
      <c r="M7378" t="s">
        <v>21240</v>
      </c>
      <c r="N7378">
        <v>0.80472222199999999</v>
      </c>
      <c r="O7378">
        <v>1</v>
      </c>
      <c r="P7378">
        <v>2</v>
      </c>
      <c r="Q7378">
        <v>50</v>
      </c>
      <c r="R7378">
        <v>80</v>
      </c>
      <c r="S7378">
        <v>4</v>
      </c>
      <c r="T7378">
        <v>3</v>
      </c>
      <c r="U7378">
        <v>1</v>
      </c>
      <c r="V7378">
        <v>0</v>
      </c>
      <c r="W7378">
        <v>0.60410999818358346</v>
      </c>
      <c r="X7378">
        <v>0.45069097470908337</v>
      </c>
      <c r="Y7378">
        <v>21.337550122320508</v>
      </c>
      <c r="Z7378">
        <v>58.186639196478751</v>
      </c>
      <c r="AA7378">
        <v>1.5519889033968084</v>
      </c>
      <c r="AB7378">
        <v>21.930484218297536</v>
      </c>
      <c r="AC7378">
        <v>3.2432719614724337</v>
      </c>
      <c r="AD7378">
        <v>0</v>
      </c>
      <c r="AE7378">
        <v>107.30473537485869</v>
      </c>
    </row>
    <row r="7379" spans="1:31" x14ac:dyDescent="0.25">
      <c r="A7379">
        <v>2286721</v>
      </c>
      <c r="B7379">
        <v>1</v>
      </c>
      <c r="C7379" t="s">
        <v>81</v>
      </c>
      <c r="D7379" t="s">
        <v>127</v>
      </c>
      <c r="E7379" t="s">
        <v>141</v>
      </c>
      <c r="F7379" t="s">
        <v>21241</v>
      </c>
      <c r="G7379" t="s">
        <v>348</v>
      </c>
      <c r="H7379" t="s">
        <v>135</v>
      </c>
      <c r="I7379" t="s">
        <v>136</v>
      </c>
      <c r="J7379" t="s">
        <v>137</v>
      </c>
      <c r="K7379" t="s">
        <v>138</v>
      </c>
      <c r="L7379" t="s">
        <v>21242</v>
      </c>
      <c r="M7379" t="s">
        <v>21243</v>
      </c>
      <c r="N7379">
        <v>1.204722222</v>
      </c>
      <c r="O7379">
        <v>0</v>
      </c>
      <c r="P7379">
        <v>160</v>
      </c>
      <c r="Q7379">
        <v>0</v>
      </c>
      <c r="R7379">
        <v>0</v>
      </c>
      <c r="S7379">
        <v>0</v>
      </c>
      <c r="T7379">
        <v>6</v>
      </c>
      <c r="U7379">
        <v>0</v>
      </c>
      <c r="V7379">
        <v>0</v>
      </c>
      <c r="W7379">
        <v>0</v>
      </c>
      <c r="X7379">
        <v>14.643054115462359</v>
      </c>
      <c r="Y7379">
        <v>0</v>
      </c>
      <c r="Z7379">
        <v>0</v>
      </c>
      <c r="AA7379">
        <v>0</v>
      </c>
      <c r="AB7379">
        <v>0.88284805888101681</v>
      </c>
      <c r="AC7379">
        <v>0</v>
      </c>
      <c r="AD7379">
        <v>0</v>
      </c>
      <c r="AE7379">
        <v>15.525902174343376</v>
      </c>
    </row>
    <row r="7380" spans="1:31" x14ac:dyDescent="0.25">
      <c r="A7380">
        <v>2286723</v>
      </c>
      <c r="B7380">
        <v>1</v>
      </c>
      <c r="C7380" t="s">
        <v>81</v>
      </c>
      <c r="D7380" t="s">
        <v>112</v>
      </c>
      <c r="E7380" t="s">
        <v>165</v>
      </c>
      <c r="F7380" t="s">
        <v>21244</v>
      </c>
      <c r="G7380" t="s">
        <v>198</v>
      </c>
      <c r="H7380" t="s">
        <v>150</v>
      </c>
      <c r="I7380" t="s">
        <v>136</v>
      </c>
      <c r="J7380" t="s">
        <v>137</v>
      </c>
      <c r="K7380" t="s">
        <v>138</v>
      </c>
      <c r="L7380" t="s">
        <v>21245</v>
      </c>
      <c r="M7380" t="s">
        <v>21246</v>
      </c>
      <c r="N7380">
        <v>3.2961111110000001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1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1.3936743993333335E-3</v>
      </c>
      <c r="AC7380">
        <v>0</v>
      </c>
      <c r="AD7380">
        <v>0</v>
      </c>
      <c r="AE7380">
        <v>1.3936743993333335E-3</v>
      </c>
    </row>
    <row r="7381" spans="1:31" x14ac:dyDescent="0.25">
      <c r="A7381">
        <v>2286725</v>
      </c>
      <c r="B7381">
        <v>1</v>
      </c>
      <c r="C7381" t="s">
        <v>80</v>
      </c>
      <c r="D7381" t="s">
        <v>110</v>
      </c>
      <c r="E7381" t="s">
        <v>147</v>
      </c>
      <c r="F7381" t="s">
        <v>21247</v>
      </c>
      <c r="G7381" t="s">
        <v>149</v>
      </c>
      <c r="H7381" t="s">
        <v>150</v>
      </c>
      <c r="I7381" t="s">
        <v>136</v>
      </c>
      <c r="J7381" t="s">
        <v>137</v>
      </c>
      <c r="K7381" t="s">
        <v>138</v>
      </c>
      <c r="L7381" t="s">
        <v>21248</v>
      </c>
      <c r="M7381" t="s">
        <v>21249</v>
      </c>
      <c r="N7381">
        <v>2.5933333329999999</v>
      </c>
      <c r="O7381">
        <v>0</v>
      </c>
      <c r="P7381">
        <v>16</v>
      </c>
      <c r="Q7381">
        <v>0</v>
      </c>
      <c r="R7381">
        <v>0</v>
      </c>
      <c r="S7381">
        <v>0</v>
      </c>
      <c r="T7381">
        <v>6</v>
      </c>
      <c r="U7381">
        <v>0</v>
      </c>
      <c r="V7381">
        <v>0</v>
      </c>
      <c r="W7381">
        <v>0</v>
      </c>
      <c r="X7381">
        <v>13.683747458845069</v>
      </c>
      <c r="Y7381">
        <v>0</v>
      </c>
      <c r="Z7381">
        <v>0</v>
      </c>
      <c r="AA7381">
        <v>0</v>
      </c>
      <c r="AB7381">
        <v>13.810520115560198</v>
      </c>
      <c r="AC7381">
        <v>0</v>
      </c>
      <c r="AD7381">
        <v>0</v>
      </c>
      <c r="AE7381">
        <v>27.494267574405267</v>
      </c>
    </row>
    <row r="7382" spans="1:31" x14ac:dyDescent="0.25">
      <c r="A7382">
        <v>2286726</v>
      </c>
      <c r="B7382">
        <v>1</v>
      </c>
      <c r="C7382" t="s">
        <v>80</v>
      </c>
      <c r="D7382" t="s">
        <v>97</v>
      </c>
      <c r="E7382" t="s">
        <v>165</v>
      </c>
      <c r="F7382" t="s">
        <v>21250</v>
      </c>
      <c r="G7382" t="s">
        <v>198</v>
      </c>
      <c r="H7382" t="s">
        <v>150</v>
      </c>
      <c r="I7382" t="s">
        <v>136</v>
      </c>
      <c r="J7382" t="s">
        <v>137</v>
      </c>
      <c r="K7382" t="s">
        <v>138</v>
      </c>
      <c r="L7382" t="s">
        <v>21251</v>
      </c>
      <c r="M7382" t="s">
        <v>21252</v>
      </c>
      <c r="N7382">
        <v>2.548333333</v>
      </c>
      <c r="O7382">
        <v>0</v>
      </c>
      <c r="P7382">
        <v>1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0.14252628137824999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0.14252628137824999</v>
      </c>
    </row>
    <row r="7383" spans="1:31" x14ac:dyDescent="0.25">
      <c r="A7383">
        <v>2286728</v>
      </c>
      <c r="B7383">
        <v>1</v>
      </c>
      <c r="C7383" t="s">
        <v>80</v>
      </c>
      <c r="D7383" t="s">
        <v>93</v>
      </c>
      <c r="E7383" t="s">
        <v>147</v>
      </c>
      <c r="F7383" t="s">
        <v>21253</v>
      </c>
      <c r="G7383" t="s">
        <v>261</v>
      </c>
      <c r="H7383" t="s">
        <v>150</v>
      </c>
      <c r="I7383" t="s">
        <v>136</v>
      </c>
      <c r="J7383" t="s">
        <v>137</v>
      </c>
      <c r="K7383" t="s">
        <v>138</v>
      </c>
      <c r="L7383" t="s">
        <v>21254</v>
      </c>
      <c r="M7383" t="s">
        <v>21255</v>
      </c>
      <c r="N7383">
        <v>0.32166666599999999</v>
      </c>
      <c r="O7383">
        <v>0</v>
      </c>
      <c r="P7383">
        <v>145</v>
      </c>
      <c r="Q7383">
        <v>0</v>
      </c>
      <c r="R7383">
        <v>0</v>
      </c>
      <c r="S7383">
        <v>0</v>
      </c>
      <c r="T7383">
        <v>20</v>
      </c>
      <c r="U7383">
        <v>0</v>
      </c>
      <c r="V7383">
        <v>0</v>
      </c>
      <c r="W7383">
        <v>0</v>
      </c>
      <c r="X7383">
        <v>11.55809723713565</v>
      </c>
      <c r="Y7383">
        <v>0</v>
      </c>
      <c r="Z7383">
        <v>0</v>
      </c>
      <c r="AA7383">
        <v>0</v>
      </c>
      <c r="AB7383">
        <v>5.6095499534221993</v>
      </c>
      <c r="AC7383">
        <v>0</v>
      </c>
      <c r="AD7383">
        <v>0</v>
      </c>
      <c r="AE7383">
        <v>17.167647190557851</v>
      </c>
    </row>
    <row r="7384" spans="1:31" x14ac:dyDescent="0.25">
      <c r="A7384">
        <v>2286729</v>
      </c>
      <c r="B7384">
        <v>1</v>
      </c>
      <c r="C7384" t="s">
        <v>80</v>
      </c>
      <c r="D7384" t="s">
        <v>84</v>
      </c>
      <c r="E7384" t="s">
        <v>165</v>
      </c>
      <c r="F7384" t="s">
        <v>21256</v>
      </c>
      <c r="G7384" t="s">
        <v>198</v>
      </c>
      <c r="H7384" t="s">
        <v>150</v>
      </c>
      <c r="I7384" t="s">
        <v>136</v>
      </c>
      <c r="J7384" t="s">
        <v>137</v>
      </c>
      <c r="K7384" t="s">
        <v>138</v>
      </c>
      <c r="L7384" t="s">
        <v>21257</v>
      </c>
      <c r="M7384" t="s">
        <v>21258</v>
      </c>
      <c r="N7384">
        <v>2.661944444</v>
      </c>
      <c r="O7384">
        <v>0</v>
      </c>
      <c r="P7384">
        <v>1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0.68901111653454172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0.68901111653454172</v>
      </c>
    </row>
    <row r="7385" spans="1:31" x14ac:dyDescent="0.25">
      <c r="A7385">
        <v>2286734</v>
      </c>
      <c r="B7385">
        <v>1</v>
      </c>
      <c r="C7385" t="s">
        <v>80</v>
      </c>
      <c r="D7385" t="s">
        <v>83</v>
      </c>
      <c r="E7385" t="s">
        <v>165</v>
      </c>
      <c r="F7385" t="s">
        <v>21259</v>
      </c>
      <c r="G7385" t="s">
        <v>198</v>
      </c>
      <c r="H7385" t="s">
        <v>150</v>
      </c>
      <c r="I7385" t="s">
        <v>136</v>
      </c>
      <c r="J7385" t="s">
        <v>137</v>
      </c>
      <c r="K7385" t="s">
        <v>138</v>
      </c>
      <c r="L7385" t="s">
        <v>21260</v>
      </c>
      <c r="M7385" t="s">
        <v>21261</v>
      </c>
      <c r="N7385">
        <v>2.0780555550000002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1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0.22278511091930003</v>
      </c>
      <c r="AC7385">
        <v>0</v>
      </c>
      <c r="AD7385">
        <v>0</v>
      </c>
      <c r="AE7385">
        <v>0.22278511091930003</v>
      </c>
    </row>
    <row r="7386" spans="1:31" x14ac:dyDescent="0.25">
      <c r="A7386">
        <v>2286736</v>
      </c>
      <c r="B7386">
        <v>1</v>
      </c>
      <c r="C7386" t="s">
        <v>80</v>
      </c>
      <c r="D7386" t="s">
        <v>94</v>
      </c>
      <c r="E7386" t="s">
        <v>141</v>
      </c>
      <c r="F7386" t="s">
        <v>21262</v>
      </c>
      <c r="G7386" t="s">
        <v>268</v>
      </c>
      <c r="H7386" t="s">
        <v>135</v>
      </c>
      <c r="I7386" t="s">
        <v>136</v>
      </c>
      <c r="J7386" t="s">
        <v>137</v>
      </c>
      <c r="K7386" t="s">
        <v>138</v>
      </c>
      <c r="L7386" t="s">
        <v>21263</v>
      </c>
      <c r="M7386" t="s">
        <v>21264</v>
      </c>
      <c r="N7386">
        <v>2.1352777770000002</v>
      </c>
      <c r="O7386">
        <v>0</v>
      </c>
      <c r="P7386">
        <v>215</v>
      </c>
      <c r="Q7386">
        <v>0</v>
      </c>
      <c r="R7386">
        <v>1</v>
      </c>
      <c r="S7386">
        <v>0</v>
      </c>
      <c r="T7386">
        <v>13</v>
      </c>
      <c r="U7386">
        <v>0</v>
      </c>
      <c r="V7386">
        <v>0</v>
      </c>
      <c r="W7386">
        <v>0</v>
      </c>
      <c r="X7386">
        <v>57.0400162144714</v>
      </c>
      <c r="Y7386">
        <v>0</v>
      </c>
      <c r="Z7386">
        <v>5.4308348978553749</v>
      </c>
      <c r="AA7386">
        <v>0</v>
      </c>
      <c r="AB7386">
        <v>11.982375575780344</v>
      </c>
      <c r="AC7386">
        <v>0</v>
      </c>
      <c r="AD7386">
        <v>0</v>
      </c>
      <c r="AE7386">
        <v>74.453226688107122</v>
      </c>
    </row>
    <row r="7387" spans="1:31" x14ac:dyDescent="0.25">
      <c r="A7387">
        <v>2286738</v>
      </c>
      <c r="B7387">
        <v>1</v>
      </c>
      <c r="C7387" t="s">
        <v>81</v>
      </c>
      <c r="D7387" t="s">
        <v>127</v>
      </c>
      <c r="E7387" t="s">
        <v>132</v>
      </c>
      <c r="F7387" t="s">
        <v>21265</v>
      </c>
      <c r="G7387" t="s">
        <v>134</v>
      </c>
      <c r="H7387" t="s">
        <v>135</v>
      </c>
      <c r="I7387" t="s">
        <v>136</v>
      </c>
      <c r="J7387" t="s">
        <v>137</v>
      </c>
      <c r="K7387" t="s">
        <v>138</v>
      </c>
      <c r="L7387" t="s">
        <v>21266</v>
      </c>
      <c r="M7387" t="s">
        <v>21267</v>
      </c>
      <c r="N7387">
        <v>1.4783333329999999</v>
      </c>
      <c r="O7387">
        <v>2</v>
      </c>
      <c r="P7387">
        <v>1304</v>
      </c>
      <c r="Q7387">
        <v>31</v>
      </c>
      <c r="R7387">
        <v>83</v>
      </c>
      <c r="S7387">
        <v>13</v>
      </c>
      <c r="T7387">
        <v>107</v>
      </c>
      <c r="U7387">
        <v>2</v>
      </c>
      <c r="V7387">
        <v>0</v>
      </c>
      <c r="W7387">
        <v>1.0347458241455834</v>
      </c>
      <c r="X7387">
        <v>253.88723923471332</v>
      </c>
      <c r="Y7387">
        <v>31.98009539976071</v>
      </c>
      <c r="Z7387">
        <v>28.038451125850013</v>
      </c>
      <c r="AA7387">
        <v>79.362910900000941</v>
      </c>
      <c r="AB7387">
        <v>47.095510483336795</v>
      </c>
      <c r="AC7387">
        <v>2.8743101566889999</v>
      </c>
      <c r="AD7387">
        <v>0</v>
      </c>
      <c r="AE7387">
        <v>444.27326312449634</v>
      </c>
    </row>
    <row r="7388" spans="1:31" x14ac:dyDescent="0.25">
      <c r="A7388">
        <v>2286740</v>
      </c>
      <c r="B7388">
        <v>1</v>
      </c>
      <c r="C7388" t="s">
        <v>81</v>
      </c>
      <c r="D7388" t="s">
        <v>127</v>
      </c>
      <c r="E7388" t="s">
        <v>141</v>
      </c>
      <c r="F7388" t="s">
        <v>21268</v>
      </c>
      <c r="G7388" t="s">
        <v>268</v>
      </c>
      <c r="H7388" t="s">
        <v>135</v>
      </c>
      <c r="I7388" t="s">
        <v>136</v>
      </c>
      <c r="J7388" t="s">
        <v>137</v>
      </c>
      <c r="K7388" t="s">
        <v>138</v>
      </c>
      <c r="L7388" t="s">
        <v>21269</v>
      </c>
      <c r="M7388" t="s">
        <v>21270</v>
      </c>
      <c r="N7388">
        <v>3.701944444</v>
      </c>
      <c r="O7388">
        <v>1</v>
      </c>
      <c r="P7388">
        <v>0</v>
      </c>
      <c r="Q7388">
        <v>38</v>
      </c>
      <c r="R7388">
        <v>0</v>
      </c>
      <c r="S7388">
        <v>8</v>
      </c>
      <c r="T7388">
        <v>0</v>
      </c>
      <c r="U7388">
        <v>0</v>
      </c>
      <c r="V7388">
        <v>0</v>
      </c>
      <c r="W7388">
        <v>0.7255917247013417</v>
      </c>
      <c r="X7388">
        <v>0</v>
      </c>
      <c r="Y7388">
        <v>65.597276172903562</v>
      </c>
      <c r="Z7388">
        <v>0</v>
      </c>
      <c r="AA7388">
        <v>91.65300739852249</v>
      </c>
      <c r="AB7388">
        <v>0</v>
      </c>
      <c r="AC7388">
        <v>0</v>
      </c>
      <c r="AD7388">
        <v>0</v>
      </c>
      <c r="AE7388">
        <v>157.97587529612741</v>
      </c>
    </row>
    <row r="7389" spans="1:31" x14ac:dyDescent="0.25">
      <c r="A7389">
        <v>2286741</v>
      </c>
      <c r="B7389">
        <v>1</v>
      </c>
      <c r="C7389" t="s">
        <v>80</v>
      </c>
      <c r="D7389" t="s">
        <v>92</v>
      </c>
      <c r="E7389" t="s">
        <v>176</v>
      </c>
      <c r="F7389" t="s">
        <v>21271</v>
      </c>
      <c r="G7389" t="s">
        <v>149</v>
      </c>
      <c r="H7389" t="s">
        <v>150</v>
      </c>
      <c r="I7389" t="s">
        <v>136</v>
      </c>
      <c r="J7389" t="s">
        <v>137</v>
      </c>
      <c r="K7389" t="s">
        <v>138</v>
      </c>
      <c r="L7389" t="s">
        <v>21272</v>
      </c>
      <c r="M7389" t="s">
        <v>21273</v>
      </c>
      <c r="N7389">
        <v>2.2663888879999998</v>
      </c>
      <c r="O7389">
        <v>0</v>
      </c>
      <c r="P7389">
        <v>0</v>
      </c>
      <c r="Q7389">
        <v>0</v>
      </c>
      <c r="R7389">
        <v>0</v>
      </c>
      <c r="S7389">
        <v>1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187.51099535302001</v>
      </c>
      <c r="AB7389">
        <v>0</v>
      </c>
      <c r="AC7389">
        <v>0</v>
      </c>
      <c r="AD7389">
        <v>0</v>
      </c>
      <c r="AE7389">
        <v>187.51099535302001</v>
      </c>
    </row>
    <row r="7390" spans="1:31" x14ac:dyDescent="0.25">
      <c r="A7390">
        <v>2286742</v>
      </c>
      <c r="B7390">
        <v>1</v>
      </c>
      <c r="C7390" t="s">
        <v>80</v>
      </c>
      <c r="D7390" t="s">
        <v>104</v>
      </c>
      <c r="E7390" t="s">
        <v>165</v>
      </c>
      <c r="F7390" t="s">
        <v>21274</v>
      </c>
      <c r="G7390" t="s">
        <v>198</v>
      </c>
      <c r="H7390" t="s">
        <v>150</v>
      </c>
      <c r="I7390" t="s">
        <v>136</v>
      </c>
      <c r="J7390" t="s">
        <v>137</v>
      </c>
      <c r="K7390" t="s">
        <v>138</v>
      </c>
      <c r="L7390" t="s">
        <v>21275</v>
      </c>
      <c r="M7390" t="s">
        <v>21276</v>
      </c>
      <c r="N7390">
        <v>1.839444444</v>
      </c>
      <c r="O7390">
        <v>0</v>
      </c>
      <c r="P7390">
        <v>3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1.6847774010256669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1.6847774010256669</v>
      </c>
    </row>
    <row r="7391" spans="1:31" x14ac:dyDescent="0.25">
      <c r="A7391">
        <v>2286743</v>
      </c>
      <c r="B7391">
        <v>1</v>
      </c>
      <c r="C7391" t="s">
        <v>81</v>
      </c>
      <c r="D7391" t="s">
        <v>123</v>
      </c>
      <c r="E7391" t="s">
        <v>176</v>
      </c>
      <c r="F7391" t="s">
        <v>21277</v>
      </c>
      <c r="G7391" t="s">
        <v>178</v>
      </c>
      <c r="H7391" t="s">
        <v>150</v>
      </c>
      <c r="I7391" t="s">
        <v>136</v>
      </c>
      <c r="J7391" t="s">
        <v>137</v>
      </c>
      <c r="K7391" t="s">
        <v>138</v>
      </c>
      <c r="L7391" t="s">
        <v>21278</v>
      </c>
      <c r="M7391" t="s">
        <v>21279</v>
      </c>
      <c r="N7391">
        <v>5.9216666660000001</v>
      </c>
      <c r="O7391">
        <v>0</v>
      </c>
      <c r="P7391">
        <v>0</v>
      </c>
      <c r="Q7391">
        <v>0</v>
      </c>
      <c r="R7391">
        <v>12</v>
      </c>
      <c r="S7391">
        <v>0</v>
      </c>
      <c r="T7391">
        <v>2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12.303007165205406</v>
      </c>
      <c r="AA7391">
        <v>0</v>
      </c>
      <c r="AB7391">
        <v>3.2189728531883999</v>
      </c>
      <c r="AC7391">
        <v>0</v>
      </c>
      <c r="AD7391">
        <v>0</v>
      </c>
      <c r="AE7391">
        <v>15.521980018393805</v>
      </c>
    </row>
    <row r="7392" spans="1:31" x14ac:dyDescent="0.25">
      <c r="A7392">
        <v>2286747</v>
      </c>
      <c r="B7392">
        <v>1</v>
      </c>
      <c r="C7392" t="s">
        <v>81</v>
      </c>
      <c r="D7392" t="s">
        <v>113</v>
      </c>
      <c r="E7392" t="s">
        <v>165</v>
      </c>
      <c r="F7392" t="s">
        <v>21280</v>
      </c>
      <c r="G7392" t="s">
        <v>198</v>
      </c>
      <c r="H7392" t="s">
        <v>150</v>
      </c>
      <c r="I7392" t="s">
        <v>136</v>
      </c>
      <c r="J7392" t="s">
        <v>137</v>
      </c>
      <c r="K7392" t="s">
        <v>138</v>
      </c>
      <c r="L7392" t="s">
        <v>21281</v>
      </c>
      <c r="M7392" t="s">
        <v>21282</v>
      </c>
      <c r="N7392">
        <v>1.923888888</v>
      </c>
      <c r="O7392">
        <v>0</v>
      </c>
      <c r="P7392">
        <v>1</v>
      </c>
      <c r="Q7392">
        <v>0</v>
      </c>
      <c r="R7392">
        <v>0</v>
      </c>
      <c r="S7392">
        <v>0</v>
      </c>
      <c r="T7392">
        <v>21</v>
      </c>
      <c r="U7392">
        <v>0</v>
      </c>
      <c r="V7392">
        <v>0</v>
      </c>
      <c r="W7392">
        <v>0</v>
      </c>
      <c r="X7392">
        <v>0.85511613518273344</v>
      </c>
      <c r="Y7392">
        <v>0</v>
      </c>
      <c r="Z7392">
        <v>0</v>
      </c>
      <c r="AA7392">
        <v>0</v>
      </c>
      <c r="AB7392">
        <v>9.9869366921491363</v>
      </c>
      <c r="AC7392">
        <v>0</v>
      </c>
      <c r="AD7392">
        <v>0</v>
      </c>
      <c r="AE7392">
        <v>10.842052827331869</v>
      </c>
    </row>
    <row r="7393" spans="1:31" x14ac:dyDescent="0.25">
      <c r="A7393">
        <v>2286753</v>
      </c>
      <c r="B7393">
        <v>1</v>
      </c>
      <c r="C7393" t="s">
        <v>80</v>
      </c>
      <c r="D7393" t="s">
        <v>96</v>
      </c>
      <c r="E7393" t="s">
        <v>165</v>
      </c>
      <c r="F7393" t="s">
        <v>21283</v>
      </c>
      <c r="G7393" t="s">
        <v>198</v>
      </c>
      <c r="H7393" t="s">
        <v>150</v>
      </c>
      <c r="I7393" t="s">
        <v>136</v>
      </c>
      <c r="J7393" t="s">
        <v>137</v>
      </c>
      <c r="K7393" t="s">
        <v>138</v>
      </c>
      <c r="L7393" t="s">
        <v>21284</v>
      </c>
      <c r="M7393" t="s">
        <v>21285</v>
      </c>
      <c r="N7393">
        <v>1.92</v>
      </c>
      <c r="O7393">
        <v>0</v>
      </c>
      <c r="P7393">
        <v>1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0.93843599197920002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0.93843599197920002</v>
      </c>
    </row>
    <row r="7394" spans="1:31" x14ac:dyDescent="0.25">
      <c r="A7394">
        <v>2286754</v>
      </c>
      <c r="B7394">
        <v>1</v>
      </c>
      <c r="C7394" t="s">
        <v>80</v>
      </c>
      <c r="D7394" t="s">
        <v>98</v>
      </c>
      <c r="E7394" t="s">
        <v>165</v>
      </c>
      <c r="F7394" t="s">
        <v>21286</v>
      </c>
      <c r="G7394" t="s">
        <v>198</v>
      </c>
      <c r="H7394" t="s">
        <v>150</v>
      </c>
      <c r="I7394" t="s">
        <v>136</v>
      </c>
      <c r="J7394" t="s">
        <v>137</v>
      </c>
      <c r="K7394" t="s">
        <v>138</v>
      </c>
      <c r="L7394" t="s">
        <v>21287</v>
      </c>
      <c r="M7394" t="s">
        <v>21288</v>
      </c>
      <c r="N7394">
        <v>1.478888888</v>
      </c>
      <c r="O7394">
        <v>0</v>
      </c>
      <c r="P7394">
        <v>0</v>
      </c>
      <c r="Q7394">
        <v>0</v>
      </c>
      <c r="R7394">
        <v>1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0.70931966816443337</v>
      </c>
      <c r="AA7394">
        <v>0</v>
      </c>
      <c r="AB7394">
        <v>0</v>
      </c>
      <c r="AC7394">
        <v>0</v>
      </c>
      <c r="AD7394">
        <v>0</v>
      </c>
      <c r="AE7394">
        <v>0.70931966816443337</v>
      </c>
    </row>
    <row r="7395" spans="1:31" x14ac:dyDescent="0.25">
      <c r="A7395">
        <v>2286755</v>
      </c>
      <c r="B7395">
        <v>1</v>
      </c>
      <c r="C7395" t="s">
        <v>81</v>
      </c>
      <c r="D7395" t="s">
        <v>122</v>
      </c>
      <c r="E7395" t="s">
        <v>165</v>
      </c>
      <c r="F7395" t="s">
        <v>21289</v>
      </c>
      <c r="G7395" t="s">
        <v>198</v>
      </c>
      <c r="H7395" t="s">
        <v>150</v>
      </c>
      <c r="I7395" t="s">
        <v>136</v>
      </c>
      <c r="J7395" t="s">
        <v>137</v>
      </c>
      <c r="K7395" t="s">
        <v>138</v>
      </c>
      <c r="L7395" t="s">
        <v>21290</v>
      </c>
      <c r="M7395" t="s">
        <v>21291</v>
      </c>
      <c r="N7395">
        <v>3.2830555549999998</v>
      </c>
      <c r="O7395">
        <v>0</v>
      </c>
      <c r="P7395">
        <v>9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7.3193765613471724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7.3193765613471724</v>
      </c>
    </row>
    <row r="7396" spans="1:31" x14ac:dyDescent="0.25">
      <c r="A7396">
        <v>2286756</v>
      </c>
      <c r="B7396">
        <v>1</v>
      </c>
      <c r="C7396" t="s">
        <v>80</v>
      </c>
      <c r="D7396" t="s">
        <v>107</v>
      </c>
      <c r="E7396" t="s">
        <v>165</v>
      </c>
      <c r="F7396" t="s">
        <v>21292</v>
      </c>
      <c r="G7396" t="s">
        <v>167</v>
      </c>
      <c r="H7396" t="s">
        <v>150</v>
      </c>
      <c r="I7396" t="s">
        <v>136</v>
      </c>
      <c r="J7396" t="s">
        <v>137</v>
      </c>
      <c r="K7396" t="s">
        <v>138</v>
      </c>
      <c r="L7396" t="s">
        <v>21293</v>
      </c>
      <c r="M7396" t="s">
        <v>21294</v>
      </c>
      <c r="N7396">
        <v>2.0375000000000001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1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0.74256487955189998</v>
      </c>
      <c r="AC7396">
        <v>0</v>
      </c>
      <c r="AD7396">
        <v>0</v>
      </c>
      <c r="AE7396">
        <v>0.74256487955189998</v>
      </c>
    </row>
    <row r="7397" spans="1:31" x14ac:dyDescent="0.25">
      <c r="A7397">
        <v>2286757</v>
      </c>
      <c r="B7397">
        <v>1</v>
      </c>
      <c r="C7397" t="s">
        <v>80</v>
      </c>
      <c r="D7397" t="s">
        <v>92</v>
      </c>
      <c r="E7397" t="s">
        <v>165</v>
      </c>
      <c r="F7397" t="s">
        <v>21295</v>
      </c>
      <c r="G7397" t="s">
        <v>225</v>
      </c>
      <c r="H7397" t="s">
        <v>150</v>
      </c>
      <c r="I7397" t="s">
        <v>136</v>
      </c>
      <c r="J7397" t="s">
        <v>137</v>
      </c>
      <c r="K7397" t="s">
        <v>138</v>
      </c>
      <c r="L7397" t="s">
        <v>21296</v>
      </c>
      <c r="M7397" t="s">
        <v>21297</v>
      </c>
      <c r="N7397">
        <v>3.133611111</v>
      </c>
      <c r="O7397">
        <v>0</v>
      </c>
      <c r="P7397">
        <v>2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1.8212202106562696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1.8212202106562696</v>
      </c>
    </row>
    <row r="7398" spans="1:31" x14ac:dyDescent="0.25">
      <c r="A7398">
        <v>2286759</v>
      </c>
      <c r="B7398">
        <v>1</v>
      </c>
      <c r="C7398" t="s">
        <v>81</v>
      </c>
      <c r="D7398" t="s">
        <v>115</v>
      </c>
      <c r="E7398" t="s">
        <v>147</v>
      </c>
      <c r="F7398" t="s">
        <v>21298</v>
      </c>
      <c r="G7398" t="s">
        <v>233</v>
      </c>
      <c r="H7398" t="s">
        <v>150</v>
      </c>
      <c r="I7398" t="s">
        <v>136</v>
      </c>
      <c r="J7398" t="s">
        <v>137</v>
      </c>
      <c r="K7398" t="s">
        <v>138</v>
      </c>
      <c r="L7398" t="s">
        <v>21299</v>
      </c>
      <c r="M7398" t="s">
        <v>21300</v>
      </c>
      <c r="N7398">
        <v>1.8633333329999999</v>
      </c>
      <c r="O7398">
        <v>0</v>
      </c>
      <c r="P7398">
        <v>26</v>
      </c>
      <c r="Q7398">
        <v>0</v>
      </c>
      <c r="R7398">
        <v>1</v>
      </c>
      <c r="S7398">
        <v>0</v>
      </c>
      <c r="T7398">
        <v>2</v>
      </c>
      <c r="U7398">
        <v>0</v>
      </c>
      <c r="V7398">
        <v>0</v>
      </c>
      <c r="W7398">
        <v>0</v>
      </c>
      <c r="X7398">
        <v>1.0364179184263669</v>
      </c>
      <c r="Y7398">
        <v>0</v>
      </c>
      <c r="Z7398">
        <v>0.83698516631730002</v>
      </c>
      <c r="AA7398">
        <v>0</v>
      </c>
      <c r="AB7398">
        <v>4.2716994171748004</v>
      </c>
      <c r="AC7398">
        <v>0</v>
      </c>
      <c r="AD7398">
        <v>0</v>
      </c>
      <c r="AE7398">
        <v>6.1451025019184673</v>
      </c>
    </row>
    <row r="7399" spans="1:31" x14ac:dyDescent="0.25">
      <c r="A7399">
        <v>2286761</v>
      </c>
      <c r="B7399">
        <v>1</v>
      </c>
      <c r="C7399" t="s">
        <v>80</v>
      </c>
      <c r="D7399" t="s">
        <v>96</v>
      </c>
      <c r="E7399" t="s">
        <v>165</v>
      </c>
      <c r="F7399" t="s">
        <v>21301</v>
      </c>
      <c r="G7399" t="s">
        <v>167</v>
      </c>
      <c r="H7399" t="s">
        <v>150</v>
      </c>
      <c r="I7399" t="s">
        <v>136</v>
      </c>
      <c r="J7399" t="s">
        <v>137</v>
      </c>
      <c r="K7399" t="s">
        <v>138</v>
      </c>
      <c r="L7399" t="s">
        <v>21302</v>
      </c>
      <c r="M7399" t="s">
        <v>21303</v>
      </c>
      <c r="N7399">
        <v>0.96861111099999997</v>
      </c>
      <c r="O7399">
        <v>0</v>
      </c>
      <c r="P7399">
        <v>3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0.5147932941822001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0.5147932941822001</v>
      </c>
    </row>
    <row r="7400" spans="1:31" x14ac:dyDescent="0.25">
      <c r="A7400">
        <v>2286763</v>
      </c>
      <c r="B7400">
        <v>1</v>
      </c>
      <c r="C7400" t="s">
        <v>80</v>
      </c>
      <c r="D7400" t="s">
        <v>92</v>
      </c>
      <c r="E7400" t="s">
        <v>147</v>
      </c>
      <c r="F7400" t="s">
        <v>21304</v>
      </c>
      <c r="G7400" t="s">
        <v>149</v>
      </c>
      <c r="H7400" t="s">
        <v>150</v>
      </c>
      <c r="I7400" t="s">
        <v>136</v>
      </c>
      <c r="J7400" t="s">
        <v>137</v>
      </c>
      <c r="K7400" t="s">
        <v>138</v>
      </c>
      <c r="L7400" t="s">
        <v>21305</v>
      </c>
      <c r="M7400" t="s">
        <v>21306</v>
      </c>
      <c r="N7400">
        <v>0.86416666600000003</v>
      </c>
      <c r="O7400">
        <v>0</v>
      </c>
      <c r="P7400">
        <v>21</v>
      </c>
      <c r="Q7400">
        <v>0</v>
      </c>
      <c r="R7400">
        <v>0</v>
      </c>
      <c r="S7400">
        <v>0</v>
      </c>
      <c r="T7400">
        <v>4</v>
      </c>
      <c r="U7400">
        <v>0</v>
      </c>
      <c r="V7400">
        <v>0</v>
      </c>
      <c r="W7400">
        <v>0</v>
      </c>
      <c r="X7400">
        <v>6.9403425296491985</v>
      </c>
      <c r="Y7400">
        <v>0</v>
      </c>
      <c r="Z7400">
        <v>0</v>
      </c>
      <c r="AA7400">
        <v>0</v>
      </c>
      <c r="AB7400">
        <v>1.6397870345312002</v>
      </c>
      <c r="AC7400">
        <v>0</v>
      </c>
      <c r="AD7400">
        <v>0</v>
      </c>
      <c r="AE7400">
        <v>8.5801295641803996</v>
      </c>
    </row>
    <row r="7401" spans="1:31" x14ac:dyDescent="0.25">
      <c r="A7401">
        <v>2286764</v>
      </c>
      <c r="B7401">
        <v>1</v>
      </c>
      <c r="C7401" t="s">
        <v>81</v>
      </c>
      <c r="D7401" t="s">
        <v>120</v>
      </c>
      <c r="E7401" t="s">
        <v>176</v>
      </c>
      <c r="F7401" t="s">
        <v>21307</v>
      </c>
      <c r="G7401" t="s">
        <v>178</v>
      </c>
      <c r="H7401" t="s">
        <v>150</v>
      </c>
      <c r="I7401" t="s">
        <v>136</v>
      </c>
      <c r="J7401" t="s">
        <v>137</v>
      </c>
      <c r="K7401" t="s">
        <v>138</v>
      </c>
      <c r="L7401" t="s">
        <v>21308</v>
      </c>
      <c r="M7401" t="s">
        <v>21309</v>
      </c>
      <c r="N7401">
        <v>1.111388888</v>
      </c>
      <c r="O7401">
        <v>0</v>
      </c>
      <c r="P7401">
        <v>0</v>
      </c>
      <c r="Q7401">
        <v>0</v>
      </c>
      <c r="R7401">
        <v>8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16.300685698210199</v>
      </c>
      <c r="AA7401">
        <v>0</v>
      </c>
      <c r="AB7401">
        <v>0</v>
      </c>
      <c r="AC7401">
        <v>0</v>
      </c>
      <c r="AD7401">
        <v>0</v>
      </c>
      <c r="AE7401">
        <v>16.300685698210199</v>
      </c>
    </row>
    <row r="7402" spans="1:31" x14ac:dyDescent="0.25">
      <c r="A7402">
        <v>2286765</v>
      </c>
      <c r="B7402">
        <v>1</v>
      </c>
      <c r="C7402" t="s">
        <v>81</v>
      </c>
      <c r="D7402" t="s">
        <v>119</v>
      </c>
      <c r="E7402" t="s">
        <v>132</v>
      </c>
      <c r="F7402" t="s">
        <v>8019</v>
      </c>
      <c r="G7402" t="s">
        <v>134</v>
      </c>
      <c r="H7402" t="s">
        <v>135</v>
      </c>
      <c r="I7402" t="s">
        <v>738</v>
      </c>
      <c r="J7402" t="s">
        <v>137</v>
      </c>
      <c r="K7402" t="s">
        <v>138</v>
      </c>
      <c r="L7402" t="s">
        <v>21310</v>
      </c>
      <c r="M7402" t="s">
        <v>21311</v>
      </c>
      <c r="N7402">
        <v>8.0555550000000007E-3</v>
      </c>
      <c r="O7402">
        <v>0</v>
      </c>
      <c r="P7402">
        <v>1653</v>
      </c>
      <c r="Q7402">
        <v>104</v>
      </c>
      <c r="R7402">
        <v>374</v>
      </c>
      <c r="S7402">
        <v>10</v>
      </c>
      <c r="T7402">
        <v>89</v>
      </c>
      <c r="U7402">
        <v>0</v>
      </c>
      <c r="V7402">
        <v>0</v>
      </c>
      <c r="W7402">
        <v>0</v>
      </c>
      <c r="X7402">
        <v>1.5267291488130579</v>
      </c>
      <c r="Y7402">
        <v>1.0461714390868586</v>
      </c>
      <c r="Z7402">
        <v>4.3890643019013478</v>
      </c>
      <c r="AA7402">
        <v>0.39192553232706384</v>
      </c>
      <c r="AB7402">
        <v>0.51463771985054163</v>
      </c>
      <c r="AC7402">
        <v>0</v>
      </c>
      <c r="AD7402">
        <v>0</v>
      </c>
      <c r="AE7402">
        <v>7.8685281419788691</v>
      </c>
    </row>
    <row r="7403" spans="1:31" x14ac:dyDescent="0.25">
      <c r="A7403">
        <v>2286767</v>
      </c>
      <c r="B7403">
        <v>1</v>
      </c>
      <c r="C7403" t="s">
        <v>80</v>
      </c>
      <c r="D7403" t="s">
        <v>83</v>
      </c>
      <c r="E7403" t="s">
        <v>147</v>
      </c>
      <c r="F7403" t="s">
        <v>21312</v>
      </c>
      <c r="G7403" t="s">
        <v>149</v>
      </c>
      <c r="H7403" t="s">
        <v>150</v>
      </c>
      <c r="I7403" t="s">
        <v>136</v>
      </c>
      <c r="J7403" t="s">
        <v>137</v>
      </c>
      <c r="K7403" t="s">
        <v>138</v>
      </c>
      <c r="L7403" t="s">
        <v>21313</v>
      </c>
      <c r="M7403" t="s">
        <v>21314</v>
      </c>
      <c r="N7403">
        <v>1.6897222220000001</v>
      </c>
      <c r="O7403">
        <v>0</v>
      </c>
      <c r="P7403">
        <v>94</v>
      </c>
      <c r="Q7403">
        <v>0</v>
      </c>
      <c r="R7403">
        <v>0</v>
      </c>
      <c r="S7403">
        <v>0</v>
      </c>
      <c r="T7403">
        <v>3</v>
      </c>
      <c r="U7403">
        <v>0</v>
      </c>
      <c r="V7403">
        <v>0</v>
      </c>
      <c r="W7403">
        <v>0</v>
      </c>
      <c r="X7403">
        <v>32.35360706538701</v>
      </c>
      <c r="Y7403">
        <v>0</v>
      </c>
      <c r="Z7403">
        <v>0</v>
      </c>
      <c r="AA7403">
        <v>0</v>
      </c>
      <c r="AB7403">
        <v>2.1299658389573866</v>
      </c>
      <c r="AC7403">
        <v>0</v>
      </c>
      <c r="AD7403">
        <v>0</v>
      </c>
      <c r="AE7403">
        <v>34.483572904344399</v>
      </c>
    </row>
    <row r="7404" spans="1:31" x14ac:dyDescent="0.25">
      <c r="A7404">
        <v>2286768</v>
      </c>
      <c r="B7404">
        <v>1</v>
      </c>
      <c r="C7404" t="s">
        <v>80</v>
      </c>
      <c r="D7404" t="s">
        <v>84</v>
      </c>
      <c r="E7404" t="s">
        <v>176</v>
      </c>
      <c r="F7404" t="s">
        <v>3566</v>
      </c>
      <c r="G7404" t="s">
        <v>154</v>
      </c>
      <c r="H7404" t="s">
        <v>150</v>
      </c>
      <c r="I7404" t="s">
        <v>136</v>
      </c>
      <c r="J7404" t="s">
        <v>137</v>
      </c>
      <c r="K7404" t="s">
        <v>144</v>
      </c>
      <c r="L7404" t="s">
        <v>21315</v>
      </c>
      <c r="M7404" t="s">
        <v>21316</v>
      </c>
      <c r="N7404">
        <v>0.62638888800000003</v>
      </c>
      <c r="O7404">
        <v>0</v>
      </c>
      <c r="P7404">
        <v>634</v>
      </c>
      <c r="Q7404">
        <v>0</v>
      </c>
      <c r="R7404">
        <v>0</v>
      </c>
      <c r="S7404">
        <v>0</v>
      </c>
      <c r="T7404">
        <v>72</v>
      </c>
      <c r="U7404">
        <v>0</v>
      </c>
      <c r="V7404">
        <v>0</v>
      </c>
      <c r="W7404">
        <v>0</v>
      </c>
      <c r="X7404">
        <v>87.6671187748954</v>
      </c>
      <c r="Y7404">
        <v>0</v>
      </c>
      <c r="Z7404">
        <v>0</v>
      </c>
      <c r="AA7404">
        <v>0</v>
      </c>
      <c r="AB7404">
        <v>23.498677350839483</v>
      </c>
      <c r="AC7404">
        <v>0</v>
      </c>
      <c r="AD7404">
        <v>0</v>
      </c>
      <c r="AE7404">
        <v>111.16579612573489</v>
      </c>
    </row>
    <row r="7405" spans="1:31" x14ac:dyDescent="0.25">
      <c r="A7405">
        <v>2286771</v>
      </c>
      <c r="B7405">
        <v>1</v>
      </c>
      <c r="C7405" t="s">
        <v>80</v>
      </c>
      <c r="D7405" t="s">
        <v>84</v>
      </c>
      <c r="E7405" t="s">
        <v>132</v>
      </c>
      <c r="F7405" t="s">
        <v>16905</v>
      </c>
      <c r="G7405" t="s">
        <v>134</v>
      </c>
      <c r="H7405" t="s">
        <v>135</v>
      </c>
      <c r="I7405" t="s">
        <v>136</v>
      </c>
      <c r="J7405" t="s">
        <v>137</v>
      </c>
      <c r="K7405" t="s">
        <v>138</v>
      </c>
      <c r="L7405" t="s">
        <v>21317</v>
      </c>
      <c r="M7405" t="s">
        <v>21318</v>
      </c>
      <c r="N7405">
        <v>9.5000000000000001E-2</v>
      </c>
      <c r="O7405">
        <v>1</v>
      </c>
      <c r="P7405">
        <v>534</v>
      </c>
      <c r="Q7405">
        <v>0</v>
      </c>
      <c r="R7405">
        <v>17</v>
      </c>
      <c r="S7405">
        <v>27</v>
      </c>
      <c r="T7405">
        <v>414</v>
      </c>
      <c r="U7405">
        <v>7</v>
      </c>
      <c r="V7405">
        <v>3</v>
      </c>
      <c r="W7405">
        <v>0</v>
      </c>
      <c r="X7405">
        <v>21.422080931135984</v>
      </c>
      <c r="Y7405">
        <v>0</v>
      </c>
      <c r="Z7405">
        <v>0.89479551483899988</v>
      </c>
      <c r="AA7405">
        <v>9.5626560098528977</v>
      </c>
      <c r="AB7405">
        <v>44.017150290525969</v>
      </c>
      <c r="AC7405">
        <v>54.408042585043496</v>
      </c>
      <c r="AD7405">
        <v>19.851049270715251</v>
      </c>
      <c r="AE7405">
        <v>150.15577460211261</v>
      </c>
    </row>
    <row r="7406" spans="1:31" x14ac:dyDescent="0.25">
      <c r="A7406">
        <v>2286774</v>
      </c>
      <c r="B7406">
        <v>1</v>
      </c>
      <c r="C7406" t="s">
        <v>80</v>
      </c>
      <c r="D7406" t="s">
        <v>105</v>
      </c>
      <c r="E7406" t="s">
        <v>165</v>
      </c>
      <c r="F7406" t="s">
        <v>21319</v>
      </c>
      <c r="G7406" t="s">
        <v>225</v>
      </c>
      <c r="H7406" t="s">
        <v>150</v>
      </c>
      <c r="I7406" t="s">
        <v>136</v>
      </c>
      <c r="J7406" t="s">
        <v>137</v>
      </c>
      <c r="K7406" t="s">
        <v>138</v>
      </c>
      <c r="L7406" t="s">
        <v>21320</v>
      </c>
      <c r="M7406" t="s">
        <v>21321</v>
      </c>
      <c r="N7406">
        <v>1.348055555</v>
      </c>
      <c r="O7406">
        <v>0</v>
      </c>
      <c r="P7406">
        <v>3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0.78239609695520007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0.78239609695520007</v>
      </c>
    </row>
    <row r="7407" spans="1:31" x14ac:dyDescent="0.25">
      <c r="A7407">
        <v>2286775</v>
      </c>
      <c r="B7407">
        <v>1</v>
      </c>
      <c r="C7407" t="s">
        <v>80</v>
      </c>
      <c r="D7407" t="s">
        <v>107</v>
      </c>
      <c r="E7407" t="s">
        <v>312</v>
      </c>
      <c r="F7407" t="s">
        <v>21322</v>
      </c>
      <c r="G7407" t="s">
        <v>380</v>
      </c>
      <c r="H7407" t="s">
        <v>150</v>
      </c>
      <c r="I7407" t="s">
        <v>136</v>
      </c>
      <c r="J7407" t="s">
        <v>137</v>
      </c>
      <c r="K7407" t="s">
        <v>138</v>
      </c>
      <c r="L7407" t="s">
        <v>21323</v>
      </c>
      <c r="M7407" t="s">
        <v>21324</v>
      </c>
      <c r="N7407">
        <v>3.2138888880000001</v>
      </c>
      <c r="O7407">
        <v>0</v>
      </c>
      <c r="P7407">
        <v>132</v>
      </c>
      <c r="Q7407">
        <v>0</v>
      </c>
      <c r="R7407">
        <v>0</v>
      </c>
      <c r="S7407">
        <v>0</v>
      </c>
      <c r="T7407">
        <v>6</v>
      </c>
      <c r="U7407">
        <v>0</v>
      </c>
      <c r="V7407">
        <v>0</v>
      </c>
      <c r="W7407">
        <v>0</v>
      </c>
      <c r="X7407">
        <v>87.586926816447686</v>
      </c>
      <c r="Y7407">
        <v>0</v>
      </c>
      <c r="Z7407">
        <v>0</v>
      </c>
      <c r="AA7407">
        <v>0</v>
      </c>
      <c r="AB7407">
        <v>7.5935856231419345</v>
      </c>
      <c r="AC7407">
        <v>0</v>
      </c>
      <c r="AD7407">
        <v>0</v>
      </c>
      <c r="AE7407">
        <v>95.18051243958962</v>
      </c>
    </row>
    <row r="7408" spans="1:31" x14ac:dyDescent="0.25">
      <c r="A7408">
        <v>2286778</v>
      </c>
      <c r="B7408">
        <v>1</v>
      </c>
      <c r="C7408" t="s">
        <v>80</v>
      </c>
      <c r="D7408" t="s">
        <v>92</v>
      </c>
      <c r="E7408" t="s">
        <v>312</v>
      </c>
      <c r="F7408" t="s">
        <v>21325</v>
      </c>
      <c r="G7408" t="s">
        <v>9519</v>
      </c>
      <c r="H7408" t="s">
        <v>150</v>
      </c>
      <c r="I7408" t="s">
        <v>136</v>
      </c>
      <c r="J7408" t="s">
        <v>137</v>
      </c>
      <c r="K7408" t="s">
        <v>138</v>
      </c>
      <c r="L7408" t="s">
        <v>21326</v>
      </c>
      <c r="M7408" t="s">
        <v>21327</v>
      </c>
      <c r="N7408">
        <v>2.0563888879999999</v>
      </c>
      <c r="O7408">
        <v>0</v>
      </c>
      <c r="P7408">
        <v>124</v>
      </c>
      <c r="Q7408">
        <v>0</v>
      </c>
      <c r="R7408">
        <v>0</v>
      </c>
      <c r="S7408">
        <v>0</v>
      </c>
      <c r="T7408">
        <v>1</v>
      </c>
      <c r="U7408">
        <v>0</v>
      </c>
      <c r="V7408">
        <v>0</v>
      </c>
      <c r="W7408">
        <v>0</v>
      </c>
      <c r="X7408">
        <v>52.258005832877963</v>
      </c>
      <c r="Y7408">
        <v>0</v>
      </c>
      <c r="Z7408">
        <v>0</v>
      </c>
      <c r="AA7408">
        <v>0</v>
      </c>
      <c r="AB7408">
        <v>2.0303067490564026</v>
      </c>
      <c r="AC7408">
        <v>0</v>
      </c>
      <c r="AD7408">
        <v>0</v>
      </c>
      <c r="AE7408">
        <v>54.288312581934363</v>
      </c>
    </row>
    <row r="7409" spans="1:31" x14ac:dyDescent="0.25">
      <c r="A7409">
        <v>2286780</v>
      </c>
      <c r="B7409">
        <v>1</v>
      </c>
      <c r="C7409" t="s">
        <v>81</v>
      </c>
      <c r="D7409" t="s">
        <v>121</v>
      </c>
      <c r="E7409" t="s">
        <v>147</v>
      </c>
      <c r="F7409" t="s">
        <v>21328</v>
      </c>
      <c r="G7409" t="s">
        <v>149</v>
      </c>
      <c r="H7409" t="s">
        <v>150</v>
      </c>
      <c r="I7409" t="s">
        <v>136</v>
      </c>
      <c r="J7409" t="s">
        <v>137</v>
      </c>
      <c r="K7409" t="s">
        <v>138</v>
      </c>
      <c r="L7409" t="s">
        <v>21329</v>
      </c>
      <c r="M7409" t="s">
        <v>21330</v>
      </c>
      <c r="N7409">
        <v>1.902222222</v>
      </c>
      <c r="O7409">
        <v>0</v>
      </c>
      <c r="P7409">
        <v>13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2.1113568994665086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2.1113568994665086</v>
      </c>
    </row>
    <row r="7410" spans="1:31" x14ac:dyDescent="0.25">
      <c r="A7410">
        <v>2286781</v>
      </c>
      <c r="B7410">
        <v>1</v>
      </c>
      <c r="C7410" t="s">
        <v>80</v>
      </c>
      <c r="D7410" t="s">
        <v>105</v>
      </c>
      <c r="E7410" t="s">
        <v>312</v>
      </c>
      <c r="F7410" t="s">
        <v>21331</v>
      </c>
      <c r="G7410" t="s">
        <v>297</v>
      </c>
      <c r="H7410" t="s">
        <v>150</v>
      </c>
      <c r="I7410" t="s">
        <v>136</v>
      </c>
      <c r="J7410" t="s">
        <v>3</v>
      </c>
      <c r="K7410" t="s">
        <v>138</v>
      </c>
      <c r="L7410" t="s">
        <v>21332</v>
      </c>
      <c r="M7410" t="s">
        <v>21333</v>
      </c>
      <c r="N7410">
        <v>2.682222222</v>
      </c>
      <c r="O7410">
        <v>0</v>
      </c>
      <c r="P7410">
        <v>24</v>
      </c>
      <c r="Q7410">
        <v>0</v>
      </c>
      <c r="R7410">
        <v>0</v>
      </c>
      <c r="S7410">
        <v>0</v>
      </c>
      <c r="T7410">
        <v>3</v>
      </c>
      <c r="U7410">
        <v>0</v>
      </c>
      <c r="V7410">
        <v>0</v>
      </c>
      <c r="W7410">
        <v>0</v>
      </c>
      <c r="X7410">
        <v>17.896192017486225</v>
      </c>
      <c r="Y7410">
        <v>0</v>
      </c>
      <c r="Z7410">
        <v>0</v>
      </c>
      <c r="AA7410">
        <v>0</v>
      </c>
      <c r="AB7410">
        <v>0.50987406974235006</v>
      </c>
      <c r="AC7410">
        <v>0</v>
      </c>
      <c r="AD7410">
        <v>0</v>
      </c>
      <c r="AE7410">
        <v>18.406066087228574</v>
      </c>
    </row>
    <row r="7411" spans="1:31" x14ac:dyDescent="0.25">
      <c r="A7411">
        <v>2286784</v>
      </c>
      <c r="B7411">
        <v>1</v>
      </c>
      <c r="C7411" t="s">
        <v>81</v>
      </c>
      <c r="D7411" t="s">
        <v>118</v>
      </c>
      <c r="E7411" t="s">
        <v>141</v>
      </c>
      <c r="F7411" t="s">
        <v>21334</v>
      </c>
      <c r="G7411" t="s">
        <v>268</v>
      </c>
      <c r="H7411" t="s">
        <v>135</v>
      </c>
      <c r="I7411" t="s">
        <v>136</v>
      </c>
      <c r="J7411" t="s">
        <v>137</v>
      </c>
      <c r="K7411" t="s">
        <v>138</v>
      </c>
      <c r="L7411" t="s">
        <v>21335</v>
      </c>
      <c r="M7411" t="s">
        <v>21336</v>
      </c>
      <c r="N7411">
        <v>1.591388888</v>
      </c>
      <c r="O7411">
        <v>0</v>
      </c>
      <c r="P7411">
        <v>0</v>
      </c>
      <c r="Q7411">
        <v>1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0.74094528501433343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0.74094528501433343</v>
      </c>
    </row>
    <row r="7412" spans="1:31" x14ac:dyDescent="0.25">
      <c r="A7412">
        <v>2286792</v>
      </c>
      <c r="B7412">
        <v>1</v>
      </c>
      <c r="C7412" t="s">
        <v>80</v>
      </c>
      <c r="D7412" t="s">
        <v>95</v>
      </c>
      <c r="E7412" t="s">
        <v>322</v>
      </c>
      <c r="F7412" t="s">
        <v>1984</v>
      </c>
      <c r="G7412" t="s">
        <v>442</v>
      </c>
      <c r="H7412" t="s">
        <v>135</v>
      </c>
      <c r="I7412" t="s">
        <v>136</v>
      </c>
      <c r="J7412" t="s">
        <v>137</v>
      </c>
      <c r="K7412" t="s">
        <v>144</v>
      </c>
      <c r="L7412" t="s">
        <v>21337</v>
      </c>
      <c r="M7412" t="s">
        <v>21338</v>
      </c>
      <c r="N7412">
        <v>0.324444444</v>
      </c>
      <c r="O7412">
        <v>0</v>
      </c>
      <c r="P7412">
        <v>144</v>
      </c>
      <c r="Q7412">
        <v>0</v>
      </c>
      <c r="R7412">
        <v>1</v>
      </c>
      <c r="S7412">
        <v>28</v>
      </c>
      <c r="T7412">
        <v>9</v>
      </c>
      <c r="U7412">
        <v>4</v>
      </c>
      <c r="V7412">
        <v>0</v>
      </c>
      <c r="W7412">
        <v>0</v>
      </c>
      <c r="X7412">
        <v>11.108775595975242</v>
      </c>
      <c r="Y7412">
        <v>0</v>
      </c>
      <c r="Z7412">
        <v>5.2119328491999996E-2</v>
      </c>
      <c r="AA7412">
        <v>211.66029656093713</v>
      </c>
      <c r="AB7412">
        <v>0.94842190495377765</v>
      </c>
      <c r="AC7412">
        <v>140.22614840318133</v>
      </c>
      <c r="AD7412">
        <v>0</v>
      </c>
      <c r="AE7412">
        <v>363.99576179353949</v>
      </c>
    </row>
    <row r="7413" spans="1:31" x14ac:dyDescent="0.25">
      <c r="A7413">
        <v>2286793</v>
      </c>
      <c r="B7413">
        <v>1</v>
      </c>
      <c r="C7413" t="s">
        <v>80</v>
      </c>
      <c r="D7413" t="s">
        <v>96</v>
      </c>
      <c r="E7413" t="s">
        <v>165</v>
      </c>
      <c r="F7413" t="s">
        <v>21339</v>
      </c>
      <c r="G7413" t="s">
        <v>198</v>
      </c>
      <c r="H7413" t="s">
        <v>150</v>
      </c>
      <c r="I7413" t="s">
        <v>136</v>
      </c>
      <c r="J7413" t="s">
        <v>137</v>
      </c>
      <c r="K7413" t="s">
        <v>138</v>
      </c>
      <c r="L7413" t="s">
        <v>21340</v>
      </c>
      <c r="M7413" t="s">
        <v>21341</v>
      </c>
      <c r="N7413">
        <v>4.6152777770000002</v>
      </c>
      <c r="O7413">
        <v>0</v>
      </c>
      <c r="P7413">
        <v>17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6.5906851383925753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6.5906851383925753</v>
      </c>
    </row>
    <row r="7414" spans="1:31" x14ac:dyDescent="0.25">
      <c r="A7414">
        <v>2286795</v>
      </c>
      <c r="B7414">
        <v>1</v>
      </c>
      <c r="C7414" t="s">
        <v>80</v>
      </c>
      <c r="D7414" t="s">
        <v>107</v>
      </c>
      <c r="E7414" t="s">
        <v>165</v>
      </c>
      <c r="F7414" t="s">
        <v>21342</v>
      </c>
      <c r="G7414" t="s">
        <v>225</v>
      </c>
      <c r="H7414" t="s">
        <v>150</v>
      </c>
      <c r="I7414" t="s">
        <v>136</v>
      </c>
      <c r="J7414" t="s">
        <v>137</v>
      </c>
      <c r="K7414" t="s">
        <v>138</v>
      </c>
      <c r="L7414" t="s">
        <v>21343</v>
      </c>
      <c r="M7414" t="s">
        <v>21344</v>
      </c>
      <c r="N7414">
        <v>5.6227777769999996</v>
      </c>
      <c r="O7414">
        <v>0</v>
      </c>
      <c r="P7414">
        <v>0</v>
      </c>
      <c r="Q7414">
        <v>0</v>
      </c>
      <c r="R7414">
        <v>1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3.8519958467700004E-2</v>
      </c>
      <c r="AA7414">
        <v>0</v>
      </c>
      <c r="AB7414">
        <v>0</v>
      </c>
      <c r="AC7414">
        <v>0</v>
      </c>
      <c r="AD7414">
        <v>0</v>
      </c>
      <c r="AE7414">
        <v>3.8519958467700004E-2</v>
      </c>
    </row>
    <row r="7415" spans="1:31" x14ac:dyDescent="0.25">
      <c r="A7415">
        <v>2286796</v>
      </c>
      <c r="B7415">
        <v>1</v>
      </c>
      <c r="C7415" t="s">
        <v>80</v>
      </c>
      <c r="D7415" t="s">
        <v>94</v>
      </c>
      <c r="E7415" t="s">
        <v>147</v>
      </c>
      <c r="F7415" t="s">
        <v>21345</v>
      </c>
      <c r="G7415" t="s">
        <v>297</v>
      </c>
      <c r="H7415" t="s">
        <v>150</v>
      </c>
      <c r="I7415" t="s">
        <v>136</v>
      </c>
      <c r="J7415" t="s">
        <v>3</v>
      </c>
      <c r="K7415" t="s">
        <v>138</v>
      </c>
      <c r="L7415" t="s">
        <v>21346</v>
      </c>
      <c r="M7415" t="s">
        <v>21347</v>
      </c>
      <c r="N7415">
        <v>3.7374999999999998</v>
      </c>
      <c r="O7415">
        <v>0</v>
      </c>
      <c r="P7415">
        <v>128</v>
      </c>
      <c r="Q7415">
        <v>0</v>
      </c>
      <c r="R7415">
        <v>0</v>
      </c>
      <c r="S7415">
        <v>0</v>
      </c>
      <c r="T7415">
        <v>7</v>
      </c>
      <c r="U7415">
        <v>0</v>
      </c>
      <c r="V7415">
        <v>0</v>
      </c>
      <c r="W7415">
        <v>0</v>
      </c>
      <c r="X7415">
        <v>85.670941699267971</v>
      </c>
      <c r="Y7415">
        <v>0</v>
      </c>
      <c r="Z7415">
        <v>0</v>
      </c>
      <c r="AA7415">
        <v>0</v>
      </c>
      <c r="AB7415">
        <v>6.8277006839391552</v>
      </c>
      <c r="AC7415">
        <v>0</v>
      </c>
      <c r="AD7415">
        <v>0</v>
      </c>
      <c r="AE7415">
        <v>92.498642383207127</v>
      </c>
    </row>
    <row r="7416" spans="1:31" x14ac:dyDescent="0.25">
      <c r="A7416">
        <v>2286798</v>
      </c>
      <c r="B7416">
        <v>1</v>
      </c>
      <c r="C7416" t="s">
        <v>80</v>
      </c>
      <c r="D7416" t="s">
        <v>87</v>
      </c>
      <c r="E7416" t="s">
        <v>147</v>
      </c>
      <c r="F7416" t="s">
        <v>21348</v>
      </c>
      <c r="G7416" t="s">
        <v>233</v>
      </c>
      <c r="H7416" t="s">
        <v>150</v>
      </c>
      <c r="I7416" t="s">
        <v>136</v>
      </c>
      <c r="J7416" t="s">
        <v>137</v>
      </c>
      <c r="K7416" t="s">
        <v>138</v>
      </c>
      <c r="L7416" t="s">
        <v>21349</v>
      </c>
      <c r="M7416" t="s">
        <v>21350</v>
      </c>
      <c r="N7416">
        <v>1.3905555549999999</v>
      </c>
      <c r="O7416">
        <v>0</v>
      </c>
      <c r="P7416">
        <v>72</v>
      </c>
      <c r="Q7416">
        <v>0</v>
      </c>
      <c r="R7416">
        <v>0</v>
      </c>
      <c r="S7416">
        <v>0</v>
      </c>
      <c r="T7416">
        <v>20</v>
      </c>
      <c r="U7416">
        <v>0</v>
      </c>
      <c r="V7416">
        <v>0</v>
      </c>
      <c r="W7416">
        <v>0</v>
      </c>
      <c r="X7416">
        <v>23.786460498813479</v>
      </c>
      <c r="Y7416">
        <v>0</v>
      </c>
      <c r="Z7416">
        <v>0</v>
      </c>
      <c r="AA7416">
        <v>0</v>
      </c>
      <c r="AB7416">
        <v>38.622746202565445</v>
      </c>
      <c r="AC7416">
        <v>0</v>
      </c>
      <c r="AD7416">
        <v>0</v>
      </c>
      <c r="AE7416">
        <v>62.40920670137892</v>
      </c>
    </row>
    <row r="7417" spans="1:31" x14ac:dyDescent="0.25">
      <c r="A7417">
        <v>2286799</v>
      </c>
      <c r="B7417">
        <v>1</v>
      </c>
      <c r="C7417" t="s">
        <v>80</v>
      </c>
      <c r="D7417" t="s">
        <v>110</v>
      </c>
      <c r="E7417" t="s">
        <v>165</v>
      </c>
      <c r="F7417" t="s">
        <v>21351</v>
      </c>
      <c r="G7417" t="s">
        <v>225</v>
      </c>
      <c r="H7417" t="s">
        <v>150</v>
      </c>
      <c r="I7417" t="s">
        <v>136</v>
      </c>
      <c r="J7417" t="s">
        <v>137</v>
      </c>
      <c r="K7417" t="s">
        <v>138</v>
      </c>
      <c r="L7417" t="s">
        <v>21352</v>
      </c>
      <c r="M7417" t="s">
        <v>21353</v>
      </c>
      <c r="N7417">
        <v>1.1297222220000001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4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7.7606479913758335</v>
      </c>
      <c r="AC7417">
        <v>0</v>
      </c>
      <c r="AD7417">
        <v>0</v>
      </c>
      <c r="AE7417">
        <v>7.7606479913758335</v>
      </c>
    </row>
    <row r="7418" spans="1:31" x14ac:dyDescent="0.25">
      <c r="A7418">
        <v>2286804</v>
      </c>
      <c r="B7418">
        <v>1</v>
      </c>
      <c r="C7418" t="s">
        <v>80</v>
      </c>
      <c r="D7418" t="s">
        <v>104</v>
      </c>
      <c r="E7418" t="s">
        <v>141</v>
      </c>
      <c r="F7418" t="s">
        <v>21354</v>
      </c>
      <c r="G7418" t="s">
        <v>268</v>
      </c>
      <c r="H7418" t="s">
        <v>135</v>
      </c>
      <c r="I7418" t="s">
        <v>136</v>
      </c>
      <c r="J7418" t="s">
        <v>137</v>
      </c>
      <c r="K7418" t="s">
        <v>138</v>
      </c>
      <c r="L7418" t="s">
        <v>21355</v>
      </c>
      <c r="M7418" t="s">
        <v>21356</v>
      </c>
      <c r="N7418">
        <v>1.298333333</v>
      </c>
      <c r="O7418">
        <v>0</v>
      </c>
      <c r="P7418">
        <v>0</v>
      </c>
      <c r="Q7418">
        <v>0</v>
      </c>
      <c r="R7418">
        <v>7</v>
      </c>
      <c r="S7418">
        <v>0</v>
      </c>
      <c r="T7418">
        <v>1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3.407465588410433</v>
      </c>
      <c r="AA7418">
        <v>0</v>
      </c>
      <c r="AB7418">
        <v>0</v>
      </c>
      <c r="AC7418">
        <v>0</v>
      </c>
      <c r="AD7418">
        <v>0</v>
      </c>
      <c r="AE7418">
        <v>3.407465588410433</v>
      </c>
    </row>
    <row r="7419" spans="1:31" x14ac:dyDescent="0.25">
      <c r="A7419">
        <v>2286805</v>
      </c>
      <c r="B7419">
        <v>1</v>
      </c>
      <c r="C7419" t="s">
        <v>80</v>
      </c>
      <c r="D7419" t="s">
        <v>82</v>
      </c>
      <c r="E7419" t="s">
        <v>165</v>
      </c>
      <c r="F7419" t="s">
        <v>21357</v>
      </c>
      <c r="G7419" t="s">
        <v>198</v>
      </c>
      <c r="H7419" t="s">
        <v>150</v>
      </c>
      <c r="I7419" t="s">
        <v>136</v>
      </c>
      <c r="J7419" t="s">
        <v>137</v>
      </c>
      <c r="K7419" t="s">
        <v>138</v>
      </c>
      <c r="L7419" t="s">
        <v>21358</v>
      </c>
      <c r="M7419" t="s">
        <v>21359</v>
      </c>
      <c r="N7419">
        <v>0.93916666599999998</v>
      </c>
      <c r="O7419">
        <v>0</v>
      </c>
      <c r="P7419">
        <v>12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2.829530498267725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2.829530498267725</v>
      </c>
    </row>
    <row r="7420" spans="1:31" x14ac:dyDescent="0.25">
      <c r="A7420">
        <v>2286807</v>
      </c>
      <c r="B7420">
        <v>1</v>
      </c>
      <c r="C7420" t="s">
        <v>80</v>
      </c>
      <c r="D7420" t="s">
        <v>101</v>
      </c>
      <c r="E7420" t="s">
        <v>165</v>
      </c>
      <c r="F7420" t="s">
        <v>21360</v>
      </c>
      <c r="G7420" t="s">
        <v>198</v>
      </c>
      <c r="H7420" t="s">
        <v>150</v>
      </c>
      <c r="I7420" t="s">
        <v>136</v>
      </c>
      <c r="J7420" t="s">
        <v>137</v>
      </c>
      <c r="K7420" t="s">
        <v>138</v>
      </c>
      <c r="L7420" t="s">
        <v>21361</v>
      </c>
      <c r="M7420" t="s">
        <v>21362</v>
      </c>
      <c r="N7420">
        <v>1.0566666659999999</v>
      </c>
      <c r="O7420">
        <v>0</v>
      </c>
      <c r="P7420">
        <v>0</v>
      </c>
      <c r="Q7420">
        <v>0</v>
      </c>
      <c r="R7420">
        <v>1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1.0469400629668333</v>
      </c>
      <c r="AA7420">
        <v>0</v>
      </c>
      <c r="AB7420">
        <v>0</v>
      </c>
      <c r="AC7420">
        <v>0</v>
      </c>
      <c r="AD7420">
        <v>0</v>
      </c>
      <c r="AE7420">
        <v>1.0469400629668333</v>
      </c>
    </row>
    <row r="7421" spans="1:31" x14ac:dyDescent="0.25">
      <c r="A7421">
        <v>2286808</v>
      </c>
      <c r="B7421">
        <v>1</v>
      </c>
      <c r="C7421" t="s">
        <v>80</v>
      </c>
      <c r="D7421" t="s">
        <v>93</v>
      </c>
      <c r="E7421" t="s">
        <v>141</v>
      </c>
      <c r="F7421" t="s">
        <v>21363</v>
      </c>
      <c r="G7421" t="s">
        <v>278</v>
      </c>
      <c r="H7421" t="s">
        <v>135</v>
      </c>
      <c r="I7421" t="s">
        <v>136</v>
      </c>
      <c r="J7421" t="s">
        <v>137</v>
      </c>
      <c r="K7421" t="s">
        <v>138</v>
      </c>
      <c r="L7421" t="s">
        <v>21364</v>
      </c>
      <c r="M7421" t="s">
        <v>21365</v>
      </c>
      <c r="N7421">
        <v>1.255833333</v>
      </c>
      <c r="O7421">
        <v>0</v>
      </c>
      <c r="P7421">
        <v>0</v>
      </c>
      <c r="Q7421">
        <v>0</v>
      </c>
      <c r="R7421">
        <v>15</v>
      </c>
      <c r="S7421">
        <v>0</v>
      </c>
      <c r="T7421">
        <v>4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27.790844871309542</v>
      </c>
      <c r="AA7421">
        <v>0</v>
      </c>
      <c r="AB7421">
        <v>0.3390771215725833</v>
      </c>
      <c r="AC7421">
        <v>0</v>
      </c>
      <c r="AD7421">
        <v>0</v>
      </c>
      <c r="AE7421">
        <v>28.129921992882124</v>
      </c>
    </row>
    <row r="7422" spans="1:31" x14ac:dyDescent="0.25">
      <c r="A7422">
        <v>2286809</v>
      </c>
      <c r="B7422">
        <v>1</v>
      </c>
      <c r="C7422" t="s">
        <v>80</v>
      </c>
      <c r="D7422" t="s">
        <v>106</v>
      </c>
      <c r="E7422" t="s">
        <v>165</v>
      </c>
      <c r="F7422" t="s">
        <v>21366</v>
      </c>
      <c r="G7422" t="s">
        <v>198</v>
      </c>
      <c r="H7422" t="s">
        <v>150</v>
      </c>
      <c r="I7422" t="s">
        <v>136</v>
      </c>
      <c r="J7422" t="s">
        <v>137</v>
      </c>
      <c r="K7422" t="s">
        <v>138</v>
      </c>
      <c r="L7422" t="s">
        <v>21367</v>
      </c>
      <c r="M7422" t="s">
        <v>21368</v>
      </c>
      <c r="N7422">
        <v>1.33</v>
      </c>
      <c r="O7422">
        <v>0</v>
      </c>
      <c r="P7422">
        <v>0</v>
      </c>
      <c r="Q7422">
        <v>0</v>
      </c>
      <c r="R7422">
        <v>1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9.1097596474500001E-3</v>
      </c>
      <c r="AA7422">
        <v>0</v>
      </c>
      <c r="AB7422">
        <v>0</v>
      </c>
      <c r="AC7422">
        <v>0</v>
      </c>
      <c r="AD7422">
        <v>0</v>
      </c>
      <c r="AE7422">
        <v>9.1097596474500001E-3</v>
      </c>
    </row>
    <row r="7423" spans="1:31" x14ac:dyDescent="0.25">
      <c r="A7423">
        <v>2286811</v>
      </c>
      <c r="B7423">
        <v>1</v>
      </c>
      <c r="C7423" t="s">
        <v>81</v>
      </c>
      <c r="D7423" t="s">
        <v>118</v>
      </c>
      <c r="E7423" t="s">
        <v>165</v>
      </c>
      <c r="F7423" t="s">
        <v>21369</v>
      </c>
      <c r="G7423" t="s">
        <v>198</v>
      </c>
      <c r="H7423" t="s">
        <v>150</v>
      </c>
      <c r="I7423" t="s">
        <v>136</v>
      </c>
      <c r="J7423" t="s">
        <v>137</v>
      </c>
      <c r="K7423" t="s">
        <v>138</v>
      </c>
      <c r="L7423" t="s">
        <v>21370</v>
      </c>
      <c r="M7423" t="s">
        <v>21371</v>
      </c>
      <c r="N7423">
        <v>1.9272222219999999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1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1.6665763099517248</v>
      </c>
      <c r="AC7423">
        <v>0</v>
      </c>
      <c r="AD7423">
        <v>0</v>
      </c>
      <c r="AE7423">
        <v>1.6665763099517248</v>
      </c>
    </row>
    <row r="7424" spans="1:31" x14ac:dyDescent="0.25">
      <c r="A7424">
        <v>2286815</v>
      </c>
      <c r="B7424">
        <v>1</v>
      </c>
      <c r="C7424" t="s">
        <v>80</v>
      </c>
      <c r="D7424" t="s">
        <v>88</v>
      </c>
      <c r="E7424" t="s">
        <v>165</v>
      </c>
      <c r="F7424" t="s">
        <v>21372</v>
      </c>
      <c r="G7424" t="s">
        <v>297</v>
      </c>
      <c r="H7424" t="s">
        <v>150</v>
      </c>
      <c r="I7424" t="s">
        <v>136</v>
      </c>
      <c r="J7424" t="s">
        <v>3</v>
      </c>
      <c r="K7424" t="s">
        <v>138</v>
      </c>
      <c r="L7424" t="s">
        <v>21373</v>
      </c>
      <c r="M7424" t="s">
        <v>21374</v>
      </c>
      <c r="N7424">
        <v>2.7086111110000002</v>
      </c>
      <c r="O7424">
        <v>0</v>
      </c>
      <c r="P7424">
        <v>17</v>
      </c>
      <c r="Q7424">
        <v>0</v>
      </c>
      <c r="R7424">
        <v>0</v>
      </c>
      <c r="S7424">
        <v>0</v>
      </c>
      <c r="T7424">
        <v>8</v>
      </c>
      <c r="U7424">
        <v>0</v>
      </c>
      <c r="V7424">
        <v>0</v>
      </c>
      <c r="W7424">
        <v>0</v>
      </c>
      <c r="X7424">
        <v>9.6798841617560711</v>
      </c>
      <c r="Y7424">
        <v>0</v>
      </c>
      <c r="Z7424">
        <v>0</v>
      </c>
      <c r="AA7424">
        <v>0</v>
      </c>
      <c r="AB7424">
        <v>20.871531108466126</v>
      </c>
      <c r="AC7424">
        <v>0</v>
      </c>
      <c r="AD7424">
        <v>0</v>
      </c>
      <c r="AE7424">
        <v>30.551415270222197</v>
      </c>
    </row>
    <row r="7425" spans="1:31" x14ac:dyDescent="0.25">
      <c r="A7425">
        <v>2286816</v>
      </c>
      <c r="B7425">
        <v>1</v>
      </c>
      <c r="C7425" t="s">
        <v>81</v>
      </c>
      <c r="D7425" t="s">
        <v>128</v>
      </c>
      <c r="E7425" t="s">
        <v>147</v>
      </c>
      <c r="F7425" t="s">
        <v>21375</v>
      </c>
      <c r="G7425" t="s">
        <v>149</v>
      </c>
      <c r="H7425" t="s">
        <v>150</v>
      </c>
      <c r="I7425" t="s">
        <v>136</v>
      </c>
      <c r="J7425" t="s">
        <v>137</v>
      </c>
      <c r="K7425" t="s">
        <v>138</v>
      </c>
      <c r="L7425" t="s">
        <v>21376</v>
      </c>
      <c r="M7425" t="s">
        <v>21377</v>
      </c>
      <c r="N7425">
        <v>4.7922222220000004</v>
      </c>
      <c r="O7425">
        <v>0</v>
      </c>
      <c r="P7425">
        <v>13</v>
      </c>
      <c r="Q7425">
        <v>0</v>
      </c>
      <c r="R7425">
        <v>0</v>
      </c>
      <c r="S7425">
        <v>0</v>
      </c>
      <c r="T7425">
        <v>1</v>
      </c>
      <c r="U7425">
        <v>0</v>
      </c>
      <c r="V7425">
        <v>0</v>
      </c>
      <c r="W7425">
        <v>0</v>
      </c>
      <c r="X7425">
        <v>4.6346398069188259</v>
      </c>
      <c r="Y7425">
        <v>0</v>
      </c>
      <c r="Z7425">
        <v>0</v>
      </c>
      <c r="AA7425">
        <v>0</v>
      </c>
      <c r="AB7425">
        <v>0.40018416986750005</v>
      </c>
      <c r="AC7425">
        <v>0</v>
      </c>
      <c r="AD7425">
        <v>0</v>
      </c>
      <c r="AE7425">
        <v>5.0348239767863259</v>
      </c>
    </row>
    <row r="7426" spans="1:31" x14ac:dyDescent="0.25">
      <c r="A7426">
        <v>2286817</v>
      </c>
      <c r="B7426">
        <v>1</v>
      </c>
      <c r="C7426" t="s">
        <v>81</v>
      </c>
      <c r="D7426" t="s">
        <v>115</v>
      </c>
      <c r="E7426" t="s">
        <v>132</v>
      </c>
      <c r="F7426" t="s">
        <v>21378</v>
      </c>
      <c r="G7426" t="s">
        <v>134</v>
      </c>
      <c r="H7426" t="s">
        <v>135</v>
      </c>
      <c r="I7426" t="s">
        <v>136</v>
      </c>
      <c r="J7426" t="s">
        <v>137</v>
      </c>
      <c r="K7426" t="s">
        <v>138</v>
      </c>
      <c r="L7426" t="s">
        <v>21379</v>
      </c>
      <c r="M7426" t="s">
        <v>21380</v>
      </c>
      <c r="N7426">
        <v>0.42833333299999998</v>
      </c>
      <c r="O7426">
        <v>0</v>
      </c>
      <c r="P7426">
        <v>807</v>
      </c>
      <c r="Q7426">
        <v>1</v>
      </c>
      <c r="R7426">
        <v>39</v>
      </c>
      <c r="S7426">
        <v>4</v>
      </c>
      <c r="T7426">
        <v>39</v>
      </c>
      <c r="U7426">
        <v>1</v>
      </c>
      <c r="V7426">
        <v>0</v>
      </c>
      <c r="W7426">
        <v>0</v>
      </c>
      <c r="X7426">
        <v>24.783554856805587</v>
      </c>
      <c r="Y7426">
        <v>1.1612829900434001</v>
      </c>
      <c r="Z7426">
        <v>8.649885724272</v>
      </c>
      <c r="AA7426">
        <v>1.9673512742337333</v>
      </c>
      <c r="AB7426">
        <v>4.8427280799197341</v>
      </c>
      <c r="AC7426">
        <v>7.5764083509519997</v>
      </c>
      <c r="AD7426">
        <v>0</v>
      </c>
      <c r="AE7426">
        <v>48.981211276226453</v>
      </c>
    </row>
    <row r="7427" spans="1:31" x14ac:dyDescent="0.25">
      <c r="A7427">
        <v>2286819</v>
      </c>
      <c r="B7427">
        <v>1</v>
      </c>
      <c r="C7427" t="s">
        <v>81</v>
      </c>
      <c r="D7427" t="s">
        <v>118</v>
      </c>
      <c r="E7427" t="s">
        <v>165</v>
      </c>
      <c r="F7427" t="s">
        <v>21381</v>
      </c>
      <c r="G7427" t="s">
        <v>198</v>
      </c>
      <c r="H7427" t="s">
        <v>150</v>
      </c>
      <c r="I7427" t="s">
        <v>136</v>
      </c>
      <c r="J7427" t="s">
        <v>137</v>
      </c>
      <c r="K7427" t="s">
        <v>138</v>
      </c>
      <c r="L7427" t="s">
        <v>21382</v>
      </c>
      <c r="M7427" t="s">
        <v>21383</v>
      </c>
      <c r="N7427">
        <v>0.99750000000000005</v>
      </c>
      <c r="O7427">
        <v>0</v>
      </c>
      <c r="P7427">
        <v>1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0.107664777432225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0.107664777432225</v>
      </c>
    </row>
    <row r="7428" spans="1:31" x14ac:dyDescent="0.25">
      <c r="A7428">
        <v>2286820</v>
      </c>
      <c r="B7428">
        <v>1</v>
      </c>
      <c r="C7428" t="s">
        <v>80</v>
      </c>
      <c r="D7428" t="s">
        <v>88</v>
      </c>
      <c r="E7428" t="s">
        <v>165</v>
      </c>
      <c r="F7428" t="s">
        <v>21384</v>
      </c>
      <c r="G7428" t="s">
        <v>167</v>
      </c>
      <c r="H7428" t="s">
        <v>150</v>
      </c>
      <c r="I7428" t="s">
        <v>136</v>
      </c>
      <c r="J7428" t="s">
        <v>137</v>
      </c>
      <c r="K7428" t="s">
        <v>138</v>
      </c>
      <c r="L7428" t="s">
        <v>21385</v>
      </c>
      <c r="M7428" t="s">
        <v>21386</v>
      </c>
      <c r="N7428">
        <v>1.6347222219999999</v>
      </c>
      <c r="O7428">
        <v>0</v>
      </c>
      <c r="P7428">
        <v>1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1.2017237670556251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1.2017237670556251</v>
      </c>
    </row>
    <row r="7429" spans="1:31" x14ac:dyDescent="0.25">
      <c r="A7429">
        <v>2286822</v>
      </c>
      <c r="B7429">
        <v>1</v>
      </c>
      <c r="C7429" t="s">
        <v>81</v>
      </c>
      <c r="D7429" t="s">
        <v>118</v>
      </c>
      <c r="E7429" t="s">
        <v>132</v>
      </c>
      <c r="F7429" t="s">
        <v>21387</v>
      </c>
      <c r="G7429" t="s">
        <v>442</v>
      </c>
      <c r="H7429" t="s">
        <v>135</v>
      </c>
      <c r="I7429" t="s">
        <v>136</v>
      </c>
      <c r="J7429" t="s">
        <v>137</v>
      </c>
      <c r="K7429" t="s">
        <v>138</v>
      </c>
      <c r="L7429" t="s">
        <v>21388</v>
      </c>
      <c r="M7429" t="s">
        <v>21389</v>
      </c>
      <c r="N7429">
        <v>0.24583333299999999</v>
      </c>
      <c r="O7429">
        <v>1</v>
      </c>
      <c r="P7429">
        <v>138</v>
      </c>
      <c r="Q7429">
        <v>39</v>
      </c>
      <c r="R7429">
        <v>84</v>
      </c>
      <c r="S7429">
        <v>8</v>
      </c>
      <c r="T7429">
        <v>22</v>
      </c>
      <c r="U7429">
        <v>0</v>
      </c>
      <c r="V7429">
        <v>0</v>
      </c>
      <c r="W7429">
        <v>0.25430313148249994</v>
      </c>
      <c r="X7429">
        <v>4.9416726936803324</v>
      </c>
      <c r="Y7429">
        <v>9.9862753892253764</v>
      </c>
      <c r="Z7429">
        <v>23.465802756719622</v>
      </c>
      <c r="AA7429">
        <v>9.2886011108076669</v>
      </c>
      <c r="AB7429">
        <v>3.5916923493260002</v>
      </c>
      <c r="AC7429">
        <v>0</v>
      </c>
      <c r="AD7429">
        <v>0</v>
      </c>
      <c r="AE7429">
        <v>51.5283474312415</v>
      </c>
    </row>
    <row r="7430" spans="1:31" x14ac:dyDescent="0.25">
      <c r="A7430">
        <v>2286824</v>
      </c>
      <c r="B7430">
        <v>1</v>
      </c>
      <c r="C7430" t="s">
        <v>81</v>
      </c>
      <c r="D7430" t="s">
        <v>112</v>
      </c>
      <c r="E7430" t="s">
        <v>141</v>
      </c>
      <c r="F7430" t="s">
        <v>21390</v>
      </c>
      <c r="G7430" t="s">
        <v>268</v>
      </c>
      <c r="H7430" t="s">
        <v>135</v>
      </c>
      <c r="I7430" t="s">
        <v>136</v>
      </c>
      <c r="J7430" t="s">
        <v>137</v>
      </c>
      <c r="K7430" t="s">
        <v>138</v>
      </c>
      <c r="L7430" t="s">
        <v>21391</v>
      </c>
      <c r="M7430" t="s">
        <v>21392</v>
      </c>
      <c r="N7430">
        <v>2.2397222220000002</v>
      </c>
      <c r="O7430">
        <v>0</v>
      </c>
      <c r="P7430">
        <v>0</v>
      </c>
      <c r="Q7430">
        <v>0</v>
      </c>
      <c r="R7430">
        <v>4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4.4167978352700006</v>
      </c>
      <c r="AA7430">
        <v>0</v>
      </c>
      <c r="AB7430">
        <v>0</v>
      </c>
      <c r="AC7430">
        <v>0</v>
      </c>
      <c r="AD7430">
        <v>0</v>
      </c>
      <c r="AE7430">
        <v>4.4167978352700006</v>
      </c>
    </row>
    <row r="7431" spans="1:31" x14ac:dyDescent="0.25">
      <c r="A7431">
        <v>2286825</v>
      </c>
      <c r="B7431">
        <v>1</v>
      </c>
      <c r="C7431" t="s">
        <v>81</v>
      </c>
      <c r="D7431" t="s">
        <v>120</v>
      </c>
      <c r="E7431" t="s">
        <v>165</v>
      </c>
      <c r="F7431" t="s">
        <v>21393</v>
      </c>
      <c r="G7431" t="s">
        <v>198</v>
      </c>
      <c r="H7431" t="s">
        <v>150</v>
      </c>
      <c r="I7431" t="s">
        <v>136</v>
      </c>
      <c r="J7431" t="s">
        <v>137</v>
      </c>
      <c r="K7431" t="s">
        <v>138</v>
      </c>
      <c r="L7431" t="s">
        <v>21394</v>
      </c>
      <c r="M7431" t="s">
        <v>21395</v>
      </c>
      <c r="N7431">
        <v>2.9019444440000002</v>
      </c>
      <c r="O7431">
        <v>0</v>
      </c>
      <c r="P7431">
        <v>1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0.45597771772357504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0.45597771772357504</v>
      </c>
    </row>
    <row r="7432" spans="1:31" x14ac:dyDescent="0.25">
      <c r="A7432">
        <v>2286826</v>
      </c>
      <c r="B7432">
        <v>1</v>
      </c>
      <c r="C7432" t="s">
        <v>81</v>
      </c>
      <c r="D7432" t="s">
        <v>123</v>
      </c>
      <c r="E7432" t="s">
        <v>147</v>
      </c>
      <c r="F7432" t="s">
        <v>21396</v>
      </c>
      <c r="G7432" t="s">
        <v>149</v>
      </c>
      <c r="H7432" t="s">
        <v>150</v>
      </c>
      <c r="I7432" t="s">
        <v>136</v>
      </c>
      <c r="J7432" t="s">
        <v>137</v>
      </c>
      <c r="K7432" t="s">
        <v>138</v>
      </c>
      <c r="L7432" t="s">
        <v>21397</v>
      </c>
      <c r="M7432" t="s">
        <v>21398</v>
      </c>
      <c r="N7432">
        <v>1.0333333330000001</v>
      </c>
      <c r="O7432">
        <v>0</v>
      </c>
      <c r="P7432">
        <v>90</v>
      </c>
      <c r="Q7432">
        <v>0</v>
      </c>
      <c r="R7432">
        <v>0</v>
      </c>
      <c r="S7432">
        <v>0</v>
      </c>
      <c r="T7432">
        <v>2</v>
      </c>
      <c r="U7432">
        <v>0</v>
      </c>
      <c r="V7432">
        <v>0</v>
      </c>
      <c r="W7432">
        <v>0</v>
      </c>
      <c r="X7432">
        <v>16.820874812250686</v>
      </c>
      <c r="Y7432">
        <v>0</v>
      </c>
      <c r="Z7432">
        <v>0</v>
      </c>
      <c r="AA7432">
        <v>0</v>
      </c>
      <c r="AB7432">
        <v>1.2512512069134585</v>
      </c>
      <c r="AC7432">
        <v>0</v>
      </c>
      <c r="AD7432">
        <v>0</v>
      </c>
      <c r="AE7432">
        <v>18.072126019164145</v>
      </c>
    </row>
    <row r="7433" spans="1:31" x14ac:dyDescent="0.25">
      <c r="A7433">
        <v>2286827</v>
      </c>
      <c r="B7433">
        <v>1</v>
      </c>
      <c r="C7433" t="s">
        <v>80</v>
      </c>
      <c r="D7433" t="s">
        <v>95</v>
      </c>
      <c r="E7433" t="s">
        <v>165</v>
      </c>
      <c r="F7433" t="s">
        <v>21399</v>
      </c>
      <c r="G7433" t="s">
        <v>297</v>
      </c>
      <c r="H7433" t="s">
        <v>150</v>
      </c>
      <c r="I7433" t="s">
        <v>136</v>
      </c>
      <c r="J7433" t="s">
        <v>137</v>
      </c>
      <c r="K7433" t="s">
        <v>138</v>
      </c>
      <c r="L7433" t="s">
        <v>21400</v>
      </c>
      <c r="M7433" t="s">
        <v>21401</v>
      </c>
      <c r="N7433">
        <v>2.932222222</v>
      </c>
      <c r="O7433">
        <v>0</v>
      </c>
      <c r="P7433">
        <v>9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4.468927572054799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4.468927572054799</v>
      </c>
    </row>
    <row r="7434" spans="1:31" x14ac:dyDescent="0.25">
      <c r="A7434">
        <v>2286830</v>
      </c>
      <c r="B7434">
        <v>1</v>
      </c>
      <c r="C7434" t="s">
        <v>81</v>
      </c>
      <c r="D7434" t="s">
        <v>118</v>
      </c>
      <c r="E7434" t="s">
        <v>141</v>
      </c>
      <c r="F7434" t="s">
        <v>21402</v>
      </c>
      <c r="G7434" t="s">
        <v>134</v>
      </c>
      <c r="H7434" t="s">
        <v>135</v>
      </c>
      <c r="I7434" t="s">
        <v>738</v>
      </c>
      <c r="J7434" t="s">
        <v>137</v>
      </c>
      <c r="K7434" t="s">
        <v>138</v>
      </c>
      <c r="L7434" t="s">
        <v>21403</v>
      </c>
      <c r="M7434" t="s">
        <v>21404</v>
      </c>
      <c r="N7434">
        <v>1.4722222E-2</v>
      </c>
      <c r="O7434">
        <v>3</v>
      </c>
      <c r="P7434">
        <v>255</v>
      </c>
      <c r="Q7434">
        <v>83</v>
      </c>
      <c r="R7434">
        <v>110</v>
      </c>
      <c r="S7434">
        <v>7</v>
      </c>
      <c r="T7434">
        <v>18</v>
      </c>
      <c r="U7434">
        <v>2</v>
      </c>
      <c r="V7434">
        <v>0</v>
      </c>
      <c r="W7434">
        <v>6.7895264954999997E-4</v>
      </c>
      <c r="X7434">
        <v>0.48214313556536398</v>
      </c>
      <c r="Y7434">
        <v>1.972124829143775</v>
      </c>
      <c r="Z7434">
        <v>1.587564769174034</v>
      </c>
      <c r="AA7434">
        <v>9.1034206463355555E-2</v>
      </c>
      <c r="AB7434">
        <v>0.21515627739786666</v>
      </c>
      <c r="AC7434">
        <v>1.1759895492868833</v>
      </c>
      <c r="AD7434">
        <v>0</v>
      </c>
      <c r="AE7434">
        <v>5.5246917196808285</v>
      </c>
    </row>
    <row r="7435" spans="1:31" x14ac:dyDescent="0.25">
      <c r="A7435">
        <v>2286831</v>
      </c>
      <c r="B7435">
        <v>1</v>
      </c>
      <c r="C7435" t="s">
        <v>81</v>
      </c>
      <c r="D7435" t="s">
        <v>117</v>
      </c>
      <c r="E7435" t="s">
        <v>147</v>
      </c>
      <c r="F7435" t="s">
        <v>21405</v>
      </c>
      <c r="G7435" t="s">
        <v>149</v>
      </c>
      <c r="H7435" t="s">
        <v>150</v>
      </c>
      <c r="I7435" t="s">
        <v>136</v>
      </c>
      <c r="J7435" t="s">
        <v>137</v>
      </c>
      <c r="K7435" t="s">
        <v>138</v>
      </c>
      <c r="L7435" t="s">
        <v>21406</v>
      </c>
      <c r="M7435" t="s">
        <v>21407</v>
      </c>
      <c r="N7435">
        <v>0.91361111100000003</v>
      </c>
      <c r="O7435">
        <v>0</v>
      </c>
      <c r="P7435">
        <v>0</v>
      </c>
      <c r="Q7435">
        <v>0</v>
      </c>
      <c r="R7435">
        <v>8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5.3518432496694004</v>
      </c>
      <c r="AA7435">
        <v>0</v>
      </c>
      <c r="AB7435">
        <v>0</v>
      </c>
      <c r="AC7435">
        <v>0</v>
      </c>
      <c r="AD7435">
        <v>0</v>
      </c>
      <c r="AE7435">
        <v>5.3518432496694004</v>
      </c>
    </row>
    <row r="7436" spans="1:31" x14ac:dyDescent="0.25">
      <c r="A7436">
        <v>2286832</v>
      </c>
      <c r="B7436">
        <v>1</v>
      </c>
      <c r="C7436" t="s">
        <v>80</v>
      </c>
      <c r="D7436" t="s">
        <v>103</v>
      </c>
      <c r="E7436" t="s">
        <v>141</v>
      </c>
      <c r="F7436" t="s">
        <v>21408</v>
      </c>
      <c r="G7436" t="s">
        <v>268</v>
      </c>
      <c r="H7436" t="s">
        <v>135</v>
      </c>
      <c r="I7436" t="s">
        <v>136</v>
      </c>
      <c r="J7436" t="s">
        <v>137</v>
      </c>
      <c r="K7436" t="s">
        <v>138</v>
      </c>
      <c r="L7436" t="s">
        <v>21409</v>
      </c>
      <c r="M7436" t="s">
        <v>21410</v>
      </c>
      <c r="N7436">
        <v>0.75055555500000004</v>
      </c>
      <c r="O7436">
        <v>0</v>
      </c>
      <c r="P7436">
        <v>83</v>
      </c>
      <c r="Q7436">
        <v>0</v>
      </c>
      <c r="R7436">
        <v>14</v>
      </c>
      <c r="S7436">
        <v>0</v>
      </c>
      <c r="T7436">
        <v>15</v>
      </c>
      <c r="U7436">
        <v>0</v>
      </c>
      <c r="V7436">
        <v>1</v>
      </c>
      <c r="W7436">
        <v>0</v>
      </c>
      <c r="X7436">
        <v>16.218825512050699</v>
      </c>
      <c r="Y7436">
        <v>0</v>
      </c>
      <c r="Z7436">
        <v>9.3386554593585007</v>
      </c>
      <c r="AA7436">
        <v>0</v>
      </c>
      <c r="AB7436">
        <v>2.2635359275990696</v>
      </c>
      <c r="AC7436">
        <v>0</v>
      </c>
      <c r="AD7436">
        <v>10.32467380794435</v>
      </c>
      <c r="AE7436">
        <v>38.145690706952621</v>
      </c>
    </row>
    <row r="7437" spans="1:31" x14ac:dyDescent="0.25">
      <c r="A7437">
        <v>2286833</v>
      </c>
      <c r="B7437">
        <v>1</v>
      </c>
      <c r="C7437" t="s">
        <v>80</v>
      </c>
      <c r="D7437" t="s">
        <v>100</v>
      </c>
      <c r="E7437" t="s">
        <v>165</v>
      </c>
      <c r="F7437" t="s">
        <v>21411</v>
      </c>
      <c r="G7437" t="s">
        <v>167</v>
      </c>
      <c r="H7437" t="s">
        <v>150</v>
      </c>
      <c r="I7437" t="s">
        <v>136</v>
      </c>
      <c r="J7437" t="s">
        <v>137</v>
      </c>
      <c r="K7437" t="s">
        <v>138</v>
      </c>
      <c r="L7437" t="s">
        <v>21412</v>
      </c>
      <c r="M7437" t="s">
        <v>21413</v>
      </c>
      <c r="N7437">
        <v>2.9908333329999999</v>
      </c>
      <c r="O7437">
        <v>0</v>
      </c>
      <c r="P7437">
        <v>4</v>
      </c>
      <c r="Q7437">
        <v>0</v>
      </c>
      <c r="R7437">
        <v>0</v>
      </c>
      <c r="S7437">
        <v>0</v>
      </c>
      <c r="T7437">
        <v>2</v>
      </c>
      <c r="U7437">
        <v>0</v>
      </c>
      <c r="V7437">
        <v>0</v>
      </c>
      <c r="W7437">
        <v>0</v>
      </c>
      <c r="X7437">
        <v>3.6128942817879173</v>
      </c>
      <c r="Y7437">
        <v>0</v>
      </c>
      <c r="Z7437">
        <v>0</v>
      </c>
      <c r="AA7437">
        <v>0</v>
      </c>
      <c r="AB7437">
        <v>0.13724829971198335</v>
      </c>
      <c r="AC7437">
        <v>0</v>
      </c>
      <c r="AD7437">
        <v>0</v>
      </c>
      <c r="AE7437">
        <v>3.7501425814999005</v>
      </c>
    </row>
    <row r="7438" spans="1:31" x14ac:dyDescent="0.25">
      <c r="A7438">
        <v>2286834</v>
      </c>
      <c r="B7438">
        <v>1</v>
      </c>
      <c r="C7438" t="s">
        <v>80</v>
      </c>
      <c r="D7438" t="s">
        <v>110</v>
      </c>
      <c r="E7438" t="s">
        <v>147</v>
      </c>
      <c r="F7438" t="s">
        <v>21247</v>
      </c>
      <c r="G7438" t="s">
        <v>149</v>
      </c>
      <c r="H7438" t="s">
        <v>150</v>
      </c>
      <c r="I7438" t="s">
        <v>136</v>
      </c>
      <c r="J7438" t="s">
        <v>137</v>
      </c>
      <c r="K7438" t="s">
        <v>138</v>
      </c>
      <c r="L7438" t="s">
        <v>21414</v>
      </c>
      <c r="M7438" t="s">
        <v>21415</v>
      </c>
      <c r="N7438">
        <v>2.1544444440000001</v>
      </c>
      <c r="O7438">
        <v>0</v>
      </c>
      <c r="P7438">
        <v>16</v>
      </c>
      <c r="Q7438">
        <v>0</v>
      </c>
      <c r="R7438">
        <v>0</v>
      </c>
      <c r="S7438">
        <v>0</v>
      </c>
      <c r="T7438">
        <v>6</v>
      </c>
      <c r="U7438">
        <v>0</v>
      </c>
      <c r="V7438">
        <v>0</v>
      </c>
      <c r="W7438">
        <v>0</v>
      </c>
      <c r="X7438">
        <v>13.227677535092711</v>
      </c>
      <c r="Y7438">
        <v>0</v>
      </c>
      <c r="Z7438">
        <v>0</v>
      </c>
      <c r="AA7438">
        <v>0</v>
      </c>
      <c r="AB7438">
        <v>9.9106373296685355</v>
      </c>
      <c r="AC7438">
        <v>0</v>
      </c>
      <c r="AD7438">
        <v>0</v>
      </c>
      <c r="AE7438">
        <v>23.138314864761249</v>
      </c>
    </row>
    <row r="7439" spans="1:31" x14ac:dyDescent="0.25">
      <c r="A7439">
        <v>2286839</v>
      </c>
      <c r="B7439">
        <v>1</v>
      </c>
      <c r="C7439" t="s">
        <v>81</v>
      </c>
      <c r="D7439" t="s">
        <v>113</v>
      </c>
      <c r="E7439" t="s">
        <v>147</v>
      </c>
      <c r="F7439" t="s">
        <v>21416</v>
      </c>
      <c r="G7439" t="s">
        <v>149</v>
      </c>
      <c r="H7439" t="s">
        <v>150</v>
      </c>
      <c r="I7439" t="s">
        <v>136</v>
      </c>
      <c r="J7439" t="s">
        <v>137</v>
      </c>
      <c r="K7439" t="s">
        <v>138</v>
      </c>
      <c r="L7439" t="s">
        <v>21417</v>
      </c>
      <c r="M7439" t="s">
        <v>21418</v>
      </c>
      <c r="N7439">
        <v>1.165</v>
      </c>
      <c r="O7439">
        <v>0</v>
      </c>
      <c r="P7439">
        <v>3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0.5165320077559501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0.5165320077559501</v>
      </c>
    </row>
    <row r="7440" spans="1:31" x14ac:dyDescent="0.25">
      <c r="A7440">
        <v>2286843</v>
      </c>
      <c r="B7440">
        <v>1</v>
      </c>
      <c r="C7440" t="s">
        <v>80</v>
      </c>
      <c r="D7440" t="s">
        <v>94</v>
      </c>
      <c r="E7440" t="s">
        <v>322</v>
      </c>
      <c r="F7440" t="s">
        <v>5317</v>
      </c>
      <c r="G7440" t="s">
        <v>134</v>
      </c>
      <c r="H7440" t="s">
        <v>135</v>
      </c>
      <c r="I7440" t="s">
        <v>136</v>
      </c>
      <c r="J7440" t="s">
        <v>137</v>
      </c>
      <c r="K7440" t="s">
        <v>138</v>
      </c>
      <c r="L7440" t="s">
        <v>21419</v>
      </c>
      <c r="M7440" t="s">
        <v>21420</v>
      </c>
      <c r="N7440">
        <v>1.2908333329999999</v>
      </c>
      <c r="O7440">
        <v>0</v>
      </c>
      <c r="P7440">
        <v>12425</v>
      </c>
      <c r="Q7440">
        <v>9</v>
      </c>
      <c r="R7440">
        <v>166</v>
      </c>
      <c r="S7440">
        <v>28</v>
      </c>
      <c r="T7440">
        <v>939</v>
      </c>
      <c r="U7440">
        <v>0</v>
      </c>
      <c r="V7440">
        <v>1</v>
      </c>
      <c r="W7440">
        <v>0</v>
      </c>
      <c r="X7440">
        <v>4176.3667145283634</v>
      </c>
      <c r="Y7440">
        <v>4.4097707062034512</v>
      </c>
      <c r="Z7440">
        <v>98.343851658253399</v>
      </c>
      <c r="AA7440">
        <v>188.54697125217845</v>
      </c>
      <c r="AB7440">
        <v>862.79680095155857</v>
      </c>
      <c r="AC7440">
        <v>0</v>
      </c>
      <c r="AD7440">
        <v>9.4938826228271669</v>
      </c>
      <c r="AE7440">
        <v>5339.9579917193851</v>
      </c>
    </row>
    <row r="7441" spans="1:31" x14ac:dyDescent="0.25">
      <c r="A7441">
        <v>2286844</v>
      </c>
      <c r="B7441">
        <v>1</v>
      </c>
      <c r="C7441" t="s">
        <v>80</v>
      </c>
      <c r="D7441" t="s">
        <v>96</v>
      </c>
      <c r="E7441" t="s">
        <v>165</v>
      </c>
      <c r="F7441" t="s">
        <v>21421</v>
      </c>
      <c r="G7441" t="s">
        <v>198</v>
      </c>
      <c r="H7441" t="s">
        <v>150</v>
      </c>
      <c r="I7441" t="s">
        <v>136</v>
      </c>
      <c r="J7441" t="s">
        <v>137</v>
      </c>
      <c r="K7441" t="s">
        <v>138</v>
      </c>
      <c r="L7441" t="s">
        <v>21422</v>
      </c>
      <c r="M7441" t="s">
        <v>21423</v>
      </c>
      <c r="N7441">
        <v>4.1825000000000001</v>
      </c>
      <c r="O7441">
        <v>0</v>
      </c>
      <c r="P7441">
        <v>2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4.3498011770012255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4.3498011770012255</v>
      </c>
    </row>
    <row r="7442" spans="1:31" x14ac:dyDescent="0.25">
      <c r="A7442">
        <v>2286845</v>
      </c>
      <c r="B7442">
        <v>1</v>
      </c>
      <c r="C7442" t="s">
        <v>81</v>
      </c>
      <c r="D7442" t="s">
        <v>118</v>
      </c>
      <c r="E7442" t="s">
        <v>147</v>
      </c>
      <c r="F7442" t="s">
        <v>21424</v>
      </c>
      <c r="G7442" t="s">
        <v>149</v>
      </c>
      <c r="H7442" t="s">
        <v>150</v>
      </c>
      <c r="I7442" t="s">
        <v>136</v>
      </c>
      <c r="J7442" t="s">
        <v>137</v>
      </c>
      <c r="K7442" t="s">
        <v>138</v>
      </c>
      <c r="L7442" t="s">
        <v>21425</v>
      </c>
      <c r="M7442" t="s">
        <v>21426</v>
      </c>
      <c r="N7442">
        <v>1.8319444439999999</v>
      </c>
      <c r="O7442">
        <v>0</v>
      </c>
      <c r="P7442">
        <v>0</v>
      </c>
      <c r="Q7442">
        <v>0</v>
      </c>
      <c r="R7442">
        <v>1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0.15398264084600002</v>
      </c>
      <c r="AA7442">
        <v>0</v>
      </c>
      <c r="AB7442">
        <v>0</v>
      </c>
      <c r="AC7442">
        <v>0</v>
      </c>
      <c r="AD7442">
        <v>0</v>
      </c>
      <c r="AE7442">
        <v>0.15398264084600002</v>
      </c>
    </row>
    <row r="7443" spans="1:31" x14ac:dyDescent="0.25">
      <c r="A7443">
        <v>2286849</v>
      </c>
      <c r="B7443">
        <v>1</v>
      </c>
      <c r="C7443" t="s">
        <v>80</v>
      </c>
      <c r="D7443" t="s">
        <v>94</v>
      </c>
      <c r="E7443" t="s">
        <v>147</v>
      </c>
      <c r="F7443" t="s">
        <v>21427</v>
      </c>
      <c r="G7443" t="s">
        <v>261</v>
      </c>
      <c r="H7443" t="s">
        <v>150</v>
      </c>
      <c r="I7443" t="s">
        <v>136</v>
      </c>
      <c r="J7443" t="s">
        <v>137</v>
      </c>
      <c r="K7443" t="s">
        <v>138</v>
      </c>
      <c r="L7443" t="s">
        <v>21428</v>
      </c>
      <c r="M7443" t="s">
        <v>21429</v>
      </c>
      <c r="N7443">
        <v>0.20722222200000001</v>
      </c>
      <c r="O7443">
        <v>0</v>
      </c>
      <c r="P7443">
        <v>0</v>
      </c>
      <c r="Q7443">
        <v>0</v>
      </c>
      <c r="R7443">
        <v>1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1.6599223619999999E-4</v>
      </c>
      <c r="AA7443">
        <v>0</v>
      </c>
      <c r="AB7443">
        <v>0</v>
      </c>
      <c r="AC7443">
        <v>0</v>
      </c>
      <c r="AD7443">
        <v>0</v>
      </c>
      <c r="AE7443">
        <v>1.6599223619999999E-4</v>
      </c>
    </row>
    <row r="7444" spans="1:31" x14ac:dyDescent="0.25">
      <c r="A7444">
        <v>2286850</v>
      </c>
      <c r="B7444">
        <v>1</v>
      </c>
      <c r="C7444" t="s">
        <v>81</v>
      </c>
      <c r="D7444" t="s">
        <v>123</v>
      </c>
      <c r="E7444" t="s">
        <v>147</v>
      </c>
      <c r="F7444" t="s">
        <v>21430</v>
      </c>
      <c r="G7444" t="s">
        <v>149</v>
      </c>
      <c r="H7444" t="s">
        <v>150</v>
      </c>
      <c r="I7444" t="s">
        <v>136</v>
      </c>
      <c r="J7444" t="s">
        <v>137</v>
      </c>
      <c r="K7444" t="s">
        <v>138</v>
      </c>
      <c r="L7444" t="s">
        <v>21431</v>
      </c>
      <c r="M7444" t="s">
        <v>21432</v>
      </c>
      <c r="N7444">
        <v>0.81222222200000005</v>
      </c>
      <c r="O7444">
        <v>0</v>
      </c>
      <c r="P7444">
        <v>47</v>
      </c>
      <c r="Q7444">
        <v>0</v>
      </c>
      <c r="R7444">
        <v>0</v>
      </c>
      <c r="S7444">
        <v>0</v>
      </c>
      <c r="T7444">
        <v>4</v>
      </c>
      <c r="U7444">
        <v>0</v>
      </c>
      <c r="V7444">
        <v>0</v>
      </c>
      <c r="W7444">
        <v>0</v>
      </c>
      <c r="X7444">
        <v>8.3768971516535746</v>
      </c>
      <c r="Y7444">
        <v>0</v>
      </c>
      <c r="Z7444">
        <v>0</v>
      </c>
      <c r="AA7444">
        <v>0</v>
      </c>
      <c r="AB7444">
        <v>0.98980577447854989</v>
      </c>
      <c r="AC7444">
        <v>0</v>
      </c>
      <c r="AD7444">
        <v>0</v>
      </c>
      <c r="AE7444">
        <v>9.366702926132124</v>
      </c>
    </row>
    <row r="7445" spans="1:31" x14ac:dyDescent="0.25">
      <c r="A7445">
        <v>2286853</v>
      </c>
      <c r="B7445">
        <v>1</v>
      </c>
      <c r="C7445" t="s">
        <v>81</v>
      </c>
      <c r="D7445" t="s">
        <v>127</v>
      </c>
      <c r="E7445" t="s">
        <v>165</v>
      </c>
      <c r="F7445" t="s">
        <v>21433</v>
      </c>
      <c r="G7445" t="s">
        <v>198</v>
      </c>
      <c r="H7445" t="s">
        <v>150</v>
      </c>
      <c r="I7445" t="s">
        <v>136</v>
      </c>
      <c r="J7445" t="s">
        <v>137</v>
      </c>
      <c r="K7445" t="s">
        <v>138</v>
      </c>
      <c r="L7445" t="s">
        <v>21434</v>
      </c>
      <c r="M7445" t="s">
        <v>21435</v>
      </c>
      <c r="N7445">
        <v>6.2511111110000002</v>
      </c>
      <c r="O7445">
        <v>0</v>
      </c>
      <c r="P7445">
        <v>1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2.4652536640686002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2.4652536640686002</v>
      </c>
    </row>
    <row r="7446" spans="1:31" x14ac:dyDescent="0.25">
      <c r="A7446">
        <v>2286854</v>
      </c>
      <c r="B7446">
        <v>1</v>
      </c>
      <c r="C7446" t="s">
        <v>80</v>
      </c>
      <c r="D7446" t="s">
        <v>93</v>
      </c>
      <c r="E7446" t="s">
        <v>147</v>
      </c>
      <c r="F7446" t="s">
        <v>19631</v>
      </c>
      <c r="G7446" t="s">
        <v>149</v>
      </c>
      <c r="H7446" t="s">
        <v>150</v>
      </c>
      <c r="I7446" t="s">
        <v>136</v>
      </c>
      <c r="J7446" t="s">
        <v>137</v>
      </c>
      <c r="K7446" t="s">
        <v>138</v>
      </c>
      <c r="L7446" t="s">
        <v>21436</v>
      </c>
      <c r="M7446" t="s">
        <v>21437</v>
      </c>
      <c r="N7446">
        <v>3.559722222</v>
      </c>
      <c r="O7446">
        <v>0</v>
      </c>
      <c r="P7446">
        <v>3</v>
      </c>
      <c r="Q7446">
        <v>0</v>
      </c>
      <c r="R7446">
        <v>7</v>
      </c>
      <c r="S7446">
        <v>0</v>
      </c>
      <c r="T7446">
        <v>4</v>
      </c>
      <c r="U7446">
        <v>0</v>
      </c>
      <c r="V7446">
        <v>0</v>
      </c>
      <c r="W7446">
        <v>0</v>
      </c>
      <c r="X7446">
        <v>2.8956460981299172</v>
      </c>
      <c r="Y7446">
        <v>0</v>
      </c>
      <c r="Z7446">
        <v>32.451919536179531</v>
      </c>
      <c r="AA7446">
        <v>0</v>
      </c>
      <c r="AB7446">
        <v>15.106952123396251</v>
      </c>
      <c r="AC7446">
        <v>0</v>
      </c>
      <c r="AD7446">
        <v>0</v>
      </c>
      <c r="AE7446">
        <v>50.454517757705702</v>
      </c>
    </row>
    <row r="7447" spans="1:31" x14ac:dyDescent="0.25">
      <c r="A7447">
        <v>2286857</v>
      </c>
      <c r="B7447">
        <v>1</v>
      </c>
      <c r="C7447" t="s">
        <v>81</v>
      </c>
      <c r="D7447" t="s">
        <v>112</v>
      </c>
      <c r="E7447" t="s">
        <v>165</v>
      </c>
      <c r="F7447" t="s">
        <v>21438</v>
      </c>
      <c r="G7447" t="s">
        <v>225</v>
      </c>
      <c r="H7447" t="s">
        <v>150</v>
      </c>
      <c r="I7447" t="s">
        <v>136</v>
      </c>
      <c r="J7447" t="s">
        <v>137</v>
      </c>
      <c r="K7447" t="s">
        <v>138</v>
      </c>
      <c r="L7447" t="s">
        <v>21439</v>
      </c>
      <c r="M7447" t="s">
        <v>21440</v>
      </c>
      <c r="N7447">
        <v>1.9441666660000001</v>
      </c>
      <c r="O7447">
        <v>0</v>
      </c>
      <c r="P7447">
        <v>5</v>
      </c>
      <c r="Q7447">
        <v>0</v>
      </c>
      <c r="R7447">
        <v>0</v>
      </c>
      <c r="S7447">
        <v>0</v>
      </c>
      <c r="T7447">
        <v>3</v>
      </c>
      <c r="U7447">
        <v>0</v>
      </c>
      <c r="V7447">
        <v>0</v>
      </c>
      <c r="W7447">
        <v>0</v>
      </c>
      <c r="X7447">
        <v>1.8494924858037498</v>
      </c>
      <c r="Y7447">
        <v>0</v>
      </c>
      <c r="Z7447">
        <v>0</v>
      </c>
      <c r="AA7447">
        <v>0</v>
      </c>
      <c r="AB7447">
        <v>0.21457831791925</v>
      </c>
      <c r="AC7447">
        <v>0</v>
      </c>
      <c r="AD7447">
        <v>0</v>
      </c>
      <c r="AE7447">
        <v>2.0640708037229998</v>
      </c>
    </row>
    <row r="7448" spans="1:31" x14ac:dyDescent="0.25">
      <c r="A7448">
        <v>2286864</v>
      </c>
      <c r="B7448">
        <v>1</v>
      </c>
      <c r="C7448" t="s">
        <v>81</v>
      </c>
      <c r="D7448" t="s">
        <v>127</v>
      </c>
      <c r="E7448" t="s">
        <v>176</v>
      </c>
      <c r="F7448" t="s">
        <v>2272</v>
      </c>
      <c r="G7448" t="s">
        <v>5157</v>
      </c>
      <c r="H7448" t="s">
        <v>150</v>
      </c>
      <c r="I7448" t="s">
        <v>136</v>
      </c>
      <c r="J7448" t="s">
        <v>137</v>
      </c>
      <c r="K7448" t="s">
        <v>138</v>
      </c>
      <c r="L7448" t="s">
        <v>21441</v>
      </c>
      <c r="M7448" t="s">
        <v>21442</v>
      </c>
      <c r="N7448">
        <v>6.4980555549999997</v>
      </c>
      <c r="O7448">
        <v>0</v>
      </c>
      <c r="P7448">
        <v>1</v>
      </c>
      <c r="Q7448">
        <v>0</v>
      </c>
      <c r="R7448">
        <v>3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22.822793951240996</v>
      </c>
      <c r="AA7448">
        <v>0</v>
      </c>
      <c r="AB7448">
        <v>0</v>
      </c>
      <c r="AC7448">
        <v>0</v>
      </c>
      <c r="AD7448">
        <v>0</v>
      </c>
      <c r="AE7448">
        <v>22.822793951240996</v>
      </c>
    </row>
    <row r="7449" spans="1:31" x14ac:dyDescent="0.25">
      <c r="A7449">
        <v>2286866</v>
      </c>
      <c r="B7449">
        <v>1</v>
      </c>
      <c r="C7449" t="s">
        <v>80</v>
      </c>
      <c r="D7449" t="s">
        <v>95</v>
      </c>
      <c r="E7449" t="s">
        <v>157</v>
      </c>
      <c r="F7449" t="s">
        <v>21443</v>
      </c>
      <c r="G7449" t="s">
        <v>134</v>
      </c>
      <c r="H7449" t="s">
        <v>135</v>
      </c>
      <c r="I7449" t="s">
        <v>136</v>
      </c>
      <c r="J7449" t="s">
        <v>137</v>
      </c>
      <c r="K7449" t="s">
        <v>138</v>
      </c>
      <c r="L7449" t="s">
        <v>21444</v>
      </c>
      <c r="M7449" t="s">
        <v>21445</v>
      </c>
      <c r="N7449">
        <v>0.93027777700000003</v>
      </c>
      <c r="O7449">
        <v>0</v>
      </c>
      <c r="P7449">
        <v>4327</v>
      </c>
      <c r="Q7449">
        <v>0</v>
      </c>
      <c r="R7449">
        <v>0</v>
      </c>
      <c r="S7449">
        <v>0</v>
      </c>
      <c r="T7449">
        <v>216</v>
      </c>
      <c r="U7449">
        <v>0</v>
      </c>
      <c r="V7449">
        <v>0</v>
      </c>
      <c r="W7449">
        <v>0</v>
      </c>
      <c r="X7449">
        <v>1061.13994827799</v>
      </c>
      <c r="Y7449">
        <v>0</v>
      </c>
      <c r="Z7449">
        <v>0</v>
      </c>
      <c r="AA7449">
        <v>0</v>
      </c>
      <c r="AB7449">
        <v>168.29365195805786</v>
      </c>
      <c r="AC7449">
        <v>0</v>
      </c>
      <c r="AD7449">
        <v>0</v>
      </c>
      <c r="AE7449">
        <v>1229.4336002360478</v>
      </c>
    </row>
    <row r="7450" spans="1:31" x14ac:dyDescent="0.25">
      <c r="A7450">
        <v>2286867</v>
      </c>
      <c r="B7450">
        <v>1</v>
      </c>
      <c r="C7450" t="s">
        <v>80</v>
      </c>
      <c r="D7450" t="s">
        <v>92</v>
      </c>
      <c r="E7450" t="s">
        <v>165</v>
      </c>
      <c r="F7450" t="s">
        <v>475</v>
      </c>
      <c r="G7450" t="s">
        <v>167</v>
      </c>
      <c r="H7450" t="s">
        <v>150</v>
      </c>
      <c r="I7450" t="s">
        <v>136</v>
      </c>
      <c r="J7450" t="s">
        <v>137</v>
      </c>
      <c r="K7450" t="s">
        <v>138</v>
      </c>
      <c r="L7450" t="s">
        <v>21446</v>
      </c>
      <c r="M7450" t="s">
        <v>21447</v>
      </c>
      <c r="N7450">
        <v>2.2736111110000001</v>
      </c>
      <c r="O7450">
        <v>0</v>
      </c>
      <c r="P7450">
        <v>10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3.950911465046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3.950911465046</v>
      </c>
    </row>
    <row r="7451" spans="1:31" x14ac:dyDescent="0.25">
      <c r="A7451">
        <v>2286872</v>
      </c>
      <c r="B7451">
        <v>1</v>
      </c>
      <c r="C7451" t="s">
        <v>80</v>
      </c>
      <c r="D7451" t="s">
        <v>85</v>
      </c>
      <c r="E7451" t="s">
        <v>165</v>
      </c>
      <c r="F7451" t="s">
        <v>21448</v>
      </c>
      <c r="G7451" t="s">
        <v>198</v>
      </c>
      <c r="H7451" t="s">
        <v>150</v>
      </c>
      <c r="I7451" t="s">
        <v>136</v>
      </c>
      <c r="J7451" t="s">
        <v>137</v>
      </c>
      <c r="K7451" t="s">
        <v>138</v>
      </c>
      <c r="L7451" t="s">
        <v>21449</v>
      </c>
      <c r="M7451" t="s">
        <v>21450</v>
      </c>
      <c r="N7451">
        <v>2.852222222</v>
      </c>
      <c r="O7451">
        <v>0</v>
      </c>
      <c r="P7451">
        <v>4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5.9135294135658842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5.9135294135658842</v>
      </c>
    </row>
    <row r="7452" spans="1:31" x14ac:dyDescent="0.25">
      <c r="A7452">
        <v>2286874</v>
      </c>
      <c r="B7452">
        <v>1</v>
      </c>
      <c r="C7452" t="s">
        <v>80</v>
      </c>
      <c r="D7452" t="s">
        <v>95</v>
      </c>
      <c r="E7452" t="s">
        <v>322</v>
      </c>
      <c r="F7452" t="s">
        <v>21451</v>
      </c>
      <c r="G7452" t="s">
        <v>134</v>
      </c>
      <c r="H7452" t="s">
        <v>135</v>
      </c>
      <c r="I7452" t="s">
        <v>136</v>
      </c>
      <c r="J7452" t="s">
        <v>137</v>
      </c>
      <c r="K7452" t="s">
        <v>138</v>
      </c>
      <c r="L7452" t="s">
        <v>21452</v>
      </c>
      <c r="M7452" t="s">
        <v>21453</v>
      </c>
      <c r="N7452">
        <v>0.61777777700000003</v>
      </c>
      <c r="O7452">
        <v>2</v>
      </c>
      <c r="P7452">
        <v>481</v>
      </c>
      <c r="Q7452">
        <v>0</v>
      </c>
      <c r="R7452">
        <v>2</v>
      </c>
      <c r="S7452">
        <v>18</v>
      </c>
      <c r="T7452">
        <v>42</v>
      </c>
      <c r="U7452">
        <v>5</v>
      </c>
      <c r="V7452">
        <v>0</v>
      </c>
      <c r="W7452">
        <v>0.61010031623839989</v>
      </c>
      <c r="X7452">
        <v>69.521778738777385</v>
      </c>
      <c r="Y7452">
        <v>0</v>
      </c>
      <c r="Z7452">
        <v>0.60832729660919993</v>
      </c>
      <c r="AA7452">
        <v>185.96599116367133</v>
      </c>
      <c r="AB7452">
        <v>17.624569639736887</v>
      </c>
      <c r="AC7452">
        <v>146.3271159843612</v>
      </c>
      <c r="AD7452">
        <v>0</v>
      </c>
      <c r="AE7452">
        <v>420.65788313939436</v>
      </c>
    </row>
    <row r="7453" spans="1:31" x14ac:dyDescent="0.25">
      <c r="A7453">
        <v>2286875</v>
      </c>
      <c r="B7453">
        <v>1</v>
      </c>
      <c r="C7453" t="s">
        <v>81</v>
      </c>
      <c r="D7453" t="s">
        <v>122</v>
      </c>
      <c r="E7453" t="s">
        <v>165</v>
      </c>
      <c r="F7453" t="s">
        <v>21454</v>
      </c>
      <c r="G7453" t="s">
        <v>167</v>
      </c>
      <c r="H7453" t="s">
        <v>150</v>
      </c>
      <c r="I7453" t="s">
        <v>136</v>
      </c>
      <c r="J7453" t="s">
        <v>137</v>
      </c>
      <c r="K7453" t="s">
        <v>138</v>
      </c>
      <c r="L7453" t="s">
        <v>21455</v>
      </c>
      <c r="M7453" t="s">
        <v>21456</v>
      </c>
      <c r="N7453">
        <v>4.7891666659999999</v>
      </c>
      <c r="O7453">
        <v>0</v>
      </c>
      <c r="P7453">
        <v>16</v>
      </c>
      <c r="Q7453">
        <v>0</v>
      </c>
      <c r="R7453">
        <v>0</v>
      </c>
      <c r="S7453">
        <v>0</v>
      </c>
      <c r="T7453">
        <v>3</v>
      </c>
      <c r="U7453">
        <v>0</v>
      </c>
      <c r="V7453">
        <v>0</v>
      </c>
      <c r="W7453">
        <v>0</v>
      </c>
      <c r="X7453">
        <v>18.609924557373791</v>
      </c>
      <c r="Y7453">
        <v>0</v>
      </c>
      <c r="Z7453">
        <v>0</v>
      </c>
      <c r="AA7453">
        <v>0</v>
      </c>
      <c r="AB7453">
        <v>14.485549250292079</v>
      </c>
      <c r="AC7453">
        <v>0</v>
      </c>
      <c r="AD7453">
        <v>0</v>
      </c>
      <c r="AE7453">
        <v>33.095473807665869</v>
      </c>
    </row>
    <row r="7454" spans="1:31" x14ac:dyDescent="0.25">
      <c r="A7454">
        <v>2286878</v>
      </c>
      <c r="B7454">
        <v>1</v>
      </c>
      <c r="C7454" t="s">
        <v>80</v>
      </c>
      <c r="D7454" t="s">
        <v>107</v>
      </c>
      <c r="E7454" t="s">
        <v>312</v>
      </c>
      <c r="F7454" t="s">
        <v>21457</v>
      </c>
      <c r="G7454" t="s">
        <v>9519</v>
      </c>
      <c r="H7454" t="s">
        <v>150</v>
      </c>
      <c r="I7454" t="s">
        <v>136</v>
      </c>
      <c r="J7454" t="s">
        <v>137</v>
      </c>
      <c r="K7454" t="s">
        <v>138</v>
      </c>
      <c r="L7454" t="s">
        <v>21458</v>
      </c>
      <c r="M7454" t="s">
        <v>21459</v>
      </c>
      <c r="N7454">
        <v>2.5130555550000002</v>
      </c>
      <c r="O7454">
        <v>0</v>
      </c>
      <c r="P7454">
        <v>15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3.4569991180821495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3.4569991180821495</v>
      </c>
    </row>
    <row r="7455" spans="1:31" x14ac:dyDescent="0.25">
      <c r="A7455">
        <v>2286880</v>
      </c>
      <c r="B7455">
        <v>1</v>
      </c>
      <c r="C7455" t="s">
        <v>80</v>
      </c>
      <c r="D7455" t="s">
        <v>95</v>
      </c>
      <c r="E7455" t="s">
        <v>147</v>
      </c>
      <c r="F7455" t="s">
        <v>21460</v>
      </c>
      <c r="G7455" t="s">
        <v>261</v>
      </c>
      <c r="H7455" t="s">
        <v>150</v>
      </c>
      <c r="I7455" t="s">
        <v>136</v>
      </c>
      <c r="J7455" t="s">
        <v>137</v>
      </c>
      <c r="K7455" t="s">
        <v>138</v>
      </c>
      <c r="L7455" t="s">
        <v>21461</v>
      </c>
      <c r="M7455" t="s">
        <v>21462</v>
      </c>
      <c r="N7455">
        <v>2.2258333330000002</v>
      </c>
      <c r="O7455">
        <v>0</v>
      </c>
      <c r="P7455">
        <v>71</v>
      </c>
      <c r="Q7455">
        <v>0</v>
      </c>
      <c r="R7455">
        <v>0</v>
      </c>
      <c r="S7455">
        <v>0</v>
      </c>
      <c r="T7455">
        <v>7</v>
      </c>
      <c r="U7455">
        <v>0</v>
      </c>
      <c r="V7455">
        <v>0</v>
      </c>
      <c r="W7455">
        <v>0</v>
      </c>
      <c r="X7455">
        <v>34.652118717141725</v>
      </c>
      <c r="Y7455">
        <v>0</v>
      </c>
      <c r="Z7455">
        <v>0</v>
      </c>
      <c r="AA7455">
        <v>0</v>
      </c>
      <c r="AB7455">
        <v>9.1952157724929666</v>
      </c>
      <c r="AC7455">
        <v>0</v>
      </c>
      <c r="AD7455">
        <v>0</v>
      </c>
      <c r="AE7455">
        <v>43.84733448963469</v>
      </c>
    </row>
    <row r="7456" spans="1:31" x14ac:dyDescent="0.25">
      <c r="A7456">
        <v>2286883</v>
      </c>
      <c r="B7456">
        <v>1</v>
      </c>
      <c r="C7456" t="s">
        <v>80</v>
      </c>
      <c r="D7456" t="s">
        <v>105</v>
      </c>
      <c r="E7456" t="s">
        <v>165</v>
      </c>
      <c r="F7456" t="s">
        <v>21463</v>
      </c>
      <c r="G7456" t="s">
        <v>225</v>
      </c>
      <c r="H7456" t="s">
        <v>150</v>
      </c>
      <c r="I7456" t="s">
        <v>136</v>
      </c>
      <c r="J7456" t="s">
        <v>137</v>
      </c>
      <c r="K7456" t="s">
        <v>138</v>
      </c>
      <c r="L7456" t="s">
        <v>21464</v>
      </c>
      <c r="M7456" t="s">
        <v>21465</v>
      </c>
      <c r="N7456">
        <v>1.4508333330000001</v>
      </c>
      <c r="O7456">
        <v>0</v>
      </c>
      <c r="P7456">
        <v>4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1.8418568692662418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1.8418568692662418</v>
      </c>
    </row>
    <row r="7457" spans="1:31" x14ac:dyDescent="0.25">
      <c r="A7457">
        <v>2286884</v>
      </c>
      <c r="B7457">
        <v>1</v>
      </c>
      <c r="C7457" t="s">
        <v>81</v>
      </c>
      <c r="D7457" t="s">
        <v>118</v>
      </c>
      <c r="E7457" t="s">
        <v>165</v>
      </c>
      <c r="F7457" t="s">
        <v>21369</v>
      </c>
      <c r="G7457" t="s">
        <v>198</v>
      </c>
      <c r="H7457" t="s">
        <v>150</v>
      </c>
      <c r="I7457" t="s">
        <v>136</v>
      </c>
      <c r="J7457" t="s">
        <v>137</v>
      </c>
      <c r="K7457" t="s">
        <v>138</v>
      </c>
      <c r="L7457" t="s">
        <v>21466</v>
      </c>
      <c r="M7457" t="s">
        <v>21467</v>
      </c>
      <c r="N7457">
        <v>1.833611111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1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1.5575367992251499</v>
      </c>
      <c r="AC7457">
        <v>0</v>
      </c>
      <c r="AD7457">
        <v>0</v>
      </c>
      <c r="AE7457">
        <v>1.5575367992251499</v>
      </c>
    </row>
    <row r="7458" spans="1:31" x14ac:dyDescent="0.25">
      <c r="A7458">
        <v>2286887</v>
      </c>
      <c r="B7458">
        <v>1</v>
      </c>
      <c r="C7458" t="s">
        <v>80</v>
      </c>
      <c r="D7458" t="s">
        <v>84</v>
      </c>
      <c r="E7458" t="s">
        <v>165</v>
      </c>
      <c r="F7458" t="s">
        <v>21468</v>
      </c>
      <c r="G7458" t="s">
        <v>225</v>
      </c>
      <c r="H7458" t="s">
        <v>150</v>
      </c>
      <c r="I7458" t="s">
        <v>136</v>
      </c>
      <c r="J7458" t="s">
        <v>137</v>
      </c>
      <c r="K7458" t="s">
        <v>138</v>
      </c>
      <c r="L7458" t="s">
        <v>21469</v>
      </c>
      <c r="M7458" t="s">
        <v>21470</v>
      </c>
      <c r="N7458">
        <v>2.358333333</v>
      </c>
      <c r="O7458">
        <v>0</v>
      </c>
      <c r="P7458">
        <v>11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6.5615466135279981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6.5615466135279981</v>
      </c>
    </row>
    <row r="7459" spans="1:31" x14ac:dyDescent="0.25">
      <c r="A7459">
        <v>2286889</v>
      </c>
      <c r="B7459">
        <v>1</v>
      </c>
      <c r="C7459" t="s">
        <v>80</v>
      </c>
      <c r="D7459" t="s">
        <v>106</v>
      </c>
      <c r="E7459" t="s">
        <v>147</v>
      </c>
      <c r="F7459" t="s">
        <v>21471</v>
      </c>
      <c r="G7459" t="s">
        <v>149</v>
      </c>
      <c r="H7459" t="s">
        <v>150</v>
      </c>
      <c r="I7459" t="s">
        <v>136</v>
      </c>
      <c r="J7459" t="s">
        <v>137</v>
      </c>
      <c r="K7459" t="s">
        <v>138</v>
      </c>
      <c r="L7459" t="s">
        <v>21472</v>
      </c>
      <c r="M7459" t="s">
        <v>21473</v>
      </c>
      <c r="N7459">
        <v>1.0461111110000001</v>
      </c>
      <c r="O7459">
        <v>0</v>
      </c>
      <c r="P7459">
        <v>21</v>
      </c>
      <c r="Q7459">
        <v>0</v>
      </c>
      <c r="R7459">
        <v>1</v>
      </c>
      <c r="S7459">
        <v>0</v>
      </c>
      <c r="T7459">
        <v>3</v>
      </c>
      <c r="U7459">
        <v>0</v>
      </c>
      <c r="V7459">
        <v>0</v>
      </c>
      <c r="W7459">
        <v>0</v>
      </c>
      <c r="X7459">
        <v>2.269520472374011</v>
      </c>
      <c r="Y7459">
        <v>0</v>
      </c>
      <c r="Z7459">
        <v>0.64859377588399991</v>
      </c>
      <c r="AA7459">
        <v>0</v>
      </c>
      <c r="AB7459">
        <v>0.97288865376451927</v>
      </c>
      <c r="AC7459">
        <v>0</v>
      </c>
      <c r="AD7459">
        <v>0</v>
      </c>
      <c r="AE7459">
        <v>3.8910029020225299</v>
      </c>
    </row>
    <row r="7460" spans="1:31" x14ac:dyDescent="0.25">
      <c r="A7460">
        <v>2286892</v>
      </c>
      <c r="B7460">
        <v>1</v>
      </c>
      <c r="C7460" t="s">
        <v>80</v>
      </c>
      <c r="D7460" t="s">
        <v>93</v>
      </c>
      <c r="E7460" t="s">
        <v>165</v>
      </c>
      <c r="F7460" t="s">
        <v>21474</v>
      </c>
      <c r="G7460" t="s">
        <v>198</v>
      </c>
      <c r="H7460" t="s">
        <v>150</v>
      </c>
      <c r="I7460" t="s">
        <v>136</v>
      </c>
      <c r="J7460" t="s">
        <v>137</v>
      </c>
      <c r="K7460" t="s">
        <v>138</v>
      </c>
      <c r="L7460" t="s">
        <v>21475</v>
      </c>
      <c r="M7460" t="s">
        <v>21476</v>
      </c>
      <c r="N7460">
        <v>2.954722222</v>
      </c>
      <c r="O7460">
        <v>0</v>
      </c>
      <c r="P7460">
        <v>1</v>
      </c>
      <c r="Q7460">
        <v>0</v>
      </c>
      <c r="R7460">
        <v>1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0.70237833483700007</v>
      </c>
      <c r="Y7460">
        <v>0</v>
      </c>
      <c r="Z7460">
        <v>2.249511728141667E-2</v>
      </c>
      <c r="AA7460">
        <v>0</v>
      </c>
      <c r="AB7460">
        <v>0</v>
      </c>
      <c r="AC7460">
        <v>0</v>
      </c>
      <c r="AD7460">
        <v>0</v>
      </c>
      <c r="AE7460">
        <v>0.72487345211841669</v>
      </c>
    </row>
    <row r="7461" spans="1:31" x14ac:dyDescent="0.25">
      <c r="A7461">
        <v>2286893</v>
      </c>
      <c r="B7461">
        <v>1</v>
      </c>
      <c r="C7461" t="s">
        <v>80</v>
      </c>
      <c r="D7461" t="s">
        <v>93</v>
      </c>
      <c r="E7461" t="s">
        <v>165</v>
      </c>
      <c r="F7461" t="s">
        <v>21477</v>
      </c>
      <c r="G7461" t="s">
        <v>198</v>
      </c>
      <c r="H7461" t="s">
        <v>150</v>
      </c>
      <c r="I7461" t="s">
        <v>136</v>
      </c>
      <c r="J7461" t="s">
        <v>137</v>
      </c>
      <c r="K7461" t="s">
        <v>138</v>
      </c>
      <c r="L7461" t="s">
        <v>21478</v>
      </c>
      <c r="M7461" t="s">
        <v>21479</v>
      </c>
      <c r="N7461">
        <v>3.8911111109999998</v>
      </c>
      <c r="O7461">
        <v>0</v>
      </c>
      <c r="P7461">
        <v>1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0.68475628259640009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0.68475628259640009</v>
      </c>
    </row>
    <row r="7462" spans="1:31" x14ac:dyDescent="0.25">
      <c r="A7462">
        <v>2286898</v>
      </c>
      <c r="B7462">
        <v>1</v>
      </c>
      <c r="C7462" t="s">
        <v>80</v>
      </c>
      <c r="D7462" t="s">
        <v>96</v>
      </c>
      <c r="E7462" t="s">
        <v>165</v>
      </c>
      <c r="F7462" t="s">
        <v>21480</v>
      </c>
      <c r="G7462" t="s">
        <v>198</v>
      </c>
      <c r="H7462" t="s">
        <v>150</v>
      </c>
      <c r="I7462" t="s">
        <v>136</v>
      </c>
      <c r="J7462" t="s">
        <v>137</v>
      </c>
      <c r="K7462" t="s">
        <v>138</v>
      </c>
      <c r="L7462" t="s">
        <v>21481</v>
      </c>
      <c r="M7462" t="s">
        <v>21482</v>
      </c>
      <c r="N7462">
        <v>2.113888888</v>
      </c>
      <c r="O7462">
        <v>0</v>
      </c>
      <c r="P7462">
        <v>1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0.67695275677150002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0.67695275677150002</v>
      </c>
    </row>
    <row r="7463" spans="1:31" x14ac:dyDescent="0.25">
      <c r="A7463">
        <v>2286900</v>
      </c>
      <c r="B7463">
        <v>1</v>
      </c>
      <c r="C7463" t="s">
        <v>80</v>
      </c>
      <c r="D7463" t="s">
        <v>94</v>
      </c>
      <c r="E7463" t="s">
        <v>176</v>
      </c>
      <c r="F7463" t="s">
        <v>21483</v>
      </c>
      <c r="G7463" t="s">
        <v>297</v>
      </c>
      <c r="H7463" t="s">
        <v>150</v>
      </c>
      <c r="I7463" t="s">
        <v>136</v>
      </c>
      <c r="J7463" t="s">
        <v>3</v>
      </c>
      <c r="K7463" t="s">
        <v>138</v>
      </c>
      <c r="L7463" t="s">
        <v>21484</v>
      </c>
      <c r="M7463" t="s">
        <v>21485</v>
      </c>
      <c r="N7463">
        <v>2.054444444</v>
      </c>
      <c r="O7463">
        <v>0</v>
      </c>
      <c r="P7463">
        <v>68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15.252208548377491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15.252208548377491</v>
      </c>
    </row>
    <row r="7464" spans="1:31" x14ac:dyDescent="0.25">
      <c r="A7464">
        <v>2286905</v>
      </c>
      <c r="B7464">
        <v>1</v>
      </c>
      <c r="C7464" t="s">
        <v>81</v>
      </c>
      <c r="D7464" t="s">
        <v>119</v>
      </c>
      <c r="E7464" t="s">
        <v>147</v>
      </c>
      <c r="F7464" t="s">
        <v>21486</v>
      </c>
      <c r="G7464" t="s">
        <v>149</v>
      </c>
      <c r="H7464" t="s">
        <v>150</v>
      </c>
      <c r="I7464" t="s">
        <v>136</v>
      </c>
      <c r="J7464" t="s">
        <v>137</v>
      </c>
      <c r="K7464" t="s">
        <v>138</v>
      </c>
      <c r="L7464" t="s">
        <v>21487</v>
      </c>
      <c r="M7464" t="s">
        <v>21488</v>
      </c>
      <c r="N7464">
        <v>1.582222222</v>
      </c>
      <c r="O7464">
        <v>0</v>
      </c>
      <c r="P7464">
        <v>69</v>
      </c>
      <c r="Q7464">
        <v>0</v>
      </c>
      <c r="R7464">
        <v>2</v>
      </c>
      <c r="S7464">
        <v>0</v>
      </c>
      <c r="T7464">
        <v>2</v>
      </c>
      <c r="U7464">
        <v>0</v>
      </c>
      <c r="V7464">
        <v>0</v>
      </c>
      <c r="W7464">
        <v>0</v>
      </c>
      <c r="X7464">
        <v>14.50194125446126</v>
      </c>
      <c r="Y7464">
        <v>0</v>
      </c>
      <c r="Z7464">
        <v>0</v>
      </c>
      <c r="AA7464">
        <v>0</v>
      </c>
      <c r="AB7464">
        <v>0.82473246381487519</v>
      </c>
      <c r="AC7464">
        <v>0</v>
      </c>
      <c r="AD7464">
        <v>0</v>
      </c>
      <c r="AE7464">
        <v>15.326673718276135</v>
      </c>
    </row>
    <row r="7465" spans="1:31" x14ac:dyDescent="0.25">
      <c r="A7465">
        <v>2286906</v>
      </c>
      <c r="B7465">
        <v>1</v>
      </c>
      <c r="C7465" t="s">
        <v>80</v>
      </c>
      <c r="D7465" t="s">
        <v>92</v>
      </c>
      <c r="E7465" t="s">
        <v>165</v>
      </c>
      <c r="F7465" t="s">
        <v>21489</v>
      </c>
      <c r="G7465" t="s">
        <v>198</v>
      </c>
      <c r="H7465" t="s">
        <v>150</v>
      </c>
      <c r="I7465" t="s">
        <v>136</v>
      </c>
      <c r="J7465" t="s">
        <v>137</v>
      </c>
      <c r="K7465" t="s">
        <v>138</v>
      </c>
      <c r="L7465" t="s">
        <v>21490</v>
      </c>
      <c r="M7465" t="s">
        <v>21491</v>
      </c>
      <c r="N7465">
        <v>1.582777777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0.42618908985244447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0.42618908985244447</v>
      </c>
    </row>
    <row r="7466" spans="1:31" x14ac:dyDescent="0.25">
      <c r="A7466">
        <v>2286908</v>
      </c>
      <c r="B7466">
        <v>1</v>
      </c>
      <c r="C7466" t="s">
        <v>80</v>
      </c>
      <c r="D7466" t="s">
        <v>107</v>
      </c>
      <c r="E7466" t="s">
        <v>165</v>
      </c>
      <c r="F7466" t="s">
        <v>21492</v>
      </c>
      <c r="G7466" t="s">
        <v>198</v>
      </c>
      <c r="H7466" t="s">
        <v>150</v>
      </c>
      <c r="I7466" t="s">
        <v>136</v>
      </c>
      <c r="J7466" t="s">
        <v>137</v>
      </c>
      <c r="K7466" t="s">
        <v>138</v>
      </c>
      <c r="L7466" t="s">
        <v>21493</v>
      </c>
      <c r="M7466" t="s">
        <v>21494</v>
      </c>
      <c r="N7466">
        <v>2.5783333329999998</v>
      </c>
      <c r="O7466">
        <v>0</v>
      </c>
      <c r="P7466">
        <v>1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8.1646613460533327E-2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8.1646613460533327E-2</v>
      </c>
    </row>
    <row r="7467" spans="1:31" x14ac:dyDescent="0.25">
      <c r="A7467">
        <v>2286909</v>
      </c>
      <c r="B7467">
        <v>1</v>
      </c>
      <c r="C7467" t="s">
        <v>80</v>
      </c>
      <c r="D7467" t="s">
        <v>87</v>
      </c>
      <c r="E7467" t="s">
        <v>165</v>
      </c>
      <c r="F7467" t="s">
        <v>21495</v>
      </c>
      <c r="G7467" t="s">
        <v>167</v>
      </c>
      <c r="H7467" t="s">
        <v>150</v>
      </c>
      <c r="I7467" t="s">
        <v>136</v>
      </c>
      <c r="J7467" t="s">
        <v>137</v>
      </c>
      <c r="K7467" t="s">
        <v>138</v>
      </c>
      <c r="L7467" t="s">
        <v>21496</v>
      </c>
      <c r="M7467" t="s">
        <v>21497</v>
      </c>
      <c r="N7467">
        <v>3.8430555549999998</v>
      </c>
      <c r="O7467">
        <v>0</v>
      </c>
      <c r="P7467">
        <v>5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2.8196891254089995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2.8196891254089995</v>
      </c>
    </row>
    <row r="7468" spans="1:31" x14ac:dyDescent="0.25">
      <c r="A7468">
        <v>2286912</v>
      </c>
      <c r="B7468">
        <v>1</v>
      </c>
      <c r="C7468" t="s">
        <v>80</v>
      </c>
      <c r="D7468" t="s">
        <v>96</v>
      </c>
      <c r="E7468" t="s">
        <v>165</v>
      </c>
      <c r="F7468" t="s">
        <v>21498</v>
      </c>
      <c r="G7468" t="s">
        <v>167</v>
      </c>
      <c r="H7468" t="s">
        <v>150</v>
      </c>
      <c r="I7468" t="s">
        <v>136</v>
      </c>
      <c r="J7468" t="s">
        <v>137</v>
      </c>
      <c r="K7468" t="s">
        <v>138</v>
      </c>
      <c r="L7468" t="s">
        <v>21499</v>
      </c>
      <c r="M7468" t="s">
        <v>21500</v>
      </c>
      <c r="N7468">
        <v>2.6675</v>
      </c>
      <c r="O7468">
        <v>0</v>
      </c>
      <c r="P7468">
        <v>1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2.2720278998999998E-3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2.2720278998999998E-3</v>
      </c>
    </row>
    <row r="7469" spans="1:31" x14ac:dyDescent="0.25">
      <c r="A7469">
        <v>2286913</v>
      </c>
      <c r="B7469">
        <v>1</v>
      </c>
      <c r="C7469" t="s">
        <v>81</v>
      </c>
      <c r="D7469" t="s">
        <v>112</v>
      </c>
      <c r="E7469" t="s">
        <v>157</v>
      </c>
      <c r="F7469" t="s">
        <v>21501</v>
      </c>
      <c r="G7469" t="s">
        <v>134</v>
      </c>
      <c r="H7469" t="s">
        <v>135</v>
      </c>
      <c r="I7469" t="s">
        <v>136</v>
      </c>
      <c r="J7469" t="s">
        <v>137</v>
      </c>
      <c r="K7469" t="s">
        <v>138</v>
      </c>
      <c r="L7469" t="s">
        <v>21502</v>
      </c>
      <c r="M7469" t="s">
        <v>21503</v>
      </c>
      <c r="N7469">
        <v>0.824722222</v>
      </c>
      <c r="O7469">
        <v>1</v>
      </c>
      <c r="P7469">
        <v>520</v>
      </c>
      <c r="Q7469">
        <v>26</v>
      </c>
      <c r="R7469">
        <v>83</v>
      </c>
      <c r="S7469">
        <v>8</v>
      </c>
      <c r="T7469">
        <v>50</v>
      </c>
      <c r="U7469">
        <v>2</v>
      </c>
      <c r="V7469">
        <v>2</v>
      </c>
      <c r="W7469">
        <v>1.6919257103934746</v>
      </c>
      <c r="X7469">
        <v>71.163599845510774</v>
      </c>
      <c r="Y7469">
        <v>27.808067287724</v>
      </c>
      <c r="Z7469">
        <v>14.4884205468739</v>
      </c>
      <c r="AA7469">
        <v>15.769416192864256</v>
      </c>
      <c r="AB7469">
        <v>9.8578427992449047</v>
      </c>
      <c r="AC7469">
        <v>10.063741303591099</v>
      </c>
      <c r="AD7469">
        <v>0.43892046510927507</v>
      </c>
      <c r="AE7469">
        <v>151.28193415131167</v>
      </c>
    </row>
    <row r="7470" spans="1:31" x14ac:dyDescent="0.25">
      <c r="A7470">
        <v>2286914</v>
      </c>
      <c r="B7470">
        <v>1</v>
      </c>
      <c r="C7470" t="s">
        <v>80</v>
      </c>
      <c r="D7470" t="s">
        <v>104</v>
      </c>
      <c r="E7470" t="s">
        <v>165</v>
      </c>
      <c r="F7470" t="s">
        <v>21504</v>
      </c>
      <c r="G7470" t="s">
        <v>198</v>
      </c>
      <c r="H7470" t="s">
        <v>150</v>
      </c>
      <c r="I7470" t="s">
        <v>136</v>
      </c>
      <c r="J7470" t="s">
        <v>137</v>
      </c>
      <c r="K7470" t="s">
        <v>138</v>
      </c>
      <c r="L7470" t="s">
        <v>21505</v>
      </c>
      <c r="M7470" t="s">
        <v>21506</v>
      </c>
      <c r="N7470">
        <v>2.1902777769999999</v>
      </c>
      <c r="O7470">
        <v>0</v>
      </c>
      <c r="P7470">
        <v>0</v>
      </c>
      <c r="Q7470">
        <v>0</v>
      </c>
      <c r="R7470">
        <v>1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1.3587991183899168</v>
      </c>
      <c r="AA7470">
        <v>0</v>
      </c>
      <c r="AB7470">
        <v>0</v>
      </c>
      <c r="AC7470">
        <v>0</v>
      </c>
      <c r="AD7470">
        <v>0</v>
      </c>
      <c r="AE7470">
        <v>1.3587991183899168</v>
      </c>
    </row>
    <row r="7471" spans="1:31" x14ac:dyDescent="0.25">
      <c r="A7471">
        <v>2286915</v>
      </c>
      <c r="B7471">
        <v>1</v>
      </c>
      <c r="C7471" t="s">
        <v>81</v>
      </c>
      <c r="D7471" t="s">
        <v>123</v>
      </c>
      <c r="E7471" t="s">
        <v>176</v>
      </c>
      <c r="F7471" t="s">
        <v>2287</v>
      </c>
      <c r="G7471" t="s">
        <v>5157</v>
      </c>
      <c r="H7471" t="s">
        <v>150</v>
      </c>
      <c r="I7471" t="s">
        <v>136</v>
      </c>
      <c r="J7471" t="s">
        <v>137</v>
      </c>
      <c r="K7471" t="s">
        <v>138</v>
      </c>
      <c r="L7471" t="s">
        <v>21507</v>
      </c>
      <c r="M7471" t="s">
        <v>21508</v>
      </c>
      <c r="N7471">
        <v>0.28944444400000002</v>
      </c>
      <c r="O7471">
        <v>0</v>
      </c>
      <c r="P7471">
        <v>610</v>
      </c>
      <c r="Q7471">
        <v>0</v>
      </c>
      <c r="R7471">
        <v>0</v>
      </c>
      <c r="S7471">
        <v>0</v>
      </c>
      <c r="T7471">
        <v>134</v>
      </c>
      <c r="U7471">
        <v>0</v>
      </c>
      <c r="V7471">
        <v>0</v>
      </c>
      <c r="W7471">
        <v>0</v>
      </c>
      <c r="X7471">
        <v>37.034337472243955</v>
      </c>
      <c r="Y7471">
        <v>0</v>
      </c>
      <c r="Z7471">
        <v>0</v>
      </c>
      <c r="AA7471">
        <v>0</v>
      </c>
      <c r="AB7471">
        <v>11.434200611931615</v>
      </c>
      <c r="AC7471">
        <v>0</v>
      </c>
      <c r="AD7471">
        <v>0</v>
      </c>
      <c r="AE7471">
        <v>48.46853808417557</v>
      </c>
    </row>
    <row r="7472" spans="1:31" x14ac:dyDescent="0.25">
      <c r="A7472">
        <v>2286917</v>
      </c>
      <c r="B7472">
        <v>1</v>
      </c>
      <c r="C7472" t="s">
        <v>81</v>
      </c>
      <c r="D7472" t="s">
        <v>113</v>
      </c>
      <c r="E7472" t="s">
        <v>165</v>
      </c>
      <c r="F7472" t="s">
        <v>21509</v>
      </c>
      <c r="G7472" t="s">
        <v>198</v>
      </c>
      <c r="H7472" t="s">
        <v>150</v>
      </c>
      <c r="I7472" t="s">
        <v>136</v>
      </c>
      <c r="J7472" t="s">
        <v>137</v>
      </c>
      <c r="K7472" t="s">
        <v>138</v>
      </c>
      <c r="L7472" t="s">
        <v>21510</v>
      </c>
      <c r="M7472" t="s">
        <v>21511</v>
      </c>
      <c r="N7472">
        <v>1.403611111</v>
      </c>
      <c r="O7472">
        <v>0</v>
      </c>
      <c r="P7472">
        <v>1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0.42310178031375001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0.42310178031375001</v>
      </c>
    </row>
    <row r="7473" spans="1:31" x14ac:dyDescent="0.25">
      <c r="A7473">
        <v>2286920</v>
      </c>
      <c r="B7473">
        <v>1</v>
      </c>
      <c r="C7473" t="s">
        <v>80</v>
      </c>
      <c r="D7473" t="s">
        <v>95</v>
      </c>
      <c r="E7473" t="s">
        <v>165</v>
      </c>
      <c r="F7473" t="s">
        <v>21512</v>
      </c>
      <c r="G7473" t="s">
        <v>167</v>
      </c>
      <c r="H7473" t="s">
        <v>150</v>
      </c>
      <c r="I7473" t="s">
        <v>136</v>
      </c>
      <c r="J7473" t="s">
        <v>137</v>
      </c>
      <c r="K7473" t="s">
        <v>138</v>
      </c>
      <c r="L7473" t="s">
        <v>21513</v>
      </c>
      <c r="M7473" t="s">
        <v>21514</v>
      </c>
      <c r="N7473">
        <v>2.5783333329999998</v>
      </c>
      <c r="O7473">
        <v>0</v>
      </c>
      <c r="P7473">
        <v>1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5.8805191267466667E-2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5.8805191267466667E-2</v>
      </c>
    </row>
    <row r="7474" spans="1:31" x14ac:dyDescent="0.25">
      <c r="A7474">
        <v>2286923</v>
      </c>
      <c r="B7474">
        <v>1</v>
      </c>
      <c r="C7474" t="s">
        <v>81</v>
      </c>
      <c r="D7474" t="s">
        <v>128</v>
      </c>
      <c r="E7474" t="s">
        <v>165</v>
      </c>
      <c r="F7474" t="s">
        <v>21515</v>
      </c>
      <c r="G7474" t="s">
        <v>194</v>
      </c>
      <c r="H7474" t="s">
        <v>150</v>
      </c>
      <c r="I7474" t="s">
        <v>136</v>
      </c>
      <c r="J7474" t="s">
        <v>137</v>
      </c>
      <c r="K7474" t="s">
        <v>138</v>
      </c>
      <c r="L7474" t="s">
        <v>21516</v>
      </c>
      <c r="M7474" t="s">
        <v>21517</v>
      </c>
      <c r="N7474">
        <v>1.7169444439999999</v>
      </c>
      <c r="O7474">
        <v>0</v>
      </c>
      <c r="P7474">
        <v>10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3.3191104412831676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3.3191104412831676</v>
      </c>
    </row>
    <row r="7475" spans="1:31" x14ac:dyDescent="0.25">
      <c r="A7475">
        <v>2286925</v>
      </c>
      <c r="B7475">
        <v>1</v>
      </c>
      <c r="C7475" t="s">
        <v>80</v>
      </c>
      <c r="D7475" t="s">
        <v>106</v>
      </c>
      <c r="E7475" t="s">
        <v>132</v>
      </c>
      <c r="F7475" t="s">
        <v>21518</v>
      </c>
      <c r="G7475" t="s">
        <v>134</v>
      </c>
      <c r="H7475" t="s">
        <v>135</v>
      </c>
      <c r="I7475" t="s">
        <v>136</v>
      </c>
      <c r="J7475" t="s">
        <v>137</v>
      </c>
      <c r="K7475" t="s">
        <v>138</v>
      </c>
      <c r="L7475" t="s">
        <v>21519</v>
      </c>
      <c r="M7475" t="s">
        <v>21520</v>
      </c>
      <c r="N7475">
        <v>0.826944444</v>
      </c>
      <c r="O7475">
        <v>2</v>
      </c>
      <c r="P7475">
        <v>736</v>
      </c>
      <c r="Q7475">
        <v>88</v>
      </c>
      <c r="R7475">
        <v>160</v>
      </c>
      <c r="S7475">
        <v>8</v>
      </c>
      <c r="T7475">
        <v>106</v>
      </c>
      <c r="U7475">
        <v>1</v>
      </c>
      <c r="V7475">
        <v>0</v>
      </c>
      <c r="W7475">
        <v>0.45042368241499997</v>
      </c>
      <c r="X7475">
        <v>116.36267664554475</v>
      </c>
      <c r="Y7475">
        <v>69.212713229284958</v>
      </c>
      <c r="Z7475">
        <v>59.124171378081016</v>
      </c>
      <c r="AA7475">
        <v>5.2764099085218579</v>
      </c>
      <c r="AB7475">
        <v>28.420677592315904</v>
      </c>
      <c r="AC7475">
        <v>0.35210032265065005</v>
      </c>
      <c r="AD7475">
        <v>0</v>
      </c>
      <c r="AE7475">
        <v>279.19917275881414</v>
      </c>
    </row>
    <row r="7476" spans="1:31" x14ac:dyDescent="0.25">
      <c r="A7476">
        <v>2286929</v>
      </c>
      <c r="B7476">
        <v>1</v>
      </c>
      <c r="C7476" t="s">
        <v>80</v>
      </c>
      <c r="D7476" t="s">
        <v>84</v>
      </c>
      <c r="E7476" t="s">
        <v>165</v>
      </c>
      <c r="F7476" t="s">
        <v>21521</v>
      </c>
      <c r="G7476" t="s">
        <v>167</v>
      </c>
      <c r="H7476" t="s">
        <v>150</v>
      </c>
      <c r="I7476" t="s">
        <v>136</v>
      </c>
      <c r="J7476" t="s">
        <v>137</v>
      </c>
      <c r="K7476" t="s">
        <v>138</v>
      </c>
      <c r="L7476" t="s">
        <v>21522</v>
      </c>
      <c r="M7476" t="s">
        <v>21523</v>
      </c>
      <c r="N7476">
        <v>0.98361111099999998</v>
      </c>
      <c r="O7476">
        <v>0</v>
      </c>
      <c r="P7476">
        <v>5</v>
      </c>
      <c r="Q7476">
        <v>0</v>
      </c>
      <c r="R7476">
        <v>0</v>
      </c>
      <c r="S7476">
        <v>0</v>
      </c>
      <c r="T7476">
        <v>1</v>
      </c>
      <c r="U7476">
        <v>0</v>
      </c>
      <c r="V7476">
        <v>0</v>
      </c>
      <c r="W7476">
        <v>0</v>
      </c>
      <c r="X7476">
        <v>1.3015377000125889</v>
      </c>
      <c r="Y7476">
        <v>0</v>
      </c>
      <c r="Z7476">
        <v>0</v>
      </c>
      <c r="AA7476">
        <v>0</v>
      </c>
      <c r="AB7476">
        <v>0.2220933756765</v>
      </c>
      <c r="AC7476">
        <v>0</v>
      </c>
      <c r="AD7476">
        <v>0</v>
      </c>
      <c r="AE7476">
        <v>1.523631075689089</v>
      </c>
    </row>
    <row r="7477" spans="1:31" x14ac:dyDescent="0.25">
      <c r="A7477">
        <v>2286937</v>
      </c>
      <c r="B7477">
        <v>1</v>
      </c>
      <c r="C7477" t="s">
        <v>80</v>
      </c>
      <c r="D7477" t="s">
        <v>84</v>
      </c>
      <c r="E7477" t="s">
        <v>165</v>
      </c>
      <c r="F7477" t="s">
        <v>21524</v>
      </c>
      <c r="G7477" t="s">
        <v>198</v>
      </c>
      <c r="H7477" t="s">
        <v>150</v>
      </c>
      <c r="I7477" t="s">
        <v>136</v>
      </c>
      <c r="J7477" t="s">
        <v>137</v>
      </c>
      <c r="K7477" t="s">
        <v>138</v>
      </c>
      <c r="L7477" t="s">
        <v>21525</v>
      </c>
      <c r="M7477" t="s">
        <v>21526</v>
      </c>
      <c r="N7477">
        <v>1.8888888880000001</v>
      </c>
      <c r="O7477">
        <v>0</v>
      </c>
      <c r="P7477">
        <v>6</v>
      </c>
      <c r="Q7477">
        <v>0</v>
      </c>
      <c r="R7477">
        <v>0</v>
      </c>
      <c r="S7477">
        <v>0</v>
      </c>
      <c r="T7477">
        <v>1</v>
      </c>
      <c r="U7477">
        <v>0</v>
      </c>
      <c r="V7477">
        <v>0</v>
      </c>
      <c r="W7477">
        <v>0</v>
      </c>
      <c r="X7477">
        <v>1.5282280668337831</v>
      </c>
      <c r="Y7477">
        <v>0</v>
      </c>
      <c r="Z7477">
        <v>0</v>
      </c>
      <c r="AA7477">
        <v>0</v>
      </c>
      <c r="AB7477">
        <v>0.15322764657882501</v>
      </c>
      <c r="AC7477">
        <v>0</v>
      </c>
      <c r="AD7477">
        <v>0</v>
      </c>
      <c r="AE7477">
        <v>1.681455713412608</v>
      </c>
    </row>
    <row r="7478" spans="1:31" x14ac:dyDescent="0.25">
      <c r="A7478">
        <v>2286941</v>
      </c>
      <c r="B7478">
        <v>1</v>
      </c>
      <c r="C7478" t="s">
        <v>80</v>
      </c>
      <c r="D7478" t="s">
        <v>95</v>
      </c>
      <c r="E7478" t="s">
        <v>147</v>
      </c>
      <c r="F7478" t="s">
        <v>21527</v>
      </c>
      <c r="G7478" t="s">
        <v>533</v>
      </c>
      <c r="H7478" t="s">
        <v>150</v>
      </c>
      <c r="I7478" t="s">
        <v>136</v>
      </c>
      <c r="J7478" t="s">
        <v>137</v>
      </c>
      <c r="K7478" t="s">
        <v>138</v>
      </c>
      <c r="L7478" t="s">
        <v>21528</v>
      </c>
      <c r="M7478" t="s">
        <v>21529</v>
      </c>
      <c r="N7478">
        <v>2.2430555550000002</v>
      </c>
      <c r="O7478">
        <v>0</v>
      </c>
      <c r="P7478">
        <v>108</v>
      </c>
      <c r="Q7478">
        <v>0</v>
      </c>
      <c r="R7478">
        <v>0</v>
      </c>
      <c r="S7478">
        <v>0</v>
      </c>
      <c r="T7478">
        <v>6</v>
      </c>
      <c r="U7478">
        <v>0</v>
      </c>
      <c r="V7478">
        <v>0</v>
      </c>
      <c r="W7478">
        <v>0</v>
      </c>
      <c r="X7478">
        <v>52.255123421938414</v>
      </c>
      <c r="Y7478">
        <v>0</v>
      </c>
      <c r="Z7478">
        <v>0</v>
      </c>
      <c r="AA7478">
        <v>0</v>
      </c>
      <c r="AB7478">
        <v>9.8068875660442494</v>
      </c>
      <c r="AC7478">
        <v>0</v>
      </c>
      <c r="AD7478">
        <v>0</v>
      </c>
      <c r="AE7478">
        <v>62.06201098798266</v>
      </c>
    </row>
    <row r="7479" spans="1:31" x14ac:dyDescent="0.25">
      <c r="A7479">
        <v>2286944</v>
      </c>
      <c r="B7479">
        <v>1</v>
      </c>
      <c r="C7479" t="s">
        <v>80</v>
      </c>
      <c r="D7479" t="s">
        <v>97</v>
      </c>
      <c r="E7479" t="s">
        <v>176</v>
      </c>
      <c r="F7479" t="s">
        <v>21530</v>
      </c>
      <c r="G7479" t="s">
        <v>355</v>
      </c>
      <c r="H7479" t="s">
        <v>150</v>
      </c>
      <c r="I7479" t="s">
        <v>136</v>
      </c>
      <c r="J7479" t="s">
        <v>137</v>
      </c>
      <c r="K7479" t="s">
        <v>138</v>
      </c>
      <c r="L7479" t="s">
        <v>21531</v>
      </c>
      <c r="M7479" t="s">
        <v>21532</v>
      </c>
      <c r="N7479">
        <v>0.28583333300000002</v>
      </c>
      <c r="O7479">
        <v>0</v>
      </c>
      <c r="P7479">
        <v>167</v>
      </c>
      <c r="Q7479">
        <v>0</v>
      </c>
      <c r="R7479">
        <v>0</v>
      </c>
      <c r="S7479">
        <v>0</v>
      </c>
      <c r="T7479">
        <v>14</v>
      </c>
      <c r="U7479">
        <v>0</v>
      </c>
      <c r="V7479">
        <v>0</v>
      </c>
      <c r="W7479">
        <v>0</v>
      </c>
      <c r="X7479">
        <v>16.570706767830089</v>
      </c>
      <c r="Y7479">
        <v>0</v>
      </c>
      <c r="Z7479">
        <v>0</v>
      </c>
      <c r="AA7479">
        <v>0</v>
      </c>
      <c r="AB7479">
        <v>2.3567500639594998</v>
      </c>
      <c r="AC7479">
        <v>0</v>
      </c>
      <c r="AD7479">
        <v>0</v>
      </c>
      <c r="AE7479">
        <v>18.927456831789588</v>
      </c>
    </row>
    <row r="7480" spans="1:31" x14ac:dyDescent="0.25">
      <c r="A7480">
        <v>2286946</v>
      </c>
      <c r="B7480">
        <v>1</v>
      </c>
      <c r="C7480" t="s">
        <v>80</v>
      </c>
      <c r="D7480" t="s">
        <v>96</v>
      </c>
      <c r="E7480" t="s">
        <v>165</v>
      </c>
      <c r="F7480" t="s">
        <v>21533</v>
      </c>
      <c r="G7480" t="s">
        <v>198</v>
      </c>
      <c r="H7480" t="s">
        <v>150</v>
      </c>
      <c r="I7480" t="s">
        <v>136</v>
      </c>
      <c r="J7480" t="s">
        <v>137</v>
      </c>
      <c r="K7480" t="s">
        <v>138</v>
      </c>
      <c r="L7480" t="s">
        <v>21534</v>
      </c>
      <c r="M7480" t="s">
        <v>21535</v>
      </c>
      <c r="N7480">
        <v>3.3458333329999999</v>
      </c>
      <c r="O7480">
        <v>0</v>
      </c>
      <c r="P7480">
        <v>1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3.10897348014195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3.10897348014195</v>
      </c>
    </row>
    <row r="7481" spans="1:31" x14ac:dyDescent="0.25">
      <c r="A7481">
        <v>2286948</v>
      </c>
      <c r="B7481">
        <v>1</v>
      </c>
      <c r="C7481" t="s">
        <v>80</v>
      </c>
      <c r="D7481" t="s">
        <v>95</v>
      </c>
      <c r="E7481" t="s">
        <v>165</v>
      </c>
      <c r="F7481" t="s">
        <v>21536</v>
      </c>
      <c r="G7481" t="s">
        <v>297</v>
      </c>
      <c r="H7481" t="s">
        <v>150</v>
      </c>
      <c r="I7481" t="s">
        <v>136</v>
      </c>
      <c r="J7481" t="s">
        <v>137</v>
      </c>
      <c r="K7481" t="s">
        <v>138</v>
      </c>
      <c r="L7481" t="s">
        <v>21537</v>
      </c>
      <c r="M7481" t="s">
        <v>21538</v>
      </c>
      <c r="N7481">
        <v>2.6527777769999998</v>
      </c>
      <c r="O7481">
        <v>0</v>
      </c>
      <c r="P7481">
        <v>5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1.6730622589552671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1.6730622589552671</v>
      </c>
    </row>
    <row r="7482" spans="1:31" x14ac:dyDescent="0.25">
      <c r="A7482">
        <v>2286950</v>
      </c>
      <c r="B7482">
        <v>1</v>
      </c>
      <c r="C7482" t="s">
        <v>80</v>
      </c>
      <c r="D7482" t="s">
        <v>98</v>
      </c>
      <c r="E7482" t="s">
        <v>165</v>
      </c>
      <c r="F7482" t="s">
        <v>21539</v>
      </c>
      <c r="G7482" t="s">
        <v>225</v>
      </c>
      <c r="H7482" t="s">
        <v>150</v>
      </c>
      <c r="I7482" t="s">
        <v>136</v>
      </c>
      <c r="J7482" t="s">
        <v>137</v>
      </c>
      <c r="K7482" t="s">
        <v>138</v>
      </c>
      <c r="L7482" t="s">
        <v>21540</v>
      </c>
      <c r="M7482" t="s">
        <v>21541</v>
      </c>
      <c r="N7482">
        <v>0.80833333299999999</v>
      </c>
      <c r="O7482">
        <v>0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3.4452367250000004E-2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3.4452367250000004E-2</v>
      </c>
    </row>
    <row r="7483" spans="1:31" x14ac:dyDescent="0.25">
      <c r="A7483">
        <v>2286951</v>
      </c>
      <c r="B7483">
        <v>1</v>
      </c>
      <c r="C7483" t="s">
        <v>80</v>
      </c>
      <c r="D7483" t="s">
        <v>82</v>
      </c>
      <c r="E7483" t="s">
        <v>165</v>
      </c>
      <c r="F7483" t="s">
        <v>21542</v>
      </c>
      <c r="G7483" t="s">
        <v>198</v>
      </c>
      <c r="H7483" t="s">
        <v>150</v>
      </c>
      <c r="I7483" t="s">
        <v>136</v>
      </c>
      <c r="J7483" t="s">
        <v>137</v>
      </c>
      <c r="K7483" t="s">
        <v>138</v>
      </c>
      <c r="L7483" t="s">
        <v>21543</v>
      </c>
      <c r="M7483" t="s">
        <v>21544</v>
      </c>
      <c r="N7483">
        <v>0.832777777</v>
      </c>
      <c r="O7483">
        <v>0</v>
      </c>
      <c r="P7483">
        <v>1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</row>
    <row r="7484" spans="1:31" x14ac:dyDescent="0.25">
      <c r="A7484">
        <v>2286952</v>
      </c>
      <c r="B7484">
        <v>1</v>
      </c>
      <c r="C7484" t="s">
        <v>80</v>
      </c>
      <c r="D7484" t="s">
        <v>106</v>
      </c>
      <c r="E7484" t="s">
        <v>147</v>
      </c>
      <c r="F7484" t="s">
        <v>7307</v>
      </c>
      <c r="G7484" t="s">
        <v>149</v>
      </c>
      <c r="H7484" t="s">
        <v>150</v>
      </c>
      <c r="I7484" t="s">
        <v>136</v>
      </c>
      <c r="J7484" t="s">
        <v>137</v>
      </c>
      <c r="K7484" t="s">
        <v>138</v>
      </c>
      <c r="L7484" t="s">
        <v>21545</v>
      </c>
      <c r="M7484" t="s">
        <v>21546</v>
      </c>
      <c r="N7484">
        <v>0.55805555500000004</v>
      </c>
      <c r="O7484">
        <v>0</v>
      </c>
      <c r="P7484">
        <v>40</v>
      </c>
      <c r="Q7484">
        <v>0</v>
      </c>
      <c r="R7484">
        <v>1</v>
      </c>
      <c r="S7484">
        <v>0</v>
      </c>
      <c r="T7484">
        <v>2</v>
      </c>
      <c r="U7484">
        <v>0</v>
      </c>
      <c r="V7484">
        <v>0</v>
      </c>
      <c r="W7484">
        <v>0</v>
      </c>
      <c r="X7484">
        <v>3.6727347102301331</v>
      </c>
      <c r="Y7484">
        <v>0</v>
      </c>
      <c r="Z7484">
        <v>0.89149010334690837</v>
      </c>
      <c r="AA7484">
        <v>0</v>
      </c>
      <c r="AB7484">
        <v>0.27259518701800001</v>
      </c>
      <c r="AC7484">
        <v>0</v>
      </c>
      <c r="AD7484">
        <v>0</v>
      </c>
      <c r="AE7484">
        <v>4.8368200005950417</v>
      </c>
    </row>
    <row r="7485" spans="1:31" x14ac:dyDescent="0.25">
      <c r="A7485">
        <v>2286953</v>
      </c>
      <c r="B7485">
        <v>1</v>
      </c>
      <c r="C7485" t="s">
        <v>80</v>
      </c>
      <c r="D7485" t="s">
        <v>84</v>
      </c>
      <c r="E7485" t="s">
        <v>176</v>
      </c>
      <c r="F7485" t="s">
        <v>21547</v>
      </c>
      <c r="G7485" t="s">
        <v>178</v>
      </c>
      <c r="H7485" t="s">
        <v>150</v>
      </c>
      <c r="I7485" t="s">
        <v>136</v>
      </c>
      <c r="J7485" t="s">
        <v>137</v>
      </c>
      <c r="K7485" t="s">
        <v>138</v>
      </c>
      <c r="L7485" t="s">
        <v>21548</v>
      </c>
      <c r="M7485" t="s">
        <v>21549</v>
      </c>
      <c r="N7485">
        <v>3.5405555550000001</v>
      </c>
      <c r="O7485">
        <v>0</v>
      </c>
      <c r="P7485">
        <v>395</v>
      </c>
      <c r="Q7485">
        <v>0</v>
      </c>
      <c r="R7485">
        <v>0</v>
      </c>
      <c r="S7485">
        <v>0</v>
      </c>
      <c r="T7485">
        <v>29</v>
      </c>
      <c r="U7485">
        <v>0</v>
      </c>
      <c r="V7485">
        <v>0</v>
      </c>
      <c r="W7485">
        <v>0</v>
      </c>
      <c r="X7485">
        <v>367.82618327766528</v>
      </c>
      <c r="Y7485">
        <v>0</v>
      </c>
      <c r="Z7485">
        <v>0</v>
      </c>
      <c r="AA7485">
        <v>0</v>
      </c>
      <c r="AB7485">
        <v>98.067769788494942</v>
      </c>
      <c r="AC7485">
        <v>0</v>
      </c>
      <c r="AD7485">
        <v>0</v>
      </c>
      <c r="AE7485">
        <v>465.89395306616024</v>
      </c>
    </row>
    <row r="7486" spans="1:31" x14ac:dyDescent="0.25">
      <c r="A7486">
        <v>2286959</v>
      </c>
      <c r="B7486">
        <v>1</v>
      </c>
      <c r="C7486" t="s">
        <v>80</v>
      </c>
      <c r="D7486" t="s">
        <v>97</v>
      </c>
      <c r="E7486" t="s">
        <v>176</v>
      </c>
      <c r="F7486" t="s">
        <v>21550</v>
      </c>
      <c r="G7486" t="s">
        <v>355</v>
      </c>
      <c r="H7486" t="s">
        <v>150</v>
      </c>
      <c r="I7486" t="s">
        <v>136</v>
      </c>
      <c r="J7486" t="s">
        <v>137</v>
      </c>
      <c r="K7486" t="s">
        <v>138</v>
      </c>
      <c r="L7486" t="s">
        <v>21551</v>
      </c>
      <c r="M7486" t="s">
        <v>21552</v>
      </c>
      <c r="N7486">
        <v>0.273888888</v>
      </c>
      <c r="O7486">
        <v>0</v>
      </c>
      <c r="P7486">
        <v>98</v>
      </c>
      <c r="Q7486">
        <v>0</v>
      </c>
      <c r="R7486">
        <v>0</v>
      </c>
      <c r="S7486">
        <v>0</v>
      </c>
      <c r="T7486">
        <v>14</v>
      </c>
      <c r="U7486">
        <v>0</v>
      </c>
      <c r="V7486">
        <v>0</v>
      </c>
      <c r="W7486">
        <v>0</v>
      </c>
      <c r="X7486">
        <v>21.72156622331222</v>
      </c>
      <c r="Y7486">
        <v>0</v>
      </c>
      <c r="Z7486">
        <v>0</v>
      </c>
      <c r="AA7486">
        <v>0</v>
      </c>
      <c r="AB7486">
        <v>1.7695146170060003</v>
      </c>
      <c r="AC7486">
        <v>0</v>
      </c>
      <c r="AD7486">
        <v>0</v>
      </c>
      <c r="AE7486">
        <v>23.491080840318219</v>
      </c>
    </row>
    <row r="7487" spans="1:31" x14ac:dyDescent="0.25">
      <c r="A7487">
        <v>2286960</v>
      </c>
      <c r="B7487">
        <v>1</v>
      </c>
      <c r="C7487" t="s">
        <v>81</v>
      </c>
      <c r="D7487" t="s">
        <v>127</v>
      </c>
      <c r="E7487" t="s">
        <v>165</v>
      </c>
      <c r="F7487" t="s">
        <v>21553</v>
      </c>
      <c r="G7487" t="s">
        <v>198</v>
      </c>
      <c r="H7487" t="s">
        <v>150</v>
      </c>
      <c r="I7487" t="s">
        <v>136</v>
      </c>
      <c r="J7487" t="s">
        <v>137</v>
      </c>
      <c r="K7487" t="s">
        <v>138</v>
      </c>
      <c r="L7487" t="s">
        <v>21554</v>
      </c>
      <c r="M7487" t="s">
        <v>21555</v>
      </c>
      <c r="N7487">
        <v>3.435277777</v>
      </c>
      <c r="O7487">
        <v>0</v>
      </c>
      <c r="P7487">
        <v>1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0.38891574274507501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0.38891574274507501</v>
      </c>
    </row>
    <row r="7488" spans="1:31" x14ac:dyDescent="0.25">
      <c r="A7488">
        <v>2286963</v>
      </c>
      <c r="B7488">
        <v>1</v>
      </c>
      <c r="C7488" t="s">
        <v>80</v>
      </c>
      <c r="D7488" t="s">
        <v>96</v>
      </c>
      <c r="E7488" t="s">
        <v>165</v>
      </c>
      <c r="F7488" t="s">
        <v>14873</v>
      </c>
      <c r="G7488" t="s">
        <v>198</v>
      </c>
      <c r="H7488" t="s">
        <v>150</v>
      </c>
      <c r="I7488" t="s">
        <v>136</v>
      </c>
      <c r="J7488" t="s">
        <v>137</v>
      </c>
      <c r="K7488" t="s">
        <v>138</v>
      </c>
      <c r="L7488" t="s">
        <v>21556</v>
      </c>
      <c r="M7488" t="s">
        <v>21557</v>
      </c>
      <c r="N7488">
        <v>1.0802777770000001</v>
      </c>
      <c r="O7488">
        <v>0</v>
      </c>
      <c r="P7488">
        <v>1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1.2569743188936999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1.2569743188936999</v>
      </c>
    </row>
    <row r="7489" spans="1:31" x14ac:dyDescent="0.25">
      <c r="A7489">
        <v>2287103</v>
      </c>
      <c r="B7489">
        <v>1</v>
      </c>
      <c r="C7489" t="s">
        <v>80</v>
      </c>
      <c r="D7489" t="s">
        <v>100</v>
      </c>
      <c r="E7489" t="s">
        <v>157</v>
      </c>
      <c r="F7489" t="s">
        <v>1852</v>
      </c>
      <c r="G7489" t="s">
        <v>143</v>
      </c>
      <c r="H7489" t="s">
        <v>135</v>
      </c>
      <c r="I7489" t="s">
        <v>136</v>
      </c>
      <c r="J7489" t="s">
        <v>137</v>
      </c>
      <c r="K7489" t="s">
        <v>144</v>
      </c>
      <c r="L7489" t="s">
        <v>21558</v>
      </c>
      <c r="M7489" t="s">
        <v>21559</v>
      </c>
      <c r="N7489">
        <v>5.6058333329999996</v>
      </c>
      <c r="O7489">
        <v>0</v>
      </c>
      <c r="P7489">
        <v>254</v>
      </c>
      <c r="Q7489">
        <v>0</v>
      </c>
      <c r="R7489">
        <v>24</v>
      </c>
      <c r="S7489">
        <v>8</v>
      </c>
      <c r="T7489">
        <v>241</v>
      </c>
      <c r="U7489">
        <v>6</v>
      </c>
      <c r="V7489">
        <v>21</v>
      </c>
      <c r="W7489">
        <v>0</v>
      </c>
      <c r="X7489">
        <v>349.67099641515887</v>
      </c>
      <c r="Y7489">
        <v>0</v>
      </c>
      <c r="Z7489">
        <v>35.07633202251548</v>
      </c>
      <c r="AA7489">
        <v>366.95059837450975</v>
      </c>
      <c r="AB7489">
        <v>1459.1073687325256</v>
      </c>
      <c r="AC7489">
        <v>641.61654358783267</v>
      </c>
      <c r="AD7489">
        <v>1090.6665119812803</v>
      </c>
      <c r="AE7489">
        <v>3943.0883511138227</v>
      </c>
    </row>
    <row r="7490" spans="1:31" x14ac:dyDescent="0.25">
      <c r="A7490">
        <v>2287438</v>
      </c>
      <c r="B7490">
        <v>1</v>
      </c>
      <c r="C7490" t="s">
        <v>81</v>
      </c>
      <c r="D7490" t="s">
        <v>123</v>
      </c>
      <c r="E7490" t="s">
        <v>141</v>
      </c>
      <c r="F7490" t="s">
        <v>1120</v>
      </c>
      <c r="G7490" t="s">
        <v>701</v>
      </c>
      <c r="H7490" t="s">
        <v>135</v>
      </c>
      <c r="I7490" t="s">
        <v>136</v>
      </c>
      <c r="J7490" t="s">
        <v>137</v>
      </c>
      <c r="K7490" t="s">
        <v>138</v>
      </c>
      <c r="L7490" t="s">
        <v>21560</v>
      </c>
      <c r="M7490" t="s">
        <v>21561</v>
      </c>
      <c r="N7490">
        <v>0.75472222200000005</v>
      </c>
      <c r="O7490">
        <v>0</v>
      </c>
      <c r="P7490">
        <v>617</v>
      </c>
      <c r="Q7490">
        <v>0</v>
      </c>
      <c r="R7490">
        <v>0</v>
      </c>
      <c r="S7490">
        <v>0</v>
      </c>
      <c r="T7490">
        <v>139</v>
      </c>
      <c r="U7490">
        <v>0</v>
      </c>
      <c r="V7490">
        <v>0</v>
      </c>
      <c r="W7490">
        <v>0</v>
      </c>
      <c r="X7490">
        <v>96.605678127631464</v>
      </c>
      <c r="Y7490">
        <v>0</v>
      </c>
      <c r="Z7490">
        <v>0</v>
      </c>
      <c r="AA7490">
        <v>0</v>
      </c>
      <c r="AB7490">
        <v>31.641513414571946</v>
      </c>
      <c r="AC7490">
        <v>0</v>
      </c>
      <c r="AD7490">
        <v>0</v>
      </c>
      <c r="AE7490">
        <v>128.24719154220341</v>
      </c>
    </row>
    <row r="7491" spans="1:31" x14ac:dyDescent="0.25">
      <c r="A7491">
        <v>2287295</v>
      </c>
      <c r="B7491">
        <v>1</v>
      </c>
      <c r="C7491" t="s">
        <v>80</v>
      </c>
      <c r="D7491" t="s">
        <v>96</v>
      </c>
      <c r="E7491" t="s">
        <v>165</v>
      </c>
      <c r="F7491" t="s">
        <v>21562</v>
      </c>
      <c r="G7491" t="s">
        <v>167</v>
      </c>
      <c r="H7491" t="s">
        <v>150</v>
      </c>
      <c r="I7491" t="s">
        <v>136</v>
      </c>
      <c r="J7491" t="s">
        <v>137</v>
      </c>
      <c r="K7491" t="s">
        <v>138</v>
      </c>
      <c r="L7491" t="s">
        <v>21563</v>
      </c>
      <c r="M7491" t="s">
        <v>21564</v>
      </c>
      <c r="N7491">
        <v>2.346944444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1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0.39424657681304998</v>
      </c>
      <c r="AC7491">
        <v>0</v>
      </c>
      <c r="AD7491">
        <v>0</v>
      </c>
      <c r="AE7491">
        <v>0.39424657681304998</v>
      </c>
    </row>
    <row r="7492" spans="1:31" x14ac:dyDescent="0.25">
      <c r="A7492">
        <v>2287338</v>
      </c>
      <c r="B7492">
        <v>1</v>
      </c>
      <c r="C7492" t="s">
        <v>80</v>
      </c>
      <c r="D7492" t="s">
        <v>107</v>
      </c>
      <c r="E7492" t="s">
        <v>165</v>
      </c>
      <c r="F7492" t="s">
        <v>20430</v>
      </c>
      <c r="G7492" t="s">
        <v>198</v>
      </c>
      <c r="H7492" t="s">
        <v>150</v>
      </c>
      <c r="I7492" t="s">
        <v>136</v>
      </c>
      <c r="J7492" t="s">
        <v>137</v>
      </c>
      <c r="K7492" t="s">
        <v>138</v>
      </c>
      <c r="L7492" t="s">
        <v>21565</v>
      </c>
      <c r="M7492" t="s">
        <v>21566</v>
      </c>
      <c r="N7492">
        <v>2.2408333329999999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1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1.5706529854399999E-2</v>
      </c>
      <c r="AC7492">
        <v>0</v>
      </c>
      <c r="AD7492">
        <v>0</v>
      </c>
      <c r="AE7492">
        <v>1.5706529854399999E-2</v>
      </c>
    </row>
    <row r="7493" spans="1:31" x14ac:dyDescent="0.25">
      <c r="A7493">
        <v>2287324</v>
      </c>
      <c r="B7493">
        <v>1</v>
      </c>
      <c r="C7493" t="s">
        <v>80</v>
      </c>
      <c r="D7493" t="s">
        <v>82</v>
      </c>
      <c r="E7493" t="s">
        <v>157</v>
      </c>
      <c r="F7493" t="s">
        <v>21567</v>
      </c>
      <c r="G7493" t="s">
        <v>162</v>
      </c>
      <c r="H7493" t="s">
        <v>135</v>
      </c>
      <c r="I7493" t="s">
        <v>136</v>
      </c>
      <c r="J7493" t="s">
        <v>137</v>
      </c>
      <c r="K7493" t="s">
        <v>138</v>
      </c>
      <c r="L7493" t="s">
        <v>21568</v>
      </c>
      <c r="M7493" t="s">
        <v>21569</v>
      </c>
      <c r="N7493">
        <v>0.46333333300000001</v>
      </c>
      <c r="O7493">
        <v>0</v>
      </c>
      <c r="P7493">
        <v>7566</v>
      </c>
      <c r="Q7493">
        <v>0</v>
      </c>
      <c r="R7493">
        <v>0</v>
      </c>
      <c r="S7493">
        <v>1</v>
      </c>
      <c r="T7493">
        <v>613</v>
      </c>
      <c r="U7493">
        <v>0</v>
      </c>
      <c r="V7493">
        <v>1</v>
      </c>
      <c r="W7493">
        <v>0</v>
      </c>
      <c r="X7493">
        <v>867.18011517276398</v>
      </c>
      <c r="Y7493">
        <v>0</v>
      </c>
      <c r="Z7493">
        <v>0</v>
      </c>
      <c r="AA7493">
        <v>8.7209856965879986</v>
      </c>
      <c r="AB7493">
        <v>159.89705865809671</v>
      </c>
      <c r="AC7493">
        <v>0</v>
      </c>
      <c r="AD7493">
        <v>0.1128835604523</v>
      </c>
      <c r="AE7493">
        <v>1035.9110430879009</v>
      </c>
    </row>
    <row r="7494" spans="1:31" x14ac:dyDescent="0.25">
      <c r="A7494">
        <v>2287278</v>
      </c>
      <c r="B7494">
        <v>1</v>
      </c>
      <c r="C7494" t="s">
        <v>80</v>
      </c>
      <c r="D7494" t="s">
        <v>101</v>
      </c>
      <c r="E7494" t="s">
        <v>165</v>
      </c>
      <c r="F7494" t="s">
        <v>21570</v>
      </c>
      <c r="G7494" t="s">
        <v>225</v>
      </c>
      <c r="H7494" t="s">
        <v>150</v>
      </c>
      <c r="I7494" t="s">
        <v>136</v>
      </c>
      <c r="J7494" t="s">
        <v>137</v>
      </c>
      <c r="K7494" t="s">
        <v>138</v>
      </c>
      <c r="L7494" t="s">
        <v>21571</v>
      </c>
      <c r="M7494" t="s">
        <v>21572</v>
      </c>
      <c r="N7494">
        <v>2.497777777</v>
      </c>
      <c r="O7494">
        <v>0</v>
      </c>
      <c r="P7494">
        <v>1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7.5666568192500006E-2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7.5666568192500006E-2</v>
      </c>
    </row>
    <row r="7495" spans="1:31" x14ac:dyDescent="0.25">
      <c r="A7495">
        <v>2287155</v>
      </c>
      <c r="B7495">
        <v>1</v>
      </c>
      <c r="C7495" t="s">
        <v>80</v>
      </c>
      <c r="D7495" t="s">
        <v>93</v>
      </c>
      <c r="E7495" t="s">
        <v>176</v>
      </c>
      <c r="F7495" t="s">
        <v>21573</v>
      </c>
      <c r="G7495" t="s">
        <v>143</v>
      </c>
      <c r="H7495" t="s">
        <v>150</v>
      </c>
      <c r="I7495" t="s">
        <v>136</v>
      </c>
      <c r="J7495" t="s">
        <v>137</v>
      </c>
      <c r="K7495" t="s">
        <v>144</v>
      </c>
      <c r="L7495" t="s">
        <v>21574</v>
      </c>
      <c r="M7495" t="s">
        <v>21575</v>
      </c>
      <c r="N7495">
        <v>0.46694444400000001</v>
      </c>
      <c r="O7495">
        <v>0</v>
      </c>
      <c r="P7495">
        <v>403</v>
      </c>
      <c r="Q7495">
        <v>0</v>
      </c>
      <c r="R7495">
        <v>1</v>
      </c>
      <c r="S7495">
        <v>0</v>
      </c>
      <c r="T7495">
        <v>16</v>
      </c>
      <c r="U7495">
        <v>0</v>
      </c>
      <c r="V7495">
        <v>0</v>
      </c>
      <c r="W7495">
        <v>0</v>
      </c>
      <c r="X7495">
        <v>37.133910243424964</v>
      </c>
      <c r="Y7495">
        <v>0</v>
      </c>
      <c r="Z7495">
        <v>0</v>
      </c>
      <c r="AA7495">
        <v>0</v>
      </c>
      <c r="AB7495">
        <v>4.213183382668312</v>
      </c>
      <c r="AC7495">
        <v>0</v>
      </c>
      <c r="AD7495">
        <v>0</v>
      </c>
      <c r="AE7495">
        <v>41.347093626093276</v>
      </c>
    </row>
    <row r="7496" spans="1:31" x14ac:dyDescent="0.25">
      <c r="A7496">
        <v>2287424</v>
      </c>
      <c r="B7496">
        <v>1</v>
      </c>
      <c r="C7496" t="s">
        <v>81</v>
      </c>
      <c r="D7496" t="s">
        <v>114</v>
      </c>
      <c r="E7496" t="s">
        <v>147</v>
      </c>
      <c r="F7496" t="s">
        <v>21576</v>
      </c>
      <c r="G7496" t="s">
        <v>149</v>
      </c>
      <c r="H7496" t="s">
        <v>150</v>
      </c>
      <c r="I7496" t="s">
        <v>136</v>
      </c>
      <c r="J7496" t="s">
        <v>137</v>
      </c>
      <c r="K7496" t="s">
        <v>138</v>
      </c>
      <c r="L7496" t="s">
        <v>21577</v>
      </c>
      <c r="M7496" t="s">
        <v>21578</v>
      </c>
      <c r="N7496">
        <v>0.69555555499999999</v>
      </c>
      <c r="O7496">
        <v>0</v>
      </c>
      <c r="P7496">
        <v>27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2.1073361118420499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2.1073361118420499</v>
      </c>
    </row>
    <row r="7497" spans="1:31" x14ac:dyDescent="0.25">
      <c r="A7497">
        <v>2286969</v>
      </c>
      <c r="B7497">
        <v>1</v>
      </c>
      <c r="C7497" t="s">
        <v>81</v>
      </c>
      <c r="D7497" t="s">
        <v>128</v>
      </c>
      <c r="E7497" t="s">
        <v>165</v>
      </c>
      <c r="F7497" t="s">
        <v>21579</v>
      </c>
      <c r="G7497" t="s">
        <v>225</v>
      </c>
      <c r="H7497" t="s">
        <v>150</v>
      </c>
      <c r="I7497" t="s">
        <v>136</v>
      </c>
      <c r="J7497" t="s">
        <v>137</v>
      </c>
      <c r="K7497" t="s">
        <v>138</v>
      </c>
      <c r="L7497" t="s">
        <v>21580</v>
      </c>
      <c r="M7497" t="s">
        <v>21581</v>
      </c>
      <c r="N7497">
        <v>1.288333333</v>
      </c>
      <c r="O7497">
        <v>0</v>
      </c>
      <c r="P7497">
        <v>3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1.2565684275695834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1.2565684275695834</v>
      </c>
    </row>
    <row r="7498" spans="1:31" x14ac:dyDescent="0.25">
      <c r="A7498">
        <v>2287318</v>
      </c>
      <c r="B7498">
        <v>1</v>
      </c>
      <c r="C7498" t="s">
        <v>80</v>
      </c>
      <c r="D7498" t="s">
        <v>94</v>
      </c>
      <c r="E7498" t="s">
        <v>147</v>
      </c>
      <c r="F7498" t="s">
        <v>3660</v>
      </c>
      <c r="G7498" t="s">
        <v>261</v>
      </c>
      <c r="H7498" t="s">
        <v>150</v>
      </c>
      <c r="I7498" t="s">
        <v>136</v>
      </c>
      <c r="J7498" t="s">
        <v>137</v>
      </c>
      <c r="K7498" t="s">
        <v>138</v>
      </c>
      <c r="L7498" t="s">
        <v>21582</v>
      </c>
      <c r="M7498" t="s">
        <v>21583</v>
      </c>
      <c r="N7498">
        <v>1.3194444439999999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9</v>
      </c>
      <c r="U7498">
        <v>0</v>
      </c>
      <c r="V7498">
        <v>1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14.870116432324133</v>
      </c>
      <c r="AC7498">
        <v>0</v>
      </c>
      <c r="AD7498">
        <v>0.89743824034793351</v>
      </c>
      <c r="AE7498">
        <v>15.767554672672066</v>
      </c>
    </row>
    <row r="7499" spans="1:31" x14ac:dyDescent="0.25">
      <c r="A7499">
        <v>2287049</v>
      </c>
      <c r="B7499">
        <v>1</v>
      </c>
      <c r="C7499" t="s">
        <v>81</v>
      </c>
      <c r="D7499" t="s">
        <v>123</v>
      </c>
      <c r="E7499" t="s">
        <v>157</v>
      </c>
      <c r="F7499" t="s">
        <v>21584</v>
      </c>
      <c r="G7499" t="s">
        <v>134</v>
      </c>
      <c r="H7499" t="s">
        <v>135</v>
      </c>
      <c r="I7499" t="s">
        <v>136</v>
      </c>
      <c r="J7499" t="s">
        <v>137</v>
      </c>
      <c r="K7499" t="s">
        <v>138</v>
      </c>
      <c r="L7499" t="s">
        <v>21585</v>
      </c>
      <c r="M7499" t="s">
        <v>21586</v>
      </c>
      <c r="N7499">
        <v>0.53527777700000001</v>
      </c>
      <c r="O7499">
        <v>0</v>
      </c>
      <c r="P7499">
        <v>3</v>
      </c>
      <c r="Q7499">
        <v>1</v>
      </c>
      <c r="R7499">
        <v>1</v>
      </c>
      <c r="S7499">
        <v>6</v>
      </c>
      <c r="T7499">
        <v>138</v>
      </c>
      <c r="U7499">
        <v>9</v>
      </c>
      <c r="V7499">
        <v>3</v>
      </c>
      <c r="W7499">
        <v>0</v>
      </c>
      <c r="X7499">
        <v>0.13063916389733332</v>
      </c>
      <c r="Y7499">
        <v>0.78191418296051651</v>
      </c>
      <c r="Z7499">
        <v>3.4706046340125002E-2</v>
      </c>
      <c r="AA7499">
        <v>257.30719946432163</v>
      </c>
      <c r="AB7499">
        <v>30.229560513912649</v>
      </c>
      <c r="AC7499">
        <v>274.80809612248299</v>
      </c>
      <c r="AD7499">
        <v>4.3495635638392001</v>
      </c>
      <c r="AE7499">
        <v>567.64167905775435</v>
      </c>
    </row>
    <row r="7500" spans="1:31" x14ac:dyDescent="0.25">
      <c r="A7500">
        <v>2287261</v>
      </c>
      <c r="B7500">
        <v>1</v>
      </c>
      <c r="C7500" t="s">
        <v>80</v>
      </c>
      <c r="D7500" t="s">
        <v>90</v>
      </c>
      <c r="E7500" t="s">
        <v>165</v>
      </c>
      <c r="F7500" t="s">
        <v>21587</v>
      </c>
      <c r="G7500" t="s">
        <v>198</v>
      </c>
      <c r="H7500" t="s">
        <v>150</v>
      </c>
      <c r="I7500" t="s">
        <v>136</v>
      </c>
      <c r="J7500" t="s">
        <v>137</v>
      </c>
      <c r="K7500" t="s">
        <v>138</v>
      </c>
      <c r="L7500" t="s">
        <v>21588</v>
      </c>
      <c r="M7500" t="s">
        <v>21589</v>
      </c>
      <c r="N7500">
        <v>3.8163888880000001</v>
      </c>
      <c r="O7500">
        <v>0</v>
      </c>
      <c r="P7500">
        <v>2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0.52255891933678345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0.52255891933678345</v>
      </c>
    </row>
    <row r="7501" spans="1:31" x14ac:dyDescent="0.25">
      <c r="A7501">
        <v>2287404</v>
      </c>
      <c r="B7501">
        <v>1</v>
      </c>
      <c r="C7501" t="s">
        <v>81</v>
      </c>
      <c r="D7501" t="s">
        <v>112</v>
      </c>
      <c r="E7501" t="s">
        <v>165</v>
      </c>
      <c r="F7501" t="s">
        <v>21590</v>
      </c>
      <c r="G7501" t="s">
        <v>198</v>
      </c>
      <c r="H7501" t="s">
        <v>150</v>
      </c>
      <c r="I7501" t="s">
        <v>136</v>
      </c>
      <c r="J7501" t="s">
        <v>137</v>
      </c>
      <c r="K7501" t="s">
        <v>138</v>
      </c>
      <c r="L7501" t="s">
        <v>21591</v>
      </c>
      <c r="M7501" t="s">
        <v>21592</v>
      </c>
      <c r="N7501">
        <v>2.9636111110000001</v>
      </c>
      <c r="O7501">
        <v>0</v>
      </c>
      <c r="P7501">
        <v>0</v>
      </c>
      <c r="Q7501">
        <v>0</v>
      </c>
      <c r="R7501">
        <v>1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3.9737544935869167</v>
      </c>
      <c r="AA7501">
        <v>0</v>
      </c>
      <c r="AB7501">
        <v>0</v>
      </c>
      <c r="AC7501">
        <v>0</v>
      </c>
      <c r="AD7501">
        <v>0</v>
      </c>
      <c r="AE7501">
        <v>3.9737544935869167</v>
      </c>
    </row>
    <row r="7502" spans="1:31" x14ac:dyDescent="0.25">
      <c r="A7502">
        <v>2287427</v>
      </c>
      <c r="B7502">
        <v>1</v>
      </c>
      <c r="C7502" t="s">
        <v>80</v>
      </c>
      <c r="D7502" t="s">
        <v>96</v>
      </c>
      <c r="E7502" t="s">
        <v>165</v>
      </c>
      <c r="F7502" t="s">
        <v>21593</v>
      </c>
      <c r="G7502" t="s">
        <v>167</v>
      </c>
      <c r="H7502" t="s">
        <v>150</v>
      </c>
      <c r="I7502" t="s">
        <v>136</v>
      </c>
      <c r="J7502" t="s">
        <v>137</v>
      </c>
      <c r="K7502" t="s">
        <v>138</v>
      </c>
      <c r="L7502" t="s">
        <v>21594</v>
      </c>
      <c r="M7502" t="s">
        <v>21595</v>
      </c>
      <c r="N7502">
        <v>2.517222222</v>
      </c>
      <c r="O7502">
        <v>0</v>
      </c>
      <c r="P7502">
        <v>1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0.18302180509605004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0.18302180509605004</v>
      </c>
    </row>
    <row r="7503" spans="1:31" x14ac:dyDescent="0.25">
      <c r="A7503">
        <v>2287447</v>
      </c>
      <c r="B7503">
        <v>1</v>
      </c>
      <c r="C7503" t="s">
        <v>81</v>
      </c>
      <c r="D7503" t="s">
        <v>118</v>
      </c>
      <c r="E7503" t="s">
        <v>141</v>
      </c>
      <c r="F7503" t="s">
        <v>21596</v>
      </c>
      <c r="G7503" t="s">
        <v>134</v>
      </c>
      <c r="H7503" t="s">
        <v>135</v>
      </c>
      <c r="I7503" t="s">
        <v>136</v>
      </c>
      <c r="J7503" t="s">
        <v>137</v>
      </c>
      <c r="K7503" t="s">
        <v>138</v>
      </c>
      <c r="L7503" t="s">
        <v>21597</v>
      </c>
      <c r="M7503" t="s">
        <v>21598</v>
      </c>
      <c r="N7503">
        <v>0.48805555499999997</v>
      </c>
      <c r="O7503">
        <v>0</v>
      </c>
      <c r="P7503">
        <v>352</v>
      </c>
      <c r="Q7503">
        <v>0</v>
      </c>
      <c r="R7503">
        <v>20</v>
      </c>
      <c r="S7503">
        <v>0</v>
      </c>
      <c r="T7503">
        <v>29</v>
      </c>
      <c r="U7503">
        <v>0</v>
      </c>
      <c r="V7503">
        <v>0</v>
      </c>
      <c r="W7503">
        <v>0</v>
      </c>
      <c r="X7503">
        <v>46.074187577352113</v>
      </c>
      <c r="Y7503">
        <v>0</v>
      </c>
      <c r="Z7503">
        <v>0.86512377174711685</v>
      </c>
      <c r="AA7503">
        <v>0</v>
      </c>
      <c r="AB7503">
        <v>6.2962910380552648</v>
      </c>
      <c r="AC7503">
        <v>0</v>
      </c>
      <c r="AD7503">
        <v>0</v>
      </c>
      <c r="AE7503">
        <v>53.235602387154493</v>
      </c>
    </row>
    <row r="7504" spans="1:31" x14ac:dyDescent="0.25">
      <c r="A7504">
        <v>2287092</v>
      </c>
      <c r="B7504">
        <v>1</v>
      </c>
      <c r="C7504" t="s">
        <v>80</v>
      </c>
      <c r="D7504" t="s">
        <v>106</v>
      </c>
      <c r="E7504" t="s">
        <v>141</v>
      </c>
      <c r="F7504" t="s">
        <v>21599</v>
      </c>
      <c r="G7504" t="s">
        <v>154</v>
      </c>
      <c r="H7504" t="s">
        <v>135</v>
      </c>
      <c r="I7504" t="s">
        <v>136</v>
      </c>
      <c r="J7504" t="s">
        <v>137</v>
      </c>
      <c r="K7504" t="s">
        <v>144</v>
      </c>
      <c r="L7504" t="s">
        <v>21600</v>
      </c>
      <c r="M7504" t="s">
        <v>21601</v>
      </c>
      <c r="N7504">
        <v>2.0072222219999998</v>
      </c>
      <c r="O7504">
        <v>0</v>
      </c>
      <c r="P7504">
        <v>4936</v>
      </c>
      <c r="Q7504">
        <v>0</v>
      </c>
      <c r="R7504">
        <v>18</v>
      </c>
      <c r="S7504">
        <v>0</v>
      </c>
      <c r="T7504">
        <v>659</v>
      </c>
      <c r="U7504">
        <v>0</v>
      </c>
      <c r="V7504">
        <v>4</v>
      </c>
      <c r="W7504">
        <v>0</v>
      </c>
      <c r="X7504">
        <v>1938.1615336847301</v>
      </c>
      <c r="Y7504">
        <v>0</v>
      </c>
      <c r="Z7504">
        <v>8.4542559286629153</v>
      </c>
      <c r="AA7504">
        <v>0</v>
      </c>
      <c r="AB7504">
        <v>608.53411548693759</v>
      </c>
      <c r="AC7504">
        <v>0</v>
      </c>
      <c r="AD7504">
        <v>95.394687606669891</v>
      </c>
      <c r="AE7504">
        <v>2650.5445927070004</v>
      </c>
    </row>
    <row r="7505" spans="1:31" x14ac:dyDescent="0.25">
      <c r="A7505">
        <v>2287341</v>
      </c>
      <c r="B7505">
        <v>1</v>
      </c>
      <c r="C7505" t="s">
        <v>80</v>
      </c>
      <c r="D7505" t="s">
        <v>104</v>
      </c>
      <c r="E7505" t="s">
        <v>165</v>
      </c>
      <c r="F7505" t="s">
        <v>21602</v>
      </c>
      <c r="G7505" t="s">
        <v>198</v>
      </c>
      <c r="H7505" t="s">
        <v>150</v>
      </c>
      <c r="I7505" t="s">
        <v>136</v>
      </c>
      <c r="J7505" t="s">
        <v>137</v>
      </c>
      <c r="K7505" t="s">
        <v>138</v>
      </c>
      <c r="L7505" t="s">
        <v>21603</v>
      </c>
      <c r="M7505" t="s">
        <v>21604</v>
      </c>
      <c r="N7505">
        <v>1.8136111109999999</v>
      </c>
      <c r="O7505">
        <v>0</v>
      </c>
      <c r="P7505">
        <v>2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2.7966945781651504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2.7966945781651504</v>
      </c>
    </row>
    <row r="7506" spans="1:31" x14ac:dyDescent="0.25">
      <c r="A7506">
        <v>2287321</v>
      </c>
      <c r="B7506">
        <v>1</v>
      </c>
      <c r="C7506" t="s">
        <v>80</v>
      </c>
      <c r="D7506" t="s">
        <v>83</v>
      </c>
      <c r="E7506" t="s">
        <v>165</v>
      </c>
      <c r="F7506" t="s">
        <v>21605</v>
      </c>
      <c r="G7506" t="s">
        <v>297</v>
      </c>
      <c r="H7506" t="s">
        <v>150</v>
      </c>
      <c r="I7506" t="s">
        <v>136</v>
      </c>
      <c r="J7506" t="s">
        <v>137</v>
      </c>
      <c r="K7506" t="s">
        <v>138</v>
      </c>
      <c r="L7506" t="s">
        <v>21606</v>
      </c>
      <c r="M7506" t="s">
        <v>21607</v>
      </c>
      <c r="N7506">
        <v>3.0847222219999999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1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4.5785603564908417</v>
      </c>
      <c r="AC7506">
        <v>0</v>
      </c>
      <c r="AD7506">
        <v>0</v>
      </c>
      <c r="AE7506">
        <v>4.5785603564908417</v>
      </c>
    </row>
    <row r="7507" spans="1:31" x14ac:dyDescent="0.25">
      <c r="A7507">
        <v>2287135</v>
      </c>
      <c r="B7507">
        <v>1</v>
      </c>
      <c r="C7507" t="s">
        <v>80</v>
      </c>
      <c r="D7507" t="s">
        <v>105</v>
      </c>
      <c r="E7507" t="s">
        <v>141</v>
      </c>
      <c r="F7507" t="s">
        <v>426</v>
      </c>
      <c r="G7507" t="s">
        <v>278</v>
      </c>
      <c r="H7507" t="s">
        <v>135</v>
      </c>
      <c r="I7507" t="s">
        <v>136</v>
      </c>
      <c r="J7507" t="s">
        <v>137</v>
      </c>
      <c r="K7507" t="s">
        <v>138</v>
      </c>
      <c r="L7507" t="s">
        <v>21608</v>
      </c>
      <c r="M7507" t="s">
        <v>21609</v>
      </c>
      <c r="N7507">
        <v>1.511666666</v>
      </c>
      <c r="O7507">
        <v>0</v>
      </c>
      <c r="P7507">
        <v>169</v>
      </c>
      <c r="Q7507">
        <v>0</v>
      </c>
      <c r="R7507">
        <v>16</v>
      </c>
      <c r="S7507">
        <v>0</v>
      </c>
      <c r="T7507">
        <v>8</v>
      </c>
      <c r="U7507">
        <v>0</v>
      </c>
      <c r="V7507">
        <v>0</v>
      </c>
      <c r="W7507">
        <v>0</v>
      </c>
      <c r="X7507">
        <v>58.117971634600146</v>
      </c>
      <c r="Y7507">
        <v>0</v>
      </c>
      <c r="Z7507">
        <v>2.3744322499039998</v>
      </c>
      <c r="AA7507">
        <v>0</v>
      </c>
      <c r="AB7507">
        <v>3.9928945252571832</v>
      </c>
      <c r="AC7507">
        <v>0</v>
      </c>
      <c r="AD7507">
        <v>0</v>
      </c>
      <c r="AE7507">
        <v>64.485298409761327</v>
      </c>
    </row>
    <row r="7508" spans="1:31" x14ac:dyDescent="0.25">
      <c r="A7508">
        <v>2287012</v>
      </c>
      <c r="B7508">
        <v>1</v>
      </c>
      <c r="C7508" t="s">
        <v>80</v>
      </c>
      <c r="D7508" t="s">
        <v>88</v>
      </c>
      <c r="E7508" t="s">
        <v>322</v>
      </c>
      <c r="F7508" t="s">
        <v>21610</v>
      </c>
      <c r="G7508" t="s">
        <v>162</v>
      </c>
      <c r="H7508" t="s">
        <v>135</v>
      </c>
      <c r="I7508" t="s">
        <v>136</v>
      </c>
      <c r="J7508" t="s">
        <v>137</v>
      </c>
      <c r="K7508" t="s">
        <v>138</v>
      </c>
      <c r="L7508" t="s">
        <v>21611</v>
      </c>
      <c r="M7508" t="s">
        <v>21612</v>
      </c>
      <c r="N7508">
        <v>0.78611111099999997</v>
      </c>
      <c r="O7508">
        <v>0</v>
      </c>
      <c r="P7508">
        <v>3861</v>
      </c>
      <c r="Q7508">
        <v>0</v>
      </c>
      <c r="R7508">
        <v>0</v>
      </c>
      <c r="S7508">
        <v>1</v>
      </c>
      <c r="T7508">
        <v>99</v>
      </c>
      <c r="U7508">
        <v>0</v>
      </c>
      <c r="V7508">
        <v>0</v>
      </c>
      <c r="W7508">
        <v>0</v>
      </c>
      <c r="X7508">
        <v>716.64738656051895</v>
      </c>
      <c r="Y7508">
        <v>0</v>
      </c>
      <c r="Z7508">
        <v>0</v>
      </c>
      <c r="AA7508">
        <v>0.73881022002855556</v>
      </c>
      <c r="AB7508">
        <v>52.717142801621826</v>
      </c>
      <c r="AC7508">
        <v>0</v>
      </c>
      <c r="AD7508">
        <v>0</v>
      </c>
      <c r="AE7508">
        <v>770.10333958216927</v>
      </c>
    </row>
    <row r="7509" spans="1:31" x14ac:dyDescent="0.25">
      <c r="A7509">
        <v>2287158</v>
      </c>
      <c r="B7509">
        <v>1</v>
      </c>
      <c r="C7509" t="s">
        <v>80</v>
      </c>
      <c r="D7509" t="s">
        <v>100</v>
      </c>
      <c r="E7509" t="s">
        <v>165</v>
      </c>
      <c r="F7509" t="s">
        <v>21613</v>
      </c>
      <c r="G7509" t="s">
        <v>198</v>
      </c>
      <c r="H7509" t="s">
        <v>150</v>
      </c>
      <c r="I7509" t="s">
        <v>136</v>
      </c>
      <c r="J7509" t="s">
        <v>137</v>
      </c>
      <c r="K7509" t="s">
        <v>138</v>
      </c>
      <c r="L7509" t="s">
        <v>21614</v>
      </c>
      <c r="M7509" t="s">
        <v>21615</v>
      </c>
      <c r="N7509">
        <v>2.0413888880000002</v>
      </c>
      <c r="O7509">
        <v>0</v>
      </c>
      <c r="P7509">
        <v>1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</row>
    <row r="7510" spans="1:31" x14ac:dyDescent="0.25">
      <c r="A7510">
        <v>2287175</v>
      </c>
      <c r="B7510">
        <v>1</v>
      </c>
      <c r="C7510" t="s">
        <v>80</v>
      </c>
      <c r="D7510" t="s">
        <v>88</v>
      </c>
      <c r="E7510" t="s">
        <v>147</v>
      </c>
      <c r="F7510" t="s">
        <v>21616</v>
      </c>
      <c r="G7510" t="s">
        <v>149</v>
      </c>
      <c r="H7510" t="s">
        <v>150</v>
      </c>
      <c r="I7510" t="s">
        <v>136</v>
      </c>
      <c r="J7510" t="s">
        <v>137</v>
      </c>
      <c r="K7510" t="s">
        <v>138</v>
      </c>
      <c r="L7510" t="s">
        <v>21617</v>
      </c>
      <c r="M7510" t="s">
        <v>21618</v>
      </c>
      <c r="N7510">
        <v>0.57055555499999999</v>
      </c>
      <c r="O7510">
        <v>0</v>
      </c>
      <c r="P7510">
        <v>67</v>
      </c>
      <c r="Q7510">
        <v>0</v>
      </c>
      <c r="R7510">
        <v>0</v>
      </c>
      <c r="S7510">
        <v>0</v>
      </c>
      <c r="T7510">
        <v>6</v>
      </c>
      <c r="U7510">
        <v>0</v>
      </c>
      <c r="V7510">
        <v>0</v>
      </c>
      <c r="W7510">
        <v>0</v>
      </c>
      <c r="X7510">
        <v>13.741245479866974</v>
      </c>
      <c r="Y7510">
        <v>0</v>
      </c>
      <c r="Z7510">
        <v>0</v>
      </c>
      <c r="AA7510">
        <v>0</v>
      </c>
      <c r="AB7510">
        <v>0.8981240671152001</v>
      </c>
      <c r="AC7510">
        <v>0</v>
      </c>
      <c r="AD7510">
        <v>0</v>
      </c>
      <c r="AE7510">
        <v>14.639369546982174</v>
      </c>
    </row>
    <row r="7511" spans="1:31" x14ac:dyDescent="0.25">
      <c r="A7511">
        <v>2287367</v>
      </c>
      <c r="B7511">
        <v>1</v>
      </c>
      <c r="C7511" t="s">
        <v>80</v>
      </c>
      <c r="D7511" t="s">
        <v>104</v>
      </c>
      <c r="E7511" t="s">
        <v>147</v>
      </c>
      <c r="F7511" t="s">
        <v>21619</v>
      </c>
      <c r="G7511" t="s">
        <v>149</v>
      </c>
      <c r="H7511" t="s">
        <v>150</v>
      </c>
      <c r="I7511" t="s">
        <v>136</v>
      </c>
      <c r="J7511" t="s">
        <v>137</v>
      </c>
      <c r="K7511" t="s">
        <v>138</v>
      </c>
      <c r="L7511" t="s">
        <v>21620</v>
      </c>
      <c r="M7511" t="s">
        <v>21621</v>
      </c>
      <c r="N7511">
        <v>1.1797222220000001</v>
      </c>
      <c r="O7511">
        <v>0</v>
      </c>
      <c r="P7511">
        <v>15</v>
      </c>
      <c r="Q7511">
        <v>0</v>
      </c>
      <c r="R7511">
        <v>4</v>
      </c>
      <c r="S7511">
        <v>0</v>
      </c>
      <c r="T7511">
        <v>2</v>
      </c>
      <c r="U7511">
        <v>0</v>
      </c>
      <c r="V7511">
        <v>0</v>
      </c>
      <c r="W7511">
        <v>0</v>
      </c>
      <c r="X7511">
        <v>4.4618806834747167</v>
      </c>
      <c r="Y7511">
        <v>0</v>
      </c>
      <c r="Z7511">
        <v>0.43507255045350007</v>
      </c>
      <c r="AA7511">
        <v>0</v>
      </c>
      <c r="AB7511">
        <v>1.2066070200054668</v>
      </c>
      <c r="AC7511">
        <v>0</v>
      </c>
      <c r="AD7511">
        <v>0</v>
      </c>
      <c r="AE7511">
        <v>6.1035602539336837</v>
      </c>
    </row>
    <row r="7512" spans="1:31" x14ac:dyDescent="0.25">
      <c r="A7512">
        <v>2287215</v>
      </c>
      <c r="B7512">
        <v>1</v>
      </c>
      <c r="C7512" t="s">
        <v>80</v>
      </c>
      <c r="D7512" t="s">
        <v>83</v>
      </c>
      <c r="E7512" t="s">
        <v>165</v>
      </c>
      <c r="F7512" t="s">
        <v>21622</v>
      </c>
      <c r="G7512" t="s">
        <v>225</v>
      </c>
      <c r="H7512" t="s">
        <v>150</v>
      </c>
      <c r="I7512" t="s">
        <v>136</v>
      </c>
      <c r="J7512" t="s">
        <v>137</v>
      </c>
      <c r="K7512" t="s">
        <v>138</v>
      </c>
      <c r="L7512" t="s">
        <v>21623</v>
      </c>
      <c r="M7512" t="s">
        <v>21624</v>
      </c>
      <c r="N7512">
        <v>4.063055555</v>
      </c>
      <c r="O7512">
        <v>0</v>
      </c>
      <c r="P7512">
        <v>2</v>
      </c>
      <c r="Q7512">
        <v>0</v>
      </c>
      <c r="R7512">
        <v>0</v>
      </c>
      <c r="S7512">
        <v>0</v>
      </c>
      <c r="T7512">
        <v>6</v>
      </c>
      <c r="U7512">
        <v>0</v>
      </c>
      <c r="V7512">
        <v>0</v>
      </c>
      <c r="W7512">
        <v>0</v>
      </c>
      <c r="X7512">
        <v>4.8336430822765584</v>
      </c>
      <c r="Y7512">
        <v>0</v>
      </c>
      <c r="Z7512">
        <v>0</v>
      </c>
      <c r="AA7512">
        <v>0</v>
      </c>
      <c r="AB7512">
        <v>30.628914683842957</v>
      </c>
      <c r="AC7512">
        <v>0</v>
      </c>
      <c r="AD7512">
        <v>0</v>
      </c>
      <c r="AE7512">
        <v>35.462557766119517</v>
      </c>
    </row>
    <row r="7513" spans="1:31" x14ac:dyDescent="0.25">
      <c r="A7513">
        <v>2287075</v>
      </c>
      <c r="B7513">
        <v>1</v>
      </c>
      <c r="C7513" t="s">
        <v>80</v>
      </c>
      <c r="D7513" t="s">
        <v>104</v>
      </c>
      <c r="E7513" t="s">
        <v>132</v>
      </c>
      <c r="F7513" t="s">
        <v>11550</v>
      </c>
      <c r="G7513" t="s">
        <v>154</v>
      </c>
      <c r="H7513" t="s">
        <v>135</v>
      </c>
      <c r="I7513" t="s">
        <v>136</v>
      </c>
      <c r="J7513" t="s">
        <v>137</v>
      </c>
      <c r="K7513" t="s">
        <v>144</v>
      </c>
      <c r="L7513" t="s">
        <v>21625</v>
      </c>
      <c r="M7513" t="s">
        <v>21626</v>
      </c>
      <c r="N7513">
        <v>8.4844444439999993</v>
      </c>
      <c r="O7513">
        <v>5</v>
      </c>
      <c r="P7513">
        <v>1788</v>
      </c>
      <c r="Q7513">
        <v>10</v>
      </c>
      <c r="R7513">
        <v>20</v>
      </c>
      <c r="S7513">
        <v>18</v>
      </c>
      <c r="T7513">
        <v>212</v>
      </c>
      <c r="U7513">
        <v>3</v>
      </c>
      <c r="V7513">
        <v>0</v>
      </c>
      <c r="W7513">
        <v>3.8303655302268003</v>
      </c>
      <c r="X7513">
        <v>3970.3554035681318</v>
      </c>
      <c r="Y7513">
        <v>36.36525729617734</v>
      </c>
      <c r="Z7513">
        <v>21.543490280606395</v>
      </c>
      <c r="AA7513">
        <v>1745.6143068316985</v>
      </c>
      <c r="AB7513">
        <v>790.14078840868592</v>
      </c>
      <c r="AC7513">
        <v>151.48538630521665</v>
      </c>
      <c r="AD7513">
        <v>0</v>
      </c>
      <c r="AE7513">
        <v>6719.3349982207437</v>
      </c>
    </row>
    <row r="7514" spans="1:31" x14ac:dyDescent="0.25">
      <c r="A7514">
        <v>2287407</v>
      </c>
      <c r="B7514">
        <v>1</v>
      </c>
      <c r="C7514" t="s">
        <v>80</v>
      </c>
      <c r="D7514" t="s">
        <v>93</v>
      </c>
      <c r="E7514" t="s">
        <v>157</v>
      </c>
      <c r="F7514" t="s">
        <v>21627</v>
      </c>
      <c r="G7514" t="s">
        <v>134</v>
      </c>
      <c r="H7514" t="s">
        <v>135</v>
      </c>
      <c r="I7514" t="s">
        <v>136</v>
      </c>
      <c r="J7514" t="s">
        <v>137</v>
      </c>
      <c r="K7514" t="s">
        <v>138</v>
      </c>
      <c r="L7514" t="s">
        <v>21628</v>
      </c>
      <c r="M7514" t="s">
        <v>21629</v>
      </c>
      <c r="N7514">
        <v>1.143611111</v>
      </c>
      <c r="O7514">
        <v>0</v>
      </c>
      <c r="P7514">
        <v>422</v>
      </c>
      <c r="Q7514">
        <v>24</v>
      </c>
      <c r="R7514">
        <v>39</v>
      </c>
      <c r="S7514">
        <v>8</v>
      </c>
      <c r="T7514">
        <v>138</v>
      </c>
      <c r="U7514">
        <v>0</v>
      </c>
      <c r="V7514">
        <v>0</v>
      </c>
      <c r="W7514">
        <v>0</v>
      </c>
      <c r="X7514">
        <v>109.20461486047991</v>
      </c>
      <c r="Y7514">
        <v>142.36507330105169</v>
      </c>
      <c r="Z7514">
        <v>45.023424335315013</v>
      </c>
      <c r="AA7514">
        <v>36.430764930419514</v>
      </c>
      <c r="AB7514">
        <v>68.718283480361364</v>
      </c>
      <c r="AC7514">
        <v>0</v>
      </c>
      <c r="AD7514">
        <v>0</v>
      </c>
      <c r="AE7514">
        <v>401.74216090762752</v>
      </c>
    </row>
    <row r="7515" spans="1:31" x14ac:dyDescent="0.25">
      <c r="A7515">
        <v>2287387</v>
      </c>
      <c r="B7515">
        <v>1</v>
      </c>
      <c r="C7515" t="s">
        <v>80</v>
      </c>
      <c r="D7515" t="s">
        <v>108</v>
      </c>
      <c r="E7515" t="s">
        <v>147</v>
      </c>
      <c r="F7515" t="s">
        <v>21630</v>
      </c>
      <c r="G7515" t="s">
        <v>149</v>
      </c>
      <c r="H7515" t="s">
        <v>150</v>
      </c>
      <c r="I7515" t="s">
        <v>136</v>
      </c>
      <c r="J7515" t="s">
        <v>137</v>
      </c>
      <c r="K7515" t="s">
        <v>138</v>
      </c>
      <c r="L7515" t="s">
        <v>21631</v>
      </c>
      <c r="M7515" t="s">
        <v>21632</v>
      </c>
      <c r="N7515">
        <v>0.79555555499999997</v>
      </c>
      <c r="O7515">
        <v>0</v>
      </c>
      <c r="P7515">
        <v>3</v>
      </c>
      <c r="Q7515">
        <v>0</v>
      </c>
      <c r="R7515">
        <v>6</v>
      </c>
      <c r="S7515">
        <v>0</v>
      </c>
      <c r="T7515">
        <v>1</v>
      </c>
      <c r="U7515">
        <v>0</v>
      </c>
      <c r="V7515">
        <v>0</v>
      </c>
      <c r="W7515">
        <v>0</v>
      </c>
      <c r="X7515">
        <v>0.45392733187986667</v>
      </c>
      <c r="Y7515">
        <v>0</v>
      </c>
      <c r="Z7515">
        <v>0.67834210578429999</v>
      </c>
      <c r="AA7515">
        <v>0</v>
      </c>
      <c r="AB7515">
        <v>1.0882478877365835</v>
      </c>
      <c r="AC7515">
        <v>0</v>
      </c>
      <c r="AD7515">
        <v>0</v>
      </c>
      <c r="AE7515">
        <v>2.22051732540075</v>
      </c>
    </row>
    <row r="7516" spans="1:31" x14ac:dyDescent="0.25">
      <c r="A7516">
        <v>2287152</v>
      </c>
      <c r="B7516">
        <v>1</v>
      </c>
      <c r="C7516" t="s">
        <v>80</v>
      </c>
      <c r="D7516" t="s">
        <v>99</v>
      </c>
      <c r="E7516" t="s">
        <v>165</v>
      </c>
      <c r="F7516" t="s">
        <v>21633</v>
      </c>
      <c r="G7516" t="s">
        <v>261</v>
      </c>
      <c r="H7516" t="s">
        <v>150</v>
      </c>
      <c r="I7516" t="s">
        <v>136</v>
      </c>
      <c r="J7516" t="s">
        <v>137</v>
      </c>
      <c r="K7516" t="s">
        <v>138</v>
      </c>
      <c r="L7516" t="s">
        <v>21634</v>
      </c>
      <c r="M7516" t="s">
        <v>21635</v>
      </c>
      <c r="N7516">
        <v>0.96833333300000002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1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</row>
    <row r="7517" spans="1:31" x14ac:dyDescent="0.25">
      <c r="A7517">
        <v>2287195</v>
      </c>
      <c r="B7517">
        <v>1</v>
      </c>
      <c r="C7517" t="s">
        <v>80</v>
      </c>
      <c r="D7517" t="s">
        <v>104</v>
      </c>
      <c r="E7517" t="s">
        <v>147</v>
      </c>
      <c r="F7517" t="s">
        <v>21636</v>
      </c>
      <c r="G7517" t="s">
        <v>143</v>
      </c>
      <c r="H7517" t="s">
        <v>150</v>
      </c>
      <c r="I7517" t="s">
        <v>136</v>
      </c>
      <c r="J7517" t="s">
        <v>137</v>
      </c>
      <c r="K7517" t="s">
        <v>144</v>
      </c>
      <c r="L7517" t="s">
        <v>21637</v>
      </c>
      <c r="M7517" t="s">
        <v>21638</v>
      </c>
      <c r="N7517">
        <v>2.89</v>
      </c>
      <c r="O7517">
        <v>0</v>
      </c>
      <c r="P7517">
        <v>47</v>
      </c>
      <c r="Q7517">
        <v>0</v>
      </c>
      <c r="R7517">
        <v>0</v>
      </c>
      <c r="S7517">
        <v>0</v>
      </c>
      <c r="T7517">
        <v>3</v>
      </c>
      <c r="U7517">
        <v>0</v>
      </c>
      <c r="V7517">
        <v>0</v>
      </c>
      <c r="W7517">
        <v>0</v>
      </c>
      <c r="X7517">
        <v>21.739188124887708</v>
      </c>
      <c r="Y7517">
        <v>0</v>
      </c>
      <c r="Z7517">
        <v>0</v>
      </c>
      <c r="AA7517">
        <v>0</v>
      </c>
      <c r="AB7517">
        <v>5.4008821239897999</v>
      </c>
      <c r="AC7517">
        <v>0</v>
      </c>
      <c r="AD7517">
        <v>0</v>
      </c>
      <c r="AE7517">
        <v>27.140070248877507</v>
      </c>
    </row>
    <row r="7518" spans="1:31" x14ac:dyDescent="0.25">
      <c r="A7518">
        <v>2287095</v>
      </c>
      <c r="B7518">
        <v>1</v>
      </c>
      <c r="C7518" t="s">
        <v>80</v>
      </c>
      <c r="D7518" t="s">
        <v>106</v>
      </c>
      <c r="E7518" t="s">
        <v>176</v>
      </c>
      <c r="F7518" t="s">
        <v>7830</v>
      </c>
      <c r="G7518" t="s">
        <v>154</v>
      </c>
      <c r="H7518" t="s">
        <v>150</v>
      </c>
      <c r="I7518" t="s">
        <v>136</v>
      </c>
      <c r="J7518" t="s">
        <v>137</v>
      </c>
      <c r="K7518" t="s">
        <v>144</v>
      </c>
      <c r="L7518" t="s">
        <v>21639</v>
      </c>
      <c r="M7518" t="s">
        <v>21640</v>
      </c>
      <c r="N7518">
        <v>5.9766666659999999</v>
      </c>
      <c r="O7518">
        <v>0</v>
      </c>
      <c r="P7518">
        <v>536</v>
      </c>
      <c r="Q7518">
        <v>0</v>
      </c>
      <c r="R7518">
        <v>0</v>
      </c>
      <c r="S7518">
        <v>0</v>
      </c>
      <c r="T7518">
        <v>31</v>
      </c>
      <c r="U7518">
        <v>0</v>
      </c>
      <c r="V7518">
        <v>0</v>
      </c>
      <c r="W7518">
        <v>0</v>
      </c>
      <c r="X7518">
        <v>670.08724553918205</v>
      </c>
      <c r="Y7518">
        <v>0</v>
      </c>
      <c r="Z7518">
        <v>0</v>
      </c>
      <c r="AA7518">
        <v>0</v>
      </c>
      <c r="AB7518">
        <v>112.53814454478342</v>
      </c>
      <c r="AC7518">
        <v>0</v>
      </c>
      <c r="AD7518">
        <v>0</v>
      </c>
      <c r="AE7518">
        <v>782.6253900839655</v>
      </c>
    </row>
    <row r="7519" spans="1:31" x14ac:dyDescent="0.25">
      <c r="A7519">
        <v>2287038</v>
      </c>
      <c r="B7519">
        <v>1</v>
      </c>
      <c r="C7519" t="s">
        <v>81</v>
      </c>
      <c r="D7519" t="s">
        <v>119</v>
      </c>
      <c r="E7519" t="s">
        <v>176</v>
      </c>
      <c r="F7519" t="s">
        <v>14071</v>
      </c>
      <c r="G7519" t="s">
        <v>178</v>
      </c>
      <c r="H7519" t="s">
        <v>150</v>
      </c>
      <c r="I7519" t="s">
        <v>136</v>
      </c>
      <c r="J7519" t="s">
        <v>137</v>
      </c>
      <c r="K7519" t="s">
        <v>138</v>
      </c>
      <c r="L7519" t="s">
        <v>21641</v>
      </c>
      <c r="M7519" t="s">
        <v>21642</v>
      </c>
      <c r="N7519">
        <v>0.65222222200000002</v>
      </c>
      <c r="O7519">
        <v>0</v>
      </c>
      <c r="P7519">
        <v>7</v>
      </c>
      <c r="Q7519">
        <v>0</v>
      </c>
      <c r="R7519">
        <v>13</v>
      </c>
      <c r="S7519">
        <v>0</v>
      </c>
      <c r="T7519">
        <v>1</v>
      </c>
      <c r="U7519">
        <v>0</v>
      </c>
      <c r="V7519">
        <v>0</v>
      </c>
      <c r="W7519">
        <v>0</v>
      </c>
      <c r="X7519">
        <v>0.65487547301140003</v>
      </c>
      <c r="Y7519">
        <v>0</v>
      </c>
      <c r="Z7519">
        <v>9.2553334410190509</v>
      </c>
      <c r="AA7519">
        <v>0</v>
      </c>
      <c r="AB7519">
        <v>0.54057082972359438</v>
      </c>
      <c r="AC7519">
        <v>0</v>
      </c>
      <c r="AD7519">
        <v>0</v>
      </c>
      <c r="AE7519">
        <v>10.450779743754044</v>
      </c>
    </row>
    <row r="7520" spans="1:31" x14ac:dyDescent="0.25">
      <c r="A7520">
        <v>2287370</v>
      </c>
      <c r="B7520">
        <v>1</v>
      </c>
      <c r="C7520" t="s">
        <v>80</v>
      </c>
      <c r="D7520" t="s">
        <v>89</v>
      </c>
      <c r="E7520" t="s">
        <v>165</v>
      </c>
      <c r="F7520" t="s">
        <v>21643</v>
      </c>
      <c r="G7520" t="s">
        <v>198</v>
      </c>
      <c r="H7520" t="s">
        <v>150</v>
      </c>
      <c r="I7520" t="s">
        <v>136</v>
      </c>
      <c r="J7520" t="s">
        <v>137</v>
      </c>
      <c r="K7520" t="s">
        <v>138</v>
      </c>
      <c r="L7520" t="s">
        <v>21644</v>
      </c>
      <c r="M7520" t="s">
        <v>21645</v>
      </c>
      <c r="N7520">
        <v>0.99027777699999997</v>
      </c>
      <c r="O7520">
        <v>0</v>
      </c>
      <c r="P7520">
        <v>0</v>
      </c>
      <c r="Q7520">
        <v>0</v>
      </c>
      <c r="R7520">
        <v>1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4.1151485360550001E-2</v>
      </c>
      <c r="AA7520">
        <v>0</v>
      </c>
      <c r="AB7520">
        <v>0</v>
      </c>
      <c r="AC7520">
        <v>0</v>
      </c>
      <c r="AD7520">
        <v>0</v>
      </c>
      <c r="AE7520">
        <v>4.1151485360550001E-2</v>
      </c>
    </row>
    <row r="7521" spans="1:31" x14ac:dyDescent="0.25">
      <c r="A7521">
        <v>2287347</v>
      </c>
      <c r="B7521">
        <v>1</v>
      </c>
      <c r="C7521" t="s">
        <v>81</v>
      </c>
      <c r="D7521" t="s">
        <v>123</v>
      </c>
      <c r="E7521" t="s">
        <v>147</v>
      </c>
      <c r="F7521" t="s">
        <v>21646</v>
      </c>
      <c r="G7521" t="s">
        <v>149</v>
      </c>
      <c r="H7521" t="s">
        <v>150</v>
      </c>
      <c r="I7521" t="s">
        <v>136</v>
      </c>
      <c r="J7521" t="s">
        <v>137</v>
      </c>
      <c r="K7521" t="s">
        <v>138</v>
      </c>
      <c r="L7521" t="s">
        <v>21647</v>
      </c>
      <c r="M7521" t="s">
        <v>21648</v>
      </c>
      <c r="N7521">
        <v>1.460555555</v>
      </c>
      <c r="O7521">
        <v>0</v>
      </c>
      <c r="P7521">
        <v>0</v>
      </c>
      <c r="Q7521">
        <v>0</v>
      </c>
      <c r="R7521">
        <v>11</v>
      </c>
      <c r="S7521">
        <v>0</v>
      </c>
      <c r="T7521">
        <v>1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7.4252792290278675</v>
      </c>
      <c r="AA7521">
        <v>0</v>
      </c>
      <c r="AB7521">
        <v>0.13482973385906666</v>
      </c>
      <c r="AC7521">
        <v>0</v>
      </c>
      <c r="AD7521">
        <v>0</v>
      </c>
      <c r="AE7521">
        <v>7.5601089628869342</v>
      </c>
    </row>
    <row r="7522" spans="1:31" x14ac:dyDescent="0.25">
      <c r="A7522">
        <v>2287015</v>
      </c>
      <c r="B7522">
        <v>1</v>
      </c>
      <c r="C7522" t="s">
        <v>80</v>
      </c>
      <c r="D7522" t="s">
        <v>101</v>
      </c>
      <c r="E7522" t="s">
        <v>165</v>
      </c>
      <c r="F7522" t="s">
        <v>21649</v>
      </c>
      <c r="G7522" t="s">
        <v>198</v>
      </c>
      <c r="H7522" t="s">
        <v>150</v>
      </c>
      <c r="I7522" t="s">
        <v>136</v>
      </c>
      <c r="J7522" t="s">
        <v>137</v>
      </c>
      <c r="K7522" t="s">
        <v>138</v>
      </c>
      <c r="L7522" t="s">
        <v>21650</v>
      </c>
      <c r="M7522" t="s">
        <v>21651</v>
      </c>
      <c r="N7522">
        <v>1.8747222219999999</v>
      </c>
      <c r="O7522">
        <v>0</v>
      </c>
      <c r="P7522">
        <v>2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0.40220168191576666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0.40220168191576666</v>
      </c>
    </row>
    <row r="7523" spans="1:31" x14ac:dyDescent="0.25">
      <c r="A7523">
        <v>2287207</v>
      </c>
      <c r="B7523">
        <v>1</v>
      </c>
      <c r="C7523" t="s">
        <v>81</v>
      </c>
      <c r="D7523" t="s">
        <v>112</v>
      </c>
      <c r="E7523" t="s">
        <v>141</v>
      </c>
      <c r="F7523" t="s">
        <v>21652</v>
      </c>
      <c r="G7523" t="s">
        <v>134</v>
      </c>
      <c r="H7523" t="s">
        <v>135</v>
      </c>
      <c r="I7523" t="s">
        <v>738</v>
      </c>
      <c r="J7523" t="s">
        <v>137</v>
      </c>
      <c r="K7523" t="s">
        <v>138</v>
      </c>
      <c r="L7523" t="s">
        <v>21653</v>
      </c>
      <c r="M7523" t="s">
        <v>21654</v>
      </c>
      <c r="N7523">
        <v>9.1666660000000004E-3</v>
      </c>
      <c r="O7523">
        <v>0</v>
      </c>
      <c r="P7523">
        <v>754</v>
      </c>
      <c r="Q7523">
        <v>0</v>
      </c>
      <c r="R7523">
        <v>101</v>
      </c>
      <c r="S7523">
        <v>0</v>
      </c>
      <c r="T7523">
        <v>100</v>
      </c>
      <c r="U7523">
        <v>0</v>
      </c>
      <c r="V7523">
        <v>3</v>
      </c>
      <c r="W7523">
        <v>0</v>
      </c>
      <c r="X7523">
        <v>1.5844727043127571</v>
      </c>
      <c r="Y7523">
        <v>0</v>
      </c>
      <c r="Z7523">
        <v>0.16205958331585002</v>
      </c>
      <c r="AA7523">
        <v>0</v>
      </c>
      <c r="AB7523">
        <v>0.45570990164754993</v>
      </c>
      <c r="AC7523">
        <v>0</v>
      </c>
      <c r="AD7523">
        <v>6.8767747594700002E-2</v>
      </c>
      <c r="AE7523">
        <v>2.2710099368708572</v>
      </c>
    </row>
    <row r="7524" spans="1:31" x14ac:dyDescent="0.25">
      <c r="A7524">
        <v>2287201</v>
      </c>
      <c r="B7524">
        <v>1</v>
      </c>
      <c r="C7524" t="s">
        <v>81</v>
      </c>
      <c r="D7524" t="s">
        <v>123</v>
      </c>
      <c r="E7524" t="s">
        <v>176</v>
      </c>
      <c r="F7524" t="s">
        <v>21655</v>
      </c>
      <c r="G7524" t="s">
        <v>178</v>
      </c>
      <c r="H7524" t="s">
        <v>150</v>
      </c>
      <c r="I7524" t="s">
        <v>136</v>
      </c>
      <c r="J7524" t="s">
        <v>137</v>
      </c>
      <c r="K7524" t="s">
        <v>138</v>
      </c>
      <c r="L7524" t="s">
        <v>21656</v>
      </c>
      <c r="M7524" t="s">
        <v>21657</v>
      </c>
      <c r="N7524">
        <v>1.3644444440000001</v>
      </c>
      <c r="O7524">
        <v>0</v>
      </c>
      <c r="P7524">
        <v>6</v>
      </c>
      <c r="Q7524">
        <v>0</v>
      </c>
      <c r="R7524">
        <v>16</v>
      </c>
      <c r="S7524">
        <v>0</v>
      </c>
      <c r="T7524">
        <v>5</v>
      </c>
      <c r="U7524">
        <v>0</v>
      </c>
      <c r="V7524">
        <v>0</v>
      </c>
      <c r="W7524">
        <v>0</v>
      </c>
      <c r="X7524">
        <v>0.88070783841176115</v>
      </c>
      <c r="Y7524">
        <v>0</v>
      </c>
      <c r="Z7524">
        <v>11.434372574092107</v>
      </c>
      <c r="AA7524">
        <v>0</v>
      </c>
      <c r="AB7524">
        <v>13.268307474056115</v>
      </c>
      <c r="AC7524">
        <v>0</v>
      </c>
      <c r="AD7524">
        <v>0</v>
      </c>
      <c r="AE7524">
        <v>25.583387886559983</v>
      </c>
    </row>
    <row r="7525" spans="1:31" x14ac:dyDescent="0.25">
      <c r="A7525">
        <v>2287270</v>
      </c>
      <c r="B7525">
        <v>1</v>
      </c>
      <c r="C7525" t="s">
        <v>80</v>
      </c>
      <c r="D7525" t="s">
        <v>83</v>
      </c>
      <c r="E7525" t="s">
        <v>147</v>
      </c>
      <c r="F7525" t="s">
        <v>21658</v>
      </c>
      <c r="G7525" t="s">
        <v>387</v>
      </c>
      <c r="H7525" t="s">
        <v>150</v>
      </c>
      <c r="I7525" t="s">
        <v>136</v>
      </c>
      <c r="J7525" t="s">
        <v>3</v>
      </c>
      <c r="K7525" t="s">
        <v>138</v>
      </c>
      <c r="L7525" t="s">
        <v>21659</v>
      </c>
      <c r="M7525" t="s">
        <v>21660</v>
      </c>
      <c r="N7525">
        <v>1.179444444</v>
      </c>
      <c r="O7525">
        <v>0</v>
      </c>
      <c r="P7525">
        <v>87</v>
      </c>
      <c r="Q7525">
        <v>0</v>
      </c>
      <c r="R7525">
        <v>0</v>
      </c>
      <c r="S7525">
        <v>0</v>
      </c>
      <c r="T7525">
        <v>1</v>
      </c>
      <c r="U7525">
        <v>0</v>
      </c>
      <c r="V7525">
        <v>0</v>
      </c>
      <c r="W7525">
        <v>0</v>
      </c>
      <c r="X7525">
        <v>31.954504202878095</v>
      </c>
      <c r="Y7525">
        <v>0</v>
      </c>
      <c r="Z7525">
        <v>0</v>
      </c>
      <c r="AA7525">
        <v>0</v>
      </c>
      <c r="AB7525">
        <v>0.41353004308800001</v>
      </c>
      <c r="AC7525">
        <v>0</v>
      </c>
      <c r="AD7525">
        <v>0</v>
      </c>
      <c r="AE7525">
        <v>32.368034245966093</v>
      </c>
    </row>
    <row r="7526" spans="1:31" x14ac:dyDescent="0.25">
      <c r="A7526">
        <v>2287410</v>
      </c>
      <c r="B7526">
        <v>1</v>
      </c>
      <c r="C7526" t="s">
        <v>81</v>
      </c>
      <c r="D7526" t="s">
        <v>112</v>
      </c>
      <c r="E7526" t="s">
        <v>141</v>
      </c>
      <c r="F7526" t="s">
        <v>21661</v>
      </c>
      <c r="G7526" t="s">
        <v>134</v>
      </c>
      <c r="H7526" t="s">
        <v>135</v>
      </c>
      <c r="I7526" t="s">
        <v>136</v>
      </c>
      <c r="J7526" t="s">
        <v>137</v>
      </c>
      <c r="K7526" t="s">
        <v>138</v>
      </c>
      <c r="L7526" t="s">
        <v>21662</v>
      </c>
      <c r="M7526" t="s">
        <v>21663</v>
      </c>
      <c r="N7526">
        <v>3.3730555550000001</v>
      </c>
      <c r="O7526">
        <v>0</v>
      </c>
      <c r="P7526">
        <v>1</v>
      </c>
      <c r="Q7526">
        <v>0</v>
      </c>
      <c r="R7526">
        <v>0</v>
      </c>
      <c r="S7526">
        <v>0</v>
      </c>
      <c r="T7526">
        <v>61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69.945546899371664</v>
      </c>
      <c r="AC7526">
        <v>0</v>
      </c>
      <c r="AD7526">
        <v>0</v>
      </c>
      <c r="AE7526">
        <v>69.945546899371664</v>
      </c>
    </row>
    <row r="7527" spans="1:31" x14ac:dyDescent="0.25">
      <c r="A7527">
        <v>2287224</v>
      </c>
      <c r="B7527">
        <v>1</v>
      </c>
      <c r="C7527" t="s">
        <v>80</v>
      </c>
      <c r="D7527" t="s">
        <v>96</v>
      </c>
      <c r="E7527" t="s">
        <v>165</v>
      </c>
      <c r="F7527" t="s">
        <v>21664</v>
      </c>
      <c r="G7527" t="s">
        <v>167</v>
      </c>
      <c r="H7527" t="s">
        <v>150</v>
      </c>
      <c r="I7527" t="s">
        <v>136</v>
      </c>
      <c r="J7527" t="s">
        <v>137</v>
      </c>
      <c r="K7527" t="s">
        <v>138</v>
      </c>
      <c r="L7527" t="s">
        <v>21665</v>
      </c>
      <c r="M7527" t="s">
        <v>21666</v>
      </c>
      <c r="N7527">
        <v>5.6733333330000004</v>
      </c>
      <c r="O7527">
        <v>0</v>
      </c>
      <c r="P7527">
        <v>1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0.39201693206347504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0.39201693206347504</v>
      </c>
    </row>
    <row r="7528" spans="1:31" x14ac:dyDescent="0.25">
      <c r="A7528">
        <v>2287124</v>
      </c>
      <c r="B7528">
        <v>1</v>
      </c>
      <c r="C7528" t="s">
        <v>80</v>
      </c>
      <c r="D7528" t="s">
        <v>100</v>
      </c>
      <c r="E7528" t="s">
        <v>157</v>
      </c>
      <c r="F7528" t="s">
        <v>11582</v>
      </c>
      <c r="G7528" t="s">
        <v>134</v>
      </c>
      <c r="H7528" t="s">
        <v>135</v>
      </c>
      <c r="I7528" t="s">
        <v>136</v>
      </c>
      <c r="J7528" t="s">
        <v>137</v>
      </c>
      <c r="K7528" t="s">
        <v>138</v>
      </c>
      <c r="L7528" t="s">
        <v>21667</v>
      </c>
      <c r="M7528" t="s">
        <v>21668</v>
      </c>
      <c r="N7528">
        <v>0.93666666600000004</v>
      </c>
      <c r="O7528">
        <v>0</v>
      </c>
      <c r="P7528">
        <v>85</v>
      </c>
      <c r="Q7528">
        <v>3</v>
      </c>
      <c r="R7528">
        <v>20</v>
      </c>
      <c r="S7528">
        <v>10</v>
      </c>
      <c r="T7528">
        <v>112</v>
      </c>
      <c r="U7528">
        <v>2</v>
      </c>
      <c r="V7528">
        <v>0</v>
      </c>
      <c r="W7528">
        <v>0</v>
      </c>
      <c r="X7528">
        <v>34.497152086278213</v>
      </c>
      <c r="Y7528">
        <v>6.8097410265266269</v>
      </c>
      <c r="Z7528">
        <v>6.5962078972357778</v>
      </c>
      <c r="AA7528">
        <v>120.22978676303742</v>
      </c>
      <c r="AB7528">
        <v>273.76456683342826</v>
      </c>
      <c r="AC7528">
        <v>52.701970783788632</v>
      </c>
      <c r="AD7528">
        <v>0</v>
      </c>
      <c r="AE7528">
        <v>494.59942539029493</v>
      </c>
    </row>
    <row r="7529" spans="1:31" x14ac:dyDescent="0.25">
      <c r="A7529">
        <v>2287098</v>
      </c>
      <c r="B7529">
        <v>1</v>
      </c>
      <c r="C7529" t="s">
        <v>81</v>
      </c>
      <c r="D7529" t="s">
        <v>128</v>
      </c>
      <c r="E7529" t="s">
        <v>322</v>
      </c>
      <c r="F7529" t="s">
        <v>21669</v>
      </c>
      <c r="G7529" t="s">
        <v>143</v>
      </c>
      <c r="H7529" t="s">
        <v>135</v>
      </c>
      <c r="I7529" t="s">
        <v>136</v>
      </c>
      <c r="J7529" t="s">
        <v>137</v>
      </c>
      <c r="K7529" t="s">
        <v>144</v>
      </c>
      <c r="L7529" t="s">
        <v>21670</v>
      </c>
      <c r="M7529" t="s">
        <v>21671</v>
      </c>
      <c r="N7529">
        <v>0.66583333300000003</v>
      </c>
      <c r="O7529">
        <v>59</v>
      </c>
      <c r="P7529">
        <v>18783</v>
      </c>
      <c r="Q7529">
        <v>587</v>
      </c>
      <c r="R7529">
        <v>540</v>
      </c>
      <c r="S7529">
        <v>131</v>
      </c>
      <c r="T7529">
        <v>1688</v>
      </c>
      <c r="U7529">
        <v>15</v>
      </c>
      <c r="V7529">
        <v>2</v>
      </c>
      <c r="W7529">
        <v>12.681366005519431</v>
      </c>
      <c r="X7529">
        <v>2121.5010835446728</v>
      </c>
      <c r="Y7529">
        <v>257.96778448945082</v>
      </c>
      <c r="Z7529">
        <v>113.26395763420778</v>
      </c>
      <c r="AA7529">
        <v>946.79771055689855</v>
      </c>
      <c r="AB7529">
        <v>518.61636197085022</v>
      </c>
      <c r="AC7529">
        <v>188.27728236508062</v>
      </c>
      <c r="AD7529">
        <v>3.9825971508851001</v>
      </c>
      <c r="AE7529">
        <v>4163.0881437175649</v>
      </c>
    </row>
    <row r="7530" spans="1:31" x14ac:dyDescent="0.25">
      <c r="A7530">
        <v>2287310</v>
      </c>
      <c r="B7530">
        <v>1</v>
      </c>
      <c r="C7530" t="s">
        <v>81</v>
      </c>
      <c r="D7530" t="s">
        <v>128</v>
      </c>
      <c r="E7530" t="s">
        <v>132</v>
      </c>
      <c r="F7530" t="s">
        <v>21672</v>
      </c>
      <c r="G7530" t="s">
        <v>134</v>
      </c>
      <c r="H7530" t="s">
        <v>135</v>
      </c>
      <c r="I7530" t="s">
        <v>136</v>
      </c>
      <c r="J7530" t="s">
        <v>137</v>
      </c>
      <c r="K7530" t="s">
        <v>138</v>
      </c>
      <c r="L7530" t="s">
        <v>21673</v>
      </c>
      <c r="M7530" t="s">
        <v>21674</v>
      </c>
      <c r="N7530">
        <v>5.3286111109999998</v>
      </c>
      <c r="O7530">
        <v>3</v>
      </c>
      <c r="P7530">
        <v>1</v>
      </c>
      <c r="Q7530">
        <v>25</v>
      </c>
      <c r="R7530">
        <v>6</v>
      </c>
      <c r="S7530">
        <v>8</v>
      </c>
      <c r="T7530">
        <v>1</v>
      </c>
      <c r="U7530">
        <v>0</v>
      </c>
      <c r="V7530">
        <v>0</v>
      </c>
      <c r="W7530">
        <v>20.410040385237249</v>
      </c>
      <c r="X7530">
        <v>6.2295655335199998E-2</v>
      </c>
      <c r="Y7530">
        <v>114.25962086409579</v>
      </c>
      <c r="Z7530">
        <v>8.9152784051179843</v>
      </c>
      <c r="AA7530">
        <v>39.90446155543971</v>
      </c>
      <c r="AB7530">
        <v>4.9385076500329079</v>
      </c>
      <c r="AC7530">
        <v>0</v>
      </c>
      <c r="AD7530">
        <v>0</v>
      </c>
      <c r="AE7530">
        <v>188.49020451525885</v>
      </c>
    </row>
    <row r="7531" spans="1:31" x14ac:dyDescent="0.25">
      <c r="A7531">
        <v>2287284</v>
      </c>
      <c r="B7531">
        <v>1</v>
      </c>
      <c r="C7531" t="s">
        <v>81</v>
      </c>
      <c r="D7531" t="s">
        <v>123</v>
      </c>
      <c r="E7531" t="s">
        <v>147</v>
      </c>
      <c r="F7531" t="s">
        <v>12597</v>
      </c>
      <c r="G7531" t="s">
        <v>297</v>
      </c>
      <c r="H7531" t="s">
        <v>150</v>
      </c>
      <c r="I7531" t="s">
        <v>136</v>
      </c>
      <c r="J7531" t="s">
        <v>137</v>
      </c>
      <c r="K7531" t="s">
        <v>138</v>
      </c>
      <c r="L7531" t="s">
        <v>21675</v>
      </c>
      <c r="M7531" t="s">
        <v>21676</v>
      </c>
      <c r="N7531">
        <v>1.058611111</v>
      </c>
      <c r="O7531">
        <v>0</v>
      </c>
      <c r="P7531">
        <v>0</v>
      </c>
      <c r="Q7531">
        <v>0</v>
      </c>
      <c r="R7531">
        <v>1</v>
      </c>
      <c r="S7531">
        <v>0</v>
      </c>
      <c r="T7531">
        <v>7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0.10910224831739999</v>
      </c>
      <c r="AA7531">
        <v>0</v>
      </c>
      <c r="AB7531">
        <v>11.58755343329265</v>
      </c>
      <c r="AC7531">
        <v>0</v>
      </c>
      <c r="AD7531">
        <v>0</v>
      </c>
      <c r="AE7531">
        <v>11.69665568161005</v>
      </c>
    </row>
    <row r="7532" spans="1:31" x14ac:dyDescent="0.25">
      <c r="A7532">
        <v>2287353</v>
      </c>
      <c r="B7532">
        <v>1</v>
      </c>
      <c r="C7532" t="s">
        <v>81</v>
      </c>
      <c r="D7532" t="s">
        <v>127</v>
      </c>
      <c r="E7532" t="s">
        <v>312</v>
      </c>
      <c r="F7532" t="s">
        <v>21677</v>
      </c>
      <c r="G7532" t="s">
        <v>1032</v>
      </c>
      <c r="H7532" t="s">
        <v>150</v>
      </c>
      <c r="I7532" t="s">
        <v>136</v>
      </c>
      <c r="J7532" t="s">
        <v>137</v>
      </c>
      <c r="K7532" t="s">
        <v>138</v>
      </c>
      <c r="L7532" t="s">
        <v>21678</v>
      </c>
      <c r="M7532" t="s">
        <v>21679</v>
      </c>
      <c r="N7532">
        <v>0.27333333300000001</v>
      </c>
      <c r="O7532">
        <v>0</v>
      </c>
      <c r="P7532">
        <v>53</v>
      </c>
      <c r="Q7532">
        <v>0</v>
      </c>
      <c r="R7532">
        <v>0</v>
      </c>
      <c r="S7532">
        <v>0</v>
      </c>
      <c r="T7532">
        <v>4</v>
      </c>
      <c r="U7532">
        <v>0</v>
      </c>
      <c r="V7532">
        <v>0</v>
      </c>
      <c r="W7532">
        <v>0</v>
      </c>
      <c r="X7532">
        <v>2.9431236433780676</v>
      </c>
      <c r="Y7532">
        <v>0</v>
      </c>
      <c r="Z7532">
        <v>0</v>
      </c>
      <c r="AA7532">
        <v>0</v>
      </c>
      <c r="AB7532">
        <v>0.44188922089119992</v>
      </c>
      <c r="AC7532">
        <v>0</v>
      </c>
      <c r="AD7532">
        <v>0</v>
      </c>
      <c r="AE7532">
        <v>3.3850128642692674</v>
      </c>
    </row>
    <row r="7533" spans="1:31" x14ac:dyDescent="0.25">
      <c r="A7533">
        <v>2287247</v>
      </c>
      <c r="B7533">
        <v>1</v>
      </c>
      <c r="C7533" t="s">
        <v>80</v>
      </c>
      <c r="D7533" t="s">
        <v>105</v>
      </c>
      <c r="E7533" t="s">
        <v>165</v>
      </c>
      <c r="F7533" t="s">
        <v>21680</v>
      </c>
      <c r="G7533" t="s">
        <v>198</v>
      </c>
      <c r="H7533" t="s">
        <v>150</v>
      </c>
      <c r="I7533" t="s">
        <v>136</v>
      </c>
      <c r="J7533" t="s">
        <v>137</v>
      </c>
      <c r="K7533" t="s">
        <v>138</v>
      </c>
      <c r="L7533" t="s">
        <v>21681</v>
      </c>
      <c r="M7533" t="s">
        <v>21682</v>
      </c>
      <c r="N7533">
        <v>1.5777777770000001</v>
      </c>
      <c r="O7533">
        <v>0</v>
      </c>
      <c r="P7533">
        <v>1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0.1052311261236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0.1052311261236</v>
      </c>
    </row>
    <row r="7534" spans="1:31" x14ac:dyDescent="0.25">
      <c r="A7534">
        <v>2287290</v>
      </c>
      <c r="B7534">
        <v>1</v>
      </c>
      <c r="C7534" t="s">
        <v>81</v>
      </c>
      <c r="D7534" t="s">
        <v>127</v>
      </c>
      <c r="E7534" t="s">
        <v>176</v>
      </c>
      <c r="F7534" t="s">
        <v>21683</v>
      </c>
      <c r="G7534" t="s">
        <v>178</v>
      </c>
      <c r="H7534" t="s">
        <v>150</v>
      </c>
      <c r="I7534" t="s">
        <v>136</v>
      </c>
      <c r="J7534" t="s">
        <v>137</v>
      </c>
      <c r="K7534" t="s">
        <v>138</v>
      </c>
      <c r="L7534" t="s">
        <v>21684</v>
      </c>
      <c r="M7534" t="s">
        <v>21685</v>
      </c>
      <c r="N7534">
        <v>3.8125</v>
      </c>
      <c r="O7534">
        <v>0</v>
      </c>
      <c r="P7534">
        <v>165</v>
      </c>
      <c r="Q7534">
        <v>0</v>
      </c>
      <c r="R7534">
        <v>16</v>
      </c>
      <c r="S7534">
        <v>0</v>
      </c>
      <c r="T7534">
        <v>20</v>
      </c>
      <c r="U7534">
        <v>0</v>
      </c>
      <c r="V7534">
        <v>0</v>
      </c>
      <c r="W7534">
        <v>0</v>
      </c>
      <c r="X7534">
        <v>139.37631854647259</v>
      </c>
      <c r="Y7534">
        <v>0</v>
      </c>
      <c r="Z7534">
        <v>10.292666988533616</v>
      </c>
      <c r="AA7534">
        <v>0</v>
      </c>
      <c r="AB7534">
        <v>22.930360041106471</v>
      </c>
      <c r="AC7534">
        <v>0</v>
      </c>
      <c r="AD7534">
        <v>0</v>
      </c>
      <c r="AE7534">
        <v>172.59934557611268</v>
      </c>
    </row>
    <row r="7535" spans="1:31" x14ac:dyDescent="0.25">
      <c r="A7535">
        <v>2287204</v>
      </c>
      <c r="B7535">
        <v>1</v>
      </c>
      <c r="C7535" t="s">
        <v>80</v>
      </c>
      <c r="D7535" t="s">
        <v>89</v>
      </c>
      <c r="E7535" t="s">
        <v>141</v>
      </c>
      <c r="F7535" t="s">
        <v>21686</v>
      </c>
      <c r="G7535" t="s">
        <v>143</v>
      </c>
      <c r="H7535" t="s">
        <v>135</v>
      </c>
      <c r="I7535" t="s">
        <v>136</v>
      </c>
      <c r="J7535" t="s">
        <v>137</v>
      </c>
      <c r="K7535" t="s">
        <v>144</v>
      </c>
      <c r="L7535" t="s">
        <v>21687</v>
      </c>
      <c r="M7535" t="s">
        <v>21688</v>
      </c>
      <c r="N7535">
        <v>0.265833333</v>
      </c>
      <c r="O7535">
        <v>0</v>
      </c>
      <c r="P7535">
        <v>1935</v>
      </c>
      <c r="Q7535">
        <v>0</v>
      </c>
      <c r="R7535">
        <v>9</v>
      </c>
      <c r="S7535">
        <v>0</v>
      </c>
      <c r="T7535">
        <v>219</v>
      </c>
      <c r="U7535">
        <v>0</v>
      </c>
      <c r="V7535">
        <v>0</v>
      </c>
      <c r="W7535">
        <v>0</v>
      </c>
      <c r="X7535">
        <v>153.86550759350166</v>
      </c>
      <c r="Y7535">
        <v>0</v>
      </c>
      <c r="Z7535">
        <v>1.2944569573993749</v>
      </c>
      <c r="AA7535">
        <v>0</v>
      </c>
      <c r="AB7535">
        <v>48.807325138293749</v>
      </c>
      <c r="AC7535">
        <v>0</v>
      </c>
      <c r="AD7535">
        <v>0</v>
      </c>
      <c r="AE7535">
        <v>203.96728968919479</v>
      </c>
    </row>
    <row r="7536" spans="1:31" x14ac:dyDescent="0.25">
      <c r="A7536">
        <v>2287227</v>
      </c>
      <c r="B7536">
        <v>1</v>
      </c>
      <c r="C7536" t="s">
        <v>80</v>
      </c>
      <c r="D7536" t="s">
        <v>103</v>
      </c>
      <c r="E7536" t="s">
        <v>132</v>
      </c>
      <c r="F7536" t="s">
        <v>10741</v>
      </c>
      <c r="G7536" t="s">
        <v>134</v>
      </c>
      <c r="H7536" t="s">
        <v>135</v>
      </c>
      <c r="I7536" t="s">
        <v>136</v>
      </c>
      <c r="J7536" t="s">
        <v>137</v>
      </c>
      <c r="K7536" t="s">
        <v>138</v>
      </c>
      <c r="L7536" t="s">
        <v>21689</v>
      </c>
      <c r="M7536" t="s">
        <v>21690</v>
      </c>
      <c r="N7536">
        <v>0.66666666600000002</v>
      </c>
      <c r="O7536">
        <v>0</v>
      </c>
      <c r="P7536">
        <v>0</v>
      </c>
      <c r="Q7536">
        <v>0</v>
      </c>
      <c r="R7536">
        <v>0</v>
      </c>
      <c r="S7536">
        <v>25</v>
      </c>
      <c r="T7536">
        <v>0</v>
      </c>
      <c r="U7536">
        <v>36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81.867538084923524</v>
      </c>
      <c r="AB7536">
        <v>0</v>
      </c>
      <c r="AC7536">
        <v>797.84715246315932</v>
      </c>
      <c r="AD7536">
        <v>0</v>
      </c>
      <c r="AE7536">
        <v>879.7146905480829</v>
      </c>
    </row>
    <row r="7537" spans="1:31" x14ac:dyDescent="0.25">
      <c r="A7537">
        <v>2287373</v>
      </c>
      <c r="B7537">
        <v>1</v>
      </c>
      <c r="C7537" t="s">
        <v>80</v>
      </c>
      <c r="D7537" t="s">
        <v>85</v>
      </c>
      <c r="E7537" t="s">
        <v>165</v>
      </c>
      <c r="F7537" t="s">
        <v>21691</v>
      </c>
      <c r="G7537" t="s">
        <v>167</v>
      </c>
      <c r="H7537" t="s">
        <v>150</v>
      </c>
      <c r="I7537" t="s">
        <v>136</v>
      </c>
      <c r="J7537" t="s">
        <v>137</v>
      </c>
      <c r="K7537" t="s">
        <v>138</v>
      </c>
      <c r="L7537" t="s">
        <v>21692</v>
      </c>
      <c r="M7537" t="s">
        <v>21693</v>
      </c>
      <c r="N7537">
        <v>0.98222222199999998</v>
      </c>
      <c r="O7537">
        <v>0</v>
      </c>
      <c r="P7537">
        <v>13</v>
      </c>
      <c r="Q7537">
        <v>0</v>
      </c>
      <c r="R7537">
        <v>0</v>
      </c>
      <c r="S7537">
        <v>0</v>
      </c>
      <c r="T7537">
        <v>3</v>
      </c>
      <c r="U7537">
        <v>0</v>
      </c>
      <c r="V7537">
        <v>0</v>
      </c>
      <c r="W7537">
        <v>0</v>
      </c>
      <c r="X7537">
        <v>2.4484782492540718</v>
      </c>
      <c r="Y7537">
        <v>0</v>
      </c>
      <c r="Z7537">
        <v>0</v>
      </c>
      <c r="AA7537">
        <v>0</v>
      </c>
      <c r="AB7537">
        <v>1.8601736114919998</v>
      </c>
      <c r="AC7537">
        <v>0</v>
      </c>
      <c r="AD7537">
        <v>0</v>
      </c>
      <c r="AE7537">
        <v>4.3086518607460711</v>
      </c>
    </row>
    <row r="7538" spans="1:31" x14ac:dyDescent="0.25">
      <c r="A7538">
        <v>2287350</v>
      </c>
      <c r="B7538">
        <v>1</v>
      </c>
      <c r="C7538" t="s">
        <v>80</v>
      </c>
      <c r="D7538" t="s">
        <v>83</v>
      </c>
      <c r="E7538" t="s">
        <v>165</v>
      </c>
      <c r="F7538" t="s">
        <v>21694</v>
      </c>
      <c r="G7538" t="s">
        <v>167</v>
      </c>
      <c r="H7538" t="s">
        <v>150</v>
      </c>
      <c r="I7538" t="s">
        <v>136</v>
      </c>
      <c r="J7538" t="s">
        <v>137</v>
      </c>
      <c r="K7538" t="s">
        <v>138</v>
      </c>
      <c r="L7538" t="s">
        <v>21695</v>
      </c>
      <c r="M7538" t="s">
        <v>21696</v>
      </c>
      <c r="N7538">
        <v>4.568333333</v>
      </c>
      <c r="O7538">
        <v>0</v>
      </c>
      <c r="P7538">
        <v>3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5.7483080959499997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5.7483080959499997</v>
      </c>
    </row>
    <row r="7539" spans="1:31" x14ac:dyDescent="0.25">
      <c r="A7539">
        <v>2287081</v>
      </c>
      <c r="B7539">
        <v>1</v>
      </c>
      <c r="C7539" t="s">
        <v>81</v>
      </c>
      <c r="D7539" t="s">
        <v>123</v>
      </c>
      <c r="E7539" t="s">
        <v>157</v>
      </c>
      <c r="F7539" t="s">
        <v>21584</v>
      </c>
      <c r="G7539" t="s">
        <v>143</v>
      </c>
      <c r="H7539" t="s">
        <v>135</v>
      </c>
      <c r="I7539" t="s">
        <v>136</v>
      </c>
      <c r="J7539" t="s">
        <v>137</v>
      </c>
      <c r="K7539" t="s">
        <v>144</v>
      </c>
      <c r="L7539" t="s">
        <v>21697</v>
      </c>
      <c r="M7539" t="s">
        <v>21698</v>
      </c>
      <c r="N7539">
        <v>8.8863888880000008</v>
      </c>
      <c r="O7539">
        <v>0</v>
      </c>
      <c r="P7539">
        <v>3</v>
      </c>
      <c r="Q7539">
        <v>1</v>
      </c>
      <c r="R7539">
        <v>1</v>
      </c>
      <c r="S7539">
        <v>6</v>
      </c>
      <c r="T7539">
        <v>139</v>
      </c>
      <c r="U7539">
        <v>11</v>
      </c>
      <c r="V7539">
        <v>3</v>
      </c>
      <c r="W7539">
        <v>0</v>
      </c>
      <c r="X7539">
        <v>2.4425313402170556</v>
      </c>
      <c r="Y7539">
        <v>13.091163034146666</v>
      </c>
      <c r="Z7539">
        <v>0.56084726791032502</v>
      </c>
      <c r="AA7539">
        <v>4832.7677317444786</v>
      </c>
      <c r="AB7539">
        <v>654.4768978470596</v>
      </c>
      <c r="AC7539">
        <v>6323.3161445390615</v>
      </c>
      <c r="AD7539">
        <v>76.67154830576294</v>
      </c>
      <c r="AE7539">
        <v>11903.326864078637</v>
      </c>
    </row>
    <row r="7540" spans="1:31" x14ac:dyDescent="0.25">
      <c r="A7540">
        <v>2287058</v>
      </c>
      <c r="B7540">
        <v>1</v>
      </c>
      <c r="C7540" t="s">
        <v>81</v>
      </c>
      <c r="D7540" t="s">
        <v>112</v>
      </c>
      <c r="E7540" t="s">
        <v>165</v>
      </c>
      <c r="F7540" t="s">
        <v>21699</v>
      </c>
      <c r="G7540" t="s">
        <v>167</v>
      </c>
      <c r="H7540" t="s">
        <v>150</v>
      </c>
      <c r="I7540" t="s">
        <v>136</v>
      </c>
      <c r="J7540" t="s">
        <v>137</v>
      </c>
      <c r="K7540" t="s">
        <v>138</v>
      </c>
      <c r="L7540" t="s">
        <v>21700</v>
      </c>
      <c r="M7540" t="s">
        <v>21701</v>
      </c>
      <c r="N7540">
        <v>1.4344444439999999</v>
      </c>
      <c r="O7540">
        <v>0</v>
      </c>
      <c r="P7540">
        <v>4</v>
      </c>
      <c r="Q7540">
        <v>0</v>
      </c>
      <c r="R7540">
        <v>0</v>
      </c>
      <c r="S7540">
        <v>0</v>
      </c>
      <c r="T7540">
        <v>1</v>
      </c>
      <c r="U7540">
        <v>0</v>
      </c>
      <c r="V7540">
        <v>0</v>
      </c>
      <c r="W7540">
        <v>0</v>
      </c>
      <c r="X7540">
        <v>1.219717395226511</v>
      </c>
      <c r="Y7540">
        <v>0</v>
      </c>
      <c r="Z7540">
        <v>0</v>
      </c>
      <c r="AA7540">
        <v>0</v>
      </c>
      <c r="AB7540">
        <v>0.74165761691450005</v>
      </c>
      <c r="AC7540">
        <v>0</v>
      </c>
      <c r="AD7540">
        <v>0</v>
      </c>
      <c r="AE7540">
        <v>1.9613750121410112</v>
      </c>
    </row>
    <row r="7541" spans="1:31" x14ac:dyDescent="0.25">
      <c r="A7541">
        <v>2287164</v>
      </c>
      <c r="B7541">
        <v>1</v>
      </c>
      <c r="C7541" t="s">
        <v>81</v>
      </c>
      <c r="D7541" t="s">
        <v>114</v>
      </c>
      <c r="E7541" t="s">
        <v>147</v>
      </c>
      <c r="F7541" t="s">
        <v>21702</v>
      </c>
      <c r="G7541" t="s">
        <v>149</v>
      </c>
      <c r="H7541" t="s">
        <v>150</v>
      </c>
      <c r="I7541" t="s">
        <v>136</v>
      </c>
      <c r="J7541" t="s">
        <v>137</v>
      </c>
      <c r="K7541" t="s">
        <v>138</v>
      </c>
      <c r="L7541" t="s">
        <v>21703</v>
      </c>
      <c r="M7541" t="s">
        <v>21704</v>
      </c>
      <c r="N7541">
        <v>0.89722222200000001</v>
      </c>
      <c r="O7541">
        <v>0</v>
      </c>
      <c r="P7541">
        <v>33</v>
      </c>
      <c r="Q7541">
        <v>0</v>
      </c>
      <c r="R7541">
        <v>0</v>
      </c>
      <c r="S7541">
        <v>0</v>
      </c>
      <c r="T7541">
        <v>1</v>
      </c>
      <c r="U7541">
        <v>0</v>
      </c>
      <c r="V7541">
        <v>0</v>
      </c>
      <c r="W7541">
        <v>0</v>
      </c>
      <c r="X7541">
        <v>1.9996974742917057</v>
      </c>
      <c r="Y7541">
        <v>0</v>
      </c>
      <c r="Z7541">
        <v>0</v>
      </c>
      <c r="AA7541">
        <v>0</v>
      </c>
      <c r="AB7541">
        <v>7.3247172133666669E-3</v>
      </c>
      <c r="AC7541">
        <v>0</v>
      </c>
      <c r="AD7541">
        <v>0</v>
      </c>
      <c r="AE7541">
        <v>2.0070221915050723</v>
      </c>
    </row>
    <row r="7542" spans="1:31" x14ac:dyDescent="0.25">
      <c r="A7542">
        <v>2287118</v>
      </c>
      <c r="B7542">
        <v>1</v>
      </c>
      <c r="C7542" t="s">
        <v>80</v>
      </c>
      <c r="D7542" t="s">
        <v>87</v>
      </c>
      <c r="E7542" t="s">
        <v>141</v>
      </c>
      <c r="F7542" t="s">
        <v>21705</v>
      </c>
      <c r="G7542" t="s">
        <v>154</v>
      </c>
      <c r="H7542" t="s">
        <v>135</v>
      </c>
      <c r="I7542" t="s">
        <v>136</v>
      </c>
      <c r="J7542" t="s">
        <v>137</v>
      </c>
      <c r="K7542" t="s">
        <v>144</v>
      </c>
      <c r="L7542" t="s">
        <v>21706</v>
      </c>
      <c r="M7542" t="s">
        <v>21707</v>
      </c>
      <c r="N7542">
        <v>10.048888888</v>
      </c>
      <c r="O7542">
        <v>0</v>
      </c>
      <c r="P7542">
        <v>174</v>
      </c>
      <c r="Q7542">
        <v>0</v>
      </c>
      <c r="R7542">
        <v>0</v>
      </c>
      <c r="S7542">
        <v>0</v>
      </c>
      <c r="T7542">
        <v>7</v>
      </c>
      <c r="U7542">
        <v>0</v>
      </c>
      <c r="V7542">
        <v>0</v>
      </c>
      <c r="W7542">
        <v>0</v>
      </c>
      <c r="X7542">
        <v>390.80076579749925</v>
      </c>
      <c r="Y7542">
        <v>0</v>
      </c>
      <c r="Z7542">
        <v>0</v>
      </c>
      <c r="AA7542">
        <v>0</v>
      </c>
      <c r="AB7542">
        <v>42.155248895913324</v>
      </c>
      <c r="AC7542">
        <v>0</v>
      </c>
      <c r="AD7542">
        <v>0</v>
      </c>
      <c r="AE7542">
        <v>432.95601469341256</v>
      </c>
    </row>
    <row r="7543" spans="1:31" x14ac:dyDescent="0.25">
      <c r="A7543">
        <v>2287267</v>
      </c>
      <c r="B7543">
        <v>1</v>
      </c>
      <c r="C7543" t="s">
        <v>80</v>
      </c>
      <c r="D7543" t="s">
        <v>103</v>
      </c>
      <c r="E7543" t="s">
        <v>157</v>
      </c>
      <c r="F7543" t="s">
        <v>21708</v>
      </c>
      <c r="G7543" t="s">
        <v>134</v>
      </c>
      <c r="H7543" t="s">
        <v>135</v>
      </c>
      <c r="I7543" t="s">
        <v>136</v>
      </c>
      <c r="J7543" t="s">
        <v>137</v>
      </c>
      <c r="K7543" t="s">
        <v>138</v>
      </c>
      <c r="L7543" t="s">
        <v>21709</v>
      </c>
      <c r="M7543" t="s">
        <v>21710</v>
      </c>
      <c r="N7543">
        <v>0.78055555499999996</v>
      </c>
      <c r="O7543">
        <v>0</v>
      </c>
      <c r="P7543">
        <v>309</v>
      </c>
      <c r="Q7543">
        <v>1</v>
      </c>
      <c r="R7543">
        <v>11</v>
      </c>
      <c r="S7543">
        <v>1</v>
      </c>
      <c r="T7543">
        <v>18</v>
      </c>
      <c r="U7543">
        <v>0</v>
      </c>
      <c r="V7543">
        <v>0</v>
      </c>
      <c r="W7543">
        <v>0</v>
      </c>
      <c r="X7543">
        <v>58.01337374431953</v>
      </c>
      <c r="Y7543">
        <v>19.483720839914668</v>
      </c>
      <c r="Z7543">
        <v>3.7321995565585495</v>
      </c>
      <c r="AA7543">
        <v>0.78142474948959173</v>
      </c>
      <c r="AB7543">
        <v>11.655152496152159</v>
      </c>
      <c r="AC7543">
        <v>0</v>
      </c>
      <c r="AD7543">
        <v>0</v>
      </c>
      <c r="AE7543">
        <v>93.665871386434489</v>
      </c>
    </row>
    <row r="7544" spans="1:31" x14ac:dyDescent="0.25">
      <c r="A7544">
        <v>2287287</v>
      </c>
      <c r="B7544">
        <v>1</v>
      </c>
      <c r="C7544" t="s">
        <v>81</v>
      </c>
      <c r="D7544" t="s">
        <v>117</v>
      </c>
      <c r="E7544" t="s">
        <v>147</v>
      </c>
      <c r="F7544" t="s">
        <v>7593</v>
      </c>
      <c r="G7544" t="s">
        <v>149</v>
      </c>
      <c r="H7544" t="s">
        <v>150</v>
      </c>
      <c r="I7544" t="s">
        <v>136</v>
      </c>
      <c r="J7544" t="s">
        <v>137</v>
      </c>
      <c r="K7544" t="s">
        <v>138</v>
      </c>
      <c r="L7544" t="s">
        <v>21711</v>
      </c>
      <c r="M7544" t="s">
        <v>21712</v>
      </c>
      <c r="N7544">
        <v>1.0619444440000001</v>
      </c>
      <c r="O7544">
        <v>0</v>
      </c>
      <c r="P7544">
        <v>7</v>
      </c>
      <c r="Q7544">
        <v>0</v>
      </c>
      <c r="R7544">
        <v>0</v>
      </c>
      <c r="S7544">
        <v>0</v>
      </c>
      <c r="T7544">
        <v>2</v>
      </c>
      <c r="U7544">
        <v>0</v>
      </c>
      <c r="V7544">
        <v>0</v>
      </c>
      <c r="W7544">
        <v>0</v>
      </c>
      <c r="X7544">
        <v>0.88277614984432484</v>
      </c>
      <c r="Y7544">
        <v>0</v>
      </c>
      <c r="Z7544">
        <v>0</v>
      </c>
      <c r="AA7544">
        <v>0</v>
      </c>
      <c r="AB7544">
        <v>0.34407876962905004</v>
      </c>
      <c r="AC7544">
        <v>0</v>
      </c>
      <c r="AD7544">
        <v>0</v>
      </c>
      <c r="AE7544">
        <v>1.2268549194733749</v>
      </c>
    </row>
    <row r="7545" spans="1:31" x14ac:dyDescent="0.25">
      <c r="A7545">
        <v>2287430</v>
      </c>
      <c r="B7545">
        <v>1</v>
      </c>
      <c r="C7545" t="s">
        <v>81</v>
      </c>
      <c r="D7545" t="s">
        <v>127</v>
      </c>
      <c r="E7545" t="s">
        <v>157</v>
      </c>
      <c r="F7545" t="s">
        <v>21713</v>
      </c>
      <c r="G7545" t="s">
        <v>134</v>
      </c>
      <c r="H7545" t="s">
        <v>135</v>
      </c>
      <c r="I7545" t="s">
        <v>136</v>
      </c>
      <c r="J7545" t="s">
        <v>137</v>
      </c>
      <c r="K7545" t="s">
        <v>138</v>
      </c>
      <c r="L7545" t="s">
        <v>21714</v>
      </c>
      <c r="M7545" t="s">
        <v>21715</v>
      </c>
      <c r="N7545">
        <v>1.1086111110000001</v>
      </c>
      <c r="O7545">
        <v>0</v>
      </c>
      <c r="P7545">
        <v>1322</v>
      </c>
      <c r="Q7545">
        <v>0</v>
      </c>
      <c r="R7545">
        <v>0</v>
      </c>
      <c r="S7545">
        <v>1</v>
      </c>
      <c r="T7545">
        <v>66</v>
      </c>
      <c r="U7545">
        <v>0</v>
      </c>
      <c r="V7545">
        <v>0</v>
      </c>
      <c r="W7545">
        <v>0</v>
      </c>
      <c r="X7545">
        <v>318.6061840443794</v>
      </c>
      <c r="Y7545">
        <v>0</v>
      </c>
      <c r="Z7545">
        <v>0</v>
      </c>
      <c r="AA7545">
        <v>430.16468864589069</v>
      </c>
      <c r="AB7545">
        <v>32.737261714273082</v>
      </c>
      <c r="AC7545">
        <v>0</v>
      </c>
      <c r="AD7545">
        <v>0</v>
      </c>
      <c r="AE7545">
        <v>781.50813440454328</v>
      </c>
    </row>
    <row r="7546" spans="1:31" x14ac:dyDescent="0.25">
      <c r="A7546">
        <v>2287456</v>
      </c>
      <c r="B7546">
        <v>1</v>
      </c>
      <c r="C7546" t="s">
        <v>80</v>
      </c>
      <c r="D7546" t="s">
        <v>97</v>
      </c>
      <c r="E7546" t="s">
        <v>141</v>
      </c>
      <c r="F7546" t="s">
        <v>21716</v>
      </c>
      <c r="G7546" t="s">
        <v>11470</v>
      </c>
      <c r="H7546" t="s">
        <v>135</v>
      </c>
      <c r="I7546" t="s">
        <v>136</v>
      </c>
      <c r="J7546" t="s">
        <v>137</v>
      </c>
      <c r="K7546" t="s">
        <v>138</v>
      </c>
      <c r="L7546" t="s">
        <v>21717</v>
      </c>
      <c r="M7546" t="s">
        <v>21718</v>
      </c>
      <c r="N7546">
        <v>0.28888888800000001</v>
      </c>
      <c r="O7546">
        <v>0</v>
      </c>
      <c r="P7546">
        <v>261</v>
      </c>
      <c r="Q7546">
        <v>0</v>
      </c>
      <c r="R7546">
        <v>0</v>
      </c>
      <c r="S7546">
        <v>0</v>
      </c>
      <c r="T7546">
        <v>10</v>
      </c>
      <c r="U7546">
        <v>0</v>
      </c>
      <c r="V7546">
        <v>0</v>
      </c>
      <c r="W7546">
        <v>0</v>
      </c>
      <c r="X7546">
        <v>40.496511632832636</v>
      </c>
      <c r="Y7546">
        <v>0</v>
      </c>
      <c r="Z7546">
        <v>0</v>
      </c>
      <c r="AA7546">
        <v>0</v>
      </c>
      <c r="AB7546">
        <v>1.2449315185753334</v>
      </c>
      <c r="AC7546">
        <v>0</v>
      </c>
      <c r="AD7546">
        <v>0</v>
      </c>
      <c r="AE7546">
        <v>41.741443151407971</v>
      </c>
    </row>
    <row r="7547" spans="1:31" x14ac:dyDescent="0.25">
      <c r="A7547">
        <v>2287436</v>
      </c>
      <c r="B7547">
        <v>1</v>
      </c>
      <c r="C7547" t="s">
        <v>80</v>
      </c>
      <c r="D7547" t="s">
        <v>108</v>
      </c>
      <c r="E7547" t="s">
        <v>147</v>
      </c>
      <c r="F7547" t="s">
        <v>21719</v>
      </c>
      <c r="G7547" t="s">
        <v>233</v>
      </c>
      <c r="H7547" t="s">
        <v>150</v>
      </c>
      <c r="I7547" t="s">
        <v>136</v>
      </c>
      <c r="J7547" t="s">
        <v>137</v>
      </c>
      <c r="K7547" t="s">
        <v>138</v>
      </c>
      <c r="L7547" t="s">
        <v>21720</v>
      </c>
      <c r="M7547" t="s">
        <v>21721</v>
      </c>
      <c r="N7547">
        <v>4.3838888880000004</v>
      </c>
      <c r="O7547">
        <v>0</v>
      </c>
      <c r="P7547">
        <v>16</v>
      </c>
      <c r="Q7547">
        <v>0</v>
      </c>
      <c r="R7547">
        <v>1</v>
      </c>
      <c r="S7547">
        <v>0</v>
      </c>
      <c r="T7547">
        <v>4</v>
      </c>
      <c r="U7547">
        <v>0</v>
      </c>
      <c r="V7547">
        <v>0</v>
      </c>
      <c r="W7547">
        <v>0</v>
      </c>
      <c r="X7547">
        <v>7.4829174145060016</v>
      </c>
      <c r="Y7547">
        <v>0</v>
      </c>
      <c r="Z7547">
        <v>0</v>
      </c>
      <c r="AA7547">
        <v>0</v>
      </c>
      <c r="AB7547">
        <v>0.79858036440765023</v>
      </c>
      <c r="AC7547">
        <v>0</v>
      </c>
      <c r="AD7547">
        <v>0</v>
      </c>
      <c r="AE7547">
        <v>8.2814977789136517</v>
      </c>
    </row>
    <row r="7548" spans="1:31" x14ac:dyDescent="0.25">
      <c r="A7548">
        <v>2287187</v>
      </c>
      <c r="B7548">
        <v>1</v>
      </c>
      <c r="C7548" t="s">
        <v>80</v>
      </c>
      <c r="D7548" t="s">
        <v>99</v>
      </c>
      <c r="E7548" t="s">
        <v>165</v>
      </c>
      <c r="F7548" t="s">
        <v>21722</v>
      </c>
      <c r="G7548" t="s">
        <v>261</v>
      </c>
      <c r="H7548" t="s">
        <v>150</v>
      </c>
      <c r="I7548" t="s">
        <v>136</v>
      </c>
      <c r="J7548" t="s">
        <v>137</v>
      </c>
      <c r="K7548" t="s">
        <v>138</v>
      </c>
      <c r="L7548" t="s">
        <v>21723</v>
      </c>
      <c r="M7548" t="s">
        <v>21724</v>
      </c>
      <c r="N7548">
        <v>0.89138888800000005</v>
      </c>
      <c r="O7548">
        <v>0</v>
      </c>
      <c r="P7548">
        <v>1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1.9902504442325004E-2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1.9902504442325004E-2</v>
      </c>
    </row>
    <row r="7549" spans="1:31" x14ac:dyDescent="0.25">
      <c r="A7549">
        <v>2287244</v>
      </c>
      <c r="B7549">
        <v>1</v>
      </c>
      <c r="C7549" t="s">
        <v>80</v>
      </c>
      <c r="D7549" t="s">
        <v>98</v>
      </c>
      <c r="E7549" t="s">
        <v>132</v>
      </c>
      <c r="F7549" t="s">
        <v>21063</v>
      </c>
      <c r="G7549" t="s">
        <v>442</v>
      </c>
      <c r="H7549" t="s">
        <v>135</v>
      </c>
      <c r="I7549" t="s">
        <v>136</v>
      </c>
      <c r="J7549" t="s">
        <v>137</v>
      </c>
      <c r="K7549" t="s">
        <v>138</v>
      </c>
      <c r="L7549" t="s">
        <v>21725</v>
      </c>
      <c r="M7549" t="s">
        <v>21726</v>
      </c>
      <c r="N7549">
        <v>0.42666666600000003</v>
      </c>
      <c r="O7549">
        <v>0</v>
      </c>
      <c r="P7549">
        <v>820</v>
      </c>
      <c r="Q7549">
        <v>0</v>
      </c>
      <c r="R7549">
        <v>336</v>
      </c>
      <c r="S7549">
        <v>3</v>
      </c>
      <c r="T7549">
        <v>197</v>
      </c>
      <c r="U7549">
        <v>0</v>
      </c>
      <c r="V7549">
        <v>0</v>
      </c>
      <c r="W7549">
        <v>0</v>
      </c>
      <c r="X7549">
        <v>95.981830204989791</v>
      </c>
      <c r="Y7549">
        <v>0</v>
      </c>
      <c r="Z7549">
        <v>59.370640157481304</v>
      </c>
      <c r="AA7549">
        <v>1.909242020480667</v>
      </c>
      <c r="AB7549">
        <v>44.954969613199133</v>
      </c>
      <c r="AC7549">
        <v>0</v>
      </c>
      <c r="AD7549">
        <v>0</v>
      </c>
      <c r="AE7549">
        <v>202.21668199615087</v>
      </c>
    </row>
    <row r="7550" spans="1:31" x14ac:dyDescent="0.25">
      <c r="A7550">
        <v>2287144</v>
      </c>
      <c r="B7550">
        <v>1</v>
      </c>
      <c r="C7550" t="s">
        <v>80</v>
      </c>
      <c r="D7550" t="s">
        <v>105</v>
      </c>
      <c r="E7550" t="s">
        <v>165</v>
      </c>
      <c r="F7550" t="s">
        <v>21727</v>
      </c>
      <c r="G7550" t="s">
        <v>297</v>
      </c>
      <c r="H7550" t="s">
        <v>150</v>
      </c>
      <c r="I7550" t="s">
        <v>136</v>
      </c>
      <c r="J7550" t="s">
        <v>3</v>
      </c>
      <c r="K7550" t="s">
        <v>138</v>
      </c>
      <c r="L7550" t="s">
        <v>21728</v>
      </c>
      <c r="M7550" t="s">
        <v>21729</v>
      </c>
      <c r="N7550">
        <v>0.59055555500000001</v>
      </c>
      <c r="O7550">
        <v>0</v>
      </c>
      <c r="P7550">
        <v>1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0.19324490138586667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0.19324490138586667</v>
      </c>
    </row>
    <row r="7551" spans="1:31" x14ac:dyDescent="0.25">
      <c r="A7551">
        <v>2287153</v>
      </c>
      <c r="B7551">
        <v>1</v>
      </c>
      <c r="C7551" t="s">
        <v>80</v>
      </c>
      <c r="D7551" t="s">
        <v>96</v>
      </c>
      <c r="E7551" t="s">
        <v>312</v>
      </c>
      <c r="F7551" t="s">
        <v>21730</v>
      </c>
      <c r="G7551" t="s">
        <v>380</v>
      </c>
      <c r="H7551" t="s">
        <v>150</v>
      </c>
      <c r="I7551" t="s">
        <v>136</v>
      </c>
      <c r="J7551" t="s">
        <v>137</v>
      </c>
      <c r="K7551" t="s">
        <v>138</v>
      </c>
      <c r="L7551" t="s">
        <v>21731</v>
      </c>
      <c r="M7551" t="s">
        <v>21732</v>
      </c>
      <c r="N7551">
        <v>1.4652777770000001</v>
      </c>
      <c r="O7551">
        <v>0</v>
      </c>
      <c r="P7551">
        <v>13</v>
      </c>
      <c r="Q7551">
        <v>0</v>
      </c>
      <c r="R7551">
        <v>0</v>
      </c>
      <c r="S7551">
        <v>0</v>
      </c>
      <c r="T7551">
        <v>8</v>
      </c>
      <c r="U7551">
        <v>0</v>
      </c>
      <c r="V7551">
        <v>0</v>
      </c>
      <c r="W7551">
        <v>0</v>
      </c>
      <c r="X7551">
        <v>8.2969819983001667</v>
      </c>
      <c r="Y7551">
        <v>0</v>
      </c>
      <c r="Z7551">
        <v>0</v>
      </c>
      <c r="AA7551">
        <v>0</v>
      </c>
      <c r="AB7551">
        <v>4.8103058034267354</v>
      </c>
      <c r="AC7551">
        <v>0</v>
      </c>
      <c r="AD7551">
        <v>0</v>
      </c>
      <c r="AE7551">
        <v>13.107287801726901</v>
      </c>
    </row>
    <row r="7552" spans="1:31" x14ac:dyDescent="0.25">
      <c r="A7552">
        <v>2287084</v>
      </c>
      <c r="B7552">
        <v>1</v>
      </c>
      <c r="C7552" t="s">
        <v>80</v>
      </c>
      <c r="D7552" t="s">
        <v>82</v>
      </c>
      <c r="E7552" t="s">
        <v>141</v>
      </c>
      <c r="F7552" t="s">
        <v>21733</v>
      </c>
      <c r="G7552" t="s">
        <v>154</v>
      </c>
      <c r="H7552" t="s">
        <v>135</v>
      </c>
      <c r="I7552" t="s">
        <v>136</v>
      </c>
      <c r="J7552" t="s">
        <v>137</v>
      </c>
      <c r="K7552" t="s">
        <v>144</v>
      </c>
      <c r="L7552" t="s">
        <v>21734</v>
      </c>
      <c r="M7552" t="s">
        <v>21735</v>
      </c>
      <c r="N7552">
        <v>10.065</v>
      </c>
      <c r="O7552">
        <v>0</v>
      </c>
      <c r="P7552">
        <v>1</v>
      </c>
      <c r="Q7552">
        <v>0</v>
      </c>
      <c r="R7552">
        <v>0</v>
      </c>
      <c r="S7552">
        <v>0</v>
      </c>
      <c r="T7552">
        <v>122</v>
      </c>
      <c r="U7552">
        <v>0</v>
      </c>
      <c r="V7552">
        <v>0</v>
      </c>
      <c r="W7552">
        <v>0</v>
      </c>
      <c r="X7552">
        <v>2.4901428942280002</v>
      </c>
      <c r="Y7552">
        <v>0</v>
      </c>
      <c r="Z7552">
        <v>0</v>
      </c>
      <c r="AA7552">
        <v>0</v>
      </c>
      <c r="AB7552">
        <v>622.69826284907469</v>
      </c>
      <c r="AC7552">
        <v>0</v>
      </c>
      <c r="AD7552">
        <v>0</v>
      </c>
      <c r="AE7552">
        <v>625.18840574330272</v>
      </c>
    </row>
    <row r="7553" spans="1:31" x14ac:dyDescent="0.25">
      <c r="A7553">
        <v>2287253</v>
      </c>
      <c r="B7553">
        <v>1</v>
      </c>
      <c r="C7553" t="s">
        <v>80</v>
      </c>
      <c r="D7553" t="s">
        <v>91</v>
      </c>
      <c r="E7553" t="s">
        <v>132</v>
      </c>
      <c r="F7553" t="s">
        <v>21736</v>
      </c>
      <c r="G7553" t="s">
        <v>154</v>
      </c>
      <c r="H7553" t="s">
        <v>135</v>
      </c>
      <c r="I7553" t="s">
        <v>136</v>
      </c>
      <c r="J7553" t="s">
        <v>137</v>
      </c>
      <c r="K7553" t="s">
        <v>144</v>
      </c>
      <c r="L7553" t="s">
        <v>21737</v>
      </c>
      <c r="M7553" t="s">
        <v>21738</v>
      </c>
      <c r="N7553">
        <v>3.0947222220000001</v>
      </c>
      <c r="O7553">
        <v>0</v>
      </c>
      <c r="P7553">
        <v>0</v>
      </c>
      <c r="Q7553">
        <v>0</v>
      </c>
      <c r="R7553">
        <v>0</v>
      </c>
      <c r="S7553">
        <v>5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825.06884032367191</v>
      </c>
      <c r="AB7553">
        <v>0</v>
      </c>
      <c r="AC7553">
        <v>0</v>
      </c>
      <c r="AD7553">
        <v>0</v>
      </c>
      <c r="AE7553">
        <v>825.06884032367191</v>
      </c>
    </row>
    <row r="7554" spans="1:31" x14ac:dyDescent="0.25">
      <c r="A7554">
        <v>2287107</v>
      </c>
      <c r="B7554">
        <v>1</v>
      </c>
      <c r="C7554" t="s">
        <v>81</v>
      </c>
      <c r="D7554" t="s">
        <v>122</v>
      </c>
      <c r="E7554" t="s">
        <v>157</v>
      </c>
      <c r="F7554" t="s">
        <v>21739</v>
      </c>
      <c r="G7554" t="s">
        <v>134</v>
      </c>
      <c r="H7554" t="s">
        <v>135</v>
      </c>
      <c r="I7554" t="s">
        <v>136</v>
      </c>
      <c r="J7554" t="s">
        <v>137</v>
      </c>
      <c r="K7554" t="s">
        <v>138</v>
      </c>
      <c r="L7554" t="s">
        <v>21740</v>
      </c>
      <c r="M7554" t="s">
        <v>21741</v>
      </c>
      <c r="N7554">
        <v>1.228888888</v>
      </c>
      <c r="O7554">
        <v>2</v>
      </c>
      <c r="P7554">
        <v>110</v>
      </c>
      <c r="Q7554">
        <v>13</v>
      </c>
      <c r="R7554">
        <v>0</v>
      </c>
      <c r="S7554">
        <v>8</v>
      </c>
      <c r="T7554">
        <v>4</v>
      </c>
      <c r="U7554">
        <v>2</v>
      </c>
      <c r="V7554">
        <v>0</v>
      </c>
      <c r="W7554">
        <v>0.54917623648360014</v>
      </c>
      <c r="X7554">
        <v>12.255390916477003</v>
      </c>
      <c r="Y7554">
        <v>11.507583641268001</v>
      </c>
      <c r="Z7554">
        <v>0</v>
      </c>
      <c r="AA7554">
        <v>39.54346391797668</v>
      </c>
      <c r="AB7554">
        <v>2.499296427269444</v>
      </c>
      <c r="AC7554">
        <v>60.551433905433342</v>
      </c>
      <c r="AD7554">
        <v>0</v>
      </c>
      <c r="AE7554">
        <v>126.90634504490806</v>
      </c>
    </row>
    <row r="7555" spans="1:31" x14ac:dyDescent="0.25">
      <c r="A7555">
        <v>2287230</v>
      </c>
      <c r="B7555">
        <v>1</v>
      </c>
      <c r="C7555" t="s">
        <v>81</v>
      </c>
      <c r="D7555" t="s">
        <v>128</v>
      </c>
      <c r="E7555" t="s">
        <v>132</v>
      </c>
      <c r="F7555" t="s">
        <v>21742</v>
      </c>
      <c r="G7555" t="s">
        <v>134</v>
      </c>
      <c r="H7555" t="s">
        <v>135</v>
      </c>
      <c r="I7555" t="s">
        <v>136</v>
      </c>
      <c r="J7555" t="s">
        <v>137</v>
      </c>
      <c r="K7555" t="s">
        <v>138</v>
      </c>
      <c r="L7555" t="s">
        <v>2187</v>
      </c>
      <c r="M7555" t="s">
        <v>21743</v>
      </c>
      <c r="N7555">
        <v>0.69305555500000005</v>
      </c>
      <c r="O7555">
        <v>0</v>
      </c>
      <c r="P7555">
        <v>0</v>
      </c>
      <c r="Q7555">
        <v>0</v>
      </c>
      <c r="R7555">
        <v>0</v>
      </c>
      <c r="S7555">
        <v>18</v>
      </c>
      <c r="T7555">
        <v>0</v>
      </c>
      <c r="U7555">
        <v>12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196.10882925062538</v>
      </c>
      <c r="AB7555">
        <v>0</v>
      </c>
      <c r="AC7555">
        <v>595.00379897470179</v>
      </c>
      <c r="AD7555">
        <v>0</v>
      </c>
      <c r="AE7555">
        <v>791.11262822532717</v>
      </c>
    </row>
    <row r="7556" spans="1:31" x14ac:dyDescent="0.25">
      <c r="A7556">
        <v>2287376</v>
      </c>
      <c r="B7556">
        <v>1</v>
      </c>
      <c r="C7556" t="s">
        <v>80</v>
      </c>
      <c r="D7556" t="s">
        <v>103</v>
      </c>
      <c r="E7556" t="s">
        <v>165</v>
      </c>
      <c r="F7556" t="s">
        <v>21744</v>
      </c>
      <c r="G7556" t="s">
        <v>198</v>
      </c>
      <c r="H7556" t="s">
        <v>150</v>
      </c>
      <c r="I7556" t="s">
        <v>136</v>
      </c>
      <c r="J7556" t="s">
        <v>137</v>
      </c>
      <c r="K7556" t="s">
        <v>138</v>
      </c>
      <c r="L7556" t="s">
        <v>21745</v>
      </c>
      <c r="M7556" t="s">
        <v>21746</v>
      </c>
      <c r="N7556">
        <v>1.0691666660000001</v>
      </c>
      <c r="O7556">
        <v>0</v>
      </c>
      <c r="P7556">
        <v>1</v>
      </c>
      <c r="Q7556">
        <v>0</v>
      </c>
      <c r="R7556">
        <v>0</v>
      </c>
      <c r="S7556">
        <v>0</v>
      </c>
      <c r="T7556">
        <v>1</v>
      </c>
      <c r="U7556">
        <v>0</v>
      </c>
      <c r="V7556">
        <v>0</v>
      </c>
      <c r="W7556">
        <v>0</v>
      </c>
      <c r="X7556">
        <v>0.22320535768230002</v>
      </c>
      <c r="Y7556">
        <v>0</v>
      </c>
      <c r="Z7556">
        <v>0</v>
      </c>
      <c r="AA7556">
        <v>0</v>
      </c>
      <c r="AB7556">
        <v>2.9145211236666663E-4</v>
      </c>
      <c r="AC7556">
        <v>0</v>
      </c>
      <c r="AD7556">
        <v>0</v>
      </c>
      <c r="AE7556">
        <v>0.22349680979466668</v>
      </c>
    </row>
    <row r="7557" spans="1:31" x14ac:dyDescent="0.25">
      <c r="A7557">
        <v>2287067</v>
      </c>
      <c r="B7557">
        <v>1</v>
      </c>
      <c r="C7557" t="s">
        <v>80</v>
      </c>
      <c r="D7557" t="s">
        <v>93</v>
      </c>
      <c r="E7557" t="s">
        <v>147</v>
      </c>
      <c r="F7557" t="s">
        <v>21747</v>
      </c>
      <c r="G7557" t="s">
        <v>149</v>
      </c>
      <c r="H7557" t="s">
        <v>150</v>
      </c>
      <c r="I7557" t="s">
        <v>136</v>
      </c>
      <c r="J7557" t="s">
        <v>137</v>
      </c>
      <c r="K7557" t="s">
        <v>138</v>
      </c>
      <c r="L7557" t="s">
        <v>21748</v>
      </c>
      <c r="M7557" t="s">
        <v>21749</v>
      </c>
      <c r="N7557">
        <v>5.381388888</v>
      </c>
      <c r="O7557">
        <v>0</v>
      </c>
      <c r="P7557">
        <v>0</v>
      </c>
      <c r="Q7557">
        <v>0</v>
      </c>
      <c r="R7557">
        <v>1</v>
      </c>
      <c r="S7557">
        <v>0</v>
      </c>
      <c r="T7557">
        <v>3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1.4021501457883749</v>
      </c>
      <c r="AA7557">
        <v>0</v>
      </c>
      <c r="AB7557">
        <v>6.7042886998866109</v>
      </c>
      <c r="AC7557">
        <v>0</v>
      </c>
      <c r="AD7557">
        <v>0</v>
      </c>
      <c r="AE7557">
        <v>8.1064388456749867</v>
      </c>
    </row>
    <row r="7558" spans="1:31" x14ac:dyDescent="0.25">
      <c r="A7558">
        <v>2287422</v>
      </c>
      <c r="B7558">
        <v>1</v>
      </c>
      <c r="C7558" t="s">
        <v>80</v>
      </c>
      <c r="D7558" t="s">
        <v>82</v>
      </c>
      <c r="E7558" t="s">
        <v>165</v>
      </c>
      <c r="F7558" t="s">
        <v>21750</v>
      </c>
      <c r="G7558" t="s">
        <v>198</v>
      </c>
      <c r="H7558" t="s">
        <v>150</v>
      </c>
      <c r="I7558" t="s">
        <v>136</v>
      </c>
      <c r="J7558" t="s">
        <v>137</v>
      </c>
      <c r="K7558" t="s">
        <v>138</v>
      </c>
      <c r="L7558" t="s">
        <v>21751</v>
      </c>
      <c r="M7558" t="s">
        <v>21752</v>
      </c>
      <c r="N7558">
        <v>1.6513888880000001</v>
      </c>
      <c r="O7558">
        <v>0</v>
      </c>
      <c r="P7558">
        <v>1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</row>
    <row r="7559" spans="1:31" x14ac:dyDescent="0.25">
      <c r="A7559">
        <v>2287213</v>
      </c>
      <c r="B7559">
        <v>1</v>
      </c>
      <c r="C7559" t="s">
        <v>80</v>
      </c>
      <c r="D7559" t="s">
        <v>111</v>
      </c>
      <c r="E7559" t="s">
        <v>165</v>
      </c>
      <c r="F7559" t="s">
        <v>21753</v>
      </c>
      <c r="G7559" t="s">
        <v>198</v>
      </c>
      <c r="H7559" t="s">
        <v>150</v>
      </c>
      <c r="I7559" t="s">
        <v>136</v>
      </c>
      <c r="J7559" t="s">
        <v>137</v>
      </c>
      <c r="K7559" t="s">
        <v>138</v>
      </c>
      <c r="L7559" t="s">
        <v>21754</v>
      </c>
      <c r="M7559" t="s">
        <v>21755</v>
      </c>
      <c r="N7559">
        <v>1.687777777</v>
      </c>
      <c r="O7559">
        <v>0</v>
      </c>
      <c r="P7559">
        <v>1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0.57341464936488329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0.57341464936488329</v>
      </c>
    </row>
    <row r="7560" spans="1:31" x14ac:dyDescent="0.25">
      <c r="A7560">
        <v>2287167</v>
      </c>
      <c r="B7560">
        <v>1</v>
      </c>
      <c r="C7560" t="s">
        <v>80</v>
      </c>
      <c r="D7560" t="s">
        <v>105</v>
      </c>
      <c r="E7560" t="s">
        <v>141</v>
      </c>
      <c r="F7560" t="s">
        <v>21756</v>
      </c>
      <c r="G7560" t="s">
        <v>268</v>
      </c>
      <c r="H7560" t="s">
        <v>135</v>
      </c>
      <c r="I7560" t="s">
        <v>136</v>
      </c>
      <c r="J7560" t="s">
        <v>137</v>
      </c>
      <c r="K7560" t="s">
        <v>138</v>
      </c>
      <c r="L7560" t="s">
        <v>21757</v>
      </c>
      <c r="M7560" t="s">
        <v>21758</v>
      </c>
      <c r="N7560">
        <v>1.9922222220000001</v>
      </c>
      <c r="O7560">
        <v>0</v>
      </c>
      <c r="P7560">
        <v>129</v>
      </c>
      <c r="Q7560">
        <v>0</v>
      </c>
      <c r="R7560">
        <v>20</v>
      </c>
      <c r="S7560">
        <v>0</v>
      </c>
      <c r="T7560">
        <v>16</v>
      </c>
      <c r="U7560">
        <v>0</v>
      </c>
      <c r="V7560">
        <v>0</v>
      </c>
      <c r="W7560">
        <v>0</v>
      </c>
      <c r="X7560">
        <v>79.546101495300221</v>
      </c>
      <c r="Y7560">
        <v>0</v>
      </c>
      <c r="Z7560">
        <v>5.0190424092245678</v>
      </c>
      <c r="AA7560">
        <v>0</v>
      </c>
      <c r="AB7560">
        <v>13.059533708925398</v>
      </c>
      <c r="AC7560">
        <v>0</v>
      </c>
      <c r="AD7560">
        <v>0</v>
      </c>
      <c r="AE7560">
        <v>97.624677613450189</v>
      </c>
    </row>
    <row r="7561" spans="1:31" x14ac:dyDescent="0.25">
      <c r="A7561">
        <v>2287382</v>
      </c>
      <c r="B7561">
        <v>1</v>
      </c>
      <c r="C7561" t="s">
        <v>81</v>
      </c>
      <c r="D7561" t="s">
        <v>121</v>
      </c>
      <c r="E7561" t="s">
        <v>147</v>
      </c>
      <c r="F7561" t="s">
        <v>2855</v>
      </c>
      <c r="G7561" t="s">
        <v>149</v>
      </c>
      <c r="H7561" t="s">
        <v>150</v>
      </c>
      <c r="I7561" t="s">
        <v>136</v>
      </c>
      <c r="J7561" t="s">
        <v>137</v>
      </c>
      <c r="K7561" t="s">
        <v>138</v>
      </c>
      <c r="L7561" t="s">
        <v>21759</v>
      </c>
      <c r="M7561" t="s">
        <v>21760</v>
      </c>
      <c r="N7561">
        <v>3.687777777</v>
      </c>
      <c r="O7561">
        <v>0</v>
      </c>
      <c r="P7561">
        <v>70</v>
      </c>
      <c r="Q7561">
        <v>0</v>
      </c>
      <c r="R7561">
        <v>0</v>
      </c>
      <c r="S7561">
        <v>0</v>
      </c>
      <c r="T7561">
        <v>4</v>
      </c>
      <c r="U7561">
        <v>0</v>
      </c>
      <c r="V7561">
        <v>0</v>
      </c>
      <c r="W7561">
        <v>0</v>
      </c>
      <c r="X7561">
        <v>29.414566604457658</v>
      </c>
      <c r="Y7561">
        <v>0</v>
      </c>
      <c r="Z7561">
        <v>0</v>
      </c>
      <c r="AA7561">
        <v>0</v>
      </c>
      <c r="AB7561">
        <v>4.8106597499623334</v>
      </c>
      <c r="AC7561">
        <v>0</v>
      </c>
      <c r="AD7561">
        <v>0</v>
      </c>
      <c r="AE7561">
        <v>34.225226354419988</v>
      </c>
    </row>
    <row r="7562" spans="1:31" x14ac:dyDescent="0.25">
      <c r="A7562">
        <v>2287216</v>
      </c>
      <c r="B7562">
        <v>1</v>
      </c>
      <c r="C7562" t="s">
        <v>80</v>
      </c>
      <c r="D7562" t="s">
        <v>88</v>
      </c>
      <c r="E7562" t="s">
        <v>165</v>
      </c>
      <c r="F7562" t="s">
        <v>21761</v>
      </c>
      <c r="G7562" t="s">
        <v>167</v>
      </c>
      <c r="H7562" t="s">
        <v>150</v>
      </c>
      <c r="I7562" t="s">
        <v>136</v>
      </c>
      <c r="J7562" t="s">
        <v>137</v>
      </c>
      <c r="K7562" t="s">
        <v>138</v>
      </c>
      <c r="L7562" t="s">
        <v>21762</v>
      </c>
      <c r="M7562" t="s">
        <v>21763</v>
      </c>
      <c r="N7562">
        <v>5.8661111110000004</v>
      </c>
      <c r="O7562">
        <v>0</v>
      </c>
      <c r="P7562">
        <v>1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0.94080557594550007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0.94080557594550007</v>
      </c>
    </row>
    <row r="7563" spans="1:31" x14ac:dyDescent="0.25">
      <c r="A7563">
        <v>2287402</v>
      </c>
      <c r="B7563">
        <v>1</v>
      </c>
      <c r="C7563" t="s">
        <v>81</v>
      </c>
      <c r="D7563" t="s">
        <v>127</v>
      </c>
      <c r="E7563" t="s">
        <v>147</v>
      </c>
      <c r="F7563" t="s">
        <v>21764</v>
      </c>
      <c r="G7563" t="s">
        <v>149</v>
      </c>
      <c r="H7563" t="s">
        <v>150</v>
      </c>
      <c r="I7563" t="s">
        <v>136</v>
      </c>
      <c r="J7563" t="s">
        <v>137</v>
      </c>
      <c r="K7563" t="s">
        <v>138</v>
      </c>
      <c r="L7563" t="s">
        <v>21765</v>
      </c>
      <c r="M7563" t="s">
        <v>21766</v>
      </c>
      <c r="N7563">
        <v>2.0813888880000002</v>
      </c>
      <c r="O7563">
        <v>0</v>
      </c>
      <c r="P7563">
        <v>17</v>
      </c>
      <c r="Q7563">
        <v>0</v>
      </c>
      <c r="R7563">
        <v>6</v>
      </c>
      <c r="S7563">
        <v>0</v>
      </c>
      <c r="T7563">
        <v>1</v>
      </c>
      <c r="U7563">
        <v>0</v>
      </c>
      <c r="V7563">
        <v>0</v>
      </c>
      <c r="W7563">
        <v>0</v>
      </c>
      <c r="X7563">
        <v>7.1688714672058653</v>
      </c>
      <c r="Y7563">
        <v>0</v>
      </c>
      <c r="Z7563">
        <v>0.46729454652833341</v>
      </c>
      <c r="AA7563">
        <v>0</v>
      </c>
      <c r="AB7563">
        <v>0.83077850893432503</v>
      </c>
      <c r="AC7563">
        <v>0</v>
      </c>
      <c r="AD7563">
        <v>0</v>
      </c>
      <c r="AE7563">
        <v>8.4669445226685234</v>
      </c>
    </row>
    <row r="7564" spans="1:31" x14ac:dyDescent="0.25">
      <c r="A7564">
        <v>2287090</v>
      </c>
      <c r="B7564">
        <v>1</v>
      </c>
      <c r="C7564" t="s">
        <v>80</v>
      </c>
      <c r="D7564" t="s">
        <v>83</v>
      </c>
      <c r="E7564" t="s">
        <v>141</v>
      </c>
      <c r="F7564" t="s">
        <v>21767</v>
      </c>
      <c r="G7564" t="s">
        <v>143</v>
      </c>
      <c r="H7564" t="s">
        <v>135</v>
      </c>
      <c r="I7564" t="s">
        <v>136</v>
      </c>
      <c r="J7564" t="s">
        <v>137</v>
      </c>
      <c r="K7564" t="s">
        <v>144</v>
      </c>
      <c r="L7564" t="s">
        <v>2178</v>
      </c>
      <c r="M7564" t="s">
        <v>21768</v>
      </c>
      <c r="N7564">
        <v>0.34250000000000003</v>
      </c>
      <c r="O7564">
        <v>0</v>
      </c>
      <c r="P7564">
        <v>0</v>
      </c>
      <c r="Q7564">
        <v>0</v>
      </c>
      <c r="R7564">
        <v>0</v>
      </c>
      <c r="S7564">
        <v>1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28.853765683436251</v>
      </c>
      <c r="AB7564">
        <v>0</v>
      </c>
      <c r="AC7564">
        <v>0</v>
      </c>
      <c r="AD7564">
        <v>0</v>
      </c>
      <c r="AE7564">
        <v>28.853765683436251</v>
      </c>
    </row>
    <row r="7565" spans="1:31" x14ac:dyDescent="0.25">
      <c r="A7565">
        <v>2287047</v>
      </c>
      <c r="B7565">
        <v>1</v>
      </c>
      <c r="C7565" t="s">
        <v>80</v>
      </c>
      <c r="D7565" t="s">
        <v>103</v>
      </c>
      <c r="E7565" t="s">
        <v>322</v>
      </c>
      <c r="F7565" t="s">
        <v>21769</v>
      </c>
      <c r="G7565" t="s">
        <v>6546</v>
      </c>
      <c r="H7565" t="s">
        <v>3358</v>
      </c>
      <c r="I7565" t="s">
        <v>136</v>
      </c>
      <c r="J7565" t="s">
        <v>137</v>
      </c>
      <c r="K7565" t="s">
        <v>144</v>
      </c>
      <c r="L7565" t="s">
        <v>21770</v>
      </c>
      <c r="M7565" t="s">
        <v>21771</v>
      </c>
      <c r="N7565">
        <v>4.88</v>
      </c>
      <c r="O7565">
        <v>0</v>
      </c>
      <c r="P7565">
        <v>11309</v>
      </c>
      <c r="Q7565">
        <v>1</v>
      </c>
      <c r="R7565">
        <v>20</v>
      </c>
      <c r="S7565">
        <v>3</v>
      </c>
      <c r="T7565">
        <v>984</v>
      </c>
      <c r="U7565">
        <v>0</v>
      </c>
      <c r="V7565">
        <v>0</v>
      </c>
      <c r="W7565">
        <v>0</v>
      </c>
      <c r="X7565">
        <v>12441.048139982197</v>
      </c>
      <c r="Y7565">
        <v>128.43504681881601</v>
      </c>
      <c r="Z7565">
        <v>52.332301829958006</v>
      </c>
      <c r="AA7565">
        <v>81.412472915021482</v>
      </c>
      <c r="AB7565">
        <v>3346.7392821433186</v>
      </c>
      <c r="AC7565">
        <v>0</v>
      </c>
      <c r="AD7565">
        <v>0</v>
      </c>
      <c r="AE7565">
        <v>16049.967243689311</v>
      </c>
    </row>
    <row r="7566" spans="1:31" x14ac:dyDescent="0.25">
      <c r="A7566">
        <v>2287147</v>
      </c>
      <c r="B7566">
        <v>1</v>
      </c>
      <c r="C7566" t="s">
        <v>80</v>
      </c>
      <c r="D7566" t="s">
        <v>82</v>
      </c>
      <c r="E7566" t="s">
        <v>312</v>
      </c>
      <c r="F7566" t="s">
        <v>21772</v>
      </c>
      <c r="G7566" t="s">
        <v>149</v>
      </c>
      <c r="H7566" t="s">
        <v>150</v>
      </c>
      <c r="I7566" t="s">
        <v>136</v>
      </c>
      <c r="J7566" t="s">
        <v>137</v>
      </c>
      <c r="K7566" t="s">
        <v>138</v>
      </c>
      <c r="L7566" t="s">
        <v>21773</v>
      </c>
      <c r="M7566" t="s">
        <v>21774</v>
      </c>
      <c r="N7566">
        <v>0.33111111100000001</v>
      </c>
      <c r="O7566">
        <v>0</v>
      </c>
      <c r="P7566">
        <v>1</v>
      </c>
      <c r="Q7566">
        <v>0</v>
      </c>
      <c r="R7566">
        <v>0</v>
      </c>
      <c r="S7566">
        <v>0</v>
      </c>
      <c r="T7566">
        <v>25</v>
      </c>
      <c r="U7566">
        <v>0</v>
      </c>
      <c r="V7566">
        <v>0</v>
      </c>
      <c r="W7566">
        <v>0</v>
      </c>
      <c r="X7566">
        <v>0.19085127098666668</v>
      </c>
      <c r="Y7566">
        <v>0</v>
      </c>
      <c r="Z7566">
        <v>0</v>
      </c>
      <c r="AA7566">
        <v>0</v>
      </c>
      <c r="AB7566">
        <v>14.789001390606693</v>
      </c>
      <c r="AC7566">
        <v>0</v>
      </c>
      <c r="AD7566">
        <v>0</v>
      </c>
      <c r="AE7566">
        <v>14.979852661593359</v>
      </c>
    </row>
    <row r="7567" spans="1:31" x14ac:dyDescent="0.25">
      <c r="A7567">
        <v>2287190</v>
      </c>
      <c r="B7567">
        <v>1</v>
      </c>
      <c r="C7567" t="s">
        <v>80</v>
      </c>
      <c r="D7567" t="s">
        <v>101</v>
      </c>
      <c r="E7567" t="s">
        <v>165</v>
      </c>
      <c r="F7567" t="s">
        <v>21775</v>
      </c>
      <c r="G7567" t="s">
        <v>198</v>
      </c>
      <c r="H7567" t="s">
        <v>150</v>
      </c>
      <c r="I7567" t="s">
        <v>136</v>
      </c>
      <c r="J7567" t="s">
        <v>137</v>
      </c>
      <c r="K7567" t="s">
        <v>138</v>
      </c>
      <c r="L7567" t="s">
        <v>21776</v>
      </c>
      <c r="M7567" t="s">
        <v>21777</v>
      </c>
      <c r="N7567">
        <v>1.9424999999999999</v>
      </c>
      <c r="O7567">
        <v>0</v>
      </c>
      <c r="P7567">
        <v>1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0.47557785834251676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0.47557785834251676</v>
      </c>
    </row>
    <row r="7568" spans="1:31" x14ac:dyDescent="0.25">
      <c r="A7568">
        <v>2287133</v>
      </c>
      <c r="B7568">
        <v>1</v>
      </c>
      <c r="C7568" t="s">
        <v>81</v>
      </c>
      <c r="D7568" t="s">
        <v>120</v>
      </c>
      <c r="E7568" t="s">
        <v>157</v>
      </c>
      <c r="F7568" t="s">
        <v>21778</v>
      </c>
      <c r="G7568" t="s">
        <v>143</v>
      </c>
      <c r="H7568" t="s">
        <v>135</v>
      </c>
      <c r="I7568" t="s">
        <v>136</v>
      </c>
      <c r="J7568" t="s">
        <v>137</v>
      </c>
      <c r="K7568" t="s">
        <v>144</v>
      </c>
      <c r="L7568" t="s">
        <v>21779</v>
      </c>
      <c r="M7568" t="s">
        <v>21780</v>
      </c>
      <c r="N7568">
        <v>2.86</v>
      </c>
      <c r="O7568">
        <v>0</v>
      </c>
      <c r="P7568">
        <v>2051</v>
      </c>
      <c r="Q7568">
        <v>23</v>
      </c>
      <c r="R7568">
        <v>26</v>
      </c>
      <c r="S7568">
        <v>12</v>
      </c>
      <c r="T7568">
        <v>396</v>
      </c>
      <c r="U7568">
        <v>4</v>
      </c>
      <c r="V7568">
        <v>7</v>
      </c>
      <c r="W7568">
        <v>0</v>
      </c>
      <c r="X7568">
        <v>1096.9784408244673</v>
      </c>
      <c r="Y7568">
        <v>42.620963431566402</v>
      </c>
      <c r="Z7568">
        <v>7.941517360849331</v>
      </c>
      <c r="AA7568">
        <v>143.61146687868745</v>
      </c>
      <c r="AB7568">
        <v>631.22006694526988</v>
      </c>
      <c r="AC7568">
        <v>419.06279022224874</v>
      </c>
      <c r="AD7568">
        <v>454.56032173063136</v>
      </c>
      <c r="AE7568">
        <v>2795.9955673937202</v>
      </c>
    </row>
    <row r="7569" spans="1:31" x14ac:dyDescent="0.25">
      <c r="A7569">
        <v>2287110</v>
      </c>
      <c r="B7569">
        <v>1</v>
      </c>
      <c r="C7569" t="s">
        <v>80</v>
      </c>
      <c r="D7569" t="s">
        <v>96</v>
      </c>
      <c r="E7569" t="s">
        <v>141</v>
      </c>
      <c r="F7569" t="s">
        <v>12493</v>
      </c>
      <c r="G7569" t="s">
        <v>143</v>
      </c>
      <c r="H7569" t="s">
        <v>135</v>
      </c>
      <c r="I7569" t="s">
        <v>136</v>
      </c>
      <c r="J7569" t="s">
        <v>137</v>
      </c>
      <c r="K7569" t="s">
        <v>144</v>
      </c>
      <c r="L7569" t="s">
        <v>21781</v>
      </c>
      <c r="M7569" t="s">
        <v>21782</v>
      </c>
      <c r="N7569">
        <v>8.1861111110000007</v>
      </c>
      <c r="O7569">
        <v>0</v>
      </c>
      <c r="P7569">
        <v>241</v>
      </c>
      <c r="Q7569">
        <v>0</v>
      </c>
      <c r="R7569">
        <v>0</v>
      </c>
      <c r="S7569">
        <v>0</v>
      </c>
      <c r="T7569">
        <v>3</v>
      </c>
      <c r="U7569">
        <v>0</v>
      </c>
      <c r="V7569">
        <v>0</v>
      </c>
      <c r="W7569">
        <v>0</v>
      </c>
      <c r="X7569">
        <v>1051.7392262753735</v>
      </c>
      <c r="Y7569">
        <v>0</v>
      </c>
      <c r="Z7569">
        <v>0</v>
      </c>
      <c r="AA7569">
        <v>0</v>
      </c>
      <c r="AB7569">
        <v>15.639835078863671</v>
      </c>
      <c r="AC7569">
        <v>0</v>
      </c>
      <c r="AD7569">
        <v>0</v>
      </c>
      <c r="AE7569">
        <v>1067.3790613542371</v>
      </c>
    </row>
    <row r="7570" spans="1:31" x14ac:dyDescent="0.25">
      <c r="A7570">
        <v>2287419</v>
      </c>
      <c r="B7570">
        <v>1</v>
      </c>
      <c r="C7570" t="s">
        <v>80</v>
      </c>
      <c r="D7570" t="s">
        <v>107</v>
      </c>
      <c r="E7570" t="s">
        <v>165</v>
      </c>
      <c r="F7570" t="s">
        <v>21783</v>
      </c>
      <c r="G7570" t="s">
        <v>198</v>
      </c>
      <c r="H7570" t="s">
        <v>150</v>
      </c>
      <c r="I7570" t="s">
        <v>136</v>
      </c>
      <c r="J7570" t="s">
        <v>137</v>
      </c>
      <c r="K7570" t="s">
        <v>138</v>
      </c>
      <c r="L7570" t="s">
        <v>21784</v>
      </c>
      <c r="M7570" t="s">
        <v>21785</v>
      </c>
      <c r="N7570">
        <v>2.2261111109999998</v>
      </c>
      <c r="O7570">
        <v>0</v>
      </c>
      <c r="P7570">
        <v>1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0.73243748853215007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0.73243748853215007</v>
      </c>
    </row>
    <row r="7571" spans="1:31" x14ac:dyDescent="0.25">
      <c r="A7571">
        <v>2287064</v>
      </c>
      <c r="B7571">
        <v>1</v>
      </c>
      <c r="C7571" t="s">
        <v>81</v>
      </c>
      <c r="D7571" t="s">
        <v>112</v>
      </c>
      <c r="E7571" t="s">
        <v>132</v>
      </c>
      <c r="F7571" t="s">
        <v>21786</v>
      </c>
      <c r="G7571" t="s">
        <v>134</v>
      </c>
      <c r="H7571" t="s">
        <v>135</v>
      </c>
      <c r="I7571" t="s">
        <v>738</v>
      </c>
      <c r="J7571" t="s">
        <v>137</v>
      </c>
      <c r="K7571" t="s">
        <v>138</v>
      </c>
      <c r="L7571" t="s">
        <v>21787</v>
      </c>
      <c r="M7571" t="s">
        <v>21788</v>
      </c>
      <c r="N7571">
        <v>8.3333330000000001E-3</v>
      </c>
      <c r="O7571">
        <v>3</v>
      </c>
      <c r="P7571">
        <v>2082</v>
      </c>
      <c r="Q7571">
        <v>123</v>
      </c>
      <c r="R7571">
        <v>380</v>
      </c>
      <c r="S7571">
        <v>35</v>
      </c>
      <c r="T7571">
        <v>183</v>
      </c>
      <c r="U7571">
        <v>2</v>
      </c>
      <c r="V7571">
        <v>0</v>
      </c>
      <c r="W7571">
        <v>3.4520199874999999E-3</v>
      </c>
      <c r="X7571">
        <v>2.3866716393195824</v>
      </c>
      <c r="Y7571">
        <v>0.3188194532224165</v>
      </c>
      <c r="Z7571">
        <v>0.37938739109249975</v>
      </c>
      <c r="AA7571">
        <v>0.49197387210025023</v>
      </c>
      <c r="AB7571">
        <v>0.33552393589083324</v>
      </c>
      <c r="AC7571">
        <v>3.5380512749999997E-3</v>
      </c>
      <c r="AD7571">
        <v>0</v>
      </c>
      <c r="AE7571">
        <v>3.9193663628880819</v>
      </c>
    </row>
    <row r="7572" spans="1:31" x14ac:dyDescent="0.25">
      <c r="A7572">
        <v>2287273</v>
      </c>
      <c r="B7572">
        <v>1</v>
      </c>
      <c r="C7572" t="s">
        <v>80</v>
      </c>
      <c r="D7572" t="s">
        <v>93</v>
      </c>
      <c r="E7572" t="s">
        <v>147</v>
      </c>
      <c r="F7572" t="s">
        <v>21016</v>
      </c>
      <c r="G7572" t="s">
        <v>149</v>
      </c>
      <c r="H7572" t="s">
        <v>150</v>
      </c>
      <c r="I7572" t="s">
        <v>136</v>
      </c>
      <c r="J7572" t="s">
        <v>137</v>
      </c>
      <c r="K7572" t="s">
        <v>138</v>
      </c>
      <c r="L7572" t="s">
        <v>21789</v>
      </c>
      <c r="M7572" t="s">
        <v>21790</v>
      </c>
      <c r="N7572">
        <v>2.2855555550000002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1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5.4918564596000002E-3</v>
      </c>
      <c r="AC7572">
        <v>0</v>
      </c>
      <c r="AD7572">
        <v>0</v>
      </c>
      <c r="AE7572">
        <v>5.4918564596000002E-3</v>
      </c>
    </row>
    <row r="7573" spans="1:31" x14ac:dyDescent="0.25">
      <c r="A7573">
        <v>2286987</v>
      </c>
      <c r="B7573">
        <v>1</v>
      </c>
      <c r="C7573" t="s">
        <v>80</v>
      </c>
      <c r="D7573" t="s">
        <v>85</v>
      </c>
      <c r="E7573" t="s">
        <v>322</v>
      </c>
      <c r="F7573" t="s">
        <v>21791</v>
      </c>
      <c r="G7573" t="s">
        <v>134</v>
      </c>
      <c r="H7573" t="s">
        <v>135</v>
      </c>
      <c r="I7573" t="s">
        <v>136</v>
      </c>
      <c r="J7573" t="s">
        <v>137</v>
      </c>
      <c r="K7573" t="s">
        <v>138</v>
      </c>
      <c r="L7573" t="s">
        <v>21792</v>
      </c>
      <c r="M7573" t="s">
        <v>21793</v>
      </c>
      <c r="N7573">
        <v>0.22867111100000001</v>
      </c>
      <c r="O7573">
        <v>1</v>
      </c>
      <c r="P7573">
        <v>2074</v>
      </c>
      <c r="Q7573">
        <v>0</v>
      </c>
      <c r="R7573">
        <v>0</v>
      </c>
      <c r="S7573">
        <v>2</v>
      </c>
      <c r="T7573">
        <v>83</v>
      </c>
      <c r="U7573">
        <v>0</v>
      </c>
      <c r="V7573">
        <v>0</v>
      </c>
      <c r="W7573">
        <v>5.1408406950000006E-2</v>
      </c>
      <c r="X7573">
        <v>169.80113500272617</v>
      </c>
      <c r="Y7573">
        <v>0</v>
      </c>
      <c r="Z7573">
        <v>0</v>
      </c>
      <c r="AA7573">
        <v>123.91734945540865</v>
      </c>
      <c r="AB7573">
        <v>40.534439467869738</v>
      </c>
      <c r="AC7573">
        <v>0</v>
      </c>
      <c r="AD7573">
        <v>0</v>
      </c>
      <c r="AE7573">
        <v>334.30433233295457</v>
      </c>
    </row>
    <row r="7574" spans="1:31" x14ac:dyDescent="0.25">
      <c r="A7574">
        <v>2287256</v>
      </c>
      <c r="B7574">
        <v>1</v>
      </c>
      <c r="C7574" t="s">
        <v>81</v>
      </c>
      <c r="D7574" t="s">
        <v>115</v>
      </c>
      <c r="E7574" t="s">
        <v>157</v>
      </c>
      <c r="F7574" t="s">
        <v>21794</v>
      </c>
      <c r="G7574" t="s">
        <v>134</v>
      </c>
      <c r="H7574" t="s">
        <v>135</v>
      </c>
      <c r="I7574" t="s">
        <v>136</v>
      </c>
      <c r="J7574" t="s">
        <v>137</v>
      </c>
      <c r="K7574" t="s">
        <v>138</v>
      </c>
      <c r="L7574" t="s">
        <v>21795</v>
      </c>
      <c r="M7574" t="s">
        <v>21796</v>
      </c>
      <c r="N7574">
        <v>0.57083333300000005</v>
      </c>
      <c r="O7574">
        <v>0</v>
      </c>
      <c r="P7574">
        <v>698</v>
      </c>
      <c r="Q7574">
        <v>3</v>
      </c>
      <c r="R7574">
        <v>76</v>
      </c>
      <c r="S7574">
        <v>4</v>
      </c>
      <c r="T7574">
        <v>33</v>
      </c>
      <c r="U7574">
        <v>0</v>
      </c>
      <c r="V7574">
        <v>0</v>
      </c>
      <c r="W7574">
        <v>0</v>
      </c>
      <c r="X7574">
        <v>27.15717978026899</v>
      </c>
      <c r="Y7574">
        <v>2.6168321240672499</v>
      </c>
      <c r="Z7574">
        <v>7.0804153125492517</v>
      </c>
      <c r="AA7574">
        <v>7.2424236719479165</v>
      </c>
      <c r="AB7574">
        <v>8.5145881999040842</v>
      </c>
      <c r="AC7574">
        <v>0</v>
      </c>
      <c r="AD7574">
        <v>0</v>
      </c>
      <c r="AE7574">
        <v>52.611439088737491</v>
      </c>
    </row>
    <row r="7575" spans="1:31" x14ac:dyDescent="0.25">
      <c r="A7575">
        <v>2287459</v>
      </c>
      <c r="B7575">
        <v>1</v>
      </c>
      <c r="C7575" t="s">
        <v>81</v>
      </c>
      <c r="D7575" t="s">
        <v>128</v>
      </c>
      <c r="E7575" t="s">
        <v>322</v>
      </c>
      <c r="F7575" t="s">
        <v>15533</v>
      </c>
      <c r="G7575" t="s">
        <v>143</v>
      </c>
      <c r="H7575" t="s">
        <v>135</v>
      </c>
      <c r="I7575" t="s">
        <v>136</v>
      </c>
      <c r="J7575" t="s">
        <v>137</v>
      </c>
      <c r="K7575" t="s">
        <v>144</v>
      </c>
      <c r="L7575" t="s">
        <v>21797</v>
      </c>
      <c r="M7575" t="s">
        <v>21798</v>
      </c>
      <c r="N7575">
        <v>0.86583333299999998</v>
      </c>
      <c r="O7575">
        <v>0</v>
      </c>
      <c r="P7575">
        <v>5301</v>
      </c>
      <c r="Q7575">
        <v>7</v>
      </c>
      <c r="R7575">
        <v>24</v>
      </c>
      <c r="S7575">
        <v>9</v>
      </c>
      <c r="T7575">
        <v>209</v>
      </c>
      <c r="U7575">
        <v>1</v>
      </c>
      <c r="V7575">
        <v>0</v>
      </c>
      <c r="W7575">
        <v>0</v>
      </c>
      <c r="X7575">
        <v>990.23783321275209</v>
      </c>
      <c r="Y7575">
        <v>9.2198354979370745</v>
      </c>
      <c r="Z7575">
        <v>7.4252104010899291</v>
      </c>
      <c r="AA7575">
        <v>61.730231878673393</v>
      </c>
      <c r="AB7575">
        <v>118.33429849744859</v>
      </c>
      <c r="AC7575">
        <v>2.4886362535160003</v>
      </c>
      <c r="AD7575">
        <v>0</v>
      </c>
      <c r="AE7575">
        <v>1189.436045741417</v>
      </c>
    </row>
    <row r="7576" spans="1:31" x14ac:dyDescent="0.25">
      <c r="A7576">
        <v>2287127</v>
      </c>
      <c r="B7576">
        <v>1</v>
      </c>
      <c r="C7576" t="s">
        <v>80</v>
      </c>
      <c r="D7576" t="s">
        <v>104</v>
      </c>
      <c r="E7576" t="s">
        <v>147</v>
      </c>
      <c r="F7576" t="s">
        <v>21636</v>
      </c>
      <c r="G7576" t="s">
        <v>143</v>
      </c>
      <c r="H7576" t="s">
        <v>150</v>
      </c>
      <c r="I7576" t="s">
        <v>136</v>
      </c>
      <c r="J7576" t="s">
        <v>137</v>
      </c>
      <c r="K7576" t="s">
        <v>144</v>
      </c>
      <c r="L7576" t="s">
        <v>21799</v>
      </c>
      <c r="M7576" t="s">
        <v>21800</v>
      </c>
      <c r="N7576">
        <v>2.031111111</v>
      </c>
      <c r="O7576">
        <v>0</v>
      </c>
      <c r="P7576">
        <v>47</v>
      </c>
      <c r="Q7576">
        <v>0</v>
      </c>
      <c r="R7576">
        <v>0</v>
      </c>
      <c r="S7576">
        <v>0</v>
      </c>
      <c r="T7576">
        <v>3</v>
      </c>
      <c r="U7576">
        <v>0</v>
      </c>
      <c r="V7576">
        <v>0</v>
      </c>
      <c r="W7576">
        <v>0</v>
      </c>
      <c r="X7576">
        <v>15.310818328606608</v>
      </c>
      <c r="Y7576">
        <v>0</v>
      </c>
      <c r="Z7576">
        <v>0</v>
      </c>
      <c r="AA7576">
        <v>0</v>
      </c>
      <c r="AB7576">
        <v>3.8402636764375333</v>
      </c>
      <c r="AC7576">
        <v>0</v>
      </c>
      <c r="AD7576">
        <v>0</v>
      </c>
      <c r="AE7576">
        <v>19.151082005044142</v>
      </c>
    </row>
    <row r="7577" spans="1:31" x14ac:dyDescent="0.25">
      <c r="A7577">
        <v>2287210</v>
      </c>
      <c r="B7577">
        <v>1</v>
      </c>
      <c r="C7577" t="s">
        <v>80</v>
      </c>
      <c r="D7577" t="s">
        <v>87</v>
      </c>
      <c r="E7577" t="s">
        <v>165</v>
      </c>
      <c r="F7577" t="s">
        <v>21801</v>
      </c>
      <c r="G7577" t="s">
        <v>297</v>
      </c>
      <c r="H7577" t="s">
        <v>150</v>
      </c>
      <c r="I7577" t="s">
        <v>136</v>
      </c>
      <c r="J7577" t="s">
        <v>3</v>
      </c>
      <c r="K7577" t="s">
        <v>138</v>
      </c>
      <c r="L7577" t="s">
        <v>21802</v>
      </c>
      <c r="M7577" t="s">
        <v>21803</v>
      </c>
      <c r="N7577">
        <v>2.0861111110000001</v>
      </c>
      <c r="O7577">
        <v>0</v>
      </c>
      <c r="P7577">
        <v>5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2.1353888111340282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2.1353888111340282</v>
      </c>
    </row>
    <row r="7578" spans="1:31" x14ac:dyDescent="0.25">
      <c r="A7578">
        <v>2287173</v>
      </c>
      <c r="B7578">
        <v>1</v>
      </c>
      <c r="C7578" t="s">
        <v>80</v>
      </c>
      <c r="D7578" t="s">
        <v>105</v>
      </c>
      <c r="E7578" t="s">
        <v>165</v>
      </c>
      <c r="F7578" t="s">
        <v>21804</v>
      </c>
      <c r="G7578" t="s">
        <v>198</v>
      </c>
      <c r="H7578" t="s">
        <v>150</v>
      </c>
      <c r="I7578" t="s">
        <v>136</v>
      </c>
      <c r="J7578" t="s">
        <v>137</v>
      </c>
      <c r="K7578" t="s">
        <v>138</v>
      </c>
      <c r="L7578" t="s">
        <v>21805</v>
      </c>
      <c r="M7578" t="s">
        <v>21806</v>
      </c>
      <c r="N7578">
        <v>0.71611111100000002</v>
      </c>
      <c r="O7578">
        <v>0</v>
      </c>
      <c r="P7578">
        <v>3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1.276778056208467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1.276778056208467</v>
      </c>
    </row>
    <row r="7579" spans="1:31" x14ac:dyDescent="0.25">
      <c r="A7579">
        <v>2287024</v>
      </c>
      <c r="B7579">
        <v>1</v>
      </c>
      <c r="C7579" t="s">
        <v>80</v>
      </c>
      <c r="D7579" t="s">
        <v>85</v>
      </c>
      <c r="E7579" t="s">
        <v>141</v>
      </c>
      <c r="F7579" t="s">
        <v>21807</v>
      </c>
      <c r="G7579" t="s">
        <v>162</v>
      </c>
      <c r="H7579" t="s">
        <v>135</v>
      </c>
      <c r="I7579" t="s">
        <v>136</v>
      </c>
      <c r="J7579" t="s">
        <v>137</v>
      </c>
      <c r="K7579" t="s">
        <v>138</v>
      </c>
      <c r="L7579" t="s">
        <v>21808</v>
      </c>
      <c r="M7579" t="s">
        <v>21809</v>
      </c>
      <c r="N7579">
        <v>1.5291666660000001</v>
      </c>
      <c r="O7579">
        <v>0</v>
      </c>
      <c r="P7579">
        <v>121</v>
      </c>
      <c r="Q7579">
        <v>0</v>
      </c>
      <c r="R7579">
        <v>0</v>
      </c>
      <c r="S7579">
        <v>0</v>
      </c>
      <c r="T7579">
        <v>13</v>
      </c>
      <c r="U7579">
        <v>0</v>
      </c>
      <c r="V7579">
        <v>0</v>
      </c>
      <c r="W7579">
        <v>0</v>
      </c>
      <c r="X7579">
        <v>52.610479882096193</v>
      </c>
      <c r="Y7579">
        <v>0</v>
      </c>
      <c r="Z7579">
        <v>0</v>
      </c>
      <c r="AA7579">
        <v>0</v>
      </c>
      <c r="AB7579">
        <v>10.112501326678997</v>
      </c>
      <c r="AC7579">
        <v>0</v>
      </c>
      <c r="AD7579">
        <v>0</v>
      </c>
      <c r="AE7579">
        <v>62.722981208775188</v>
      </c>
    </row>
    <row r="7580" spans="1:31" x14ac:dyDescent="0.25">
      <c r="A7580">
        <v>2287070</v>
      </c>
      <c r="B7580">
        <v>1</v>
      </c>
      <c r="C7580" t="s">
        <v>80</v>
      </c>
      <c r="D7580" t="s">
        <v>101</v>
      </c>
      <c r="E7580" t="s">
        <v>132</v>
      </c>
      <c r="F7580" t="s">
        <v>2195</v>
      </c>
      <c r="G7580" t="s">
        <v>134</v>
      </c>
      <c r="H7580" t="s">
        <v>135</v>
      </c>
      <c r="I7580" t="s">
        <v>136</v>
      </c>
      <c r="J7580" t="s">
        <v>137</v>
      </c>
      <c r="K7580" t="s">
        <v>138</v>
      </c>
      <c r="L7580" t="s">
        <v>21810</v>
      </c>
      <c r="M7580" t="s">
        <v>21811</v>
      </c>
      <c r="N7580">
        <v>0.97555555500000002</v>
      </c>
      <c r="O7580">
        <v>14</v>
      </c>
      <c r="P7580">
        <v>3546</v>
      </c>
      <c r="Q7580">
        <v>11</v>
      </c>
      <c r="R7580">
        <v>110</v>
      </c>
      <c r="S7580">
        <v>32</v>
      </c>
      <c r="T7580">
        <v>384</v>
      </c>
      <c r="U7580">
        <v>4</v>
      </c>
      <c r="V7580">
        <v>1</v>
      </c>
      <c r="W7580">
        <v>7.6382889446022189</v>
      </c>
      <c r="X7580">
        <v>1141.1912882373831</v>
      </c>
      <c r="Y7580">
        <v>31.573890542156704</v>
      </c>
      <c r="Z7580">
        <v>25.639482539953089</v>
      </c>
      <c r="AA7580">
        <v>67.64983409671467</v>
      </c>
      <c r="AB7580">
        <v>257.70368299718126</v>
      </c>
      <c r="AC7580">
        <v>99.13368709110847</v>
      </c>
      <c r="AD7580">
        <v>0.49767214703872498</v>
      </c>
      <c r="AE7580">
        <v>1631.0278265961381</v>
      </c>
    </row>
    <row r="7581" spans="1:31" x14ac:dyDescent="0.25">
      <c r="A7581">
        <v>2287356</v>
      </c>
      <c r="B7581">
        <v>1</v>
      </c>
      <c r="C7581" t="s">
        <v>80</v>
      </c>
      <c r="D7581" t="s">
        <v>84</v>
      </c>
      <c r="E7581" t="s">
        <v>165</v>
      </c>
      <c r="F7581" t="s">
        <v>21812</v>
      </c>
      <c r="G7581" t="s">
        <v>225</v>
      </c>
      <c r="H7581" t="s">
        <v>150</v>
      </c>
      <c r="I7581" t="s">
        <v>136</v>
      </c>
      <c r="J7581" t="s">
        <v>137</v>
      </c>
      <c r="K7581" t="s">
        <v>138</v>
      </c>
      <c r="L7581" t="s">
        <v>21813</v>
      </c>
      <c r="M7581" t="s">
        <v>21814</v>
      </c>
      <c r="N7581">
        <v>1.209166666</v>
      </c>
      <c r="O7581">
        <v>0</v>
      </c>
      <c r="P7581">
        <v>2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0.51359625558854993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0.51359625558854993</v>
      </c>
    </row>
    <row r="7582" spans="1:31" x14ac:dyDescent="0.25">
      <c r="A7582">
        <v>2287150</v>
      </c>
      <c r="B7582">
        <v>1</v>
      </c>
      <c r="C7582" t="s">
        <v>80</v>
      </c>
      <c r="D7582" t="s">
        <v>99</v>
      </c>
      <c r="E7582" t="s">
        <v>165</v>
      </c>
      <c r="F7582" t="s">
        <v>21815</v>
      </c>
      <c r="G7582" t="s">
        <v>198</v>
      </c>
      <c r="H7582" t="s">
        <v>150</v>
      </c>
      <c r="I7582" t="s">
        <v>136</v>
      </c>
      <c r="J7582" t="s">
        <v>137</v>
      </c>
      <c r="K7582" t="s">
        <v>138</v>
      </c>
      <c r="L7582" t="s">
        <v>21816</v>
      </c>
      <c r="M7582" t="s">
        <v>21817</v>
      </c>
      <c r="N7582">
        <v>1.595</v>
      </c>
      <c r="O7582">
        <v>0</v>
      </c>
      <c r="P7582">
        <v>4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2.8178296495818751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2.8178296495818751</v>
      </c>
    </row>
    <row r="7583" spans="1:31" x14ac:dyDescent="0.25">
      <c r="A7583">
        <v>2287322</v>
      </c>
      <c r="B7583">
        <v>1</v>
      </c>
      <c r="C7583" t="s">
        <v>80</v>
      </c>
      <c r="D7583" t="s">
        <v>93</v>
      </c>
      <c r="E7583" t="s">
        <v>147</v>
      </c>
      <c r="F7583" t="s">
        <v>21818</v>
      </c>
      <c r="G7583" t="s">
        <v>149</v>
      </c>
      <c r="H7583" t="s">
        <v>150</v>
      </c>
      <c r="I7583" t="s">
        <v>136</v>
      </c>
      <c r="J7583" t="s">
        <v>137</v>
      </c>
      <c r="K7583" t="s">
        <v>138</v>
      </c>
      <c r="L7583" t="s">
        <v>21819</v>
      </c>
      <c r="M7583" t="s">
        <v>21820</v>
      </c>
      <c r="N7583">
        <v>1.34</v>
      </c>
      <c r="O7583">
        <v>0</v>
      </c>
      <c r="P7583">
        <v>0</v>
      </c>
      <c r="Q7583">
        <v>0</v>
      </c>
      <c r="R7583">
        <v>2</v>
      </c>
      <c r="S7583">
        <v>0</v>
      </c>
      <c r="T7583">
        <v>1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0.63982583317980002</v>
      </c>
      <c r="AA7583">
        <v>0</v>
      </c>
      <c r="AB7583">
        <v>0.58461524356500005</v>
      </c>
      <c r="AC7583">
        <v>0</v>
      </c>
      <c r="AD7583">
        <v>0</v>
      </c>
      <c r="AE7583">
        <v>1.2244410767448</v>
      </c>
    </row>
    <row r="7584" spans="1:31" x14ac:dyDescent="0.25">
      <c r="A7584">
        <v>2287159</v>
      </c>
      <c r="B7584">
        <v>1</v>
      </c>
      <c r="C7584" t="s">
        <v>80</v>
      </c>
      <c r="D7584" t="s">
        <v>102</v>
      </c>
      <c r="E7584" t="s">
        <v>147</v>
      </c>
      <c r="F7584" t="s">
        <v>21821</v>
      </c>
      <c r="G7584" t="s">
        <v>149</v>
      </c>
      <c r="H7584" t="s">
        <v>150</v>
      </c>
      <c r="I7584" t="s">
        <v>136</v>
      </c>
      <c r="J7584" t="s">
        <v>137</v>
      </c>
      <c r="K7584" t="s">
        <v>138</v>
      </c>
      <c r="L7584" t="s">
        <v>21822</v>
      </c>
      <c r="M7584" t="s">
        <v>21823</v>
      </c>
      <c r="N7584">
        <v>1.0149999999999999</v>
      </c>
      <c r="O7584">
        <v>0</v>
      </c>
      <c r="P7584">
        <v>74</v>
      </c>
      <c r="Q7584">
        <v>0</v>
      </c>
      <c r="R7584">
        <v>0</v>
      </c>
      <c r="S7584">
        <v>0</v>
      </c>
      <c r="T7584">
        <v>1</v>
      </c>
      <c r="U7584">
        <v>0</v>
      </c>
      <c r="V7584">
        <v>0</v>
      </c>
      <c r="W7584">
        <v>0</v>
      </c>
      <c r="X7584">
        <v>12.502245002753103</v>
      </c>
      <c r="Y7584">
        <v>0</v>
      </c>
      <c r="Z7584">
        <v>0</v>
      </c>
      <c r="AA7584">
        <v>0</v>
      </c>
      <c r="AB7584">
        <v>1.7761733277750002E-2</v>
      </c>
      <c r="AC7584">
        <v>0</v>
      </c>
      <c r="AD7584">
        <v>0</v>
      </c>
      <c r="AE7584">
        <v>12.520006736030853</v>
      </c>
    </row>
    <row r="7585" spans="1:31" x14ac:dyDescent="0.25">
      <c r="A7585">
        <v>2287182</v>
      </c>
      <c r="B7585">
        <v>1</v>
      </c>
      <c r="C7585" t="s">
        <v>81</v>
      </c>
      <c r="D7585" t="s">
        <v>113</v>
      </c>
      <c r="E7585" t="s">
        <v>165</v>
      </c>
      <c r="F7585" t="s">
        <v>21824</v>
      </c>
      <c r="G7585" t="s">
        <v>297</v>
      </c>
      <c r="H7585" t="s">
        <v>150</v>
      </c>
      <c r="I7585" t="s">
        <v>136</v>
      </c>
      <c r="J7585" t="s">
        <v>3</v>
      </c>
      <c r="K7585" t="s">
        <v>138</v>
      </c>
      <c r="L7585" t="s">
        <v>21825</v>
      </c>
      <c r="M7585" t="s">
        <v>21826</v>
      </c>
      <c r="N7585">
        <v>2.1163888879999999</v>
      </c>
      <c r="O7585">
        <v>0</v>
      </c>
      <c r="P7585">
        <v>1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0.46046125442863334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0.46046125442863334</v>
      </c>
    </row>
    <row r="7586" spans="1:31" x14ac:dyDescent="0.25">
      <c r="A7586">
        <v>2287259</v>
      </c>
      <c r="B7586">
        <v>1</v>
      </c>
      <c r="C7586" t="s">
        <v>80</v>
      </c>
      <c r="D7586" t="s">
        <v>92</v>
      </c>
      <c r="E7586" t="s">
        <v>147</v>
      </c>
      <c r="F7586" t="s">
        <v>16826</v>
      </c>
      <c r="G7586" t="s">
        <v>533</v>
      </c>
      <c r="H7586" t="s">
        <v>150</v>
      </c>
      <c r="I7586" t="s">
        <v>136</v>
      </c>
      <c r="J7586" t="s">
        <v>137</v>
      </c>
      <c r="K7586" t="s">
        <v>138</v>
      </c>
      <c r="L7586" t="s">
        <v>21827</v>
      </c>
      <c r="M7586" t="s">
        <v>21828</v>
      </c>
      <c r="N7586">
        <v>1.1419444439999999</v>
      </c>
      <c r="O7586">
        <v>0</v>
      </c>
      <c r="P7586">
        <v>176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53.828884724309169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53.828884724309169</v>
      </c>
    </row>
    <row r="7587" spans="1:31" x14ac:dyDescent="0.25">
      <c r="A7587">
        <v>2287362</v>
      </c>
      <c r="B7587">
        <v>1</v>
      </c>
      <c r="C7587" t="s">
        <v>80</v>
      </c>
      <c r="D7587" t="s">
        <v>110</v>
      </c>
      <c r="E7587" t="s">
        <v>147</v>
      </c>
      <c r="F7587" t="s">
        <v>21829</v>
      </c>
      <c r="G7587" t="s">
        <v>233</v>
      </c>
      <c r="H7587" t="s">
        <v>150</v>
      </c>
      <c r="I7587" t="s">
        <v>136</v>
      </c>
      <c r="J7587" t="s">
        <v>137</v>
      </c>
      <c r="K7587" t="s">
        <v>138</v>
      </c>
      <c r="L7587" t="s">
        <v>21830</v>
      </c>
      <c r="M7587" t="s">
        <v>21831</v>
      </c>
      <c r="N7587">
        <v>1.456111111</v>
      </c>
      <c r="O7587">
        <v>0</v>
      </c>
      <c r="P7587">
        <v>149</v>
      </c>
      <c r="Q7587">
        <v>0</v>
      </c>
      <c r="R7587">
        <v>0</v>
      </c>
      <c r="S7587">
        <v>0</v>
      </c>
      <c r="T7587">
        <v>30</v>
      </c>
      <c r="U7587">
        <v>0</v>
      </c>
      <c r="V7587">
        <v>0</v>
      </c>
      <c r="W7587">
        <v>0</v>
      </c>
      <c r="X7587">
        <v>60.303750270577389</v>
      </c>
      <c r="Y7587">
        <v>0</v>
      </c>
      <c r="Z7587">
        <v>0</v>
      </c>
      <c r="AA7587">
        <v>0</v>
      </c>
      <c r="AB7587">
        <v>9.2266387994389856</v>
      </c>
      <c r="AC7587">
        <v>0</v>
      </c>
      <c r="AD7587">
        <v>0</v>
      </c>
      <c r="AE7587">
        <v>69.530389070016369</v>
      </c>
    </row>
    <row r="7588" spans="1:31" x14ac:dyDescent="0.25">
      <c r="A7588">
        <v>2287408</v>
      </c>
      <c r="B7588">
        <v>1</v>
      </c>
      <c r="C7588" t="s">
        <v>81</v>
      </c>
      <c r="D7588" t="s">
        <v>118</v>
      </c>
      <c r="E7588" t="s">
        <v>147</v>
      </c>
      <c r="F7588" t="s">
        <v>21832</v>
      </c>
      <c r="G7588" t="s">
        <v>149</v>
      </c>
      <c r="H7588" t="s">
        <v>150</v>
      </c>
      <c r="I7588" t="s">
        <v>136</v>
      </c>
      <c r="J7588" t="s">
        <v>137</v>
      </c>
      <c r="K7588" t="s">
        <v>138</v>
      </c>
      <c r="L7588" t="s">
        <v>21833</v>
      </c>
      <c r="M7588" t="s">
        <v>21834</v>
      </c>
      <c r="N7588">
        <v>2.0205555550000001</v>
      </c>
      <c r="O7588">
        <v>0</v>
      </c>
      <c r="P7588">
        <v>90</v>
      </c>
      <c r="Q7588">
        <v>0</v>
      </c>
      <c r="R7588">
        <v>0</v>
      </c>
      <c r="S7588">
        <v>0</v>
      </c>
      <c r="T7588">
        <v>51</v>
      </c>
      <c r="U7588">
        <v>0</v>
      </c>
      <c r="V7588">
        <v>0</v>
      </c>
      <c r="W7588">
        <v>0</v>
      </c>
      <c r="X7588">
        <v>56.428352963540171</v>
      </c>
      <c r="Y7588">
        <v>0</v>
      </c>
      <c r="Z7588">
        <v>0</v>
      </c>
      <c r="AA7588">
        <v>0</v>
      </c>
      <c r="AB7588">
        <v>64.829677979817902</v>
      </c>
      <c r="AC7588">
        <v>0</v>
      </c>
      <c r="AD7588">
        <v>0</v>
      </c>
      <c r="AE7588">
        <v>121.25803094335808</v>
      </c>
    </row>
    <row r="7589" spans="1:31" x14ac:dyDescent="0.25">
      <c r="A7589">
        <v>2287076</v>
      </c>
      <c r="B7589">
        <v>1</v>
      </c>
      <c r="C7589" t="s">
        <v>80</v>
      </c>
      <c r="D7589" t="s">
        <v>107</v>
      </c>
      <c r="E7589" t="s">
        <v>147</v>
      </c>
      <c r="F7589" t="s">
        <v>21835</v>
      </c>
      <c r="G7589" t="s">
        <v>1433</v>
      </c>
      <c r="H7589" t="s">
        <v>150</v>
      </c>
      <c r="I7589" t="s">
        <v>136</v>
      </c>
      <c r="J7589" t="s">
        <v>137</v>
      </c>
      <c r="K7589" t="s">
        <v>138</v>
      </c>
      <c r="L7589" t="s">
        <v>21836</v>
      </c>
      <c r="M7589" t="s">
        <v>21837</v>
      </c>
      <c r="N7589">
        <v>1.4530555549999999</v>
      </c>
      <c r="O7589">
        <v>0</v>
      </c>
      <c r="P7589">
        <v>5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1.0773382676328249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1.0773382676328249</v>
      </c>
    </row>
    <row r="7590" spans="1:31" x14ac:dyDescent="0.25">
      <c r="A7590">
        <v>2287425</v>
      </c>
      <c r="B7590">
        <v>1</v>
      </c>
      <c r="C7590" t="s">
        <v>80</v>
      </c>
      <c r="D7590" t="s">
        <v>93</v>
      </c>
      <c r="E7590" t="s">
        <v>147</v>
      </c>
      <c r="F7590" t="s">
        <v>21838</v>
      </c>
      <c r="G7590" t="s">
        <v>149</v>
      </c>
      <c r="H7590" t="s">
        <v>150</v>
      </c>
      <c r="I7590" t="s">
        <v>136</v>
      </c>
      <c r="J7590" t="s">
        <v>137</v>
      </c>
      <c r="K7590" t="s">
        <v>138</v>
      </c>
      <c r="L7590" t="s">
        <v>21839</v>
      </c>
      <c r="M7590" t="s">
        <v>21840</v>
      </c>
      <c r="N7590">
        <v>2.4455555549999999</v>
      </c>
      <c r="O7590">
        <v>0</v>
      </c>
      <c r="P7590">
        <v>3</v>
      </c>
      <c r="Q7590">
        <v>0</v>
      </c>
      <c r="R7590">
        <v>7</v>
      </c>
      <c r="S7590">
        <v>0</v>
      </c>
      <c r="T7590">
        <v>4</v>
      </c>
      <c r="U7590">
        <v>0</v>
      </c>
      <c r="V7590">
        <v>0</v>
      </c>
      <c r="W7590">
        <v>0</v>
      </c>
      <c r="X7590">
        <v>0.72480768545255003</v>
      </c>
      <c r="Y7590">
        <v>0</v>
      </c>
      <c r="Z7590">
        <v>7.1833156977162345</v>
      </c>
      <c r="AA7590">
        <v>0</v>
      </c>
      <c r="AB7590">
        <v>2.2973797988340006</v>
      </c>
      <c r="AC7590">
        <v>0</v>
      </c>
      <c r="AD7590">
        <v>0</v>
      </c>
      <c r="AE7590">
        <v>10.205503182002785</v>
      </c>
    </row>
    <row r="7591" spans="1:31" x14ac:dyDescent="0.25">
      <c r="A7591">
        <v>2287282</v>
      </c>
      <c r="B7591">
        <v>1</v>
      </c>
      <c r="C7591" t="s">
        <v>80</v>
      </c>
      <c r="D7591" t="s">
        <v>103</v>
      </c>
      <c r="E7591" t="s">
        <v>132</v>
      </c>
      <c r="F7591" t="s">
        <v>5652</v>
      </c>
      <c r="G7591" t="s">
        <v>154</v>
      </c>
      <c r="H7591" t="s">
        <v>135</v>
      </c>
      <c r="I7591" t="s">
        <v>136</v>
      </c>
      <c r="J7591" t="s">
        <v>137</v>
      </c>
      <c r="K7591" t="s">
        <v>144</v>
      </c>
      <c r="L7591" t="s">
        <v>21841</v>
      </c>
      <c r="M7591" t="s">
        <v>21842</v>
      </c>
      <c r="N7591">
        <v>1.9955555549999999</v>
      </c>
      <c r="O7591">
        <v>0</v>
      </c>
      <c r="P7591">
        <v>2</v>
      </c>
      <c r="Q7591">
        <v>0</v>
      </c>
      <c r="R7591">
        <v>4</v>
      </c>
      <c r="S7591">
        <v>13</v>
      </c>
      <c r="T7591">
        <v>4</v>
      </c>
      <c r="U7591">
        <v>13</v>
      </c>
      <c r="V7591">
        <v>0</v>
      </c>
      <c r="W7591">
        <v>0</v>
      </c>
      <c r="X7591">
        <v>1.3563676792572499</v>
      </c>
      <c r="Y7591">
        <v>0</v>
      </c>
      <c r="Z7591">
        <v>12.786068928047683</v>
      </c>
      <c r="AA7591">
        <v>128.48083082551918</v>
      </c>
      <c r="AB7591">
        <v>9.6281342183114909</v>
      </c>
      <c r="AC7591">
        <v>1727.3225673633415</v>
      </c>
      <c r="AD7591">
        <v>0</v>
      </c>
      <c r="AE7591">
        <v>1879.5739690144771</v>
      </c>
    </row>
    <row r="7592" spans="1:31" x14ac:dyDescent="0.25">
      <c r="A7592">
        <v>2287196</v>
      </c>
      <c r="B7592">
        <v>1</v>
      </c>
      <c r="C7592" t="s">
        <v>80</v>
      </c>
      <c r="D7592" t="s">
        <v>104</v>
      </c>
      <c r="E7592" t="s">
        <v>141</v>
      </c>
      <c r="F7592" t="s">
        <v>21843</v>
      </c>
      <c r="G7592" t="s">
        <v>268</v>
      </c>
      <c r="H7592" t="s">
        <v>135</v>
      </c>
      <c r="I7592" t="s">
        <v>136</v>
      </c>
      <c r="J7592" t="s">
        <v>137</v>
      </c>
      <c r="K7592" t="s">
        <v>138</v>
      </c>
      <c r="L7592" t="s">
        <v>21844</v>
      </c>
      <c r="M7592" t="s">
        <v>21845</v>
      </c>
      <c r="N7592">
        <v>1.7352777770000001</v>
      </c>
      <c r="O7592">
        <v>0</v>
      </c>
      <c r="P7592">
        <v>8</v>
      </c>
      <c r="Q7592">
        <v>0</v>
      </c>
      <c r="R7592">
        <v>18</v>
      </c>
      <c r="S7592">
        <v>0</v>
      </c>
      <c r="T7592">
        <v>5</v>
      </c>
      <c r="U7592">
        <v>0</v>
      </c>
      <c r="V7592">
        <v>0</v>
      </c>
      <c r="W7592">
        <v>0</v>
      </c>
      <c r="X7592">
        <v>4.4076344979387567</v>
      </c>
      <c r="Y7592">
        <v>0</v>
      </c>
      <c r="Z7592">
        <v>12.327231975869374</v>
      </c>
      <c r="AA7592">
        <v>0</v>
      </c>
      <c r="AB7592">
        <v>3.5825497465804421</v>
      </c>
      <c r="AC7592">
        <v>0</v>
      </c>
      <c r="AD7592">
        <v>0</v>
      </c>
      <c r="AE7592">
        <v>20.317416220388573</v>
      </c>
    </row>
    <row r="7593" spans="1:31" x14ac:dyDescent="0.25">
      <c r="A7593">
        <v>2287096</v>
      </c>
      <c r="B7593">
        <v>1</v>
      </c>
      <c r="C7593" t="s">
        <v>80</v>
      </c>
      <c r="D7593" t="s">
        <v>93</v>
      </c>
      <c r="E7593" t="s">
        <v>141</v>
      </c>
      <c r="F7593" t="s">
        <v>21846</v>
      </c>
      <c r="G7593" t="s">
        <v>154</v>
      </c>
      <c r="H7593" t="s">
        <v>135</v>
      </c>
      <c r="I7593" t="s">
        <v>136</v>
      </c>
      <c r="J7593" t="s">
        <v>137</v>
      </c>
      <c r="K7593" t="s">
        <v>144</v>
      </c>
      <c r="L7593" t="s">
        <v>21847</v>
      </c>
      <c r="M7593" t="s">
        <v>21848</v>
      </c>
      <c r="N7593">
        <v>2.7913888880000002</v>
      </c>
      <c r="O7593">
        <v>0</v>
      </c>
      <c r="P7593">
        <v>13</v>
      </c>
      <c r="Q7593">
        <v>0</v>
      </c>
      <c r="R7593">
        <v>4</v>
      </c>
      <c r="S7593">
        <v>10</v>
      </c>
      <c r="T7593">
        <v>587</v>
      </c>
      <c r="U7593">
        <v>5</v>
      </c>
      <c r="V7593">
        <v>14</v>
      </c>
      <c r="W7593">
        <v>0</v>
      </c>
      <c r="X7593">
        <v>6.2079765002036629</v>
      </c>
      <c r="Y7593">
        <v>0</v>
      </c>
      <c r="Z7593">
        <v>12.453152903958967</v>
      </c>
      <c r="AA7593">
        <v>278.46005249201767</v>
      </c>
      <c r="AB7593">
        <v>917.13716925133224</v>
      </c>
      <c r="AC7593">
        <v>233.07671798300373</v>
      </c>
      <c r="AD7593">
        <v>343.61727882355672</v>
      </c>
      <c r="AE7593">
        <v>1790.952347954073</v>
      </c>
    </row>
    <row r="7594" spans="1:31" x14ac:dyDescent="0.25">
      <c r="A7594">
        <v>2287348</v>
      </c>
      <c r="B7594">
        <v>1</v>
      </c>
      <c r="C7594" t="s">
        <v>80</v>
      </c>
      <c r="D7594" t="s">
        <v>93</v>
      </c>
      <c r="E7594" t="s">
        <v>147</v>
      </c>
      <c r="F7594" t="s">
        <v>13905</v>
      </c>
      <c r="G7594" t="s">
        <v>725</v>
      </c>
      <c r="H7594" t="s">
        <v>150</v>
      </c>
      <c r="I7594" t="s">
        <v>136</v>
      </c>
      <c r="J7594" t="s">
        <v>137</v>
      </c>
      <c r="K7594" t="s">
        <v>138</v>
      </c>
      <c r="L7594" t="s">
        <v>21849</v>
      </c>
      <c r="M7594" t="s">
        <v>21850</v>
      </c>
      <c r="N7594">
        <v>3.037222222</v>
      </c>
      <c r="O7594">
        <v>0</v>
      </c>
      <c r="P7594">
        <v>7</v>
      </c>
      <c r="Q7594">
        <v>0</v>
      </c>
      <c r="R7594">
        <v>5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2.0851091154348</v>
      </c>
      <c r="Y7594">
        <v>0</v>
      </c>
      <c r="Z7594">
        <v>0.16511802737249998</v>
      </c>
      <c r="AA7594">
        <v>0</v>
      </c>
      <c r="AB7594">
        <v>0</v>
      </c>
      <c r="AC7594">
        <v>0</v>
      </c>
      <c r="AD7594">
        <v>0</v>
      </c>
      <c r="AE7594">
        <v>2.2502271428073</v>
      </c>
    </row>
    <row r="7595" spans="1:31" x14ac:dyDescent="0.25">
      <c r="A7595">
        <v>2287010</v>
      </c>
      <c r="B7595">
        <v>1</v>
      </c>
      <c r="C7595" t="s">
        <v>80</v>
      </c>
      <c r="D7595" t="s">
        <v>85</v>
      </c>
      <c r="E7595" t="s">
        <v>141</v>
      </c>
      <c r="F7595" t="s">
        <v>21851</v>
      </c>
      <c r="G7595" t="s">
        <v>162</v>
      </c>
      <c r="H7595" t="s">
        <v>135</v>
      </c>
      <c r="I7595" t="s">
        <v>136</v>
      </c>
      <c r="J7595" t="s">
        <v>137</v>
      </c>
      <c r="K7595" t="s">
        <v>138</v>
      </c>
      <c r="L7595" t="s">
        <v>21852</v>
      </c>
      <c r="M7595" t="s">
        <v>21853</v>
      </c>
      <c r="N7595">
        <v>0.82361111099999995</v>
      </c>
      <c r="O7595">
        <v>0</v>
      </c>
      <c r="P7595">
        <v>11152</v>
      </c>
      <c r="Q7595">
        <v>0</v>
      </c>
      <c r="R7595">
        <v>0</v>
      </c>
      <c r="S7595">
        <v>3</v>
      </c>
      <c r="T7595">
        <v>1509</v>
      </c>
      <c r="U7595">
        <v>0</v>
      </c>
      <c r="V7595">
        <v>1</v>
      </c>
      <c r="W7595">
        <v>0</v>
      </c>
      <c r="X7595">
        <v>2228.462559645458</v>
      </c>
      <c r="Y7595">
        <v>0</v>
      </c>
      <c r="Z7595">
        <v>0</v>
      </c>
      <c r="AA7595">
        <v>763.93567940204252</v>
      </c>
      <c r="AB7595">
        <v>1454.270182262371</v>
      </c>
      <c r="AC7595">
        <v>0</v>
      </c>
      <c r="AD7595">
        <v>0.84494821939660003</v>
      </c>
      <c r="AE7595">
        <v>4447.5133695292679</v>
      </c>
    </row>
    <row r="7596" spans="1:31" x14ac:dyDescent="0.25">
      <c r="A7596">
        <v>2287156</v>
      </c>
      <c r="B7596">
        <v>1</v>
      </c>
      <c r="C7596" t="s">
        <v>80</v>
      </c>
      <c r="D7596" t="s">
        <v>95</v>
      </c>
      <c r="E7596" t="s">
        <v>322</v>
      </c>
      <c r="F7596" t="s">
        <v>21007</v>
      </c>
      <c r="G7596" t="s">
        <v>134</v>
      </c>
      <c r="H7596" t="s">
        <v>135</v>
      </c>
      <c r="I7596" t="s">
        <v>136</v>
      </c>
      <c r="J7596" t="s">
        <v>137</v>
      </c>
      <c r="K7596" t="s">
        <v>138</v>
      </c>
      <c r="L7596" t="s">
        <v>21854</v>
      </c>
      <c r="M7596" t="s">
        <v>21855</v>
      </c>
      <c r="N7596">
        <v>0.53</v>
      </c>
      <c r="O7596">
        <v>30</v>
      </c>
      <c r="P7596">
        <v>3986</v>
      </c>
      <c r="Q7596">
        <v>32</v>
      </c>
      <c r="R7596">
        <v>11</v>
      </c>
      <c r="S7596">
        <v>66</v>
      </c>
      <c r="T7596">
        <v>240</v>
      </c>
      <c r="U7596">
        <v>2</v>
      </c>
      <c r="V7596">
        <v>0</v>
      </c>
      <c r="W7596">
        <v>18.046998386460089</v>
      </c>
      <c r="X7596">
        <v>785.37142294412342</v>
      </c>
      <c r="Y7596">
        <v>47.820984737635094</v>
      </c>
      <c r="Z7596">
        <v>1.1674054804500003</v>
      </c>
      <c r="AA7596">
        <v>1587.8883454804904</v>
      </c>
      <c r="AB7596">
        <v>104.14926023812203</v>
      </c>
      <c r="AC7596">
        <v>130.7031786754568</v>
      </c>
      <c r="AD7596">
        <v>0</v>
      </c>
      <c r="AE7596">
        <v>2675.147595942738</v>
      </c>
    </row>
    <row r="7597" spans="1:31" x14ac:dyDescent="0.25">
      <c r="A7597">
        <v>2287279</v>
      </c>
      <c r="B7597">
        <v>1</v>
      </c>
      <c r="C7597" t="s">
        <v>80</v>
      </c>
      <c r="D7597" t="s">
        <v>92</v>
      </c>
      <c r="E7597" t="s">
        <v>132</v>
      </c>
      <c r="F7597" t="s">
        <v>21856</v>
      </c>
      <c r="G7597" t="s">
        <v>134</v>
      </c>
      <c r="H7597" t="s">
        <v>135</v>
      </c>
      <c r="I7597" t="s">
        <v>136</v>
      </c>
      <c r="J7597" t="s">
        <v>137</v>
      </c>
      <c r="K7597" t="s">
        <v>138</v>
      </c>
      <c r="L7597" t="s">
        <v>21857</v>
      </c>
      <c r="M7597" t="s">
        <v>21858</v>
      </c>
      <c r="N7597">
        <v>2.2008333329999998</v>
      </c>
      <c r="O7597">
        <v>0</v>
      </c>
      <c r="P7597">
        <v>85</v>
      </c>
      <c r="Q7597">
        <v>0</v>
      </c>
      <c r="R7597">
        <v>1</v>
      </c>
      <c r="S7597">
        <v>0</v>
      </c>
      <c r="T7597">
        <v>15</v>
      </c>
      <c r="U7597">
        <v>0</v>
      </c>
      <c r="V7597">
        <v>0</v>
      </c>
      <c r="W7597">
        <v>0</v>
      </c>
      <c r="X7597">
        <v>43.109125438487048</v>
      </c>
      <c r="Y7597">
        <v>0</v>
      </c>
      <c r="Z7597">
        <v>2.7879959256333332E-2</v>
      </c>
      <c r="AA7597">
        <v>0</v>
      </c>
      <c r="AB7597">
        <v>17.455599912206953</v>
      </c>
      <c r="AC7597">
        <v>0</v>
      </c>
      <c r="AD7597">
        <v>0</v>
      </c>
      <c r="AE7597">
        <v>60.592605309950329</v>
      </c>
    </row>
    <row r="7598" spans="1:31" x14ac:dyDescent="0.25">
      <c r="A7598">
        <v>2287411</v>
      </c>
      <c r="B7598">
        <v>1</v>
      </c>
      <c r="C7598" t="s">
        <v>81</v>
      </c>
      <c r="D7598" t="s">
        <v>127</v>
      </c>
      <c r="E7598" t="s">
        <v>176</v>
      </c>
      <c r="F7598" t="s">
        <v>21859</v>
      </c>
      <c r="G7598" t="s">
        <v>178</v>
      </c>
      <c r="H7598" t="s">
        <v>150</v>
      </c>
      <c r="I7598" t="s">
        <v>136</v>
      </c>
      <c r="J7598" t="s">
        <v>137</v>
      </c>
      <c r="K7598" t="s">
        <v>138</v>
      </c>
      <c r="L7598" t="s">
        <v>21860</v>
      </c>
      <c r="M7598" t="s">
        <v>21861</v>
      </c>
      <c r="N7598">
        <v>3.6627777770000001</v>
      </c>
      <c r="O7598">
        <v>0</v>
      </c>
      <c r="P7598">
        <v>1</v>
      </c>
      <c r="Q7598">
        <v>0</v>
      </c>
      <c r="R7598">
        <v>17</v>
      </c>
      <c r="S7598">
        <v>0</v>
      </c>
      <c r="T7598">
        <v>3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14.859781404976669</v>
      </c>
      <c r="AA7598">
        <v>0</v>
      </c>
      <c r="AB7598">
        <v>3.8768798752979556</v>
      </c>
      <c r="AC7598">
        <v>0</v>
      </c>
      <c r="AD7598">
        <v>0</v>
      </c>
      <c r="AE7598">
        <v>18.736661280274625</v>
      </c>
    </row>
    <row r="7599" spans="1:31" x14ac:dyDescent="0.25">
      <c r="A7599">
        <v>2287116</v>
      </c>
      <c r="B7599">
        <v>1</v>
      </c>
      <c r="C7599" t="s">
        <v>81</v>
      </c>
      <c r="D7599" t="s">
        <v>112</v>
      </c>
      <c r="E7599" t="s">
        <v>157</v>
      </c>
      <c r="F7599" t="s">
        <v>21862</v>
      </c>
      <c r="G7599" t="s">
        <v>143</v>
      </c>
      <c r="H7599" t="s">
        <v>135</v>
      </c>
      <c r="I7599" t="s">
        <v>136</v>
      </c>
      <c r="J7599" t="s">
        <v>137</v>
      </c>
      <c r="K7599" t="s">
        <v>144</v>
      </c>
      <c r="L7599" t="s">
        <v>21863</v>
      </c>
      <c r="M7599" t="s">
        <v>21864</v>
      </c>
      <c r="N7599">
        <v>8.2186111109999995</v>
      </c>
      <c r="O7599">
        <v>0</v>
      </c>
      <c r="P7599">
        <v>348</v>
      </c>
      <c r="Q7599">
        <v>0</v>
      </c>
      <c r="R7599">
        <v>17</v>
      </c>
      <c r="S7599">
        <v>1</v>
      </c>
      <c r="T7599">
        <v>43</v>
      </c>
      <c r="U7599">
        <v>0</v>
      </c>
      <c r="V7599">
        <v>0</v>
      </c>
      <c r="W7599">
        <v>0</v>
      </c>
      <c r="X7599">
        <v>738.61493416016197</v>
      </c>
      <c r="Y7599">
        <v>0</v>
      </c>
      <c r="Z7599">
        <v>222.9918099125891</v>
      </c>
      <c r="AA7599">
        <v>8.1216251403050261</v>
      </c>
      <c r="AB7599">
        <v>82.151030421139041</v>
      </c>
      <c r="AC7599">
        <v>0</v>
      </c>
      <c r="AD7599">
        <v>0</v>
      </c>
      <c r="AE7599">
        <v>1051.8793996341951</v>
      </c>
    </row>
    <row r="7600" spans="1:31" x14ac:dyDescent="0.25">
      <c r="A7600">
        <v>2287219</v>
      </c>
      <c r="B7600">
        <v>1</v>
      </c>
      <c r="C7600" t="s">
        <v>80</v>
      </c>
      <c r="D7600" t="s">
        <v>100</v>
      </c>
      <c r="E7600" t="s">
        <v>165</v>
      </c>
      <c r="F7600" t="s">
        <v>21865</v>
      </c>
      <c r="G7600" t="s">
        <v>198</v>
      </c>
      <c r="H7600" t="s">
        <v>150</v>
      </c>
      <c r="I7600" t="s">
        <v>136</v>
      </c>
      <c r="J7600" t="s">
        <v>137</v>
      </c>
      <c r="K7600" t="s">
        <v>138</v>
      </c>
      <c r="L7600" t="s">
        <v>21866</v>
      </c>
      <c r="M7600" t="s">
        <v>21867</v>
      </c>
      <c r="N7600">
        <v>2.0758333329999998</v>
      </c>
      <c r="O7600">
        <v>0</v>
      </c>
      <c r="P7600">
        <v>1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0.51201739055244444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0.51201739055244444</v>
      </c>
    </row>
    <row r="7601" spans="1:31" x14ac:dyDescent="0.25">
      <c r="A7601">
        <v>2287265</v>
      </c>
      <c r="B7601">
        <v>1</v>
      </c>
      <c r="C7601" t="s">
        <v>81</v>
      </c>
      <c r="D7601" t="s">
        <v>127</v>
      </c>
      <c r="E7601" t="s">
        <v>165</v>
      </c>
      <c r="F7601" t="s">
        <v>21868</v>
      </c>
      <c r="G7601" t="s">
        <v>198</v>
      </c>
      <c r="H7601" t="s">
        <v>150</v>
      </c>
      <c r="I7601" t="s">
        <v>136</v>
      </c>
      <c r="J7601" t="s">
        <v>137</v>
      </c>
      <c r="K7601" t="s">
        <v>138</v>
      </c>
      <c r="L7601" t="s">
        <v>21869</v>
      </c>
      <c r="M7601" t="s">
        <v>21870</v>
      </c>
      <c r="N7601">
        <v>0.61916666600000003</v>
      </c>
      <c r="O7601">
        <v>0</v>
      </c>
      <c r="P7601">
        <v>1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0.27309876461816673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0.27309876461816673</v>
      </c>
    </row>
    <row r="7602" spans="1:31" x14ac:dyDescent="0.25">
      <c r="A7602">
        <v>2287099</v>
      </c>
      <c r="B7602">
        <v>1</v>
      </c>
      <c r="C7602" t="s">
        <v>81</v>
      </c>
      <c r="D7602" t="s">
        <v>118</v>
      </c>
      <c r="E7602" t="s">
        <v>176</v>
      </c>
      <c r="F7602" t="s">
        <v>21871</v>
      </c>
      <c r="G7602" t="s">
        <v>154</v>
      </c>
      <c r="H7602" t="s">
        <v>150</v>
      </c>
      <c r="I7602" t="s">
        <v>136</v>
      </c>
      <c r="J7602" t="s">
        <v>137</v>
      </c>
      <c r="K7602" t="s">
        <v>144</v>
      </c>
      <c r="L7602" t="s">
        <v>21872</v>
      </c>
      <c r="M7602" t="s">
        <v>21873</v>
      </c>
      <c r="N7602">
        <v>7.7519444440000003</v>
      </c>
      <c r="O7602">
        <v>0</v>
      </c>
      <c r="P7602">
        <v>110</v>
      </c>
      <c r="Q7602">
        <v>0</v>
      </c>
      <c r="R7602">
        <v>0</v>
      </c>
      <c r="S7602">
        <v>0</v>
      </c>
      <c r="T7602">
        <v>109</v>
      </c>
      <c r="U7602">
        <v>0</v>
      </c>
      <c r="V7602">
        <v>1</v>
      </c>
      <c r="W7602">
        <v>0</v>
      </c>
      <c r="X7602">
        <v>226.15551085541813</v>
      </c>
      <c r="Y7602">
        <v>0</v>
      </c>
      <c r="Z7602">
        <v>0</v>
      </c>
      <c r="AA7602">
        <v>0</v>
      </c>
      <c r="AB7602">
        <v>508.40607436486084</v>
      </c>
      <c r="AC7602">
        <v>0</v>
      </c>
      <c r="AD7602">
        <v>1.9712601301462831</v>
      </c>
      <c r="AE7602">
        <v>736.5328453504253</v>
      </c>
    </row>
    <row r="7603" spans="1:31" x14ac:dyDescent="0.25">
      <c r="A7603">
        <v>2287285</v>
      </c>
      <c r="B7603">
        <v>1</v>
      </c>
      <c r="C7603" t="s">
        <v>80</v>
      </c>
      <c r="D7603" t="s">
        <v>84</v>
      </c>
      <c r="E7603" t="s">
        <v>312</v>
      </c>
      <c r="F7603" t="s">
        <v>21874</v>
      </c>
      <c r="G7603" t="s">
        <v>1032</v>
      </c>
      <c r="H7603" t="s">
        <v>150</v>
      </c>
      <c r="I7603" t="s">
        <v>136</v>
      </c>
      <c r="J7603" t="s">
        <v>137</v>
      </c>
      <c r="K7603" t="s">
        <v>138</v>
      </c>
      <c r="L7603" t="s">
        <v>21875</v>
      </c>
      <c r="M7603" t="s">
        <v>21876</v>
      </c>
      <c r="N7603">
        <v>1.014444444</v>
      </c>
      <c r="O7603">
        <v>0</v>
      </c>
      <c r="P7603">
        <v>136</v>
      </c>
      <c r="Q7603">
        <v>0</v>
      </c>
      <c r="R7603">
        <v>0</v>
      </c>
      <c r="S7603">
        <v>0</v>
      </c>
      <c r="T7603">
        <v>12</v>
      </c>
      <c r="U7603">
        <v>0</v>
      </c>
      <c r="V7603">
        <v>0</v>
      </c>
      <c r="W7603">
        <v>0</v>
      </c>
      <c r="X7603">
        <v>36.083748739788305</v>
      </c>
      <c r="Y7603">
        <v>0</v>
      </c>
      <c r="Z7603">
        <v>0</v>
      </c>
      <c r="AA7603">
        <v>0</v>
      </c>
      <c r="AB7603">
        <v>4.9056055062037105</v>
      </c>
      <c r="AC7603">
        <v>0</v>
      </c>
      <c r="AD7603">
        <v>0</v>
      </c>
      <c r="AE7603">
        <v>40.989354245992018</v>
      </c>
    </row>
    <row r="7604" spans="1:31" x14ac:dyDescent="0.25">
      <c r="A7604">
        <v>2287056</v>
      </c>
      <c r="B7604">
        <v>1</v>
      </c>
      <c r="C7604" t="s">
        <v>81</v>
      </c>
      <c r="D7604" t="s">
        <v>128</v>
      </c>
      <c r="E7604" t="s">
        <v>132</v>
      </c>
      <c r="F7604" t="s">
        <v>21742</v>
      </c>
      <c r="G7604" t="s">
        <v>134</v>
      </c>
      <c r="H7604" t="s">
        <v>135</v>
      </c>
      <c r="I7604" t="s">
        <v>136</v>
      </c>
      <c r="J7604" t="s">
        <v>137</v>
      </c>
      <c r="K7604" t="s">
        <v>138</v>
      </c>
      <c r="L7604" t="s">
        <v>21877</v>
      </c>
      <c r="M7604" t="s">
        <v>21878</v>
      </c>
      <c r="N7604">
        <v>2.5377777770000001</v>
      </c>
      <c r="O7604">
        <v>0</v>
      </c>
      <c r="P7604">
        <v>0</v>
      </c>
      <c r="Q7604">
        <v>0</v>
      </c>
      <c r="R7604">
        <v>0</v>
      </c>
      <c r="S7604">
        <v>18</v>
      </c>
      <c r="T7604">
        <v>0</v>
      </c>
      <c r="U7604">
        <v>12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675.11567665110613</v>
      </c>
      <c r="AB7604">
        <v>0</v>
      </c>
      <c r="AC7604">
        <v>2196.3235540361406</v>
      </c>
      <c r="AD7604">
        <v>0</v>
      </c>
      <c r="AE7604">
        <v>2871.4392306872469</v>
      </c>
    </row>
    <row r="7605" spans="1:31" x14ac:dyDescent="0.25">
      <c r="A7605">
        <v>2287093</v>
      </c>
      <c r="B7605">
        <v>1</v>
      </c>
      <c r="C7605" t="s">
        <v>80</v>
      </c>
      <c r="D7605" t="s">
        <v>97</v>
      </c>
      <c r="E7605" t="s">
        <v>141</v>
      </c>
      <c r="F7605" t="s">
        <v>21879</v>
      </c>
      <c r="G7605" t="s">
        <v>442</v>
      </c>
      <c r="H7605" t="s">
        <v>135</v>
      </c>
      <c r="I7605" t="s">
        <v>136</v>
      </c>
      <c r="J7605" t="s">
        <v>137</v>
      </c>
      <c r="K7605" t="s">
        <v>144</v>
      </c>
      <c r="L7605" t="s">
        <v>21880</v>
      </c>
      <c r="M7605" t="s">
        <v>21881</v>
      </c>
      <c r="N7605">
        <v>0.42166666600000002</v>
      </c>
      <c r="O7605">
        <v>0</v>
      </c>
      <c r="P7605">
        <v>200</v>
      </c>
      <c r="Q7605">
        <v>2</v>
      </c>
      <c r="R7605">
        <v>46</v>
      </c>
      <c r="S7605">
        <v>10</v>
      </c>
      <c r="T7605">
        <v>31</v>
      </c>
      <c r="U7605">
        <v>6</v>
      </c>
      <c r="V7605">
        <v>0</v>
      </c>
      <c r="W7605">
        <v>0</v>
      </c>
      <c r="X7605">
        <v>26.007252932333785</v>
      </c>
      <c r="Y7605">
        <v>6.5758755880575999</v>
      </c>
      <c r="Z7605">
        <v>8.4053173362893858</v>
      </c>
      <c r="AA7605">
        <v>18.587222597843219</v>
      </c>
      <c r="AB7605">
        <v>16.565083259754861</v>
      </c>
      <c r="AC7605">
        <v>50.673964456615423</v>
      </c>
      <c r="AD7605">
        <v>0</v>
      </c>
      <c r="AE7605">
        <v>126.81471617089427</v>
      </c>
    </row>
    <row r="7606" spans="1:31" x14ac:dyDescent="0.25">
      <c r="A7606">
        <v>2287251</v>
      </c>
      <c r="B7606">
        <v>1</v>
      </c>
      <c r="C7606" t="s">
        <v>81</v>
      </c>
      <c r="D7606" t="s">
        <v>127</v>
      </c>
      <c r="E7606" t="s">
        <v>165</v>
      </c>
      <c r="F7606" t="s">
        <v>21882</v>
      </c>
      <c r="G7606" t="s">
        <v>198</v>
      </c>
      <c r="H7606" t="s">
        <v>150</v>
      </c>
      <c r="I7606" t="s">
        <v>136</v>
      </c>
      <c r="J7606" t="s">
        <v>137</v>
      </c>
      <c r="K7606" t="s">
        <v>138</v>
      </c>
      <c r="L7606" t="s">
        <v>21883</v>
      </c>
      <c r="M7606" t="s">
        <v>21884</v>
      </c>
      <c r="N7606">
        <v>1.183333333</v>
      </c>
      <c r="O7606">
        <v>0</v>
      </c>
      <c r="P7606">
        <v>0</v>
      </c>
      <c r="Q7606">
        <v>0</v>
      </c>
      <c r="R7606">
        <v>1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0.19953512206493332</v>
      </c>
      <c r="AA7606">
        <v>0</v>
      </c>
      <c r="AB7606">
        <v>0</v>
      </c>
      <c r="AC7606">
        <v>0</v>
      </c>
      <c r="AD7606">
        <v>0</v>
      </c>
      <c r="AE7606">
        <v>0.19953512206493332</v>
      </c>
    </row>
    <row r="7607" spans="1:31" x14ac:dyDescent="0.25">
      <c r="A7607">
        <v>2287059</v>
      </c>
      <c r="B7607">
        <v>1</v>
      </c>
      <c r="C7607" t="s">
        <v>80</v>
      </c>
      <c r="D7607" t="s">
        <v>94</v>
      </c>
      <c r="E7607" t="s">
        <v>141</v>
      </c>
      <c r="F7607" t="s">
        <v>21885</v>
      </c>
      <c r="G7607" t="s">
        <v>268</v>
      </c>
      <c r="H7607" t="s">
        <v>135</v>
      </c>
      <c r="I7607" t="s">
        <v>136</v>
      </c>
      <c r="J7607" t="s">
        <v>137</v>
      </c>
      <c r="K7607" t="s">
        <v>138</v>
      </c>
      <c r="L7607" t="s">
        <v>21886</v>
      </c>
      <c r="M7607" t="s">
        <v>21887</v>
      </c>
      <c r="N7607">
        <v>1.1372222219999999</v>
      </c>
      <c r="O7607">
        <v>0</v>
      </c>
      <c r="P7607">
        <v>11</v>
      </c>
      <c r="Q7607">
        <v>4</v>
      </c>
      <c r="R7607">
        <v>89</v>
      </c>
      <c r="S7607">
        <v>0</v>
      </c>
      <c r="T7607">
        <v>16</v>
      </c>
      <c r="U7607">
        <v>0</v>
      </c>
      <c r="V7607">
        <v>0</v>
      </c>
      <c r="W7607">
        <v>0</v>
      </c>
      <c r="X7607">
        <v>2.7173561920102278</v>
      </c>
      <c r="Y7607">
        <v>2.1125795888573999</v>
      </c>
      <c r="Z7607">
        <v>47.541876503758346</v>
      </c>
      <c r="AA7607">
        <v>0</v>
      </c>
      <c r="AB7607">
        <v>7.6132139794331453</v>
      </c>
      <c r="AC7607">
        <v>0</v>
      </c>
      <c r="AD7607">
        <v>0</v>
      </c>
      <c r="AE7607">
        <v>59.985026264059123</v>
      </c>
    </row>
    <row r="7608" spans="1:31" x14ac:dyDescent="0.25">
      <c r="A7608">
        <v>2287374</v>
      </c>
      <c r="B7608">
        <v>1</v>
      </c>
      <c r="C7608" t="s">
        <v>81</v>
      </c>
      <c r="D7608" t="s">
        <v>115</v>
      </c>
      <c r="E7608" t="s">
        <v>165</v>
      </c>
      <c r="F7608" t="s">
        <v>21888</v>
      </c>
      <c r="G7608" t="s">
        <v>261</v>
      </c>
      <c r="H7608" t="s">
        <v>150</v>
      </c>
      <c r="I7608" t="s">
        <v>136</v>
      </c>
      <c r="J7608" t="s">
        <v>137</v>
      </c>
      <c r="K7608" t="s">
        <v>138</v>
      </c>
      <c r="L7608" t="s">
        <v>21889</v>
      </c>
      <c r="M7608" t="s">
        <v>21890</v>
      </c>
      <c r="N7608">
        <v>1.3391666659999999</v>
      </c>
      <c r="O7608">
        <v>0</v>
      </c>
      <c r="P7608">
        <v>1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0.37365348787725006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0.37365348787725006</v>
      </c>
    </row>
    <row r="7609" spans="1:31" x14ac:dyDescent="0.25">
      <c r="A7609">
        <v>2287105</v>
      </c>
      <c r="B7609">
        <v>1</v>
      </c>
      <c r="C7609" t="s">
        <v>81</v>
      </c>
      <c r="D7609" t="s">
        <v>128</v>
      </c>
      <c r="E7609" t="s">
        <v>322</v>
      </c>
      <c r="F7609" t="s">
        <v>15533</v>
      </c>
      <c r="G7609" t="s">
        <v>143</v>
      </c>
      <c r="H7609" t="s">
        <v>135</v>
      </c>
      <c r="I7609" t="s">
        <v>136</v>
      </c>
      <c r="J7609" t="s">
        <v>137</v>
      </c>
      <c r="K7609" t="s">
        <v>144</v>
      </c>
      <c r="L7609" t="s">
        <v>21891</v>
      </c>
      <c r="M7609" t="s">
        <v>21892</v>
      </c>
      <c r="N7609">
        <v>0.69083333300000005</v>
      </c>
      <c r="O7609">
        <v>0</v>
      </c>
      <c r="P7609">
        <v>5320</v>
      </c>
      <c r="Q7609">
        <v>7</v>
      </c>
      <c r="R7609">
        <v>24</v>
      </c>
      <c r="S7609">
        <v>9</v>
      </c>
      <c r="T7609">
        <v>212</v>
      </c>
      <c r="U7609">
        <v>1</v>
      </c>
      <c r="V7609">
        <v>0</v>
      </c>
      <c r="W7609">
        <v>0</v>
      </c>
      <c r="X7609">
        <v>733.02057414313651</v>
      </c>
      <c r="Y7609">
        <v>9.6058817501327987</v>
      </c>
      <c r="Z7609">
        <v>9.3475339368979782</v>
      </c>
      <c r="AA7609">
        <v>34.478569736194977</v>
      </c>
      <c r="AB7609">
        <v>121.71777523727451</v>
      </c>
      <c r="AC7609">
        <v>2.4323529599880001</v>
      </c>
      <c r="AD7609">
        <v>0</v>
      </c>
      <c r="AE7609">
        <v>910.60268776362477</v>
      </c>
    </row>
    <row r="7610" spans="1:31" x14ac:dyDescent="0.25">
      <c r="A7610">
        <v>2287082</v>
      </c>
      <c r="B7610">
        <v>1</v>
      </c>
      <c r="C7610" t="s">
        <v>80</v>
      </c>
      <c r="D7610" t="s">
        <v>103</v>
      </c>
      <c r="E7610" t="s">
        <v>157</v>
      </c>
      <c r="F7610" t="s">
        <v>21893</v>
      </c>
      <c r="G7610" t="s">
        <v>154</v>
      </c>
      <c r="H7610" t="s">
        <v>135</v>
      </c>
      <c r="I7610" t="s">
        <v>136</v>
      </c>
      <c r="J7610" t="s">
        <v>137</v>
      </c>
      <c r="K7610" t="s">
        <v>144</v>
      </c>
      <c r="L7610" t="s">
        <v>21894</v>
      </c>
      <c r="M7610" t="s">
        <v>21895</v>
      </c>
      <c r="N7610">
        <v>6.1730555550000004</v>
      </c>
      <c r="O7610">
        <v>0</v>
      </c>
      <c r="P7610">
        <v>643</v>
      </c>
      <c r="Q7610">
        <v>11</v>
      </c>
      <c r="R7610">
        <v>30</v>
      </c>
      <c r="S7610">
        <v>9</v>
      </c>
      <c r="T7610">
        <v>78</v>
      </c>
      <c r="U7610">
        <v>3</v>
      </c>
      <c r="V7610">
        <v>0</v>
      </c>
      <c r="W7610">
        <v>0</v>
      </c>
      <c r="X7610">
        <v>1262.9162487929664</v>
      </c>
      <c r="Y7610">
        <v>178.11720182902562</v>
      </c>
      <c r="Z7610">
        <v>158.79616805672632</v>
      </c>
      <c r="AA7610">
        <v>145.97907699834767</v>
      </c>
      <c r="AB7610">
        <v>321.33319260744207</v>
      </c>
      <c r="AC7610">
        <v>1297.4701326298341</v>
      </c>
      <c r="AD7610">
        <v>0</v>
      </c>
      <c r="AE7610">
        <v>3364.6120209143423</v>
      </c>
    </row>
    <row r="7611" spans="1:31" x14ac:dyDescent="0.25">
      <c r="A7611">
        <v>2287460</v>
      </c>
      <c r="B7611">
        <v>1</v>
      </c>
      <c r="C7611" t="s">
        <v>81</v>
      </c>
      <c r="D7611" t="s">
        <v>128</v>
      </c>
      <c r="E7611" t="s">
        <v>322</v>
      </c>
      <c r="F7611" t="s">
        <v>18335</v>
      </c>
      <c r="G7611" t="s">
        <v>143</v>
      </c>
      <c r="H7611" t="s">
        <v>135</v>
      </c>
      <c r="I7611" t="s">
        <v>136</v>
      </c>
      <c r="J7611" t="s">
        <v>137</v>
      </c>
      <c r="K7611" t="s">
        <v>144</v>
      </c>
      <c r="L7611" t="s">
        <v>21896</v>
      </c>
      <c r="M7611" t="s">
        <v>21897</v>
      </c>
      <c r="N7611">
        <v>0.88388888799999998</v>
      </c>
      <c r="O7611">
        <v>59</v>
      </c>
      <c r="P7611">
        <v>18783</v>
      </c>
      <c r="Q7611">
        <v>587</v>
      </c>
      <c r="R7611">
        <v>540</v>
      </c>
      <c r="S7611">
        <v>131</v>
      </c>
      <c r="T7611">
        <v>1688</v>
      </c>
      <c r="U7611">
        <v>15</v>
      </c>
      <c r="V7611">
        <v>2</v>
      </c>
      <c r="W7611">
        <v>17.738590577057344</v>
      </c>
      <c r="X7611">
        <v>3054.1748450233554</v>
      </c>
      <c r="Y7611">
        <v>264.86621157536325</v>
      </c>
      <c r="Z7611">
        <v>98.341952379033543</v>
      </c>
      <c r="AA7611">
        <v>1367.2530247630789</v>
      </c>
      <c r="AB7611">
        <v>588.32411750895324</v>
      </c>
      <c r="AC7611">
        <v>194.59483969051664</v>
      </c>
      <c r="AD7611">
        <v>3.7049024532245007</v>
      </c>
      <c r="AE7611">
        <v>5588.998483970583</v>
      </c>
    </row>
    <row r="7612" spans="1:31" x14ac:dyDescent="0.25">
      <c r="A7612">
        <v>2287211</v>
      </c>
      <c r="B7612">
        <v>1</v>
      </c>
      <c r="C7612" t="s">
        <v>81</v>
      </c>
      <c r="D7612" t="s">
        <v>118</v>
      </c>
      <c r="E7612" t="s">
        <v>141</v>
      </c>
      <c r="F7612" t="s">
        <v>4259</v>
      </c>
      <c r="G7612" t="s">
        <v>134</v>
      </c>
      <c r="H7612" t="s">
        <v>135</v>
      </c>
      <c r="I7612" t="s">
        <v>136</v>
      </c>
      <c r="J7612" t="s">
        <v>137</v>
      </c>
      <c r="K7612" t="s">
        <v>138</v>
      </c>
      <c r="L7612" t="s">
        <v>21898</v>
      </c>
      <c r="M7612" t="s">
        <v>21899</v>
      </c>
      <c r="N7612">
        <v>0.76027777699999999</v>
      </c>
      <c r="O7612">
        <v>0</v>
      </c>
      <c r="P7612">
        <v>352</v>
      </c>
      <c r="Q7612">
        <v>0</v>
      </c>
      <c r="R7612">
        <v>20</v>
      </c>
      <c r="S7612">
        <v>0</v>
      </c>
      <c r="T7612">
        <v>29</v>
      </c>
      <c r="U7612">
        <v>0</v>
      </c>
      <c r="V7612">
        <v>0</v>
      </c>
      <c r="W7612">
        <v>0</v>
      </c>
      <c r="X7612">
        <v>65.724915843787358</v>
      </c>
      <c r="Y7612">
        <v>0</v>
      </c>
      <c r="Z7612">
        <v>1.9844552167896501</v>
      </c>
      <c r="AA7612">
        <v>0</v>
      </c>
      <c r="AB7612">
        <v>12.050604435866989</v>
      </c>
      <c r="AC7612">
        <v>0</v>
      </c>
      <c r="AD7612">
        <v>0</v>
      </c>
      <c r="AE7612">
        <v>79.759975496444</v>
      </c>
    </row>
    <row r="7613" spans="1:31" x14ac:dyDescent="0.25">
      <c r="A7613">
        <v>2287165</v>
      </c>
      <c r="B7613">
        <v>1</v>
      </c>
      <c r="C7613" t="s">
        <v>80</v>
      </c>
      <c r="D7613" t="s">
        <v>84</v>
      </c>
      <c r="E7613" t="s">
        <v>147</v>
      </c>
      <c r="F7613" t="s">
        <v>21900</v>
      </c>
      <c r="G7613" t="s">
        <v>1433</v>
      </c>
      <c r="H7613" t="s">
        <v>150</v>
      </c>
      <c r="I7613" t="s">
        <v>136</v>
      </c>
      <c r="J7613" t="s">
        <v>137</v>
      </c>
      <c r="K7613" t="s">
        <v>138</v>
      </c>
      <c r="L7613" t="s">
        <v>21901</v>
      </c>
      <c r="M7613" t="s">
        <v>21902</v>
      </c>
      <c r="N7613">
        <v>1.9852777770000001</v>
      </c>
      <c r="O7613">
        <v>0</v>
      </c>
      <c r="P7613">
        <v>160</v>
      </c>
      <c r="Q7613">
        <v>0</v>
      </c>
      <c r="R7613">
        <v>0</v>
      </c>
      <c r="S7613">
        <v>0</v>
      </c>
      <c r="T7613">
        <v>9</v>
      </c>
      <c r="U7613">
        <v>0</v>
      </c>
      <c r="V7613">
        <v>0</v>
      </c>
      <c r="W7613">
        <v>0</v>
      </c>
      <c r="X7613">
        <v>72.743095073773603</v>
      </c>
      <c r="Y7613">
        <v>0</v>
      </c>
      <c r="Z7613">
        <v>0</v>
      </c>
      <c r="AA7613">
        <v>0</v>
      </c>
      <c r="AB7613">
        <v>8.7743057838835501</v>
      </c>
      <c r="AC7613">
        <v>0</v>
      </c>
      <c r="AD7613">
        <v>0</v>
      </c>
      <c r="AE7613">
        <v>81.517400857657151</v>
      </c>
    </row>
    <row r="7614" spans="1:31" x14ac:dyDescent="0.25">
      <c r="A7614">
        <v>2287268</v>
      </c>
      <c r="B7614">
        <v>1</v>
      </c>
      <c r="C7614" t="s">
        <v>80</v>
      </c>
      <c r="D7614" t="s">
        <v>94</v>
      </c>
      <c r="E7614" t="s">
        <v>147</v>
      </c>
      <c r="F7614" t="s">
        <v>3660</v>
      </c>
      <c r="G7614" t="s">
        <v>261</v>
      </c>
      <c r="H7614" t="s">
        <v>150</v>
      </c>
      <c r="I7614" t="s">
        <v>136</v>
      </c>
      <c r="J7614" t="s">
        <v>137</v>
      </c>
      <c r="K7614" t="s">
        <v>138</v>
      </c>
      <c r="L7614" t="s">
        <v>21903</v>
      </c>
      <c r="M7614" t="s">
        <v>21904</v>
      </c>
      <c r="N7614">
        <v>1.763055555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9</v>
      </c>
      <c r="U7614">
        <v>0</v>
      </c>
      <c r="V7614">
        <v>1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21.09776627432575</v>
      </c>
      <c r="AC7614">
        <v>0</v>
      </c>
      <c r="AD7614">
        <v>1.38124399699845</v>
      </c>
      <c r="AE7614">
        <v>22.479010271324199</v>
      </c>
    </row>
    <row r="7615" spans="1:31" x14ac:dyDescent="0.25">
      <c r="A7615">
        <v>2287288</v>
      </c>
      <c r="B7615">
        <v>1</v>
      </c>
      <c r="C7615" t="s">
        <v>81</v>
      </c>
      <c r="D7615" t="s">
        <v>128</v>
      </c>
      <c r="E7615" t="s">
        <v>176</v>
      </c>
      <c r="F7615" t="s">
        <v>21905</v>
      </c>
      <c r="G7615" t="s">
        <v>149</v>
      </c>
      <c r="H7615" t="s">
        <v>150</v>
      </c>
      <c r="I7615" t="s">
        <v>136</v>
      </c>
      <c r="J7615" t="s">
        <v>137</v>
      </c>
      <c r="K7615" t="s">
        <v>138</v>
      </c>
      <c r="L7615" t="s">
        <v>21906</v>
      </c>
      <c r="M7615" t="s">
        <v>21907</v>
      </c>
      <c r="N7615">
        <v>1.9622222220000001</v>
      </c>
      <c r="O7615">
        <v>0</v>
      </c>
      <c r="P7615">
        <v>1</v>
      </c>
      <c r="Q7615">
        <v>0</v>
      </c>
      <c r="R7615">
        <v>12</v>
      </c>
      <c r="S7615">
        <v>0</v>
      </c>
      <c r="T7615">
        <v>1</v>
      </c>
      <c r="U7615">
        <v>0</v>
      </c>
      <c r="V7615">
        <v>0</v>
      </c>
      <c r="W7615">
        <v>0</v>
      </c>
      <c r="X7615">
        <v>2.2073495812500003E-3</v>
      </c>
      <c r="Y7615">
        <v>0</v>
      </c>
      <c r="Z7615">
        <v>9.2201508694140522</v>
      </c>
      <c r="AA7615">
        <v>0</v>
      </c>
      <c r="AB7615">
        <v>4.930484847528918</v>
      </c>
      <c r="AC7615">
        <v>0</v>
      </c>
      <c r="AD7615">
        <v>0</v>
      </c>
      <c r="AE7615">
        <v>14.15284306652422</v>
      </c>
    </row>
    <row r="7616" spans="1:31" x14ac:dyDescent="0.25">
      <c r="A7616">
        <v>2286982</v>
      </c>
      <c r="B7616">
        <v>1</v>
      </c>
      <c r="C7616" t="s">
        <v>80</v>
      </c>
      <c r="D7616" t="s">
        <v>83</v>
      </c>
      <c r="E7616" t="s">
        <v>141</v>
      </c>
      <c r="F7616" t="s">
        <v>21908</v>
      </c>
      <c r="G7616" t="s">
        <v>134</v>
      </c>
      <c r="H7616" t="s">
        <v>135</v>
      </c>
      <c r="I7616" t="s">
        <v>136</v>
      </c>
      <c r="J7616" t="s">
        <v>137</v>
      </c>
      <c r="K7616" t="s">
        <v>138</v>
      </c>
      <c r="L7616" t="s">
        <v>21909</v>
      </c>
      <c r="M7616" t="s">
        <v>21910</v>
      </c>
      <c r="N7616">
        <v>0.51749999999999996</v>
      </c>
      <c r="O7616">
        <v>0</v>
      </c>
      <c r="P7616">
        <v>126</v>
      </c>
      <c r="Q7616">
        <v>0</v>
      </c>
      <c r="R7616">
        <v>0</v>
      </c>
      <c r="S7616">
        <v>6</v>
      </c>
      <c r="T7616">
        <v>39</v>
      </c>
      <c r="U7616">
        <v>6</v>
      </c>
      <c r="V7616">
        <v>8</v>
      </c>
      <c r="W7616">
        <v>0</v>
      </c>
      <c r="X7616">
        <v>17.925875473431603</v>
      </c>
      <c r="Y7616">
        <v>0</v>
      </c>
      <c r="Z7616">
        <v>0</v>
      </c>
      <c r="AA7616">
        <v>10.194344594189776</v>
      </c>
      <c r="AB7616">
        <v>61.663991482143899</v>
      </c>
      <c r="AC7616">
        <v>250.73077800309994</v>
      </c>
      <c r="AD7616">
        <v>12.7423571731065</v>
      </c>
      <c r="AE7616">
        <v>353.25734672597173</v>
      </c>
    </row>
    <row r="7617" spans="1:31" x14ac:dyDescent="0.25">
      <c r="A7617">
        <v>2287294</v>
      </c>
      <c r="B7617">
        <v>1</v>
      </c>
      <c r="C7617" t="s">
        <v>80</v>
      </c>
      <c r="D7617" t="s">
        <v>82</v>
      </c>
      <c r="E7617" t="s">
        <v>157</v>
      </c>
      <c r="F7617" t="s">
        <v>21911</v>
      </c>
      <c r="G7617" t="s">
        <v>162</v>
      </c>
      <c r="H7617" t="s">
        <v>135</v>
      </c>
      <c r="I7617" t="s">
        <v>136</v>
      </c>
      <c r="J7617" t="s">
        <v>137</v>
      </c>
      <c r="K7617" t="s">
        <v>138</v>
      </c>
      <c r="L7617" t="s">
        <v>21912</v>
      </c>
      <c r="M7617" t="s">
        <v>21913</v>
      </c>
      <c r="N7617">
        <v>0.80249999999999999</v>
      </c>
      <c r="O7617">
        <v>0</v>
      </c>
      <c r="P7617">
        <v>7566</v>
      </c>
      <c r="Q7617">
        <v>0</v>
      </c>
      <c r="R7617">
        <v>0</v>
      </c>
      <c r="S7617">
        <v>1</v>
      </c>
      <c r="T7617">
        <v>613</v>
      </c>
      <c r="U7617">
        <v>0</v>
      </c>
      <c r="V7617">
        <v>1</v>
      </c>
      <c r="W7617">
        <v>0</v>
      </c>
      <c r="X7617">
        <v>1477.9302179251854</v>
      </c>
      <c r="Y7617">
        <v>0</v>
      </c>
      <c r="Z7617">
        <v>0</v>
      </c>
      <c r="AA7617">
        <v>15.198687630076499</v>
      </c>
      <c r="AB7617">
        <v>279.13518775753295</v>
      </c>
      <c r="AC7617">
        <v>0</v>
      </c>
      <c r="AD7617">
        <v>0.20651332472482503</v>
      </c>
      <c r="AE7617">
        <v>1772.4706066375197</v>
      </c>
    </row>
    <row r="7618" spans="1:31" x14ac:dyDescent="0.25">
      <c r="A7618">
        <v>2287102</v>
      </c>
      <c r="B7618">
        <v>1</v>
      </c>
      <c r="C7618" t="s">
        <v>81</v>
      </c>
      <c r="D7618" t="s">
        <v>123</v>
      </c>
      <c r="E7618" t="s">
        <v>132</v>
      </c>
      <c r="F7618" t="s">
        <v>5817</v>
      </c>
      <c r="G7618" t="s">
        <v>143</v>
      </c>
      <c r="H7618" t="s">
        <v>135</v>
      </c>
      <c r="I7618" t="s">
        <v>136</v>
      </c>
      <c r="J7618" t="s">
        <v>137</v>
      </c>
      <c r="K7618" t="s">
        <v>144</v>
      </c>
      <c r="L7618" t="s">
        <v>21914</v>
      </c>
      <c r="M7618" t="s">
        <v>21915</v>
      </c>
      <c r="N7618">
        <v>1.5047222220000001</v>
      </c>
      <c r="O7618">
        <v>0</v>
      </c>
      <c r="P7618">
        <v>360</v>
      </c>
      <c r="Q7618">
        <v>137</v>
      </c>
      <c r="R7618">
        <v>52</v>
      </c>
      <c r="S7618">
        <v>12</v>
      </c>
      <c r="T7618">
        <v>36</v>
      </c>
      <c r="U7618">
        <v>0</v>
      </c>
      <c r="V7618">
        <v>0</v>
      </c>
      <c r="W7618">
        <v>0</v>
      </c>
      <c r="X7618">
        <v>64.040895712649672</v>
      </c>
      <c r="Y7618">
        <v>161.347347263025</v>
      </c>
      <c r="Z7618">
        <v>34.029190894491975</v>
      </c>
      <c r="AA7618">
        <v>7.5495183573998395</v>
      </c>
      <c r="AB7618">
        <v>23.671939972778908</v>
      </c>
      <c r="AC7618">
        <v>0</v>
      </c>
      <c r="AD7618">
        <v>0</v>
      </c>
      <c r="AE7618">
        <v>290.63889220034537</v>
      </c>
    </row>
    <row r="7619" spans="1:31" x14ac:dyDescent="0.25">
      <c r="A7619">
        <v>2287062</v>
      </c>
      <c r="B7619">
        <v>1</v>
      </c>
      <c r="C7619" t="s">
        <v>80</v>
      </c>
      <c r="D7619" t="s">
        <v>104</v>
      </c>
      <c r="E7619" t="s">
        <v>141</v>
      </c>
      <c r="F7619" t="s">
        <v>21916</v>
      </c>
      <c r="G7619" t="s">
        <v>442</v>
      </c>
      <c r="H7619" t="s">
        <v>135</v>
      </c>
      <c r="I7619" t="s">
        <v>738</v>
      </c>
      <c r="J7619" t="s">
        <v>137</v>
      </c>
      <c r="K7619" t="s">
        <v>138</v>
      </c>
      <c r="L7619" t="s">
        <v>21917</v>
      </c>
      <c r="M7619" t="s">
        <v>21918</v>
      </c>
      <c r="N7619">
        <v>1.3888888E-2</v>
      </c>
      <c r="O7619">
        <v>0</v>
      </c>
      <c r="P7619">
        <v>56</v>
      </c>
      <c r="Q7619">
        <v>0</v>
      </c>
      <c r="R7619">
        <v>26</v>
      </c>
      <c r="S7619">
        <v>0</v>
      </c>
      <c r="T7619">
        <v>21</v>
      </c>
      <c r="U7619">
        <v>1</v>
      </c>
      <c r="V7619">
        <v>1</v>
      </c>
      <c r="W7619">
        <v>0</v>
      </c>
      <c r="X7619">
        <v>0.29853857873597234</v>
      </c>
      <c r="Y7619">
        <v>0</v>
      </c>
      <c r="Z7619">
        <v>0.30850329190208337</v>
      </c>
      <c r="AA7619">
        <v>0</v>
      </c>
      <c r="AB7619">
        <v>0.20682269276666668</v>
      </c>
      <c r="AC7619">
        <v>0.71835757032499992</v>
      </c>
      <c r="AD7619">
        <v>5.6534243062499996E-2</v>
      </c>
      <c r="AE7619">
        <v>1.5887563767922224</v>
      </c>
    </row>
    <row r="7620" spans="1:31" x14ac:dyDescent="0.25">
      <c r="A7620">
        <v>2287085</v>
      </c>
      <c r="B7620">
        <v>1</v>
      </c>
      <c r="C7620" t="s">
        <v>80</v>
      </c>
      <c r="D7620" t="s">
        <v>87</v>
      </c>
      <c r="E7620" t="s">
        <v>141</v>
      </c>
      <c r="F7620" t="s">
        <v>21919</v>
      </c>
      <c r="G7620" t="s">
        <v>533</v>
      </c>
      <c r="H7620" t="s">
        <v>135</v>
      </c>
      <c r="I7620" t="s">
        <v>136</v>
      </c>
      <c r="J7620" t="s">
        <v>137</v>
      </c>
      <c r="K7620" t="s">
        <v>138</v>
      </c>
      <c r="L7620" t="s">
        <v>21734</v>
      </c>
      <c r="M7620" t="s">
        <v>21920</v>
      </c>
      <c r="N7620">
        <v>0.45138888799999999</v>
      </c>
      <c r="O7620">
        <v>0</v>
      </c>
      <c r="P7620">
        <v>644</v>
      </c>
      <c r="Q7620">
        <v>0</v>
      </c>
      <c r="R7620">
        <v>0</v>
      </c>
      <c r="S7620">
        <v>1</v>
      </c>
      <c r="T7620">
        <v>158</v>
      </c>
      <c r="U7620">
        <v>0</v>
      </c>
      <c r="V7620">
        <v>1</v>
      </c>
      <c r="W7620">
        <v>0</v>
      </c>
      <c r="X7620">
        <v>64.094280909465752</v>
      </c>
      <c r="Y7620">
        <v>0</v>
      </c>
      <c r="Z7620">
        <v>0</v>
      </c>
      <c r="AA7620">
        <v>0.8122190638520832</v>
      </c>
      <c r="AB7620">
        <v>60.331576742838166</v>
      </c>
      <c r="AC7620">
        <v>0</v>
      </c>
      <c r="AD7620">
        <v>3.0163548084583334</v>
      </c>
      <c r="AE7620">
        <v>128.25443152461435</v>
      </c>
    </row>
    <row r="7621" spans="1:31" x14ac:dyDescent="0.25">
      <c r="A7621">
        <v>2287231</v>
      </c>
      <c r="B7621">
        <v>1</v>
      </c>
      <c r="C7621" t="s">
        <v>80</v>
      </c>
      <c r="D7621" t="s">
        <v>96</v>
      </c>
      <c r="E7621" t="s">
        <v>165</v>
      </c>
      <c r="F7621" t="s">
        <v>20479</v>
      </c>
      <c r="G7621" t="s">
        <v>198</v>
      </c>
      <c r="H7621" t="s">
        <v>150</v>
      </c>
      <c r="I7621" t="s">
        <v>136</v>
      </c>
      <c r="J7621" t="s">
        <v>137</v>
      </c>
      <c r="K7621" t="s">
        <v>138</v>
      </c>
      <c r="L7621" t="s">
        <v>21921</v>
      </c>
      <c r="M7621" t="s">
        <v>21922</v>
      </c>
      <c r="N7621">
        <v>2.8488888879999998</v>
      </c>
      <c r="O7621">
        <v>0</v>
      </c>
      <c r="P7621">
        <v>1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0.38949450813130004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0.38949450813130004</v>
      </c>
    </row>
    <row r="7622" spans="1:31" x14ac:dyDescent="0.25">
      <c r="A7622">
        <v>2287079</v>
      </c>
      <c r="B7622">
        <v>1</v>
      </c>
      <c r="C7622" t="s">
        <v>80</v>
      </c>
      <c r="D7622" t="s">
        <v>104</v>
      </c>
      <c r="E7622" t="s">
        <v>132</v>
      </c>
      <c r="F7622" t="s">
        <v>21923</v>
      </c>
      <c r="G7622" t="s">
        <v>154</v>
      </c>
      <c r="H7622" t="s">
        <v>135</v>
      </c>
      <c r="I7622" t="s">
        <v>136</v>
      </c>
      <c r="J7622" t="s">
        <v>137</v>
      </c>
      <c r="K7622" t="s">
        <v>144</v>
      </c>
      <c r="L7622" t="s">
        <v>21924</v>
      </c>
      <c r="M7622" t="s">
        <v>21925</v>
      </c>
      <c r="N7622">
        <v>1.264444444</v>
      </c>
      <c r="O7622">
        <v>12</v>
      </c>
      <c r="P7622">
        <v>219</v>
      </c>
      <c r="Q7622">
        <v>35</v>
      </c>
      <c r="R7622">
        <v>16</v>
      </c>
      <c r="S7622">
        <v>51</v>
      </c>
      <c r="T7622">
        <v>41</v>
      </c>
      <c r="U7622">
        <v>10</v>
      </c>
      <c r="V7622">
        <v>0</v>
      </c>
      <c r="W7622">
        <v>5.9714058644180996</v>
      </c>
      <c r="X7622">
        <v>87.819279116360917</v>
      </c>
      <c r="Y7622">
        <v>27.308095759649099</v>
      </c>
      <c r="Z7622">
        <v>9.4652663286544989</v>
      </c>
      <c r="AA7622">
        <v>230.70931671110588</v>
      </c>
      <c r="AB7622">
        <v>50.088276651441149</v>
      </c>
      <c r="AC7622">
        <v>1043.4729247800853</v>
      </c>
      <c r="AD7622">
        <v>0</v>
      </c>
      <c r="AE7622">
        <v>1454.834565211715</v>
      </c>
    </row>
    <row r="7623" spans="1:31" x14ac:dyDescent="0.25">
      <c r="A7623">
        <v>2287271</v>
      </c>
      <c r="B7623">
        <v>1</v>
      </c>
      <c r="C7623" t="s">
        <v>80</v>
      </c>
      <c r="D7623" t="s">
        <v>92</v>
      </c>
      <c r="E7623" t="s">
        <v>165</v>
      </c>
      <c r="F7623" t="s">
        <v>21926</v>
      </c>
      <c r="G7623" t="s">
        <v>198</v>
      </c>
      <c r="H7623" t="s">
        <v>150</v>
      </c>
      <c r="I7623" t="s">
        <v>136</v>
      </c>
      <c r="J7623" t="s">
        <v>137</v>
      </c>
      <c r="K7623" t="s">
        <v>138</v>
      </c>
      <c r="L7623" t="s">
        <v>21927</v>
      </c>
      <c r="M7623" t="s">
        <v>21928</v>
      </c>
      <c r="N7623">
        <v>3.6752777769999998</v>
      </c>
      <c r="O7623">
        <v>0</v>
      </c>
      <c r="P7623">
        <v>1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0.22657667067750001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0.22657667067750001</v>
      </c>
    </row>
    <row r="7624" spans="1:31" x14ac:dyDescent="0.25">
      <c r="A7624">
        <v>2287125</v>
      </c>
      <c r="B7624">
        <v>1</v>
      </c>
      <c r="C7624" t="s">
        <v>80</v>
      </c>
      <c r="D7624" t="s">
        <v>94</v>
      </c>
      <c r="E7624" t="s">
        <v>165</v>
      </c>
      <c r="F7624" t="s">
        <v>21929</v>
      </c>
      <c r="G7624" t="s">
        <v>261</v>
      </c>
      <c r="H7624" t="s">
        <v>150</v>
      </c>
      <c r="I7624" t="s">
        <v>136</v>
      </c>
      <c r="J7624" t="s">
        <v>137</v>
      </c>
      <c r="K7624" t="s">
        <v>138</v>
      </c>
      <c r="L7624" t="s">
        <v>21930</v>
      </c>
      <c r="M7624" t="s">
        <v>21931</v>
      </c>
      <c r="N7624">
        <v>2.2491666659999998</v>
      </c>
      <c r="O7624">
        <v>0</v>
      </c>
      <c r="P7624">
        <v>1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0.45359447596690006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0.45359447596690006</v>
      </c>
    </row>
    <row r="7625" spans="1:31" x14ac:dyDescent="0.25">
      <c r="A7625">
        <v>2287454</v>
      </c>
      <c r="B7625">
        <v>1</v>
      </c>
      <c r="C7625" t="s">
        <v>80</v>
      </c>
      <c r="D7625" t="s">
        <v>83</v>
      </c>
      <c r="E7625" t="s">
        <v>165</v>
      </c>
      <c r="F7625" t="s">
        <v>21694</v>
      </c>
      <c r="G7625" t="s">
        <v>167</v>
      </c>
      <c r="H7625" t="s">
        <v>150</v>
      </c>
      <c r="I7625" t="s">
        <v>136</v>
      </c>
      <c r="J7625" t="s">
        <v>137</v>
      </c>
      <c r="K7625" t="s">
        <v>138</v>
      </c>
      <c r="L7625" t="s">
        <v>21932</v>
      </c>
      <c r="M7625" t="s">
        <v>21933</v>
      </c>
      <c r="N7625">
        <v>1.92</v>
      </c>
      <c r="O7625">
        <v>0</v>
      </c>
      <c r="P7625">
        <v>3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2.2908843923910003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2.2908843923910003</v>
      </c>
    </row>
    <row r="7626" spans="1:31" x14ac:dyDescent="0.25">
      <c r="A7626">
        <v>2287334</v>
      </c>
      <c r="B7626">
        <v>1</v>
      </c>
      <c r="C7626" t="s">
        <v>80</v>
      </c>
      <c r="D7626" t="s">
        <v>97</v>
      </c>
      <c r="E7626" t="s">
        <v>165</v>
      </c>
      <c r="F7626" t="s">
        <v>21934</v>
      </c>
      <c r="G7626" t="s">
        <v>198</v>
      </c>
      <c r="H7626" t="s">
        <v>150</v>
      </c>
      <c r="I7626" t="s">
        <v>136</v>
      </c>
      <c r="J7626" t="s">
        <v>137</v>
      </c>
      <c r="K7626" t="s">
        <v>138</v>
      </c>
      <c r="L7626" t="s">
        <v>21935</v>
      </c>
      <c r="M7626" t="s">
        <v>21936</v>
      </c>
      <c r="N7626">
        <v>1.1872222219999999</v>
      </c>
      <c r="O7626">
        <v>0</v>
      </c>
      <c r="P7626">
        <v>1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0.6039470080893834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0.6039470080893834</v>
      </c>
    </row>
    <row r="7627" spans="1:31" x14ac:dyDescent="0.25">
      <c r="A7627">
        <v>2287434</v>
      </c>
      <c r="B7627">
        <v>1</v>
      </c>
      <c r="C7627" t="s">
        <v>80</v>
      </c>
      <c r="D7627" t="s">
        <v>85</v>
      </c>
      <c r="E7627" t="s">
        <v>312</v>
      </c>
      <c r="F7627" t="s">
        <v>21937</v>
      </c>
      <c r="G7627" t="s">
        <v>1032</v>
      </c>
      <c r="H7627" t="s">
        <v>150</v>
      </c>
      <c r="I7627" t="s">
        <v>136</v>
      </c>
      <c r="J7627" t="s">
        <v>137</v>
      </c>
      <c r="K7627" t="s">
        <v>138</v>
      </c>
      <c r="L7627" t="s">
        <v>21938</v>
      </c>
      <c r="M7627" t="s">
        <v>21939</v>
      </c>
      <c r="N7627">
        <v>0.65833333299999997</v>
      </c>
      <c r="O7627">
        <v>0</v>
      </c>
      <c r="P7627">
        <v>43</v>
      </c>
      <c r="Q7627">
        <v>0</v>
      </c>
      <c r="R7627">
        <v>0</v>
      </c>
      <c r="S7627">
        <v>0</v>
      </c>
      <c r="T7627">
        <v>5</v>
      </c>
      <c r="U7627">
        <v>0</v>
      </c>
      <c r="V7627">
        <v>0</v>
      </c>
      <c r="W7627">
        <v>0</v>
      </c>
      <c r="X7627">
        <v>6.8905136453436029</v>
      </c>
      <c r="Y7627">
        <v>0</v>
      </c>
      <c r="Z7627">
        <v>0</v>
      </c>
      <c r="AA7627">
        <v>0</v>
      </c>
      <c r="AB7627">
        <v>2.0085214785967835</v>
      </c>
      <c r="AC7627">
        <v>0</v>
      </c>
      <c r="AD7627">
        <v>0</v>
      </c>
      <c r="AE7627">
        <v>8.8990351239403864</v>
      </c>
    </row>
    <row r="7628" spans="1:31" x14ac:dyDescent="0.25">
      <c r="A7628">
        <v>2287248</v>
      </c>
      <c r="B7628">
        <v>1</v>
      </c>
      <c r="C7628" t="s">
        <v>81</v>
      </c>
      <c r="D7628" t="s">
        <v>120</v>
      </c>
      <c r="E7628" t="s">
        <v>141</v>
      </c>
      <c r="F7628" t="s">
        <v>6846</v>
      </c>
      <c r="G7628" t="s">
        <v>134</v>
      </c>
      <c r="H7628" t="s">
        <v>135</v>
      </c>
      <c r="I7628" t="s">
        <v>136</v>
      </c>
      <c r="J7628" t="s">
        <v>137</v>
      </c>
      <c r="K7628" t="s">
        <v>138</v>
      </c>
      <c r="L7628" t="s">
        <v>21940</v>
      </c>
      <c r="M7628" t="s">
        <v>21941</v>
      </c>
      <c r="N7628">
        <v>0.88416666600000005</v>
      </c>
      <c r="O7628">
        <v>0</v>
      </c>
      <c r="P7628">
        <v>311</v>
      </c>
      <c r="Q7628">
        <v>1</v>
      </c>
      <c r="R7628">
        <v>1</v>
      </c>
      <c r="S7628">
        <v>0</v>
      </c>
      <c r="T7628">
        <v>23</v>
      </c>
      <c r="U7628">
        <v>0</v>
      </c>
      <c r="V7628">
        <v>0</v>
      </c>
      <c r="W7628">
        <v>0</v>
      </c>
      <c r="X7628">
        <v>47.59245598766956</v>
      </c>
      <c r="Y7628">
        <v>0</v>
      </c>
      <c r="Z7628">
        <v>2.7639642371949998E-2</v>
      </c>
      <c r="AA7628">
        <v>0</v>
      </c>
      <c r="AB7628">
        <v>13.046276661322899</v>
      </c>
      <c r="AC7628">
        <v>0</v>
      </c>
      <c r="AD7628">
        <v>0</v>
      </c>
      <c r="AE7628">
        <v>60.666372291364411</v>
      </c>
    </row>
    <row r="7629" spans="1:31" x14ac:dyDescent="0.25">
      <c r="A7629">
        <v>2286999</v>
      </c>
      <c r="B7629">
        <v>1</v>
      </c>
      <c r="C7629" t="s">
        <v>81</v>
      </c>
      <c r="D7629" t="s">
        <v>126</v>
      </c>
      <c r="E7629" t="s">
        <v>132</v>
      </c>
      <c r="F7629" t="s">
        <v>21942</v>
      </c>
      <c r="G7629" t="s">
        <v>134</v>
      </c>
      <c r="H7629" t="s">
        <v>135</v>
      </c>
      <c r="I7629" t="s">
        <v>738</v>
      </c>
      <c r="J7629" t="s">
        <v>137</v>
      </c>
      <c r="K7629" t="s">
        <v>138</v>
      </c>
      <c r="L7629" t="s">
        <v>21943</v>
      </c>
      <c r="M7629" t="s">
        <v>21944</v>
      </c>
      <c r="N7629">
        <v>1.4166666E-2</v>
      </c>
      <c r="O7629">
        <v>0</v>
      </c>
      <c r="P7629">
        <v>663</v>
      </c>
      <c r="Q7629">
        <v>6</v>
      </c>
      <c r="R7629">
        <v>91</v>
      </c>
      <c r="S7629">
        <v>17</v>
      </c>
      <c r="T7629">
        <v>51</v>
      </c>
      <c r="U7629">
        <v>1</v>
      </c>
      <c r="V7629">
        <v>0</v>
      </c>
      <c r="W7629">
        <v>0</v>
      </c>
      <c r="X7629">
        <v>0.81053666326119167</v>
      </c>
      <c r="Y7629">
        <v>0.11775206293920001</v>
      </c>
      <c r="Z7629">
        <v>0.21302256588914997</v>
      </c>
      <c r="AA7629">
        <v>0.74614193817945018</v>
      </c>
      <c r="AB7629">
        <v>0.48984885320077509</v>
      </c>
      <c r="AC7629">
        <v>1.2607312878299999E-2</v>
      </c>
      <c r="AD7629">
        <v>0</v>
      </c>
      <c r="AE7629">
        <v>2.3899093963480671</v>
      </c>
    </row>
    <row r="7630" spans="1:31" x14ac:dyDescent="0.25">
      <c r="A7630">
        <v>2287629</v>
      </c>
      <c r="B7630">
        <v>1</v>
      </c>
      <c r="C7630" t="s">
        <v>81</v>
      </c>
      <c r="D7630" t="s">
        <v>112</v>
      </c>
      <c r="E7630" t="s">
        <v>147</v>
      </c>
      <c r="F7630" t="s">
        <v>21945</v>
      </c>
      <c r="G7630" t="s">
        <v>380</v>
      </c>
      <c r="H7630" t="s">
        <v>150</v>
      </c>
      <c r="I7630" t="s">
        <v>136</v>
      </c>
      <c r="J7630" t="s">
        <v>137</v>
      </c>
      <c r="K7630" t="s">
        <v>138</v>
      </c>
      <c r="L7630" t="s">
        <v>21946</v>
      </c>
      <c r="M7630" t="s">
        <v>21947</v>
      </c>
      <c r="N7630">
        <v>5.4061111110000004</v>
      </c>
      <c r="O7630">
        <v>0</v>
      </c>
      <c r="P7630">
        <v>58</v>
      </c>
      <c r="Q7630">
        <v>0</v>
      </c>
      <c r="R7630">
        <v>0</v>
      </c>
      <c r="S7630">
        <v>0</v>
      </c>
      <c r="T7630">
        <v>25</v>
      </c>
      <c r="U7630">
        <v>0</v>
      </c>
      <c r="V7630">
        <v>0</v>
      </c>
      <c r="W7630">
        <v>0</v>
      </c>
      <c r="X7630">
        <v>62.64641395615412</v>
      </c>
      <c r="Y7630">
        <v>0</v>
      </c>
      <c r="Z7630">
        <v>0</v>
      </c>
      <c r="AA7630">
        <v>0</v>
      </c>
      <c r="AB7630">
        <v>70.625960968943119</v>
      </c>
      <c r="AC7630">
        <v>0</v>
      </c>
      <c r="AD7630">
        <v>0</v>
      </c>
      <c r="AE7630">
        <v>133.27237492509724</v>
      </c>
    </row>
    <row r="7631" spans="1:31" x14ac:dyDescent="0.25">
      <c r="A7631">
        <v>2287652</v>
      </c>
      <c r="B7631">
        <v>1</v>
      </c>
      <c r="C7631" t="s">
        <v>80</v>
      </c>
      <c r="D7631" t="s">
        <v>84</v>
      </c>
      <c r="E7631" t="s">
        <v>322</v>
      </c>
      <c r="F7631" t="s">
        <v>21948</v>
      </c>
      <c r="G7631" t="s">
        <v>297</v>
      </c>
      <c r="H7631" t="s">
        <v>135</v>
      </c>
      <c r="I7631" t="s">
        <v>136</v>
      </c>
      <c r="J7631" t="s">
        <v>137</v>
      </c>
      <c r="K7631" t="s">
        <v>138</v>
      </c>
      <c r="L7631" t="s">
        <v>21949</v>
      </c>
      <c r="M7631" t="s">
        <v>21950</v>
      </c>
      <c r="N7631">
        <v>1.0674999999999999</v>
      </c>
      <c r="O7631">
        <v>1</v>
      </c>
      <c r="P7631">
        <v>3108</v>
      </c>
      <c r="Q7631">
        <v>0</v>
      </c>
      <c r="R7631">
        <v>0</v>
      </c>
      <c r="S7631">
        <v>2</v>
      </c>
      <c r="T7631">
        <v>82</v>
      </c>
      <c r="U7631">
        <v>0</v>
      </c>
      <c r="V7631">
        <v>1</v>
      </c>
      <c r="W7631">
        <v>27.007759044419998</v>
      </c>
      <c r="X7631">
        <v>916.1374723729167</v>
      </c>
      <c r="Y7631">
        <v>0</v>
      </c>
      <c r="Z7631">
        <v>0</v>
      </c>
      <c r="AA7631">
        <v>172.5422161794273</v>
      </c>
      <c r="AB7631">
        <v>102.52820790282443</v>
      </c>
      <c r="AC7631">
        <v>0</v>
      </c>
      <c r="AD7631">
        <v>0</v>
      </c>
      <c r="AE7631">
        <v>1218.2156554995886</v>
      </c>
    </row>
    <row r="7632" spans="1:31" x14ac:dyDescent="0.25">
      <c r="A7632">
        <v>2287898</v>
      </c>
      <c r="B7632">
        <v>1</v>
      </c>
      <c r="C7632" t="s">
        <v>81</v>
      </c>
      <c r="D7632" t="s">
        <v>118</v>
      </c>
      <c r="E7632" t="s">
        <v>165</v>
      </c>
      <c r="F7632" t="s">
        <v>21951</v>
      </c>
      <c r="G7632" t="s">
        <v>167</v>
      </c>
      <c r="H7632" t="s">
        <v>150</v>
      </c>
      <c r="I7632" t="s">
        <v>136</v>
      </c>
      <c r="J7632" t="s">
        <v>137</v>
      </c>
      <c r="K7632" t="s">
        <v>138</v>
      </c>
      <c r="L7632" t="s">
        <v>21952</v>
      </c>
      <c r="M7632" t="s">
        <v>21953</v>
      </c>
      <c r="N7632">
        <v>7.068333333</v>
      </c>
      <c r="O7632">
        <v>0</v>
      </c>
      <c r="P7632">
        <v>6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14.476260533603289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14.476260533603289</v>
      </c>
    </row>
    <row r="7633" spans="1:31" x14ac:dyDescent="0.25">
      <c r="A7633">
        <v>2287758</v>
      </c>
      <c r="B7633">
        <v>1</v>
      </c>
      <c r="C7633" t="s">
        <v>80</v>
      </c>
      <c r="D7633" t="s">
        <v>83</v>
      </c>
      <c r="E7633" t="s">
        <v>165</v>
      </c>
      <c r="F7633" t="s">
        <v>21694</v>
      </c>
      <c r="G7633" t="s">
        <v>167</v>
      </c>
      <c r="H7633" t="s">
        <v>150</v>
      </c>
      <c r="I7633" t="s">
        <v>136</v>
      </c>
      <c r="J7633" t="s">
        <v>137</v>
      </c>
      <c r="K7633" t="s">
        <v>138</v>
      </c>
      <c r="L7633" t="s">
        <v>21954</v>
      </c>
      <c r="M7633" t="s">
        <v>21955</v>
      </c>
      <c r="N7633">
        <v>6.7552777769999999</v>
      </c>
      <c r="O7633">
        <v>0</v>
      </c>
      <c r="P7633">
        <v>3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8.3114739752939979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8.3114739752939979</v>
      </c>
    </row>
    <row r="7634" spans="1:31" x14ac:dyDescent="0.25">
      <c r="A7634">
        <v>2287612</v>
      </c>
      <c r="B7634">
        <v>1</v>
      </c>
      <c r="C7634" t="s">
        <v>80</v>
      </c>
      <c r="D7634" t="s">
        <v>83</v>
      </c>
      <c r="E7634" t="s">
        <v>165</v>
      </c>
      <c r="F7634" t="s">
        <v>21694</v>
      </c>
      <c r="G7634" t="s">
        <v>167</v>
      </c>
      <c r="H7634" t="s">
        <v>150</v>
      </c>
      <c r="I7634" t="s">
        <v>136</v>
      </c>
      <c r="J7634" t="s">
        <v>137</v>
      </c>
      <c r="K7634" t="s">
        <v>138</v>
      </c>
      <c r="L7634" t="s">
        <v>21956</v>
      </c>
      <c r="M7634" t="s">
        <v>21957</v>
      </c>
      <c r="N7634">
        <v>0.90055555499999995</v>
      </c>
      <c r="O7634">
        <v>0</v>
      </c>
      <c r="P7634">
        <v>3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1.138177941306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1.138177941306</v>
      </c>
    </row>
    <row r="7635" spans="1:31" x14ac:dyDescent="0.25">
      <c r="A7635">
        <v>2287572</v>
      </c>
      <c r="B7635">
        <v>1</v>
      </c>
      <c r="C7635" t="s">
        <v>80</v>
      </c>
      <c r="D7635" t="s">
        <v>84</v>
      </c>
      <c r="E7635" t="s">
        <v>165</v>
      </c>
      <c r="F7635" t="s">
        <v>21958</v>
      </c>
      <c r="G7635" t="s">
        <v>167</v>
      </c>
      <c r="H7635" t="s">
        <v>150</v>
      </c>
      <c r="I7635" t="s">
        <v>136</v>
      </c>
      <c r="J7635" t="s">
        <v>137</v>
      </c>
      <c r="K7635" t="s">
        <v>138</v>
      </c>
      <c r="L7635" t="s">
        <v>21959</v>
      </c>
      <c r="M7635" t="s">
        <v>21960</v>
      </c>
      <c r="N7635">
        <v>2.2422222220000001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3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5.8255813839715991</v>
      </c>
      <c r="AC7635">
        <v>0</v>
      </c>
      <c r="AD7635">
        <v>0</v>
      </c>
      <c r="AE7635">
        <v>5.8255813839715991</v>
      </c>
    </row>
    <row r="7636" spans="1:31" x14ac:dyDescent="0.25">
      <c r="A7636">
        <v>2287692</v>
      </c>
      <c r="B7636">
        <v>1</v>
      </c>
      <c r="C7636" t="s">
        <v>81</v>
      </c>
      <c r="D7636" t="s">
        <v>128</v>
      </c>
      <c r="E7636" t="s">
        <v>141</v>
      </c>
      <c r="F7636" t="s">
        <v>21961</v>
      </c>
      <c r="G7636" t="s">
        <v>143</v>
      </c>
      <c r="H7636" t="s">
        <v>135</v>
      </c>
      <c r="I7636" t="s">
        <v>136</v>
      </c>
      <c r="J7636" t="s">
        <v>137</v>
      </c>
      <c r="K7636" t="s">
        <v>144</v>
      </c>
      <c r="L7636" t="s">
        <v>21962</v>
      </c>
      <c r="M7636" t="s">
        <v>21963</v>
      </c>
      <c r="N7636">
        <v>4.9841666660000001</v>
      </c>
      <c r="O7636">
        <v>0</v>
      </c>
      <c r="P7636">
        <v>431</v>
      </c>
      <c r="Q7636">
        <v>0</v>
      </c>
      <c r="R7636">
        <v>0</v>
      </c>
      <c r="S7636">
        <v>0</v>
      </c>
      <c r="T7636">
        <v>23</v>
      </c>
      <c r="U7636">
        <v>0</v>
      </c>
      <c r="V7636">
        <v>0</v>
      </c>
      <c r="W7636">
        <v>0</v>
      </c>
      <c r="X7636">
        <v>456.48884350771192</v>
      </c>
      <c r="Y7636">
        <v>0</v>
      </c>
      <c r="Z7636">
        <v>0</v>
      </c>
      <c r="AA7636">
        <v>0</v>
      </c>
      <c r="AB7636">
        <v>113.9188847446144</v>
      </c>
      <c r="AC7636">
        <v>0</v>
      </c>
      <c r="AD7636">
        <v>0</v>
      </c>
      <c r="AE7636">
        <v>570.40772825232636</v>
      </c>
    </row>
    <row r="7637" spans="1:31" x14ac:dyDescent="0.25">
      <c r="A7637">
        <v>2287549</v>
      </c>
      <c r="B7637">
        <v>1</v>
      </c>
      <c r="C7637" t="s">
        <v>80</v>
      </c>
      <c r="D7637" t="s">
        <v>96</v>
      </c>
      <c r="E7637" t="s">
        <v>165</v>
      </c>
      <c r="F7637" t="s">
        <v>21964</v>
      </c>
      <c r="G7637" t="s">
        <v>198</v>
      </c>
      <c r="H7637" t="s">
        <v>150</v>
      </c>
      <c r="I7637" t="s">
        <v>136</v>
      </c>
      <c r="J7637" t="s">
        <v>137</v>
      </c>
      <c r="K7637" t="s">
        <v>138</v>
      </c>
      <c r="L7637" t="s">
        <v>21965</v>
      </c>
      <c r="M7637" t="s">
        <v>21966</v>
      </c>
      <c r="N7637">
        <v>4.7480555549999997</v>
      </c>
      <c r="O7637">
        <v>0</v>
      </c>
      <c r="P7637">
        <v>1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0.39606064907849992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0.39606064907849992</v>
      </c>
    </row>
    <row r="7638" spans="1:31" x14ac:dyDescent="0.25">
      <c r="A7638">
        <v>2287921</v>
      </c>
      <c r="B7638">
        <v>1</v>
      </c>
      <c r="C7638" t="s">
        <v>80</v>
      </c>
      <c r="D7638" t="s">
        <v>103</v>
      </c>
      <c r="E7638" t="s">
        <v>322</v>
      </c>
      <c r="F7638" t="s">
        <v>21967</v>
      </c>
      <c r="G7638" t="s">
        <v>134</v>
      </c>
      <c r="H7638" t="s">
        <v>135</v>
      </c>
      <c r="I7638" t="s">
        <v>738</v>
      </c>
      <c r="J7638" t="s">
        <v>137</v>
      </c>
      <c r="K7638" t="s">
        <v>138</v>
      </c>
      <c r="L7638" t="s">
        <v>21968</v>
      </c>
      <c r="M7638" t="s">
        <v>21969</v>
      </c>
      <c r="N7638">
        <v>4.1388887999999999E-2</v>
      </c>
      <c r="O7638">
        <v>26</v>
      </c>
      <c r="P7638">
        <v>15472</v>
      </c>
      <c r="Q7638">
        <v>27</v>
      </c>
      <c r="R7638">
        <v>123</v>
      </c>
      <c r="S7638">
        <v>40</v>
      </c>
      <c r="T7638">
        <v>1530</v>
      </c>
      <c r="U7638">
        <v>12</v>
      </c>
      <c r="V7638">
        <v>0</v>
      </c>
      <c r="W7638">
        <v>0.5439053241681584</v>
      </c>
      <c r="X7638">
        <v>183.25208897341506</v>
      </c>
      <c r="Y7638">
        <v>13.167292942278827</v>
      </c>
      <c r="Z7638">
        <v>1.4784273724587842</v>
      </c>
      <c r="AA7638">
        <v>12.351407563781121</v>
      </c>
      <c r="AB7638">
        <v>46.057709592726574</v>
      </c>
      <c r="AC7638">
        <v>27.723610488413502</v>
      </c>
      <c r="AD7638">
        <v>0</v>
      </c>
      <c r="AE7638">
        <v>284.57444225724203</v>
      </c>
    </row>
    <row r="7639" spans="1:31" x14ac:dyDescent="0.25">
      <c r="A7639">
        <v>2287586</v>
      </c>
      <c r="B7639">
        <v>1</v>
      </c>
      <c r="C7639" t="s">
        <v>80</v>
      </c>
      <c r="D7639" t="s">
        <v>85</v>
      </c>
      <c r="E7639" t="s">
        <v>312</v>
      </c>
      <c r="F7639" t="s">
        <v>19146</v>
      </c>
      <c r="G7639" t="s">
        <v>154</v>
      </c>
      <c r="H7639" t="s">
        <v>150</v>
      </c>
      <c r="I7639" t="s">
        <v>136</v>
      </c>
      <c r="J7639" t="s">
        <v>137</v>
      </c>
      <c r="K7639" t="s">
        <v>144</v>
      </c>
      <c r="L7639" t="s">
        <v>21970</v>
      </c>
      <c r="M7639" t="s">
        <v>21971</v>
      </c>
      <c r="N7639">
        <v>6.8202777770000003</v>
      </c>
      <c r="O7639">
        <v>0</v>
      </c>
      <c r="P7639">
        <v>143</v>
      </c>
      <c r="Q7639">
        <v>0</v>
      </c>
      <c r="R7639">
        <v>0</v>
      </c>
      <c r="S7639">
        <v>0</v>
      </c>
      <c r="T7639">
        <v>18</v>
      </c>
      <c r="U7639">
        <v>0</v>
      </c>
      <c r="V7639">
        <v>0</v>
      </c>
      <c r="W7639">
        <v>0</v>
      </c>
      <c r="X7639">
        <v>232.70869656433348</v>
      </c>
      <c r="Y7639">
        <v>0</v>
      </c>
      <c r="Z7639">
        <v>0</v>
      </c>
      <c r="AA7639">
        <v>0</v>
      </c>
      <c r="AB7639">
        <v>79.591127123950187</v>
      </c>
      <c r="AC7639">
        <v>0</v>
      </c>
      <c r="AD7639">
        <v>0</v>
      </c>
      <c r="AE7639">
        <v>312.29982368828365</v>
      </c>
    </row>
    <row r="7640" spans="1:31" x14ac:dyDescent="0.25">
      <c r="A7640">
        <v>2287884</v>
      </c>
      <c r="B7640">
        <v>1</v>
      </c>
      <c r="C7640" t="s">
        <v>80</v>
      </c>
      <c r="D7640" t="s">
        <v>94</v>
      </c>
      <c r="E7640" t="s">
        <v>147</v>
      </c>
      <c r="F7640" t="s">
        <v>21972</v>
      </c>
      <c r="G7640" t="s">
        <v>149</v>
      </c>
      <c r="H7640" t="s">
        <v>150</v>
      </c>
      <c r="I7640" t="s">
        <v>136</v>
      </c>
      <c r="J7640" t="s">
        <v>137</v>
      </c>
      <c r="K7640" t="s">
        <v>138</v>
      </c>
      <c r="L7640" t="s">
        <v>21973</v>
      </c>
      <c r="M7640" t="s">
        <v>21974</v>
      </c>
      <c r="N7640">
        <v>2.406111111</v>
      </c>
      <c r="O7640">
        <v>0</v>
      </c>
      <c r="P7640">
        <v>25</v>
      </c>
      <c r="Q7640">
        <v>0</v>
      </c>
      <c r="R7640">
        <v>2</v>
      </c>
      <c r="S7640">
        <v>0</v>
      </c>
      <c r="T7640">
        <v>9</v>
      </c>
      <c r="U7640">
        <v>0</v>
      </c>
      <c r="V7640">
        <v>0</v>
      </c>
      <c r="W7640">
        <v>0</v>
      </c>
      <c r="X7640">
        <v>9.7688080556422907</v>
      </c>
      <c r="Y7640">
        <v>0</v>
      </c>
      <c r="Z7640">
        <v>1.8717718941500001E-3</v>
      </c>
      <c r="AA7640">
        <v>0</v>
      </c>
      <c r="AB7640">
        <v>4.0754295094294593</v>
      </c>
      <c r="AC7640">
        <v>0</v>
      </c>
      <c r="AD7640">
        <v>0</v>
      </c>
      <c r="AE7640">
        <v>13.846109336965899</v>
      </c>
    </row>
    <row r="7641" spans="1:31" x14ac:dyDescent="0.25">
      <c r="A7641">
        <v>2287635</v>
      </c>
      <c r="B7641">
        <v>1</v>
      </c>
      <c r="C7641" t="s">
        <v>80</v>
      </c>
      <c r="D7641" t="s">
        <v>92</v>
      </c>
      <c r="E7641" t="s">
        <v>312</v>
      </c>
      <c r="F7641" t="s">
        <v>21975</v>
      </c>
      <c r="G7641" t="s">
        <v>1296</v>
      </c>
      <c r="H7641" t="s">
        <v>150</v>
      </c>
      <c r="I7641" t="s">
        <v>136</v>
      </c>
      <c r="J7641" t="s">
        <v>137</v>
      </c>
      <c r="K7641" t="s">
        <v>138</v>
      </c>
      <c r="L7641" t="s">
        <v>21976</v>
      </c>
      <c r="M7641" t="s">
        <v>21977</v>
      </c>
      <c r="N7641">
        <v>1.4924999999999999</v>
      </c>
      <c r="O7641">
        <v>0</v>
      </c>
      <c r="P7641">
        <v>128</v>
      </c>
      <c r="Q7641">
        <v>0</v>
      </c>
      <c r="R7641">
        <v>0</v>
      </c>
      <c r="S7641">
        <v>0</v>
      </c>
      <c r="T7641">
        <v>5</v>
      </c>
      <c r="U7641">
        <v>0</v>
      </c>
      <c r="V7641">
        <v>0</v>
      </c>
      <c r="W7641">
        <v>0</v>
      </c>
      <c r="X7641">
        <v>50.398330790409602</v>
      </c>
      <c r="Y7641">
        <v>0</v>
      </c>
      <c r="Z7641">
        <v>0</v>
      </c>
      <c r="AA7641">
        <v>0</v>
      </c>
      <c r="AB7641">
        <v>6.3321709552090617</v>
      </c>
      <c r="AC7641">
        <v>0</v>
      </c>
      <c r="AD7641">
        <v>0</v>
      </c>
      <c r="AE7641">
        <v>56.730501745618668</v>
      </c>
    </row>
    <row r="7642" spans="1:31" x14ac:dyDescent="0.25">
      <c r="A7642">
        <v>2287632</v>
      </c>
      <c r="B7642">
        <v>1</v>
      </c>
      <c r="C7642" t="s">
        <v>81</v>
      </c>
      <c r="D7642" t="s">
        <v>128</v>
      </c>
      <c r="E7642" t="s">
        <v>147</v>
      </c>
      <c r="F7642" t="s">
        <v>21978</v>
      </c>
      <c r="G7642" t="s">
        <v>154</v>
      </c>
      <c r="H7642" t="s">
        <v>150</v>
      </c>
      <c r="I7642" t="s">
        <v>136</v>
      </c>
      <c r="J7642" t="s">
        <v>137</v>
      </c>
      <c r="K7642" t="s">
        <v>144</v>
      </c>
      <c r="L7642" t="s">
        <v>21979</v>
      </c>
      <c r="M7642" t="s">
        <v>21980</v>
      </c>
      <c r="N7642">
        <v>9.636111111</v>
      </c>
      <c r="O7642">
        <v>0</v>
      </c>
      <c r="P7642">
        <v>539</v>
      </c>
      <c r="Q7642">
        <v>0</v>
      </c>
      <c r="R7642">
        <v>0</v>
      </c>
      <c r="S7642">
        <v>0</v>
      </c>
      <c r="T7642">
        <v>25</v>
      </c>
      <c r="U7642">
        <v>0</v>
      </c>
      <c r="V7642">
        <v>0</v>
      </c>
      <c r="W7642">
        <v>0</v>
      </c>
      <c r="X7642">
        <v>1097.7435788233349</v>
      </c>
      <c r="Y7642">
        <v>0</v>
      </c>
      <c r="Z7642">
        <v>0</v>
      </c>
      <c r="AA7642">
        <v>0</v>
      </c>
      <c r="AB7642">
        <v>167.7805721048959</v>
      </c>
      <c r="AC7642">
        <v>0</v>
      </c>
      <c r="AD7642">
        <v>0</v>
      </c>
      <c r="AE7642">
        <v>1265.5241509282309</v>
      </c>
    </row>
    <row r="7643" spans="1:31" x14ac:dyDescent="0.25">
      <c r="A7643">
        <v>2287987</v>
      </c>
      <c r="B7643">
        <v>1</v>
      </c>
      <c r="C7643" t="s">
        <v>80</v>
      </c>
      <c r="D7643" t="s">
        <v>84</v>
      </c>
      <c r="E7643" t="s">
        <v>312</v>
      </c>
      <c r="F7643" t="s">
        <v>21981</v>
      </c>
      <c r="G7643" t="s">
        <v>1032</v>
      </c>
      <c r="H7643" t="s">
        <v>150</v>
      </c>
      <c r="I7643" t="s">
        <v>136</v>
      </c>
      <c r="J7643" t="s">
        <v>137</v>
      </c>
      <c r="K7643" t="s">
        <v>138</v>
      </c>
      <c r="L7643" t="s">
        <v>21982</v>
      </c>
      <c r="M7643" t="s">
        <v>21983</v>
      </c>
      <c r="N7643">
        <v>0.882222222</v>
      </c>
      <c r="O7643">
        <v>0</v>
      </c>
      <c r="P7643">
        <v>91</v>
      </c>
      <c r="Q7643">
        <v>0</v>
      </c>
      <c r="R7643">
        <v>0</v>
      </c>
      <c r="S7643">
        <v>0</v>
      </c>
      <c r="T7643">
        <v>2</v>
      </c>
      <c r="U7643">
        <v>0</v>
      </c>
      <c r="V7643">
        <v>0</v>
      </c>
      <c r="W7643">
        <v>0</v>
      </c>
      <c r="X7643">
        <v>18.410409561193777</v>
      </c>
      <c r="Y7643">
        <v>0</v>
      </c>
      <c r="Z7643">
        <v>0</v>
      </c>
      <c r="AA7643">
        <v>0</v>
      </c>
      <c r="AB7643">
        <v>0.91877857569419441</v>
      </c>
      <c r="AC7643">
        <v>0</v>
      </c>
      <c r="AD7643">
        <v>0</v>
      </c>
      <c r="AE7643">
        <v>19.329188136887971</v>
      </c>
    </row>
    <row r="7644" spans="1:31" x14ac:dyDescent="0.25">
      <c r="A7644">
        <v>2287818</v>
      </c>
      <c r="B7644">
        <v>1</v>
      </c>
      <c r="C7644" t="s">
        <v>80</v>
      </c>
      <c r="D7644" t="s">
        <v>111</v>
      </c>
      <c r="E7644" t="s">
        <v>165</v>
      </c>
      <c r="F7644" t="s">
        <v>21984</v>
      </c>
      <c r="G7644" t="s">
        <v>167</v>
      </c>
      <c r="H7644" t="s">
        <v>150</v>
      </c>
      <c r="I7644" t="s">
        <v>136</v>
      </c>
      <c r="J7644" t="s">
        <v>137</v>
      </c>
      <c r="K7644" t="s">
        <v>138</v>
      </c>
      <c r="L7644" t="s">
        <v>21985</v>
      </c>
      <c r="M7644" t="s">
        <v>21986</v>
      </c>
      <c r="N7644">
        <v>5.8311111110000002</v>
      </c>
      <c r="O7644">
        <v>0</v>
      </c>
      <c r="P7644">
        <v>16</v>
      </c>
      <c r="Q7644">
        <v>0</v>
      </c>
      <c r="R7644">
        <v>0</v>
      </c>
      <c r="S7644">
        <v>0</v>
      </c>
      <c r="T7644">
        <v>8</v>
      </c>
      <c r="U7644">
        <v>0</v>
      </c>
      <c r="V7644">
        <v>0</v>
      </c>
      <c r="W7644">
        <v>0</v>
      </c>
      <c r="X7644">
        <v>35.257227352661126</v>
      </c>
      <c r="Y7644">
        <v>0</v>
      </c>
      <c r="Z7644">
        <v>0</v>
      </c>
      <c r="AA7644">
        <v>0</v>
      </c>
      <c r="AB7644">
        <v>55.813755624584459</v>
      </c>
      <c r="AC7644">
        <v>0</v>
      </c>
      <c r="AD7644">
        <v>0</v>
      </c>
      <c r="AE7644">
        <v>91.070982977245592</v>
      </c>
    </row>
    <row r="7645" spans="1:31" x14ac:dyDescent="0.25">
      <c r="A7645">
        <v>2287672</v>
      </c>
      <c r="B7645">
        <v>1</v>
      </c>
      <c r="C7645" t="s">
        <v>80</v>
      </c>
      <c r="D7645" t="s">
        <v>107</v>
      </c>
      <c r="E7645" t="s">
        <v>165</v>
      </c>
      <c r="F7645" t="s">
        <v>21987</v>
      </c>
      <c r="G7645" t="s">
        <v>167</v>
      </c>
      <c r="H7645" t="s">
        <v>150</v>
      </c>
      <c r="I7645" t="s">
        <v>136</v>
      </c>
      <c r="J7645" t="s">
        <v>137</v>
      </c>
      <c r="K7645" t="s">
        <v>138</v>
      </c>
      <c r="L7645" t="s">
        <v>21988</v>
      </c>
      <c r="M7645" t="s">
        <v>21989</v>
      </c>
      <c r="N7645">
        <v>3.988611111</v>
      </c>
      <c r="O7645">
        <v>0</v>
      </c>
      <c r="P7645">
        <v>1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0.22098712342764165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0.22098712342764165</v>
      </c>
    </row>
    <row r="7646" spans="1:31" x14ac:dyDescent="0.25">
      <c r="A7646">
        <v>2287755</v>
      </c>
      <c r="B7646">
        <v>1</v>
      </c>
      <c r="C7646" t="s">
        <v>80</v>
      </c>
      <c r="D7646" t="s">
        <v>96</v>
      </c>
      <c r="E7646" t="s">
        <v>165</v>
      </c>
      <c r="F7646" t="s">
        <v>2529</v>
      </c>
      <c r="G7646" t="s">
        <v>167</v>
      </c>
      <c r="H7646" t="s">
        <v>150</v>
      </c>
      <c r="I7646" t="s">
        <v>136</v>
      </c>
      <c r="J7646" t="s">
        <v>137</v>
      </c>
      <c r="K7646" t="s">
        <v>138</v>
      </c>
      <c r="L7646" t="s">
        <v>21990</v>
      </c>
      <c r="M7646" t="s">
        <v>21991</v>
      </c>
      <c r="N7646">
        <v>5.108055555</v>
      </c>
      <c r="O7646">
        <v>0</v>
      </c>
      <c r="P7646">
        <v>1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8.7795648704033322E-2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8.7795648704033322E-2</v>
      </c>
    </row>
    <row r="7647" spans="1:31" x14ac:dyDescent="0.25">
      <c r="A7647">
        <v>2287463</v>
      </c>
      <c r="B7647">
        <v>1</v>
      </c>
      <c r="C7647" t="s">
        <v>81</v>
      </c>
      <c r="D7647" t="s">
        <v>124</v>
      </c>
      <c r="E7647" t="s">
        <v>141</v>
      </c>
      <c r="F7647" t="s">
        <v>21992</v>
      </c>
      <c r="G7647" t="s">
        <v>268</v>
      </c>
      <c r="H7647" t="s">
        <v>135</v>
      </c>
      <c r="I7647" t="s">
        <v>136</v>
      </c>
      <c r="J7647" t="s">
        <v>137</v>
      </c>
      <c r="K7647" t="s">
        <v>138</v>
      </c>
      <c r="L7647" t="s">
        <v>21993</v>
      </c>
      <c r="M7647" t="s">
        <v>21994</v>
      </c>
      <c r="N7647">
        <v>1.6469444440000001</v>
      </c>
      <c r="O7647">
        <v>0</v>
      </c>
      <c r="P7647">
        <v>17</v>
      </c>
      <c r="Q7647">
        <v>0</v>
      </c>
      <c r="R7647">
        <v>29</v>
      </c>
      <c r="S7647">
        <v>0</v>
      </c>
      <c r="T7647">
        <v>6</v>
      </c>
      <c r="U7647">
        <v>0</v>
      </c>
      <c r="V7647">
        <v>0</v>
      </c>
      <c r="W7647">
        <v>0</v>
      </c>
      <c r="X7647">
        <v>2.7919959195669333</v>
      </c>
      <c r="Y7647">
        <v>0</v>
      </c>
      <c r="Z7647">
        <v>6.9720527026857022</v>
      </c>
      <c r="AA7647">
        <v>0</v>
      </c>
      <c r="AB7647">
        <v>19.441153021743755</v>
      </c>
      <c r="AC7647">
        <v>0</v>
      </c>
      <c r="AD7647">
        <v>0</v>
      </c>
      <c r="AE7647">
        <v>29.205201643996389</v>
      </c>
    </row>
    <row r="7648" spans="1:31" x14ac:dyDescent="0.25">
      <c r="A7648">
        <v>2287838</v>
      </c>
      <c r="B7648">
        <v>1</v>
      </c>
      <c r="C7648" t="s">
        <v>80</v>
      </c>
      <c r="D7648" t="s">
        <v>97</v>
      </c>
      <c r="E7648" t="s">
        <v>165</v>
      </c>
      <c r="F7648" t="s">
        <v>21995</v>
      </c>
      <c r="G7648" t="s">
        <v>167</v>
      </c>
      <c r="H7648" t="s">
        <v>150</v>
      </c>
      <c r="I7648" t="s">
        <v>136</v>
      </c>
      <c r="J7648" t="s">
        <v>137</v>
      </c>
      <c r="K7648" t="s">
        <v>138</v>
      </c>
      <c r="L7648" t="s">
        <v>21996</v>
      </c>
      <c r="M7648" t="s">
        <v>21997</v>
      </c>
      <c r="N7648">
        <v>1.132222222</v>
      </c>
      <c r="O7648">
        <v>0</v>
      </c>
      <c r="P7648">
        <v>1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1.0883255915145835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1.0883255915145835</v>
      </c>
    </row>
    <row r="7649" spans="1:31" x14ac:dyDescent="0.25">
      <c r="A7649">
        <v>2287512</v>
      </c>
      <c r="B7649">
        <v>1</v>
      </c>
      <c r="C7649" t="s">
        <v>80</v>
      </c>
      <c r="D7649" t="s">
        <v>108</v>
      </c>
      <c r="E7649" t="s">
        <v>132</v>
      </c>
      <c r="F7649" t="s">
        <v>21998</v>
      </c>
      <c r="G7649" t="s">
        <v>134</v>
      </c>
      <c r="H7649" t="s">
        <v>135</v>
      </c>
      <c r="I7649" t="s">
        <v>136</v>
      </c>
      <c r="J7649" t="s">
        <v>137</v>
      </c>
      <c r="K7649" t="s">
        <v>138</v>
      </c>
      <c r="L7649" t="s">
        <v>21999</v>
      </c>
      <c r="M7649" t="s">
        <v>22000</v>
      </c>
      <c r="N7649">
        <v>0.31583333299999999</v>
      </c>
      <c r="O7649">
        <v>0</v>
      </c>
      <c r="P7649">
        <v>257</v>
      </c>
      <c r="Q7649">
        <v>0</v>
      </c>
      <c r="R7649">
        <v>79</v>
      </c>
      <c r="S7649">
        <v>2</v>
      </c>
      <c r="T7649">
        <v>40</v>
      </c>
      <c r="U7649">
        <v>0</v>
      </c>
      <c r="V7649">
        <v>0</v>
      </c>
      <c r="W7649">
        <v>0</v>
      </c>
      <c r="X7649">
        <v>11.469981750419402</v>
      </c>
      <c r="Y7649">
        <v>0</v>
      </c>
      <c r="Z7649">
        <v>1.6304112794897256</v>
      </c>
      <c r="AA7649">
        <v>0.59462578464155003</v>
      </c>
      <c r="AB7649">
        <v>4.5253958681343995</v>
      </c>
      <c r="AC7649">
        <v>0</v>
      </c>
      <c r="AD7649">
        <v>0</v>
      </c>
      <c r="AE7649">
        <v>18.220414682685078</v>
      </c>
    </row>
    <row r="7650" spans="1:31" x14ac:dyDescent="0.25">
      <c r="A7650">
        <v>2287867</v>
      </c>
      <c r="B7650">
        <v>1</v>
      </c>
      <c r="C7650" t="s">
        <v>80</v>
      </c>
      <c r="D7650" t="s">
        <v>105</v>
      </c>
      <c r="E7650" t="s">
        <v>157</v>
      </c>
      <c r="F7650" t="s">
        <v>22001</v>
      </c>
      <c r="G7650" t="s">
        <v>134</v>
      </c>
      <c r="H7650" t="s">
        <v>135</v>
      </c>
      <c r="I7650" t="s">
        <v>136</v>
      </c>
      <c r="J7650" t="s">
        <v>137</v>
      </c>
      <c r="K7650" t="s">
        <v>138</v>
      </c>
      <c r="L7650" t="s">
        <v>22002</v>
      </c>
      <c r="M7650" t="s">
        <v>22003</v>
      </c>
      <c r="N7650">
        <v>0.73694444400000003</v>
      </c>
      <c r="O7650">
        <v>0</v>
      </c>
      <c r="P7650">
        <v>590</v>
      </c>
      <c r="Q7650">
        <v>0</v>
      </c>
      <c r="R7650">
        <v>0</v>
      </c>
      <c r="S7650">
        <v>0</v>
      </c>
      <c r="T7650">
        <v>31</v>
      </c>
      <c r="U7650">
        <v>0</v>
      </c>
      <c r="V7650">
        <v>0</v>
      </c>
      <c r="W7650">
        <v>0</v>
      </c>
      <c r="X7650">
        <v>123.30013633857969</v>
      </c>
      <c r="Y7650">
        <v>0</v>
      </c>
      <c r="Z7650">
        <v>0</v>
      </c>
      <c r="AA7650">
        <v>0</v>
      </c>
      <c r="AB7650">
        <v>27.65813163623212</v>
      </c>
      <c r="AC7650">
        <v>0</v>
      </c>
      <c r="AD7650">
        <v>0</v>
      </c>
      <c r="AE7650">
        <v>150.9582679748118</v>
      </c>
    </row>
    <row r="7651" spans="1:31" x14ac:dyDescent="0.25">
      <c r="A7651">
        <v>2287558</v>
      </c>
      <c r="B7651">
        <v>1</v>
      </c>
      <c r="C7651" t="s">
        <v>81</v>
      </c>
      <c r="D7651" t="s">
        <v>122</v>
      </c>
      <c r="E7651" t="s">
        <v>157</v>
      </c>
      <c r="F7651" t="s">
        <v>16829</v>
      </c>
      <c r="G7651" t="s">
        <v>134</v>
      </c>
      <c r="H7651" t="s">
        <v>135</v>
      </c>
      <c r="I7651" t="s">
        <v>136</v>
      </c>
      <c r="J7651" t="s">
        <v>137</v>
      </c>
      <c r="K7651" t="s">
        <v>138</v>
      </c>
      <c r="L7651" t="s">
        <v>22004</v>
      </c>
      <c r="M7651" t="s">
        <v>22005</v>
      </c>
      <c r="N7651">
        <v>0.37833333299999999</v>
      </c>
      <c r="O7651">
        <v>0</v>
      </c>
      <c r="P7651">
        <v>5304</v>
      </c>
      <c r="Q7651">
        <v>0</v>
      </c>
      <c r="R7651">
        <v>0</v>
      </c>
      <c r="S7651">
        <v>3</v>
      </c>
      <c r="T7651">
        <v>336</v>
      </c>
      <c r="U7651">
        <v>0</v>
      </c>
      <c r="V7651">
        <v>0</v>
      </c>
      <c r="W7651">
        <v>0</v>
      </c>
      <c r="X7651">
        <v>457.40022672970781</v>
      </c>
      <c r="Y7651">
        <v>0</v>
      </c>
      <c r="Z7651">
        <v>0</v>
      </c>
      <c r="AA7651">
        <v>82.858033581115862</v>
      </c>
      <c r="AB7651">
        <v>91.773983574599015</v>
      </c>
      <c r="AC7651">
        <v>0</v>
      </c>
      <c r="AD7651">
        <v>0</v>
      </c>
      <c r="AE7651">
        <v>632.03224388542264</v>
      </c>
    </row>
    <row r="7652" spans="1:31" x14ac:dyDescent="0.25">
      <c r="A7652">
        <v>2287913</v>
      </c>
      <c r="B7652">
        <v>1</v>
      </c>
      <c r="C7652" t="s">
        <v>81</v>
      </c>
      <c r="D7652" t="s">
        <v>123</v>
      </c>
      <c r="E7652" t="s">
        <v>147</v>
      </c>
      <c r="F7652" t="s">
        <v>22006</v>
      </c>
      <c r="G7652" t="s">
        <v>297</v>
      </c>
      <c r="H7652" t="s">
        <v>150</v>
      </c>
      <c r="I7652" t="s">
        <v>136</v>
      </c>
      <c r="J7652" t="s">
        <v>137</v>
      </c>
      <c r="K7652" t="s">
        <v>138</v>
      </c>
      <c r="L7652" t="s">
        <v>22007</v>
      </c>
      <c r="M7652" t="s">
        <v>22008</v>
      </c>
      <c r="N7652">
        <v>0.97694444400000002</v>
      </c>
      <c r="O7652">
        <v>0</v>
      </c>
      <c r="P7652">
        <v>0</v>
      </c>
      <c r="Q7652">
        <v>0</v>
      </c>
      <c r="R7652">
        <v>8</v>
      </c>
      <c r="S7652">
        <v>0</v>
      </c>
      <c r="T7652">
        <v>14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1.2391267543322497</v>
      </c>
      <c r="AA7652">
        <v>0</v>
      </c>
      <c r="AB7652">
        <v>7.2537782589119217</v>
      </c>
      <c r="AC7652">
        <v>0</v>
      </c>
      <c r="AD7652">
        <v>0</v>
      </c>
      <c r="AE7652">
        <v>8.4929050132441724</v>
      </c>
    </row>
    <row r="7653" spans="1:31" x14ac:dyDescent="0.25">
      <c r="A7653">
        <v>2287704</v>
      </c>
      <c r="B7653">
        <v>1</v>
      </c>
      <c r="C7653" t="s">
        <v>80</v>
      </c>
      <c r="D7653" t="s">
        <v>96</v>
      </c>
      <c r="E7653" t="s">
        <v>165</v>
      </c>
      <c r="F7653" t="s">
        <v>22009</v>
      </c>
      <c r="G7653" t="s">
        <v>167</v>
      </c>
      <c r="H7653" t="s">
        <v>150</v>
      </c>
      <c r="I7653" t="s">
        <v>136</v>
      </c>
      <c r="J7653" t="s">
        <v>137</v>
      </c>
      <c r="K7653" t="s">
        <v>138</v>
      </c>
      <c r="L7653" t="s">
        <v>22010</v>
      </c>
      <c r="M7653" t="s">
        <v>22011</v>
      </c>
      <c r="N7653">
        <v>6.0447222219999999</v>
      </c>
      <c r="O7653">
        <v>0</v>
      </c>
      <c r="P7653">
        <v>2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2.2007160440590336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2.2007160440590336</v>
      </c>
    </row>
    <row r="7654" spans="1:31" x14ac:dyDescent="0.25">
      <c r="A7654">
        <v>2287721</v>
      </c>
      <c r="B7654">
        <v>1</v>
      </c>
      <c r="C7654" t="s">
        <v>80</v>
      </c>
      <c r="D7654" t="s">
        <v>93</v>
      </c>
      <c r="E7654" t="s">
        <v>176</v>
      </c>
      <c r="F7654" t="s">
        <v>22012</v>
      </c>
      <c r="G7654" t="s">
        <v>149</v>
      </c>
      <c r="H7654" t="s">
        <v>150</v>
      </c>
      <c r="I7654" t="s">
        <v>136</v>
      </c>
      <c r="J7654" t="s">
        <v>137</v>
      </c>
      <c r="K7654" t="s">
        <v>138</v>
      </c>
      <c r="L7654" t="s">
        <v>22013</v>
      </c>
      <c r="M7654" t="s">
        <v>22014</v>
      </c>
      <c r="N7654">
        <v>1.413611111</v>
      </c>
      <c r="O7654">
        <v>0</v>
      </c>
      <c r="P7654">
        <v>50</v>
      </c>
      <c r="Q7654">
        <v>0</v>
      </c>
      <c r="R7654">
        <v>33</v>
      </c>
      <c r="S7654">
        <v>0</v>
      </c>
      <c r="T7654">
        <v>13</v>
      </c>
      <c r="U7654">
        <v>0</v>
      </c>
      <c r="V7654">
        <v>0</v>
      </c>
      <c r="W7654">
        <v>0</v>
      </c>
      <c r="X7654">
        <v>5.038706655616493</v>
      </c>
      <c r="Y7654">
        <v>0</v>
      </c>
      <c r="Z7654">
        <v>3.9026277017500681</v>
      </c>
      <c r="AA7654">
        <v>0</v>
      </c>
      <c r="AB7654">
        <v>11.415828495932594</v>
      </c>
      <c r="AC7654">
        <v>0</v>
      </c>
      <c r="AD7654">
        <v>0</v>
      </c>
      <c r="AE7654">
        <v>20.357162853299155</v>
      </c>
    </row>
    <row r="7655" spans="1:31" x14ac:dyDescent="0.25">
      <c r="A7655">
        <v>2287850</v>
      </c>
      <c r="B7655">
        <v>1</v>
      </c>
      <c r="C7655" t="s">
        <v>80</v>
      </c>
      <c r="D7655" t="s">
        <v>92</v>
      </c>
      <c r="E7655" t="s">
        <v>176</v>
      </c>
      <c r="F7655" t="s">
        <v>22015</v>
      </c>
      <c r="G7655" t="s">
        <v>178</v>
      </c>
      <c r="H7655" t="s">
        <v>150</v>
      </c>
      <c r="I7655" t="s">
        <v>136</v>
      </c>
      <c r="J7655" t="s">
        <v>137</v>
      </c>
      <c r="K7655" t="s">
        <v>138</v>
      </c>
      <c r="L7655" t="s">
        <v>22016</v>
      </c>
      <c r="M7655" t="s">
        <v>22017</v>
      </c>
      <c r="N7655">
        <v>2.466388888</v>
      </c>
      <c r="O7655">
        <v>0</v>
      </c>
      <c r="P7655">
        <v>62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40.67355023055039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40.67355023055039</v>
      </c>
    </row>
    <row r="7656" spans="1:31" x14ac:dyDescent="0.25">
      <c r="A7656">
        <v>2287804</v>
      </c>
      <c r="B7656">
        <v>1</v>
      </c>
      <c r="C7656" t="s">
        <v>80</v>
      </c>
      <c r="D7656" t="s">
        <v>97</v>
      </c>
      <c r="E7656" t="s">
        <v>141</v>
      </c>
      <c r="F7656" t="s">
        <v>22018</v>
      </c>
      <c r="G7656" t="s">
        <v>134</v>
      </c>
      <c r="H7656" t="s">
        <v>135</v>
      </c>
      <c r="I7656" t="s">
        <v>136</v>
      </c>
      <c r="J7656" t="s">
        <v>137</v>
      </c>
      <c r="K7656" t="s">
        <v>138</v>
      </c>
      <c r="L7656" t="s">
        <v>22019</v>
      </c>
      <c r="M7656" t="s">
        <v>22020</v>
      </c>
      <c r="N7656">
        <v>0.456666666</v>
      </c>
      <c r="O7656">
        <v>0</v>
      </c>
      <c r="P7656">
        <v>241</v>
      </c>
      <c r="Q7656">
        <v>0</v>
      </c>
      <c r="R7656">
        <v>0</v>
      </c>
      <c r="S7656">
        <v>0</v>
      </c>
      <c r="T7656">
        <v>74</v>
      </c>
      <c r="U7656">
        <v>0</v>
      </c>
      <c r="V7656">
        <v>0</v>
      </c>
      <c r="W7656">
        <v>0</v>
      </c>
      <c r="X7656">
        <v>33.267600502115251</v>
      </c>
      <c r="Y7656">
        <v>0</v>
      </c>
      <c r="Z7656">
        <v>0</v>
      </c>
      <c r="AA7656">
        <v>0</v>
      </c>
      <c r="AB7656">
        <v>27.805882773027097</v>
      </c>
      <c r="AC7656">
        <v>0</v>
      </c>
      <c r="AD7656">
        <v>0</v>
      </c>
      <c r="AE7656">
        <v>61.073483275142351</v>
      </c>
    </row>
    <row r="7657" spans="1:31" x14ac:dyDescent="0.25">
      <c r="A7657">
        <v>2287953</v>
      </c>
      <c r="B7657">
        <v>1</v>
      </c>
      <c r="C7657" t="s">
        <v>80</v>
      </c>
      <c r="D7657" t="s">
        <v>83</v>
      </c>
      <c r="E7657" t="s">
        <v>147</v>
      </c>
      <c r="F7657" t="s">
        <v>22021</v>
      </c>
      <c r="G7657" t="s">
        <v>1689</v>
      </c>
      <c r="H7657" t="s">
        <v>150</v>
      </c>
      <c r="I7657" t="s">
        <v>136</v>
      </c>
      <c r="J7657" t="s">
        <v>137</v>
      </c>
      <c r="K7657" t="s">
        <v>138</v>
      </c>
      <c r="L7657" t="s">
        <v>22022</v>
      </c>
      <c r="M7657" t="s">
        <v>22023</v>
      </c>
      <c r="N7657">
        <v>3.0722222220000002</v>
      </c>
      <c r="O7657">
        <v>0</v>
      </c>
      <c r="P7657">
        <v>69</v>
      </c>
      <c r="Q7657">
        <v>0</v>
      </c>
      <c r="R7657">
        <v>0</v>
      </c>
      <c r="S7657">
        <v>0</v>
      </c>
      <c r="T7657">
        <v>5</v>
      </c>
      <c r="U7657">
        <v>0</v>
      </c>
      <c r="V7657">
        <v>0</v>
      </c>
      <c r="W7657">
        <v>0</v>
      </c>
      <c r="X7657">
        <v>57.299762276764369</v>
      </c>
      <c r="Y7657">
        <v>0</v>
      </c>
      <c r="Z7657">
        <v>0</v>
      </c>
      <c r="AA7657">
        <v>0</v>
      </c>
      <c r="AB7657">
        <v>20.955942162528963</v>
      </c>
      <c r="AC7657">
        <v>0</v>
      </c>
      <c r="AD7657">
        <v>0</v>
      </c>
      <c r="AE7657">
        <v>78.255704439293339</v>
      </c>
    </row>
    <row r="7658" spans="1:31" x14ac:dyDescent="0.25">
      <c r="A7658">
        <v>2287641</v>
      </c>
      <c r="B7658">
        <v>1</v>
      </c>
      <c r="C7658" t="s">
        <v>81</v>
      </c>
      <c r="D7658" t="s">
        <v>127</v>
      </c>
      <c r="E7658" t="s">
        <v>141</v>
      </c>
      <c r="F7658" t="s">
        <v>22024</v>
      </c>
      <c r="G7658" t="s">
        <v>154</v>
      </c>
      <c r="H7658" t="s">
        <v>135</v>
      </c>
      <c r="I7658" t="s">
        <v>136</v>
      </c>
      <c r="J7658" t="s">
        <v>137</v>
      </c>
      <c r="K7658" t="s">
        <v>144</v>
      </c>
      <c r="L7658" t="s">
        <v>22025</v>
      </c>
      <c r="M7658" t="s">
        <v>22026</v>
      </c>
      <c r="N7658">
        <v>6.9252777769999998</v>
      </c>
      <c r="O7658">
        <v>0</v>
      </c>
      <c r="P7658">
        <v>520</v>
      </c>
      <c r="Q7658">
        <v>0</v>
      </c>
      <c r="R7658">
        <v>0</v>
      </c>
      <c r="S7658">
        <v>0</v>
      </c>
      <c r="T7658">
        <v>39</v>
      </c>
      <c r="U7658">
        <v>0</v>
      </c>
      <c r="V7658">
        <v>0</v>
      </c>
      <c r="W7658">
        <v>0</v>
      </c>
      <c r="X7658">
        <v>960.11136310357824</v>
      </c>
      <c r="Y7658">
        <v>0</v>
      </c>
      <c r="Z7658">
        <v>0</v>
      </c>
      <c r="AA7658">
        <v>0</v>
      </c>
      <c r="AB7658">
        <v>206.00353032281814</v>
      </c>
      <c r="AC7658">
        <v>0</v>
      </c>
      <c r="AD7658">
        <v>0</v>
      </c>
      <c r="AE7658">
        <v>1166.1148934263963</v>
      </c>
    </row>
    <row r="7659" spans="1:31" x14ac:dyDescent="0.25">
      <c r="A7659">
        <v>2287996</v>
      </c>
      <c r="B7659">
        <v>1</v>
      </c>
      <c r="C7659" t="s">
        <v>80</v>
      </c>
      <c r="D7659" t="s">
        <v>107</v>
      </c>
      <c r="E7659" t="s">
        <v>165</v>
      </c>
      <c r="F7659" t="s">
        <v>22027</v>
      </c>
      <c r="G7659" t="s">
        <v>225</v>
      </c>
      <c r="H7659" t="s">
        <v>150</v>
      </c>
      <c r="I7659" t="s">
        <v>136</v>
      </c>
      <c r="J7659" t="s">
        <v>137</v>
      </c>
      <c r="K7659" t="s">
        <v>138</v>
      </c>
      <c r="L7659" t="s">
        <v>22028</v>
      </c>
      <c r="M7659" t="s">
        <v>22029</v>
      </c>
      <c r="N7659">
        <v>3.3144444439999998</v>
      </c>
      <c r="O7659">
        <v>0</v>
      </c>
      <c r="P7659">
        <v>1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0.22892549971039999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0.22892549971039999</v>
      </c>
    </row>
    <row r="7660" spans="1:31" x14ac:dyDescent="0.25">
      <c r="A7660">
        <v>2287970</v>
      </c>
      <c r="B7660">
        <v>1</v>
      </c>
      <c r="C7660" t="s">
        <v>80</v>
      </c>
      <c r="D7660" t="s">
        <v>110</v>
      </c>
      <c r="E7660" t="s">
        <v>165</v>
      </c>
      <c r="F7660" t="s">
        <v>22030</v>
      </c>
      <c r="G7660" t="s">
        <v>198</v>
      </c>
      <c r="H7660" t="s">
        <v>150</v>
      </c>
      <c r="I7660" t="s">
        <v>136</v>
      </c>
      <c r="J7660" t="s">
        <v>137</v>
      </c>
      <c r="K7660" t="s">
        <v>138</v>
      </c>
      <c r="L7660" t="s">
        <v>22031</v>
      </c>
      <c r="M7660" t="s">
        <v>22032</v>
      </c>
      <c r="N7660">
        <v>1.443888888</v>
      </c>
      <c r="O7660">
        <v>0</v>
      </c>
      <c r="P7660">
        <v>3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1.3196001242745334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1.3196001242745334</v>
      </c>
    </row>
    <row r="7661" spans="1:31" x14ac:dyDescent="0.25">
      <c r="A7661">
        <v>2287578</v>
      </c>
      <c r="B7661">
        <v>1</v>
      </c>
      <c r="C7661" t="s">
        <v>80</v>
      </c>
      <c r="D7661" t="s">
        <v>93</v>
      </c>
      <c r="E7661" t="s">
        <v>165</v>
      </c>
      <c r="F7661" t="s">
        <v>22033</v>
      </c>
      <c r="G7661" t="s">
        <v>167</v>
      </c>
      <c r="H7661" t="s">
        <v>150</v>
      </c>
      <c r="I7661" t="s">
        <v>136</v>
      </c>
      <c r="J7661" t="s">
        <v>137</v>
      </c>
      <c r="K7661" t="s">
        <v>138</v>
      </c>
      <c r="L7661" t="s">
        <v>22034</v>
      </c>
      <c r="M7661" t="s">
        <v>22035</v>
      </c>
      <c r="N7661">
        <v>6.8563888879999997</v>
      </c>
      <c r="O7661">
        <v>0</v>
      </c>
      <c r="P7661">
        <v>0</v>
      </c>
      <c r="Q7661">
        <v>0</v>
      </c>
      <c r="R7661">
        <v>1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1.3049926484559669</v>
      </c>
      <c r="AA7661">
        <v>0</v>
      </c>
      <c r="AB7661">
        <v>0</v>
      </c>
      <c r="AC7661">
        <v>0</v>
      </c>
      <c r="AD7661">
        <v>0</v>
      </c>
      <c r="AE7661">
        <v>1.3049926484559669</v>
      </c>
    </row>
    <row r="7662" spans="1:31" x14ac:dyDescent="0.25">
      <c r="A7662">
        <v>2287741</v>
      </c>
      <c r="B7662">
        <v>1</v>
      </c>
      <c r="C7662" t="s">
        <v>81</v>
      </c>
      <c r="D7662" t="s">
        <v>125</v>
      </c>
      <c r="E7662" t="s">
        <v>157</v>
      </c>
      <c r="F7662" t="s">
        <v>22036</v>
      </c>
      <c r="G7662" t="s">
        <v>2229</v>
      </c>
      <c r="H7662" t="s">
        <v>135</v>
      </c>
      <c r="I7662" t="s">
        <v>136</v>
      </c>
      <c r="J7662" t="s">
        <v>137</v>
      </c>
      <c r="K7662" t="s">
        <v>138</v>
      </c>
      <c r="L7662" t="s">
        <v>22037</v>
      </c>
      <c r="M7662" t="s">
        <v>22038</v>
      </c>
      <c r="N7662">
        <v>2.4902777770000002</v>
      </c>
      <c r="O7662">
        <v>1</v>
      </c>
      <c r="P7662">
        <v>425</v>
      </c>
      <c r="Q7662">
        <v>110</v>
      </c>
      <c r="R7662">
        <v>12</v>
      </c>
      <c r="S7662">
        <v>2</v>
      </c>
      <c r="T7662">
        <v>17</v>
      </c>
      <c r="U7662">
        <v>0</v>
      </c>
      <c r="V7662">
        <v>0</v>
      </c>
      <c r="W7662">
        <v>6.9509088388901175</v>
      </c>
      <c r="X7662">
        <v>237.55350959310834</v>
      </c>
      <c r="Y7662">
        <v>284.94571306502041</v>
      </c>
      <c r="Z7662">
        <v>12.350287656227824</v>
      </c>
      <c r="AA7662">
        <v>1.1577302708419499</v>
      </c>
      <c r="AB7662">
        <v>24.69232595746481</v>
      </c>
      <c r="AC7662">
        <v>0</v>
      </c>
      <c r="AD7662">
        <v>0</v>
      </c>
      <c r="AE7662">
        <v>567.65047538155352</v>
      </c>
    </row>
    <row r="7663" spans="1:31" x14ac:dyDescent="0.25">
      <c r="A7663">
        <v>2287827</v>
      </c>
      <c r="B7663">
        <v>1</v>
      </c>
      <c r="C7663" t="s">
        <v>81</v>
      </c>
      <c r="D7663" t="s">
        <v>127</v>
      </c>
      <c r="E7663" t="s">
        <v>147</v>
      </c>
      <c r="F7663" t="s">
        <v>22039</v>
      </c>
      <c r="G7663" t="s">
        <v>229</v>
      </c>
      <c r="H7663" t="s">
        <v>150</v>
      </c>
      <c r="I7663" t="s">
        <v>136</v>
      </c>
      <c r="J7663" t="s">
        <v>137</v>
      </c>
      <c r="K7663" t="s">
        <v>138</v>
      </c>
      <c r="L7663" t="s">
        <v>22040</v>
      </c>
      <c r="M7663" t="s">
        <v>22041</v>
      </c>
      <c r="N7663">
        <v>2.275833333</v>
      </c>
      <c r="O7663">
        <v>0</v>
      </c>
      <c r="P7663">
        <v>0</v>
      </c>
      <c r="Q7663">
        <v>0</v>
      </c>
      <c r="R7663">
        <v>1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0.22607178209843337</v>
      </c>
      <c r="AA7663">
        <v>0</v>
      </c>
      <c r="AB7663">
        <v>0</v>
      </c>
      <c r="AC7663">
        <v>0</v>
      </c>
      <c r="AD7663">
        <v>0</v>
      </c>
      <c r="AE7663">
        <v>0.22607178209843337</v>
      </c>
    </row>
    <row r="7664" spans="1:31" x14ac:dyDescent="0.25">
      <c r="A7664">
        <v>2287784</v>
      </c>
      <c r="B7664">
        <v>1</v>
      </c>
      <c r="C7664" t="s">
        <v>80</v>
      </c>
      <c r="D7664" t="s">
        <v>100</v>
      </c>
      <c r="E7664" t="s">
        <v>165</v>
      </c>
      <c r="F7664" t="s">
        <v>22042</v>
      </c>
      <c r="G7664" t="s">
        <v>198</v>
      </c>
      <c r="H7664" t="s">
        <v>150</v>
      </c>
      <c r="I7664" t="s">
        <v>136</v>
      </c>
      <c r="J7664" t="s">
        <v>137</v>
      </c>
      <c r="K7664" t="s">
        <v>138</v>
      </c>
      <c r="L7664" t="s">
        <v>22043</v>
      </c>
      <c r="M7664" t="s">
        <v>22044</v>
      </c>
      <c r="N7664">
        <v>0.93</v>
      </c>
      <c r="O7664">
        <v>0</v>
      </c>
      <c r="P7664">
        <v>1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5.7386919089900006E-2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5.7386919089900006E-2</v>
      </c>
    </row>
    <row r="7665" spans="1:31" x14ac:dyDescent="0.25">
      <c r="A7665">
        <v>2287678</v>
      </c>
      <c r="B7665">
        <v>1</v>
      </c>
      <c r="C7665" t="s">
        <v>81</v>
      </c>
      <c r="D7665" t="s">
        <v>114</v>
      </c>
      <c r="E7665" t="s">
        <v>141</v>
      </c>
      <c r="F7665" t="s">
        <v>2171</v>
      </c>
      <c r="G7665" t="s">
        <v>268</v>
      </c>
      <c r="H7665" t="s">
        <v>135</v>
      </c>
      <c r="I7665" t="s">
        <v>136</v>
      </c>
      <c r="J7665" t="s">
        <v>137</v>
      </c>
      <c r="K7665" t="s">
        <v>138</v>
      </c>
      <c r="L7665" t="s">
        <v>22045</v>
      </c>
      <c r="M7665" t="s">
        <v>22046</v>
      </c>
      <c r="N7665">
        <v>3.4594444439999998</v>
      </c>
      <c r="O7665">
        <v>0</v>
      </c>
      <c r="P7665">
        <v>181</v>
      </c>
      <c r="Q7665">
        <v>1</v>
      </c>
      <c r="R7665">
        <v>4</v>
      </c>
      <c r="S7665">
        <v>0</v>
      </c>
      <c r="T7665">
        <v>8</v>
      </c>
      <c r="U7665">
        <v>0</v>
      </c>
      <c r="V7665">
        <v>0</v>
      </c>
      <c r="W7665">
        <v>0</v>
      </c>
      <c r="X7665">
        <v>55.487668454973402</v>
      </c>
      <c r="Y7665">
        <v>0</v>
      </c>
      <c r="Z7665">
        <v>0.65608323520133349</v>
      </c>
      <c r="AA7665">
        <v>0</v>
      </c>
      <c r="AB7665">
        <v>6.6085341466096326</v>
      </c>
      <c r="AC7665">
        <v>0</v>
      </c>
      <c r="AD7665">
        <v>0</v>
      </c>
      <c r="AE7665">
        <v>62.752285836784374</v>
      </c>
    </row>
    <row r="7666" spans="1:31" x14ac:dyDescent="0.25">
      <c r="A7666">
        <v>2288010</v>
      </c>
      <c r="B7666">
        <v>1</v>
      </c>
      <c r="C7666" t="s">
        <v>80</v>
      </c>
      <c r="D7666" t="s">
        <v>85</v>
      </c>
      <c r="E7666" t="s">
        <v>165</v>
      </c>
      <c r="F7666" t="s">
        <v>22047</v>
      </c>
      <c r="G7666" t="s">
        <v>167</v>
      </c>
      <c r="H7666" t="s">
        <v>150</v>
      </c>
      <c r="I7666" t="s">
        <v>136</v>
      </c>
      <c r="J7666" t="s">
        <v>137</v>
      </c>
      <c r="K7666" t="s">
        <v>138</v>
      </c>
      <c r="L7666" t="s">
        <v>22048</v>
      </c>
      <c r="M7666" t="s">
        <v>22049</v>
      </c>
      <c r="N7666">
        <v>6.6574999999999998</v>
      </c>
      <c r="O7666">
        <v>0</v>
      </c>
      <c r="P7666">
        <v>6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11.0316301593357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11.0316301593357</v>
      </c>
    </row>
    <row r="7667" spans="1:31" x14ac:dyDescent="0.25">
      <c r="A7667">
        <v>2287601</v>
      </c>
      <c r="B7667">
        <v>1</v>
      </c>
      <c r="C7667" t="s">
        <v>80</v>
      </c>
      <c r="D7667" t="s">
        <v>99</v>
      </c>
      <c r="E7667" t="s">
        <v>165</v>
      </c>
      <c r="F7667" t="s">
        <v>22050</v>
      </c>
      <c r="G7667" t="s">
        <v>198</v>
      </c>
      <c r="H7667" t="s">
        <v>150</v>
      </c>
      <c r="I7667" t="s">
        <v>136</v>
      </c>
      <c r="J7667" t="s">
        <v>137</v>
      </c>
      <c r="K7667" t="s">
        <v>138</v>
      </c>
      <c r="L7667" t="s">
        <v>22051</v>
      </c>
      <c r="M7667" t="s">
        <v>22052</v>
      </c>
      <c r="N7667">
        <v>4.3977777769999999</v>
      </c>
      <c r="O7667">
        <v>0</v>
      </c>
      <c r="P7667">
        <v>1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4.9007355982188336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4.9007355982188336</v>
      </c>
    </row>
    <row r="7668" spans="1:31" x14ac:dyDescent="0.25">
      <c r="A7668">
        <v>2287615</v>
      </c>
      <c r="B7668">
        <v>1</v>
      </c>
      <c r="C7668" t="s">
        <v>81</v>
      </c>
      <c r="D7668" t="s">
        <v>128</v>
      </c>
      <c r="E7668" t="s">
        <v>141</v>
      </c>
      <c r="F7668" t="s">
        <v>18594</v>
      </c>
      <c r="G7668" t="s">
        <v>154</v>
      </c>
      <c r="H7668" t="s">
        <v>135</v>
      </c>
      <c r="I7668" t="s">
        <v>136</v>
      </c>
      <c r="J7668" t="s">
        <v>137</v>
      </c>
      <c r="K7668" t="s">
        <v>144</v>
      </c>
      <c r="L7668" t="s">
        <v>22053</v>
      </c>
      <c r="M7668" t="s">
        <v>22054</v>
      </c>
      <c r="N7668">
        <v>7.3955555549999996</v>
      </c>
      <c r="O7668">
        <v>0</v>
      </c>
      <c r="P7668">
        <v>1322</v>
      </c>
      <c r="Q7668">
        <v>0</v>
      </c>
      <c r="R7668">
        <v>0</v>
      </c>
      <c r="S7668">
        <v>0</v>
      </c>
      <c r="T7668">
        <v>41</v>
      </c>
      <c r="U7668">
        <v>0</v>
      </c>
      <c r="V7668">
        <v>0</v>
      </c>
      <c r="W7668">
        <v>0</v>
      </c>
      <c r="X7668">
        <v>2065.1659206039153</v>
      </c>
      <c r="Y7668">
        <v>0</v>
      </c>
      <c r="Z7668">
        <v>0</v>
      </c>
      <c r="AA7668">
        <v>0</v>
      </c>
      <c r="AB7668">
        <v>195.90362711056972</v>
      </c>
      <c r="AC7668">
        <v>0</v>
      </c>
      <c r="AD7668">
        <v>0</v>
      </c>
      <c r="AE7668">
        <v>2261.069547714485</v>
      </c>
    </row>
    <row r="7669" spans="1:31" x14ac:dyDescent="0.25">
      <c r="A7669">
        <v>2287661</v>
      </c>
      <c r="B7669">
        <v>1</v>
      </c>
      <c r="C7669" t="s">
        <v>80</v>
      </c>
      <c r="D7669" t="s">
        <v>87</v>
      </c>
      <c r="E7669" t="s">
        <v>165</v>
      </c>
      <c r="F7669" t="s">
        <v>22055</v>
      </c>
      <c r="G7669" t="s">
        <v>194</v>
      </c>
      <c r="H7669" t="s">
        <v>150</v>
      </c>
      <c r="I7669" t="s">
        <v>136</v>
      </c>
      <c r="J7669" t="s">
        <v>137</v>
      </c>
      <c r="K7669" t="s">
        <v>138</v>
      </c>
      <c r="L7669" t="s">
        <v>22056</v>
      </c>
      <c r="M7669" t="s">
        <v>22057</v>
      </c>
      <c r="N7669">
        <v>1.449166666</v>
      </c>
      <c r="O7669">
        <v>0</v>
      </c>
      <c r="P7669">
        <v>1</v>
      </c>
      <c r="Q7669">
        <v>0</v>
      </c>
      <c r="R7669">
        <v>0</v>
      </c>
      <c r="S7669">
        <v>0</v>
      </c>
      <c r="T7669">
        <v>21</v>
      </c>
      <c r="U7669">
        <v>0</v>
      </c>
      <c r="V7669">
        <v>0</v>
      </c>
      <c r="W7669">
        <v>0</v>
      </c>
      <c r="X7669">
        <v>0.34042672550900005</v>
      </c>
      <c r="Y7669">
        <v>0</v>
      </c>
      <c r="Z7669">
        <v>0</v>
      </c>
      <c r="AA7669">
        <v>0</v>
      </c>
      <c r="AB7669">
        <v>7.6799700011381935</v>
      </c>
      <c r="AC7669">
        <v>0</v>
      </c>
      <c r="AD7669">
        <v>0</v>
      </c>
      <c r="AE7669">
        <v>8.0203967266471938</v>
      </c>
    </row>
    <row r="7670" spans="1:31" x14ac:dyDescent="0.25">
      <c r="A7670">
        <v>2287595</v>
      </c>
      <c r="B7670">
        <v>1</v>
      </c>
      <c r="C7670" t="s">
        <v>81</v>
      </c>
      <c r="D7670" t="s">
        <v>117</v>
      </c>
      <c r="E7670" t="s">
        <v>176</v>
      </c>
      <c r="F7670" t="s">
        <v>22058</v>
      </c>
      <c r="G7670" t="s">
        <v>178</v>
      </c>
      <c r="H7670" t="s">
        <v>150</v>
      </c>
      <c r="I7670" t="s">
        <v>136</v>
      </c>
      <c r="J7670" t="s">
        <v>137</v>
      </c>
      <c r="K7670" t="s">
        <v>138</v>
      </c>
      <c r="L7670" t="s">
        <v>22059</v>
      </c>
      <c r="M7670" t="s">
        <v>22060</v>
      </c>
      <c r="N7670">
        <v>0.35472222199999998</v>
      </c>
      <c r="O7670">
        <v>0</v>
      </c>
      <c r="P7670">
        <v>224</v>
      </c>
      <c r="Q7670">
        <v>0</v>
      </c>
      <c r="R7670">
        <v>0</v>
      </c>
      <c r="S7670">
        <v>0</v>
      </c>
      <c r="T7670">
        <v>32</v>
      </c>
      <c r="U7670">
        <v>0</v>
      </c>
      <c r="V7670">
        <v>4</v>
      </c>
      <c r="W7670">
        <v>0</v>
      </c>
      <c r="X7670">
        <v>17.725138427084552</v>
      </c>
      <c r="Y7670">
        <v>0</v>
      </c>
      <c r="Z7670">
        <v>0</v>
      </c>
      <c r="AA7670">
        <v>0</v>
      </c>
      <c r="AB7670">
        <v>10.739734505023574</v>
      </c>
      <c r="AC7670">
        <v>0</v>
      </c>
      <c r="AD7670">
        <v>63.872899491422793</v>
      </c>
      <c r="AE7670">
        <v>92.337772423530922</v>
      </c>
    </row>
    <row r="7671" spans="1:31" x14ac:dyDescent="0.25">
      <c r="A7671">
        <v>2287618</v>
      </c>
      <c r="B7671">
        <v>1</v>
      </c>
      <c r="C7671" t="s">
        <v>80</v>
      </c>
      <c r="D7671" t="s">
        <v>100</v>
      </c>
      <c r="E7671" t="s">
        <v>157</v>
      </c>
      <c r="F7671" t="s">
        <v>22061</v>
      </c>
      <c r="G7671" t="s">
        <v>134</v>
      </c>
      <c r="H7671" t="s">
        <v>135</v>
      </c>
      <c r="I7671" t="s">
        <v>136</v>
      </c>
      <c r="J7671" t="s">
        <v>137</v>
      </c>
      <c r="K7671" t="s">
        <v>138</v>
      </c>
      <c r="L7671" t="s">
        <v>22062</v>
      </c>
      <c r="M7671" t="s">
        <v>22063</v>
      </c>
      <c r="N7671">
        <v>0.68777777699999998</v>
      </c>
      <c r="O7671">
        <v>0</v>
      </c>
      <c r="P7671">
        <v>757</v>
      </c>
      <c r="Q7671">
        <v>2</v>
      </c>
      <c r="R7671">
        <v>35</v>
      </c>
      <c r="S7671">
        <v>10</v>
      </c>
      <c r="T7671">
        <v>114</v>
      </c>
      <c r="U7671">
        <v>6</v>
      </c>
      <c r="V7671">
        <v>4</v>
      </c>
      <c r="W7671">
        <v>0</v>
      </c>
      <c r="X7671">
        <v>181.74327522896866</v>
      </c>
      <c r="Y7671">
        <v>1.2391940797880001</v>
      </c>
      <c r="Z7671">
        <v>8.9331020883678018</v>
      </c>
      <c r="AA7671">
        <v>45.332886940084741</v>
      </c>
      <c r="AB7671">
        <v>117.95906869660686</v>
      </c>
      <c r="AC7671">
        <v>55.960942923456273</v>
      </c>
      <c r="AD7671">
        <v>145.48182124628843</v>
      </c>
      <c r="AE7671">
        <v>556.65029120356076</v>
      </c>
    </row>
    <row r="7672" spans="1:31" x14ac:dyDescent="0.25">
      <c r="A7672">
        <v>2287552</v>
      </c>
      <c r="B7672">
        <v>1</v>
      </c>
      <c r="C7672" t="s">
        <v>80</v>
      </c>
      <c r="D7672" t="s">
        <v>93</v>
      </c>
      <c r="E7672" t="s">
        <v>147</v>
      </c>
      <c r="F7672" t="s">
        <v>21016</v>
      </c>
      <c r="G7672" t="s">
        <v>149</v>
      </c>
      <c r="H7672" t="s">
        <v>150</v>
      </c>
      <c r="I7672" t="s">
        <v>136</v>
      </c>
      <c r="J7672" t="s">
        <v>137</v>
      </c>
      <c r="K7672" t="s">
        <v>138</v>
      </c>
      <c r="L7672" t="s">
        <v>22064</v>
      </c>
      <c r="M7672" t="s">
        <v>22065</v>
      </c>
      <c r="N7672">
        <v>3.7383333329999999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1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1.4399306250800003E-2</v>
      </c>
      <c r="AC7672">
        <v>0</v>
      </c>
      <c r="AD7672">
        <v>0</v>
      </c>
      <c r="AE7672">
        <v>1.4399306250800003E-2</v>
      </c>
    </row>
    <row r="7673" spans="1:31" x14ac:dyDescent="0.25">
      <c r="A7673">
        <v>2287744</v>
      </c>
      <c r="B7673">
        <v>1</v>
      </c>
      <c r="C7673" t="s">
        <v>80</v>
      </c>
      <c r="D7673" t="s">
        <v>105</v>
      </c>
      <c r="E7673" t="s">
        <v>147</v>
      </c>
      <c r="F7673" t="s">
        <v>22066</v>
      </c>
      <c r="G7673" t="s">
        <v>380</v>
      </c>
      <c r="H7673" t="s">
        <v>150</v>
      </c>
      <c r="I7673" t="s">
        <v>136</v>
      </c>
      <c r="J7673" t="s">
        <v>137</v>
      </c>
      <c r="K7673" t="s">
        <v>138</v>
      </c>
      <c r="L7673" t="s">
        <v>22067</v>
      </c>
      <c r="M7673" t="s">
        <v>22068</v>
      </c>
      <c r="N7673">
        <v>11.217499999999999</v>
      </c>
      <c r="O7673">
        <v>0</v>
      </c>
      <c r="P7673">
        <v>129</v>
      </c>
      <c r="Q7673">
        <v>0</v>
      </c>
      <c r="R7673">
        <v>0</v>
      </c>
      <c r="S7673">
        <v>0</v>
      </c>
      <c r="T7673">
        <v>6</v>
      </c>
      <c r="U7673">
        <v>0</v>
      </c>
      <c r="V7673">
        <v>0</v>
      </c>
      <c r="W7673">
        <v>0</v>
      </c>
      <c r="X7673">
        <v>461.37341366863399</v>
      </c>
      <c r="Y7673">
        <v>0</v>
      </c>
      <c r="Z7673">
        <v>0</v>
      </c>
      <c r="AA7673">
        <v>0</v>
      </c>
      <c r="AB7673">
        <v>30.33371373223601</v>
      </c>
      <c r="AC7673">
        <v>0</v>
      </c>
      <c r="AD7673">
        <v>0</v>
      </c>
      <c r="AE7673">
        <v>491.70712740086998</v>
      </c>
    </row>
    <row r="7674" spans="1:31" x14ac:dyDescent="0.25">
      <c r="A7674">
        <v>2287532</v>
      </c>
      <c r="B7674">
        <v>1</v>
      </c>
      <c r="C7674" t="s">
        <v>80</v>
      </c>
      <c r="D7674" t="s">
        <v>99</v>
      </c>
      <c r="E7674" t="s">
        <v>147</v>
      </c>
      <c r="F7674" t="s">
        <v>8279</v>
      </c>
      <c r="G7674" t="s">
        <v>233</v>
      </c>
      <c r="H7674" t="s">
        <v>150</v>
      </c>
      <c r="I7674" t="s">
        <v>136</v>
      </c>
      <c r="J7674" t="s">
        <v>137</v>
      </c>
      <c r="K7674" t="s">
        <v>138</v>
      </c>
      <c r="L7674" t="s">
        <v>22069</v>
      </c>
      <c r="M7674" t="s">
        <v>22070</v>
      </c>
      <c r="N7674">
        <v>1.4783333329999999</v>
      </c>
      <c r="O7674">
        <v>0</v>
      </c>
      <c r="P7674">
        <v>38</v>
      </c>
      <c r="Q7674">
        <v>0</v>
      </c>
      <c r="R7674">
        <v>10</v>
      </c>
      <c r="S7674">
        <v>0</v>
      </c>
      <c r="T7674">
        <v>6</v>
      </c>
      <c r="U7674">
        <v>0</v>
      </c>
      <c r="V7674">
        <v>0</v>
      </c>
      <c r="W7674">
        <v>0</v>
      </c>
      <c r="X7674">
        <v>9.0344801618022679</v>
      </c>
      <c r="Y7674">
        <v>0</v>
      </c>
      <c r="Z7674">
        <v>4.3899662393842505</v>
      </c>
      <c r="AA7674">
        <v>0</v>
      </c>
      <c r="AB7674">
        <v>3.4265187366551997</v>
      </c>
      <c r="AC7674">
        <v>0</v>
      </c>
      <c r="AD7674">
        <v>0</v>
      </c>
      <c r="AE7674">
        <v>16.850965137841719</v>
      </c>
    </row>
    <row r="7675" spans="1:31" x14ac:dyDescent="0.25">
      <c r="A7675">
        <v>2287930</v>
      </c>
      <c r="B7675">
        <v>1</v>
      </c>
      <c r="C7675" t="s">
        <v>80</v>
      </c>
      <c r="D7675" t="s">
        <v>103</v>
      </c>
      <c r="E7675" t="s">
        <v>157</v>
      </c>
      <c r="F7675" t="s">
        <v>10842</v>
      </c>
      <c r="G7675" t="s">
        <v>134</v>
      </c>
      <c r="H7675" t="s">
        <v>135</v>
      </c>
      <c r="I7675" t="s">
        <v>136</v>
      </c>
      <c r="J7675" t="s">
        <v>137</v>
      </c>
      <c r="K7675" t="s">
        <v>138</v>
      </c>
      <c r="L7675" t="s">
        <v>22071</v>
      </c>
      <c r="M7675" t="s">
        <v>22072</v>
      </c>
      <c r="N7675">
        <v>0.65805555500000001</v>
      </c>
      <c r="O7675">
        <v>20</v>
      </c>
      <c r="P7675">
        <v>5394</v>
      </c>
      <c r="Q7675">
        <v>20</v>
      </c>
      <c r="R7675">
        <v>113</v>
      </c>
      <c r="S7675">
        <v>18</v>
      </c>
      <c r="T7675">
        <v>697</v>
      </c>
      <c r="U7675">
        <v>3</v>
      </c>
      <c r="V7675">
        <v>0</v>
      </c>
      <c r="W7675">
        <v>7.8290965467206668</v>
      </c>
      <c r="X7675">
        <v>1098.0128146550908</v>
      </c>
      <c r="Y7675">
        <v>47.209262429230542</v>
      </c>
      <c r="Z7675">
        <v>19.318575764089278</v>
      </c>
      <c r="AA7675">
        <v>55.976962701451939</v>
      </c>
      <c r="AB7675">
        <v>251.8399555979712</v>
      </c>
      <c r="AC7675">
        <v>138.35369069828963</v>
      </c>
      <c r="AD7675">
        <v>0</v>
      </c>
      <c r="AE7675">
        <v>1618.5403583928439</v>
      </c>
    </row>
    <row r="7676" spans="1:31" x14ac:dyDescent="0.25">
      <c r="A7676">
        <v>2287830</v>
      </c>
      <c r="B7676">
        <v>1</v>
      </c>
      <c r="C7676" t="s">
        <v>81</v>
      </c>
      <c r="D7676" t="s">
        <v>112</v>
      </c>
      <c r="E7676" t="s">
        <v>147</v>
      </c>
      <c r="F7676" t="s">
        <v>22073</v>
      </c>
      <c r="G7676" t="s">
        <v>149</v>
      </c>
      <c r="H7676" t="s">
        <v>150</v>
      </c>
      <c r="I7676" t="s">
        <v>136</v>
      </c>
      <c r="J7676" t="s">
        <v>137</v>
      </c>
      <c r="K7676" t="s">
        <v>138</v>
      </c>
      <c r="L7676" t="s">
        <v>22074</v>
      </c>
      <c r="M7676" t="s">
        <v>22075</v>
      </c>
      <c r="N7676">
        <v>2.2749999999999999</v>
      </c>
      <c r="O7676">
        <v>0</v>
      </c>
      <c r="P7676">
        <v>350</v>
      </c>
      <c r="Q7676">
        <v>0</v>
      </c>
      <c r="R7676">
        <v>7</v>
      </c>
      <c r="S7676">
        <v>0</v>
      </c>
      <c r="T7676">
        <v>20</v>
      </c>
      <c r="U7676">
        <v>0</v>
      </c>
      <c r="V7676">
        <v>0</v>
      </c>
      <c r="W7676">
        <v>0</v>
      </c>
      <c r="X7676">
        <v>151.27987734971666</v>
      </c>
      <c r="Y7676">
        <v>0</v>
      </c>
      <c r="Z7676">
        <v>1.3923999876690003</v>
      </c>
      <c r="AA7676">
        <v>0</v>
      </c>
      <c r="AB7676">
        <v>26.946521220619349</v>
      </c>
      <c r="AC7676">
        <v>0</v>
      </c>
      <c r="AD7676">
        <v>0</v>
      </c>
      <c r="AE7676">
        <v>179.61879855800501</v>
      </c>
    </row>
    <row r="7677" spans="1:31" x14ac:dyDescent="0.25">
      <c r="A7677">
        <v>2287787</v>
      </c>
      <c r="B7677">
        <v>1</v>
      </c>
      <c r="C7677" t="s">
        <v>80</v>
      </c>
      <c r="D7677" t="s">
        <v>96</v>
      </c>
      <c r="E7677" t="s">
        <v>165</v>
      </c>
      <c r="F7677" t="s">
        <v>22076</v>
      </c>
      <c r="G7677" t="s">
        <v>261</v>
      </c>
      <c r="H7677" t="s">
        <v>150</v>
      </c>
      <c r="I7677" t="s">
        <v>136</v>
      </c>
      <c r="J7677" t="s">
        <v>137</v>
      </c>
      <c r="K7677" t="s">
        <v>138</v>
      </c>
      <c r="L7677" t="s">
        <v>22077</v>
      </c>
      <c r="M7677" t="s">
        <v>22078</v>
      </c>
      <c r="N7677">
        <v>4.784444444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11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72.691108068321313</v>
      </c>
      <c r="AC7677">
        <v>0</v>
      </c>
      <c r="AD7677">
        <v>0</v>
      </c>
      <c r="AE7677">
        <v>72.691108068321313</v>
      </c>
    </row>
    <row r="7678" spans="1:31" x14ac:dyDescent="0.25">
      <c r="A7678">
        <v>2287781</v>
      </c>
      <c r="B7678">
        <v>1</v>
      </c>
      <c r="C7678" t="s">
        <v>80</v>
      </c>
      <c r="D7678" t="s">
        <v>105</v>
      </c>
      <c r="E7678" t="s">
        <v>165</v>
      </c>
      <c r="F7678" t="s">
        <v>22079</v>
      </c>
      <c r="G7678" t="s">
        <v>225</v>
      </c>
      <c r="H7678" t="s">
        <v>150</v>
      </c>
      <c r="I7678" t="s">
        <v>136</v>
      </c>
      <c r="J7678" t="s">
        <v>137</v>
      </c>
      <c r="K7678" t="s">
        <v>138</v>
      </c>
      <c r="L7678" t="s">
        <v>22080</v>
      </c>
      <c r="M7678" t="s">
        <v>22081</v>
      </c>
      <c r="N7678">
        <v>1.153888888</v>
      </c>
      <c r="O7678">
        <v>0</v>
      </c>
      <c r="P7678">
        <v>11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2.9392455114204004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2.9392455114204004</v>
      </c>
    </row>
    <row r="7679" spans="1:31" x14ac:dyDescent="0.25">
      <c r="A7679">
        <v>2287638</v>
      </c>
      <c r="B7679">
        <v>1</v>
      </c>
      <c r="C7679" t="s">
        <v>80</v>
      </c>
      <c r="D7679" t="s">
        <v>88</v>
      </c>
      <c r="E7679" t="s">
        <v>312</v>
      </c>
      <c r="F7679" t="s">
        <v>22082</v>
      </c>
      <c r="G7679" t="s">
        <v>261</v>
      </c>
      <c r="H7679" t="s">
        <v>150</v>
      </c>
      <c r="I7679" t="s">
        <v>136</v>
      </c>
      <c r="J7679" t="s">
        <v>137</v>
      </c>
      <c r="K7679" t="s">
        <v>138</v>
      </c>
      <c r="L7679" t="s">
        <v>22083</v>
      </c>
      <c r="M7679" t="s">
        <v>22084</v>
      </c>
      <c r="N7679">
        <v>0.765833333</v>
      </c>
      <c r="O7679">
        <v>0</v>
      </c>
      <c r="P7679">
        <v>209</v>
      </c>
      <c r="Q7679">
        <v>0</v>
      </c>
      <c r="R7679">
        <v>0</v>
      </c>
      <c r="S7679">
        <v>0</v>
      </c>
      <c r="T7679">
        <v>4</v>
      </c>
      <c r="U7679">
        <v>0</v>
      </c>
      <c r="V7679">
        <v>0</v>
      </c>
      <c r="W7679">
        <v>0</v>
      </c>
      <c r="X7679">
        <v>38.229817398535971</v>
      </c>
      <c r="Y7679">
        <v>0</v>
      </c>
      <c r="Z7679">
        <v>0</v>
      </c>
      <c r="AA7679">
        <v>0</v>
      </c>
      <c r="AB7679">
        <v>2.1056819273583138</v>
      </c>
      <c r="AC7679">
        <v>0</v>
      </c>
      <c r="AD7679">
        <v>0</v>
      </c>
      <c r="AE7679">
        <v>40.335499325894283</v>
      </c>
    </row>
    <row r="7680" spans="1:31" x14ac:dyDescent="0.25">
      <c r="A7680">
        <v>2287538</v>
      </c>
      <c r="B7680">
        <v>1</v>
      </c>
      <c r="C7680" t="s">
        <v>81</v>
      </c>
      <c r="D7680" t="s">
        <v>122</v>
      </c>
      <c r="E7680" t="s">
        <v>157</v>
      </c>
      <c r="F7680" t="s">
        <v>22085</v>
      </c>
      <c r="G7680" t="s">
        <v>134</v>
      </c>
      <c r="H7680" t="s">
        <v>135</v>
      </c>
      <c r="I7680" t="s">
        <v>136</v>
      </c>
      <c r="J7680" t="s">
        <v>137</v>
      </c>
      <c r="K7680" t="s">
        <v>138</v>
      </c>
      <c r="L7680" t="s">
        <v>22086</v>
      </c>
      <c r="M7680" t="s">
        <v>22087</v>
      </c>
      <c r="N7680">
        <v>1.256388888</v>
      </c>
      <c r="O7680">
        <v>0</v>
      </c>
      <c r="P7680">
        <v>0</v>
      </c>
      <c r="Q7680">
        <v>1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3.1696914423942504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3.1696914423942504</v>
      </c>
    </row>
    <row r="7681" spans="1:31" x14ac:dyDescent="0.25">
      <c r="A7681">
        <v>2287773</v>
      </c>
      <c r="B7681">
        <v>1</v>
      </c>
      <c r="C7681" t="s">
        <v>80</v>
      </c>
      <c r="D7681" t="s">
        <v>93</v>
      </c>
      <c r="E7681" t="s">
        <v>147</v>
      </c>
      <c r="F7681" t="s">
        <v>22088</v>
      </c>
      <c r="G7681" t="s">
        <v>1712</v>
      </c>
      <c r="H7681" t="s">
        <v>150</v>
      </c>
      <c r="I7681" t="s">
        <v>136</v>
      </c>
      <c r="J7681" t="s">
        <v>137</v>
      </c>
      <c r="K7681" t="s">
        <v>138</v>
      </c>
      <c r="L7681" t="s">
        <v>22089</v>
      </c>
      <c r="M7681" t="s">
        <v>22090</v>
      </c>
      <c r="N7681">
        <v>5.5277777769999998</v>
      </c>
      <c r="O7681">
        <v>0</v>
      </c>
      <c r="P7681">
        <v>2</v>
      </c>
      <c r="Q7681">
        <v>0</v>
      </c>
      <c r="R7681">
        <v>5</v>
      </c>
      <c r="S7681">
        <v>0</v>
      </c>
      <c r="T7681">
        <v>2</v>
      </c>
      <c r="U7681">
        <v>0</v>
      </c>
      <c r="V7681">
        <v>0</v>
      </c>
      <c r="W7681">
        <v>0</v>
      </c>
      <c r="X7681">
        <v>2.9894754389324003</v>
      </c>
      <c r="Y7681">
        <v>0</v>
      </c>
      <c r="Z7681">
        <v>14.487869854879195</v>
      </c>
      <c r="AA7681">
        <v>0</v>
      </c>
      <c r="AB7681">
        <v>20.160273773066606</v>
      </c>
      <c r="AC7681">
        <v>0</v>
      </c>
      <c r="AD7681">
        <v>0</v>
      </c>
      <c r="AE7681">
        <v>37.637619066878202</v>
      </c>
    </row>
    <row r="7682" spans="1:31" x14ac:dyDescent="0.25">
      <c r="A7682">
        <v>2287581</v>
      </c>
      <c r="B7682">
        <v>1</v>
      </c>
      <c r="C7682" t="s">
        <v>81</v>
      </c>
      <c r="D7682" t="s">
        <v>115</v>
      </c>
      <c r="E7682" t="s">
        <v>141</v>
      </c>
      <c r="F7682" t="s">
        <v>22091</v>
      </c>
      <c r="G7682" t="s">
        <v>154</v>
      </c>
      <c r="H7682" t="s">
        <v>135</v>
      </c>
      <c r="I7682" t="s">
        <v>136</v>
      </c>
      <c r="J7682" t="s">
        <v>137</v>
      </c>
      <c r="K7682" t="s">
        <v>144</v>
      </c>
      <c r="L7682" t="s">
        <v>22092</v>
      </c>
      <c r="M7682" t="s">
        <v>22093</v>
      </c>
      <c r="N7682">
        <v>8.3244444439999992</v>
      </c>
      <c r="O7682">
        <v>0</v>
      </c>
      <c r="P7682">
        <v>255</v>
      </c>
      <c r="Q7682">
        <v>0</v>
      </c>
      <c r="R7682">
        <v>0</v>
      </c>
      <c r="S7682">
        <v>0</v>
      </c>
      <c r="T7682">
        <v>20</v>
      </c>
      <c r="U7682">
        <v>0</v>
      </c>
      <c r="V7682">
        <v>0</v>
      </c>
      <c r="W7682">
        <v>0</v>
      </c>
      <c r="X7682">
        <v>148.91398542637722</v>
      </c>
      <c r="Y7682">
        <v>0</v>
      </c>
      <c r="Z7682">
        <v>0</v>
      </c>
      <c r="AA7682">
        <v>0</v>
      </c>
      <c r="AB7682">
        <v>14.517919831938807</v>
      </c>
      <c r="AC7682">
        <v>0</v>
      </c>
      <c r="AD7682">
        <v>0</v>
      </c>
      <c r="AE7682">
        <v>163.43190525831602</v>
      </c>
    </row>
    <row r="7683" spans="1:31" x14ac:dyDescent="0.25">
      <c r="A7683">
        <v>2287604</v>
      </c>
      <c r="B7683">
        <v>1</v>
      </c>
      <c r="C7683" t="s">
        <v>81</v>
      </c>
      <c r="D7683" t="s">
        <v>128</v>
      </c>
      <c r="E7683" t="s">
        <v>141</v>
      </c>
      <c r="F7683" t="s">
        <v>22094</v>
      </c>
      <c r="G7683" t="s">
        <v>154</v>
      </c>
      <c r="H7683" t="s">
        <v>135</v>
      </c>
      <c r="I7683" t="s">
        <v>136</v>
      </c>
      <c r="J7683" t="s">
        <v>137</v>
      </c>
      <c r="K7683" t="s">
        <v>144</v>
      </c>
      <c r="L7683" t="s">
        <v>22095</v>
      </c>
      <c r="M7683" t="s">
        <v>22096</v>
      </c>
      <c r="N7683">
        <v>8.1274999999999995</v>
      </c>
      <c r="O7683">
        <v>0</v>
      </c>
      <c r="P7683">
        <v>1103</v>
      </c>
      <c r="Q7683">
        <v>0</v>
      </c>
      <c r="R7683">
        <v>0</v>
      </c>
      <c r="S7683">
        <v>0</v>
      </c>
      <c r="T7683">
        <v>32</v>
      </c>
      <c r="U7683">
        <v>0</v>
      </c>
      <c r="V7683">
        <v>0</v>
      </c>
      <c r="W7683">
        <v>0</v>
      </c>
      <c r="X7683">
        <v>1920.8490148780388</v>
      </c>
      <c r="Y7683">
        <v>0</v>
      </c>
      <c r="Z7683">
        <v>0</v>
      </c>
      <c r="AA7683">
        <v>0</v>
      </c>
      <c r="AB7683">
        <v>159.63846630593693</v>
      </c>
      <c r="AC7683">
        <v>0</v>
      </c>
      <c r="AD7683">
        <v>0</v>
      </c>
      <c r="AE7683">
        <v>2080.4874811839759</v>
      </c>
    </row>
    <row r="7684" spans="1:31" x14ac:dyDescent="0.25">
      <c r="A7684">
        <v>2287942</v>
      </c>
      <c r="B7684">
        <v>1</v>
      </c>
      <c r="C7684" t="s">
        <v>80</v>
      </c>
      <c r="D7684" t="s">
        <v>92</v>
      </c>
      <c r="E7684" t="s">
        <v>165</v>
      </c>
      <c r="F7684" t="s">
        <v>22097</v>
      </c>
      <c r="G7684" t="s">
        <v>225</v>
      </c>
      <c r="H7684" t="s">
        <v>150</v>
      </c>
      <c r="I7684" t="s">
        <v>136</v>
      </c>
      <c r="J7684" t="s">
        <v>137</v>
      </c>
      <c r="K7684" t="s">
        <v>138</v>
      </c>
      <c r="L7684" t="s">
        <v>22098</v>
      </c>
      <c r="M7684" t="s">
        <v>22099</v>
      </c>
      <c r="N7684">
        <v>1.2224999999999999</v>
      </c>
      <c r="O7684">
        <v>0</v>
      </c>
      <c r="P7684">
        <v>3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1.3044419124899833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1.3044419124899833</v>
      </c>
    </row>
    <row r="7685" spans="1:31" x14ac:dyDescent="0.25">
      <c r="A7685">
        <v>2287627</v>
      </c>
      <c r="B7685">
        <v>1</v>
      </c>
      <c r="C7685" t="s">
        <v>80</v>
      </c>
      <c r="D7685" t="s">
        <v>95</v>
      </c>
      <c r="E7685" t="s">
        <v>322</v>
      </c>
      <c r="F7685" t="s">
        <v>7571</v>
      </c>
      <c r="G7685" t="s">
        <v>134</v>
      </c>
      <c r="H7685" t="s">
        <v>135</v>
      </c>
      <c r="I7685" t="s">
        <v>136</v>
      </c>
      <c r="J7685" t="s">
        <v>137</v>
      </c>
      <c r="K7685" t="s">
        <v>138</v>
      </c>
      <c r="L7685" t="s">
        <v>22100</v>
      </c>
      <c r="M7685" t="s">
        <v>22101</v>
      </c>
      <c r="N7685">
        <v>0.16000916600000001</v>
      </c>
      <c r="O7685">
        <v>0</v>
      </c>
      <c r="P7685">
        <v>97</v>
      </c>
      <c r="Q7685">
        <v>0</v>
      </c>
      <c r="R7685">
        <v>0</v>
      </c>
      <c r="S7685">
        <v>6</v>
      </c>
      <c r="T7685">
        <v>8</v>
      </c>
      <c r="U7685">
        <v>6</v>
      </c>
      <c r="V7685">
        <v>0</v>
      </c>
      <c r="W7685">
        <v>0</v>
      </c>
      <c r="X7685">
        <v>6.203585062268802</v>
      </c>
      <c r="Y7685">
        <v>0</v>
      </c>
      <c r="Z7685">
        <v>0</v>
      </c>
      <c r="AA7685">
        <v>17.0047726721392</v>
      </c>
      <c r="AB7685">
        <v>0.90431976877920006</v>
      </c>
      <c r="AC7685">
        <v>1051.5069754419026</v>
      </c>
      <c r="AD7685">
        <v>0</v>
      </c>
      <c r="AE7685">
        <v>1075.6196529450897</v>
      </c>
    </row>
    <row r="7686" spans="1:31" x14ac:dyDescent="0.25">
      <c r="A7686">
        <v>2287896</v>
      </c>
      <c r="B7686">
        <v>1</v>
      </c>
      <c r="C7686" t="s">
        <v>80</v>
      </c>
      <c r="D7686" t="s">
        <v>88</v>
      </c>
      <c r="E7686" t="s">
        <v>165</v>
      </c>
      <c r="F7686" t="s">
        <v>22102</v>
      </c>
      <c r="G7686" t="s">
        <v>225</v>
      </c>
      <c r="H7686" t="s">
        <v>150</v>
      </c>
      <c r="I7686" t="s">
        <v>136</v>
      </c>
      <c r="J7686" t="s">
        <v>137</v>
      </c>
      <c r="K7686" t="s">
        <v>138</v>
      </c>
      <c r="L7686" t="s">
        <v>22103</v>
      </c>
      <c r="M7686" t="s">
        <v>22104</v>
      </c>
      <c r="N7686">
        <v>0.59333333300000002</v>
      </c>
      <c r="O7686">
        <v>0</v>
      </c>
      <c r="P7686">
        <v>6</v>
      </c>
      <c r="Q7686">
        <v>0</v>
      </c>
      <c r="R7686">
        <v>0</v>
      </c>
      <c r="S7686">
        <v>0</v>
      </c>
      <c r="T7686">
        <v>2</v>
      </c>
      <c r="U7686">
        <v>0</v>
      </c>
      <c r="V7686">
        <v>0</v>
      </c>
      <c r="W7686">
        <v>0</v>
      </c>
      <c r="X7686">
        <v>0.93799884227200003</v>
      </c>
      <c r="Y7686">
        <v>0</v>
      </c>
      <c r="Z7686">
        <v>0</v>
      </c>
      <c r="AA7686">
        <v>0</v>
      </c>
      <c r="AB7686">
        <v>0.98526676104513333</v>
      </c>
      <c r="AC7686">
        <v>0</v>
      </c>
      <c r="AD7686">
        <v>0</v>
      </c>
      <c r="AE7686">
        <v>1.9232656033171334</v>
      </c>
    </row>
    <row r="7687" spans="1:31" x14ac:dyDescent="0.25">
      <c r="A7687">
        <v>2287650</v>
      </c>
      <c r="B7687">
        <v>1</v>
      </c>
      <c r="C7687" t="s">
        <v>80</v>
      </c>
      <c r="D7687" t="s">
        <v>92</v>
      </c>
      <c r="E7687" t="s">
        <v>165</v>
      </c>
      <c r="F7687" t="s">
        <v>22105</v>
      </c>
      <c r="G7687" t="s">
        <v>167</v>
      </c>
      <c r="H7687" t="s">
        <v>150</v>
      </c>
      <c r="I7687" t="s">
        <v>136</v>
      </c>
      <c r="J7687" t="s">
        <v>137</v>
      </c>
      <c r="K7687" t="s">
        <v>138</v>
      </c>
      <c r="L7687" t="s">
        <v>22106</v>
      </c>
      <c r="M7687" t="s">
        <v>22107</v>
      </c>
      <c r="N7687">
        <v>1.5791666660000001</v>
      </c>
      <c r="O7687">
        <v>0</v>
      </c>
      <c r="P7687">
        <v>1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0.21985104209657499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0.21985104209657499</v>
      </c>
    </row>
    <row r="7688" spans="1:31" x14ac:dyDescent="0.25">
      <c r="A7688">
        <v>2287813</v>
      </c>
      <c r="B7688">
        <v>1</v>
      </c>
      <c r="C7688" t="s">
        <v>80</v>
      </c>
      <c r="D7688" t="s">
        <v>108</v>
      </c>
      <c r="E7688" t="s">
        <v>147</v>
      </c>
      <c r="F7688" t="s">
        <v>2376</v>
      </c>
      <c r="G7688" t="s">
        <v>149</v>
      </c>
      <c r="H7688" t="s">
        <v>150</v>
      </c>
      <c r="I7688" t="s">
        <v>136</v>
      </c>
      <c r="J7688" t="s">
        <v>137</v>
      </c>
      <c r="K7688" t="s">
        <v>138</v>
      </c>
      <c r="L7688" t="s">
        <v>22108</v>
      </c>
      <c r="M7688" t="s">
        <v>22109</v>
      </c>
      <c r="N7688">
        <v>2.0916666660000001</v>
      </c>
      <c r="O7688">
        <v>0</v>
      </c>
      <c r="P7688">
        <v>24</v>
      </c>
      <c r="Q7688">
        <v>0</v>
      </c>
      <c r="R7688">
        <v>4</v>
      </c>
      <c r="S7688">
        <v>0</v>
      </c>
      <c r="T7688">
        <v>10</v>
      </c>
      <c r="U7688">
        <v>0</v>
      </c>
      <c r="V7688">
        <v>0</v>
      </c>
      <c r="W7688">
        <v>0</v>
      </c>
      <c r="X7688">
        <v>10.0944483567995</v>
      </c>
      <c r="Y7688">
        <v>0</v>
      </c>
      <c r="Z7688">
        <v>1.9989796359440166</v>
      </c>
      <c r="AA7688">
        <v>0</v>
      </c>
      <c r="AB7688">
        <v>2.9305900706635</v>
      </c>
      <c r="AC7688">
        <v>0</v>
      </c>
      <c r="AD7688">
        <v>0</v>
      </c>
      <c r="AE7688">
        <v>15.024018063407016</v>
      </c>
    </row>
    <row r="7689" spans="1:31" x14ac:dyDescent="0.25">
      <c r="A7689">
        <v>2287664</v>
      </c>
      <c r="B7689">
        <v>1</v>
      </c>
      <c r="C7689" t="s">
        <v>81</v>
      </c>
      <c r="D7689" t="s">
        <v>122</v>
      </c>
      <c r="E7689" t="s">
        <v>165</v>
      </c>
      <c r="F7689" t="s">
        <v>22110</v>
      </c>
      <c r="G7689" t="s">
        <v>225</v>
      </c>
      <c r="H7689" t="s">
        <v>150</v>
      </c>
      <c r="I7689" t="s">
        <v>136</v>
      </c>
      <c r="J7689" t="s">
        <v>137</v>
      </c>
      <c r="K7689" t="s">
        <v>138</v>
      </c>
      <c r="L7689" t="s">
        <v>22111</v>
      </c>
      <c r="M7689" t="s">
        <v>22112</v>
      </c>
      <c r="N7689">
        <v>1.684722222</v>
      </c>
      <c r="O7689">
        <v>0</v>
      </c>
      <c r="P7689">
        <v>3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0.76339201024360015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0.76339201024360015</v>
      </c>
    </row>
    <row r="7690" spans="1:31" x14ac:dyDescent="0.25">
      <c r="A7690">
        <v>2287959</v>
      </c>
      <c r="B7690">
        <v>1</v>
      </c>
      <c r="C7690" t="s">
        <v>80</v>
      </c>
      <c r="D7690" t="s">
        <v>107</v>
      </c>
      <c r="E7690" t="s">
        <v>312</v>
      </c>
      <c r="F7690" t="s">
        <v>22113</v>
      </c>
      <c r="G7690" t="s">
        <v>1032</v>
      </c>
      <c r="H7690" t="s">
        <v>150</v>
      </c>
      <c r="I7690" t="s">
        <v>136</v>
      </c>
      <c r="J7690" t="s">
        <v>137</v>
      </c>
      <c r="K7690" t="s">
        <v>138</v>
      </c>
      <c r="L7690" t="s">
        <v>22114</v>
      </c>
      <c r="M7690" t="s">
        <v>22115</v>
      </c>
      <c r="N7690">
        <v>1.714444444</v>
      </c>
      <c r="O7690">
        <v>0</v>
      </c>
      <c r="P7690">
        <v>14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6.0661893315842441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6.0661893315842441</v>
      </c>
    </row>
    <row r="7691" spans="1:31" x14ac:dyDescent="0.25">
      <c r="A7691">
        <v>2287564</v>
      </c>
      <c r="B7691">
        <v>1</v>
      </c>
      <c r="C7691" t="s">
        <v>81</v>
      </c>
      <c r="D7691" t="s">
        <v>112</v>
      </c>
      <c r="E7691" t="s">
        <v>141</v>
      </c>
      <c r="F7691" t="s">
        <v>22116</v>
      </c>
      <c r="G7691" t="s">
        <v>143</v>
      </c>
      <c r="H7691" t="s">
        <v>135</v>
      </c>
      <c r="I7691" t="s">
        <v>136</v>
      </c>
      <c r="J7691" t="s">
        <v>137</v>
      </c>
      <c r="K7691" t="s">
        <v>144</v>
      </c>
      <c r="L7691" t="s">
        <v>22117</v>
      </c>
      <c r="M7691" t="s">
        <v>22118</v>
      </c>
      <c r="N7691">
        <v>8.7855555550000002</v>
      </c>
      <c r="O7691">
        <v>0</v>
      </c>
      <c r="P7691">
        <v>6602</v>
      </c>
      <c r="Q7691">
        <v>0</v>
      </c>
      <c r="R7691">
        <v>152</v>
      </c>
      <c r="S7691">
        <v>0</v>
      </c>
      <c r="T7691">
        <v>579</v>
      </c>
      <c r="U7691">
        <v>0</v>
      </c>
      <c r="V7691">
        <v>2</v>
      </c>
      <c r="W7691">
        <v>0</v>
      </c>
      <c r="X7691">
        <v>11649.192543592057</v>
      </c>
      <c r="Y7691">
        <v>0</v>
      </c>
      <c r="Z7691">
        <v>123.26930617244366</v>
      </c>
      <c r="AA7691">
        <v>0</v>
      </c>
      <c r="AB7691">
        <v>3668.9640432998963</v>
      </c>
      <c r="AC7691">
        <v>0</v>
      </c>
      <c r="AD7691">
        <v>130.00277228772191</v>
      </c>
      <c r="AE7691">
        <v>15571.428665352119</v>
      </c>
    </row>
    <row r="7692" spans="1:31" x14ac:dyDescent="0.25">
      <c r="A7692">
        <v>2287976</v>
      </c>
      <c r="B7692">
        <v>1</v>
      </c>
      <c r="C7692" t="s">
        <v>81</v>
      </c>
      <c r="D7692" t="s">
        <v>122</v>
      </c>
      <c r="E7692" t="s">
        <v>141</v>
      </c>
      <c r="F7692" t="s">
        <v>22119</v>
      </c>
      <c r="G7692" t="s">
        <v>268</v>
      </c>
      <c r="H7692" t="s">
        <v>135</v>
      </c>
      <c r="I7692" t="s">
        <v>136</v>
      </c>
      <c r="J7692" t="s">
        <v>137</v>
      </c>
      <c r="K7692" t="s">
        <v>138</v>
      </c>
      <c r="L7692" t="s">
        <v>22120</v>
      </c>
      <c r="M7692" t="s">
        <v>22121</v>
      </c>
      <c r="N7692">
        <v>1.9527777770000001</v>
      </c>
      <c r="O7692">
        <v>0</v>
      </c>
      <c r="P7692">
        <v>90</v>
      </c>
      <c r="Q7692">
        <v>0</v>
      </c>
      <c r="R7692">
        <v>0</v>
      </c>
      <c r="S7692">
        <v>2</v>
      </c>
      <c r="T7692">
        <v>5</v>
      </c>
      <c r="U7692">
        <v>0</v>
      </c>
      <c r="V7692">
        <v>0</v>
      </c>
      <c r="W7692">
        <v>0</v>
      </c>
      <c r="X7692">
        <v>15.001399169413499</v>
      </c>
      <c r="Y7692">
        <v>0</v>
      </c>
      <c r="Z7692">
        <v>0</v>
      </c>
      <c r="AA7692">
        <v>4.3096020566122917</v>
      </c>
      <c r="AB7692">
        <v>2.0088026478536083</v>
      </c>
      <c r="AC7692">
        <v>0</v>
      </c>
      <c r="AD7692">
        <v>0</v>
      </c>
      <c r="AE7692">
        <v>21.319803873879401</v>
      </c>
    </row>
    <row r="7693" spans="1:31" x14ac:dyDescent="0.25">
      <c r="A7693">
        <v>2287541</v>
      </c>
      <c r="B7693">
        <v>1</v>
      </c>
      <c r="C7693" t="s">
        <v>81</v>
      </c>
      <c r="D7693" t="s">
        <v>112</v>
      </c>
      <c r="E7693" t="s">
        <v>312</v>
      </c>
      <c r="F7693" t="s">
        <v>20854</v>
      </c>
      <c r="G7693" t="s">
        <v>380</v>
      </c>
      <c r="H7693" t="s">
        <v>150</v>
      </c>
      <c r="I7693" t="s">
        <v>136</v>
      </c>
      <c r="J7693" t="s">
        <v>137</v>
      </c>
      <c r="K7693" t="s">
        <v>138</v>
      </c>
      <c r="L7693" t="s">
        <v>22122</v>
      </c>
      <c r="M7693" t="s">
        <v>22123</v>
      </c>
      <c r="N7693">
        <v>1.8352777769999999</v>
      </c>
      <c r="O7693">
        <v>0</v>
      </c>
      <c r="P7693">
        <v>110</v>
      </c>
      <c r="Q7693">
        <v>0</v>
      </c>
      <c r="R7693">
        <v>0</v>
      </c>
      <c r="S7693">
        <v>0</v>
      </c>
      <c r="T7693">
        <v>31</v>
      </c>
      <c r="U7693">
        <v>0</v>
      </c>
      <c r="V7693">
        <v>0</v>
      </c>
      <c r="W7693">
        <v>0</v>
      </c>
      <c r="X7693">
        <v>37.276460826840079</v>
      </c>
      <c r="Y7693">
        <v>0</v>
      </c>
      <c r="Z7693">
        <v>0</v>
      </c>
      <c r="AA7693">
        <v>0</v>
      </c>
      <c r="AB7693">
        <v>20.34406757499816</v>
      </c>
      <c r="AC7693">
        <v>0</v>
      </c>
      <c r="AD7693">
        <v>0</v>
      </c>
      <c r="AE7693">
        <v>57.620528401838243</v>
      </c>
    </row>
    <row r="7694" spans="1:31" x14ac:dyDescent="0.25">
      <c r="A7694">
        <v>2287876</v>
      </c>
      <c r="B7694">
        <v>1</v>
      </c>
      <c r="C7694" t="s">
        <v>81</v>
      </c>
      <c r="D7694" t="s">
        <v>120</v>
      </c>
      <c r="E7694" t="s">
        <v>147</v>
      </c>
      <c r="F7694" t="s">
        <v>22124</v>
      </c>
      <c r="G7694" t="s">
        <v>149</v>
      </c>
      <c r="H7694" t="s">
        <v>150</v>
      </c>
      <c r="I7694" t="s">
        <v>136</v>
      </c>
      <c r="J7694" t="s">
        <v>137</v>
      </c>
      <c r="K7694" t="s">
        <v>138</v>
      </c>
      <c r="L7694" t="s">
        <v>22125</v>
      </c>
      <c r="M7694" t="s">
        <v>22126</v>
      </c>
      <c r="N7694">
        <v>2.977222222</v>
      </c>
      <c r="O7694">
        <v>0</v>
      </c>
      <c r="P7694">
        <v>72</v>
      </c>
      <c r="Q7694">
        <v>0</v>
      </c>
      <c r="R7694">
        <v>2</v>
      </c>
      <c r="S7694">
        <v>0</v>
      </c>
      <c r="T7694">
        <v>10</v>
      </c>
      <c r="U7694">
        <v>0</v>
      </c>
      <c r="V7694">
        <v>0</v>
      </c>
      <c r="W7694">
        <v>0</v>
      </c>
      <c r="X7694">
        <v>33.761871254597537</v>
      </c>
      <c r="Y7694">
        <v>0</v>
      </c>
      <c r="Z7694">
        <v>3.0348634471824667</v>
      </c>
      <c r="AA7694">
        <v>0</v>
      </c>
      <c r="AB7694">
        <v>18.107305341577188</v>
      </c>
      <c r="AC7694">
        <v>0</v>
      </c>
      <c r="AD7694">
        <v>0</v>
      </c>
      <c r="AE7694">
        <v>54.904040043357192</v>
      </c>
    </row>
    <row r="7695" spans="1:31" x14ac:dyDescent="0.25">
      <c r="A7695">
        <v>2287790</v>
      </c>
      <c r="B7695">
        <v>1</v>
      </c>
      <c r="C7695" t="s">
        <v>80</v>
      </c>
      <c r="D7695" t="s">
        <v>94</v>
      </c>
      <c r="E7695" t="s">
        <v>147</v>
      </c>
      <c r="F7695" t="s">
        <v>22127</v>
      </c>
      <c r="G7695" t="s">
        <v>149</v>
      </c>
      <c r="H7695" t="s">
        <v>150</v>
      </c>
      <c r="I7695" t="s">
        <v>136</v>
      </c>
      <c r="J7695" t="s">
        <v>137</v>
      </c>
      <c r="K7695" t="s">
        <v>138</v>
      </c>
      <c r="L7695" t="s">
        <v>22128</v>
      </c>
      <c r="M7695" t="s">
        <v>22129</v>
      </c>
      <c r="N7695">
        <v>2.7963888880000001</v>
      </c>
      <c r="O7695">
        <v>0</v>
      </c>
      <c r="P7695">
        <v>38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7.0415147754201577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7.0415147754201577</v>
      </c>
    </row>
    <row r="7696" spans="1:31" x14ac:dyDescent="0.25">
      <c r="A7696">
        <v>2287833</v>
      </c>
      <c r="B7696">
        <v>1</v>
      </c>
      <c r="C7696" t="s">
        <v>81</v>
      </c>
      <c r="D7696" t="s">
        <v>114</v>
      </c>
      <c r="E7696" t="s">
        <v>141</v>
      </c>
      <c r="F7696" t="s">
        <v>2171</v>
      </c>
      <c r="G7696" t="s">
        <v>268</v>
      </c>
      <c r="H7696" t="s">
        <v>135</v>
      </c>
      <c r="I7696" t="s">
        <v>136</v>
      </c>
      <c r="J7696" t="s">
        <v>137</v>
      </c>
      <c r="K7696" t="s">
        <v>138</v>
      </c>
      <c r="L7696" t="s">
        <v>22130</v>
      </c>
      <c r="M7696" t="s">
        <v>22131</v>
      </c>
      <c r="N7696">
        <v>3.236388888</v>
      </c>
      <c r="O7696">
        <v>0</v>
      </c>
      <c r="P7696">
        <v>182</v>
      </c>
      <c r="Q7696">
        <v>7</v>
      </c>
      <c r="R7696">
        <v>4</v>
      </c>
      <c r="S7696">
        <v>2</v>
      </c>
      <c r="T7696">
        <v>9</v>
      </c>
      <c r="U7696">
        <v>1</v>
      </c>
      <c r="V7696">
        <v>0</v>
      </c>
      <c r="W7696">
        <v>0</v>
      </c>
      <c r="X7696">
        <v>50.555896909753251</v>
      </c>
      <c r="Y7696">
        <v>12.469569633760747</v>
      </c>
      <c r="Z7696">
        <v>0.60661948977991675</v>
      </c>
      <c r="AA7696">
        <v>7.9104141964190937</v>
      </c>
      <c r="AB7696">
        <v>9.3812124121415508</v>
      </c>
      <c r="AC7696">
        <v>387.50795219983809</v>
      </c>
      <c r="AD7696">
        <v>0</v>
      </c>
      <c r="AE7696">
        <v>468.43166484169262</v>
      </c>
    </row>
    <row r="7697" spans="1:31" x14ac:dyDescent="0.25">
      <c r="A7697">
        <v>2287584</v>
      </c>
      <c r="B7697">
        <v>1</v>
      </c>
      <c r="C7697" t="s">
        <v>80</v>
      </c>
      <c r="D7697" t="s">
        <v>104</v>
      </c>
      <c r="E7697" t="s">
        <v>312</v>
      </c>
      <c r="F7697" t="s">
        <v>22132</v>
      </c>
      <c r="G7697" t="s">
        <v>143</v>
      </c>
      <c r="H7697" t="s">
        <v>150</v>
      </c>
      <c r="I7697" t="s">
        <v>136</v>
      </c>
      <c r="J7697" t="s">
        <v>137</v>
      </c>
      <c r="K7697" t="s">
        <v>144</v>
      </c>
      <c r="L7697" t="s">
        <v>22133</v>
      </c>
      <c r="M7697" t="s">
        <v>22134</v>
      </c>
      <c r="N7697">
        <v>4.0088888880000004</v>
      </c>
      <c r="O7697">
        <v>0</v>
      </c>
      <c r="P7697">
        <v>24</v>
      </c>
      <c r="Q7697">
        <v>0</v>
      </c>
      <c r="R7697">
        <v>0</v>
      </c>
      <c r="S7697">
        <v>0</v>
      </c>
      <c r="T7697">
        <v>5</v>
      </c>
      <c r="U7697">
        <v>0</v>
      </c>
      <c r="V7697">
        <v>0</v>
      </c>
      <c r="W7697">
        <v>0</v>
      </c>
      <c r="X7697">
        <v>35.484705457891529</v>
      </c>
      <c r="Y7697">
        <v>0</v>
      </c>
      <c r="Z7697">
        <v>0</v>
      </c>
      <c r="AA7697">
        <v>0</v>
      </c>
      <c r="AB7697">
        <v>5.6809497916782989</v>
      </c>
      <c r="AC7697">
        <v>0</v>
      </c>
      <c r="AD7697">
        <v>0</v>
      </c>
      <c r="AE7697">
        <v>41.165655249569831</v>
      </c>
    </row>
    <row r="7698" spans="1:31" x14ac:dyDescent="0.25">
      <c r="A7698">
        <v>2287962</v>
      </c>
      <c r="B7698">
        <v>1</v>
      </c>
      <c r="C7698" t="s">
        <v>80</v>
      </c>
      <c r="D7698" t="s">
        <v>88</v>
      </c>
      <c r="E7698" t="s">
        <v>147</v>
      </c>
      <c r="F7698" t="s">
        <v>22135</v>
      </c>
      <c r="G7698" t="s">
        <v>149</v>
      </c>
      <c r="H7698" t="s">
        <v>150</v>
      </c>
      <c r="I7698" t="s">
        <v>136</v>
      </c>
      <c r="J7698" t="s">
        <v>137</v>
      </c>
      <c r="K7698" t="s">
        <v>138</v>
      </c>
      <c r="L7698" t="s">
        <v>22136</v>
      </c>
      <c r="M7698" t="s">
        <v>22137</v>
      </c>
      <c r="N7698">
        <v>0.74194444400000004</v>
      </c>
      <c r="O7698">
        <v>0</v>
      </c>
      <c r="P7698">
        <v>33</v>
      </c>
      <c r="Q7698">
        <v>0</v>
      </c>
      <c r="R7698">
        <v>0</v>
      </c>
      <c r="S7698">
        <v>0</v>
      </c>
      <c r="T7698">
        <v>2</v>
      </c>
      <c r="U7698">
        <v>0</v>
      </c>
      <c r="V7698">
        <v>0</v>
      </c>
      <c r="W7698">
        <v>0</v>
      </c>
      <c r="X7698">
        <v>11.339160617665836</v>
      </c>
      <c r="Y7698">
        <v>0</v>
      </c>
      <c r="Z7698">
        <v>0</v>
      </c>
      <c r="AA7698">
        <v>0</v>
      </c>
      <c r="AB7698">
        <v>4.0094466403221753</v>
      </c>
      <c r="AC7698">
        <v>0</v>
      </c>
      <c r="AD7698">
        <v>0</v>
      </c>
      <c r="AE7698">
        <v>15.348607257988011</v>
      </c>
    </row>
    <row r="7699" spans="1:31" x14ac:dyDescent="0.25">
      <c r="A7699">
        <v>2287770</v>
      </c>
      <c r="B7699">
        <v>1</v>
      </c>
      <c r="C7699" t="s">
        <v>80</v>
      </c>
      <c r="D7699" t="s">
        <v>103</v>
      </c>
      <c r="E7699" t="s">
        <v>141</v>
      </c>
      <c r="F7699" t="s">
        <v>22138</v>
      </c>
      <c r="G7699" t="s">
        <v>278</v>
      </c>
      <c r="H7699" t="s">
        <v>135</v>
      </c>
      <c r="I7699" t="s">
        <v>136</v>
      </c>
      <c r="J7699" t="s">
        <v>137</v>
      </c>
      <c r="K7699" t="s">
        <v>138</v>
      </c>
      <c r="L7699" t="s">
        <v>22139</v>
      </c>
      <c r="M7699" t="s">
        <v>22140</v>
      </c>
      <c r="N7699">
        <v>3.3047222220000001</v>
      </c>
      <c r="O7699">
        <v>0</v>
      </c>
      <c r="P7699">
        <v>0</v>
      </c>
      <c r="Q7699">
        <v>0</v>
      </c>
      <c r="R7699">
        <v>8</v>
      </c>
      <c r="S7699">
        <v>0</v>
      </c>
      <c r="T7699">
        <v>2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14.027379913740869</v>
      </c>
      <c r="AA7699">
        <v>0</v>
      </c>
      <c r="AB7699">
        <v>5.2111527443487997</v>
      </c>
      <c r="AC7699">
        <v>0</v>
      </c>
      <c r="AD7699">
        <v>0</v>
      </c>
      <c r="AE7699">
        <v>19.238532658089667</v>
      </c>
    </row>
    <row r="7700" spans="1:31" x14ac:dyDescent="0.25">
      <c r="A7700">
        <v>2287893</v>
      </c>
      <c r="B7700">
        <v>1</v>
      </c>
      <c r="C7700" t="s">
        <v>80</v>
      </c>
      <c r="D7700" t="s">
        <v>103</v>
      </c>
      <c r="E7700" t="s">
        <v>165</v>
      </c>
      <c r="F7700" t="s">
        <v>22141</v>
      </c>
      <c r="G7700" t="s">
        <v>297</v>
      </c>
      <c r="H7700" t="s">
        <v>150</v>
      </c>
      <c r="I7700" t="s">
        <v>136</v>
      </c>
      <c r="J7700" t="s">
        <v>3</v>
      </c>
      <c r="K7700" t="s">
        <v>138</v>
      </c>
      <c r="L7700" t="s">
        <v>22142</v>
      </c>
      <c r="M7700" t="s">
        <v>22143</v>
      </c>
      <c r="N7700">
        <v>0.98055555500000002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1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0.10293259414056666</v>
      </c>
      <c r="AC7700">
        <v>0</v>
      </c>
      <c r="AD7700">
        <v>0</v>
      </c>
      <c r="AE7700">
        <v>0.10293259414056666</v>
      </c>
    </row>
    <row r="7701" spans="1:31" x14ac:dyDescent="0.25">
      <c r="A7701">
        <v>2287816</v>
      </c>
      <c r="B7701">
        <v>1</v>
      </c>
      <c r="C7701" t="s">
        <v>80</v>
      </c>
      <c r="D7701" t="s">
        <v>98</v>
      </c>
      <c r="E7701" t="s">
        <v>176</v>
      </c>
      <c r="F7701" t="s">
        <v>22144</v>
      </c>
      <c r="G7701" t="s">
        <v>149</v>
      </c>
      <c r="H7701" t="s">
        <v>150</v>
      </c>
      <c r="I7701" t="s">
        <v>136</v>
      </c>
      <c r="J7701" t="s">
        <v>137</v>
      </c>
      <c r="K7701" t="s">
        <v>138</v>
      </c>
      <c r="L7701" t="s">
        <v>22145</v>
      </c>
      <c r="M7701" t="s">
        <v>22146</v>
      </c>
      <c r="N7701">
        <v>1.1602777769999999</v>
      </c>
      <c r="O7701">
        <v>0</v>
      </c>
      <c r="P7701">
        <v>0</v>
      </c>
      <c r="Q7701">
        <v>0</v>
      </c>
      <c r="R7701">
        <v>5</v>
      </c>
      <c r="S7701">
        <v>0</v>
      </c>
      <c r="T7701">
        <v>2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0.41869546070215002</v>
      </c>
      <c r="AA7701">
        <v>0</v>
      </c>
      <c r="AB7701">
        <v>4.9590636215433338E-2</v>
      </c>
      <c r="AC7701">
        <v>0</v>
      </c>
      <c r="AD7701">
        <v>0</v>
      </c>
      <c r="AE7701">
        <v>0.46828609691758338</v>
      </c>
    </row>
    <row r="7702" spans="1:31" x14ac:dyDescent="0.25">
      <c r="A7702">
        <v>2287899</v>
      </c>
      <c r="B7702">
        <v>1</v>
      </c>
      <c r="C7702" t="s">
        <v>80</v>
      </c>
      <c r="D7702" t="s">
        <v>91</v>
      </c>
      <c r="E7702" t="s">
        <v>165</v>
      </c>
      <c r="F7702" t="s">
        <v>22147</v>
      </c>
      <c r="G7702" t="s">
        <v>297</v>
      </c>
      <c r="H7702" t="s">
        <v>150</v>
      </c>
      <c r="I7702" t="s">
        <v>136</v>
      </c>
      <c r="J7702" t="s">
        <v>3</v>
      </c>
      <c r="K7702" t="s">
        <v>138</v>
      </c>
      <c r="L7702" t="s">
        <v>22148</v>
      </c>
      <c r="M7702" t="s">
        <v>22149</v>
      </c>
      <c r="N7702">
        <v>1.723055555</v>
      </c>
      <c r="O7702">
        <v>0</v>
      </c>
      <c r="P7702">
        <v>1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0.14580580264365001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0.14580580264365001</v>
      </c>
    </row>
    <row r="7703" spans="1:31" x14ac:dyDescent="0.25">
      <c r="A7703">
        <v>2287567</v>
      </c>
      <c r="B7703">
        <v>1</v>
      </c>
      <c r="C7703" t="s">
        <v>80</v>
      </c>
      <c r="D7703" t="s">
        <v>93</v>
      </c>
      <c r="E7703" t="s">
        <v>165</v>
      </c>
      <c r="F7703" t="s">
        <v>22150</v>
      </c>
      <c r="G7703" t="s">
        <v>261</v>
      </c>
      <c r="H7703" t="s">
        <v>150</v>
      </c>
      <c r="I7703" t="s">
        <v>136</v>
      </c>
      <c r="J7703" t="s">
        <v>137</v>
      </c>
      <c r="K7703" t="s">
        <v>138</v>
      </c>
      <c r="L7703" t="s">
        <v>22151</v>
      </c>
      <c r="M7703" t="s">
        <v>22152</v>
      </c>
      <c r="N7703">
        <v>0.40722222200000002</v>
      </c>
      <c r="O7703">
        <v>0</v>
      </c>
      <c r="P7703">
        <v>1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</row>
    <row r="7704" spans="1:31" x14ac:dyDescent="0.25">
      <c r="A7704">
        <v>2287853</v>
      </c>
      <c r="B7704">
        <v>1</v>
      </c>
      <c r="C7704" t="s">
        <v>80</v>
      </c>
      <c r="D7704" t="s">
        <v>105</v>
      </c>
      <c r="E7704" t="s">
        <v>322</v>
      </c>
      <c r="F7704" t="s">
        <v>12012</v>
      </c>
      <c r="G7704" t="s">
        <v>134</v>
      </c>
      <c r="H7704" t="s">
        <v>135</v>
      </c>
      <c r="I7704" t="s">
        <v>136</v>
      </c>
      <c r="J7704" t="s">
        <v>137</v>
      </c>
      <c r="K7704" t="s">
        <v>138</v>
      </c>
      <c r="L7704" t="s">
        <v>22153</v>
      </c>
      <c r="M7704" t="s">
        <v>22154</v>
      </c>
      <c r="N7704">
        <v>1.4386111109999999</v>
      </c>
      <c r="O7704">
        <v>1</v>
      </c>
      <c r="P7704">
        <v>5450</v>
      </c>
      <c r="Q7704">
        <v>8</v>
      </c>
      <c r="R7704">
        <v>9</v>
      </c>
      <c r="S7704">
        <v>30</v>
      </c>
      <c r="T7704">
        <v>367</v>
      </c>
      <c r="U7704">
        <v>11</v>
      </c>
      <c r="V7704">
        <v>17</v>
      </c>
      <c r="W7704">
        <v>0.63458753385300004</v>
      </c>
      <c r="X7704">
        <v>2055.8194755813001</v>
      </c>
      <c r="Y7704">
        <v>87.83895152003133</v>
      </c>
      <c r="Z7704">
        <v>3.2547543647957333</v>
      </c>
      <c r="AA7704">
        <v>683.25250399055074</v>
      </c>
      <c r="AB7704">
        <v>686.70238031082295</v>
      </c>
      <c r="AC7704">
        <v>4823.5991889576517</v>
      </c>
      <c r="AD7704">
        <v>1222.074395525535</v>
      </c>
      <c r="AE7704">
        <v>9563.1762377845407</v>
      </c>
    </row>
    <row r="7705" spans="1:31" x14ac:dyDescent="0.25">
      <c r="A7705">
        <v>2287810</v>
      </c>
      <c r="B7705">
        <v>1</v>
      </c>
      <c r="C7705" t="s">
        <v>80</v>
      </c>
      <c r="D7705" t="s">
        <v>98</v>
      </c>
      <c r="E7705" t="s">
        <v>165</v>
      </c>
      <c r="F7705" t="s">
        <v>22155</v>
      </c>
      <c r="G7705" t="s">
        <v>198</v>
      </c>
      <c r="H7705" t="s">
        <v>150</v>
      </c>
      <c r="I7705" t="s">
        <v>136</v>
      </c>
      <c r="J7705" t="s">
        <v>137</v>
      </c>
      <c r="K7705" t="s">
        <v>138</v>
      </c>
      <c r="L7705" t="s">
        <v>22156</v>
      </c>
      <c r="M7705" t="s">
        <v>22157</v>
      </c>
      <c r="N7705">
        <v>1.7155555549999999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1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1.3041624214666667E-3</v>
      </c>
      <c r="AC7705">
        <v>0</v>
      </c>
      <c r="AD7705">
        <v>0</v>
      </c>
      <c r="AE7705">
        <v>1.3041624214666667E-3</v>
      </c>
    </row>
    <row r="7706" spans="1:31" x14ac:dyDescent="0.25">
      <c r="A7706">
        <v>2287624</v>
      </c>
      <c r="B7706">
        <v>1</v>
      </c>
      <c r="C7706" t="s">
        <v>80</v>
      </c>
      <c r="D7706" t="s">
        <v>107</v>
      </c>
      <c r="E7706" t="s">
        <v>322</v>
      </c>
      <c r="F7706" t="s">
        <v>22158</v>
      </c>
      <c r="G7706" t="s">
        <v>143</v>
      </c>
      <c r="H7706" t="s">
        <v>135</v>
      </c>
      <c r="I7706" t="s">
        <v>136</v>
      </c>
      <c r="J7706" t="s">
        <v>137</v>
      </c>
      <c r="K7706" t="s">
        <v>144</v>
      </c>
      <c r="L7706" t="s">
        <v>22159</v>
      </c>
      <c r="M7706" t="s">
        <v>22160</v>
      </c>
      <c r="N7706">
        <v>9.2686111110000002</v>
      </c>
      <c r="O7706">
        <v>1</v>
      </c>
      <c r="P7706">
        <v>6670</v>
      </c>
      <c r="Q7706">
        <v>29</v>
      </c>
      <c r="R7706">
        <v>93</v>
      </c>
      <c r="S7706">
        <v>6</v>
      </c>
      <c r="T7706">
        <v>555</v>
      </c>
      <c r="U7706">
        <v>0</v>
      </c>
      <c r="V7706">
        <v>3</v>
      </c>
      <c r="W7706">
        <v>10.442879485979166</v>
      </c>
      <c r="X7706">
        <v>14255.158995739524</v>
      </c>
      <c r="Y7706">
        <v>3087.3816655457322</v>
      </c>
      <c r="Z7706">
        <v>323.24807584095731</v>
      </c>
      <c r="AA7706">
        <v>224.35914245170488</v>
      </c>
      <c r="AB7706">
        <v>4817.9210630201087</v>
      </c>
      <c r="AC7706">
        <v>0</v>
      </c>
      <c r="AD7706">
        <v>74.857118800278258</v>
      </c>
      <c r="AE7706">
        <v>22793.368940884287</v>
      </c>
    </row>
    <row r="7707" spans="1:31" x14ac:dyDescent="0.25">
      <c r="A7707">
        <v>2287873</v>
      </c>
      <c r="B7707">
        <v>1</v>
      </c>
      <c r="C7707" t="s">
        <v>81</v>
      </c>
      <c r="D7707" t="s">
        <v>122</v>
      </c>
      <c r="E7707" t="s">
        <v>141</v>
      </c>
      <c r="F7707" t="s">
        <v>22119</v>
      </c>
      <c r="G7707" t="s">
        <v>268</v>
      </c>
      <c r="H7707" t="s">
        <v>135</v>
      </c>
      <c r="I7707" t="s">
        <v>136</v>
      </c>
      <c r="J7707" t="s">
        <v>137</v>
      </c>
      <c r="K7707" t="s">
        <v>138</v>
      </c>
      <c r="L7707" t="s">
        <v>22161</v>
      </c>
      <c r="M7707" t="s">
        <v>22162</v>
      </c>
      <c r="N7707">
        <v>2.2227777770000001</v>
      </c>
      <c r="O7707">
        <v>0</v>
      </c>
      <c r="P7707">
        <v>90</v>
      </c>
      <c r="Q7707">
        <v>0</v>
      </c>
      <c r="R7707">
        <v>0</v>
      </c>
      <c r="S7707">
        <v>2</v>
      </c>
      <c r="T7707">
        <v>5</v>
      </c>
      <c r="U7707">
        <v>0</v>
      </c>
      <c r="V7707">
        <v>0</v>
      </c>
      <c r="W7707">
        <v>0</v>
      </c>
      <c r="X7707">
        <v>16.089669152056711</v>
      </c>
      <c r="Y7707">
        <v>0</v>
      </c>
      <c r="Z7707">
        <v>0</v>
      </c>
      <c r="AA7707">
        <v>5.1716977344034722</v>
      </c>
      <c r="AB7707">
        <v>2.9602493012787137</v>
      </c>
      <c r="AC7707">
        <v>0</v>
      </c>
      <c r="AD7707">
        <v>0</v>
      </c>
      <c r="AE7707">
        <v>24.221616187738899</v>
      </c>
    </row>
    <row r="7708" spans="1:31" x14ac:dyDescent="0.25">
      <c r="A7708">
        <v>2287587</v>
      </c>
      <c r="B7708">
        <v>1</v>
      </c>
      <c r="C7708" t="s">
        <v>80</v>
      </c>
      <c r="D7708" t="s">
        <v>85</v>
      </c>
      <c r="E7708" t="s">
        <v>147</v>
      </c>
      <c r="F7708" t="s">
        <v>22163</v>
      </c>
      <c r="G7708" t="s">
        <v>154</v>
      </c>
      <c r="H7708" t="s">
        <v>150</v>
      </c>
      <c r="I7708" t="s">
        <v>136</v>
      </c>
      <c r="J7708" t="s">
        <v>137</v>
      </c>
      <c r="K7708" t="s">
        <v>144</v>
      </c>
      <c r="L7708" t="s">
        <v>22164</v>
      </c>
      <c r="M7708" t="s">
        <v>22165</v>
      </c>
      <c r="N7708">
        <v>6.7733333330000001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1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1.9514208329673748</v>
      </c>
      <c r="AC7708">
        <v>0</v>
      </c>
      <c r="AD7708">
        <v>0</v>
      </c>
      <c r="AE7708">
        <v>1.9514208329673748</v>
      </c>
    </row>
    <row r="7709" spans="1:31" x14ac:dyDescent="0.25">
      <c r="A7709">
        <v>2287988</v>
      </c>
      <c r="B7709">
        <v>1</v>
      </c>
      <c r="C7709" t="s">
        <v>80</v>
      </c>
      <c r="D7709" t="s">
        <v>88</v>
      </c>
      <c r="E7709" t="s">
        <v>147</v>
      </c>
      <c r="F7709" t="s">
        <v>22135</v>
      </c>
      <c r="G7709" t="s">
        <v>149</v>
      </c>
      <c r="H7709" t="s">
        <v>150</v>
      </c>
      <c r="I7709" t="s">
        <v>136</v>
      </c>
      <c r="J7709" t="s">
        <v>137</v>
      </c>
      <c r="K7709" t="s">
        <v>138</v>
      </c>
      <c r="L7709" t="s">
        <v>22166</v>
      </c>
      <c r="M7709" t="s">
        <v>22167</v>
      </c>
      <c r="N7709">
        <v>0.62166666599999998</v>
      </c>
      <c r="O7709">
        <v>0</v>
      </c>
      <c r="P7709">
        <v>33</v>
      </c>
      <c r="Q7709">
        <v>0</v>
      </c>
      <c r="R7709">
        <v>0</v>
      </c>
      <c r="S7709">
        <v>0</v>
      </c>
      <c r="T7709">
        <v>2</v>
      </c>
      <c r="U7709">
        <v>0</v>
      </c>
      <c r="V7709">
        <v>0</v>
      </c>
      <c r="W7709">
        <v>0</v>
      </c>
      <c r="X7709">
        <v>8.7382781639010041</v>
      </c>
      <c r="Y7709">
        <v>0</v>
      </c>
      <c r="Z7709">
        <v>0</v>
      </c>
      <c r="AA7709">
        <v>0</v>
      </c>
      <c r="AB7709">
        <v>3.0445969299300755</v>
      </c>
      <c r="AC7709">
        <v>0</v>
      </c>
      <c r="AD7709">
        <v>0</v>
      </c>
      <c r="AE7709">
        <v>11.78287509383108</v>
      </c>
    </row>
    <row r="7710" spans="1:31" x14ac:dyDescent="0.25">
      <c r="A7710">
        <v>2287656</v>
      </c>
      <c r="B7710">
        <v>1</v>
      </c>
      <c r="C7710" t="s">
        <v>80</v>
      </c>
      <c r="D7710" t="s">
        <v>96</v>
      </c>
      <c r="E7710" t="s">
        <v>165</v>
      </c>
      <c r="F7710" t="s">
        <v>22168</v>
      </c>
      <c r="G7710" t="s">
        <v>167</v>
      </c>
      <c r="H7710" t="s">
        <v>150</v>
      </c>
      <c r="I7710" t="s">
        <v>136</v>
      </c>
      <c r="J7710" t="s">
        <v>137</v>
      </c>
      <c r="K7710" t="s">
        <v>138</v>
      </c>
      <c r="L7710" t="s">
        <v>22169</v>
      </c>
      <c r="M7710" t="s">
        <v>22170</v>
      </c>
      <c r="N7710">
        <v>7.1408333329999998</v>
      </c>
      <c r="O7710">
        <v>0</v>
      </c>
      <c r="P7710">
        <v>1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</row>
    <row r="7711" spans="1:31" x14ac:dyDescent="0.25">
      <c r="A7711">
        <v>2287679</v>
      </c>
      <c r="B7711">
        <v>1</v>
      </c>
      <c r="C7711" t="s">
        <v>80</v>
      </c>
      <c r="D7711" t="s">
        <v>105</v>
      </c>
      <c r="E7711" t="s">
        <v>165</v>
      </c>
      <c r="F7711" t="s">
        <v>22171</v>
      </c>
      <c r="G7711" t="s">
        <v>198</v>
      </c>
      <c r="H7711" t="s">
        <v>150</v>
      </c>
      <c r="I7711" t="s">
        <v>136</v>
      </c>
      <c r="J7711" t="s">
        <v>137</v>
      </c>
      <c r="K7711" t="s">
        <v>138</v>
      </c>
      <c r="L7711" t="s">
        <v>22172</v>
      </c>
      <c r="M7711" t="s">
        <v>22173</v>
      </c>
      <c r="N7711">
        <v>1.400555555</v>
      </c>
      <c r="O7711">
        <v>0</v>
      </c>
      <c r="P7711">
        <v>0</v>
      </c>
      <c r="Q7711">
        <v>0</v>
      </c>
      <c r="R7711">
        <v>1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0.91117647067995833</v>
      </c>
      <c r="AA7711">
        <v>0</v>
      </c>
      <c r="AB7711">
        <v>0</v>
      </c>
      <c r="AC7711">
        <v>0</v>
      </c>
      <c r="AD7711">
        <v>0</v>
      </c>
      <c r="AE7711">
        <v>0.91117647067995833</v>
      </c>
    </row>
    <row r="7712" spans="1:31" x14ac:dyDescent="0.25">
      <c r="A7712">
        <v>2287865</v>
      </c>
      <c r="B7712">
        <v>1</v>
      </c>
      <c r="C7712" t="s">
        <v>81</v>
      </c>
      <c r="D7712" t="s">
        <v>118</v>
      </c>
      <c r="E7712" t="s">
        <v>165</v>
      </c>
      <c r="F7712" t="s">
        <v>22174</v>
      </c>
      <c r="G7712" t="s">
        <v>225</v>
      </c>
      <c r="H7712" t="s">
        <v>150</v>
      </c>
      <c r="I7712" t="s">
        <v>136</v>
      </c>
      <c r="J7712" t="s">
        <v>137</v>
      </c>
      <c r="K7712" t="s">
        <v>138</v>
      </c>
      <c r="L7712" t="s">
        <v>22175</v>
      </c>
      <c r="M7712" t="s">
        <v>22176</v>
      </c>
      <c r="N7712">
        <v>0.57805555500000005</v>
      </c>
      <c r="O7712">
        <v>0</v>
      </c>
      <c r="P7712">
        <v>4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0.81268369348211111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0.81268369348211111</v>
      </c>
    </row>
    <row r="7713" spans="1:31" x14ac:dyDescent="0.25">
      <c r="A7713">
        <v>2287965</v>
      </c>
      <c r="B7713">
        <v>1</v>
      </c>
      <c r="C7713" t="s">
        <v>80</v>
      </c>
      <c r="D7713" t="s">
        <v>93</v>
      </c>
      <c r="E7713" t="s">
        <v>141</v>
      </c>
      <c r="F7713" t="s">
        <v>22177</v>
      </c>
      <c r="G7713" t="s">
        <v>787</v>
      </c>
      <c r="H7713" t="s">
        <v>135</v>
      </c>
      <c r="I7713" t="s">
        <v>136</v>
      </c>
      <c r="J7713" t="s">
        <v>137</v>
      </c>
      <c r="K7713" t="s">
        <v>138</v>
      </c>
      <c r="L7713" t="s">
        <v>22178</v>
      </c>
      <c r="M7713" t="s">
        <v>22179</v>
      </c>
      <c r="N7713">
        <v>2.4369444439999999</v>
      </c>
      <c r="O7713">
        <v>0</v>
      </c>
      <c r="P7713">
        <v>325</v>
      </c>
      <c r="Q7713">
        <v>0</v>
      </c>
      <c r="R7713">
        <v>0</v>
      </c>
      <c r="S7713">
        <v>0</v>
      </c>
      <c r="T7713">
        <v>180</v>
      </c>
      <c r="U7713">
        <v>0</v>
      </c>
      <c r="V7713">
        <v>0</v>
      </c>
      <c r="W7713">
        <v>0</v>
      </c>
      <c r="X7713">
        <v>209.50998196349576</v>
      </c>
      <c r="Y7713">
        <v>0</v>
      </c>
      <c r="Z7713">
        <v>0</v>
      </c>
      <c r="AA7713">
        <v>0</v>
      </c>
      <c r="AB7713">
        <v>132.94949581378583</v>
      </c>
      <c r="AC7713">
        <v>0</v>
      </c>
      <c r="AD7713">
        <v>0</v>
      </c>
      <c r="AE7713">
        <v>342.45947777728156</v>
      </c>
    </row>
    <row r="7714" spans="1:31" x14ac:dyDescent="0.25">
      <c r="A7714">
        <v>2287842</v>
      </c>
      <c r="B7714">
        <v>1</v>
      </c>
      <c r="C7714" t="s">
        <v>80</v>
      </c>
      <c r="D7714" t="s">
        <v>104</v>
      </c>
      <c r="E7714" t="s">
        <v>165</v>
      </c>
      <c r="F7714" t="s">
        <v>22180</v>
      </c>
      <c r="G7714" t="s">
        <v>198</v>
      </c>
      <c r="H7714" t="s">
        <v>150</v>
      </c>
      <c r="I7714" t="s">
        <v>136</v>
      </c>
      <c r="J7714" t="s">
        <v>137</v>
      </c>
      <c r="K7714" t="s">
        <v>138</v>
      </c>
      <c r="L7714" t="s">
        <v>22181</v>
      </c>
      <c r="M7714" t="s">
        <v>22182</v>
      </c>
      <c r="N7714">
        <v>0.98055555500000002</v>
      </c>
      <c r="O7714">
        <v>0</v>
      </c>
      <c r="P7714">
        <v>1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0.46144581106818339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0.46144581106818339</v>
      </c>
    </row>
    <row r="7715" spans="1:31" x14ac:dyDescent="0.25">
      <c r="A7715">
        <v>2287719</v>
      </c>
      <c r="B7715">
        <v>1</v>
      </c>
      <c r="C7715" t="s">
        <v>80</v>
      </c>
      <c r="D7715" t="s">
        <v>108</v>
      </c>
      <c r="E7715" t="s">
        <v>147</v>
      </c>
      <c r="F7715" t="s">
        <v>22183</v>
      </c>
      <c r="G7715" t="s">
        <v>149</v>
      </c>
      <c r="H7715" t="s">
        <v>150</v>
      </c>
      <c r="I7715" t="s">
        <v>136</v>
      </c>
      <c r="J7715" t="s">
        <v>137</v>
      </c>
      <c r="K7715" t="s">
        <v>138</v>
      </c>
      <c r="L7715" t="s">
        <v>22184</v>
      </c>
      <c r="M7715" t="s">
        <v>22185</v>
      </c>
      <c r="N7715">
        <v>0.80916666599999998</v>
      </c>
      <c r="O7715">
        <v>0</v>
      </c>
      <c r="P7715">
        <v>11</v>
      </c>
      <c r="Q7715">
        <v>0</v>
      </c>
      <c r="R7715">
        <v>2</v>
      </c>
      <c r="S7715">
        <v>0</v>
      </c>
      <c r="T7715">
        <v>2</v>
      </c>
      <c r="U7715">
        <v>0</v>
      </c>
      <c r="V7715">
        <v>0</v>
      </c>
      <c r="W7715">
        <v>0</v>
      </c>
      <c r="X7715">
        <v>1.3916971329450001</v>
      </c>
      <c r="Y7715">
        <v>0</v>
      </c>
      <c r="Z7715">
        <v>5.7067867444575003E-2</v>
      </c>
      <c r="AA7715">
        <v>0</v>
      </c>
      <c r="AB7715">
        <v>2.5748090143758333E-2</v>
      </c>
      <c r="AC7715">
        <v>0</v>
      </c>
      <c r="AD7715">
        <v>0</v>
      </c>
      <c r="AE7715">
        <v>1.4745130905333335</v>
      </c>
    </row>
    <row r="7716" spans="1:31" x14ac:dyDescent="0.25">
      <c r="A7716">
        <v>2287470</v>
      </c>
      <c r="B7716">
        <v>1</v>
      </c>
      <c r="C7716" t="s">
        <v>81</v>
      </c>
      <c r="D7716" t="s">
        <v>114</v>
      </c>
      <c r="E7716" t="s">
        <v>157</v>
      </c>
      <c r="F7716" t="s">
        <v>22186</v>
      </c>
      <c r="G7716" t="s">
        <v>134</v>
      </c>
      <c r="H7716" t="s">
        <v>135</v>
      </c>
      <c r="I7716" t="s">
        <v>738</v>
      </c>
      <c r="J7716" t="s">
        <v>137</v>
      </c>
      <c r="K7716" t="s">
        <v>138</v>
      </c>
      <c r="L7716" t="s">
        <v>22187</v>
      </c>
      <c r="M7716" t="s">
        <v>22188</v>
      </c>
      <c r="N7716">
        <v>3.0277776999999999E-2</v>
      </c>
      <c r="O7716">
        <v>0</v>
      </c>
      <c r="P7716">
        <v>767</v>
      </c>
      <c r="Q7716">
        <v>1</v>
      </c>
      <c r="R7716">
        <v>19</v>
      </c>
      <c r="S7716">
        <v>8</v>
      </c>
      <c r="T7716">
        <v>84</v>
      </c>
      <c r="U7716">
        <v>1</v>
      </c>
      <c r="V7716">
        <v>0</v>
      </c>
      <c r="W7716">
        <v>0</v>
      </c>
      <c r="X7716">
        <v>1.8559707449753591</v>
      </c>
      <c r="Y7716">
        <v>3.8934123686791666E-2</v>
      </c>
      <c r="Z7716">
        <v>4.1376009946224993E-2</v>
      </c>
      <c r="AA7716">
        <v>0.68117171822649181</v>
      </c>
      <c r="AB7716">
        <v>0.31788509833191669</v>
      </c>
      <c r="AC7716">
        <v>6.4708601032708341E-2</v>
      </c>
      <c r="AD7716">
        <v>0</v>
      </c>
      <c r="AE7716">
        <v>3.0000462961994931</v>
      </c>
    </row>
    <row r="7717" spans="1:31" x14ac:dyDescent="0.25">
      <c r="A7717">
        <v>2287616</v>
      </c>
      <c r="B7717">
        <v>1</v>
      </c>
      <c r="C7717" t="s">
        <v>80</v>
      </c>
      <c r="D7717" t="s">
        <v>93</v>
      </c>
      <c r="E7717" t="s">
        <v>176</v>
      </c>
      <c r="F7717" t="s">
        <v>22189</v>
      </c>
      <c r="G7717" t="s">
        <v>261</v>
      </c>
      <c r="H7717" t="s">
        <v>150</v>
      </c>
      <c r="I7717" t="s">
        <v>136</v>
      </c>
      <c r="J7717" t="s">
        <v>137</v>
      </c>
      <c r="K7717" t="s">
        <v>138</v>
      </c>
      <c r="L7717" t="s">
        <v>22190</v>
      </c>
      <c r="M7717" t="s">
        <v>22191</v>
      </c>
      <c r="N7717">
        <v>0.79277777699999996</v>
      </c>
      <c r="O7717">
        <v>0</v>
      </c>
      <c r="P7717">
        <v>21</v>
      </c>
      <c r="Q7717">
        <v>0</v>
      </c>
      <c r="R7717">
        <v>13</v>
      </c>
      <c r="S7717">
        <v>0</v>
      </c>
      <c r="T7717">
        <v>8</v>
      </c>
      <c r="U7717">
        <v>0</v>
      </c>
      <c r="V7717">
        <v>0</v>
      </c>
      <c r="W7717">
        <v>0</v>
      </c>
      <c r="X7717">
        <v>6.276347847010693</v>
      </c>
      <c r="Y7717">
        <v>0</v>
      </c>
      <c r="Z7717">
        <v>7.6330679104624011</v>
      </c>
      <c r="AA7717">
        <v>0</v>
      </c>
      <c r="AB7717">
        <v>5.2820292034420158</v>
      </c>
      <c r="AC7717">
        <v>0</v>
      </c>
      <c r="AD7717">
        <v>0</v>
      </c>
      <c r="AE7717">
        <v>19.19144496091511</v>
      </c>
    </row>
    <row r="7718" spans="1:31" x14ac:dyDescent="0.25">
      <c r="A7718">
        <v>2287859</v>
      </c>
      <c r="B7718">
        <v>1</v>
      </c>
      <c r="C7718" t="s">
        <v>81</v>
      </c>
      <c r="D7718" t="s">
        <v>127</v>
      </c>
      <c r="E7718" t="s">
        <v>176</v>
      </c>
      <c r="F7718" t="s">
        <v>22192</v>
      </c>
      <c r="G7718" t="s">
        <v>149</v>
      </c>
      <c r="H7718" t="s">
        <v>150</v>
      </c>
      <c r="I7718" t="s">
        <v>136</v>
      </c>
      <c r="J7718" t="s">
        <v>137</v>
      </c>
      <c r="K7718" t="s">
        <v>138</v>
      </c>
      <c r="L7718" t="s">
        <v>22193</v>
      </c>
      <c r="M7718" t="s">
        <v>22194</v>
      </c>
      <c r="N7718">
        <v>2.0869444439999998</v>
      </c>
      <c r="O7718">
        <v>0</v>
      </c>
      <c r="P7718">
        <v>0</v>
      </c>
      <c r="Q7718">
        <v>0</v>
      </c>
      <c r="R7718">
        <v>5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5.8241315542236176</v>
      </c>
      <c r="AA7718">
        <v>0</v>
      </c>
      <c r="AB7718">
        <v>0</v>
      </c>
      <c r="AC7718">
        <v>0</v>
      </c>
      <c r="AD7718">
        <v>0</v>
      </c>
      <c r="AE7718">
        <v>5.8241315542236176</v>
      </c>
    </row>
    <row r="7719" spans="1:31" x14ac:dyDescent="0.25">
      <c r="A7719">
        <v>2287905</v>
      </c>
      <c r="B7719">
        <v>1</v>
      </c>
      <c r="C7719" t="s">
        <v>80</v>
      </c>
      <c r="D7719" t="s">
        <v>111</v>
      </c>
      <c r="E7719" t="s">
        <v>141</v>
      </c>
      <c r="F7719" t="s">
        <v>22195</v>
      </c>
      <c r="G7719" t="s">
        <v>442</v>
      </c>
      <c r="H7719" t="s">
        <v>135</v>
      </c>
      <c r="I7719" t="s">
        <v>136</v>
      </c>
      <c r="J7719" t="s">
        <v>137</v>
      </c>
      <c r="K7719" t="s">
        <v>138</v>
      </c>
      <c r="L7719" t="s">
        <v>22196</v>
      </c>
      <c r="M7719" t="s">
        <v>22197</v>
      </c>
      <c r="N7719">
        <v>0.17972222199999999</v>
      </c>
      <c r="O7719">
        <v>0</v>
      </c>
      <c r="P7719">
        <v>23000</v>
      </c>
      <c r="Q7719">
        <v>0</v>
      </c>
      <c r="R7719">
        <v>7</v>
      </c>
      <c r="S7719">
        <v>8</v>
      </c>
      <c r="T7719">
        <v>2682</v>
      </c>
      <c r="U7719">
        <v>3</v>
      </c>
      <c r="V7719">
        <v>13</v>
      </c>
      <c r="W7719">
        <v>0</v>
      </c>
      <c r="X7719">
        <v>1216.9136281144511</v>
      </c>
      <c r="Y7719">
        <v>0</v>
      </c>
      <c r="Z7719">
        <v>0.66368741598798331</v>
      </c>
      <c r="AA7719">
        <v>199.24397369679588</v>
      </c>
      <c r="AB7719">
        <v>346.93684521378094</v>
      </c>
      <c r="AC7719">
        <v>47.021008981240001</v>
      </c>
      <c r="AD7719">
        <v>41.045963082513872</v>
      </c>
      <c r="AE7719">
        <v>1851.8251065047698</v>
      </c>
    </row>
    <row r="7720" spans="1:31" x14ac:dyDescent="0.25">
      <c r="A7720">
        <v>2288005</v>
      </c>
      <c r="B7720">
        <v>1</v>
      </c>
      <c r="C7720" t="s">
        <v>80</v>
      </c>
      <c r="D7720" t="s">
        <v>97</v>
      </c>
      <c r="E7720" t="s">
        <v>165</v>
      </c>
      <c r="F7720" t="s">
        <v>22198</v>
      </c>
      <c r="G7720" t="s">
        <v>198</v>
      </c>
      <c r="H7720" t="s">
        <v>150</v>
      </c>
      <c r="I7720" t="s">
        <v>136</v>
      </c>
      <c r="J7720" t="s">
        <v>137</v>
      </c>
      <c r="K7720" t="s">
        <v>138</v>
      </c>
      <c r="L7720" t="s">
        <v>22199</v>
      </c>
      <c r="M7720" t="s">
        <v>22200</v>
      </c>
      <c r="N7720">
        <v>1.1816666659999999</v>
      </c>
      <c r="O7720">
        <v>0</v>
      </c>
      <c r="P7720">
        <v>2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0.58749413911210002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0.58749413911210002</v>
      </c>
    </row>
    <row r="7721" spans="1:31" x14ac:dyDescent="0.25">
      <c r="A7721">
        <v>2287547</v>
      </c>
      <c r="B7721">
        <v>1</v>
      </c>
      <c r="C7721" t="s">
        <v>81</v>
      </c>
      <c r="D7721" t="s">
        <v>112</v>
      </c>
      <c r="E7721" t="s">
        <v>147</v>
      </c>
      <c r="F7721" t="s">
        <v>22201</v>
      </c>
      <c r="G7721" t="s">
        <v>149</v>
      </c>
      <c r="H7721" t="s">
        <v>150</v>
      </c>
      <c r="I7721" t="s">
        <v>136</v>
      </c>
      <c r="J7721" t="s">
        <v>137</v>
      </c>
      <c r="K7721" t="s">
        <v>138</v>
      </c>
      <c r="L7721" t="s">
        <v>22202</v>
      </c>
      <c r="M7721" t="s">
        <v>22203</v>
      </c>
      <c r="N7721">
        <v>3.0697222219999998</v>
      </c>
      <c r="O7721">
        <v>0</v>
      </c>
      <c r="P7721">
        <v>10</v>
      </c>
      <c r="Q7721">
        <v>0</v>
      </c>
      <c r="R7721">
        <v>0</v>
      </c>
      <c r="S7721">
        <v>0</v>
      </c>
      <c r="T7721">
        <v>1</v>
      </c>
      <c r="U7721">
        <v>0</v>
      </c>
      <c r="V7721">
        <v>0</v>
      </c>
      <c r="W7721">
        <v>0</v>
      </c>
      <c r="X7721">
        <v>3.6952276205780339</v>
      </c>
      <c r="Y7721">
        <v>0</v>
      </c>
      <c r="Z7721">
        <v>0</v>
      </c>
      <c r="AA7721">
        <v>0</v>
      </c>
      <c r="AB7721">
        <v>1.9339455657379498</v>
      </c>
      <c r="AC7721">
        <v>0</v>
      </c>
      <c r="AD7721">
        <v>0</v>
      </c>
      <c r="AE7721">
        <v>5.6291731863159837</v>
      </c>
    </row>
    <row r="7722" spans="1:31" x14ac:dyDescent="0.25">
      <c r="A7722">
        <v>2287570</v>
      </c>
      <c r="B7722">
        <v>1</v>
      </c>
      <c r="C7722" t="s">
        <v>81</v>
      </c>
      <c r="D7722" t="s">
        <v>127</v>
      </c>
      <c r="E7722" t="s">
        <v>141</v>
      </c>
      <c r="F7722" t="s">
        <v>22204</v>
      </c>
      <c r="G7722" t="s">
        <v>143</v>
      </c>
      <c r="H7722" t="s">
        <v>135</v>
      </c>
      <c r="I7722" t="s">
        <v>136</v>
      </c>
      <c r="J7722" t="s">
        <v>137</v>
      </c>
      <c r="K7722" t="s">
        <v>144</v>
      </c>
      <c r="L7722" t="s">
        <v>22205</v>
      </c>
      <c r="M7722" t="s">
        <v>22206</v>
      </c>
      <c r="N7722">
        <v>1.686388888</v>
      </c>
      <c r="O7722">
        <v>0</v>
      </c>
      <c r="P7722">
        <v>373</v>
      </c>
      <c r="Q7722">
        <v>0</v>
      </c>
      <c r="R7722">
        <v>0</v>
      </c>
      <c r="S7722">
        <v>0</v>
      </c>
      <c r="T7722">
        <v>28</v>
      </c>
      <c r="U7722">
        <v>0</v>
      </c>
      <c r="V7722">
        <v>0</v>
      </c>
      <c r="W7722">
        <v>0</v>
      </c>
      <c r="X7722">
        <v>148.13238602417462</v>
      </c>
      <c r="Y7722">
        <v>0</v>
      </c>
      <c r="Z7722">
        <v>0</v>
      </c>
      <c r="AA7722">
        <v>0</v>
      </c>
      <c r="AB7722">
        <v>51.641113367043999</v>
      </c>
      <c r="AC7722">
        <v>0</v>
      </c>
      <c r="AD7722">
        <v>0</v>
      </c>
      <c r="AE7722">
        <v>199.77349939121862</v>
      </c>
    </row>
    <row r="7723" spans="1:31" x14ac:dyDescent="0.25">
      <c r="A7723">
        <v>2287527</v>
      </c>
      <c r="B7723">
        <v>1</v>
      </c>
      <c r="C7723" t="s">
        <v>81</v>
      </c>
      <c r="D7723" t="s">
        <v>128</v>
      </c>
      <c r="E7723" t="s">
        <v>165</v>
      </c>
      <c r="F7723" t="s">
        <v>22207</v>
      </c>
      <c r="G7723" t="s">
        <v>167</v>
      </c>
      <c r="H7723" t="s">
        <v>150</v>
      </c>
      <c r="I7723" t="s">
        <v>136</v>
      </c>
      <c r="J7723" t="s">
        <v>137</v>
      </c>
      <c r="K7723" t="s">
        <v>138</v>
      </c>
      <c r="L7723" t="s">
        <v>22208</v>
      </c>
      <c r="M7723" t="s">
        <v>22209</v>
      </c>
      <c r="N7723">
        <v>6.2925000000000004</v>
      </c>
      <c r="O7723">
        <v>0</v>
      </c>
      <c r="P7723">
        <v>1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0.39407263694084999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0.39407263694084999</v>
      </c>
    </row>
    <row r="7724" spans="1:31" x14ac:dyDescent="0.25">
      <c r="A7724">
        <v>2287590</v>
      </c>
      <c r="B7724">
        <v>1</v>
      </c>
      <c r="C7724" t="s">
        <v>81</v>
      </c>
      <c r="D7724" t="s">
        <v>128</v>
      </c>
      <c r="E7724" t="s">
        <v>157</v>
      </c>
      <c r="F7724" t="s">
        <v>22210</v>
      </c>
      <c r="G7724" t="s">
        <v>143</v>
      </c>
      <c r="H7724" t="s">
        <v>135</v>
      </c>
      <c r="I7724" t="s">
        <v>136</v>
      </c>
      <c r="J7724" t="s">
        <v>137</v>
      </c>
      <c r="K7724" t="s">
        <v>144</v>
      </c>
      <c r="L7724" t="s">
        <v>22211</v>
      </c>
      <c r="M7724" t="s">
        <v>22212</v>
      </c>
      <c r="N7724">
        <v>0.45861111100000002</v>
      </c>
      <c r="O7724">
        <v>10</v>
      </c>
      <c r="P7724">
        <v>1540</v>
      </c>
      <c r="Q7724">
        <v>67</v>
      </c>
      <c r="R7724">
        <v>100</v>
      </c>
      <c r="S7724">
        <v>14</v>
      </c>
      <c r="T7724">
        <v>127</v>
      </c>
      <c r="U7724">
        <v>3</v>
      </c>
      <c r="V7724">
        <v>1</v>
      </c>
      <c r="W7724">
        <v>1.3118756748453417</v>
      </c>
      <c r="X7724">
        <v>105.82503805184976</v>
      </c>
      <c r="Y7724">
        <v>12.276047522505548</v>
      </c>
      <c r="Z7724">
        <v>8.932549558023652</v>
      </c>
      <c r="AA7724">
        <v>138.48061204885616</v>
      </c>
      <c r="AB7724">
        <v>30.83386831428485</v>
      </c>
      <c r="AC7724">
        <v>2.5036918506877335</v>
      </c>
      <c r="AD7724">
        <v>0.87236959918246659</v>
      </c>
      <c r="AE7724">
        <v>301.03605262023558</v>
      </c>
    </row>
    <row r="7725" spans="1:31" x14ac:dyDescent="0.25">
      <c r="A7725">
        <v>2287533</v>
      </c>
      <c r="B7725">
        <v>1</v>
      </c>
      <c r="C7725" t="s">
        <v>81</v>
      </c>
      <c r="D7725" t="s">
        <v>123</v>
      </c>
      <c r="E7725" t="s">
        <v>157</v>
      </c>
      <c r="F7725" t="s">
        <v>22213</v>
      </c>
      <c r="G7725" t="s">
        <v>134</v>
      </c>
      <c r="H7725" t="s">
        <v>135</v>
      </c>
      <c r="I7725" t="s">
        <v>136</v>
      </c>
      <c r="J7725" t="s">
        <v>137</v>
      </c>
      <c r="K7725" t="s">
        <v>138</v>
      </c>
      <c r="L7725" t="s">
        <v>22214</v>
      </c>
      <c r="M7725" t="s">
        <v>22215</v>
      </c>
      <c r="N7725">
        <v>0.887222222</v>
      </c>
      <c r="O7725">
        <v>0</v>
      </c>
      <c r="P7725">
        <v>361</v>
      </c>
      <c r="Q7725">
        <v>0</v>
      </c>
      <c r="R7725">
        <v>3</v>
      </c>
      <c r="S7725">
        <v>6</v>
      </c>
      <c r="T7725">
        <v>18</v>
      </c>
      <c r="U7725">
        <v>8</v>
      </c>
      <c r="V7725">
        <v>1</v>
      </c>
      <c r="W7725">
        <v>0</v>
      </c>
      <c r="X7725">
        <v>94.824604121235012</v>
      </c>
      <c r="Y7725">
        <v>0</v>
      </c>
      <c r="Z7725">
        <v>1.1204099910075001</v>
      </c>
      <c r="AA7725">
        <v>83.660785042165983</v>
      </c>
      <c r="AB7725">
        <v>15.705221906585219</v>
      </c>
      <c r="AC7725">
        <v>543.83349622325466</v>
      </c>
      <c r="AD7725">
        <v>60.977890586884506</v>
      </c>
      <c r="AE7725">
        <v>800.12240787113296</v>
      </c>
    </row>
    <row r="7726" spans="1:31" x14ac:dyDescent="0.25">
      <c r="A7726">
        <v>2287782</v>
      </c>
      <c r="B7726">
        <v>1</v>
      </c>
      <c r="C7726" t="s">
        <v>80</v>
      </c>
      <c r="D7726" t="s">
        <v>103</v>
      </c>
      <c r="E7726" t="s">
        <v>157</v>
      </c>
      <c r="F7726" t="s">
        <v>22216</v>
      </c>
      <c r="G7726" t="s">
        <v>134</v>
      </c>
      <c r="H7726" t="s">
        <v>135</v>
      </c>
      <c r="I7726" t="s">
        <v>136</v>
      </c>
      <c r="J7726" t="s">
        <v>137</v>
      </c>
      <c r="K7726" t="s">
        <v>138</v>
      </c>
      <c r="L7726" t="s">
        <v>22217</v>
      </c>
      <c r="M7726" t="s">
        <v>22218</v>
      </c>
      <c r="N7726">
        <v>0.233055555</v>
      </c>
      <c r="O7726">
        <v>0</v>
      </c>
      <c r="P7726">
        <v>4988</v>
      </c>
      <c r="Q7726">
        <v>0</v>
      </c>
      <c r="R7726">
        <v>80</v>
      </c>
      <c r="S7726">
        <v>0</v>
      </c>
      <c r="T7726">
        <v>460</v>
      </c>
      <c r="U7726">
        <v>0</v>
      </c>
      <c r="V7726">
        <v>0</v>
      </c>
      <c r="W7726">
        <v>0</v>
      </c>
      <c r="X7726">
        <v>304.1965200416567</v>
      </c>
      <c r="Y7726">
        <v>0</v>
      </c>
      <c r="Z7726">
        <v>4.8156560520391718</v>
      </c>
      <c r="AA7726">
        <v>0</v>
      </c>
      <c r="AB7726">
        <v>88.962349830007227</v>
      </c>
      <c r="AC7726">
        <v>0</v>
      </c>
      <c r="AD7726">
        <v>0</v>
      </c>
      <c r="AE7726">
        <v>397.97452592370308</v>
      </c>
    </row>
    <row r="7727" spans="1:31" x14ac:dyDescent="0.25">
      <c r="A7727">
        <v>2287882</v>
      </c>
      <c r="B7727">
        <v>1</v>
      </c>
      <c r="C7727" t="s">
        <v>80</v>
      </c>
      <c r="D7727" t="s">
        <v>103</v>
      </c>
      <c r="E7727" t="s">
        <v>147</v>
      </c>
      <c r="F7727" t="s">
        <v>22219</v>
      </c>
      <c r="G7727" t="s">
        <v>149</v>
      </c>
      <c r="H7727" t="s">
        <v>150</v>
      </c>
      <c r="I7727" t="s">
        <v>136</v>
      </c>
      <c r="J7727" t="s">
        <v>137</v>
      </c>
      <c r="K7727" t="s">
        <v>138</v>
      </c>
      <c r="L7727" t="s">
        <v>22220</v>
      </c>
      <c r="M7727" t="s">
        <v>22221</v>
      </c>
      <c r="N7727">
        <v>1.9494444440000001</v>
      </c>
      <c r="O7727">
        <v>0</v>
      </c>
      <c r="P7727">
        <v>0</v>
      </c>
      <c r="Q7727">
        <v>0</v>
      </c>
      <c r="R7727">
        <v>1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1.1151802216311666</v>
      </c>
      <c r="AA7727">
        <v>0</v>
      </c>
      <c r="AB7727">
        <v>0</v>
      </c>
      <c r="AC7727">
        <v>0</v>
      </c>
      <c r="AD7727">
        <v>0</v>
      </c>
      <c r="AE7727">
        <v>1.1151802216311666</v>
      </c>
    </row>
    <row r="7728" spans="1:31" x14ac:dyDescent="0.25">
      <c r="A7728">
        <v>2287653</v>
      </c>
      <c r="B7728">
        <v>1</v>
      </c>
      <c r="C7728" t="s">
        <v>80</v>
      </c>
      <c r="D7728" t="s">
        <v>96</v>
      </c>
      <c r="E7728" t="s">
        <v>322</v>
      </c>
      <c r="F7728" t="s">
        <v>22222</v>
      </c>
      <c r="G7728" t="s">
        <v>442</v>
      </c>
      <c r="H7728" t="s">
        <v>135</v>
      </c>
      <c r="I7728" t="s">
        <v>136</v>
      </c>
      <c r="J7728" t="s">
        <v>137</v>
      </c>
      <c r="K7728" t="s">
        <v>138</v>
      </c>
      <c r="L7728" t="s">
        <v>22223</v>
      </c>
      <c r="M7728" t="s">
        <v>22224</v>
      </c>
      <c r="N7728">
        <v>1.138657222</v>
      </c>
      <c r="O7728">
        <v>0</v>
      </c>
      <c r="P7728">
        <v>483</v>
      </c>
      <c r="Q7728">
        <v>0</v>
      </c>
      <c r="R7728">
        <v>1</v>
      </c>
      <c r="S7728">
        <v>6</v>
      </c>
      <c r="T7728">
        <v>47</v>
      </c>
      <c r="U7728">
        <v>0</v>
      </c>
      <c r="V7728">
        <v>0</v>
      </c>
      <c r="W7728">
        <v>0</v>
      </c>
      <c r="X7728">
        <v>157.98487766963902</v>
      </c>
      <c r="Y7728">
        <v>0</v>
      </c>
      <c r="Z7728">
        <v>0.14544738940062502</v>
      </c>
      <c r="AA7728">
        <v>1059.5242210099102</v>
      </c>
      <c r="AB7728">
        <v>97.042748048965407</v>
      </c>
      <c r="AC7728">
        <v>0</v>
      </c>
      <c r="AD7728">
        <v>0</v>
      </c>
      <c r="AE7728">
        <v>1314.6972941179154</v>
      </c>
    </row>
    <row r="7729" spans="1:31" x14ac:dyDescent="0.25">
      <c r="A7729">
        <v>2287776</v>
      </c>
      <c r="B7729">
        <v>1</v>
      </c>
      <c r="C7729" t="s">
        <v>80</v>
      </c>
      <c r="D7729" t="s">
        <v>101</v>
      </c>
      <c r="E7729" t="s">
        <v>147</v>
      </c>
      <c r="F7729" t="s">
        <v>22225</v>
      </c>
      <c r="G7729" t="s">
        <v>149</v>
      </c>
      <c r="H7729" t="s">
        <v>150</v>
      </c>
      <c r="I7729" t="s">
        <v>136</v>
      </c>
      <c r="J7729" t="s">
        <v>137</v>
      </c>
      <c r="K7729" t="s">
        <v>138</v>
      </c>
      <c r="L7729" t="s">
        <v>22226</v>
      </c>
      <c r="M7729" t="s">
        <v>22227</v>
      </c>
      <c r="N7729">
        <v>0.83833333300000001</v>
      </c>
      <c r="O7729">
        <v>0</v>
      </c>
      <c r="P7729">
        <v>18</v>
      </c>
      <c r="Q7729">
        <v>0</v>
      </c>
      <c r="R7729">
        <v>2</v>
      </c>
      <c r="S7729">
        <v>0</v>
      </c>
      <c r="T7729">
        <v>6</v>
      </c>
      <c r="U7729">
        <v>0</v>
      </c>
      <c r="V7729">
        <v>0</v>
      </c>
      <c r="W7729">
        <v>0</v>
      </c>
      <c r="X7729">
        <v>8.063931265168252</v>
      </c>
      <c r="Y7729">
        <v>0</v>
      </c>
      <c r="Z7729">
        <v>9.4147833249000001E-2</v>
      </c>
      <c r="AA7729">
        <v>0</v>
      </c>
      <c r="AB7729">
        <v>11.232310241932</v>
      </c>
      <c r="AC7729">
        <v>0</v>
      </c>
      <c r="AD7729">
        <v>0</v>
      </c>
      <c r="AE7729">
        <v>19.390389340349252</v>
      </c>
    </row>
    <row r="7730" spans="1:31" x14ac:dyDescent="0.25">
      <c r="A7730">
        <v>2287699</v>
      </c>
      <c r="B7730">
        <v>1</v>
      </c>
      <c r="C7730" t="s">
        <v>81</v>
      </c>
      <c r="D7730" t="s">
        <v>127</v>
      </c>
      <c r="E7730" t="s">
        <v>141</v>
      </c>
      <c r="F7730" t="s">
        <v>22228</v>
      </c>
      <c r="G7730" t="s">
        <v>143</v>
      </c>
      <c r="H7730" t="s">
        <v>135</v>
      </c>
      <c r="I7730" t="s">
        <v>136</v>
      </c>
      <c r="J7730" t="s">
        <v>137</v>
      </c>
      <c r="K7730" t="s">
        <v>144</v>
      </c>
      <c r="L7730" t="s">
        <v>22229</v>
      </c>
      <c r="M7730" t="s">
        <v>22230</v>
      </c>
      <c r="N7730">
        <v>4.4908333330000003</v>
      </c>
      <c r="O7730">
        <v>0</v>
      </c>
      <c r="P7730">
        <v>1005</v>
      </c>
      <c r="Q7730">
        <v>0</v>
      </c>
      <c r="R7730">
        <v>0</v>
      </c>
      <c r="S7730">
        <v>0</v>
      </c>
      <c r="T7730">
        <v>47</v>
      </c>
      <c r="U7730">
        <v>0</v>
      </c>
      <c r="V7730">
        <v>0</v>
      </c>
      <c r="W7730">
        <v>0</v>
      </c>
      <c r="X7730">
        <v>981.73026723399721</v>
      </c>
      <c r="Y7730">
        <v>0</v>
      </c>
      <c r="Z7730">
        <v>0</v>
      </c>
      <c r="AA7730">
        <v>0</v>
      </c>
      <c r="AB7730">
        <v>115.47667760257475</v>
      </c>
      <c r="AC7730">
        <v>0</v>
      </c>
      <c r="AD7730">
        <v>0</v>
      </c>
      <c r="AE7730">
        <v>1097.2069448365719</v>
      </c>
    </row>
    <row r="7731" spans="1:31" x14ac:dyDescent="0.25">
      <c r="A7731">
        <v>2287613</v>
      </c>
      <c r="B7731">
        <v>1</v>
      </c>
      <c r="C7731" t="s">
        <v>80</v>
      </c>
      <c r="D7731" t="s">
        <v>85</v>
      </c>
      <c r="E7731" t="s">
        <v>165</v>
      </c>
      <c r="F7731" t="s">
        <v>22231</v>
      </c>
      <c r="G7731" t="s">
        <v>198</v>
      </c>
      <c r="H7731" t="s">
        <v>150</v>
      </c>
      <c r="I7731" t="s">
        <v>136</v>
      </c>
      <c r="J7731" t="s">
        <v>137</v>
      </c>
      <c r="K7731" t="s">
        <v>138</v>
      </c>
      <c r="L7731" t="s">
        <v>22232</v>
      </c>
      <c r="M7731" t="s">
        <v>22233</v>
      </c>
      <c r="N7731">
        <v>1.9422222220000001</v>
      </c>
      <c r="O7731">
        <v>0</v>
      </c>
      <c r="P7731">
        <v>3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1.8136348262435082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1.8136348262435082</v>
      </c>
    </row>
    <row r="7732" spans="1:31" x14ac:dyDescent="0.25">
      <c r="A7732">
        <v>2287908</v>
      </c>
      <c r="B7732">
        <v>1</v>
      </c>
      <c r="C7732" t="s">
        <v>80</v>
      </c>
      <c r="D7732" t="s">
        <v>97</v>
      </c>
      <c r="E7732" t="s">
        <v>165</v>
      </c>
      <c r="F7732" t="s">
        <v>22234</v>
      </c>
      <c r="G7732" t="s">
        <v>225</v>
      </c>
      <c r="H7732" t="s">
        <v>150</v>
      </c>
      <c r="I7732" t="s">
        <v>136</v>
      </c>
      <c r="J7732" t="s">
        <v>137</v>
      </c>
      <c r="K7732" t="s">
        <v>138</v>
      </c>
      <c r="L7732" t="s">
        <v>22235</v>
      </c>
      <c r="M7732" t="s">
        <v>22236</v>
      </c>
      <c r="N7732">
        <v>4.068333333</v>
      </c>
      <c r="O7732">
        <v>0</v>
      </c>
      <c r="P7732">
        <v>1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1.1849048151795556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1.1849048151795556</v>
      </c>
    </row>
    <row r="7733" spans="1:31" x14ac:dyDescent="0.25">
      <c r="A7733">
        <v>2287928</v>
      </c>
      <c r="B7733">
        <v>1</v>
      </c>
      <c r="C7733" t="s">
        <v>81</v>
      </c>
      <c r="D7733" t="s">
        <v>115</v>
      </c>
      <c r="E7733" t="s">
        <v>132</v>
      </c>
      <c r="F7733" t="s">
        <v>22237</v>
      </c>
      <c r="G7733" t="s">
        <v>134</v>
      </c>
      <c r="H7733" t="s">
        <v>135</v>
      </c>
      <c r="I7733" t="s">
        <v>738</v>
      </c>
      <c r="J7733" t="s">
        <v>137</v>
      </c>
      <c r="K7733" t="s">
        <v>138</v>
      </c>
      <c r="L7733" t="s">
        <v>22238</v>
      </c>
      <c r="M7733" t="s">
        <v>22239</v>
      </c>
      <c r="N7733">
        <v>8.3333330000000001E-3</v>
      </c>
      <c r="O7733">
        <v>0</v>
      </c>
      <c r="P7733">
        <v>783</v>
      </c>
      <c r="Q7733">
        <v>0</v>
      </c>
      <c r="R7733">
        <v>8</v>
      </c>
      <c r="S7733">
        <v>2</v>
      </c>
      <c r="T7733">
        <v>47</v>
      </c>
      <c r="U7733">
        <v>0</v>
      </c>
      <c r="V7733">
        <v>0</v>
      </c>
      <c r="W7733">
        <v>0</v>
      </c>
      <c r="X7733">
        <v>0.51941581946366655</v>
      </c>
      <c r="Y7733">
        <v>0</v>
      </c>
      <c r="Z7733">
        <v>1.6883197281750001E-2</v>
      </c>
      <c r="AA7733">
        <v>1.9080120356250001E-2</v>
      </c>
      <c r="AB7733">
        <v>0.11591789106916668</v>
      </c>
      <c r="AC7733">
        <v>0</v>
      </c>
      <c r="AD7733">
        <v>0</v>
      </c>
      <c r="AE7733">
        <v>0.67129702817083325</v>
      </c>
    </row>
    <row r="7734" spans="1:31" x14ac:dyDescent="0.25">
      <c r="A7734">
        <v>2287593</v>
      </c>
      <c r="B7734">
        <v>1</v>
      </c>
      <c r="C7734" t="s">
        <v>81</v>
      </c>
      <c r="D7734" t="s">
        <v>123</v>
      </c>
      <c r="E7734" t="s">
        <v>141</v>
      </c>
      <c r="F7734" t="s">
        <v>9339</v>
      </c>
      <c r="G7734" t="s">
        <v>143</v>
      </c>
      <c r="H7734" t="s">
        <v>135</v>
      </c>
      <c r="I7734" t="s">
        <v>136</v>
      </c>
      <c r="J7734" t="s">
        <v>137</v>
      </c>
      <c r="K7734" t="s">
        <v>144</v>
      </c>
      <c r="L7734" t="s">
        <v>22240</v>
      </c>
      <c r="M7734" t="s">
        <v>22241</v>
      </c>
      <c r="N7734">
        <v>9.4833333329999991</v>
      </c>
      <c r="O7734">
        <v>14</v>
      </c>
      <c r="P7734">
        <v>1682</v>
      </c>
      <c r="Q7734">
        <v>53</v>
      </c>
      <c r="R7734">
        <v>178</v>
      </c>
      <c r="S7734">
        <v>29</v>
      </c>
      <c r="T7734">
        <v>202</v>
      </c>
      <c r="U7734">
        <v>4</v>
      </c>
      <c r="V7734">
        <v>1</v>
      </c>
      <c r="W7734">
        <v>29.947312516357385</v>
      </c>
      <c r="X7734">
        <v>2620.3781773871056</v>
      </c>
      <c r="Y7734">
        <v>367.4433713159317</v>
      </c>
      <c r="Z7734">
        <v>551.41898208501368</v>
      </c>
      <c r="AA7734">
        <v>1128.7255237105148</v>
      </c>
      <c r="AB7734">
        <v>1448.5215956997863</v>
      </c>
      <c r="AC7734">
        <v>665.99123570214431</v>
      </c>
      <c r="AD7734">
        <v>0.1393809017796</v>
      </c>
      <c r="AE7734">
        <v>6812.5655793186334</v>
      </c>
    </row>
    <row r="7735" spans="1:31" x14ac:dyDescent="0.25">
      <c r="A7735">
        <v>2287693</v>
      </c>
      <c r="B7735">
        <v>1</v>
      </c>
      <c r="C7735" t="s">
        <v>80</v>
      </c>
      <c r="D7735" t="s">
        <v>110</v>
      </c>
      <c r="E7735" t="s">
        <v>165</v>
      </c>
      <c r="F7735" t="s">
        <v>22242</v>
      </c>
      <c r="G7735" t="s">
        <v>167</v>
      </c>
      <c r="H7735" t="s">
        <v>150</v>
      </c>
      <c r="I7735" t="s">
        <v>136</v>
      </c>
      <c r="J7735" t="s">
        <v>137</v>
      </c>
      <c r="K7735" t="s">
        <v>138</v>
      </c>
      <c r="L7735" t="s">
        <v>22243</v>
      </c>
      <c r="M7735" t="s">
        <v>22244</v>
      </c>
      <c r="N7735">
        <v>7.011111111</v>
      </c>
      <c r="O7735">
        <v>0</v>
      </c>
      <c r="P7735">
        <v>12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35.706302314942491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35.706302314942491</v>
      </c>
    </row>
    <row r="7736" spans="1:31" x14ac:dyDescent="0.25">
      <c r="A7736">
        <v>2287573</v>
      </c>
      <c r="B7736">
        <v>1</v>
      </c>
      <c r="C7736" t="s">
        <v>81</v>
      </c>
      <c r="D7736" t="s">
        <v>112</v>
      </c>
      <c r="E7736" t="s">
        <v>141</v>
      </c>
      <c r="F7736" t="s">
        <v>18440</v>
      </c>
      <c r="G7736" t="s">
        <v>143</v>
      </c>
      <c r="H7736" t="s">
        <v>135</v>
      </c>
      <c r="I7736" t="s">
        <v>136</v>
      </c>
      <c r="J7736" t="s">
        <v>137</v>
      </c>
      <c r="K7736" t="s">
        <v>144</v>
      </c>
      <c r="L7736" t="s">
        <v>22245</v>
      </c>
      <c r="M7736" t="s">
        <v>22246</v>
      </c>
      <c r="N7736">
        <v>8.1508333329999996</v>
      </c>
      <c r="O7736">
        <v>0</v>
      </c>
      <c r="P7736">
        <v>384</v>
      </c>
      <c r="Q7736">
        <v>7</v>
      </c>
      <c r="R7736">
        <v>53</v>
      </c>
      <c r="S7736">
        <v>2</v>
      </c>
      <c r="T7736">
        <v>18</v>
      </c>
      <c r="U7736">
        <v>0</v>
      </c>
      <c r="V7736">
        <v>0</v>
      </c>
      <c r="W7736">
        <v>0</v>
      </c>
      <c r="X7736">
        <v>221.47726533574621</v>
      </c>
      <c r="Y7736">
        <v>211.04502655819203</v>
      </c>
      <c r="Z7736">
        <v>5.8219429949677535</v>
      </c>
      <c r="AA7736">
        <v>98.024364017937145</v>
      </c>
      <c r="AB7736">
        <v>85.692854616784928</v>
      </c>
      <c r="AC7736">
        <v>0</v>
      </c>
      <c r="AD7736">
        <v>0</v>
      </c>
      <c r="AE7736">
        <v>622.06145352362796</v>
      </c>
    </row>
    <row r="7737" spans="1:31" x14ac:dyDescent="0.25">
      <c r="A7737">
        <v>2287550</v>
      </c>
      <c r="B7737">
        <v>1</v>
      </c>
      <c r="C7737" t="s">
        <v>80</v>
      </c>
      <c r="D7737" t="s">
        <v>95</v>
      </c>
      <c r="E7737" t="s">
        <v>147</v>
      </c>
      <c r="F7737" t="s">
        <v>22247</v>
      </c>
      <c r="G7737" t="s">
        <v>149</v>
      </c>
      <c r="H7737" t="s">
        <v>150</v>
      </c>
      <c r="I7737" t="s">
        <v>136</v>
      </c>
      <c r="J7737" t="s">
        <v>137</v>
      </c>
      <c r="K7737" t="s">
        <v>138</v>
      </c>
      <c r="L7737" t="s">
        <v>22248</v>
      </c>
      <c r="M7737" t="s">
        <v>22249</v>
      </c>
      <c r="N7737">
        <v>0.56222222200000005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2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1.9371944852457998</v>
      </c>
      <c r="AC7737">
        <v>0</v>
      </c>
      <c r="AD7737">
        <v>0</v>
      </c>
      <c r="AE7737">
        <v>1.9371944852457998</v>
      </c>
    </row>
    <row r="7738" spans="1:31" x14ac:dyDescent="0.25">
      <c r="A7738">
        <v>2287530</v>
      </c>
      <c r="B7738">
        <v>1</v>
      </c>
      <c r="C7738" t="s">
        <v>81</v>
      </c>
      <c r="D7738" t="s">
        <v>128</v>
      </c>
      <c r="E7738" t="s">
        <v>132</v>
      </c>
      <c r="F7738" t="s">
        <v>7316</v>
      </c>
      <c r="G7738" t="s">
        <v>134</v>
      </c>
      <c r="H7738" t="s">
        <v>135</v>
      </c>
      <c r="I7738" t="s">
        <v>136</v>
      </c>
      <c r="J7738" t="s">
        <v>137</v>
      </c>
      <c r="K7738" t="s">
        <v>138</v>
      </c>
      <c r="L7738" t="s">
        <v>22250</v>
      </c>
      <c r="M7738" t="s">
        <v>22251</v>
      </c>
      <c r="N7738">
        <v>0.93194444399999998</v>
      </c>
      <c r="O7738">
        <v>1</v>
      </c>
      <c r="P7738">
        <v>583</v>
      </c>
      <c r="Q7738">
        <v>4</v>
      </c>
      <c r="R7738">
        <v>3</v>
      </c>
      <c r="S7738">
        <v>9</v>
      </c>
      <c r="T7738">
        <v>47</v>
      </c>
      <c r="U7738">
        <v>0</v>
      </c>
      <c r="V7738">
        <v>0</v>
      </c>
      <c r="W7738">
        <v>0.17233991769999998</v>
      </c>
      <c r="X7738">
        <v>54.182146649221067</v>
      </c>
      <c r="Y7738">
        <v>4.5597900940236746</v>
      </c>
      <c r="Z7738">
        <v>0.20723661566216664</v>
      </c>
      <c r="AA7738">
        <v>43.313692104559841</v>
      </c>
      <c r="AB7738">
        <v>12.992669413639078</v>
      </c>
      <c r="AC7738">
        <v>0</v>
      </c>
      <c r="AD7738">
        <v>0</v>
      </c>
      <c r="AE7738">
        <v>115.42787479480583</v>
      </c>
    </row>
    <row r="7739" spans="1:31" x14ac:dyDescent="0.25">
      <c r="A7739">
        <v>2287779</v>
      </c>
      <c r="B7739">
        <v>1</v>
      </c>
      <c r="C7739" t="s">
        <v>80</v>
      </c>
      <c r="D7739" t="s">
        <v>107</v>
      </c>
      <c r="E7739" t="s">
        <v>165</v>
      </c>
      <c r="F7739" t="s">
        <v>22252</v>
      </c>
      <c r="G7739" t="s">
        <v>167</v>
      </c>
      <c r="H7739" t="s">
        <v>150</v>
      </c>
      <c r="I7739" t="s">
        <v>136</v>
      </c>
      <c r="J7739" t="s">
        <v>137</v>
      </c>
      <c r="K7739" t="s">
        <v>138</v>
      </c>
      <c r="L7739" t="s">
        <v>22253</v>
      </c>
      <c r="M7739" t="s">
        <v>22254</v>
      </c>
      <c r="N7739">
        <v>2.6913888880000001</v>
      </c>
      <c r="O7739">
        <v>0</v>
      </c>
      <c r="P7739">
        <v>1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3.709550834E-3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3.709550834E-3</v>
      </c>
    </row>
    <row r="7740" spans="1:31" x14ac:dyDescent="0.25">
      <c r="A7740">
        <v>2287922</v>
      </c>
      <c r="B7740">
        <v>1</v>
      </c>
      <c r="C7740" t="s">
        <v>80</v>
      </c>
      <c r="D7740" t="s">
        <v>111</v>
      </c>
      <c r="E7740" t="s">
        <v>132</v>
      </c>
      <c r="F7740" t="s">
        <v>1232</v>
      </c>
      <c r="G7740" t="s">
        <v>297</v>
      </c>
      <c r="H7740" t="s">
        <v>135</v>
      </c>
      <c r="I7740" t="s">
        <v>136</v>
      </c>
      <c r="J7740" t="s">
        <v>3</v>
      </c>
      <c r="K7740" t="s">
        <v>138</v>
      </c>
      <c r="L7740" t="s">
        <v>22255</v>
      </c>
      <c r="M7740" t="s">
        <v>22256</v>
      </c>
      <c r="N7740">
        <v>1.5083333329999999</v>
      </c>
      <c r="O7740">
        <v>0</v>
      </c>
      <c r="P7740">
        <v>7247</v>
      </c>
      <c r="Q7740">
        <v>0</v>
      </c>
      <c r="R7740">
        <v>1</v>
      </c>
      <c r="S7740">
        <v>13</v>
      </c>
      <c r="T7740">
        <v>604</v>
      </c>
      <c r="U7740">
        <v>0</v>
      </c>
      <c r="V7740">
        <v>2</v>
      </c>
      <c r="W7740">
        <v>0</v>
      </c>
      <c r="X7740">
        <v>3149.0633071206744</v>
      </c>
      <c r="Y7740">
        <v>0</v>
      </c>
      <c r="Z7740">
        <v>0.99322349591735015</v>
      </c>
      <c r="AA7740">
        <v>2463.9402205857486</v>
      </c>
      <c r="AB7740">
        <v>660.37627586056351</v>
      </c>
      <c r="AC7740">
        <v>0</v>
      </c>
      <c r="AD7740">
        <v>12.946222651050402</v>
      </c>
      <c r="AE7740">
        <v>6287.3192497139544</v>
      </c>
    </row>
    <row r="7741" spans="1:31" x14ac:dyDescent="0.25">
      <c r="A7741">
        <v>2287725</v>
      </c>
      <c r="B7741">
        <v>1</v>
      </c>
      <c r="C7741" t="s">
        <v>80</v>
      </c>
      <c r="D7741" t="s">
        <v>83</v>
      </c>
      <c r="E7741" t="s">
        <v>165</v>
      </c>
      <c r="F7741" t="s">
        <v>22257</v>
      </c>
      <c r="G7741" t="s">
        <v>261</v>
      </c>
      <c r="H7741" t="s">
        <v>150</v>
      </c>
      <c r="I7741" t="s">
        <v>136</v>
      </c>
      <c r="J7741" t="s">
        <v>137</v>
      </c>
      <c r="K7741" t="s">
        <v>138</v>
      </c>
      <c r="L7741" t="s">
        <v>22258</v>
      </c>
      <c r="M7741" t="s">
        <v>22259</v>
      </c>
      <c r="N7741">
        <v>1.37</v>
      </c>
      <c r="O7741">
        <v>0</v>
      </c>
      <c r="P7741">
        <v>2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0.34597624108440006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0.34597624108440006</v>
      </c>
    </row>
    <row r="7742" spans="1:31" x14ac:dyDescent="0.25">
      <c r="A7742">
        <v>2287848</v>
      </c>
      <c r="B7742">
        <v>1</v>
      </c>
      <c r="C7742" t="s">
        <v>81</v>
      </c>
      <c r="D7742" t="s">
        <v>120</v>
      </c>
      <c r="E7742" t="s">
        <v>176</v>
      </c>
      <c r="F7742" t="s">
        <v>22260</v>
      </c>
      <c r="G7742" t="s">
        <v>178</v>
      </c>
      <c r="H7742" t="s">
        <v>150</v>
      </c>
      <c r="I7742" t="s">
        <v>136</v>
      </c>
      <c r="J7742" t="s">
        <v>137</v>
      </c>
      <c r="K7742" t="s">
        <v>138</v>
      </c>
      <c r="L7742" t="s">
        <v>22261</v>
      </c>
      <c r="M7742" t="s">
        <v>22262</v>
      </c>
      <c r="N7742">
        <v>1.246111111</v>
      </c>
      <c r="O7742">
        <v>0</v>
      </c>
      <c r="P7742">
        <v>129</v>
      </c>
      <c r="Q7742">
        <v>0</v>
      </c>
      <c r="R7742">
        <v>3</v>
      </c>
      <c r="S7742">
        <v>0</v>
      </c>
      <c r="T7742">
        <v>16</v>
      </c>
      <c r="U7742">
        <v>0</v>
      </c>
      <c r="V7742">
        <v>0</v>
      </c>
      <c r="W7742">
        <v>0</v>
      </c>
      <c r="X7742">
        <v>33.738630538977361</v>
      </c>
      <c r="Y7742">
        <v>0</v>
      </c>
      <c r="Z7742">
        <v>0.77948467870563343</v>
      </c>
      <c r="AA7742">
        <v>0</v>
      </c>
      <c r="AB7742">
        <v>12.742960918180501</v>
      </c>
      <c r="AC7742">
        <v>0</v>
      </c>
      <c r="AD7742">
        <v>0</v>
      </c>
      <c r="AE7742">
        <v>47.261076135863497</v>
      </c>
    </row>
    <row r="7743" spans="1:31" x14ac:dyDescent="0.25">
      <c r="A7743">
        <v>2287894</v>
      </c>
      <c r="B7743">
        <v>1</v>
      </c>
      <c r="C7743" t="s">
        <v>81</v>
      </c>
      <c r="D7743" t="s">
        <v>112</v>
      </c>
      <c r="E7743" t="s">
        <v>157</v>
      </c>
      <c r="F7743" t="s">
        <v>22263</v>
      </c>
      <c r="G7743" t="s">
        <v>134</v>
      </c>
      <c r="H7743" t="s">
        <v>135</v>
      </c>
      <c r="I7743" t="s">
        <v>136</v>
      </c>
      <c r="J7743" t="s">
        <v>137</v>
      </c>
      <c r="K7743" t="s">
        <v>138</v>
      </c>
      <c r="L7743" t="s">
        <v>22264</v>
      </c>
      <c r="M7743" t="s">
        <v>22265</v>
      </c>
      <c r="N7743">
        <v>1.8716666660000001</v>
      </c>
      <c r="O7743">
        <v>0</v>
      </c>
      <c r="P7743">
        <v>8660</v>
      </c>
      <c r="Q7743">
        <v>0</v>
      </c>
      <c r="R7743">
        <v>337</v>
      </c>
      <c r="S7743">
        <v>0</v>
      </c>
      <c r="T7743">
        <v>738</v>
      </c>
      <c r="U7743">
        <v>2</v>
      </c>
      <c r="V7743">
        <v>2</v>
      </c>
      <c r="W7743">
        <v>0</v>
      </c>
      <c r="X7743">
        <v>3333.4030448655176</v>
      </c>
      <c r="Y7743">
        <v>0</v>
      </c>
      <c r="Z7743">
        <v>53.591707367602318</v>
      </c>
      <c r="AA7743">
        <v>0</v>
      </c>
      <c r="AB7743">
        <v>761.39524269354035</v>
      </c>
      <c r="AC7743">
        <v>46.270420917014654</v>
      </c>
      <c r="AD7743">
        <v>15.977100353463351</v>
      </c>
      <c r="AE7743">
        <v>4210.6375161971382</v>
      </c>
    </row>
    <row r="7744" spans="1:31" x14ac:dyDescent="0.25">
      <c r="A7744">
        <v>2287602</v>
      </c>
      <c r="B7744">
        <v>1</v>
      </c>
      <c r="C7744" t="s">
        <v>80</v>
      </c>
      <c r="D7744" t="s">
        <v>104</v>
      </c>
      <c r="E7744" t="s">
        <v>147</v>
      </c>
      <c r="F7744" t="s">
        <v>22266</v>
      </c>
      <c r="G7744" t="s">
        <v>233</v>
      </c>
      <c r="H7744" t="s">
        <v>150</v>
      </c>
      <c r="I7744" t="s">
        <v>136</v>
      </c>
      <c r="J7744" t="s">
        <v>137</v>
      </c>
      <c r="K7744" t="s">
        <v>138</v>
      </c>
      <c r="L7744" t="s">
        <v>22267</v>
      </c>
      <c r="M7744" t="s">
        <v>22268</v>
      </c>
      <c r="N7744">
        <v>2.5108333329999999</v>
      </c>
      <c r="O7744">
        <v>0</v>
      </c>
      <c r="P7744">
        <v>0</v>
      </c>
      <c r="Q7744">
        <v>0</v>
      </c>
      <c r="R7744">
        <v>1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0.10024494401340001</v>
      </c>
      <c r="AA7744">
        <v>0</v>
      </c>
      <c r="AB7744">
        <v>0</v>
      </c>
      <c r="AC7744">
        <v>0</v>
      </c>
      <c r="AD7744">
        <v>0</v>
      </c>
      <c r="AE7744">
        <v>0.10024494401340001</v>
      </c>
    </row>
    <row r="7745" spans="1:31" x14ac:dyDescent="0.25">
      <c r="A7745">
        <v>2287911</v>
      </c>
      <c r="B7745">
        <v>1</v>
      </c>
      <c r="C7745" t="s">
        <v>80</v>
      </c>
      <c r="D7745" t="s">
        <v>83</v>
      </c>
      <c r="E7745" t="s">
        <v>141</v>
      </c>
      <c r="F7745" t="s">
        <v>496</v>
      </c>
      <c r="G7745" t="s">
        <v>134</v>
      </c>
      <c r="H7745" t="s">
        <v>135</v>
      </c>
      <c r="I7745" t="s">
        <v>136</v>
      </c>
      <c r="J7745" t="s">
        <v>137</v>
      </c>
      <c r="K7745" t="s">
        <v>138</v>
      </c>
      <c r="L7745" t="s">
        <v>22269</v>
      </c>
      <c r="M7745" t="s">
        <v>22270</v>
      </c>
      <c r="N7745">
        <v>1.1188888880000001</v>
      </c>
      <c r="O7745">
        <v>0</v>
      </c>
      <c r="P7745">
        <v>162</v>
      </c>
      <c r="Q7745">
        <v>0</v>
      </c>
      <c r="R7745">
        <v>0</v>
      </c>
      <c r="S7745">
        <v>3</v>
      </c>
      <c r="T7745">
        <v>52</v>
      </c>
      <c r="U7745">
        <v>1</v>
      </c>
      <c r="V7745">
        <v>1</v>
      </c>
      <c r="W7745">
        <v>0</v>
      </c>
      <c r="X7745">
        <v>79.286590236003931</v>
      </c>
      <c r="Y7745">
        <v>0</v>
      </c>
      <c r="Z7745">
        <v>0</v>
      </c>
      <c r="AA7745">
        <v>3.7580783652665</v>
      </c>
      <c r="AB7745">
        <v>45.473980879722255</v>
      </c>
      <c r="AC7745">
        <v>99.273860910010285</v>
      </c>
      <c r="AD7745">
        <v>21.555724182310637</v>
      </c>
      <c r="AE7745">
        <v>249.34823457331359</v>
      </c>
    </row>
    <row r="7746" spans="1:31" x14ac:dyDescent="0.25">
      <c r="A7746">
        <v>2287765</v>
      </c>
      <c r="B7746">
        <v>1</v>
      </c>
      <c r="C7746" t="s">
        <v>80</v>
      </c>
      <c r="D7746" t="s">
        <v>96</v>
      </c>
      <c r="E7746" t="s">
        <v>147</v>
      </c>
      <c r="F7746" t="s">
        <v>22271</v>
      </c>
      <c r="G7746" t="s">
        <v>261</v>
      </c>
      <c r="H7746" t="s">
        <v>150</v>
      </c>
      <c r="I7746" t="s">
        <v>136</v>
      </c>
      <c r="J7746" t="s">
        <v>137</v>
      </c>
      <c r="K7746" t="s">
        <v>138</v>
      </c>
      <c r="L7746" t="s">
        <v>22272</v>
      </c>
      <c r="M7746" t="s">
        <v>22273</v>
      </c>
      <c r="N7746">
        <v>7.0622222219999999</v>
      </c>
      <c r="O7746">
        <v>0</v>
      </c>
      <c r="P7746">
        <v>17</v>
      </c>
      <c r="Q7746">
        <v>0</v>
      </c>
      <c r="R7746">
        <v>0</v>
      </c>
      <c r="S7746">
        <v>0</v>
      </c>
      <c r="T7746">
        <v>1</v>
      </c>
      <c r="U7746">
        <v>0</v>
      </c>
      <c r="V7746">
        <v>0</v>
      </c>
      <c r="W7746">
        <v>0</v>
      </c>
      <c r="X7746">
        <v>51.654106603864932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51.654106603864932</v>
      </c>
    </row>
    <row r="7747" spans="1:31" x14ac:dyDescent="0.25">
      <c r="A7747">
        <v>2287562</v>
      </c>
      <c r="B7747">
        <v>1</v>
      </c>
      <c r="C7747" t="s">
        <v>81</v>
      </c>
      <c r="D7747" t="s">
        <v>122</v>
      </c>
      <c r="E7747" t="s">
        <v>157</v>
      </c>
      <c r="F7747" t="s">
        <v>22274</v>
      </c>
      <c r="G7747" t="s">
        <v>143</v>
      </c>
      <c r="H7747" t="s">
        <v>135</v>
      </c>
      <c r="I7747" t="s">
        <v>136</v>
      </c>
      <c r="J7747" t="s">
        <v>137</v>
      </c>
      <c r="K7747" t="s">
        <v>144</v>
      </c>
      <c r="L7747" t="s">
        <v>22275</v>
      </c>
      <c r="M7747" t="s">
        <v>22276</v>
      </c>
      <c r="N7747">
        <v>7.937777777</v>
      </c>
      <c r="O7747">
        <v>14</v>
      </c>
      <c r="P7747">
        <v>904</v>
      </c>
      <c r="Q7747">
        <v>1</v>
      </c>
      <c r="R7747">
        <v>23</v>
      </c>
      <c r="S7747">
        <v>5</v>
      </c>
      <c r="T7747">
        <v>65</v>
      </c>
      <c r="U7747">
        <v>1</v>
      </c>
      <c r="V7747">
        <v>0</v>
      </c>
      <c r="W7747">
        <v>22.279273757624729</v>
      </c>
      <c r="X7747">
        <v>750.67260845984117</v>
      </c>
      <c r="Y7747">
        <v>0.29488431590126662</v>
      </c>
      <c r="Z7747">
        <v>27.427491456387411</v>
      </c>
      <c r="AA7747">
        <v>854.30196527373573</v>
      </c>
      <c r="AB7747">
        <v>125.36213497629099</v>
      </c>
      <c r="AC7747">
        <v>14.227951247263</v>
      </c>
      <c r="AD7747">
        <v>0</v>
      </c>
      <c r="AE7747">
        <v>1794.5663094870442</v>
      </c>
    </row>
    <row r="7748" spans="1:31" x14ac:dyDescent="0.25">
      <c r="A7748">
        <v>2287808</v>
      </c>
      <c r="B7748">
        <v>1</v>
      </c>
      <c r="C7748" t="s">
        <v>80</v>
      </c>
      <c r="D7748" t="s">
        <v>96</v>
      </c>
      <c r="E7748" t="s">
        <v>165</v>
      </c>
      <c r="F7748" t="s">
        <v>22277</v>
      </c>
      <c r="G7748" t="s">
        <v>198</v>
      </c>
      <c r="H7748" t="s">
        <v>150</v>
      </c>
      <c r="I7748" t="s">
        <v>136</v>
      </c>
      <c r="J7748" t="s">
        <v>137</v>
      </c>
      <c r="K7748" t="s">
        <v>138</v>
      </c>
      <c r="L7748" t="s">
        <v>22278</v>
      </c>
      <c r="M7748" t="s">
        <v>22279</v>
      </c>
      <c r="N7748">
        <v>3.1244444439999999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1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9.0498600908999999E-2</v>
      </c>
      <c r="AC7748">
        <v>0</v>
      </c>
      <c r="AD7748">
        <v>0</v>
      </c>
      <c r="AE7748">
        <v>9.0498600908999999E-2</v>
      </c>
    </row>
    <row r="7749" spans="1:31" x14ac:dyDescent="0.25">
      <c r="A7749">
        <v>2287619</v>
      </c>
      <c r="B7749">
        <v>1</v>
      </c>
      <c r="C7749" t="s">
        <v>80</v>
      </c>
      <c r="D7749" t="s">
        <v>110</v>
      </c>
      <c r="E7749" t="s">
        <v>147</v>
      </c>
      <c r="F7749" t="s">
        <v>22280</v>
      </c>
      <c r="G7749" t="s">
        <v>149</v>
      </c>
      <c r="H7749" t="s">
        <v>150</v>
      </c>
      <c r="I7749" t="s">
        <v>136</v>
      </c>
      <c r="J7749" t="s">
        <v>137</v>
      </c>
      <c r="K7749" t="s">
        <v>138</v>
      </c>
      <c r="L7749" t="s">
        <v>22281</v>
      </c>
      <c r="M7749" t="s">
        <v>22282</v>
      </c>
      <c r="N7749">
        <v>1.34</v>
      </c>
      <c r="O7749">
        <v>0</v>
      </c>
      <c r="P7749">
        <v>110</v>
      </c>
      <c r="Q7749">
        <v>0</v>
      </c>
      <c r="R7749">
        <v>0</v>
      </c>
      <c r="S7749">
        <v>0</v>
      </c>
      <c r="T7749">
        <v>4</v>
      </c>
      <c r="U7749">
        <v>0</v>
      </c>
      <c r="V7749">
        <v>0</v>
      </c>
      <c r="W7749">
        <v>0</v>
      </c>
      <c r="X7749">
        <v>63.382705288237013</v>
      </c>
      <c r="Y7749">
        <v>0</v>
      </c>
      <c r="Z7749">
        <v>0</v>
      </c>
      <c r="AA7749">
        <v>0</v>
      </c>
      <c r="AB7749">
        <v>6.0242158724862005</v>
      </c>
      <c r="AC7749">
        <v>0</v>
      </c>
      <c r="AD7749">
        <v>0</v>
      </c>
      <c r="AE7749">
        <v>69.406921160723215</v>
      </c>
    </row>
    <row r="7750" spans="1:31" x14ac:dyDescent="0.25">
      <c r="A7750">
        <v>2287951</v>
      </c>
      <c r="B7750">
        <v>1</v>
      </c>
      <c r="C7750" t="s">
        <v>80</v>
      </c>
      <c r="D7750" t="s">
        <v>107</v>
      </c>
      <c r="E7750" t="s">
        <v>312</v>
      </c>
      <c r="F7750" t="s">
        <v>22283</v>
      </c>
      <c r="G7750" t="s">
        <v>1032</v>
      </c>
      <c r="H7750" t="s">
        <v>150</v>
      </c>
      <c r="I7750" t="s">
        <v>136</v>
      </c>
      <c r="J7750" t="s">
        <v>137</v>
      </c>
      <c r="K7750" t="s">
        <v>138</v>
      </c>
      <c r="L7750" t="s">
        <v>22284</v>
      </c>
      <c r="M7750" t="s">
        <v>22285</v>
      </c>
      <c r="N7750">
        <v>1.815833333</v>
      </c>
      <c r="O7750">
        <v>0</v>
      </c>
      <c r="P7750">
        <v>26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5.9660830902293345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5.9660830902293345</v>
      </c>
    </row>
    <row r="7751" spans="1:31" x14ac:dyDescent="0.25">
      <c r="A7751">
        <v>2287974</v>
      </c>
      <c r="B7751">
        <v>1</v>
      </c>
      <c r="C7751" t="s">
        <v>80</v>
      </c>
      <c r="D7751" t="s">
        <v>85</v>
      </c>
      <c r="E7751" t="s">
        <v>147</v>
      </c>
      <c r="F7751" t="s">
        <v>22286</v>
      </c>
      <c r="G7751" t="s">
        <v>149</v>
      </c>
      <c r="H7751" t="s">
        <v>150</v>
      </c>
      <c r="I7751" t="s">
        <v>136</v>
      </c>
      <c r="J7751" t="s">
        <v>137</v>
      </c>
      <c r="K7751" t="s">
        <v>138</v>
      </c>
      <c r="L7751" t="s">
        <v>22287</v>
      </c>
      <c r="M7751" t="s">
        <v>22288</v>
      </c>
      <c r="N7751">
        <v>1.282777777</v>
      </c>
      <c r="O7751">
        <v>0</v>
      </c>
      <c r="P7751">
        <v>37</v>
      </c>
      <c r="Q7751">
        <v>0</v>
      </c>
      <c r="R7751">
        <v>0</v>
      </c>
      <c r="S7751">
        <v>0</v>
      </c>
      <c r="T7751">
        <v>5</v>
      </c>
      <c r="U7751">
        <v>0</v>
      </c>
      <c r="V7751">
        <v>0</v>
      </c>
      <c r="W7751">
        <v>0</v>
      </c>
      <c r="X7751">
        <v>12.635978627057179</v>
      </c>
      <c r="Y7751">
        <v>0</v>
      </c>
      <c r="Z7751">
        <v>0</v>
      </c>
      <c r="AA7751">
        <v>0</v>
      </c>
      <c r="AB7751">
        <v>2.5671273148958718</v>
      </c>
      <c r="AC7751">
        <v>0</v>
      </c>
      <c r="AD7751">
        <v>0</v>
      </c>
      <c r="AE7751">
        <v>15.203105941953051</v>
      </c>
    </row>
    <row r="7752" spans="1:31" x14ac:dyDescent="0.25">
      <c r="A7752">
        <v>2287994</v>
      </c>
      <c r="B7752">
        <v>1</v>
      </c>
      <c r="C7752" t="s">
        <v>80</v>
      </c>
      <c r="D7752" t="s">
        <v>103</v>
      </c>
      <c r="E7752" t="s">
        <v>312</v>
      </c>
      <c r="F7752" t="s">
        <v>22289</v>
      </c>
      <c r="G7752" t="s">
        <v>1032</v>
      </c>
      <c r="H7752" t="s">
        <v>150</v>
      </c>
      <c r="I7752" t="s">
        <v>136</v>
      </c>
      <c r="J7752" t="s">
        <v>137</v>
      </c>
      <c r="K7752" t="s">
        <v>138</v>
      </c>
      <c r="L7752" t="s">
        <v>22290</v>
      </c>
      <c r="M7752" t="s">
        <v>22291</v>
      </c>
      <c r="N7752">
        <v>0.63111111099999995</v>
      </c>
      <c r="O7752">
        <v>0</v>
      </c>
      <c r="P7752">
        <v>79</v>
      </c>
      <c r="Q7752">
        <v>0</v>
      </c>
      <c r="R7752">
        <v>0</v>
      </c>
      <c r="S7752">
        <v>0</v>
      </c>
      <c r="T7752">
        <v>1</v>
      </c>
      <c r="U7752">
        <v>0</v>
      </c>
      <c r="V7752">
        <v>0</v>
      </c>
      <c r="W7752">
        <v>0</v>
      </c>
      <c r="X7752">
        <v>13.729588298149871</v>
      </c>
      <c r="Y7752">
        <v>0</v>
      </c>
      <c r="Z7752">
        <v>0</v>
      </c>
      <c r="AA7752">
        <v>0</v>
      </c>
      <c r="AB7752">
        <v>0.39371891704106665</v>
      </c>
      <c r="AC7752">
        <v>0</v>
      </c>
      <c r="AD7752">
        <v>0</v>
      </c>
      <c r="AE7752">
        <v>14.123307215190938</v>
      </c>
    </row>
    <row r="7753" spans="1:31" x14ac:dyDescent="0.25">
      <c r="A7753">
        <v>2287576</v>
      </c>
      <c r="B7753">
        <v>1</v>
      </c>
      <c r="C7753" t="s">
        <v>81</v>
      </c>
      <c r="D7753" t="s">
        <v>119</v>
      </c>
      <c r="E7753" t="s">
        <v>141</v>
      </c>
      <c r="F7753" t="s">
        <v>22292</v>
      </c>
      <c r="G7753" t="s">
        <v>154</v>
      </c>
      <c r="H7753" t="s">
        <v>135</v>
      </c>
      <c r="I7753" t="s">
        <v>136</v>
      </c>
      <c r="J7753" t="s">
        <v>137</v>
      </c>
      <c r="K7753" t="s">
        <v>144</v>
      </c>
      <c r="L7753" t="s">
        <v>22293</v>
      </c>
      <c r="M7753" t="s">
        <v>22294</v>
      </c>
      <c r="N7753">
        <v>7.9519444439999996</v>
      </c>
      <c r="O7753">
        <v>0</v>
      </c>
      <c r="P7753">
        <v>224</v>
      </c>
      <c r="Q7753">
        <v>0</v>
      </c>
      <c r="R7753">
        <v>10</v>
      </c>
      <c r="S7753">
        <v>0</v>
      </c>
      <c r="T7753">
        <v>11</v>
      </c>
      <c r="U7753">
        <v>0</v>
      </c>
      <c r="V7753">
        <v>0</v>
      </c>
      <c r="W7753">
        <v>0</v>
      </c>
      <c r="X7753">
        <v>284.51821761992755</v>
      </c>
      <c r="Y7753">
        <v>0</v>
      </c>
      <c r="Z7753">
        <v>12.708136554956518</v>
      </c>
      <c r="AA7753">
        <v>0</v>
      </c>
      <c r="AB7753">
        <v>43.1145833706072</v>
      </c>
      <c r="AC7753">
        <v>0</v>
      </c>
      <c r="AD7753">
        <v>0</v>
      </c>
      <c r="AE7753">
        <v>340.34093754549127</v>
      </c>
    </row>
    <row r="7754" spans="1:31" x14ac:dyDescent="0.25">
      <c r="A7754">
        <v>2287476</v>
      </c>
      <c r="B7754">
        <v>1</v>
      </c>
      <c r="C7754" t="s">
        <v>81</v>
      </c>
      <c r="D7754" t="s">
        <v>128</v>
      </c>
      <c r="E7754" t="s">
        <v>322</v>
      </c>
      <c r="F7754" t="s">
        <v>18335</v>
      </c>
      <c r="G7754" t="s">
        <v>134</v>
      </c>
      <c r="H7754" t="s">
        <v>135</v>
      </c>
      <c r="I7754" t="s">
        <v>136</v>
      </c>
      <c r="J7754" t="s">
        <v>137</v>
      </c>
      <c r="K7754" t="s">
        <v>138</v>
      </c>
      <c r="L7754" t="s">
        <v>22295</v>
      </c>
      <c r="M7754" t="s">
        <v>22296</v>
      </c>
      <c r="N7754">
        <v>7.1403611000000006E-2</v>
      </c>
      <c r="O7754">
        <v>59</v>
      </c>
      <c r="P7754">
        <v>18783</v>
      </c>
      <c r="Q7754">
        <v>587</v>
      </c>
      <c r="R7754">
        <v>540</v>
      </c>
      <c r="S7754">
        <v>131</v>
      </c>
      <c r="T7754">
        <v>1688</v>
      </c>
      <c r="U7754">
        <v>15</v>
      </c>
      <c r="V7754">
        <v>2</v>
      </c>
      <c r="W7754">
        <v>1.1503750097338505</v>
      </c>
      <c r="X7754">
        <v>235.54713160338545</v>
      </c>
      <c r="Y7754">
        <v>20.975272417939387</v>
      </c>
      <c r="Z7754">
        <v>8.0707037808789952</v>
      </c>
      <c r="AA7754">
        <v>107.06229532650455</v>
      </c>
      <c r="AB7754">
        <v>46.40546235282509</v>
      </c>
      <c r="AC7754">
        <v>16.454758870383351</v>
      </c>
      <c r="AD7754">
        <v>0.29827395711144167</v>
      </c>
      <c r="AE7754">
        <v>435.9642733187622</v>
      </c>
    </row>
    <row r="7755" spans="1:31" x14ac:dyDescent="0.25">
      <c r="A7755">
        <v>2288017</v>
      </c>
      <c r="B7755">
        <v>1</v>
      </c>
      <c r="C7755" t="s">
        <v>80</v>
      </c>
      <c r="D7755" t="s">
        <v>84</v>
      </c>
      <c r="E7755" t="s">
        <v>312</v>
      </c>
      <c r="F7755" t="s">
        <v>21981</v>
      </c>
      <c r="G7755" t="s">
        <v>3930</v>
      </c>
      <c r="H7755" t="s">
        <v>150</v>
      </c>
      <c r="I7755" t="s">
        <v>136</v>
      </c>
      <c r="J7755" t="s">
        <v>137</v>
      </c>
      <c r="K7755" t="s">
        <v>138</v>
      </c>
      <c r="L7755" t="s">
        <v>22297</v>
      </c>
      <c r="M7755" t="s">
        <v>22298</v>
      </c>
      <c r="N7755">
        <v>1.0113888879999999</v>
      </c>
      <c r="O7755">
        <v>0</v>
      </c>
      <c r="P7755">
        <v>91</v>
      </c>
      <c r="Q7755">
        <v>0</v>
      </c>
      <c r="R7755">
        <v>0</v>
      </c>
      <c r="S7755">
        <v>0</v>
      </c>
      <c r="T7755">
        <v>2</v>
      </c>
      <c r="U7755">
        <v>0</v>
      </c>
      <c r="V7755">
        <v>0</v>
      </c>
      <c r="W7755">
        <v>0</v>
      </c>
      <c r="X7755">
        <v>20.097689844903396</v>
      </c>
      <c r="Y7755">
        <v>0</v>
      </c>
      <c r="Z7755">
        <v>0</v>
      </c>
      <c r="AA7755">
        <v>0</v>
      </c>
      <c r="AB7755">
        <v>1.0077346224370833</v>
      </c>
      <c r="AC7755">
        <v>0</v>
      </c>
      <c r="AD7755">
        <v>0</v>
      </c>
      <c r="AE7755">
        <v>21.10542446734048</v>
      </c>
    </row>
    <row r="7756" spans="1:31" x14ac:dyDescent="0.25">
      <c r="A7756">
        <v>2287788</v>
      </c>
      <c r="B7756">
        <v>1</v>
      </c>
      <c r="C7756" t="s">
        <v>81</v>
      </c>
      <c r="D7756" t="s">
        <v>128</v>
      </c>
      <c r="E7756" t="s">
        <v>132</v>
      </c>
      <c r="F7756" t="s">
        <v>14288</v>
      </c>
      <c r="G7756" t="s">
        <v>134</v>
      </c>
      <c r="H7756" t="s">
        <v>135</v>
      </c>
      <c r="I7756" t="s">
        <v>136</v>
      </c>
      <c r="J7756" t="s">
        <v>137</v>
      </c>
      <c r="K7756" t="s">
        <v>138</v>
      </c>
      <c r="L7756" t="s">
        <v>22299</v>
      </c>
      <c r="M7756" t="s">
        <v>22300</v>
      </c>
      <c r="N7756">
        <v>0.39500000000000002</v>
      </c>
      <c r="O7756">
        <v>1</v>
      </c>
      <c r="P7756">
        <v>583</v>
      </c>
      <c r="Q7756">
        <v>4</v>
      </c>
      <c r="R7756">
        <v>3</v>
      </c>
      <c r="S7756">
        <v>9</v>
      </c>
      <c r="T7756">
        <v>47</v>
      </c>
      <c r="U7756">
        <v>0</v>
      </c>
      <c r="V7756">
        <v>0</v>
      </c>
      <c r="W7756">
        <v>8.5755191799999991E-2</v>
      </c>
      <c r="X7756">
        <v>24.734426567755722</v>
      </c>
      <c r="Y7756">
        <v>2.1954550641088</v>
      </c>
      <c r="Z7756">
        <v>0.10372973647483334</v>
      </c>
      <c r="AA7756">
        <v>25.974641721481749</v>
      </c>
      <c r="AB7756">
        <v>9.097902263055115</v>
      </c>
      <c r="AC7756">
        <v>0</v>
      </c>
      <c r="AD7756">
        <v>0</v>
      </c>
      <c r="AE7756">
        <v>62.191910544676219</v>
      </c>
    </row>
    <row r="7757" spans="1:31" x14ac:dyDescent="0.25">
      <c r="A7757">
        <v>2287539</v>
      </c>
      <c r="B7757">
        <v>1</v>
      </c>
      <c r="C7757" t="s">
        <v>80</v>
      </c>
      <c r="D7757" t="s">
        <v>94</v>
      </c>
      <c r="E7757" t="s">
        <v>141</v>
      </c>
      <c r="F7757" t="s">
        <v>22301</v>
      </c>
      <c r="G7757" t="s">
        <v>134</v>
      </c>
      <c r="H7757" t="s">
        <v>135</v>
      </c>
      <c r="I7757" t="s">
        <v>136</v>
      </c>
      <c r="J7757" t="s">
        <v>137</v>
      </c>
      <c r="K7757" t="s">
        <v>138</v>
      </c>
      <c r="L7757" t="s">
        <v>22302</v>
      </c>
      <c r="M7757" t="s">
        <v>22303</v>
      </c>
      <c r="N7757">
        <v>5.2777776999999998E-2</v>
      </c>
      <c r="O7757">
        <v>0</v>
      </c>
      <c r="P7757">
        <v>3481</v>
      </c>
      <c r="Q7757">
        <v>1</v>
      </c>
      <c r="R7757">
        <v>5</v>
      </c>
      <c r="S7757">
        <v>2</v>
      </c>
      <c r="T7757">
        <v>417</v>
      </c>
      <c r="U7757">
        <v>0</v>
      </c>
      <c r="V7757">
        <v>0</v>
      </c>
      <c r="W7757">
        <v>0</v>
      </c>
      <c r="X7757">
        <v>45.923181665784846</v>
      </c>
      <c r="Y7757">
        <v>0.30981770605450004</v>
      </c>
      <c r="Z7757">
        <v>3.607662953766666E-2</v>
      </c>
      <c r="AA7757">
        <v>13.848031110033334</v>
      </c>
      <c r="AB7757">
        <v>16.256414107683646</v>
      </c>
      <c r="AC7757">
        <v>0</v>
      </c>
      <c r="AD7757">
        <v>0</v>
      </c>
      <c r="AE7757">
        <v>76.373521219093988</v>
      </c>
    </row>
    <row r="7758" spans="1:31" x14ac:dyDescent="0.25">
      <c r="A7758">
        <v>2287639</v>
      </c>
      <c r="B7758">
        <v>1</v>
      </c>
      <c r="C7758" t="s">
        <v>80</v>
      </c>
      <c r="D7758" t="s">
        <v>96</v>
      </c>
      <c r="E7758" t="s">
        <v>165</v>
      </c>
      <c r="F7758" t="s">
        <v>22304</v>
      </c>
      <c r="G7758" t="s">
        <v>167</v>
      </c>
      <c r="H7758" t="s">
        <v>150</v>
      </c>
      <c r="I7758" t="s">
        <v>136</v>
      </c>
      <c r="J7758" t="s">
        <v>137</v>
      </c>
      <c r="K7758" t="s">
        <v>138</v>
      </c>
      <c r="L7758" t="s">
        <v>22305</v>
      </c>
      <c r="M7758" t="s">
        <v>22306</v>
      </c>
      <c r="N7758">
        <v>6.6841666660000003</v>
      </c>
      <c r="O7758">
        <v>0</v>
      </c>
      <c r="P7758">
        <v>1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5.2298706534574499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5.2298706534574499</v>
      </c>
    </row>
    <row r="7759" spans="1:31" x14ac:dyDescent="0.25">
      <c r="A7759">
        <v>2287831</v>
      </c>
      <c r="B7759">
        <v>1</v>
      </c>
      <c r="C7759" t="s">
        <v>80</v>
      </c>
      <c r="D7759" t="s">
        <v>84</v>
      </c>
      <c r="E7759" t="s">
        <v>176</v>
      </c>
      <c r="F7759" t="s">
        <v>22307</v>
      </c>
      <c r="G7759" t="s">
        <v>178</v>
      </c>
      <c r="H7759" t="s">
        <v>150</v>
      </c>
      <c r="I7759" t="s">
        <v>136</v>
      </c>
      <c r="J7759" t="s">
        <v>137</v>
      </c>
      <c r="K7759" t="s">
        <v>138</v>
      </c>
      <c r="L7759" t="s">
        <v>22308</v>
      </c>
      <c r="M7759" t="s">
        <v>22309</v>
      </c>
      <c r="N7759">
        <v>3.1769444440000001</v>
      </c>
      <c r="O7759">
        <v>0</v>
      </c>
      <c r="P7759">
        <v>1127</v>
      </c>
      <c r="Q7759">
        <v>0</v>
      </c>
      <c r="R7759">
        <v>0</v>
      </c>
      <c r="S7759">
        <v>0</v>
      </c>
      <c r="T7759">
        <v>95</v>
      </c>
      <c r="U7759">
        <v>0</v>
      </c>
      <c r="V7759">
        <v>0</v>
      </c>
      <c r="W7759">
        <v>0</v>
      </c>
      <c r="X7759">
        <v>839.66838992074975</v>
      </c>
      <c r="Y7759">
        <v>0</v>
      </c>
      <c r="Z7759">
        <v>0</v>
      </c>
      <c r="AA7759">
        <v>0</v>
      </c>
      <c r="AB7759">
        <v>357.85922942168037</v>
      </c>
      <c r="AC7759">
        <v>0</v>
      </c>
      <c r="AD7759">
        <v>0</v>
      </c>
      <c r="AE7759">
        <v>1197.5276193424302</v>
      </c>
    </row>
    <row r="7760" spans="1:31" x14ac:dyDescent="0.25">
      <c r="A7760">
        <v>2287536</v>
      </c>
      <c r="B7760">
        <v>1</v>
      </c>
      <c r="C7760" t="s">
        <v>81</v>
      </c>
      <c r="D7760" t="s">
        <v>127</v>
      </c>
      <c r="E7760" t="s">
        <v>141</v>
      </c>
      <c r="F7760" t="s">
        <v>22310</v>
      </c>
      <c r="G7760" t="s">
        <v>134</v>
      </c>
      <c r="H7760" t="s">
        <v>135</v>
      </c>
      <c r="I7760" t="s">
        <v>136</v>
      </c>
      <c r="J7760" t="s">
        <v>137</v>
      </c>
      <c r="K7760" t="s">
        <v>138</v>
      </c>
      <c r="L7760" t="s">
        <v>22311</v>
      </c>
      <c r="M7760" t="s">
        <v>22312</v>
      </c>
      <c r="N7760">
        <v>1.6950000000000001</v>
      </c>
      <c r="O7760">
        <v>0</v>
      </c>
      <c r="P7760">
        <v>103</v>
      </c>
      <c r="Q7760">
        <v>0</v>
      </c>
      <c r="R7760">
        <v>3</v>
      </c>
      <c r="S7760">
        <v>0</v>
      </c>
      <c r="T7760">
        <v>27</v>
      </c>
      <c r="U7760">
        <v>0</v>
      </c>
      <c r="V7760">
        <v>0</v>
      </c>
      <c r="W7760">
        <v>0</v>
      </c>
      <c r="X7760">
        <v>42.014973675956554</v>
      </c>
      <c r="Y7760">
        <v>0</v>
      </c>
      <c r="Z7760">
        <v>0.27664865543653339</v>
      </c>
      <c r="AA7760">
        <v>0</v>
      </c>
      <c r="AB7760">
        <v>29.806802785503457</v>
      </c>
      <c r="AC7760">
        <v>0</v>
      </c>
      <c r="AD7760">
        <v>0</v>
      </c>
      <c r="AE7760">
        <v>72.09842511689655</v>
      </c>
    </row>
    <row r="7761" spans="1:31" x14ac:dyDescent="0.25">
      <c r="A7761">
        <v>2287891</v>
      </c>
      <c r="B7761">
        <v>1</v>
      </c>
      <c r="C7761" t="s">
        <v>80</v>
      </c>
      <c r="D7761" t="s">
        <v>85</v>
      </c>
      <c r="E7761" t="s">
        <v>165</v>
      </c>
      <c r="F7761" t="s">
        <v>19778</v>
      </c>
      <c r="G7761" t="s">
        <v>167</v>
      </c>
      <c r="H7761" t="s">
        <v>150</v>
      </c>
      <c r="I7761" t="s">
        <v>136</v>
      </c>
      <c r="J7761" t="s">
        <v>137</v>
      </c>
      <c r="K7761" t="s">
        <v>138</v>
      </c>
      <c r="L7761" t="s">
        <v>22313</v>
      </c>
      <c r="M7761" t="s">
        <v>22314</v>
      </c>
      <c r="N7761">
        <v>3.841388888</v>
      </c>
      <c r="O7761">
        <v>0</v>
      </c>
      <c r="P7761">
        <v>9</v>
      </c>
      <c r="Q7761">
        <v>0</v>
      </c>
      <c r="R7761">
        <v>0</v>
      </c>
      <c r="S7761">
        <v>0</v>
      </c>
      <c r="T7761">
        <v>5</v>
      </c>
      <c r="U7761">
        <v>0</v>
      </c>
      <c r="V7761">
        <v>0</v>
      </c>
      <c r="W7761">
        <v>0</v>
      </c>
      <c r="X7761">
        <v>6.3662934545709824</v>
      </c>
      <c r="Y7761">
        <v>0</v>
      </c>
      <c r="Z7761">
        <v>0</v>
      </c>
      <c r="AA7761">
        <v>0</v>
      </c>
      <c r="AB7761">
        <v>2.7684474983344001</v>
      </c>
      <c r="AC7761">
        <v>0</v>
      </c>
      <c r="AD7761">
        <v>0</v>
      </c>
      <c r="AE7761">
        <v>9.134740952905382</v>
      </c>
    </row>
    <row r="7762" spans="1:31" x14ac:dyDescent="0.25">
      <c r="A7762">
        <v>2287914</v>
      </c>
      <c r="B7762">
        <v>1</v>
      </c>
      <c r="C7762" t="s">
        <v>81</v>
      </c>
      <c r="D7762" t="s">
        <v>128</v>
      </c>
      <c r="E7762" t="s">
        <v>165</v>
      </c>
      <c r="F7762" t="s">
        <v>22315</v>
      </c>
      <c r="G7762" t="s">
        <v>225</v>
      </c>
      <c r="H7762" t="s">
        <v>150</v>
      </c>
      <c r="I7762" t="s">
        <v>136</v>
      </c>
      <c r="J7762" t="s">
        <v>137</v>
      </c>
      <c r="K7762" t="s">
        <v>138</v>
      </c>
      <c r="L7762" t="s">
        <v>22316</v>
      </c>
      <c r="M7762" t="s">
        <v>22317</v>
      </c>
      <c r="N7762">
        <v>3.7205555549999998</v>
      </c>
      <c r="O7762">
        <v>0</v>
      </c>
      <c r="P7762">
        <v>1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0.43097784792333338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0.43097784792333338</v>
      </c>
    </row>
    <row r="7763" spans="1:31" x14ac:dyDescent="0.25">
      <c r="A7763">
        <v>2287745</v>
      </c>
      <c r="B7763">
        <v>1</v>
      </c>
      <c r="C7763" t="s">
        <v>80</v>
      </c>
      <c r="D7763" t="s">
        <v>97</v>
      </c>
      <c r="E7763" t="s">
        <v>147</v>
      </c>
      <c r="F7763" t="s">
        <v>22318</v>
      </c>
      <c r="G7763" t="s">
        <v>149</v>
      </c>
      <c r="H7763" t="s">
        <v>150</v>
      </c>
      <c r="I7763" t="s">
        <v>136</v>
      </c>
      <c r="J7763" t="s">
        <v>137</v>
      </c>
      <c r="K7763" t="s">
        <v>138</v>
      </c>
      <c r="L7763" t="s">
        <v>22319</v>
      </c>
      <c r="M7763" t="s">
        <v>22320</v>
      </c>
      <c r="N7763">
        <v>1.552777777</v>
      </c>
      <c r="O7763">
        <v>0</v>
      </c>
      <c r="P7763">
        <v>79</v>
      </c>
      <c r="Q7763">
        <v>0</v>
      </c>
      <c r="R7763">
        <v>0</v>
      </c>
      <c r="S7763">
        <v>0</v>
      </c>
      <c r="T7763">
        <v>4</v>
      </c>
      <c r="U7763">
        <v>0</v>
      </c>
      <c r="V7763">
        <v>0</v>
      </c>
      <c r="W7763">
        <v>0</v>
      </c>
      <c r="X7763">
        <v>45.614973841982234</v>
      </c>
      <c r="Y7763">
        <v>0</v>
      </c>
      <c r="Z7763">
        <v>0</v>
      </c>
      <c r="AA7763">
        <v>0</v>
      </c>
      <c r="AB7763">
        <v>7.0848779780402005</v>
      </c>
      <c r="AC7763">
        <v>0</v>
      </c>
      <c r="AD7763">
        <v>0</v>
      </c>
      <c r="AE7763">
        <v>52.699851820022431</v>
      </c>
    </row>
    <row r="7764" spans="1:31" x14ac:dyDescent="0.25">
      <c r="A7764">
        <v>2287851</v>
      </c>
      <c r="B7764">
        <v>1</v>
      </c>
      <c r="C7764" t="s">
        <v>80</v>
      </c>
      <c r="D7764" t="s">
        <v>97</v>
      </c>
      <c r="E7764" t="s">
        <v>165</v>
      </c>
      <c r="F7764" t="s">
        <v>22321</v>
      </c>
      <c r="G7764" t="s">
        <v>167</v>
      </c>
      <c r="H7764" t="s">
        <v>150</v>
      </c>
      <c r="I7764" t="s">
        <v>136</v>
      </c>
      <c r="J7764" t="s">
        <v>137</v>
      </c>
      <c r="K7764" t="s">
        <v>138</v>
      </c>
      <c r="L7764" t="s">
        <v>22322</v>
      </c>
      <c r="M7764" t="s">
        <v>22323</v>
      </c>
      <c r="N7764">
        <v>2.5105555549999998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1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3.1958306611845249</v>
      </c>
      <c r="AC7764">
        <v>0</v>
      </c>
      <c r="AD7764">
        <v>0</v>
      </c>
      <c r="AE7764">
        <v>3.1958306611845249</v>
      </c>
    </row>
    <row r="7765" spans="1:31" x14ac:dyDescent="0.25">
      <c r="A7765">
        <v>2287705</v>
      </c>
      <c r="B7765">
        <v>1</v>
      </c>
      <c r="C7765" t="s">
        <v>80</v>
      </c>
      <c r="D7765" t="s">
        <v>105</v>
      </c>
      <c r="E7765" t="s">
        <v>157</v>
      </c>
      <c r="F7765" t="s">
        <v>10216</v>
      </c>
      <c r="G7765" t="s">
        <v>134</v>
      </c>
      <c r="H7765" t="s">
        <v>135</v>
      </c>
      <c r="I7765" t="s">
        <v>738</v>
      </c>
      <c r="J7765" t="s">
        <v>137</v>
      </c>
      <c r="K7765" t="s">
        <v>138</v>
      </c>
      <c r="L7765" t="s">
        <v>22324</v>
      </c>
      <c r="M7765" t="s">
        <v>22325</v>
      </c>
      <c r="N7765">
        <v>3.8611110999999997E-2</v>
      </c>
      <c r="O7765">
        <v>35</v>
      </c>
      <c r="P7765">
        <v>29173</v>
      </c>
      <c r="Q7765">
        <v>39</v>
      </c>
      <c r="R7765">
        <v>1085</v>
      </c>
      <c r="S7765">
        <v>108</v>
      </c>
      <c r="T7765">
        <v>2445</v>
      </c>
      <c r="U7765">
        <v>20</v>
      </c>
      <c r="V7765">
        <v>9</v>
      </c>
      <c r="W7765">
        <v>1.1281476366719998</v>
      </c>
      <c r="X7765">
        <v>310.94621309026491</v>
      </c>
      <c r="Y7765">
        <v>6.5058712288153835</v>
      </c>
      <c r="Z7765">
        <v>6.4880950318863908</v>
      </c>
      <c r="AA7765">
        <v>59.138411523875334</v>
      </c>
      <c r="AB7765">
        <v>93.781980388609782</v>
      </c>
      <c r="AC7765">
        <v>46.79815163513279</v>
      </c>
      <c r="AD7765">
        <v>7.581956163021685</v>
      </c>
      <c r="AE7765">
        <v>532.36882669827833</v>
      </c>
    </row>
    <row r="7766" spans="1:31" x14ac:dyDescent="0.25">
      <c r="A7766">
        <v>2287954</v>
      </c>
      <c r="B7766">
        <v>1</v>
      </c>
      <c r="C7766" t="s">
        <v>81</v>
      </c>
      <c r="D7766" t="s">
        <v>112</v>
      </c>
      <c r="E7766" t="s">
        <v>141</v>
      </c>
      <c r="F7766" t="s">
        <v>22326</v>
      </c>
      <c r="G7766" t="s">
        <v>134</v>
      </c>
      <c r="H7766" t="s">
        <v>135</v>
      </c>
      <c r="I7766" t="s">
        <v>136</v>
      </c>
      <c r="J7766" t="s">
        <v>137</v>
      </c>
      <c r="K7766" t="s">
        <v>138</v>
      </c>
      <c r="L7766" t="s">
        <v>22327</v>
      </c>
      <c r="M7766" t="s">
        <v>22328</v>
      </c>
      <c r="N7766">
        <v>1.6944444439999999</v>
      </c>
      <c r="O7766">
        <v>0</v>
      </c>
      <c r="P7766">
        <v>1311</v>
      </c>
      <c r="Q7766">
        <v>0</v>
      </c>
      <c r="R7766">
        <v>0</v>
      </c>
      <c r="S7766">
        <v>0</v>
      </c>
      <c r="T7766">
        <v>103</v>
      </c>
      <c r="U7766">
        <v>0</v>
      </c>
      <c r="V7766">
        <v>1</v>
      </c>
      <c r="W7766">
        <v>0</v>
      </c>
      <c r="X7766">
        <v>513.67061487744172</v>
      </c>
      <c r="Y7766">
        <v>0</v>
      </c>
      <c r="Z7766">
        <v>0</v>
      </c>
      <c r="AA7766">
        <v>0</v>
      </c>
      <c r="AB7766">
        <v>52.814451123534504</v>
      </c>
      <c r="AC7766">
        <v>0</v>
      </c>
      <c r="AD7766">
        <v>1.9873901722411333</v>
      </c>
      <c r="AE7766">
        <v>568.47245617321732</v>
      </c>
    </row>
    <row r="7767" spans="1:31" x14ac:dyDescent="0.25">
      <c r="A7767">
        <v>2287805</v>
      </c>
      <c r="B7767">
        <v>1</v>
      </c>
      <c r="C7767" t="s">
        <v>81</v>
      </c>
      <c r="D7767" t="s">
        <v>121</v>
      </c>
      <c r="E7767" t="s">
        <v>147</v>
      </c>
      <c r="F7767" t="s">
        <v>22329</v>
      </c>
      <c r="G7767" t="s">
        <v>149</v>
      </c>
      <c r="H7767" t="s">
        <v>150</v>
      </c>
      <c r="I7767" t="s">
        <v>136</v>
      </c>
      <c r="J7767" t="s">
        <v>137</v>
      </c>
      <c r="K7767" t="s">
        <v>138</v>
      </c>
      <c r="L7767" t="s">
        <v>22330</v>
      </c>
      <c r="M7767" t="s">
        <v>22331</v>
      </c>
      <c r="N7767">
        <v>1.676111111</v>
      </c>
      <c r="O7767">
        <v>0</v>
      </c>
      <c r="P7767">
        <v>28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4.4426199392017285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4.4426199392017285</v>
      </c>
    </row>
    <row r="7768" spans="1:31" x14ac:dyDescent="0.25">
      <c r="A7768">
        <v>2287785</v>
      </c>
      <c r="B7768">
        <v>1</v>
      </c>
      <c r="C7768" t="s">
        <v>80</v>
      </c>
      <c r="D7768" t="s">
        <v>93</v>
      </c>
      <c r="E7768" t="s">
        <v>141</v>
      </c>
      <c r="F7768" t="s">
        <v>22332</v>
      </c>
      <c r="G7768" t="s">
        <v>268</v>
      </c>
      <c r="H7768" t="s">
        <v>135</v>
      </c>
      <c r="I7768" t="s">
        <v>136</v>
      </c>
      <c r="J7768" t="s">
        <v>137</v>
      </c>
      <c r="K7768" t="s">
        <v>138</v>
      </c>
      <c r="L7768" t="s">
        <v>22333</v>
      </c>
      <c r="M7768" t="s">
        <v>22334</v>
      </c>
      <c r="N7768">
        <v>3.284444444</v>
      </c>
      <c r="O7768">
        <v>0</v>
      </c>
      <c r="P7768">
        <v>0</v>
      </c>
      <c r="Q7768">
        <v>0</v>
      </c>
      <c r="R7768">
        <v>15</v>
      </c>
      <c r="S7768">
        <v>0</v>
      </c>
      <c r="T7768">
        <v>3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8.9721234281847995</v>
      </c>
      <c r="AA7768">
        <v>0</v>
      </c>
      <c r="AB7768">
        <v>4.9106361963050002E-2</v>
      </c>
      <c r="AC7768">
        <v>0</v>
      </c>
      <c r="AD7768">
        <v>0</v>
      </c>
      <c r="AE7768">
        <v>9.0212297901478493</v>
      </c>
    </row>
    <row r="7769" spans="1:31" x14ac:dyDescent="0.25">
      <c r="A7769">
        <v>2287665</v>
      </c>
      <c r="B7769">
        <v>1</v>
      </c>
      <c r="C7769" t="s">
        <v>80</v>
      </c>
      <c r="D7769" t="s">
        <v>90</v>
      </c>
      <c r="E7769" t="s">
        <v>165</v>
      </c>
      <c r="F7769" t="s">
        <v>22335</v>
      </c>
      <c r="G7769" t="s">
        <v>198</v>
      </c>
      <c r="H7769" t="s">
        <v>150</v>
      </c>
      <c r="I7769" t="s">
        <v>136</v>
      </c>
      <c r="J7769" t="s">
        <v>137</v>
      </c>
      <c r="K7769" t="s">
        <v>138</v>
      </c>
      <c r="L7769" t="s">
        <v>22336</v>
      </c>
      <c r="M7769" t="s">
        <v>22337</v>
      </c>
      <c r="N7769">
        <v>1.865</v>
      </c>
      <c r="O7769">
        <v>0</v>
      </c>
      <c r="P7769">
        <v>2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1.0112506004340003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1.0112506004340003</v>
      </c>
    </row>
    <row r="7770" spans="1:31" x14ac:dyDescent="0.25">
      <c r="A7770">
        <v>2287599</v>
      </c>
      <c r="B7770">
        <v>1</v>
      </c>
      <c r="C7770" t="s">
        <v>80</v>
      </c>
      <c r="D7770" t="s">
        <v>110</v>
      </c>
      <c r="E7770" t="s">
        <v>141</v>
      </c>
      <c r="F7770" t="s">
        <v>22338</v>
      </c>
      <c r="G7770" t="s">
        <v>154</v>
      </c>
      <c r="H7770" t="s">
        <v>135</v>
      </c>
      <c r="I7770" t="s">
        <v>136</v>
      </c>
      <c r="J7770" t="s">
        <v>137</v>
      </c>
      <c r="K7770" t="s">
        <v>144</v>
      </c>
      <c r="L7770" t="s">
        <v>22339</v>
      </c>
      <c r="M7770" t="s">
        <v>22340</v>
      </c>
      <c r="N7770">
        <v>9.9119444439999995</v>
      </c>
      <c r="O7770">
        <v>0</v>
      </c>
      <c r="P7770">
        <v>315</v>
      </c>
      <c r="Q7770">
        <v>0</v>
      </c>
      <c r="R7770">
        <v>0</v>
      </c>
      <c r="S7770">
        <v>0</v>
      </c>
      <c r="T7770">
        <v>44</v>
      </c>
      <c r="U7770">
        <v>0</v>
      </c>
      <c r="V7770">
        <v>1</v>
      </c>
      <c r="W7770">
        <v>0</v>
      </c>
      <c r="X7770">
        <v>984.15457894857627</v>
      </c>
      <c r="Y7770">
        <v>0</v>
      </c>
      <c r="Z7770">
        <v>0</v>
      </c>
      <c r="AA7770">
        <v>0</v>
      </c>
      <c r="AB7770">
        <v>533.31827677112915</v>
      </c>
      <c r="AC7770">
        <v>0</v>
      </c>
      <c r="AD7770">
        <v>1582.6347469868851</v>
      </c>
      <c r="AE7770">
        <v>3100.1076027065906</v>
      </c>
    </row>
    <row r="7771" spans="1:31" x14ac:dyDescent="0.25">
      <c r="A7771">
        <v>2287791</v>
      </c>
      <c r="B7771">
        <v>1</v>
      </c>
      <c r="C7771" t="s">
        <v>80</v>
      </c>
      <c r="D7771" t="s">
        <v>85</v>
      </c>
      <c r="E7771" t="s">
        <v>165</v>
      </c>
      <c r="F7771" t="s">
        <v>22341</v>
      </c>
      <c r="G7771" t="s">
        <v>225</v>
      </c>
      <c r="H7771" t="s">
        <v>150</v>
      </c>
      <c r="I7771" t="s">
        <v>136</v>
      </c>
      <c r="J7771" t="s">
        <v>137</v>
      </c>
      <c r="K7771" t="s">
        <v>138</v>
      </c>
      <c r="L7771" t="s">
        <v>22342</v>
      </c>
      <c r="M7771" t="s">
        <v>22343</v>
      </c>
      <c r="N7771">
        <v>1.0552777769999999</v>
      </c>
      <c r="O7771">
        <v>0</v>
      </c>
      <c r="P7771">
        <v>6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2.026920652688792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2.026920652688792</v>
      </c>
    </row>
    <row r="7772" spans="1:31" x14ac:dyDescent="0.25">
      <c r="A7772">
        <v>2287828</v>
      </c>
      <c r="B7772">
        <v>1</v>
      </c>
      <c r="C7772" t="s">
        <v>80</v>
      </c>
      <c r="D7772" t="s">
        <v>91</v>
      </c>
      <c r="E7772" t="s">
        <v>165</v>
      </c>
      <c r="F7772" t="s">
        <v>22344</v>
      </c>
      <c r="G7772" t="s">
        <v>167</v>
      </c>
      <c r="H7772" t="s">
        <v>150</v>
      </c>
      <c r="I7772" t="s">
        <v>136</v>
      </c>
      <c r="J7772" t="s">
        <v>137</v>
      </c>
      <c r="K7772" t="s">
        <v>138</v>
      </c>
      <c r="L7772" t="s">
        <v>22345</v>
      </c>
      <c r="M7772" t="s">
        <v>22346</v>
      </c>
      <c r="N7772">
        <v>0.87583333299999999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1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1.3086628926713666</v>
      </c>
      <c r="AC7772">
        <v>0</v>
      </c>
      <c r="AD7772">
        <v>0</v>
      </c>
      <c r="AE7772">
        <v>1.3086628926713666</v>
      </c>
    </row>
    <row r="7773" spans="1:31" x14ac:dyDescent="0.25">
      <c r="A7773">
        <v>2287742</v>
      </c>
      <c r="B7773">
        <v>1</v>
      </c>
      <c r="C7773" t="s">
        <v>80</v>
      </c>
      <c r="D7773" t="s">
        <v>89</v>
      </c>
      <c r="E7773" t="s">
        <v>147</v>
      </c>
      <c r="F7773" t="s">
        <v>22347</v>
      </c>
      <c r="G7773" t="s">
        <v>261</v>
      </c>
      <c r="H7773" t="s">
        <v>150</v>
      </c>
      <c r="I7773" t="s">
        <v>136</v>
      </c>
      <c r="J7773" t="s">
        <v>137</v>
      </c>
      <c r="K7773" t="s">
        <v>138</v>
      </c>
      <c r="L7773" t="s">
        <v>22348</v>
      </c>
      <c r="M7773" t="s">
        <v>22349</v>
      </c>
      <c r="N7773">
        <v>2.2705555550000001</v>
      </c>
      <c r="O7773">
        <v>0</v>
      </c>
      <c r="P7773">
        <v>53</v>
      </c>
      <c r="Q7773">
        <v>0</v>
      </c>
      <c r="R7773">
        <v>0</v>
      </c>
      <c r="S7773">
        <v>0</v>
      </c>
      <c r="T7773">
        <v>6</v>
      </c>
      <c r="U7773">
        <v>0</v>
      </c>
      <c r="V7773">
        <v>0</v>
      </c>
      <c r="W7773">
        <v>0</v>
      </c>
      <c r="X7773">
        <v>94.109392555907519</v>
      </c>
      <c r="Y7773">
        <v>0</v>
      </c>
      <c r="Z7773">
        <v>0</v>
      </c>
      <c r="AA7773">
        <v>0</v>
      </c>
      <c r="AB7773">
        <v>16.549284880937261</v>
      </c>
      <c r="AC7773">
        <v>0</v>
      </c>
      <c r="AD7773">
        <v>0</v>
      </c>
      <c r="AE7773">
        <v>110.65867743684478</v>
      </c>
    </row>
    <row r="7774" spans="1:31" x14ac:dyDescent="0.25">
      <c r="A7774">
        <v>2287579</v>
      </c>
      <c r="B7774">
        <v>1</v>
      </c>
      <c r="C7774" t="s">
        <v>80</v>
      </c>
      <c r="D7774" t="s">
        <v>102</v>
      </c>
      <c r="E7774" t="s">
        <v>147</v>
      </c>
      <c r="F7774" t="s">
        <v>22350</v>
      </c>
      <c r="G7774" t="s">
        <v>149</v>
      </c>
      <c r="H7774" t="s">
        <v>150</v>
      </c>
      <c r="I7774" t="s">
        <v>136</v>
      </c>
      <c r="J7774" t="s">
        <v>137</v>
      </c>
      <c r="K7774" t="s">
        <v>138</v>
      </c>
      <c r="L7774" t="s">
        <v>22351</v>
      </c>
      <c r="M7774" t="s">
        <v>22352</v>
      </c>
      <c r="N7774">
        <v>1.028611111</v>
      </c>
      <c r="O7774">
        <v>0</v>
      </c>
      <c r="P7774">
        <v>0</v>
      </c>
      <c r="Q7774">
        <v>0</v>
      </c>
      <c r="R7774">
        <v>2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1.5133562044583333</v>
      </c>
      <c r="AA7774">
        <v>0</v>
      </c>
      <c r="AB7774">
        <v>0</v>
      </c>
      <c r="AC7774">
        <v>0</v>
      </c>
      <c r="AD7774">
        <v>0</v>
      </c>
      <c r="AE7774">
        <v>1.5133562044583333</v>
      </c>
    </row>
    <row r="7775" spans="1:31" x14ac:dyDescent="0.25">
      <c r="A7775">
        <v>2287977</v>
      </c>
      <c r="B7775">
        <v>1</v>
      </c>
      <c r="C7775" t="s">
        <v>80</v>
      </c>
      <c r="D7775" t="s">
        <v>92</v>
      </c>
      <c r="E7775" t="s">
        <v>147</v>
      </c>
      <c r="F7775" t="s">
        <v>7838</v>
      </c>
      <c r="G7775" t="s">
        <v>261</v>
      </c>
      <c r="H7775" t="s">
        <v>150</v>
      </c>
      <c r="I7775" t="s">
        <v>136</v>
      </c>
      <c r="J7775" t="s">
        <v>137</v>
      </c>
      <c r="K7775" t="s">
        <v>138</v>
      </c>
      <c r="L7775" t="s">
        <v>22353</v>
      </c>
      <c r="M7775" t="s">
        <v>22354</v>
      </c>
      <c r="N7775">
        <v>0.639444444</v>
      </c>
      <c r="O7775">
        <v>0</v>
      </c>
      <c r="P7775">
        <v>68</v>
      </c>
      <c r="Q7775">
        <v>0</v>
      </c>
      <c r="R7775">
        <v>0</v>
      </c>
      <c r="S7775">
        <v>0</v>
      </c>
      <c r="T7775">
        <v>6</v>
      </c>
      <c r="U7775">
        <v>0</v>
      </c>
      <c r="V7775">
        <v>0</v>
      </c>
      <c r="W7775">
        <v>0</v>
      </c>
      <c r="X7775">
        <v>11.573823104911812</v>
      </c>
      <c r="Y7775">
        <v>0</v>
      </c>
      <c r="Z7775">
        <v>0</v>
      </c>
      <c r="AA7775">
        <v>0</v>
      </c>
      <c r="AB7775">
        <v>1.9910768116451334</v>
      </c>
      <c r="AC7775">
        <v>0</v>
      </c>
      <c r="AD7775">
        <v>0</v>
      </c>
      <c r="AE7775">
        <v>13.564899916556945</v>
      </c>
    </row>
    <row r="7776" spans="1:31" x14ac:dyDescent="0.25">
      <c r="A7776">
        <v>2287685</v>
      </c>
      <c r="B7776">
        <v>1</v>
      </c>
      <c r="C7776" t="s">
        <v>81</v>
      </c>
      <c r="D7776" t="s">
        <v>118</v>
      </c>
      <c r="E7776" t="s">
        <v>141</v>
      </c>
      <c r="F7776" t="s">
        <v>22355</v>
      </c>
      <c r="G7776" t="s">
        <v>268</v>
      </c>
      <c r="H7776" t="s">
        <v>135</v>
      </c>
      <c r="I7776" t="s">
        <v>136</v>
      </c>
      <c r="J7776" t="s">
        <v>137</v>
      </c>
      <c r="K7776" t="s">
        <v>138</v>
      </c>
      <c r="L7776" t="s">
        <v>22356</v>
      </c>
      <c r="M7776" t="s">
        <v>22357</v>
      </c>
      <c r="N7776">
        <v>1.2213888879999999</v>
      </c>
      <c r="O7776">
        <v>0</v>
      </c>
      <c r="P7776">
        <v>421</v>
      </c>
      <c r="Q7776">
        <v>0</v>
      </c>
      <c r="R7776">
        <v>9</v>
      </c>
      <c r="S7776">
        <v>0</v>
      </c>
      <c r="T7776">
        <v>24</v>
      </c>
      <c r="U7776">
        <v>0</v>
      </c>
      <c r="V7776">
        <v>1</v>
      </c>
      <c r="W7776">
        <v>0</v>
      </c>
      <c r="X7776">
        <v>114.28529221427898</v>
      </c>
      <c r="Y7776">
        <v>0</v>
      </c>
      <c r="Z7776">
        <v>3.9229589057802503</v>
      </c>
      <c r="AA7776">
        <v>0</v>
      </c>
      <c r="AB7776">
        <v>18.008778382955821</v>
      </c>
      <c r="AC7776">
        <v>0</v>
      </c>
      <c r="AD7776">
        <v>20.029381220740966</v>
      </c>
      <c r="AE7776">
        <v>156.24641072375601</v>
      </c>
    </row>
    <row r="7777" spans="1:31" x14ac:dyDescent="0.25">
      <c r="A7777">
        <v>2287794</v>
      </c>
      <c r="B7777">
        <v>1</v>
      </c>
      <c r="C7777" t="s">
        <v>81</v>
      </c>
      <c r="D7777" t="s">
        <v>122</v>
      </c>
      <c r="E7777" t="s">
        <v>176</v>
      </c>
      <c r="F7777" t="s">
        <v>22358</v>
      </c>
      <c r="G7777" t="s">
        <v>314</v>
      </c>
      <c r="H7777" t="s">
        <v>150</v>
      </c>
      <c r="I7777" t="s">
        <v>136</v>
      </c>
      <c r="J7777" t="s">
        <v>137</v>
      </c>
      <c r="K7777" t="s">
        <v>138</v>
      </c>
      <c r="L7777" t="s">
        <v>22359</v>
      </c>
      <c r="M7777" t="s">
        <v>22360</v>
      </c>
      <c r="N7777">
        <v>1.216388888</v>
      </c>
      <c r="O7777">
        <v>0</v>
      </c>
      <c r="P7777">
        <v>634</v>
      </c>
      <c r="Q7777">
        <v>0</v>
      </c>
      <c r="R7777">
        <v>0</v>
      </c>
      <c r="S7777">
        <v>0</v>
      </c>
      <c r="T7777">
        <v>35</v>
      </c>
      <c r="U7777">
        <v>0</v>
      </c>
      <c r="V7777">
        <v>0</v>
      </c>
      <c r="W7777">
        <v>0</v>
      </c>
      <c r="X7777">
        <v>156.46595373370286</v>
      </c>
      <c r="Y7777">
        <v>0</v>
      </c>
      <c r="Z7777">
        <v>0</v>
      </c>
      <c r="AA7777">
        <v>0</v>
      </c>
      <c r="AB7777">
        <v>25.182676591893738</v>
      </c>
      <c r="AC7777">
        <v>0</v>
      </c>
      <c r="AD7777">
        <v>0</v>
      </c>
      <c r="AE7777">
        <v>181.6486303255966</v>
      </c>
    </row>
    <row r="7778" spans="1:31" x14ac:dyDescent="0.25">
      <c r="A7778">
        <v>2287708</v>
      </c>
      <c r="B7778">
        <v>1</v>
      </c>
      <c r="C7778" t="s">
        <v>80</v>
      </c>
      <c r="D7778" t="s">
        <v>92</v>
      </c>
      <c r="E7778" t="s">
        <v>165</v>
      </c>
      <c r="F7778" t="s">
        <v>22361</v>
      </c>
      <c r="G7778" t="s">
        <v>167</v>
      </c>
      <c r="H7778" t="s">
        <v>150</v>
      </c>
      <c r="I7778" t="s">
        <v>136</v>
      </c>
      <c r="J7778" t="s">
        <v>137</v>
      </c>
      <c r="K7778" t="s">
        <v>138</v>
      </c>
      <c r="L7778" t="s">
        <v>22362</v>
      </c>
      <c r="M7778" t="s">
        <v>22363</v>
      </c>
      <c r="N7778">
        <v>6.6455555549999996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1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</row>
    <row r="7779" spans="1:31" x14ac:dyDescent="0.25">
      <c r="A7779">
        <v>2287900</v>
      </c>
      <c r="B7779">
        <v>1</v>
      </c>
      <c r="C7779" t="s">
        <v>80</v>
      </c>
      <c r="D7779" t="s">
        <v>93</v>
      </c>
      <c r="E7779" t="s">
        <v>147</v>
      </c>
      <c r="F7779" t="s">
        <v>22364</v>
      </c>
      <c r="G7779" t="s">
        <v>1689</v>
      </c>
      <c r="H7779" t="s">
        <v>150</v>
      </c>
      <c r="I7779" t="s">
        <v>136</v>
      </c>
      <c r="J7779" t="s">
        <v>137</v>
      </c>
      <c r="K7779" t="s">
        <v>138</v>
      </c>
      <c r="L7779" t="s">
        <v>22365</v>
      </c>
      <c r="M7779" t="s">
        <v>22366</v>
      </c>
      <c r="N7779">
        <v>4.2280555550000001</v>
      </c>
      <c r="O7779">
        <v>0</v>
      </c>
      <c r="P7779">
        <v>1</v>
      </c>
      <c r="Q7779">
        <v>0</v>
      </c>
      <c r="R7779">
        <v>8</v>
      </c>
      <c r="S7779">
        <v>0</v>
      </c>
      <c r="T7779">
        <v>4</v>
      </c>
      <c r="U7779">
        <v>0</v>
      </c>
      <c r="V7779">
        <v>0</v>
      </c>
      <c r="W7779">
        <v>0</v>
      </c>
      <c r="X7779">
        <v>1.4387807319659667</v>
      </c>
      <c r="Y7779">
        <v>0</v>
      </c>
      <c r="Z7779">
        <v>40.323628336834695</v>
      </c>
      <c r="AA7779">
        <v>0</v>
      </c>
      <c r="AB7779">
        <v>13.223549306835297</v>
      </c>
      <c r="AC7779">
        <v>0</v>
      </c>
      <c r="AD7779">
        <v>0</v>
      </c>
      <c r="AE7779">
        <v>54.98595837563596</v>
      </c>
    </row>
    <row r="7780" spans="1:31" x14ac:dyDescent="0.25">
      <c r="A7780">
        <v>2287568</v>
      </c>
      <c r="B7780">
        <v>1</v>
      </c>
      <c r="C7780" t="s">
        <v>80</v>
      </c>
      <c r="D7780" t="s">
        <v>106</v>
      </c>
      <c r="E7780" t="s">
        <v>147</v>
      </c>
      <c r="F7780" t="s">
        <v>1892</v>
      </c>
      <c r="G7780" t="s">
        <v>149</v>
      </c>
      <c r="H7780" t="s">
        <v>150</v>
      </c>
      <c r="I7780" t="s">
        <v>136</v>
      </c>
      <c r="J7780" t="s">
        <v>137</v>
      </c>
      <c r="K7780" t="s">
        <v>138</v>
      </c>
      <c r="L7780" t="s">
        <v>22367</v>
      </c>
      <c r="M7780" t="s">
        <v>22368</v>
      </c>
      <c r="N7780">
        <v>2.0788888879999998</v>
      </c>
      <c r="O7780">
        <v>0</v>
      </c>
      <c r="P7780">
        <v>0</v>
      </c>
      <c r="Q7780">
        <v>0</v>
      </c>
      <c r="R7780">
        <v>5</v>
      </c>
      <c r="S7780">
        <v>0</v>
      </c>
      <c r="T7780">
        <v>1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1.895675056587</v>
      </c>
      <c r="AA7780">
        <v>0</v>
      </c>
      <c r="AB7780">
        <v>3.4532421869838585</v>
      </c>
      <c r="AC7780">
        <v>0</v>
      </c>
      <c r="AD7780">
        <v>0</v>
      </c>
      <c r="AE7780">
        <v>5.3489172435708587</v>
      </c>
    </row>
    <row r="7781" spans="1:31" x14ac:dyDescent="0.25">
      <c r="A7781">
        <v>2287854</v>
      </c>
      <c r="B7781">
        <v>1</v>
      </c>
      <c r="C7781" t="s">
        <v>80</v>
      </c>
      <c r="D7781" t="s">
        <v>93</v>
      </c>
      <c r="E7781" t="s">
        <v>157</v>
      </c>
      <c r="F7781" t="s">
        <v>22369</v>
      </c>
      <c r="G7781" t="s">
        <v>134</v>
      </c>
      <c r="H7781" t="s">
        <v>135</v>
      </c>
      <c r="I7781" t="s">
        <v>136</v>
      </c>
      <c r="J7781" t="s">
        <v>137</v>
      </c>
      <c r="K7781" t="s">
        <v>138</v>
      </c>
      <c r="L7781" t="s">
        <v>22370</v>
      </c>
      <c r="M7781" t="s">
        <v>22371</v>
      </c>
      <c r="N7781">
        <v>1.475833333</v>
      </c>
      <c r="O7781">
        <v>0</v>
      </c>
      <c r="P7781">
        <v>8</v>
      </c>
      <c r="Q7781">
        <v>32</v>
      </c>
      <c r="R7781">
        <v>104</v>
      </c>
      <c r="S7781">
        <v>6</v>
      </c>
      <c r="T7781">
        <v>22</v>
      </c>
      <c r="U7781">
        <v>0</v>
      </c>
      <c r="V7781">
        <v>0</v>
      </c>
      <c r="W7781">
        <v>0</v>
      </c>
      <c r="X7781">
        <v>2.7837983031358506</v>
      </c>
      <c r="Y7781">
        <v>7.8894361177371657</v>
      </c>
      <c r="Z7781">
        <v>98.090912225985974</v>
      </c>
      <c r="AA7781">
        <v>14.405236590117788</v>
      </c>
      <c r="AB7781">
        <v>8.7085699025604573</v>
      </c>
      <c r="AC7781">
        <v>0</v>
      </c>
      <c r="AD7781">
        <v>0</v>
      </c>
      <c r="AE7781">
        <v>131.87795313953725</v>
      </c>
    </row>
    <row r="7782" spans="1:31" x14ac:dyDescent="0.25">
      <c r="A7782">
        <v>2287545</v>
      </c>
      <c r="B7782">
        <v>1</v>
      </c>
      <c r="C7782" t="s">
        <v>81</v>
      </c>
      <c r="D7782" t="s">
        <v>118</v>
      </c>
      <c r="E7782" t="s">
        <v>147</v>
      </c>
      <c r="F7782" t="s">
        <v>21832</v>
      </c>
      <c r="G7782" t="s">
        <v>154</v>
      </c>
      <c r="H7782" t="s">
        <v>150</v>
      </c>
      <c r="I7782" t="s">
        <v>136</v>
      </c>
      <c r="J7782" t="s">
        <v>137</v>
      </c>
      <c r="K7782" t="s">
        <v>144</v>
      </c>
      <c r="L7782" t="s">
        <v>22372</v>
      </c>
      <c r="M7782" t="s">
        <v>22373</v>
      </c>
      <c r="N7782">
        <v>5.466388888</v>
      </c>
      <c r="O7782">
        <v>0</v>
      </c>
      <c r="P7782">
        <v>90</v>
      </c>
      <c r="Q7782">
        <v>0</v>
      </c>
      <c r="R7782">
        <v>0</v>
      </c>
      <c r="S7782">
        <v>0</v>
      </c>
      <c r="T7782">
        <v>51</v>
      </c>
      <c r="U7782">
        <v>0</v>
      </c>
      <c r="V7782">
        <v>0</v>
      </c>
      <c r="W7782">
        <v>0</v>
      </c>
      <c r="X7782">
        <v>143.40893409457155</v>
      </c>
      <c r="Y7782">
        <v>0</v>
      </c>
      <c r="Z7782">
        <v>0</v>
      </c>
      <c r="AA7782">
        <v>0</v>
      </c>
      <c r="AB7782">
        <v>318.12631080043542</v>
      </c>
      <c r="AC7782">
        <v>0</v>
      </c>
      <c r="AD7782">
        <v>0</v>
      </c>
      <c r="AE7782">
        <v>461.53524489500694</v>
      </c>
    </row>
    <row r="7783" spans="1:31" x14ac:dyDescent="0.25">
      <c r="A7783">
        <v>2287694</v>
      </c>
      <c r="B7783">
        <v>1</v>
      </c>
      <c r="C7783" t="s">
        <v>80</v>
      </c>
      <c r="D7783" t="s">
        <v>84</v>
      </c>
      <c r="E7783" t="s">
        <v>141</v>
      </c>
      <c r="F7783" t="s">
        <v>22374</v>
      </c>
      <c r="G7783" t="s">
        <v>162</v>
      </c>
      <c r="H7783" t="s">
        <v>135</v>
      </c>
      <c r="I7783" t="s">
        <v>136</v>
      </c>
      <c r="J7783" t="s">
        <v>137</v>
      </c>
      <c r="K7783" t="s">
        <v>138</v>
      </c>
      <c r="L7783" t="s">
        <v>22375</v>
      </c>
      <c r="M7783" t="s">
        <v>22376</v>
      </c>
      <c r="N7783">
        <v>0.30277777700000003</v>
      </c>
      <c r="O7783">
        <v>1</v>
      </c>
      <c r="P7783">
        <v>2587</v>
      </c>
      <c r="Q7783">
        <v>0</v>
      </c>
      <c r="R7783">
        <v>0</v>
      </c>
      <c r="S7783">
        <v>1</v>
      </c>
      <c r="T7783">
        <v>59</v>
      </c>
      <c r="U7783">
        <v>0</v>
      </c>
      <c r="V7783">
        <v>2</v>
      </c>
      <c r="W7783">
        <v>7.2503029601333333</v>
      </c>
      <c r="X7783">
        <v>212.76631524990168</v>
      </c>
      <c r="Y7783">
        <v>0</v>
      </c>
      <c r="Z7783">
        <v>0</v>
      </c>
      <c r="AA7783">
        <v>0.43361225664666658</v>
      </c>
      <c r="AB7783">
        <v>15.288715724847998</v>
      </c>
      <c r="AC7783">
        <v>0</v>
      </c>
      <c r="AD7783">
        <v>48.57477514812966</v>
      </c>
      <c r="AE7783">
        <v>284.31372133965931</v>
      </c>
    </row>
    <row r="7784" spans="1:31" x14ac:dyDescent="0.25">
      <c r="A7784">
        <v>2287588</v>
      </c>
      <c r="B7784">
        <v>1</v>
      </c>
      <c r="C7784" t="s">
        <v>80</v>
      </c>
      <c r="D7784" t="s">
        <v>85</v>
      </c>
      <c r="E7784" t="s">
        <v>312</v>
      </c>
      <c r="F7784" t="s">
        <v>22377</v>
      </c>
      <c r="G7784" t="s">
        <v>154</v>
      </c>
      <c r="H7784" t="s">
        <v>150</v>
      </c>
      <c r="I7784" t="s">
        <v>136</v>
      </c>
      <c r="J7784" t="s">
        <v>137</v>
      </c>
      <c r="K7784" t="s">
        <v>144</v>
      </c>
      <c r="L7784" t="s">
        <v>22378</v>
      </c>
      <c r="M7784" t="s">
        <v>22379</v>
      </c>
      <c r="N7784">
        <v>6.7808333330000004</v>
      </c>
      <c r="O7784">
        <v>0</v>
      </c>
      <c r="P7784">
        <v>75</v>
      </c>
      <c r="Q7784">
        <v>0</v>
      </c>
      <c r="R7784">
        <v>0</v>
      </c>
      <c r="S7784">
        <v>0</v>
      </c>
      <c r="T7784">
        <v>11</v>
      </c>
      <c r="U7784">
        <v>0</v>
      </c>
      <c r="V7784">
        <v>0</v>
      </c>
      <c r="W7784">
        <v>0</v>
      </c>
      <c r="X7784">
        <v>147.74225743159133</v>
      </c>
      <c r="Y7784">
        <v>0</v>
      </c>
      <c r="Z7784">
        <v>0</v>
      </c>
      <c r="AA7784">
        <v>0</v>
      </c>
      <c r="AB7784">
        <v>94.591111716593531</v>
      </c>
      <c r="AC7784">
        <v>0</v>
      </c>
      <c r="AD7784">
        <v>0</v>
      </c>
      <c r="AE7784">
        <v>242.33336914818486</v>
      </c>
    </row>
    <row r="7785" spans="1:31" x14ac:dyDescent="0.25">
      <c r="A7785">
        <v>2287797</v>
      </c>
      <c r="B7785">
        <v>1</v>
      </c>
      <c r="C7785" t="s">
        <v>80</v>
      </c>
      <c r="D7785" t="s">
        <v>99</v>
      </c>
      <c r="E7785" t="s">
        <v>165</v>
      </c>
      <c r="F7785" t="s">
        <v>22380</v>
      </c>
      <c r="G7785" t="s">
        <v>194</v>
      </c>
      <c r="H7785" t="s">
        <v>150</v>
      </c>
      <c r="I7785" t="s">
        <v>136</v>
      </c>
      <c r="J7785" t="s">
        <v>137</v>
      </c>
      <c r="K7785" t="s">
        <v>138</v>
      </c>
      <c r="L7785" t="s">
        <v>22381</v>
      </c>
      <c r="M7785" t="s">
        <v>22382</v>
      </c>
      <c r="N7785">
        <v>1.558888888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1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2.209718730625E-3</v>
      </c>
      <c r="AC7785">
        <v>0</v>
      </c>
      <c r="AD7785">
        <v>0</v>
      </c>
      <c r="AE7785">
        <v>2.209718730625E-3</v>
      </c>
    </row>
    <row r="7786" spans="1:31" x14ac:dyDescent="0.25">
      <c r="A7786">
        <v>2287774</v>
      </c>
      <c r="B7786">
        <v>1</v>
      </c>
      <c r="C7786" t="s">
        <v>81</v>
      </c>
      <c r="D7786" t="s">
        <v>113</v>
      </c>
      <c r="E7786" t="s">
        <v>147</v>
      </c>
      <c r="F7786" t="s">
        <v>22383</v>
      </c>
      <c r="G7786" t="s">
        <v>149</v>
      </c>
      <c r="H7786" t="s">
        <v>150</v>
      </c>
      <c r="I7786" t="s">
        <v>136</v>
      </c>
      <c r="J7786" t="s">
        <v>137</v>
      </c>
      <c r="K7786" t="s">
        <v>138</v>
      </c>
      <c r="L7786" t="s">
        <v>22384</v>
      </c>
      <c r="M7786" t="s">
        <v>22385</v>
      </c>
      <c r="N7786">
        <v>1.5222222219999999</v>
      </c>
      <c r="O7786">
        <v>0</v>
      </c>
      <c r="P7786">
        <v>29</v>
      </c>
      <c r="Q7786">
        <v>0</v>
      </c>
      <c r="R7786">
        <v>0</v>
      </c>
      <c r="S7786">
        <v>0</v>
      </c>
      <c r="T7786">
        <v>3</v>
      </c>
      <c r="U7786">
        <v>0</v>
      </c>
      <c r="V7786">
        <v>0</v>
      </c>
      <c r="W7786">
        <v>0</v>
      </c>
      <c r="X7786">
        <v>8.9899700480473346</v>
      </c>
      <c r="Y7786">
        <v>0</v>
      </c>
      <c r="Z7786">
        <v>0</v>
      </c>
      <c r="AA7786">
        <v>0</v>
      </c>
      <c r="AB7786">
        <v>4.2484031645649996</v>
      </c>
      <c r="AC7786">
        <v>0</v>
      </c>
      <c r="AD7786">
        <v>0</v>
      </c>
      <c r="AE7786">
        <v>13.238373212612334</v>
      </c>
    </row>
    <row r="7787" spans="1:31" x14ac:dyDescent="0.25">
      <c r="A7787">
        <v>2287937</v>
      </c>
      <c r="B7787">
        <v>1</v>
      </c>
      <c r="C7787" t="s">
        <v>80</v>
      </c>
      <c r="D7787" t="s">
        <v>93</v>
      </c>
      <c r="E7787" t="s">
        <v>147</v>
      </c>
      <c r="F7787" t="s">
        <v>22386</v>
      </c>
      <c r="G7787" t="s">
        <v>725</v>
      </c>
      <c r="H7787" t="s">
        <v>150</v>
      </c>
      <c r="I7787" t="s">
        <v>136</v>
      </c>
      <c r="J7787" t="s">
        <v>137</v>
      </c>
      <c r="K7787" t="s">
        <v>138</v>
      </c>
      <c r="L7787" t="s">
        <v>22387</v>
      </c>
      <c r="M7787" t="s">
        <v>22388</v>
      </c>
      <c r="N7787">
        <v>1.59</v>
      </c>
      <c r="O7787">
        <v>0</v>
      </c>
      <c r="P7787">
        <v>63</v>
      </c>
      <c r="Q7787">
        <v>0</v>
      </c>
      <c r="R7787">
        <v>2</v>
      </c>
      <c r="S7787">
        <v>0</v>
      </c>
      <c r="T7787">
        <v>3</v>
      </c>
      <c r="U7787">
        <v>0</v>
      </c>
      <c r="V7787">
        <v>0</v>
      </c>
      <c r="W7787">
        <v>0</v>
      </c>
      <c r="X7787">
        <v>20.274533312174402</v>
      </c>
      <c r="Y7787">
        <v>0</v>
      </c>
      <c r="Z7787">
        <v>1.8695582653517666</v>
      </c>
      <c r="AA7787">
        <v>0</v>
      </c>
      <c r="AB7787">
        <v>0.92179944222854171</v>
      </c>
      <c r="AC7787">
        <v>0</v>
      </c>
      <c r="AD7787">
        <v>0</v>
      </c>
      <c r="AE7787">
        <v>23.065891019754709</v>
      </c>
    </row>
    <row r="7788" spans="1:31" x14ac:dyDescent="0.25">
      <c r="A7788">
        <v>2287628</v>
      </c>
      <c r="B7788">
        <v>1</v>
      </c>
      <c r="C7788" t="s">
        <v>80</v>
      </c>
      <c r="D7788" t="s">
        <v>101</v>
      </c>
      <c r="E7788" t="s">
        <v>141</v>
      </c>
      <c r="F7788" t="s">
        <v>22389</v>
      </c>
      <c r="G7788" t="s">
        <v>134</v>
      </c>
      <c r="H7788" t="s">
        <v>135</v>
      </c>
      <c r="I7788" t="s">
        <v>136</v>
      </c>
      <c r="J7788" t="s">
        <v>137</v>
      </c>
      <c r="K7788" t="s">
        <v>138</v>
      </c>
      <c r="L7788" t="s">
        <v>22390</v>
      </c>
      <c r="M7788" t="s">
        <v>22391</v>
      </c>
      <c r="N7788">
        <v>0.41194444400000002</v>
      </c>
      <c r="O7788">
        <v>0</v>
      </c>
      <c r="P7788">
        <v>3355</v>
      </c>
      <c r="Q7788">
        <v>0</v>
      </c>
      <c r="R7788">
        <v>43</v>
      </c>
      <c r="S7788">
        <v>2</v>
      </c>
      <c r="T7788">
        <v>197</v>
      </c>
      <c r="U7788">
        <v>1</v>
      </c>
      <c r="V7788">
        <v>0</v>
      </c>
      <c r="W7788">
        <v>0</v>
      </c>
      <c r="X7788">
        <v>320.01920173967579</v>
      </c>
      <c r="Y7788">
        <v>0</v>
      </c>
      <c r="Z7788">
        <v>3.4702457379099005</v>
      </c>
      <c r="AA7788">
        <v>6.2066563940446668</v>
      </c>
      <c r="AB7788">
        <v>98.348454317276435</v>
      </c>
      <c r="AC7788">
        <v>64.698725550847527</v>
      </c>
      <c r="AD7788">
        <v>0</v>
      </c>
      <c r="AE7788">
        <v>492.74328373975436</v>
      </c>
    </row>
    <row r="7789" spans="1:31" x14ac:dyDescent="0.25">
      <c r="A7789">
        <v>2287674</v>
      </c>
      <c r="B7789">
        <v>1</v>
      </c>
      <c r="C7789" t="s">
        <v>81</v>
      </c>
      <c r="D7789" t="s">
        <v>122</v>
      </c>
      <c r="E7789" t="s">
        <v>165</v>
      </c>
      <c r="F7789" t="s">
        <v>22392</v>
      </c>
      <c r="G7789" t="s">
        <v>198</v>
      </c>
      <c r="H7789" t="s">
        <v>150</v>
      </c>
      <c r="I7789" t="s">
        <v>136</v>
      </c>
      <c r="J7789" t="s">
        <v>137</v>
      </c>
      <c r="K7789" t="s">
        <v>138</v>
      </c>
      <c r="L7789" t="s">
        <v>22393</v>
      </c>
      <c r="M7789" t="s">
        <v>22394</v>
      </c>
      <c r="N7789">
        <v>0.45888888799999999</v>
      </c>
      <c r="O7789">
        <v>0</v>
      </c>
      <c r="P7789">
        <v>3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0.35970662880390003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0.35970662880390003</v>
      </c>
    </row>
    <row r="7790" spans="1:31" x14ac:dyDescent="0.25">
      <c r="A7790">
        <v>2287943</v>
      </c>
      <c r="B7790">
        <v>1</v>
      </c>
      <c r="C7790" t="s">
        <v>80</v>
      </c>
      <c r="D7790" t="s">
        <v>101</v>
      </c>
      <c r="E7790" t="s">
        <v>165</v>
      </c>
      <c r="F7790" t="s">
        <v>22395</v>
      </c>
      <c r="G7790" t="s">
        <v>167</v>
      </c>
      <c r="H7790" t="s">
        <v>150</v>
      </c>
      <c r="I7790" t="s">
        <v>136</v>
      </c>
      <c r="J7790" t="s">
        <v>137</v>
      </c>
      <c r="K7790" t="s">
        <v>138</v>
      </c>
      <c r="L7790" t="s">
        <v>22396</v>
      </c>
      <c r="M7790" t="s">
        <v>22397</v>
      </c>
      <c r="N7790">
        <v>2.3872222220000001</v>
      </c>
      <c r="O7790">
        <v>0</v>
      </c>
      <c r="P7790">
        <v>1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0.41487420379759998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0.41487420379759998</v>
      </c>
    </row>
    <row r="7791" spans="1:31" x14ac:dyDescent="0.25">
      <c r="A7791">
        <v>2287565</v>
      </c>
      <c r="B7791">
        <v>1</v>
      </c>
      <c r="C7791" t="s">
        <v>80</v>
      </c>
      <c r="D7791" t="s">
        <v>104</v>
      </c>
      <c r="E7791" t="s">
        <v>147</v>
      </c>
      <c r="F7791" t="s">
        <v>20138</v>
      </c>
      <c r="G7791" t="s">
        <v>154</v>
      </c>
      <c r="H7791" t="s">
        <v>150</v>
      </c>
      <c r="I7791" t="s">
        <v>136</v>
      </c>
      <c r="J7791" t="s">
        <v>137</v>
      </c>
      <c r="K7791" t="s">
        <v>144</v>
      </c>
      <c r="L7791" t="s">
        <v>22398</v>
      </c>
      <c r="M7791" t="s">
        <v>22399</v>
      </c>
      <c r="N7791">
        <v>8.9297222220000005</v>
      </c>
      <c r="O7791">
        <v>0</v>
      </c>
      <c r="P7791">
        <v>186</v>
      </c>
      <c r="Q7791">
        <v>0</v>
      </c>
      <c r="R7791">
        <v>1</v>
      </c>
      <c r="S7791">
        <v>0</v>
      </c>
      <c r="T7791">
        <v>11</v>
      </c>
      <c r="U7791">
        <v>0</v>
      </c>
      <c r="V7791">
        <v>0</v>
      </c>
      <c r="W7791">
        <v>0</v>
      </c>
      <c r="X7791">
        <v>487.87588464870942</v>
      </c>
      <c r="Y7791">
        <v>0</v>
      </c>
      <c r="Z7791">
        <v>39.073791345858957</v>
      </c>
      <c r="AA7791">
        <v>0</v>
      </c>
      <c r="AB7791">
        <v>77.690229656584933</v>
      </c>
      <c r="AC7791">
        <v>0</v>
      </c>
      <c r="AD7791">
        <v>0</v>
      </c>
      <c r="AE7791">
        <v>604.6399056511533</v>
      </c>
    </row>
    <row r="7792" spans="1:31" x14ac:dyDescent="0.25">
      <c r="A7792">
        <v>2287711</v>
      </c>
      <c r="B7792">
        <v>1</v>
      </c>
      <c r="C7792" t="s">
        <v>81</v>
      </c>
      <c r="D7792" t="s">
        <v>127</v>
      </c>
      <c r="E7792" t="s">
        <v>141</v>
      </c>
      <c r="F7792" t="s">
        <v>22400</v>
      </c>
      <c r="G7792" t="s">
        <v>268</v>
      </c>
      <c r="H7792" t="s">
        <v>135</v>
      </c>
      <c r="I7792" t="s">
        <v>136</v>
      </c>
      <c r="J7792" t="s">
        <v>137</v>
      </c>
      <c r="K7792" t="s">
        <v>138</v>
      </c>
      <c r="L7792" t="s">
        <v>22401</v>
      </c>
      <c r="M7792" t="s">
        <v>22402</v>
      </c>
      <c r="N7792">
        <v>1.8191666660000001</v>
      </c>
      <c r="O7792">
        <v>0</v>
      </c>
      <c r="P7792">
        <v>0</v>
      </c>
      <c r="Q7792">
        <v>8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2.080400578043216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2.080400578043216</v>
      </c>
    </row>
    <row r="7793" spans="1:31" x14ac:dyDescent="0.25">
      <c r="A7793">
        <v>2287860</v>
      </c>
      <c r="B7793">
        <v>1</v>
      </c>
      <c r="C7793" t="s">
        <v>80</v>
      </c>
      <c r="D7793" t="s">
        <v>98</v>
      </c>
      <c r="E7793" t="s">
        <v>176</v>
      </c>
      <c r="F7793" t="s">
        <v>22403</v>
      </c>
      <c r="G7793" t="s">
        <v>261</v>
      </c>
      <c r="H7793" t="s">
        <v>150</v>
      </c>
      <c r="I7793" t="s">
        <v>136</v>
      </c>
      <c r="J7793" t="s">
        <v>137</v>
      </c>
      <c r="K7793" t="s">
        <v>138</v>
      </c>
      <c r="L7793" t="s">
        <v>22404</v>
      </c>
      <c r="M7793" t="s">
        <v>22405</v>
      </c>
      <c r="N7793">
        <v>0.403888888</v>
      </c>
      <c r="O7793">
        <v>0</v>
      </c>
      <c r="P7793">
        <v>36</v>
      </c>
      <c r="Q7793">
        <v>0</v>
      </c>
      <c r="R7793">
        <v>5</v>
      </c>
      <c r="S7793">
        <v>0</v>
      </c>
      <c r="T7793">
        <v>4</v>
      </c>
      <c r="U7793">
        <v>0</v>
      </c>
      <c r="V7793">
        <v>0</v>
      </c>
      <c r="W7793">
        <v>0</v>
      </c>
      <c r="X7793">
        <v>3.5349771115269002</v>
      </c>
      <c r="Y7793">
        <v>0</v>
      </c>
      <c r="Z7793">
        <v>0.72419419632866666</v>
      </c>
      <c r="AA7793">
        <v>0</v>
      </c>
      <c r="AB7793">
        <v>3.7682738693684996</v>
      </c>
      <c r="AC7793">
        <v>0</v>
      </c>
      <c r="AD7793">
        <v>0</v>
      </c>
      <c r="AE7793">
        <v>8.0274451772240667</v>
      </c>
    </row>
    <row r="7794" spans="1:31" x14ac:dyDescent="0.25">
      <c r="A7794">
        <v>2287611</v>
      </c>
      <c r="B7794">
        <v>1</v>
      </c>
      <c r="C7794" t="s">
        <v>80</v>
      </c>
      <c r="D7794" t="s">
        <v>105</v>
      </c>
      <c r="E7794" t="s">
        <v>157</v>
      </c>
      <c r="F7794" t="s">
        <v>22406</v>
      </c>
      <c r="G7794" t="s">
        <v>134</v>
      </c>
      <c r="H7794" t="s">
        <v>135</v>
      </c>
      <c r="I7794" t="s">
        <v>136</v>
      </c>
      <c r="J7794" t="s">
        <v>137</v>
      </c>
      <c r="K7794" t="s">
        <v>138</v>
      </c>
      <c r="L7794" t="s">
        <v>22407</v>
      </c>
      <c r="M7794" t="s">
        <v>22408</v>
      </c>
      <c r="N7794">
        <v>0.66638888799999996</v>
      </c>
      <c r="O7794">
        <v>1</v>
      </c>
      <c r="P7794">
        <v>383</v>
      </c>
      <c r="Q7794">
        <v>1</v>
      </c>
      <c r="R7794">
        <v>2</v>
      </c>
      <c r="S7794">
        <v>6</v>
      </c>
      <c r="T7794">
        <v>45</v>
      </c>
      <c r="U7794">
        <v>0</v>
      </c>
      <c r="V7794">
        <v>0</v>
      </c>
      <c r="W7794">
        <v>0.38671998958725001</v>
      </c>
      <c r="X7794">
        <v>87.329466241321384</v>
      </c>
      <c r="Y7794">
        <v>4.9885207951351926</v>
      </c>
      <c r="Z7794">
        <v>7.2173903177500005E-3</v>
      </c>
      <c r="AA7794">
        <v>19.127425903670968</v>
      </c>
      <c r="AB7794">
        <v>32.533705311876339</v>
      </c>
      <c r="AC7794">
        <v>0</v>
      </c>
      <c r="AD7794">
        <v>0</v>
      </c>
      <c r="AE7794">
        <v>144.37305563190887</v>
      </c>
    </row>
    <row r="7795" spans="1:31" x14ac:dyDescent="0.25">
      <c r="A7795">
        <v>2287714</v>
      </c>
      <c r="B7795">
        <v>1</v>
      </c>
      <c r="C7795" t="s">
        <v>80</v>
      </c>
      <c r="D7795" t="s">
        <v>94</v>
      </c>
      <c r="E7795" t="s">
        <v>141</v>
      </c>
      <c r="F7795" t="s">
        <v>22409</v>
      </c>
      <c r="G7795" t="s">
        <v>268</v>
      </c>
      <c r="H7795" t="s">
        <v>135</v>
      </c>
      <c r="I7795" t="s">
        <v>136</v>
      </c>
      <c r="J7795" t="s">
        <v>137</v>
      </c>
      <c r="K7795" t="s">
        <v>138</v>
      </c>
      <c r="L7795" t="s">
        <v>22410</v>
      </c>
      <c r="M7795" t="s">
        <v>22411</v>
      </c>
      <c r="N7795">
        <v>2.1152777770000002</v>
      </c>
      <c r="O7795">
        <v>0</v>
      </c>
      <c r="P7795">
        <v>4</v>
      </c>
      <c r="Q7795">
        <v>0</v>
      </c>
      <c r="R7795">
        <v>15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1.4397588641457253</v>
      </c>
      <c r="Y7795">
        <v>0</v>
      </c>
      <c r="Z7795">
        <v>15.917551094637499</v>
      </c>
      <c r="AA7795">
        <v>0</v>
      </c>
      <c r="AB7795">
        <v>0</v>
      </c>
      <c r="AC7795">
        <v>0</v>
      </c>
      <c r="AD7795">
        <v>0</v>
      </c>
      <c r="AE7795">
        <v>17.357309958783226</v>
      </c>
    </row>
    <row r="7796" spans="1:31" x14ac:dyDescent="0.25">
      <c r="A7796">
        <v>2287691</v>
      </c>
      <c r="B7796">
        <v>1</v>
      </c>
      <c r="C7796" t="s">
        <v>81</v>
      </c>
      <c r="D7796" t="s">
        <v>123</v>
      </c>
      <c r="E7796" t="s">
        <v>165</v>
      </c>
      <c r="F7796" t="s">
        <v>22412</v>
      </c>
      <c r="G7796" t="s">
        <v>198</v>
      </c>
      <c r="H7796" t="s">
        <v>150</v>
      </c>
      <c r="I7796" t="s">
        <v>136</v>
      </c>
      <c r="J7796" t="s">
        <v>137</v>
      </c>
      <c r="K7796" t="s">
        <v>138</v>
      </c>
      <c r="L7796" t="s">
        <v>22413</v>
      </c>
      <c r="M7796" t="s">
        <v>22414</v>
      </c>
      <c r="N7796">
        <v>2.0205555550000001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7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20.377367649577643</v>
      </c>
      <c r="AC7796">
        <v>0</v>
      </c>
      <c r="AD7796">
        <v>0</v>
      </c>
      <c r="AE7796">
        <v>20.377367649577643</v>
      </c>
    </row>
    <row r="7797" spans="1:31" x14ac:dyDescent="0.25">
      <c r="A7797">
        <v>2287671</v>
      </c>
      <c r="B7797">
        <v>1</v>
      </c>
      <c r="C7797" t="s">
        <v>80</v>
      </c>
      <c r="D7797" t="s">
        <v>84</v>
      </c>
      <c r="E7797" t="s">
        <v>141</v>
      </c>
      <c r="F7797" t="s">
        <v>22415</v>
      </c>
      <c r="G7797" t="s">
        <v>143</v>
      </c>
      <c r="H7797" t="s">
        <v>135</v>
      </c>
      <c r="I7797" t="s">
        <v>136</v>
      </c>
      <c r="J7797" t="s">
        <v>137</v>
      </c>
      <c r="K7797" t="s">
        <v>144</v>
      </c>
      <c r="L7797" t="s">
        <v>22416</v>
      </c>
      <c r="M7797" t="s">
        <v>22417</v>
      </c>
      <c r="N7797">
        <v>0.36416666600000003</v>
      </c>
      <c r="O7797">
        <v>0</v>
      </c>
      <c r="P7797">
        <v>250</v>
      </c>
      <c r="Q7797">
        <v>0</v>
      </c>
      <c r="R7797">
        <v>0</v>
      </c>
      <c r="S7797">
        <v>0</v>
      </c>
      <c r="T7797">
        <v>4</v>
      </c>
      <c r="U7797">
        <v>0</v>
      </c>
      <c r="V7797">
        <v>0</v>
      </c>
      <c r="W7797">
        <v>0</v>
      </c>
      <c r="X7797">
        <v>27.394239588981865</v>
      </c>
      <c r="Y7797">
        <v>0</v>
      </c>
      <c r="Z7797">
        <v>0</v>
      </c>
      <c r="AA7797">
        <v>0</v>
      </c>
      <c r="AB7797">
        <v>3.5261505562086004</v>
      </c>
      <c r="AC7797">
        <v>0</v>
      </c>
      <c r="AD7797">
        <v>0</v>
      </c>
      <c r="AE7797">
        <v>30.920390145190467</v>
      </c>
    </row>
    <row r="7798" spans="1:31" x14ac:dyDescent="0.25">
      <c r="A7798">
        <v>2287648</v>
      </c>
      <c r="B7798">
        <v>1</v>
      </c>
      <c r="C7798" t="s">
        <v>80</v>
      </c>
      <c r="D7798" t="s">
        <v>104</v>
      </c>
      <c r="E7798" t="s">
        <v>176</v>
      </c>
      <c r="F7798" t="s">
        <v>14802</v>
      </c>
      <c r="G7798" t="s">
        <v>178</v>
      </c>
      <c r="H7798" t="s">
        <v>150</v>
      </c>
      <c r="I7798" t="s">
        <v>136</v>
      </c>
      <c r="J7798" t="s">
        <v>137</v>
      </c>
      <c r="K7798" t="s">
        <v>138</v>
      </c>
      <c r="L7798" t="s">
        <v>22418</v>
      </c>
      <c r="M7798" t="s">
        <v>22419</v>
      </c>
      <c r="N7798">
        <v>1.9602777769999999</v>
      </c>
      <c r="O7798">
        <v>0</v>
      </c>
      <c r="P7798">
        <v>0</v>
      </c>
      <c r="Q7798">
        <v>0</v>
      </c>
      <c r="R7798">
        <v>5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4.5992573856866677E-2</v>
      </c>
      <c r="AA7798">
        <v>0</v>
      </c>
      <c r="AB7798">
        <v>0</v>
      </c>
      <c r="AC7798">
        <v>0</v>
      </c>
      <c r="AD7798">
        <v>0</v>
      </c>
      <c r="AE7798">
        <v>4.5992573856866677E-2</v>
      </c>
    </row>
    <row r="7799" spans="1:31" x14ac:dyDescent="0.25">
      <c r="A7799">
        <v>2287877</v>
      </c>
      <c r="B7799">
        <v>1</v>
      </c>
      <c r="C7799" t="s">
        <v>80</v>
      </c>
      <c r="D7799" t="s">
        <v>84</v>
      </c>
      <c r="E7799" t="s">
        <v>165</v>
      </c>
      <c r="F7799" t="s">
        <v>22420</v>
      </c>
      <c r="G7799" t="s">
        <v>225</v>
      </c>
      <c r="H7799" t="s">
        <v>150</v>
      </c>
      <c r="I7799" t="s">
        <v>136</v>
      </c>
      <c r="J7799" t="s">
        <v>137</v>
      </c>
      <c r="K7799" t="s">
        <v>138</v>
      </c>
      <c r="L7799" t="s">
        <v>22421</v>
      </c>
      <c r="M7799" t="s">
        <v>22422</v>
      </c>
      <c r="N7799">
        <v>1.91</v>
      </c>
      <c r="O7799">
        <v>0</v>
      </c>
      <c r="P7799">
        <v>1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1.2951269190060501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1.2951269190060501</v>
      </c>
    </row>
    <row r="7800" spans="1:31" x14ac:dyDescent="0.25">
      <c r="A7800">
        <v>2287485</v>
      </c>
      <c r="B7800">
        <v>1</v>
      </c>
      <c r="C7800" t="s">
        <v>81</v>
      </c>
      <c r="D7800" t="s">
        <v>128</v>
      </c>
      <c r="E7800" t="s">
        <v>141</v>
      </c>
      <c r="F7800" t="s">
        <v>945</v>
      </c>
      <c r="G7800" t="s">
        <v>134</v>
      </c>
      <c r="H7800" t="s">
        <v>135</v>
      </c>
      <c r="I7800" t="s">
        <v>136</v>
      </c>
      <c r="J7800" t="s">
        <v>137</v>
      </c>
      <c r="K7800" t="s">
        <v>138</v>
      </c>
      <c r="L7800" t="s">
        <v>22423</v>
      </c>
      <c r="M7800" t="s">
        <v>22424</v>
      </c>
      <c r="N7800">
        <v>0.79555555499999997</v>
      </c>
      <c r="O7800">
        <v>0</v>
      </c>
      <c r="P7800">
        <v>2514</v>
      </c>
      <c r="Q7800">
        <v>0</v>
      </c>
      <c r="R7800">
        <v>8</v>
      </c>
      <c r="S7800">
        <v>0</v>
      </c>
      <c r="T7800">
        <v>219</v>
      </c>
      <c r="U7800">
        <v>0</v>
      </c>
      <c r="V7800">
        <v>0</v>
      </c>
      <c r="W7800">
        <v>0</v>
      </c>
      <c r="X7800">
        <v>405.01046035785782</v>
      </c>
      <c r="Y7800">
        <v>0</v>
      </c>
      <c r="Z7800">
        <v>1.0670087371834336</v>
      </c>
      <c r="AA7800">
        <v>0</v>
      </c>
      <c r="AB7800">
        <v>73.709097691109491</v>
      </c>
      <c r="AC7800">
        <v>0</v>
      </c>
      <c r="AD7800">
        <v>0</v>
      </c>
      <c r="AE7800">
        <v>479.78656678615073</v>
      </c>
    </row>
    <row r="7801" spans="1:31" x14ac:dyDescent="0.25">
      <c r="A7801">
        <v>2287983</v>
      </c>
      <c r="B7801">
        <v>1</v>
      </c>
      <c r="C7801" t="s">
        <v>80</v>
      </c>
      <c r="D7801" t="s">
        <v>109</v>
      </c>
      <c r="E7801" t="s">
        <v>147</v>
      </c>
      <c r="F7801" t="s">
        <v>22425</v>
      </c>
      <c r="G7801" t="s">
        <v>149</v>
      </c>
      <c r="H7801" t="s">
        <v>150</v>
      </c>
      <c r="I7801" t="s">
        <v>136</v>
      </c>
      <c r="J7801" t="s">
        <v>137</v>
      </c>
      <c r="K7801" t="s">
        <v>138</v>
      </c>
      <c r="L7801" t="s">
        <v>22426</v>
      </c>
      <c r="M7801" t="s">
        <v>22427</v>
      </c>
      <c r="N7801">
        <v>2.0647222219999999</v>
      </c>
      <c r="O7801">
        <v>0</v>
      </c>
      <c r="P7801">
        <v>7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1.2562852875845669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1.2562852875845669</v>
      </c>
    </row>
    <row r="7802" spans="1:31" x14ac:dyDescent="0.25">
      <c r="A7802">
        <v>2287677</v>
      </c>
      <c r="B7802">
        <v>1</v>
      </c>
      <c r="C7802" t="s">
        <v>80</v>
      </c>
      <c r="D7802" t="s">
        <v>94</v>
      </c>
      <c r="E7802" t="s">
        <v>322</v>
      </c>
      <c r="F7802" t="s">
        <v>22428</v>
      </c>
      <c r="G7802" t="s">
        <v>134</v>
      </c>
      <c r="H7802" t="s">
        <v>135</v>
      </c>
      <c r="I7802" t="s">
        <v>136</v>
      </c>
      <c r="J7802" t="s">
        <v>137</v>
      </c>
      <c r="K7802" t="s">
        <v>138</v>
      </c>
      <c r="L7802" t="s">
        <v>22429</v>
      </c>
      <c r="M7802" t="s">
        <v>22430</v>
      </c>
      <c r="N7802">
        <v>0.16200083300000001</v>
      </c>
      <c r="O7802">
        <v>0</v>
      </c>
      <c r="P7802">
        <v>20226</v>
      </c>
      <c r="Q7802">
        <v>1</v>
      </c>
      <c r="R7802">
        <v>346</v>
      </c>
      <c r="S7802">
        <v>15</v>
      </c>
      <c r="T7802">
        <v>3783</v>
      </c>
      <c r="U7802">
        <v>3</v>
      </c>
      <c r="V7802">
        <v>9</v>
      </c>
      <c r="W7802">
        <v>0</v>
      </c>
      <c r="X7802">
        <v>924.54363165381505</v>
      </c>
      <c r="Y7802">
        <v>1.0621217418330751</v>
      </c>
      <c r="Z7802">
        <v>17.472715568637266</v>
      </c>
      <c r="AA7802">
        <v>103.14772156619911</v>
      </c>
      <c r="AB7802">
        <v>563.05277711921406</v>
      </c>
      <c r="AC7802">
        <v>46.770495282593131</v>
      </c>
      <c r="AD7802">
        <v>15.479659353972917</v>
      </c>
      <c r="AE7802">
        <v>1671.5291222862647</v>
      </c>
    </row>
    <row r="7803" spans="1:31" x14ac:dyDescent="0.25">
      <c r="A7803">
        <v>2287800</v>
      </c>
      <c r="B7803">
        <v>1</v>
      </c>
      <c r="C7803" t="s">
        <v>81</v>
      </c>
      <c r="D7803" t="s">
        <v>112</v>
      </c>
      <c r="E7803" t="s">
        <v>165</v>
      </c>
      <c r="F7803" t="s">
        <v>22431</v>
      </c>
      <c r="G7803" t="s">
        <v>198</v>
      </c>
      <c r="H7803" t="s">
        <v>150</v>
      </c>
      <c r="I7803" t="s">
        <v>136</v>
      </c>
      <c r="J7803" t="s">
        <v>137</v>
      </c>
      <c r="K7803" t="s">
        <v>138</v>
      </c>
      <c r="L7803" t="s">
        <v>22432</v>
      </c>
      <c r="M7803" t="s">
        <v>22433</v>
      </c>
      <c r="N7803">
        <v>2.6549999999999998</v>
      </c>
      <c r="O7803">
        <v>0</v>
      </c>
      <c r="P7803">
        <v>2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1.3463482525038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1.3463482525038</v>
      </c>
    </row>
    <row r="7804" spans="1:31" x14ac:dyDescent="0.25">
      <c r="A7804">
        <v>2287700</v>
      </c>
      <c r="B7804">
        <v>1</v>
      </c>
      <c r="C7804" t="s">
        <v>81</v>
      </c>
      <c r="D7804" t="s">
        <v>118</v>
      </c>
      <c r="E7804" t="s">
        <v>141</v>
      </c>
      <c r="F7804" t="s">
        <v>22434</v>
      </c>
      <c r="G7804" t="s">
        <v>134</v>
      </c>
      <c r="H7804" t="s">
        <v>135</v>
      </c>
      <c r="I7804" t="s">
        <v>738</v>
      </c>
      <c r="J7804" t="s">
        <v>137</v>
      </c>
      <c r="K7804" t="s">
        <v>138</v>
      </c>
      <c r="L7804" t="s">
        <v>22435</v>
      </c>
      <c r="M7804" t="s">
        <v>22436</v>
      </c>
      <c r="N7804">
        <v>1.6666666E-2</v>
      </c>
      <c r="O7804">
        <v>0</v>
      </c>
      <c r="P7804">
        <v>429</v>
      </c>
      <c r="Q7804">
        <v>0</v>
      </c>
      <c r="R7804">
        <v>11</v>
      </c>
      <c r="S7804">
        <v>1</v>
      </c>
      <c r="T7804">
        <v>11</v>
      </c>
      <c r="U7804">
        <v>0</v>
      </c>
      <c r="V7804">
        <v>0</v>
      </c>
      <c r="W7804">
        <v>0</v>
      </c>
      <c r="X7804">
        <v>0.88607266300500098</v>
      </c>
      <c r="Y7804">
        <v>0</v>
      </c>
      <c r="Z7804">
        <v>5.6788303026000006E-2</v>
      </c>
      <c r="AA7804">
        <v>2.4127505999999997E-3</v>
      </c>
      <c r="AB7804">
        <v>0.13403500312700001</v>
      </c>
      <c r="AC7804">
        <v>0</v>
      </c>
      <c r="AD7804">
        <v>0</v>
      </c>
      <c r="AE7804">
        <v>1.0793087197580009</v>
      </c>
    </row>
    <row r="7805" spans="1:31" x14ac:dyDescent="0.25">
      <c r="A7805">
        <v>2287846</v>
      </c>
      <c r="B7805">
        <v>1</v>
      </c>
      <c r="C7805" t="s">
        <v>80</v>
      </c>
      <c r="D7805" t="s">
        <v>92</v>
      </c>
      <c r="E7805" t="s">
        <v>165</v>
      </c>
      <c r="F7805" t="s">
        <v>22437</v>
      </c>
      <c r="G7805" t="s">
        <v>167</v>
      </c>
      <c r="H7805" t="s">
        <v>150</v>
      </c>
      <c r="I7805" t="s">
        <v>136</v>
      </c>
      <c r="J7805" t="s">
        <v>137</v>
      </c>
      <c r="K7805" t="s">
        <v>138</v>
      </c>
      <c r="L7805" t="s">
        <v>22438</v>
      </c>
      <c r="M7805" t="s">
        <v>22439</v>
      </c>
      <c r="N7805">
        <v>1.8125</v>
      </c>
      <c r="O7805">
        <v>0</v>
      </c>
      <c r="P7805">
        <v>2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1.6989204657195003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1.6989204657195003</v>
      </c>
    </row>
    <row r="7806" spans="1:31" x14ac:dyDescent="0.25">
      <c r="A7806">
        <v>2287869</v>
      </c>
      <c r="B7806">
        <v>1</v>
      </c>
      <c r="C7806" t="s">
        <v>80</v>
      </c>
      <c r="D7806" t="s">
        <v>88</v>
      </c>
      <c r="E7806" t="s">
        <v>165</v>
      </c>
      <c r="F7806" t="s">
        <v>22440</v>
      </c>
      <c r="G7806" t="s">
        <v>225</v>
      </c>
      <c r="H7806" t="s">
        <v>150</v>
      </c>
      <c r="I7806" t="s">
        <v>136</v>
      </c>
      <c r="J7806" t="s">
        <v>137</v>
      </c>
      <c r="K7806" t="s">
        <v>138</v>
      </c>
      <c r="L7806" t="s">
        <v>22441</v>
      </c>
      <c r="M7806" t="s">
        <v>22442</v>
      </c>
      <c r="N7806">
        <v>1.0047222220000001</v>
      </c>
      <c r="O7806">
        <v>0</v>
      </c>
      <c r="P7806">
        <v>2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0.77940783162151672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0.77940783162151672</v>
      </c>
    </row>
    <row r="7807" spans="1:31" x14ac:dyDescent="0.25">
      <c r="A7807">
        <v>2287863</v>
      </c>
      <c r="B7807">
        <v>1</v>
      </c>
      <c r="C7807" t="s">
        <v>81</v>
      </c>
      <c r="D7807" t="s">
        <v>126</v>
      </c>
      <c r="E7807" t="s">
        <v>141</v>
      </c>
      <c r="F7807" t="s">
        <v>22443</v>
      </c>
      <c r="G7807" t="s">
        <v>134</v>
      </c>
      <c r="H7807" t="s">
        <v>135</v>
      </c>
      <c r="I7807" t="s">
        <v>738</v>
      </c>
      <c r="J7807" t="s">
        <v>137</v>
      </c>
      <c r="K7807" t="s">
        <v>138</v>
      </c>
      <c r="L7807" t="s">
        <v>22444</v>
      </c>
      <c r="M7807" t="s">
        <v>22445</v>
      </c>
      <c r="N7807">
        <v>4.7222222000000001E-2</v>
      </c>
      <c r="O7807">
        <v>0</v>
      </c>
      <c r="P7807">
        <v>689</v>
      </c>
      <c r="Q7807">
        <v>3</v>
      </c>
      <c r="R7807">
        <v>111</v>
      </c>
      <c r="S7807">
        <v>1</v>
      </c>
      <c r="T7807">
        <v>144</v>
      </c>
      <c r="U7807">
        <v>0</v>
      </c>
      <c r="V7807">
        <v>0</v>
      </c>
      <c r="W7807">
        <v>0</v>
      </c>
      <c r="X7807">
        <v>5.4419372114332738</v>
      </c>
      <c r="Y7807">
        <v>0.27164265135266669</v>
      </c>
      <c r="Z7807">
        <v>2.1683033383291672</v>
      </c>
      <c r="AA7807">
        <v>5.8687995192194441E-2</v>
      </c>
      <c r="AB7807">
        <v>8.0330831103062472</v>
      </c>
      <c r="AC7807">
        <v>0</v>
      </c>
      <c r="AD7807">
        <v>0</v>
      </c>
      <c r="AE7807">
        <v>15.97365430661355</v>
      </c>
    </row>
    <row r="7808" spans="1:31" x14ac:dyDescent="0.25">
      <c r="A7808">
        <v>2287737</v>
      </c>
      <c r="B7808">
        <v>1</v>
      </c>
      <c r="C7808" t="s">
        <v>80</v>
      </c>
      <c r="D7808" t="s">
        <v>84</v>
      </c>
      <c r="E7808" t="s">
        <v>141</v>
      </c>
      <c r="F7808" t="s">
        <v>22446</v>
      </c>
      <c r="G7808" t="s">
        <v>787</v>
      </c>
      <c r="H7808" t="s">
        <v>135</v>
      </c>
      <c r="I7808" t="s">
        <v>136</v>
      </c>
      <c r="J7808" t="s">
        <v>137</v>
      </c>
      <c r="K7808" t="s">
        <v>138</v>
      </c>
      <c r="L7808" t="s">
        <v>22447</v>
      </c>
      <c r="M7808" t="s">
        <v>22448</v>
      </c>
      <c r="N7808">
        <v>1.754444444</v>
      </c>
      <c r="O7808">
        <v>0</v>
      </c>
      <c r="P7808">
        <v>500</v>
      </c>
      <c r="Q7808">
        <v>0</v>
      </c>
      <c r="R7808">
        <v>0</v>
      </c>
      <c r="S7808">
        <v>0</v>
      </c>
      <c r="T7808">
        <v>15</v>
      </c>
      <c r="U7808">
        <v>0</v>
      </c>
      <c r="V7808">
        <v>0</v>
      </c>
      <c r="W7808">
        <v>0</v>
      </c>
      <c r="X7808">
        <v>232.36483805106411</v>
      </c>
      <c r="Y7808">
        <v>0</v>
      </c>
      <c r="Z7808">
        <v>0</v>
      </c>
      <c r="AA7808">
        <v>0</v>
      </c>
      <c r="AB7808">
        <v>44.41498614828064</v>
      </c>
      <c r="AC7808">
        <v>0</v>
      </c>
      <c r="AD7808">
        <v>0</v>
      </c>
      <c r="AE7808">
        <v>276.77982419934477</v>
      </c>
    </row>
    <row r="7809" spans="1:31" x14ac:dyDescent="0.25">
      <c r="A7809">
        <v>2287617</v>
      </c>
      <c r="B7809">
        <v>1</v>
      </c>
      <c r="C7809" t="s">
        <v>80</v>
      </c>
      <c r="D7809" t="s">
        <v>87</v>
      </c>
      <c r="E7809" t="s">
        <v>147</v>
      </c>
      <c r="F7809" t="s">
        <v>22449</v>
      </c>
      <c r="G7809" t="s">
        <v>143</v>
      </c>
      <c r="H7809" t="s">
        <v>150</v>
      </c>
      <c r="I7809" t="s">
        <v>136</v>
      </c>
      <c r="J7809" t="s">
        <v>137</v>
      </c>
      <c r="K7809" t="s">
        <v>144</v>
      </c>
      <c r="L7809" t="s">
        <v>22450</v>
      </c>
      <c r="M7809" t="s">
        <v>22451</v>
      </c>
      <c r="N7809">
        <v>6.7791666660000001</v>
      </c>
      <c r="O7809">
        <v>0</v>
      </c>
      <c r="P7809">
        <v>28</v>
      </c>
      <c r="Q7809">
        <v>0</v>
      </c>
      <c r="R7809">
        <v>0</v>
      </c>
      <c r="S7809">
        <v>0</v>
      </c>
      <c r="T7809">
        <v>5</v>
      </c>
      <c r="U7809">
        <v>0</v>
      </c>
      <c r="V7809">
        <v>1</v>
      </c>
      <c r="W7809">
        <v>0</v>
      </c>
      <c r="X7809">
        <v>66.81652584344198</v>
      </c>
      <c r="Y7809">
        <v>0</v>
      </c>
      <c r="Z7809">
        <v>0</v>
      </c>
      <c r="AA7809">
        <v>0</v>
      </c>
      <c r="AB7809">
        <v>106.613503018833</v>
      </c>
      <c r="AC7809">
        <v>0</v>
      </c>
      <c r="AD7809">
        <v>274.93870099467676</v>
      </c>
      <c r="AE7809">
        <v>448.36872985695175</v>
      </c>
    </row>
    <row r="7810" spans="1:31" x14ac:dyDescent="0.25">
      <c r="A7810">
        <v>2287551</v>
      </c>
      <c r="B7810">
        <v>1</v>
      </c>
      <c r="C7810" t="s">
        <v>80</v>
      </c>
      <c r="D7810" t="s">
        <v>83</v>
      </c>
      <c r="E7810" t="s">
        <v>165</v>
      </c>
      <c r="F7810" t="s">
        <v>22452</v>
      </c>
      <c r="G7810" t="s">
        <v>198</v>
      </c>
      <c r="H7810" t="s">
        <v>150</v>
      </c>
      <c r="I7810" t="s">
        <v>136</v>
      </c>
      <c r="J7810" t="s">
        <v>137</v>
      </c>
      <c r="K7810" t="s">
        <v>138</v>
      </c>
      <c r="L7810" t="s">
        <v>22453</v>
      </c>
      <c r="M7810" t="s">
        <v>22454</v>
      </c>
      <c r="N7810">
        <v>1.7436111110000001</v>
      </c>
      <c r="O7810">
        <v>0</v>
      </c>
      <c r="P7810">
        <v>3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1.8729886861600087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1.8729886861600087</v>
      </c>
    </row>
    <row r="7811" spans="1:31" x14ac:dyDescent="0.25">
      <c r="A7811">
        <v>2287717</v>
      </c>
      <c r="B7811">
        <v>1</v>
      </c>
      <c r="C7811" t="s">
        <v>81</v>
      </c>
      <c r="D7811" t="s">
        <v>123</v>
      </c>
      <c r="E7811" t="s">
        <v>165</v>
      </c>
      <c r="F7811" t="s">
        <v>22455</v>
      </c>
      <c r="G7811" t="s">
        <v>198</v>
      </c>
      <c r="H7811" t="s">
        <v>150</v>
      </c>
      <c r="I7811" t="s">
        <v>136</v>
      </c>
      <c r="J7811" t="s">
        <v>137</v>
      </c>
      <c r="K7811" t="s">
        <v>138</v>
      </c>
      <c r="L7811" t="s">
        <v>22456</v>
      </c>
      <c r="M7811" t="s">
        <v>22457</v>
      </c>
      <c r="N7811">
        <v>2.3961111110000002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1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0.24800119332420001</v>
      </c>
      <c r="AC7811">
        <v>0</v>
      </c>
      <c r="AD7811">
        <v>0</v>
      </c>
      <c r="AE7811">
        <v>0.24800119332420001</v>
      </c>
    </row>
    <row r="7812" spans="1:31" x14ac:dyDescent="0.25">
      <c r="A7812">
        <v>2287574</v>
      </c>
      <c r="B7812">
        <v>1</v>
      </c>
      <c r="C7812" t="s">
        <v>80</v>
      </c>
      <c r="D7812" t="s">
        <v>96</v>
      </c>
      <c r="E7812" t="s">
        <v>147</v>
      </c>
      <c r="F7812" t="s">
        <v>22458</v>
      </c>
      <c r="G7812" t="s">
        <v>143</v>
      </c>
      <c r="H7812" t="s">
        <v>150</v>
      </c>
      <c r="I7812" t="s">
        <v>136</v>
      </c>
      <c r="J7812" t="s">
        <v>137</v>
      </c>
      <c r="K7812" t="s">
        <v>144</v>
      </c>
      <c r="L7812" t="s">
        <v>22459</v>
      </c>
      <c r="M7812" t="s">
        <v>22460</v>
      </c>
      <c r="N7812">
        <v>8.1363888880000008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1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</row>
    <row r="7813" spans="1:31" x14ac:dyDescent="0.25">
      <c r="A7813">
        <v>2287637</v>
      </c>
      <c r="B7813">
        <v>1</v>
      </c>
      <c r="C7813" t="s">
        <v>80</v>
      </c>
      <c r="D7813" t="s">
        <v>92</v>
      </c>
      <c r="E7813" t="s">
        <v>165</v>
      </c>
      <c r="F7813" t="s">
        <v>22461</v>
      </c>
      <c r="G7813" t="s">
        <v>167</v>
      </c>
      <c r="H7813" t="s">
        <v>150</v>
      </c>
      <c r="I7813" t="s">
        <v>136</v>
      </c>
      <c r="J7813" t="s">
        <v>137</v>
      </c>
      <c r="K7813" t="s">
        <v>138</v>
      </c>
      <c r="L7813" t="s">
        <v>22462</v>
      </c>
      <c r="M7813" t="s">
        <v>22463</v>
      </c>
      <c r="N7813">
        <v>8.188055555</v>
      </c>
      <c r="O7813">
        <v>0</v>
      </c>
      <c r="P7813">
        <v>11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16.986253779460622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16.986253779460622</v>
      </c>
    </row>
    <row r="7814" spans="1:31" x14ac:dyDescent="0.25">
      <c r="A7814">
        <v>2287886</v>
      </c>
      <c r="B7814">
        <v>1</v>
      </c>
      <c r="C7814" t="s">
        <v>81</v>
      </c>
      <c r="D7814" t="s">
        <v>121</v>
      </c>
      <c r="E7814" t="s">
        <v>157</v>
      </c>
      <c r="F7814" t="s">
        <v>22464</v>
      </c>
      <c r="G7814" t="s">
        <v>134</v>
      </c>
      <c r="H7814" t="s">
        <v>135</v>
      </c>
      <c r="I7814" t="s">
        <v>136</v>
      </c>
      <c r="J7814" t="s">
        <v>137</v>
      </c>
      <c r="K7814" t="s">
        <v>138</v>
      </c>
      <c r="L7814" t="s">
        <v>22465</v>
      </c>
      <c r="M7814" t="s">
        <v>22466</v>
      </c>
      <c r="N7814">
        <v>1.298611111</v>
      </c>
      <c r="O7814">
        <v>0</v>
      </c>
      <c r="P7814">
        <v>160</v>
      </c>
      <c r="Q7814">
        <v>0</v>
      </c>
      <c r="R7814">
        <v>3</v>
      </c>
      <c r="S7814">
        <v>2</v>
      </c>
      <c r="T7814">
        <v>3</v>
      </c>
      <c r="U7814">
        <v>0</v>
      </c>
      <c r="V7814">
        <v>0</v>
      </c>
      <c r="W7814">
        <v>0</v>
      </c>
      <c r="X7814">
        <v>28.699084381425198</v>
      </c>
      <c r="Y7814">
        <v>0</v>
      </c>
      <c r="Z7814">
        <v>0.88686126798923337</v>
      </c>
      <c r="AA7814">
        <v>11.062740400807609</v>
      </c>
      <c r="AB7814">
        <v>0.54883075223040001</v>
      </c>
      <c r="AC7814">
        <v>0</v>
      </c>
      <c r="AD7814">
        <v>0</v>
      </c>
      <c r="AE7814">
        <v>41.197516802452441</v>
      </c>
    </row>
    <row r="7815" spans="1:31" x14ac:dyDescent="0.25">
      <c r="A7815">
        <v>2287743</v>
      </c>
      <c r="B7815">
        <v>1</v>
      </c>
      <c r="C7815" t="s">
        <v>81</v>
      </c>
      <c r="D7815" t="s">
        <v>118</v>
      </c>
      <c r="E7815" t="s">
        <v>147</v>
      </c>
      <c r="F7815" t="s">
        <v>16895</v>
      </c>
      <c r="G7815" t="s">
        <v>149</v>
      </c>
      <c r="H7815" t="s">
        <v>150</v>
      </c>
      <c r="I7815" t="s">
        <v>136</v>
      </c>
      <c r="J7815" t="s">
        <v>137</v>
      </c>
      <c r="K7815" t="s">
        <v>138</v>
      </c>
      <c r="L7815" t="s">
        <v>22467</v>
      </c>
      <c r="M7815" t="s">
        <v>22468</v>
      </c>
      <c r="N7815">
        <v>0.69861111099999995</v>
      </c>
      <c r="O7815">
        <v>0</v>
      </c>
      <c r="P7815">
        <v>45</v>
      </c>
      <c r="Q7815">
        <v>0</v>
      </c>
      <c r="R7815">
        <v>12</v>
      </c>
      <c r="S7815">
        <v>0</v>
      </c>
      <c r="T7815">
        <v>1</v>
      </c>
      <c r="U7815">
        <v>0</v>
      </c>
      <c r="V7815">
        <v>0</v>
      </c>
      <c r="W7815">
        <v>0</v>
      </c>
      <c r="X7815">
        <v>7.2991412110187497</v>
      </c>
      <c r="Y7815">
        <v>0</v>
      </c>
      <c r="Z7815">
        <v>3.0273150405477085</v>
      </c>
      <c r="AA7815">
        <v>0</v>
      </c>
      <c r="AB7815">
        <v>0.59340664866399995</v>
      </c>
      <c r="AC7815">
        <v>0</v>
      </c>
      <c r="AD7815">
        <v>0</v>
      </c>
      <c r="AE7815">
        <v>10.919862900230459</v>
      </c>
    </row>
    <row r="7816" spans="1:31" x14ac:dyDescent="0.25">
      <c r="A7816">
        <v>2287531</v>
      </c>
      <c r="B7816">
        <v>1</v>
      </c>
      <c r="C7816" t="s">
        <v>81</v>
      </c>
      <c r="D7816" t="s">
        <v>119</v>
      </c>
      <c r="E7816" t="s">
        <v>132</v>
      </c>
      <c r="F7816" t="s">
        <v>22469</v>
      </c>
      <c r="G7816" t="s">
        <v>134</v>
      </c>
      <c r="H7816" t="s">
        <v>135</v>
      </c>
      <c r="I7816" t="s">
        <v>738</v>
      </c>
      <c r="J7816" t="s">
        <v>137</v>
      </c>
      <c r="K7816" t="s">
        <v>138</v>
      </c>
      <c r="L7816" t="s">
        <v>22470</v>
      </c>
      <c r="M7816" t="s">
        <v>22471</v>
      </c>
      <c r="N7816">
        <v>2.2222222E-2</v>
      </c>
      <c r="O7816">
        <v>1</v>
      </c>
      <c r="P7816">
        <v>485</v>
      </c>
      <c r="Q7816">
        <v>46</v>
      </c>
      <c r="R7816">
        <v>70</v>
      </c>
      <c r="S7816">
        <v>3</v>
      </c>
      <c r="T7816">
        <v>35</v>
      </c>
      <c r="U7816">
        <v>0</v>
      </c>
      <c r="V7816">
        <v>1</v>
      </c>
      <c r="W7816">
        <v>2.0026821640000002E-3</v>
      </c>
      <c r="X7816">
        <v>1.4360883189553335</v>
      </c>
      <c r="Y7816">
        <v>1.0478227158313329</v>
      </c>
      <c r="Z7816">
        <v>0.15520464586000002</v>
      </c>
      <c r="AA7816">
        <v>0.38427841597355561</v>
      </c>
      <c r="AB7816">
        <v>0.46800167381333335</v>
      </c>
      <c r="AC7816">
        <v>0</v>
      </c>
      <c r="AD7816">
        <v>1.1672397360000001E-2</v>
      </c>
      <c r="AE7816">
        <v>3.5050708499575554</v>
      </c>
    </row>
    <row r="7817" spans="1:31" x14ac:dyDescent="0.25">
      <c r="A7817">
        <v>2287889</v>
      </c>
      <c r="B7817">
        <v>1</v>
      </c>
      <c r="C7817" t="s">
        <v>81</v>
      </c>
      <c r="D7817" t="s">
        <v>113</v>
      </c>
      <c r="E7817" t="s">
        <v>147</v>
      </c>
      <c r="F7817" t="s">
        <v>22472</v>
      </c>
      <c r="G7817" t="s">
        <v>2825</v>
      </c>
      <c r="H7817" t="s">
        <v>150</v>
      </c>
      <c r="I7817" t="s">
        <v>136</v>
      </c>
      <c r="J7817" t="s">
        <v>137</v>
      </c>
      <c r="K7817" t="s">
        <v>138</v>
      </c>
      <c r="L7817" t="s">
        <v>22473</v>
      </c>
      <c r="M7817" t="s">
        <v>22474</v>
      </c>
      <c r="N7817">
        <v>1.365</v>
      </c>
      <c r="O7817">
        <v>0</v>
      </c>
      <c r="P7817">
        <v>1</v>
      </c>
      <c r="Q7817">
        <v>0</v>
      </c>
      <c r="R7817">
        <v>1</v>
      </c>
      <c r="S7817">
        <v>0</v>
      </c>
      <c r="T7817">
        <v>86</v>
      </c>
      <c r="U7817">
        <v>0</v>
      </c>
      <c r="V7817">
        <v>0</v>
      </c>
      <c r="W7817">
        <v>0</v>
      </c>
      <c r="X7817">
        <v>1.06493404940125</v>
      </c>
      <c r="Y7817">
        <v>0</v>
      </c>
      <c r="Z7817">
        <v>0.13790104229070002</v>
      </c>
      <c r="AA7817">
        <v>0</v>
      </c>
      <c r="AB7817">
        <v>36.773241056014598</v>
      </c>
      <c r="AC7817">
        <v>0</v>
      </c>
      <c r="AD7817">
        <v>0</v>
      </c>
      <c r="AE7817">
        <v>37.97607614770655</v>
      </c>
    </row>
    <row r="7818" spans="1:31" x14ac:dyDescent="0.25">
      <c r="A7818">
        <v>2287966</v>
      </c>
      <c r="B7818">
        <v>1</v>
      </c>
      <c r="C7818" t="s">
        <v>80</v>
      </c>
      <c r="D7818" t="s">
        <v>107</v>
      </c>
      <c r="E7818" t="s">
        <v>312</v>
      </c>
      <c r="F7818" t="s">
        <v>22475</v>
      </c>
      <c r="G7818" t="s">
        <v>1032</v>
      </c>
      <c r="H7818" t="s">
        <v>150</v>
      </c>
      <c r="I7818" t="s">
        <v>136</v>
      </c>
      <c r="J7818" t="s">
        <v>137</v>
      </c>
      <c r="K7818" t="s">
        <v>138</v>
      </c>
      <c r="L7818" t="s">
        <v>22476</v>
      </c>
      <c r="M7818" t="s">
        <v>22477</v>
      </c>
      <c r="N7818">
        <v>1.554444444</v>
      </c>
      <c r="O7818">
        <v>0</v>
      </c>
      <c r="P7818">
        <v>7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5.1142026446590654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5.1142026446590654</v>
      </c>
    </row>
    <row r="7819" spans="1:31" x14ac:dyDescent="0.25">
      <c r="A7819">
        <v>2287803</v>
      </c>
      <c r="B7819">
        <v>1</v>
      </c>
      <c r="C7819" t="s">
        <v>80</v>
      </c>
      <c r="D7819" t="s">
        <v>93</v>
      </c>
      <c r="E7819" t="s">
        <v>165</v>
      </c>
      <c r="F7819" t="s">
        <v>22478</v>
      </c>
      <c r="G7819" t="s">
        <v>198</v>
      </c>
      <c r="H7819" t="s">
        <v>150</v>
      </c>
      <c r="I7819" t="s">
        <v>136</v>
      </c>
      <c r="J7819" t="s">
        <v>137</v>
      </c>
      <c r="K7819" t="s">
        <v>138</v>
      </c>
      <c r="L7819" t="s">
        <v>22019</v>
      </c>
      <c r="M7819" t="s">
        <v>22479</v>
      </c>
      <c r="N7819">
        <v>5.3849999999999998</v>
      </c>
      <c r="O7819">
        <v>0</v>
      </c>
      <c r="P7819">
        <v>0</v>
      </c>
      <c r="Q7819">
        <v>0</v>
      </c>
      <c r="R7819">
        <v>1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3.8621686191733333E-2</v>
      </c>
      <c r="AA7819">
        <v>0</v>
      </c>
      <c r="AB7819">
        <v>0</v>
      </c>
      <c r="AC7819">
        <v>0</v>
      </c>
      <c r="AD7819">
        <v>0</v>
      </c>
      <c r="AE7819">
        <v>3.8621686191733333E-2</v>
      </c>
    </row>
    <row r="7820" spans="1:31" x14ac:dyDescent="0.25">
      <c r="A7820">
        <v>2287557</v>
      </c>
      <c r="B7820">
        <v>1</v>
      </c>
      <c r="C7820" t="s">
        <v>81</v>
      </c>
      <c r="D7820" t="s">
        <v>118</v>
      </c>
      <c r="E7820" t="s">
        <v>141</v>
      </c>
      <c r="F7820" t="s">
        <v>6533</v>
      </c>
      <c r="G7820" t="s">
        <v>134</v>
      </c>
      <c r="H7820" t="s">
        <v>135</v>
      </c>
      <c r="I7820" t="s">
        <v>738</v>
      </c>
      <c r="J7820" t="s">
        <v>137</v>
      </c>
      <c r="K7820" t="s">
        <v>138</v>
      </c>
      <c r="L7820" t="s">
        <v>22480</v>
      </c>
      <c r="M7820" t="s">
        <v>22481</v>
      </c>
      <c r="N7820">
        <v>9.1666660000000004E-3</v>
      </c>
      <c r="O7820">
        <v>0</v>
      </c>
      <c r="P7820">
        <v>725</v>
      </c>
      <c r="Q7820">
        <v>1</v>
      </c>
      <c r="R7820">
        <v>18</v>
      </c>
      <c r="S7820">
        <v>3</v>
      </c>
      <c r="T7820">
        <v>24</v>
      </c>
      <c r="U7820">
        <v>0</v>
      </c>
      <c r="V7820">
        <v>0</v>
      </c>
      <c r="W7820">
        <v>0</v>
      </c>
      <c r="X7820">
        <v>0.77546648070640867</v>
      </c>
      <c r="Y7820">
        <v>3.8951236021500003E-3</v>
      </c>
      <c r="Z7820">
        <v>5.2810022088724998E-2</v>
      </c>
      <c r="AA7820">
        <v>3.6458038856250004E-3</v>
      </c>
      <c r="AB7820">
        <v>0.10955476680775</v>
      </c>
      <c r="AC7820">
        <v>0</v>
      </c>
      <c r="AD7820">
        <v>0</v>
      </c>
      <c r="AE7820">
        <v>0.94537219709065867</v>
      </c>
    </row>
    <row r="7821" spans="1:31" x14ac:dyDescent="0.25">
      <c r="A7821">
        <v>2287906</v>
      </c>
      <c r="B7821">
        <v>1</v>
      </c>
      <c r="C7821" t="s">
        <v>80</v>
      </c>
      <c r="D7821" t="s">
        <v>82</v>
      </c>
      <c r="E7821" t="s">
        <v>157</v>
      </c>
      <c r="F7821" t="s">
        <v>22482</v>
      </c>
      <c r="G7821" t="s">
        <v>134</v>
      </c>
      <c r="H7821" t="s">
        <v>135</v>
      </c>
      <c r="I7821" t="s">
        <v>136</v>
      </c>
      <c r="J7821" t="s">
        <v>137</v>
      </c>
      <c r="K7821" t="s">
        <v>138</v>
      </c>
      <c r="L7821" t="s">
        <v>22483</v>
      </c>
      <c r="M7821" t="s">
        <v>22484</v>
      </c>
      <c r="N7821">
        <v>0.1</v>
      </c>
      <c r="O7821">
        <v>15</v>
      </c>
      <c r="P7821">
        <v>11167</v>
      </c>
      <c r="Q7821">
        <v>0</v>
      </c>
      <c r="R7821">
        <v>0</v>
      </c>
      <c r="S7821">
        <v>4</v>
      </c>
      <c r="T7821">
        <v>891</v>
      </c>
      <c r="U7821">
        <v>0</v>
      </c>
      <c r="V7821">
        <v>2</v>
      </c>
      <c r="W7821">
        <v>0.51344723218800004</v>
      </c>
      <c r="X7821">
        <v>309.98332126184857</v>
      </c>
      <c r="Y7821">
        <v>0</v>
      </c>
      <c r="Z7821">
        <v>0</v>
      </c>
      <c r="AA7821">
        <v>0.46744795970000008</v>
      </c>
      <c r="AB7821">
        <v>76.088947112806039</v>
      </c>
      <c r="AC7821">
        <v>0</v>
      </c>
      <c r="AD7821">
        <v>1.8672510159360001</v>
      </c>
      <c r="AE7821">
        <v>388.9204145824786</v>
      </c>
    </row>
    <row r="7822" spans="1:31" x14ac:dyDescent="0.25">
      <c r="A7822">
        <v>2287571</v>
      </c>
      <c r="B7822">
        <v>1</v>
      </c>
      <c r="C7822" t="s">
        <v>81</v>
      </c>
      <c r="D7822" t="s">
        <v>118</v>
      </c>
      <c r="E7822" t="s">
        <v>176</v>
      </c>
      <c r="F7822" t="s">
        <v>22485</v>
      </c>
      <c r="G7822" t="s">
        <v>143</v>
      </c>
      <c r="H7822" t="s">
        <v>150</v>
      </c>
      <c r="I7822" t="s">
        <v>136</v>
      </c>
      <c r="J7822" t="s">
        <v>137</v>
      </c>
      <c r="K7822" t="s">
        <v>144</v>
      </c>
      <c r="L7822" t="s">
        <v>22486</v>
      </c>
      <c r="M7822" t="s">
        <v>22487</v>
      </c>
      <c r="N7822">
        <v>2.983333333</v>
      </c>
      <c r="O7822">
        <v>0</v>
      </c>
      <c r="P7822">
        <v>645</v>
      </c>
      <c r="Q7822">
        <v>0</v>
      </c>
      <c r="R7822">
        <v>0</v>
      </c>
      <c r="S7822">
        <v>0</v>
      </c>
      <c r="T7822">
        <v>37</v>
      </c>
      <c r="U7822">
        <v>0</v>
      </c>
      <c r="V7822">
        <v>0</v>
      </c>
      <c r="W7822">
        <v>0</v>
      </c>
      <c r="X7822">
        <v>461.17051534597789</v>
      </c>
      <c r="Y7822">
        <v>0</v>
      </c>
      <c r="Z7822">
        <v>0</v>
      </c>
      <c r="AA7822">
        <v>0</v>
      </c>
      <c r="AB7822">
        <v>56.523819293547028</v>
      </c>
      <c r="AC7822">
        <v>0</v>
      </c>
      <c r="AD7822">
        <v>0</v>
      </c>
      <c r="AE7822">
        <v>517.69433463952487</v>
      </c>
    </row>
    <row r="7823" spans="1:31" x14ac:dyDescent="0.25">
      <c r="A7823">
        <v>2287926</v>
      </c>
      <c r="B7823">
        <v>1</v>
      </c>
      <c r="C7823" t="s">
        <v>80</v>
      </c>
      <c r="D7823" t="s">
        <v>103</v>
      </c>
      <c r="E7823" t="s">
        <v>141</v>
      </c>
      <c r="F7823" t="s">
        <v>22488</v>
      </c>
      <c r="G7823" t="s">
        <v>134</v>
      </c>
      <c r="H7823" t="s">
        <v>135</v>
      </c>
      <c r="I7823" t="s">
        <v>738</v>
      </c>
      <c r="J7823" t="s">
        <v>137</v>
      </c>
      <c r="K7823" t="s">
        <v>138</v>
      </c>
      <c r="L7823" t="s">
        <v>22489</v>
      </c>
      <c r="M7823" t="s">
        <v>22490</v>
      </c>
      <c r="N7823">
        <v>3.4166665999999998E-2</v>
      </c>
      <c r="O7823">
        <v>0</v>
      </c>
      <c r="P7823">
        <v>1673</v>
      </c>
      <c r="Q7823">
        <v>0</v>
      </c>
      <c r="R7823">
        <v>1</v>
      </c>
      <c r="S7823">
        <v>1</v>
      </c>
      <c r="T7823">
        <v>172</v>
      </c>
      <c r="U7823">
        <v>0</v>
      </c>
      <c r="V7823">
        <v>0</v>
      </c>
      <c r="W7823">
        <v>0</v>
      </c>
      <c r="X7823">
        <v>15.76881634016533</v>
      </c>
      <c r="Y7823">
        <v>0</v>
      </c>
      <c r="Z7823">
        <v>0</v>
      </c>
      <c r="AA7823">
        <v>9.1291787586322908</v>
      </c>
      <c r="AB7823">
        <v>3.5071117100728464</v>
      </c>
      <c r="AC7823">
        <v>0</v>
      </c>
      <c r="AD7823">
        <v>0</v>
      </c>
      <c r="AE7823">
        <v>28.405106808870467</v>
      </c>
    </row>
    <row r="7824" spans="1:31" x14ac:dyDescent="0.25">
      <c r="A7824">
        <v>2287597</v>
      </c>
      <c r="B7824">
        <v>1</v>
      </c>
      <c r="C7824" t="s">
        <v>80</v>
      </c>
      <c r="D7824" t="s">
        <v>91</v>
      </c>
      <c r="E7824" t="s">
        <v>165</v>
      </c>
      <c r="F7824" t="s">
        <v>22491</v>
      </c>
      <c r="G7824" t="s">
        <v>167</v>
      </c>
      <c r="H7824" t="s">
        <v>150</v>
      </c>
      <c r="I7824" t="s">
        <v>136</v>
      </c>
      <c r="J7824" t="s">
        <v>137</v>
      </c>
      <c r="K7824" t="s">
        <v>138</v>
      </c>
      <c r="L7824" t="s">
        <v>22492</v>
      </c>
      <c r="M7824" t="s">
        <v>22493</v>
      </c>
      <c r="N7824">
        <v>3.1863888880000002</v>
      </c>
      <c r="O7824">
        <v>0</v>
      </c>
      <c r="P7824">
        <v>2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3.3333429562145502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3.3333429562145502</v>
      </c>
    </row>
    <row r="7825" spans="1:31" x14ac:dyDescent="0.25">
      <c r="A7825">
        <v>2287969</v>
      </c>
      <c r="B7825">
        <v>1</v>
      </c>
      <c r="C7825" t="s">
        <v>81</v>
      </c>
      <c r="D7825" t="s">
        <v>128</v>
      </c>
      <c r="E7825" t="s">
        <v>165</v>
      </c>
      <c r="F7825" t="s">
        <v>22494</v>
      </c>
      <c r="G7825" t="s">
        <v>167</v>
      </c>
      <c r="H7825" t="s">
        <v>150</v>
      </c>
      <c r="I7825" t="s">
        <v>136</v>
      </c>
      <c r="J7825" t="s">
        <v>137</v>
      </c>
      <c r="K7825" t="s">
        <v>138</v>
      </c>
      <c r="L7825" t="s">
        <v>22495</v>
      </c>
      <c r="M7825" t="s">
        <v>22496</v>
      </c>
      <c r="N7825">
        <v>1.8577777769999999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1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0.62566458945150005</v>
      </c>
      <c r="AC7825">
        <v>0</v>
      </c>
      <c r="AD7825">
        <v>0</v>
      </c>
      <c r="AE7825">
        <v>0.62566458945150005</v>
      </c>
    </row>
    <row r="7826" spans="1:31" x14ac:dyDescent="0.25">
      <c r="A7826">
        <v>2287577</v>
      </c>
      <c r="B7826">
        <v>1</v>
      </c>
      <c r="C7826" t="s">
        <v>80</v>
      </c>
      <c r="D7826" t="s">
        <v>110</v>
      </c>
      <c r="E7826" t="s">
        <v>157</v>
      </c>
      <c r="F7826" t="s">
        <v>2402</v>
      </c>
      <c r="G7826" t="s">
        <v>134</v>
      </c>
      <c r="H7826" t="s">
        <v>135</v>
      </c>
      <c r="I7826" t="s">
        <v>738</v>
      </c>
      <c r="J7826" t="s">
        <v>137</v>
      </c>
      <c r="K7826" t="s">
        <v>138</v>
      </c>
      <c r="L7826" t="s">
        <v>22497</v>
      </c>
      <c r="M7826" t="s">
        <v>22498</v>
      </c>
      <c r="N7826">
        <v>8.6111109999999994E-3</v>
      </c>
      <c r="O7826">
        <v>0</v>
      </c>
      <c r="P7826">
        <v>17445</v>
      </c>
      <c r="Q7826">
        <v>0</v>
      </c>
      <c r="R7826">
        <v>2</v>
      </c>
      <c r="S7826">
        <v>1</v>
      </c>
      <c r="T7826">
        <v>1137</v>
      </c>
      <c r="U7826">
        <v>0</v>
      </c>
      <c r="V7826">
        <v>4</v>
      </c>
      <c r="W7826">
        <v>0</v>
      </c>
      <c r="X7826">
        <v>40.545743681647984</v>
      </c>
      <c r="Y7826">
        <v>0</v>
      </c>
      <c r="Z7826">
        <v>1.5578722371333335E-2</v>
      </c>
      <c r="AA7826">
        <v>3.7134475300000004E-2</v>
      </c>
      <c r="AB7826">
        <v>9.3451532374365822</v>
      </c>
      <c r="AC7826">
        <v>0</v>
      </c>
      <c r="AD7826">
        <v>0.47439618246103327</v>
      </c>
      <c r="AE7826">
        <v>50.418006299216934</v>
      </c>
    </row>
    <row r="7827" spans="1:31" x14ac:dyDescent="0.25">
      <c r="A7827">
        <v>2287591</v>
      </c>
      <c r="B7827">
        <v>1</v>
      </c>
      <c r="C7827" t="s">
        <v>80</v>
      </c>
      <c r="D7827" t="s">
        <v>96</v>
      </c>
      <c r="E7827" t="s">
        <v>147</v>
      </c>
      <c r="F7827" t="s">
        <v>22499</v>
      </c>
      <c r="G7827" t="s">
        <v>143</v>
      </c>
      <c r="H7827" t="s">
        <v>150</v>
      </c>
      <c r="I7827" t="s">
        <v>136</v>
      </c>
      <c r="J7827" t="s">
        <v>137</v>
      </c>
      <c r="K7827" t="s">
        <v>144</v>
      </c>
      <c r="L7827" t="s">
        <v>22500</v>
      </c>
      <c r="M7827" t="s">
        <v>22501</v>
      </c>
      <c r="N7827">
        <v>8.1247222220000008</v>
      </c>
      <c r="O7827">
        <v>0</v>
      </c>
      <c r="P7827">
        <v>28</v>
      </c>
      <c r="Q7827">
        <v>0</v>
      </c>
      <c r="R7827">
        <v>0</v>
      </c>
      <c r="S7827">
        <v>0</v>
      </c>
      <c r="T7827">
        <v>13</v>
      </c>
      <c r="U7827">
        <v>0</v>
      </c>
      <c r="V7827">
        <v>0</v>
      </c>
      <c r="W7827">
        <v>0</v>
      </c>
      <c r="X7827">
        <v>32.799749958445027</v>
      </c>
      <c r="Y7827">
        <v>0</v>
      </c>
      <c r="Z7827">
        <v>0</v>
      </c>
      <c r="AA7827">
        <v>0</v>
      </c>
      <c r="AB7827">
        <v>360.50232665808562</v>
      </c>
      <c r="AC7827">
        <v>0</v>
      </c>
      <c r="AD7827">
        <v>0</v>
      </c>
      <c r="AE7827">
        <v>393.30207661653066</v>
      </c>
    </row>
    <row r="7828" spans="1:31" x14ac:dyDescent="0.25">
      <c r="A7828">
        <v>2287883</v>
      </c>
      <c r="B7828">
        <v>1</v>
      </c>
      <c r="C7828" t="s">
        <v>80</v>
      </c>
      <c r="D7828" t="s">
        <v>106</v>
      </c>
      <c r="E7828" t="s">
        <v>176</v>
      </c>
      <c r="F7828" t="s">
        <v>22502</v>
      </c>
      <c r="G7828" t="s">
        <v>261</v>
      </c>
      <c r="H7828" t="s">
        <v>150</v>
      </c>
      <c r="I7828" t="s">
        <v>136</v>
      </c>
      <c r="J7828" t="s">
        <v>137</v>
      </c>
      <c r="K7828" t="s">
        <v>138</v>
      </c>
      <c r="L7828" t="s">
        <v>22503</v>
      </c>
      <c r="M7828" t="s">
        <v>22504</v>
      </c>
      <c r="N7828">
        <v>0.53055555499999996</v>
      </c>
      <c r="O7828">
        <v>0</v>
      </c>
      <c r="P7828">
        <v>43</v>
      </c>
      <c r="Q7828">
        <v>0</v>
      </c>
      <c r="R7828">
        <v>4</v>
      </c>
      <c r="S7828">
        <v>0</v>
      </c>
      <c r="T7828">
        <v>3</v>
      </c>
      <c r="U7828">
        <v>0</v>
      </c>
      <c r="V7828">
        <v>0</v>
      </c>
      <c r="W7828">
        <v>0</v>
      </c>
      <c r="X7828">
        <v>2.1737541768473343</v>
      </c>
      <c r="Y7828">
        <v>0</v>
      </c>
      <c r="Z7828">
        <v>0.20645752536383336</v>
      </c>
      <c r="AA7828">
        <v>0</v>
      </c>
      <c r="AB7828">
        <v>0.74806147991977778</v>
      </c>
      <c r="AC7828">
        <v>0</v>
      </c>
      <c r="AD7828">
        <v>0</v>
      </c>
      <c r="AE7828">
        <v>3.1282731821309451</v>
      </c>
    </row>
    <row r="7829" spans="1:31" x14ac:dyDescent="0.25">
      <c r="A7829">
        <v>2287634</v>
      </c>
      <c r="B7829">
        <v>1</v>
      </c>
      <c r="C7829" t="s">
        <v>81</v>
      </c>
      <c r="D7829" t="s">
        <v>119</v>
      </c>
      <c r="E7829" t="s">
        <v>147</v>
      </c>
      <c r="F7829" t="s">
        <v>22505</v>
      </c>
      <c r="G7829" t="s">
        <v>149</v>
      </c>
      <c r="H7829" t="s">
        <v>150</v>
      </c>
      <c r="I7829" t="s">
        <v>136</v>
      </c>
      <c r="J7829" t="s">
        <v>137</v>
      </c>
      <c r="K7829" t="s">
        <v>138</v>
      </c>
      <c r="L7829" t="s">
        <v>22506</v>
      </c>
      <c r="M7829" t="s">
        <v>22507</v>
      </c>
      <c r="N7829">
        <v>0.98055555500000002</v>
      </c>
      <c r="O7829">
        <v>0</v>
      </c>
      <c r="P7829">
        <v>25</v>
      </c>
      <c r="Q7829">
        <v>0</v>
      </c>
      <c r="R7829">
        <v>0</v>
      </c>
      <c r="S7829">
        <v>0</v>
      </c>
      <c r="T7829">
        <v>3</v>
      </c>
      <c r="U7829">
        <v>0</v>
      </c>
      <c r="V7829">
        <v>0</v>
      </c>
      <c r="W7829">
        <v>0</v>
      </c>
      <c r="X7829">
        <v>4.4127771177753328</v>
      </c>
      <c r="Y7829">
        <v>0</v>
      </c>
      <c r="Z7829">
        <v>0</v>
      </c>
      <c r="AA7829">
        <v>0</v>
      </c>
      <c r="AB7829">
        <v>0.20710522548041665</v>
      </c>
      <c r="AC7829">
        <v>0</v>
      </c>
      <c r="AD7829">
        <v>0</v>
      </c>
      <c r="AE7829">
        <v>4.6198823432557496</v>
      </c>
    </row>
    <row r="7830" spans="1:31" x14ac:dyDescent="0.25">
      <c r="A7830">
        <v>2287560</v>
      </c>
      <c r="B7830">
        <v>1</v>
      </c>
      <c r="C7830" t="s">
        <v>80</v>
      </c>
      <c r="D7830" t="s">
        <v>83</v>
      </c>
      <c r="E7830" t="s">
        <v>141</v>
      </c>
      <c r="F7830" t="s">
        <v>22508</v>
      </c>
      <c r="G7830" t="s">
        <v>143</v>
      </c>
      <c r="H7830" t="s">
        <v>135</v>
      </c>
      <c r="I7830" t="s">
        <v>136</v>
      </c>
      <c r="J7830" t="s">
        <v>137</v>
      </c>
      <c r="K7830" t="s">
        <v>144</v>
      </c>
      <c r="L7830" t="s">
        <v>22509</v>
      </c>
      <c r="M7830" t="s">
        <v>22510</v>
      </c>
      <c r="N7830">
        <v>1.2394444440000001</v>
      </c>
      <c r="O7830">
        <v>0</v>
      </c>
      <c r="P7830">
        <v>11</v>
      </c>
      <c r="Q7830">
        <v>0</v>
      </c>
      <c r="R7830">
        <v>0</v>
      </c>
      <c r="S7830">
        <v>0</v>
      </c>
      <c r="T7830">
        <v>60</v>
      </c>
      <c r="U7830">
        <v>0</v>
      </c>
      <c r="V7830">
        <v>0</v>
      </c>
      <c r="W7830">
        <v>0</v>
      </c>
      <c r="X7830">
        <v>3.5019264755896056</v>
      </c>
      <c r="Y7830">
        <v>0</v>
      </c>
      <c r="Z7830">
        <v>0</v>
      </c>
      <c r="AA7830">
        <v>0</v>
      </c>
      <c r="AB7830">
        <v>216.35261522195708</v>
      </c>
      <c r="AC7830">
        <v>0</v>
      </c>
      <c r="AD7830">
        <v>0</v>
      </c>
      <c r="AE7830">
        <v>219.85454169754669</v>
      </c>
    </row>
    <row r="7831" spans="1:31" x14ac:dyDescent="0.25">
      <c r="A7831">
        <v>2287892</v>
      </c>
      <c r="B7831">
        <v>1</v>
      </c>
      <c r="C7831" t="s">
        <v>81</v>
      </c>
      <c r="D7831" t="s">
        <v>124</v>
      </c>
      <c r="E7831" t="s">
        <v>165</v>
      </c>
      <c r="F7831" t="s">
        <v>22511</v>
      </c>
      <c r="G7831" t="s">
        <v>198</v>
      </c>
      <c r="H7831" t="s">
        <v>150</v>
      </c>
      <c r="I7831" t="s">
        <v>136</v>
      </c>
      <c r="J7831" t="s">
        <v>137</v>
      </c>
      <c r="K7831" t="s">
        <v>138</v>
      </c>
      <c r="L7831" t="s">
        <v>22512</v>
      </c>
      <c r="M7831" t="s">
        <v>22513</v>
      </c>
      <c r="N7831">
        <v>4.0644444440000003</v>
      </c>
      <c r="O7831">
        <v>0</v>
      </c>
      <c r="P7831">
        <v>1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1.3389886559583333E-2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1.3389886559583333E-2</v>
      </c>
    </row>
    <row r="7832" spans="1:31" x14ac:dyDescent="0.25">
      <c r="A7832">
        <v>2287583</v>
      </c>
      <c r="B7832">
        <v>1</v>
      </c>
      <c r="C7832" t="s">
        <v>81</v>
      </c>
      <c r="D7832" t="s">
        <v>128</v>
      </c>
      <c r="E7832" t="s">
        <v>141</v>
      </c>
      <c r="F7832" t="s">
        <v>22514</v>
      </c>
      <c r="G7832" t="s">
        <v>143</v>
      </c>
      <c r="H7832" t="s">
        <v>135</v>
      </c>
      <c r="I7832" t="s">
        <v>136</v>
      </c>
      <c r="J7832" t="s">
        <v>137</v>
      </c>
      <c r="K7832" t="s">
        <v>144</v>
      </c>
      <c r="L7832" t="s">
        <v>22515</v>
      </c>
      <c r="M7832" t="s">
        <v>22516</v>
      </c>
      <c r="N7832">
        <v>2.2627777770000002</v>
      </c>
      <c r="O7832">
        <v>0</v>
      </c>
      <c r="P7832">
        <v>759</v>
      </c>
      <c r="Q7832">
        <v>0</v>
      </c>
      <c r="R7832">
        <v>0</v>
      </c>
      <c r="S7832">
        <v>0</v>
      </c>
      <c r="T7832">
        <v>28</v>
      </c>
      <c r="U7832">
        <v>0</v>
      </c>
      <c r="V7832">
        <v>0</v>
      </c>
      <c r="W7832">
        <v>0</v>
      </c>
      <c r="X7832">
        <v>368.43758797589146</v>
      </c>
      <c r="Y7832">
        <v>0</v>
      </c>
      <c r="Z7832">
        <v>0</v>
      </c>
      <c r="AA7832">
        <v>0</v>
      </c>
      <c r="AB7832">
        <v>79.15852220635135</v>
      </c>
      <c r="AC7832">
        <v>0</v>
      </c>
      <c r="AD7832">
        <v>0</v>
      </c>
      <c r="AE7832">
        <v>447.5961101822428</v>
      </c>
    </row>
    <row r="7833" spans="1:31" x14ac:dyDescent="0.25">
      <c r="A7833">
        <v>2287769</v>
      </c>
      <c r="B7833">
        <v>1</v>
      </c>
      <c r="C7833" t="s">
        <v>80</v>
      </c>
      <c r="D7833" t="s">
        <v>92</v>
      </c>
      <c r="E7833" t="s">
        <v>165</v>
      </c>
      <c r="F7833" t="s">
        <v>22517</v>
      </c>
      <c r="G7833" t="s">
        <v>261</v>
      </c>
      <c r="H7833" t="s">
        <v>150</v>
      </c>
      <c r="I7833" t="s">
        <v>136</v>
      </c>
      <c r="J7833" t="s">
        <v>137</v>
      </c>
      <c r="K7833" t="s">
        <v>138</v>
      </c>
      <c r="L7833" t="s">
        <v>22518</v>
      </c>
      <c r="M7833" t="s">
        <v>22519</v>
      </c>
      <c r="N7833">
        <v>2.82</v>
      </c>
      <c r="O7833">
        <v>0</v>
      </c>
      <c r="P7833">
        <v>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0.12290358859725001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0.12290358859725001</v>
      </c>
    </row>
    <row r="7834" spans="1:31" x14ac:dyDescent="0.25">
      <c r="A7834">
        <v>2288015</v>
      </c>
      <c r="B7834">
        <v>1</v>
      </c>
      <c r="C7834" t="s">
        <v>81</v>
      </c>
      <c r="D7834" t="s">
        <v>127</v>
      </c>
      <c r="E7834" t="s">
        <v>165</v>
      </c>
      <c r="F7834" t="s">
        <v>22520</v>
      </c>
      <c r="G7834" t="s">
        <v>225</v>
      </c>
      <c r="H7834" t="s">
        <v>150</v>
      </c>
      <c r="I7834" t="s">
        <v>136</v>
      </c>
      <c r="J7834" t="s">
        <v>137</v>
      </c>
      <c r="K7834" t="s">
        <v>138</v>
      </c>
      <c r="L7834" t="s">
        <v>22521</v>
      </c>
      <c r="M7834" t="s">
        <v>22522</v>
      </c>
      <c r="N7834">
        <v>1.2638888880000001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1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1.8377767594700001E-2</v>
      </c>
      <c r="AC7834">
        <v>0</v>
      </c>
      <c r="AD7834">
        <v>0</v>
      </c>
      <c r="AE7834">
        <v>1.8377767594700001E-2</v>
      </c>
    </row>
    <row r="7835" spans="1:31" x14ac:dyDescent="0.25">
      <c r="A7835">
        <v>2287955</v>
      </c>
      <c r="B7835">
        <v>1</v>
      </c>
      <c r="C7835" t="s">
        <v>80</v>
      </c>
      <c r="D7835" t="s">
        <v>91</v>
      </c>
      <c r="E7835" t="s">
        <v>165</v>
      </c>
      <c r="F7835" t="s">
        <v>22523</v>
      </c>
      <c r="G7835" t="s">
        <v>198</v>
      </c>
      <c r="H7835" t="s">
        <v>150</v>
      </c>
      <c r="I7835" t="s">
        <v>136</v>
      </c>
      <c r="J7835" t="s">
        <v>137</v>
      </c>
      <c r="K7835" t="s">
        <v>138</v>
      </c>
      <c r="L7835" t="s">
        <v>22524</v>
      </c>
      <c r="M7835" t="s">
        <v>22525</v>
      </c>
      <c r="N7835">
        <v>1.6769444440000001</v>
      </c>
      <c r="O7835">
        <v>0</v>
      </c>
      <c r="P7835">
        <v>2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0.3552236554522667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0.3552236554522667</v>
      </c>
    </row>
    <row r="7836" spans="1:31" x14ac:dyDescent="0.25">
      <c r="A7836">
        <v>2287809</v>
      </c>
      <c r="B7836">
        <v>1</v>
      </c>
      <c r="C7836" t="s">
        <v>81</v>
      </c>
      <c r="D7836" t="s">
        <v>118</v>
      </c>
      <c r="E7836" t="s">
        <v>165</v>
      </c>
      <c r="F7836" t="s">
        <v>22526</v>
      </c>
      <c r="G7836" t="s">
        <v>198</v>
      </c>
      <c r="H7836" t="s">
        <v>150</v>
      </c>
      <c r="I7836" t="s">
        <v>136</v>
      </c>
      <c r="J7836" t="s">
        <v>137</v>
      </c>
      <c r="K7836" t="s">
        <v>138</v>
      </c>
      <c r="L7836" t="s">
        <v>22527</v>
      </c>
      <c r="M7836" t="s">
        <v>22528</v>
      </c>
      <c r="N7836">
        <v>1.691944444</v>
      </c>
      <c r="O7836">
        <v>0</v>
      </c>
      <c r="P7836">
        <v>1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0.17906021964237501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0.17906021964237501</v>
      </c>
    </row>
    <row r="7837" spans="1:31" x14ac:dyDescent="0.25">
      <c r="A7837">
        <v>2287666</v>
      </c>
      <c r="B7837">
        <v>1</v>
      </c>
      <c r="C7837" t="s">
        <v>80</v>
      </c>
      <c r="D7837" t="s">
        <v>88</v>
      </c>
      <c r="E7837" t="s">
        <v>141</v>
      </c>
      <c r="F7837" t="s">
        <v>22529</v>
      </c>
      <c r="G7837" t="s">
        <v>297</v>
      </c>
      <c r="H7837" t="s">
        <v>135</v>
      </c>
      <c r="I7837" t="s">
        <v>136</v>
      </c>
      <c r="J7837" t="s">
        <v>3</v>
      </c>
      <c r="K7837" t="s">
        <v>138</v>
      </c>
      <c r="L7837" t="s">
        <v>22530</v>
      </c>
      <c r="M7837" t="s">
        <v>22531</v>
      </c>
      <c r="N7837">
        <v>1.281111111</v>
      </c>
      <c r="O7837">
        <v>0</v>
      </c>
      <c r="P7837">
        <v>286</v>
      </c>
      <c r="Q7837">
        <v>0</v>
      </c>
      <c r="R7837">
        <v>0</v>
      </c>
      <c r="S7837">
        <v>0</v>
      </c>
      <c r="T7837">
        <v>17</v>
      </c>
      <c r="U7837">
        <v>0</v>
      </c>
      <c r="V7837">
        <v>0</v>
      </c>
      <c r="W7837">
        <v>0</v>
      </c>
      <c r="X7837">
        <v>303.70898789799998</v>
      </c>
      <c r="Y7837">
        <v>0</v>
      </c>
      <c r="Z7837">
        <v>0</v>
      </c>
      <c r="AA7837">
        <v>0</v>
      </c>
      <c r="AB7837">
        <v>26.966334975754719</v>
      </c>
      <c r="AC7837">
        <v>0</v>
      </c>
      <c r="AD7837">
        <v>0</v>
      </c>
      <c r="AE7837">
        <v>330.67532287375468</v>
      </c>
    </row>
    <row r="7838" spans="1:31" x14ac:dyDescent="0.25">
      <c r="A7838">
        <v>2287474</v>
      </c>
      <c r="B7838">
        <v>1</v>
      </c>
      <c r="C7838" t="s">
        <v>81</v>
      </c>
      <c r="D7838" t="s">
        <v>128</v>
      </c>
      <c r="E7838" t="s">
        <v>157</v>
      </c>
      <c r="F7838" t="s">
        <v>22532</v>
      </c>
      <c r="G7838" t="s">
        <v>442</v>
      </c>
      <c r="H7838" t="s">
        <v>135</v>
      </c>
      <c r="I7838" t="s">
        <v>136</v>
      </c>
      <c r="J7838" t="s">
        <v>137</v>
      </c>
      <c r="K7838" t="s">
        <v>138</v>
      </c>
      <c r="L7838" t="s">
        <v>22533</v>
      </c>
      <c r="M7838" t="s">
        <v>22534</v>
      </c>
      <c r="N7838">
        <v>0.44750000000000001</v>
      </c>
      <c r="O7838">
        <v>59</v>
      </c>
      <c r="P7838">
        <v>18783</v>
      </c>
      <c r="Q7838">
        <v>587</v>
      </c>
      <c r="R7838">
        <v>540</v>
      </c>
      <c r="S7838">
        <v>131</v>
      </c>
      <c r="T7838">
        <v>1688</v>
      </c>
      <c r="U7838">
        <v>15</v>
      </c>
      <c r="V7838">
        <v>2</v>
      </c>
      <c r="W7838">
        <v>7.2111056057635556</v>
      </c>
      <c r="X7838">
        <v>1476.5230700896425</v>
      </c>
      <c r="Y7838">
        <v>131.48312788054611</v>
      </c>
      <c r="Z7838">
        <v>50.591065334614932</v>
      </c>
      <c r="AA7838">
        <v>671.11812362256387</v>
      </c>
      <c r="AB7838">
        <v>290.89182821168021</v>
      </c>
      <c r="AC7838">
        <v>103.14636786065203</v>
      </c>
      <c r="AD7838">
        <v>1.8697250774573251</v>
      </c>
      <c r="AE7838">
        <v>2732.8344136829201</v>
      </c>
    </row>
    <row r="7839" spans="1:31" x14ac:dyDescent="0.25">
      <c r="A7839">
        <v>2287600</v>
      </c>
      <c r="B7839">
        <v>1</v>
      </c>
      <c r="C7839" t="s">
        <v>81</v>
      </c>
      <c r="D7839" t="s">
        <v>121</v>
      </c>
      <c r="E7839" t="s">
        <v>165</v>
      </c>
      <c r="F7839" t="s">
        <v>22535</v>
      </c>
      <c r="G7839" t="s">
        <v>261</v>
      </c>
      <c r="H7839" t="s">
        <v>150</v>
      </c>
      <c r="I7839" t="s">
        <v>136</v>
      </c>
      <c r="J7839" t="s">
        <v>137</v>
      </c>
      <c r="K7839" t="s">
        <v>138</v>
      </c>
      <c r="L7839" t="s">
        <v>22536</v>
      </c>
      <c r="M7839" t="s">
        <v>22537</v>
      </c>
      <c r="N7839">
        <v>2.7544444440000002</v>
      </c>
      <c r="O7839">
        <v>0</v>
      </c>
      <c r="P7839">
        <v>1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7.5801026495700016E-2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7.5801026495700016E-2</v>
      </c>
    </row>
    <row r="7840" spans="1:31" x14ac:dyDescent="0.25">
      <c r="A7840">
        <v>2287623</v>
      </c>
      <c r="B7840">
        <v>1</v>
      </c>
      <c r="C7840" t="s">
        <v>80</v>
      </c>
      <c r="D7840" t="s">
        <v>83</v>
      </c>
      <c r="E7840" t="s">
        <v>147</v>
      </c>
      <c r="F7840" t="s">
        <v>22538</v>
      </c>
      <c r="G7840" t="s">
        <v>387</v>
      </c>
      <c r="H7840" t="s">
        <v>150</v>
      </c>
      <c r="I7840" t="s">
        <v>136</v>
      </c>
      <c r="J7840" t="s">
        <v>3</v>
      </c>
      <c r="K7840" t="s">
        <v>138</v>
      </c>
      <c r="L7840" t="s">
        <v>22539</v>
      </c>
      <c r="M7840" t="s">
        <v>22540</v>
      </c>
      <c r="N7840">
        <v>4.9761111109999998</v>
      </c>
      <c r="O7840">
        <v>0</v>
      </c>
      <c r="P7840">
        <v>69</v>
      </c>
      <c r="Q7840">
        <v>0</v>
      </c>
      <c r="R7840">
        <v>0</v>
      </c>
      <c r="S7840">
        <v>0</v>
      </c>
      <c r="T7840">
        <v>2</v>
      </c>
      <c r="U7840">
        <v>0</v>
      </c>
      <c r="V7840">
        <v>0</v>
      </c>
      <c r="W7840">
        <v>0</v>
      </c>
      <c r="X7840">
        <v>135.21750607872829</v>
      </c>
      <c r="Y7840">
        <v>0</v>
      </c>
      <c r="Z7840">
        <v>0</v>
      </c>
      <c r="AA7840">
        <v>0</v>
      </c>
      <c r="AB7840">
        <v>13.667129831354691</v>
      </c>
      <c r="AC7840">
        <v>0</v>
      </c>
      <c r="AD7840">
        <v>0</v>
      </c>
      <c r="AE7840">
        <v>148.88463591008298</v>
      </c>
    </row>
    <row r="7841" spans="1:31" x14ac:dyDescent="0.25">
      <c r="A7841">
        <v>2287580</v>
      </c>
      <c r="B7841">
        <v>1</v>
      </c>
      <c r="C7841" t="s">
        <v>80</v>
      </c>
      <c r="D7841" t="s">
        <v>88</v>
      </c>
      <c r="E7841" t="s">
        <v>165</v>
      </c>
      <c r="F7841" t="s">
        <v>22541</v>
      </c>
      <c r="G7841" t="s">
        <v>225</v>
      </c>
      <c r="H7841" t="s">
        <v>150</v>
      </c>
      <c r="I7841" t="s">
        <v>136</v>
      </c>
      <c r="J7841" t="s">
        <v>137</v>
      </c>
      <c r="K7841" t="s">
        <v>138</v>
      </c>
      <c r="L7841" t="s">
        <v>22542</v>
      </c>
      <c r="M7841" t="s">
        <v>22543</v>
      </c>
      <c r="N7841">
        <v>2.8336111110000002</v>
      </c>
      <c r="O7841">
        <v>0</v>
      </c>
      <c r="P7841">
        <v>1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1.8102906220337001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1.8102906220337001</v>
      </c>
    </row>
    <row r="7842" spans="1:31" x14ac:dyDescent="0.25">
      <c r="A7842">
        <v>2287729</v>
      </c>
      <c r="B7842">
        <v>1</v>
      </c>
      <c r="C7842" t="s">
        <v>81</v>
      </c>
      <c r="D7842" t="s">
        <v>126</v>
      </c>
      <c r="E7842" t="s">
        <v>141</v>
      </c>
      <c r="F7842" t="s">
        <v>22544</v>
      </c>
      <c r="G7842" t="s">
        <v>268</v>
      </c>
      <c r="H7842" t="s">
        <v>135</v>
      </c>
      <c r="I7842" t="s">
        <v>136</v>
      </c>
      <c r="J7842" t="s">
        <v>137</v>
      </c>
      <c r="K7842" t="s">
        <v>138</v>
      </c>
      <c r="L7842" t="s">
        <v>22545</v>
      </c>
      <c r="M7842" t="s">
        <v>22546</v>
      </c>
      <c r="N7842">
        <v>1.3716666660000001</v>
      </c>
      <c r="O7842">
        <v>0</v>
      </c>
      <c r="P7842">
        <v>62</v>
      </c>
      <c r="Q7842">
        <v>0</v>
      </c>
      <c r="R7842">
        <v>3</v>
      </c>
      <c r="S7842">
        <v>0</v>
      </c>
      <c r="T7842">
        <v>1</v>
      </c>
      <c r="U7842">
        <v>0</v>
      </c>
      <c r="V7842">
        <v>0</v>
      </c>
      <c r="W7842">
        <v>0</v>
      </c>
      <c r="X7842">
        <v>6.7658903623762834</v>
      </c>
      <c r="Y7842">
        <v>0</v>
      </c>
      <c r="Z7842">
        <v>0.22602486614470005</v>
      </c>
      <c r="AA7842">
        <v>0</v>
      </c>
      <c r="AB7842">
        <v>8.5366097952499984E-3</v>
      </c>
      <c r="AC7842">
        <v>0</v>
      </c>
      <c r="AD7842">
        <v>0</v>
      </c>
      <c r="AE7842">
        <v>7.0004518383162333</v>
      </c>
    </row>
    <row r="7843" spans="1:31" x14ac:dyDescent="0.25">
      <c r="A7843">
        <v>2287835</v>
      </c>
      <c r="B7843">
        <v>1</v>
      </c>
      <c r="C7843" t="s">
        <v>80</v>
      </c>
      <c r="D7843" t="s">
        <v>105</v>
      </c>
      <c r="E7843" t="s">
        <v>132</v>
      </c>
      <c r="F7843" t="s">
        <v>2421</v>
      </c>
      <c r="G7843" t="s">
        <v>134</v>
      </c>
      <c r="H7843" t="s">
        <v>135</v>
      </c>
      <c r="I7843" t="s">
        <v>136</v>
      </c>
      <c r="J7843" t="s">
        <v>137</v>
      </c>
      <c r="K7843" t="s">
        <v>138</v>
      </c>
      <c r="L7843" t="s">
        <v>22547</v>
      </c>
      <c r="M7843" t="s">
        <v>22548</v>
      </c>
      <c r="N7843">
        <v>0.77972222199999996</v>
      </c>
      <c r="O7843">
        <v>0</v>
      </c>
      <c r="P7843">
        <v>4950</v>
      </c>
      <c r="Q7843">
        <v>0</v>
      </c>
      <c r="R7843">
        <v>0</v>
      </c>
      <c r="S7843">
        <v>1</v>
      </c>
      <c r="T7843">
        <v>383</v>
      </c>
      <c r="U7843">
        <v>0</v>
      </c>
      <c r="V7843">
        <v>1</v>
      </c>
      <c r="W7843">
        <v>0</v>
      </c>
      <c r="X7843">
        <v>1148.495818594221</v>
      </c>
      <c r="Y7843">
        <v>0</v>
      </c>
      <c r="Z7843">
        <v>0</v>
      </c>
      <c r="AA7843">
        <v>2.983481674058666</v>
      </c>
      <c r="AB7843">
        <v>276.89936629937267</v>
      </c>
      <c r="AC7843">
        <v>0</v>
      </c>
      <c r="AD7843">
        <v>4.6730842314035836</v>
      </c>
      <c r="AE7843">
        <v>1433.0517507990558</v>
      </c>
    </row>
    <row r="7844" spans="1:31" x14ac:dyDescent="0.25">
      <c r="A7844">
        <v>2287703</v>
      </c>
      <c r="B7844">
        <v>1</v>
      </c>
      <c r="C7844" t="s">
        <v>80</v>
      </c>
      <c r="D7844" t="s">
        <v>107</v>
      </c>
      <c r="E7844" t="s">
        <v>165</v>
      </c>
      <c r="F7844" t="s">
        <v>22549</v>
      </c>
      <c r="G7844" t="s">
        <v>225</v>
      </c>
      <c r="H7844" t="s">
        <v>150</v>
      </c>
      <c r="I7844" t="s">
        <v>136</v>
      </c>
      <c r="J7844" t="s">
        <v>137</v>
      </c>
      <c r="K7844" t="s">
        <v>138</v>
      </c>
      <c r="L7844" t="s">
        <v>22550</v>
      </c>
      <c r="M7844" t="s">
        <v>22551</v>
      </c>
      <c r="N7844">
        <v>1.673333333</v>
      </c>
      <c r="O7844">
        <v>0</v>
      </c>
      <c r="P7844">
        <v>8</v>
      </c>
      <c r="Q7844">
        <v>0</v>
      </c>
      <c r="R7844">
        <v>0</v>
      </c>
      <c r="S7844">
        <v>0</v>
      </c>
      <c r="T7844">
        <v>1</v>
      </c>
      <c r="U7844">
        <v>0</v>
      </c>
      <c r="V7844">
        <v>0</v>
      </c>
      <c r="W7844">
        <v>0</v>
      </c>
      <c r="X7844">
        <v>1.1624529479546251</v>
      </c>
      <c r="Y7844">
        <v>0</v>
      </c>
      <c r="Z7844">
        <v>0</v>
      </c>
      <c r="AA7844">
        <v>0</v>
      </c>
      <c r="AB7844">
        <v>2.7933174107293501</v>
      </c>
      <c r="AC7844">
        <v>0</v>
      </c>
      <c r="AD7844">
        <v>0</v>
      </c>
      <c r="AE7844">
        <v>3.9557703586839752</v>
      </c>
    </row>
    <row r="7845" spans="1:31" x14ac:dyDescent="0.25">
      <c r="A7845">
        <v>2287772</v>
      </c>
      <c r="B7845">
        <v>1</v>
      </c>
      <c r="C7845" t="s">
        <v>80</v>
      </c>
      <c r="D7845" t="s">
        <v>107</v>
      </c>
      <c r="E7845" t="s">
        <v>165</v>
      </c>
      <c r="F7845" t="s">
        <v>22552</v>
      </c>
      <c r="G7845" t="s">
        <v>225</v>
      </c>
      <c r="H7845" t="s">
        <v>150</v>
      </c>
      <c r="I7845" t="s">
        <v>136</v>
      </c>
      <c r="J7845" t="s">
        <v>137</v>
      </c>
      <c r="K7845" t="s">
        <v>138</v>
      </c>
      <c r="L7845" t="s">
        <v>22553</v>
      </c>
      <c r="M7845" t="s">
        <v>22554</v>
      </c>
      <c r="N7845">
        <v>1.226388888</v>
      </c>
      <c r="O7845">
        <v>0</v>
      </c>
      <c r="P7845">
        <v>15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1.3164552399550749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1.3164552399550749</v>
      </c>
    </row>
    <row r="7846" spans="1:31" x14ac:dyDescent="0.25">
      <c r="A7846">
        <v>2287958</v>
      </c>
      <c r="B7846">
        <v>1</v>
      </c>
      <c r="C7846" t="s">
        <v>80</v>
      </c>
      <c r="D7846" t="s">
        <v>107</v>
      </c>
      <c r="E7846" t="s">
        <v>141</v>
      </c>
      <c r="F7846" t="s">
        <v>22555</v>
      </c>
      <c r="G7846" t="s">
        <v>278</v>
      </c>
      <c r="H7846" t="s">
        <v>135</v>
      </c>
      <c r="I7846" t="s">
        <v>136</v>
      </c>
      <c r="J7846" t="s">
        <v>137</v>
      </c>
      <c r="K7846" t="s">
        <v>138</v>
      </c>
      <c r="L7846" t="s">
        <v>22556</v>
      </c>
      <c r="M7846" t="s">
        <v>22557</v>
      </c>
      <c r="N7846">
        <v>3.1066666660000002</v>
      </c>
      <c r="O7846">
        <v>0</v>
      </c>
      <c r="P7846">
        <v>75</v>
      </c>
      <c r="Q7846">
        <v>0</v>
      </c>
      <c r="R7846">
        <v>0</v>
      </c>
      <c r="S7846">
        <v>0</v>
      </c>
      <c r="T7846">
        <v>29</v>
      </c>
      <c r="U7846">
        <v>0</v>
      </c>
      <c r="V7846">
        <v>0</v>
      </c>
      <c r="W7846">
        <v>0</v>
      </c>
      <c r="X7846">
        <v>51.718907596019491</v>
      </c>
      <c r="Y7846">
        <v>0</v>
      </c>
      <c r="Z7846">
        <v>0</v>
      </c>
      <c r="AA7846">
        <v>0</v>
      </c>
      <c r="AB7846">
        <v>8.2007721853697522</v>
      </c>
      <c r="AC7846">
        <v>0</v>
      </c>
      <c r="AD7846">
        <v>0</v>
      </c>
      <c r="AE7846">
        <v>59.919679781389242</v>
      </c>
    </row>
    <row r="7847" spans="1:31" x14ac:dyDescent="0.25">
      <c r="A7847">
        <v>2287849</v>
      </c>
      <c r="B7847">
        <v>1</v>
      </c>
      <c r="C7847" t="s">
        <v>80</v>
      </c>
      <c r="D7847" t="s">
        <v>106</v>
      </c>
      <c r="E7847" t="s">
        <v>165</v>
      </c>
      <c r="F7847" t="s">
        <v>22558</v>
      </c>
      <c r="G7847" t="s">
        <v>198</v>
      </c>
      <c r="H7847" t="s">
        <v>150</v>
      </c>
      <c r="I7847" t="s">
        <v>136</v>
      </c>
      <c r="J7847" t="s">
        <v>137</v>
      </c>
      <c r="K7847" t="s">
        <v>138</v>
      </c>
      <c r="L7847" t="s">
        <v>22559</v>
      </c>
      <c r="M7847" t="s">
        <v>22560</v>
      </c>
      <c r="N7847">
        <v>1.416666666</v>
      </c>
      <c r="O7847">
        <v>0</v>
      </c>
      <c r="P7847">
        <v>1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0.1065373581801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0.1065373581801</v>
      </c>
    </row>
    <row r="7848" spans="1:31" x14ac:dyDescent="0.25">
      <c r="A7848">
        <v>2287517</v>
      </c>
      <c r="B7848">
        <v>1</v>
      </c>
      <c r="C7848" t="s">
        <v>80</v>
      </c>
      <c r="D7848" t="s">
        <v>97</v>
      </c>
      <c r="E7848" t="s">
        <v>165</v>
      </c>
      <c r="F7848" t="s">
        <v>22561</v>
      </c>
      <c r="G7848" t="s">
        <v>167</v>
      </c>
      <c r="H7848" t="s">
        <v>150</v>
      </c>
      <c r="I7848" t="s">
        <v>136</v>
      </c>
      <c r="J7848" t="s">
        <v>137</v>
      </c>
      <c r="K7848" t="s">
        <v>138</v>
      </c>
      <c r="L7848" t="s">
        <v>22562</v>
      </c>
      <c r="M7848" t="s">
        <v>22563</v>
      </c>
      <c r="N7848">
        <v>0.59861111099999997</v>
      </c>
      <c r="O7848">
        <v>0</v>
      </c>
      <c r="P7848">
        <v>0</v>
      </c>
      <c r="Q7848">
        <v>0</v>
      </c>
      <c r="R7848">
        <v>1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0.29766405539062502</v>
      </c>
      <c r="AA7848">
        <v>0</v>
      </c>
      <c r="AB7848">
        <v>0</v>
      </c>
      <c r="AC7848">
        <v>0</v>
      </c>
      <c r="AD7848">
        <v>0</v>
      </c>
      <c r="AE7848">
        <v>0.29766405539062502</v>
      </c>
    </row>
    <row r="7849" spans="1:31" x14ac:dyDescent="0.25">
      <c r="A7849">
        <v>2287663</v>
      </c>
      <c r="B7849">
        <v>1</v>
      </c>
      <c r="C7849" t="s">
        <v>80</v>
      </c>
      <c r="D7849" t="s">
        <v>97</v>
      </c>
      <c r="E7849" t="s">
        <v>165</v>
      </c>
      <c r="F7849" t="s">
        <v>22564</v>
      </c>
      <c r="G7849" t="s">
        <v>261</v>
      </c>
      <c r="H7849" t="s">
        <v>150</v>
      </c>
      <c r="I7849" t="s">
        <v>136</v>
      </c>
      <c r="J7849" t="s">
        <v>137</v>
      </c>
      <c r="K7849" t="s">
        <v>138</v>
      </c>
      <c r="L7849" t="s">
        <v>22565</v>
      </c>
      <c r="M7849" t="s">
        <v>22566</v>
      </c>
      <c r="N7849">
        <v>0.86027777699999997</v>
      </c>
      <c r="O7849">
        <v>0</v>
      </c>
      <c r="P7849">
        <v>1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</row>
    <row r="7850" spans="1:31" x14ac:dyDescent="0.25">
      <c r="A7850">
        <v>2287689</v>
      </c>
      <c r="B7850">
        <v>1</v>
      </c>
      <c r="C7850" t="s">
        <v>80</v>
      </c>
      <c r="D7850" t="s">
        <v>96</v>
      </c>
      <c r="E7850" t="s">
        <v>165</v>
      </c>
      <c r="F7850" t="s">
        <v>22567</v>
      </c>
      <c r="G7850" t="s">
        <v>225</v>
      </c>
      <c r="H7850" t="s">
        <v>150</v>
      </c>
      <c r="I7850" t="s">
        <v>136</v>
      </c>
      <c r="J7850" t="s">
        <v>137</v>
      </c>
      <c r="K7850" t="s">
        <v>138</v>
      </c>
      <c r="L7850" t="s">
        <v>22568</v>
      </c>
      <c r="M7850" t="s">
        <v>22569</v>
      </c>
      <c r="N7850">
        <v>8.6841666659999994</v>
      </c>
      <c r="O7850">
        <v>0</v>
      </c>
      <c r="P7850">
        <v>1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8.0553635074712986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8.0553635074712986</v>
      </c>
    </row>
    <row r="7851" spans="1:31" x14ac:dyDescent="0.25">
      <c r="A7851">
        <v>2287875</v>
      </c>
      <c r="B7851">
        <v>1</v>
      </c>
      <c r="C7851" t="s">
        <v>80</v>
      </c>
      <c r="D7851" t="s">
        <v>105</v>
      </c>
      <c r="E7851" t="s">
        <v>157</v>
      </c>
      <c r="F7851" t="s">
        <v>22570</v>
      </c>
      <c r="G7851" t="s">
        <v>278</v>
      </c>
      <c r="H7851" t="s">
        <v>135</v>
      </c>
      <c r="I7851" t="s">
        <v>136</v>
      </c>
      <c r="J7851" t="s">
        <v>137</v>
      </c>
      <c r="K7851" t="s">
        <v>138</v>
      </c>
      <c r="L7851" t="s">
        <v>22154</v>
      </c>
      <c r="M7851" t="s">
        <v>22571</v>
      </c>
      <c r="N7851">
        <v>2.0533333329999999</v>
      </c>
      <c r="O7851">
        <v>0</v>
      </c>
      <c r="P7851">
        <v>5450</v>
      </c>
      <c r="Q7851">
        <v>0</v>
      </c>
      <c r="R7851">
        <v>9</v>
      </c>
      <c r="S7851">
        <v>11</v>
      </c>
      <c r="T7851">
        <v>345</v>
      </c>
      <c r="U7851">
        <v>9</v>
      </c>
      <c r="V7851">
        <v>10</v>
      </c>
      <c r="W7851">
        <v>0</v>
      </c>
      <c r="X7851">
        <v>3025.9009671255048</v>
      </c>
      <c r="Y7851">
        <v>0</v>
      </c>
      <c r="Z7851">
        <v>4.7345281278495994</v>
      </c>
      <c r="AA7851">
        <v>205.88474272125615</v>
      </c>
      <c r="AB7851">
        <v>752.50336579206703</v>
      </c>
      <c r="AC7851">
        <v>4507.4620160317136</v>
      </c>
      <c r="AD7851">
        <v>892.87074848440534</v>
      </c>
      <c r="AE7851">
        <v>9389.3563682827971</v>
      </c>
    </row>
    <row r="7852" spans="1:31" x14ac:dyDescent="0.25">
      <c r="A7852">
        <v>2287789</v>
      </c>
      <c r="B7852">
        <v>1</v>
      </c>
      <c r="C7852" t="s">
        <v>80</v>
      </c>
      <c r="D7852" t="s">
        <v>95</v>
      </c>
      <c r="E7852" t="s">
        <v>322</v>
      </c>
      <c r="F7852" t="s">
        <v>1889</v>
      </c>
      <c r="G7852" t="s">
        <v>134</v>
      </c>
      <c r="H7852" t="s">
        <v>135</v>
      </c>
      <c r="I7852" t="s">
        <v>136</v>
      </c>
      <c r="J7852" t="s">
        <v>137</v>
      </c>
      <c r="K7852" t="s">
        <v>138</v>
      </c>
      <c r="L7852" t="s">
        <v>22572</v>
      </c>
      <c r="M7852" t="s">
        <v>22573</v>
      </c>
      <c r="N7852">
        <v>0.49416666599999998</v>
      </c>
      <c r="O7852">
        <v>9</v>
      </c>
      <c r="P7852">
        <v>4100</v>
      </c>
      <c r="Q7852">
        <v>15</v>
      </c>
      <c r="R7852">
        <v>168</v>
      </c>
      <c r="S7852">
        <v>87</v>
      </c>
      <c r="T7852">
        <v>374</v>
      </c>
      <c r="U7852">
        <v>16</v>
      </c>
      <c r="V7852">
        <v>2</v>
      </c>
      <c r="W7852">
        <v>2.168850532672792</v>
      </c>
      <c r="X7852">
        <v>600.97405001585355</v>
      </c>
      <c r="Y7852">
        <v>70.183378980703608</v>
      </c>
      <c r="Z7852">
        <v>20.718830898371891</v>
      </c>
      <c r="AA7852">
        <v>986.06123160232551</v>
      </c>
      <c r="AB7852">
        <v>198.4082942614848</v>
      </c>
      <c r="AC7852">
        <v>822.74363570918877</v>
      </c>
      <c r="AD7852">
        <v>10.4263435499461</v>
      </c>
      <c r="AE7852">
        <v>2711.6846155505473</v>
      </c>
    </row>
    <row r="7853" spans="1:31" x14ac:dyDescent="0.25">
      <c r="A7853">
        <v>2287540</v>
      </c>
      <c r="B7853">
        <v>1</v>
      </c>
      <c r="C7853" t="s">
        <v>81</v>
      </c>
      <c r="D7853" t="s">
        <v>112</v>
      </c>
      <c r="E7853" t="s">
        <v>157</v>
      </c>
      <c r="F7853" t="s">
        <v>1969</v>
      </c>
      <c r="G7853" t="s">
        <v>134</v>
      </c>
      <c r="H7853" t="s">
        <v>135</v>
      </c>
      <c r="I7853" t="s">
        <v>136</v>
      </c>
      <c r="J7853" t="s">
        <v>137</v>
      </c>
      <c r="K7853" t="s">
        <v>138</v>
      </c>
      <c r="L7853" t="s">
        <v>22574</v>
      </c>
      <c r="M7853" t="s">
        <v>22575</v>
      </c>
      <c r="N7853">
        <v>1.2619444440000001</v>
      </c>
      <c r="O7853">
        <v>1</v>
      </c>
      <c r="P7853">
        <v>2</v>
      </c>
      <c r="Q7853">
        <v>50</v>
      </c>
      <c r="R7853">
        <v>80</v>
      </c>
      <c r="S7853">
        <v>4</v>
      </c>
      <c r="T7853">
        <v>3</v>
      </c>
      <c r="U7853">
        <v>1</v>
      </c>
      <c r="V7853">
        <v>0</v>
      </c>
      <c r="W7853">
        <v>0.89862600998726672</v>
      </c>
      <c r="X7853">
        <v>0.7445864526117334</v>
      </c>
      <c r="Y7853">
        <v>28.645776624679186</v>
      </c>
      <c r="Z7853">
        <v>59.542895668373639</v>
      </c>
      <c r="AA7853">
        <v>2.8168080435497087</v>
      </c>
      <c r="AB7853">
        <v>39.534437209736303</v>
      </c>
      <c r="AC7853">
        <v>6.0685213218452674</v>
      </c>
      <c r="AD7853">
        <v>0</v>
      </c>
      <c r="AE7853">
        <v>138.25165133078309</v>
      </c>
    </row>
    <row r="7854" spans="1:31" x14ac:dyDescent="0.25">
      <c r="A7854">
        <v>2287683</v>
      </c>
      <c r="B7854">
        <v>1</v>
      </c>
      <c r="C7854" t="s">
        <v>81</v>
      </c>
      <c r="D7854" t="s">
        <v>125</v>
      </c>
      <c r="E7854" t="s">
        <v>157</v>
      </c>
      <c r="F7854" t="s">
        <v>22036</v>
      </c>
      <c r="G7854" t="s">
        <v>134</v>
      </c>
      <c r="H7854" t="s">
        <v>135</v>
      </c>
      <c r="I7854" t="s">
        <v>136</v>
      </c>
      <c r="J7854" t="s">
        <v>137</v>
      </c>
      <c r="K7854" t="s">
        <v>138</v>
      </c>
      <c r="L7854" t="s">
        <v>22576</v>
      </c>
      <c r="M7854" t="s">
        <v>22577</v>
      </c>
      <c r="N7854">
        <v>0.42444444399999998</v>
      </c>
      <c r="O7854">
        <v>1</v>
      </c>
      <c r="P7854">
        <v>433</v>
      </c>
      <c r="Q7854">
        <v>103</v>
      </c>
      <c r="R7854">
        <v>13</v>
      </c>
      <c r="S7854">
        <v>5</v>
      </c>
      <c r="T7854">
        <v>18</v>
      </c>
      <c r="U7854">
        <v>0</v>
      </c>
      <c r="V7854">
        <v>0</v>
      </c>
      <c r="W7854">
        <v>1.2960234870828</v>
      </c>
      <c r="X7854">
        <v>43.39728848227346</v>
      </c>
      <c r="Y7854">
        <v>42.726851105143709</v>
      </c>
      <c r="Z7854">
        <v>2.1334717676095249</v>
      </c>
      <c r="AA7854">
        <v>3.90858560850375</v>
      </c>
      <c r="AB7854">
        <v>5.1737675678660979</v>
      </c>
      <c r="AC7854">
        <v>0</v>
      </c>
      <c r="AD7854">
        <v>0</v>
      </c>
      <c r="AE7854">
        <v>98.635988018479338</v>
      </c>
    </row>
    <row r="7855" spans="1:31" x14ac:dyDescent="0.25">
      <c r="A7855">
        <v>2287832</v>
      </c>
      <c r="B7855">
        <v>1</v>
      </c>
      <c r="C7855" t="s">
        <v>80</v>
      </c>
      <c r="D7855" t="s">
        <v>85</v>
      </c>
      <c r="E7855" t="s">
        <v>176</v>
      </c>
      <c r="F7855" t="s">
        <v>22578</v>
      </c>
      <c r="G7855" t="s">
        <v>261</v>
      </c>
      <c r="H7855" t="s">
        <v>150</v>
      </c>
      <c r="I7855" t="s">
        <v>136</v>
      </c>
      <c r="J7855" t="s">
        <v>137</v>
      </c>
      <c r="K7855" t="s">
        <v>138</v>
      </c>
      <c r="L7855" t="s">
        <v>22579</v>
      </c>
      <c r="M7855" t="s">
        <v>22580</v>
      </c>
      <c r="N7855">
        <v>3.1324999999999998</v>
      </c>
      <c r="O7855">
        <v>0</v>
      </c>
      <c r="P7855">
        <v>341</v>
      </c>
      <c r="Q7855">
        <v>0</v>
      </c>
      <c r="R7855">
        <v>0</v>
      </c>
      <c r="S7855">
        <v>0</v>
      </c>
      <c r="T7855">
        <v>4</v>
      </c>
      <c r="U7855">
        <v>0</v>
      </c>
      <c r="V7855">
        <v>0</v>
      </c>
      <c r="W7855">
        <v>0</v>
      </c>
      <c r="X7855">
        <v>390.64445010918473</v>
      </c>
      <c r="Y7855">
        <v>0</v>
      </c>
      <c r="Z7855">
        <v>0</v>
      </c>
      <c r="AA7855">
        <v>0</v>
      </c>
      <c r="AB7855">
        <v>11.26160712346133</v>
      </c>
      <c r="AC7855">
        <v>0</v>
      </c>
      <c r="AD7855">
        <v>0</v>
      </c>
      <c r="AE7855">
        <v>401.90605723264605</v>
      </c>
    </row>
    <row r="7856" spans="1:31" x14ac:dyDescent="0.25">
      <c r="A7856">
        <v>2288339</v>
      </c>
      <c r="B7856">
        <v>1</v>
      </c>
      <c r="C7856" t="s">
        <v>81</v>
      </c>
      <c r="D7856" t="s">
        <v>119</v>
      </c>
      <c r="E7856" t="s">
        <v>176</v>
      </c>
      <c r="F7856" t="s">
        <v>22581</v>
      </c>
      <c r="G7856" t="s">
        <v>178</v>
      </c>
      <c r="H7856" t="s">
        <v>150</v>
      </c>
      <c r="I7856" t="s">
        <v>136</v>
      </c>
      <c r="J7856" t="s">
        <v>137</v>
      </c>
      <c r="K7856" t="s">
        <v>138</v>
      </c>
      <c r="L7856" t="s">
        <v>22582</v>
      </c>
      <c r="M7856" t="s">
        <v>22583</v>
      </c>
      <c r="N7856">
        <v>1.6497222220000001</v>
      </c>
      <c r="O7856">
        <v>0</v>
      </c>
      <c r="P7856">
        <v>0</v>
      </c>
      <c r="Q7856">
        <v>0</v>
      </c>
      <c r="R7856">
        <v>5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14.816094912562599</v>
      </c>
      <c r="AA7856">
        <v>0</v>
      </c>
      <c r="AB7856">
        <v>0</v>
      </c>
      <c r="AC7856">
        <v>0</v>
      </c>
      <c r="AD7856">
        <v>0</v>
      </c>
      <c r="AE7856">
        <v>14.816094912562599</v>
      </c>
    </row>
    <row r="7857" spans="1:31" x14ac:dyDescent="0.25">
      <c r="A7857">
        <v>2288316</v>
      </c>
      <c r="B7857">
        <v>1</v>
      </c>
      <c r="C7857" t="s">
        <v>80</v>
      </c>
      <c r="D7857" t="s">
        <v>100</v>
      </c>
      <c r="E7857" t="s">
        <v>157</v>
      </c>
      <c r="F7857" t="s">
        <v>1852</v>
      </c>
      <c r="G7857" t="s">
        <v>134</v>
      </c>
      <c r="H7857" t="s">
        <v>135</v>
      </c>
      <c r="I7857" t="s">
        <v>136</v>
      </c>
      <c r="J7857" t="s">
        <v>137</v>
      </c>
      <c r="K7857" t="s">
        <v>138</v>
      </c>
      <c r="L7857" t="s">
        <v>22584</v>
      </c>
      <c r="M7857" t="s">
        <v>22585</v>
      </c>
      <c r="N7857">
        <v>0.16305555499999999</v>
      </c>
      <c r="O7857">
        <v>0</v>
      </c>
      <c r="P7857">
        <v>254</v>
      </c>
      <c r="Q7857">
        <v>0</v>
      </c>
      <c r="R7857">
        <v>24</v>
      </c>
      <c r="S7857">
        <v>8</v>
      </c>
      <c r="T7857">
        <v>239</v>
      </c>
      <c r="U7857">
        <v>6</v>
      </c>
      <c r="V7857">
        <v>22</v>
      </c>
      <c r="W7857">
        <v>0</v>
      </c>
      <c r="X7857">
        <v>10.207523793407418</v>
      </c>
      <c r="Y7857">
        <v>0</v>
      </c>
      <c r="Z7857">
        <v>1.1554958520200918</v>
      </c>
      <c r="AA7857">
        <v>15.086512728210002</v>
      </c>
      <c r="AB7857">
        <v>55.63714760003591</v>
      </c>
      <c r="AC7857">
        <v>55.698404253197104</v>
      </c>
      <c r="AD7857">
        <v>149.24227818046526</v>
      </c>
      <c r="AE7857">
        <v>287.02736240733577</v>
      </c>
    </row>
    <row r="7858" spans="1:31" x14ac:dyDescent="0.25">
      <c r="A7858">
        <v>2288193</v>
      </c>
      <c r="B7858">
        <v>1</v>
      </c>
      <c r="C7858" t="s">
        <v>80</v>
      </c>
      <c r="D7858" t="s">
        <v>104</v>
      </c>
      <c r="E7858" t="s">
        <v>165</v>
      </c>
      <c r="F7858" t="s">
        <v>22586</v>
      </c>
      <c r="G7858" t="s">
        <v>167</v>
      </c>
      <c r="H7858" t="s">
        <v>150</v>
      </c>
      <c r="I7858" t="s">
        <v>136</v>
      </c>
      <c r="J7858" t="s">
        <v>137</v>
      </c>
      <c r="K7858" t="s">
        <v>138</v>
      </c>
      <c r="L7858" t="s">
        <v>22587</v>
      </c>
      <c r="M7858" t="s">
        <v>22588</v>
      </c>
      <c r="N7858">
        <v>3.7549999999999999</v>
      </c>
      <c r="O7858">
        <v>0</v>
      </c>
      <c r="P7858">
        <v>0</v>
      </c>
      <c r="Q7858">
        <v>0</v>
      </c>
      <c r="R7858">
        <v>1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1.5556900757999999E-3</v>
      </c>
      <c r="AA7858">
        <v>0</v>
      </c>
      <c r="AB7858">
        <v>0</v>
      </c>
      <c r="AC7858">
        <v>0</v>
      </c>
      <c r="AD7858">
        <v>0</v>
      </c>
      <c r="AE7858">
        <v>1.5556900757999999E-3</v>
      </c>
    </row>
    <row r="7859" spans="1:31" x14ac:dyDescent="0.25">
      <c r="A7859">
        <v>2288107</v>
      </c>
      <c r="B7859">
        <v>1</v>
      </c>
      <c r="C7859" t="s">
        <v>80</v>
      </c>
      <c r="D7859" t="s">
        <v>104</v>
      </c>
      <c r="E7859" t="s">
        <v>157</v>
      </c>
      <c r="F7859" t="s">
        <v>22589</v>
      </c>
      <c r="G7859" t="s">
        <v>143</v>
      </c>
      <c r="H7859" t="s">
        <v>135</v>
      </c>
      <c r="I7859" t="s">
        <v>136</v>
      </c>
      <c r="J7859" t="s">
        <v>137</v>
      </c>
      <c r="K7859" t="s">
        <v>144</v>
      </c>
      <c r="L7859" t="s">
        <v>22590</v>
      </c>
      <c r="M7859" t="s">
        <v>22591</v>
      </c>
      <c r="N7859">
        <v>0.41</v>
      </c>
      <c r="O7859">
        <v>102</v>
      </c>
      <c r="P7859">
        <v>6356</v>
      </c>
      <c r="Q7859">
        <v>102</v>
      </c>
      <c r="R7859">
        <v>165</v>
      </c>
      <c r="S7859">
        <v>36</v>
      </c>
      <c r="T7859">
        <v>907</v>
      </c>
      <c r="U7859">
        <v>10</v>
      </c>
      <c r="V7859">
        <v>1</v>
      </c>
      <c r="W7859">
        <v>19.784849430051995</v>
      </c>
      <c r="X7859">
        <v>627.69877815935865</v>
      </c>
      <c r="Y7859">
        <v>36.264888557286987</v>
      </c>
      <c r="Z7859">
        <v>17.957097160775096</v>
      </c>
      <c r="AA7859">
        <v>35.197493921704996</v>
      </c>
      <c r="AB7859">
        <v>199.10268126644593</v>
      </c>
      <c r="AC7859">
        <v>579.21538454867516</v>
      </c>
      <c r="AD7859">
        <v>4.9884745920000004E-4</v>
      </c>
      <c r="AE7859">
        <v>1515.221671891758</v>
      </c>
    </row>
    <row r="7860" spans="1:31" x14ac:dyDescent="0.25">
      <c r="A7860">
        <v>2288445</v>
      </c>
      <c r="B7860">
        <v>1</v>
      </c>
      <c r="C7860" t="s">
        <v>80</v>
      </c>
      <c r="D7860" t="s">
        <v>85</v>
      </c>
      <c r="E7860" t="s">
        <v>141</v>
      </c>
      <c r="F7860" t="s">
        <v>22592</v>
      </c>
      <c r="G7860" t="s">
        <v>297</v>
      </c>
      <c r="H7860" t="s">
        <v>135</v>
      </c>
      <c r="I7860" t="s">
        <v>136</v>
      </c>
      <c r="J7860" t="s">
        <v>137</v>
      </c>
      <c r="K7860" t="s">
        <v>138</v>
      </c>
      <c r="L7860" t="s">
        <v>22593</v>
      </c>
      <c r="M7860" t="s">
        <v>22594</v>
      </c>
      <c r="N7860">
        <v>0.586388888</v>
      </c>
      <c r="O7860">
        <v>0</v>
      </c>
      <c r="P7860">
        <v>4352</v>
      </c>
      <c r="Q7860">
        <v>0</v>
      </c>
      <c r="R7860">
        <v>0</v>
      </c>
      <c r="S7860">
        <v>0</v>
      </c>
      <c r="T7860">
        <v>664</v>
      </c>
      <c r="U7860">
        <v>0</v>
      </c>
      <c r="V7860">
        <v>1</v>
      </c>
      <c r="W7860">
        <v>0</v>
      </c>
      <c r="X7860">
        <v>613.2833202862779</v>
      </c>
      <c r="Y7860">
        <v>0</v>
      </c>
      <c r="Z7860">
        <v>0</v>
      </c>
      <c r="AA7860">
        <v>0</v>
      </c>
      <c r="AB7860">
        <v>1079.8609880832144</v>
      </c>
      <c r="AC7860">
        <v>0</v>
      </c>
      <c r="AD7860">
        <v>1.4160610506764</v>
      </c>
      <c r="AE7860">
        <v>1694.5603694201686</v>
      </c>
    </row>
    <row r="7861" spans="1:31" x14ac:dyDescent="0.25">
      <c r="A7861">
        <v>2288153</v>
      </c>
      <c r="B7861">
        <v>1</v>
      </c>
      <c r="C7861" t="s">
        <v>80</v>
      </c>
      <c r="D7861" t="s">
        <v>97</v>
      </c>
      <c r="E7861" t="s">
        <v>141</v>
      </c>
      <c r="F7861" t="s">
        <v>22595</v>
      </c>
      <c r="G7861" t="s">
        <v>143</v>
      </c>
      <c r="H7861" t="s">
        <v>135</v>
      </c>
      <c r="I7861" t="s">
        <v>136</v>
      </c>
      <c r="J7861" t="s">
        <v>137</v>
      </c>
      <c r="K7861" t="s">
        <v>144</v>
      </c>
      <c r="L7861" t="s">
        <v>22596</v>
      </c>
      <c r="M7861" t="s">
        <v>22597</v>
      </c>
      <c r="N7861">
        <v>8.1413888879999998</v>
      </c>
      <c r="O7861">
        <v>0</v>
      </c>
      <c r="P7861">
        <v>804</v>
      </c>
      <c r="Q7861">
        <v>0</v>
      </c>
      <c r="R7861">
        <v>3</v>
      </c>
      <c r="S7861">
        <v>0</v>
      </c>
      <c r="T7861">
        <v>64</v>
      </c>
      <c r="U7861">
        <v>0</v>
      </c>
      <c r="V7861">
        <v>0</v>
      </c>
      <c r="W7861">
        <v>0</v>
      </c>
      <c r="X7861">
        <v>2046.5428278157872</v>
      </c>
      <c r="Y7861">
        <v>0</v>
      </c>
      <c r="Z7861">
        <v>0.70431144928596678</v>
      </c>
      <c r="AA7861">
        <v>0</v>
      </c>
      <c r="AB7861">
        <v>672.64947089581165</v>
      </c>
      <c r="AC7861">
        <v>0</v>
      </c>
      <c r="AD7861">
        <v>0</v>
      </c>
      <c r="AE7861">
        <v>2719.8966101608848</v>
      </c>
    </row>
    <row r="7862" spans="1:31" x14ac:dyDescent="0.25">
      <c r="A7862">
        <v>2288399</v>
      </c>
      <c r="B7862">
        <v>1</v>
      </c>
      <c r="C7862" t="s">
        <v>80</v>
      </c>
      <c r="D7862" t="s">
        <v>85</v>
      </c>
      <c r="E7862" t="s">
        <v>141</v>
      </c>
      <c r="F7862" t="s">
        <v>22598</v>
      </c>
      <c r="G7862" t="s">
        <v>297</v>
      </c>
      <c r="H7862" t="s">
        <v>135</v>
      </c>
      <c r="I7862" t="s">
        <v>136</v>
      </c>
      <c r="J7862" t="s">
        <v>137</v>
      </c>
      <c r="K7862" t="s">
        <v>138</v>
      </c>
      <c r="L7862" t="s">
        <v>22599</v>
      </c>
      <c r="M7862" t="s">
        <v>22600</v>
      </c>
      <c r="N7862">
        <v>0.81499999999999995</v>
      </c>
      <c r="O7862">
        <v>0</v>
      </c>
      <c r="P7862">
        <v>4799</v>
      </c>
      <c r="Q7862">
        <v>0</v>
      </c>
      <c r="R7862">
        <v>0</v>
      </c>
      <c r="S7862">
        <v>0</v>
      </c>
      <c r="T7862">
        <v>704</v>
      </c>
      <c r="U7862">
        <v>0</v>
      </c>
      <c r="V7862">
        <v>1</v>
      </c>
      <c r="W7862">
        <v>0</v>
      </c>
      <c r="X7862">
        <v>903.1371901578699</v>
      </c>
      <c r="Y7862">
        <v>0</v>
      </c>
      <c r="Z7862">
        <v>0</v>
      </c>
      <c r="AA7862">
        <v>0</v>
      </c>
      <c r="AB7862">
        <v>1792.6362867421817</v>
      </c>
      <c r="AC7862">
        <v>0</v>
      </c>
      <c r="AD7862">
        <v>3.0006615063612005</v>
      </c>
      <c r="AE7862">
        <v>2698.7741384064129</v>
      </c>
    </row>
    <row r="7863" spans="1:31" x14ac:dyDescent="0.25">
      <c r="A7863">
        <v>2288070</v>
      </c>
      <c r="B7863">
        <v>1</v>
      </c>
      <c r="C7863" t="s">
        <v>80</v>
      </c>
      <c r="D7863" t="s">
        <v>94</v>
      </c>
      <c r="E7863" t="s">
        <v>157</v>
      </c>
      <c r="F7863" t="s">
        <v>22601</v>
      </c>
      <c r="G7863" t="s">
        <v>134</v>
      </c>
      <c r="H7863" t="s">
        <v>135</v>
      </c>
      <c r="I7863" t="s">
        <v>136</v>
      </c>
      <c r="J7863" t="s">
        <v>137</v>
      </c>
      <c r="K7863" t="s">
        <v>138</v>
      </c>
      <c r="L7863" t="s">
        <v>22602</v>
      </c>
      <c r="M7863" t="s">
        <v>22603</v>
      </c>
      <c r="N7863">
        <v>0.43138888800000003</v>
      </c>
      <c r="O7863">
        <v>0</v>
      </c>
      <c r="P7863">
        <v>1950</v>
      </c>
      <c r="Q7863">
        <v>5</v>
      </c>
      <c r="R7863">
        <v>17</v>
      </c>
      <c r="S7863">
        <v>15</v>
      </c>
      <c r="T7863">
        <v>170</v>
      </c>
      <c r="U7863">
        <v>0</v>
      </c>
      <c r="V7863">
        <v>0</v>
      </c>
      <c r="W7863">
        <v>0</v>
      </c>
      <c r="X7863">
        <v>62.871793542632943</v>
      </c>
      <c r="Y7863">
        <v>1.2746534623299002</v>
      </c>
      <c r="Z7863">
        <v>2.1982994463902998</v>
      </c>
      <c r="AA7863">
        <v>9.3517352600925552</v>
      </c>
      <c r="AB7863">
        <v>13.238093404376292</v>
      </c>
      <c r="AC7863">
        <v>0</v>
      </c>
      <c r="AD7863">
        <v>0</v>
      </c>
      <c r="AE7863">
        <v>88.934575115821971</v>
      </c>
    </row>
    <row r="7864" spans="1:31" x14ac:dyDescent="0.25">
      <c r="A7864">
        <v>2288356</v>
      </c>
      <c r="B7864">
        <v>1</v>
      </c>
      <c r="C7864" t="s">
        <v>80</v>
      </c>
      <c r="D7864" t="s">
        <v>85</v>
      </c>
      <c r="E7864" t="s">
        <v>165</v>
      </c>
      <c r="F7864" t="s">
        <v>22604</v>
      </c>
      <c r="G7864" t="s">
        <v>198</v>
      </c>
      <c r="H7864" t="s">
        <v>150</v>
      </c>
      <c r="I7864" t="s">
        <v>136</v>
      </c>
      <c r="J7864" t="s">
        <v>137</v>
      </c>
      <c r="K7864" t="s">
        <v>138</v>
      </c>
      <c r="L7864" t="s">
        <v>22605</v>
      </c>
      <c r="M7864" t="s">
        <v>22606</v>
      </c>
      <c r="N7864">
        <v>2.9922222220000001</v>
      </c>
      <c r="O7864">
        <v>0</v>
      </c>
      <c r="P7864">
        <v>11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6.0422723431615495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6.0422723431615495</v>
      </c>
    </row>
    <row r="7865" spans="1:31" x14ac:dyDescent="0.25">
      <c r="A7865">
        <v>2288233</v>
      </c>
      <c r="B7865">
        <v>1</v>
      </c>
      <c r="C7865" t="s">
        <v>80</v>
      </c>
      <c r="D7865" t="s">
        <v>88</v>
      </c>
      <c r="E7865" t="s">
        <v>312</v>
      </c>
      <c r="F7865" t="s">
        <v>22607</v>
      </c>
      <c r="G7865" t="s">
        <v>297</v>
      </c>
      <c r="H7865" t="s">
        <v>150</v>
      </c>
      <c r="I7865" t="s">
        <v>136</v>
      </c>
      <c r="J7865" t="s">
        <v>3</v>
      </c>
      <c r="K7865" t="s">
        <v>138</v>
      </c>
      <c r="L7865" t="s">
        <v>22608</v>
      </c>
      <c r="M7865" t="s">
        <v>22609</v>
      </c>
      <c r="N7865">
        <v>4.2458333330000002</v>
      </c>
      <c r="O7865">
        <v>0</v>
      </c>
      <c r="P7865">
        <v>74</v>
      </c>
      <c r="Q7865">
        <v>0</v>
      </c>
      <c r="R7865">
        <v>0</v>
      </c>
      <c r="S7865">
        <v>0</v>
      </c>
      <c r="T7865">
        <v>3</v>
      </c>
      <c r="U7865">
        <v>0</v>
      </c>
      <c r="V7865">
        <v>0</v>
      </c>
      <c r="W7865">
        <v>0</v>
      </c>
      <c r="X7865">
        <v>74.330613728714454</v>
      </c>
      <c r="Y7865">
        <v>0</v>
      </c>
      <c r="Z7865">
        <v>0</v>
      </c>
      <c r="AA7865">
        <v>0</v>
      </c>
      <c r="AB7865">
        <v>9.5211415302103344</v>
      </c>
      <c r="AC7865">
        <v>0</v>
      </c>
      <c r="AD7865">
        <v>0</v>
      </c>
      <c r="AE7865">
        <v>83.851755258924783</v>
      </c>
    </row>
    <row r="7866" spans="1:31" x14ac:dyDescent="0.25">
      <c r="A7866">
        <v>2288090</v>
      </c>
      <c r="B7866">
        <v>1</v>
      </c>
      <c r="C7866" t="s">
        <v>80</v>
      </c>
      <c r="D7866" t="s">
        <v>105</v>
      </c>
      <c r="E7866" t="s">
        <v>322</v>
      </c>
      <c r="F7866" t="s">
        <v>4427</v>
      </c>
      <c r="G7866" t="s">
        <v>134</v>
      </c>
      <c r="H7866" t="s">
        <v>135</v>
      </c>
      <c r="I7866" t="s">
        <v>136</v>
      </c>
      <c r="J7866" t="s">
        <v>137</v>
      </c>
      <c r="K7866" t="s">
        <v>138</v>
      </c>
      <c r="L7866" t="s">
        <v>22610</v>
      </c>
      <c r="M7866" t="s">
        <v>22611</v>
      </c>
      <c r="N7866">
        <v>0.15916666600000001</v>
      </c>
      <c r="O7866">
        <v>0</v>
      </c>
      <c r="P7866">
        <v>8483</v>
      </c>
      <c r="Q7866">
        <v>0</v>
      </c>
      <c r="R7866">
        <v>1</v>
      </c>
      <c r="S7866">
        <v>0</v>
      </c>
      <c r="T7866">
        <v>527</v>
      </c>
      <c r="U7866">
        <v>0</v>
      </c>
      <c r="V7866">
        <v>0</v>
      </c>
      <c r="W7866">
        <v>0</v>
      </c>
      <c r="X7866">
        <v>409.91023080600183</v>
      </c>
      <c r="Y7866">
        <v>0</v>
      </c>
      <c r="Z7866">
        <v>0.14566097327925001</v>
      </c>
      <c r="AA7866">
        <v>0</v>
      </c>
      <c r="AB7866">
        <v>78.745569603446455</v>
      </c>
      <c r="AC7866">
        <v>0</v>
      </c>
      <c r="AD7866">
        <v>0</v>
      </c>
      <c r="AE7866">
        <v>488.80146138272755</v>
      </c>
    </row>
    <row r="7867" spans="1:31" x14ac:dyDescent="0.25">
      <c r="A7867">
        <v>2288113</v>
      </c>
      <c r="B7867">
        <v>1</v>
      </c>
      <c r="C7867" t="s">
        <v>80</v>
      </c>
      <c r="D7867" t="s">
        <v>97</v>
      </c>
      <c r="E7867" t="s">
        <v>141</v>
      </c>
      <c r="F7867" t="s">
        <v>22612</v>
      </c>
      <c r="G7867" t="s">
        <v>143</v>
      </c>
      <c r="H7867" t="s">
        <v>135</v>
      </c>
      <c r="I7867" t="s">
        <v>136</v>
      </c>
      <c r="J7867" t="s">
        <v>137</v>
      </c>
      <c r="K7867" t="s">
        <v>144</v>
      </c>
      <c r="L7867" t="s">
        <v>22613</v>
      </c>
      <c r="M7867" t="s">
        <v>22614</v>
      </c>
      <c r="N7867">
        <v>8.6263888879999993</v>
      </c>
      <c r="O7867">
        <v>0</v>
      </c>
      <c r="P7867">
        <v>321</v>
      </c>
      <c r="Q7867">
        <v>0</v>
      </c>
      <c r="R7867">
        <v>0</v>
      </c>
      <c r="S7867">
        <v>1</v>
      </c>
      <c r="T7867">
        <v>14</v>
      </c>
      <c r="U7867">
        <v>0</v>
      </c>
      <c r="V7867">
        <v>0</v>
      </c>
      <c r="W7867">
        <v>0</v>
      </c>
      <c r="X7867">
        <v>973.25849318785447</v>
      </c>
      <c r="Y7867">
        <v>0</v>
      </c>
      <c r="Z7867">
        <v>0</v>
      </c>
      <c r="AA7867">
        <v>789.60483289039416</v>
      </c>
      <c r="AB7867">
        <v>68.4769548269837</v>
      </c>
      <c r="AC7867">
        <v>0</v>
      </c>
      <c r="AD7867">
        <v>0</v>
      </c>
      <c r="AE7867">
        <v>1831.3402809052322</v>
      </c>
    </row>
    <row r="7868" spans="1:31" x14ac:dyDescent="0.25">
      <c r="A7868">
        <v>2288190</v>
      </c>
      <c r="B7868">
        <v>1</v>
      </c>
      <c r="C7868" t="s">
        <v>80</v>
      </c>
      <c r="D7868" t="s">
        <v>107</v>
      </c>
      <c r="E7868" t="s">
        <v>141</v>
      </c>
      <c r="F7868" t="s">
        <v>22615</v>
      </c>
      <c r="G7868" t="s">
        <v>162</v>
      </c>
      <c r="H7868" t="s">
        <v>135</v>
      </c>
      <c r="I7868" t="s">
        <v>136</v>
      </c>
      <c r="J7868" t="s">
        <v>137</v>
      </c>
      <c r="K7868" t="s">
        <v>138</v>
      </c>
      <c r="L7868" t="s">
        <v>22616</v>
      </c>
      <c r="M7868" t="s">
        <v>22617</v>
      </c>
      <c r="N7868">
        <v>3.7522222219999999</v>
      </c>
      <c r="O7868">
        <v>0</v>
      </c>
      <c r="P7868">
        <v>247</v>
      </c>
      <c r="Q7868">
        <v>0</v>
      </c>
      <c r="R7868">
        <v>0</v>
      </c>
      <c r="S7868">
        <v>0</v>
      </c>
      <c r="T7868">
        <v>1</v>
      </c>
      <c r="U7868">
        <v>0</v>
      </c>
      <c r="V7868">
        <v>0</v>
      </c>
      <c r="W7868">
        <v>0</v>
      </c>
      <c r="X7868">
        <v>116.91601477275115</v>
      </c>
      <c r="Y7868">
        <v>0</v>
      </c>
      <c r="Z7868">
        <v>0</v>
      </c>
      <c r="AA7868">
        <v>0</v>
      </c>
      <c r="AB7868">
        <v>19.373332697658483</v>
      </c>
      <c r="AC7868">
        <v>0</v>
      </c>
      <c r="AD7868">
        <v>0</v>
      </c>
      <c r="AE7868">
        <v>136.28934747040964</v>
      </c>
    </row>
    <row r="7869" spans="1:31" x14ac:dyDescent="0.25">
      <c r="A7869">
        <v>2288170</v>
      </c>
      <c r="B7869">
        <v>1</v>
      </c>
      <c r="C7869" t="s">
        <v>81</v>
      </c>
      <c r="D7869" t="s">
        <v>123</v>
      </c>
      <c r="E7869" t="s">
        <v>141</v>
      </c>
      <c r="F7869" t="s">
        <v>22618</v>
      </c>
      <c r="G7869" t="s">
        <v>134</v>
      </c>
      <c r="H7869" t="s">
        <v>135</v>
      </c>
      <c r="I7869" t="s">
        <v>136</v>
      </c>
      <c r="J7869" t="s">
        <v>137</v>
      </c>
      <c r="K7869" t="s">
        <v>138</v>
      </c>
      <c r="L7869" t="s">
        <v>22619</v>
      </c>
      <c r="M7869" t="s">
        <v>22620</v>
      </c>
      <c r="N7869">
        <v>2.0672222219999998</v>
      </c>
      <c r="O7869">
        <v>2</v>
      </c>
      <c r="P7869">
        <v>19</v>
      </c>
      <c r="Q7869">
        <v>93</v>
      </c>
      <c r="R7869">
        <v>18</v>
      </c>
      <c r="S7869">
        <v>5</v>
      </c>
      <c r="T7869">
        <v>24</v>
      </c>
      <c r="U7869">
        <v>0</v>
      </c>
      <c r="V7869">
        <v>0</v>
      </c>
      <c r="W7869">
        <v>0.99811752976266666</v>
      </c>
      <c r="X7869">
        <v>5.1457343918815495</v>
      </c>
      <c r="Y7869">
        <v>128.82959743691444</v>
      </c>
      <c r="Z7869">
        <v>20.381343335501743</v>
      </c>
      <c r="AA7869">
        <v>10.136471960326444</v>
      </c>
      <c r="AB7869">
        <v>5.7282133609723012</v>
      </c>
      <c r="AC7869">
        <v>0</v>
      </c>
      <c r="AD7869">
        <v>0</v>
      </c>
      <c r="AE7869">
        <v>171.21947801535916</v>
      </c>
    </row>
    <row r="7870" spans="1:31" x14ac:dyDescent="0.25">
      <c r="A7870">
        <v>2288419</v>
      </c>
      <c r="B7870">
        <v>1</v>
      </c>
      <c r="C7870" t="s">
        <v>80</v>
      </c>
      <c r="D7870" t="s">
        <v>97</v>
      </c>
      <c r="E7870" t="s">
        <v>165</v>
      </c>
      <c r="F7870" t="s">
        <v>22621</v>
      </c>
      <c r="G7870" t="s">
        <v>198</v>
      </c>
      <c r="H7870" t="s">
        <v>150</v>
      </c>
      <c r="I7870" t="s">
        <v>136</v>
      </c>
      <c r="J7870" t="s">
        <v>137</v>
      </c>
      <c r="K7870" t="s">
        <v>138</v>
      </c>
      <c r="L7870" t="s">
        <v>22622</v>
      </c>
      <c r="M7870" t="s">
        <v>22623</v>
      </c>
      <c r="N7870">
        <v>5.3427777770000002</v>
      </c>
      <c r="O7870">
        <v>0</v>
      </c>
      <c r="P7870">
        <v>1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3.8437310545559833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3.8437310545559833</v>
      </c>
    </row>
    <row r="7871" spans="1:31" x14ac:dyDescent="0.25">
      <c r="A7871">
        <v>2288133</v>
      </c>
      <c r="B7871">
        <v>1</v>
      </c>
      <c r="C7871" t="s">
        <v>80</v>
      </c>
      <c r="D7871" t="s">
        <v>95</v>
      </c>
      <c r="E7871" t="s">
        <v>322</v>
      </c>
      <c r="F7871" t="s">
        <v>2362</v>
      </c>
      <c r="G7871" t="s">
        <v>134</v>
      </c>
      <c r="H7871" t="s">
        <v>135</v>
      </c>
      <c r="I7871" t="s">
        <v>136</v>
      </c>
      <c r="J7871" t="s">
        <v>137</v>
      </c>
      <c r="K7871" t="s">
        <v>138</v>
      </c>
      <c r="L7871" t="s">
        <v>22624</v>
      </c>
      <c r="M7871" t="s">
        <v>22625</v>
      </c>
      <c r="N7871">
        <v>0.20583333300000001</v>
      </c>
      <c r="O7871">
        <v>7</v>
      </c>
      <c r="P7871">
        <v>4108</v>
      </c>
      <c r="Q7871">
        <v>1</v>
      </c>
      <c r="R7871">
        <v>58</v>
      </c>
      <c r="S7871">
        <v>17</v>
      </c>
      <c r="T7871">
        <v>272</v>
      </c>
      <c r="U7871">
        <v>3</v>
      </c>
      <c r="V7871">
        <v>0</v>
      </c>
      <c r="W7871">
        <v>1.5986305138564587</v>
      </c>
      <c r="X7871">
        <v>194.11128555983029</v>
      </c>
      <c r="Y7871">
        <v>0.45380236028562509</v>
      </c>
      <c r="Z7871">
        <v>3.7839904784842333</v>
      </c>
      <c r="AA7871">
        <v>10.422187786120499</v>
      </c>
      <c r="AB7871">
        <v>65.695885905943371</v>
      </c>
      <c r="AC7871">
        <v>111.07471492878994</v>
      </c>
      <c r="AD7871">
        <v>0</v>
      </c>
      <c r="AE7871">
        <v>387.14049753331045</v>
      </c>
    </row>
    <row r="7872" spans="1:31" x14ac:dyDescent="0.25">
      <c r="A7872">
        <v>2288342</v>
      </c>
      <c r="B7872">
        <v>1</v>
      </c>
      <c r="C7872" t="s">
        <v>80</v>
      </c>
      <c r="D7872" t="s">
        <v>99</v>
      </c>
      <c r="E7872" t="s">
        <v>165</v>
      </c>
      <c r="F7872" t="s">
        <v>22626</v>
      </c>
      <c r="G7872" t="s">
        <v>167</v>
      </c>
      <c r="H7872" t="s">
        <v>150</v>
      </c>
      <c r="I7872" t="s">
        <v>136</v>
      </c>
      <c r="J7872" t="s">
        <v>137</v>
      </c>
      <c r="K7872" t="s">
        <v>138</v>
      </c>
      <c r="L7872" t="s">
        <v>22627</v>
      </c>
      <c r="M7872" t="s">
        <v>22628</v>
      </c>
      <c r="N7872">
        <v>4.5486111109999996</v>
      </c>
      <c r="O7872">
        <v>0</v>
      </c>
      <c r="P7872">
        <v>2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7.4305620370306507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7.4305620370306507</v>
      </c>
    </row>
    <row r="7873" spans="1:31" x14ac:dyDescent="0.25">
      <c r="A7873">
        <v>2288296</v>
      </c>
      <c r="B7873">
        <v>1</v>
      </c>
      <c r="C7873" t="s">
        <v>80</v>
      </c>
      <c r="D7873" t="s">
        <v>96</v>
      </c>
      <c r="E7873" t="s">
        <v>165</v>
      </c>
      <c r="F7873" t="s">
        <v>22629</v>
      </c>
      <c r="G7873" t="s">
        <v>167</v>
      </c>
      <c r="H7873" t="s">
        <v>150</v>
      </c>
      <c r="I7873" t="s">
        <v>136</v>
      </c>
      <c r="J7873" t="s">
        <v>137</v>
      </c>
      <c r="K7873" t="s">
        <v>138</v>
      </c>
      <c r="L7873" t="s">
        <v>22630</v>
      </c>
      <c r="M7873" t="s">
        <v>22631</v>
      </c>
      <c r="N7873">
        <v>2.4966666659999999</v>
      </c>
      <c r="O7873">
        <v>0</v>
      </c>
      <c r="P7873">
        <v>1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1.0532134331722252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1.0532134331722252</v>
      </c>
    </row>
    <row r="7874" spans="1:31" x14ac:dyDescent="0.25">
      <c r="A7874">
        <v>2288482</v>
      </c>
      <c r="B7874">
        <v>1</v>
      </c>
      <c r="C7874" t="s">
        <v>80</v>
      </c>
      <c r="D7874" t="s">
        <v>88</v>
      </c>
      <c r="E7874" t="s">
        <v>165</v>
      </c>
      <c r="F7874" t="s">
        <v>22632</v>
      </c>
      <c r="G7874" t="s">
        <v>225</v>
      </c>
      <c r="H7874" t="s">
        <v>150</v>
      </c>
      <c r="I7874" t="s">
        <v>136</v>
      </c>
      <c r="J7874" t="s">
        <v>137</v>
      </c>
      <c r="K7874" t="s">
        <v>138</v>
      </c>
      <c r="L7874" t="s">
        <v>22633</v>
      </c>
      <c r="M7874" t="s">
        <v>22634</v>
      </c>
      <c r="N7874">
        <v>1.278888888</v>
      </c>
      <c r="O7874">
        <v>0</v>
      </c>
      <c r="P7874">
        <v>3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0.67253345013626686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0.67253345013626686</v>
      </c>
    </row>
    <row r="7875" spans="1:31" x14ac:dyDescent="0.25">
      <c r="A7875">
        <v>2288405</v>
      </c>
      <c r="B7875">
        <v>1</v>
      </c>
      <c r="C7875" t="s">
        <v>80</v>
      </c>
      <c r="D7875" t="s">
        <v>92</v>
      </c>
      <c r="E7875" t="s">
        <v>147</v>
      </c>
      <c r="F7875" t="s">
        <v>22635</v>
      </c>
      <c r="G7875" t="s">
        <v>1296</v>
      </c>
      <c r="H7875" t="s">
        <v>150</v>
      </c>
      <c r="I7875" t="s">
        <v>136</v>
      </c>
      <c r="J7875" t="s">
        <v>137</v>
      </c>
      <c r="K7875" t="s">
        <v>138</v>
      </c>
      <c r="L7875" t="s">
        <v>22636</v>
      </c>
      <c r="M7875" t="s">
        <v>22637</v>
      </c>
      <c r="N7875">
        <v>2.5452777769999999</v>
      </c>
      <c r="O7875">
        <v>0</v>
      </c>
      <c r="P7875">
        <v>340</v>
      </c>
      <c r="Q7875">
        <v>0</v>
      </c>
      <c r="R7875">
        <v>0</v>
      </c>
      <c r="S7875">
        <v>0</v>
      </c>
      <c r="T7875">
        <v>25</v>
      </c>
      <c r="U7875">
        <v>0</v>
      </c>
      <c r="V7875">
        <v>0</v>
      </c>
      <c r="W7875">
        <v>0</v>
      </c>
      <c r="X7875">
        <v>163.87951333564041</v>
      </c>
      <c r="Y7875">
        <v>0</v>
      </c>
      <c r="Z7875">
        <v>0</v>
      </c>
      <c r="AA7875">
        <v>0</v>
      </c>
      <c r="AB7875">
        <v>41.425912046907058</v>
      </c>
      <c r="AC7875">
        <v>0</v>
      </c>
      <c r="AD7875">
        <v>0</v>
      </c>
      <c r="AE7875">
        <v>205.30542538254747</v>
      </c>
    </row>
    <row r="7876" spans="1:31" x14ac:dyDescent="0.25">
      <c r="A7876">
        <v>2288196</v>
      </c>
      <c r="B7876">
        <v>1</v>
      </c>
      <c r="C7876" t="s">
        <v>80</v>
      </c>
      <c r="D7876" t="s">
        <v>96</v>
      </c>
      <c r="E7876" t="s">
        <v>157</v>
      </c>
      <c r="F7876" t="s">
        <v>13049</v>
      </c>
      <c r="G7876" t="s">
        <v>143</v>
      </c>
      <c r="H7876" t="s">
        <v>135</v>
      </c>
      <c r="I7876" t="s">
        <v>136</v>
      </c>
      <c r="J7876" t="s">
        <v>137</v>
      </c>
      <c r="K7876" t="s">
        <v>144</v>
      </c>
      <c r="L7876" t="s">
        <v>22638</v>
      </c>
      <c r="M7876" t="s">
        <v>22639</v>
      </c>
      <c r="N7876">
        <v>1.751666666</v>
      </c>
      <c r="O7876">
        <v>3</v>
      </c>
      <c r="P7876">
        <v>0</v>
      </c>
      <c r="Q7876">
        <v>5</v>
      </c>
      <c r="R7876">
        <v>0</v>
      </c>
      <c r="S7876">
        <v>5</v>
      </c>
      <c r="T7876">
        <v>0</v>
      </c>
      <c r="U7876">
        <v>0</v>
      </c>
      <c r="V7876">
        <v>0</v>
      </c>
      <c r="W7876">
        <v>11.69135184158328</v>
      </c>
      <c r="X7876">
        <v>0</v>
      </c>
      <c r="Y7876">
        <v>6.2586288430558508</v>
      </c>
      <c r="Z7876">
        <v>0</v>
      </c>
      <c r="AA7876">
        <v>14.541504776437801</v>
      </c>
      <c r="AB7876">
        <v>0</v>
      </c>
      <c r="AC7876">
        <v>0</v>
      </c>
      <c r="AD7876">
        <v>0</v>
      </c>
      <c r="AE7876">
        <v>32.491485461076934</v>
      </c>
    </row>
    <row r="7877" spans="1:31" x14ac:dyDescent="0.25">
      <c r="A7877">
        <v>2288442</v>
      </c>
      <c r="B7877">
        <v>1</v>
      </c>
      <c r="C7877" t="s">
        <v>81</v>
      </c>
      <c r="D7877" t="s">
        <v>113</v>
      </c>
      <c r="E7877" t="s">
        <v>147</v>
      </c>
      <c r="F7877" t="s">
        <v>22640</v>
      </c>
      <c r="G7877" t="s">
        <v>149</v>
      </c>
      <c r="H7877" t="s">
        <v>150</v>
      </c>
      <c r="I7877" t="s">
        <v>136</v>
      </c>
      <c r="J7877" t="s">
        <v>137</v>
      </c>
      <c r="K7877" t="s">
        <v>138</v>
      </c>
      <c r="L7877" t="s">
        <v>22641</v>
      </c>
      <c r="M7877" t="s">
        <v>22642</v>
      </c>
      <c r="N7877">
        <v>0.85138888800000001</v>
      </c>
      <c r="O7877">
        <v>0</v>
      </c>
      <c r="P7877">
        <v>48</v>
      </c>
      <c r="Q7877">
        <v>0</v>
      </c>
      <c r="R7877">
        <v>0</v>
      </c>
      <c r="S7877">
        <v>0</v>
      </c>
      <c r="T7877">
        <v>2</v>
      </c>
      <c r="U7877">
        <v>0</v>
      </c>
      <c r="V7877">
        <v>0</v>
      </c>
      <c r="W7877">
        <v>0</v>
      </c>
      <c r="X7877">
        <v>9.0662525886998822</v>
      </c>
      <c r="Y7877">
        <v>0</v>
      </c>
      <c r="Z7877">
        <v>0</v>
      </c>
      <c r="AA7877">
        <v>0</v>
      </c>
      <c r="AB7877">
        <v>6.4207506666666674E-3</v>
      </c>
      <c r="AC7877">
        <v>0</v>
      </c>
      <c r="AD7877">
        <v>0</v>
      </c>
      <c r="AE7877">
        <v>9.0726733393665491</v>
      </c>
    </row>
    <row r="7878" spans="1:31" x14ac:dyDescent="0.25">
      <c r="A7878">
        <v>2288110</v>
      </c>
      <c r="B7878">
        <v>1</v>
      </c>
      <c r="C7878" t="s">
        <v>80</v>
      </c>
      <c r="D7878" t="s">
        <v>110</v>
      </c>
      <c r="E7878" t="s">
        <v>176</v>
      </c>
      <c r="F7878" t="s">
        <v>22643</v>
      </c>
      <c r="G7878" t="s">
        <v>143</v>
      </c>
      <c r="H7878" t="s">
        <v>150</v>
      </c>
      <c r="I7878" t="s">
        <v>136</v>
      </c>
      <c r="J7878" t="s">
        <v>137</v>
      </c>
      <c r="K7878" t="s">
        <v>144</v>
      </c>
      <c r="L7878" t="s">
        <v>22644</v>
      </c>
      <c r="M7878" t="s">
        <v>22645</v>
      </c>
      <c r="N7878">
        <v>0.73888888799999997</v>
      </c>
      <c r="O7878">
        <v>0</v>
      </c>
      <c r="P7878">
        <v>107</v>
      </c>
      <c r="Q7878">
        <v>0</v>
      </c>
      <c r="R7878">
        <v>0</v>
      </c>
      <c r="S7878">
        <v>0</v>
      </c>
      <c r="T7878">
        <v>4</v>
      </c>
      <c r="U7878">
        <v>0</v>
      </c>
      <c r="V7878">
        <v>0</v>
      </c>
      <c r="W7878">
        <v>0</v>
      </c>
      <c r="X7878">
        <v>20.752549176569772</v>
      </c>
      <c r="Y7878">
        <v>0</v>
      </c>
      <c r="Z7878">
        <v>0</v>
      </c>
      <c r="AA7878">
        <v>0</v>
      </c>
      <c r="AB7878">
        <v>3.731295400115112</v>
      </c>
      <c r="AC7878">
        <v>0</v>
      </c>
      <c r="AD7878">
        <v>0</v>
      </c>
      <c r="AE7878">
        <v>24.483844576684884</v>
      </c>
    </row>
    <row r="7879" spans="1:31" x14ac:dyDescent="0.25">
      <c r="A7879">
        <v>2288256</v>
      </c>
      <c r="B7879">
        <v>1</v>
      </c>
      <c r="C7879" t="s">
        <v>80</v>
      </c>
      <c r="D7879" t="s">
        <v>98</v>
      </c>
      <c r="E7879" t="s">
        <v>176</v>
      </c>
      <c r="F7879" t="s">
        <v>22646</v>
      </c>
      <c r="G7879" t="s">
        <v>149</v>
      </c>
      <c r="H7879" t="s">
        <v>150</v>
      </c>
      <c r="I7879" t="s">
        <v>136</v>
      </c>
      <c r="J7879" t="s">
        <v>137</v>
      </c>
      <c r="K7879" t="s">
        <v>138</v>
      </c>
      <c r="L7879" t="s">
        <v>22647</v>
      </c>
      <c r="M7879" t="s">
        <v>22648</v>
      </c>
      <c r="N7879">
        <v>4.7822222219999997</v>
      </c>
      <c r="O7879">
        <v>0</v>
      </c>
      <c r="P7879">
        <v>0</v>
      </c>
      <c r="Q7879">
        <v>0</v>
      </c>
      <c r="R7879">
        <v>10</v>
      </c>
      <c r="S7879">
        <v>0</v>
      </c>
      <c r="T7879">
        <v>2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21.017835058151636</v>
      </c>
      <c r="AA7879">
        <v>0</v>
      </c>
      <c r="AB7879">
        <v>7.3305640510230141</v>
      </c>
      <c r="AC7879">
        <v>0</v>
      </c>
      <c r="AD7879">
        <v>0</v>
      </c>
      <c r="AE7879">
        <v>28.34839910917465</v>
      </c>
    </row>
    <row r="7880" spans="1:31" x14ac:dyDescent="0.25">
      <c r="A7880">
        <v>2288545</v>
      </c>
      <c r="B7880">
        <v>1</v>
      </c>
      <c r="C7880" t="s">
        <v>81</v>
      </c>
      <c r="D7880" t="s">
        <v>124</v>
      </c>
      <c r="E7880" t="s">
        <v>147</v>
      </c>
      <c r="F7880" t="s">
        <v>17628</v>
      </c>
      <c r="G7880" t="s">
        <v>149</v>
      </c>
      <c r="H7880" t="s">
        <v>150</v>
      </c>
      <c r="I7880" t="s">
        <v>136</v>
      </c>
      <c r="J7880" t="s">
        <v>137</v>
      </c>
      <c r="K7880" t="s">
        <v>138</v>
      </c>
      <c r="L7880" t="s">
        <v>22649</v>
      </c>
      <c r="M7880" t="s">
        <v>22650</v>
      </c>
      <c r="N7880">
        <v>1.1527777770000001</v>
      </c>
      <c r="O7880">
        <v>0</v>
      </c>
      <c r="P7880">
        <v>92</v>
      </c>
      <c r="Q7880">
        <v>0</v>
      </c>
      <c r="R7880">
        <v>0</v>
      </c>
      <c r="S7880">
        <v>0</v>
      </c>
      <c r="T7880">
        <v>2</v>
      </c>
      <c r="U7880">
        <v>0</v>
      </c>
      <c r="V7880">
        <v>0</v>
      </c>
      <c r="W7880">
        <v>0</v>
      </c>
      <c r="X7880">
        <v>20.241264671605535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20.241264671605535</v>
      </c>
    </row>
    <row r="7881" spans="1:31" x14ac:dyDescent="0.25">
      <c r="A7881">
        <v>2288236</v>
      </c>
      <c r="B7881">
        <v>1</v>
      </c>
      <c r="C7881" t="s">
        <v>80</v>
      </c>
      <c r="D7881" t="s">
        <v>92</v>
      </c>
      <c r="E7881" t="s">
        <v>165</v>
      </c>
      <c r="F7881" t="s">
        <v>22651</v>
      </c>
      <c r="G7881" t="s">
        <v>261</v>
      </c>
      <c r="H7881" t="s">
        <v>150</v>
      </c>
      <c r="I7881" t="s">
        <v>136</v>
      </c>
      <c r="J7881" t="s">
        <v>137</v>
      </c>
      <c r="K7881" t="s">
        <v>138</v>
      </c>
      <c r="L7881" t="s">
        <v>22652</v>
      </c>
      <c r="M7881" t="s">
        <v>22653</v>
      </c>
      <c r="N7881">
        <v>2.474444444</v>
      </c>
      <c r="O7881">
        <v>0</v>
      </c>
      <c r="P7881">
        <v>1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7.9356750916499998E-3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7.9356750916499998E-3</v>
      </c>
    </row>
    <row r="7882" spans="1:31" x14ac:dyDescent="0.25">
      <c r="A7882">
        <v>2288379</v>
      </c>
      <c r="B7882">
        <v>1</v>
      </c>
      <c r="C7882" t="s">
        <v>81</v>
      </c>
      <c r="D7882" t="s">
        <v>128</v>
      </c>
      <c r="E7882" t="s">
        <v>165</v>
      </c>
      <c r="F7882" t="s">
        <v>22654</v>
      </c>
      <c r="G7882" t="s">
        <v>198</v>
      </c>
      <c r="H7882" t="s">
        <v>150</v>
      </c>
      <c r="I7882" t="s">
        <v>136</v>
      </c>
      <c r="J7882" t="s">
        <v>137</v>
      </c>
      <c r="K7882" t="s">
        <v>138</v>
      </c>
      <c r="L7882" t="s">
        <v>22655</v>
      </c>
      <c r="M7882" t="s">
        <v>22656</v>
      </c>
      <c r="N7882">
        <v>2.0386111109999998</v>
      </c>
      <c r="O7882">
        <v>0</v>
      </c>
      <c r="P7882">
        <v>1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0.21713316569213337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0.21713316569213337</v>
      </c>
    </row>
    <row r="7883" spans="1:31" x14ac:dyDescent="0.25">
      <c r="A7883">
        <v>2288336</v>
      </c>
      <c r="B7883">
        <v>1</v>
      </c>
      <c r="C7883" t="s">
        <v>81</v>
      </c>
      <c r="D7883" t="s">
        <v>123</v>
      </c>
      <c r="E7883" t="s">
        <v>165</v>
      </c>
      <c r="F7883" t="s">
        <v>22657</v>
      </c>
      <c r="G7883" t="s">
        <v>261</v>
      </c>
      <c r="H7883" t="s">
        <v>150</v>
      </c>
      <c r="I7883" t="s">
        <v>136</v>
      </c>
      <c r="J7883" t="s">
        <v>137</v>
      </c>
      <c r="K7883" t="s">
        <v>138</v>
      </c>
      <c r="L7883" t="s">
        <v>22658</v>
      </c>
      <c r="M7883" t="s">
        <v>22659</v>
      </c>
      <c r="N7883">
        <v>1.726388888</v>
      </c>
      <c r="O7883">
        <v>0</v>
      </c>
      <c r="P7883">
        <v>4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1.4489024577943335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1.4489024577943335</v>
      </c>
    </row>
    <row r="7884" spans="1:31" x14ac:dyDescent="0.25">
      <c r="A7884">
        <v>2288422</v>
      </c>
      <c r="B7884">
        <v>1</v>
      </c>
      <c r="C7884" t="s">
        <v>80</v>
      </c>
      <c r="D7884" t="s">
        <v>88</v>
      </c>
      <c r="E7884" t="s">
        <v>165</v>
      </c>
      <c r="F7884" t="s">
        <v>22660</v>
      </c>
      <c r="G7884" t="s">
        <v>297</v>
      </c>
      <c r="H7884" t="s">
        <v>150</v>
      </c>
      <c r="I7884" t="s">
        <v>136</v>
      </c>
      <c r="J7884" t="s">
        <v>137</v>
      </c>
      <c r="K7884" t="s">
        <v>138</v>
      </c>
      <c r="L7884" t="s">
        <v>22661</v>
      </c>
      <c r="M7884" t="s">
        <v>22662</v>
      </c>
      <c r="N7884">
        <v>1.308888888</v>
      </c>
      <c r="O7884">
        <v>0</v>
      </c>
      <c r="P7884">
        <v>2</v>
      </c>
      <c r="Q7884">
        <v>0</v>
      </c>
      <c r="R7884">
        <v>0</v>
      </c>
      <c r="S7884">
        <v>0</v>
      </c>
      <c r="T7884">
        <v>1</v>
      </c>
      <c r="U7884">
        <v>0</v>
      </c>
      <c r="V7884">
        <v>0</v>
      </c>
      <c r="W7884">
        <v>0</v>
      </c>
      <c r="X7884">
        <v>0.44334897618330832</v>
      </c>
      <c r="Y7884">
        <v>0</v>
      </c>
      <c r="Z7884">
        <v>0</v>
      </c>
      <c r="AA7884">
        <v>0</v>
      </c>
      <c r="AB7884">
        <v>0.21779552441535002</v>
      </c>
      <c r="AC7884">
        <v>0</v>
      </c>
      <c r="AD7884">
        <v>0</v>
      </c>
      <c r="AE7884">
        <v>0.66114450059865837</v>
      </c>
    </row>
    <row r="7885" spans="1:31" x14ac:dyDescent="0.25">
      <c r="A7885">
        <v>2288173</v>
      </c>
      <c r="B7885">
        <v>1</v>
      </c>
      <c r="C7885" t="s">
        <v>80</v>
      </c>
      <c r="D7885" t="s">
        <v>83</v>
      </c>
      <c r="E7885" t="s">
        <v>165</v>
      </c>
      <c r="F7885" t="s">
        <v>22663</v>
      </c>
      <c r="G7885" t="s">
        <v>167</v>
      </c>
      <c r="H7885" t="s">
        <v>150</v>
      </c>
      <c r="I7885" t="s">
        <v>136</v>
      </c>
      <c r="J7885" t="s">
        <v>137</v>
      </c>
      <c r="K7885" t="s">
        <v>138</v>
      </c>
      <c r="L7885" t="s">
        <v>22664</v>
      </c>
      <c r="M7885" t="s">
        <v>22665</v>
      </c>
      <c r="N7885">
        <v>6.6833333330000002</v>
      </c>
      <c r="O7885">
        <v>0</v>
      </c>
      <c r="P7885">
        <v>1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13.196772897860585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13.196772897860585</v>
      </c>
    </row>
    <row r="7886" spans="1:31" x14ac:dyDescent="0.25">
      <c r="A7886">
        <v>2288279</v>
      </c>
      <c r="B7886">
        <v>1</v>
      </c>
      <c r="C7886" t="s">
        <v>80</v>
      </c>
      <c r="D7886" t="s">
        <v>93</v>
      </c>
      <c r="E7886" t="s">
        <v>141</v>
      </c>
      <c r="F7886" t="s">
        <v>22666</v>
      </c>
      <c r="G7886" t="s">
        <v>268</v>
      </c>
      <c r="H7886" t="s">
        <v>135</v>
      </c>
      <c r="I7886" t="s">
        <v>136</v>
      </c>
      <c r="J7886" t="s">
        <v>137</v>
      </c>
      <c r="K7886" t="s">
        <v>138</v>
      </c>
      <c r="L7886" t="s">
        <v>22667</v>
      </c>
      <c r="M7886" t="s">
        <v>22668</v>
      </c>
      <c r="N7886">
        <v>2.2180555549999998</v>
      </c>
      <c r="O7886">
        <v>0</v>
      </c>
      <c r="P7886">
        <v>35</v>
      </c>
      <c r="Q7886">
        <v>0</v>
      </c>
      <c r="R7886">
        <v>61</v>
      </c>
      <c r="S7886">
        <v>0</v>
      </c>
      <c r="T7886">
        <v>22</v>
      </c>
      <c r="U7886">
        <v>0</v>
      </c>
      <c r="V7886">
        <v>0</v>
      </c>
      <c r="W7886">
        <v>0</v>
      </c>
      <c r="X7886">
        <v>27.482786141287349</v>
      </c>
      <c r="Y7886">
        <v>0</v>
      </c>
      <c r="Z7886">
        <v>165.37121315981989</v>
      </c>
      <c r="AA7886">
        <v>0</v>
      </c>
      <c r="AB7886">
        <v>49.930583991169001</v>
      </c>
      <c r="AC7886">
        <v>0</v>
      </c>
      <c r="AD7886">
        <v>0</v>
      </c>
      <c r="AE7886">
        <v>242.78458329227624</v>
      </c>
    </row>
    <row r="7887" spans="1:31" x14ac:dyDescent="0.25">
      <c r="A7887">
        <v>2288273</v>
      </c>
      <c r="B7887">
        <v>1</v>
      </c>
      <c r="C7887" t="s">
        <v>80</v>
      </c>
      <c r="D7887" t="s">
        <v>94</v>
      </c>
      <c r="E7887" t="s">
        <v>147</v>
      </c>
      <c r="F7887" t="s">
        <v>22669</v>
      </c>
      <c r="G7887" t="s">
        <v>149</v>
      </c>
      <c r="H7887" t="s">
        <v>150</v>
      </c>
      <c r="I7887" t="s">
        <v>136</v>
      </c>
      <c r="J7887" t="s">
        <v>137</v>
      </c>
      <c r="K7887" t="s">
        <v>138</v>
      </c>
      <c r="L7887" t="s">
        <v>22670</v>
      </c>
      <c r="M7887" t="s">
        <v>22671</v>
      </c>
      <c r="N7887">
        <v>4.0486111109999996</v>
      </c>
      <c r="O7887">
        <v>0</v>
      </c>
      <c r="P7887">
        <v>17</v>
      </c>
      <c r="Q7887">
        <v>0</v>
      </c>
      <c r="R7887">
        <v>8</v>
      </c>
      <c r="S7887">
        <v>0</v>
      </c>
      <c r="T7887">
        <v>3</v>
      </c>
      <c r="U7887">
        <v>0</v>
      </c>
      <c r="V7887">
        <v>0</v>
      </c>
      <c r="W7887">
        <v>0</v>
      </c>
      <c r="X7887">
        <v>18.582633885222339</v>
      </c>
      <c r="Y7887">
        <v>0</v>
      </c>
      <c r="Z7887">
        <v>18.208059373949723</v>
      </c>
      <c r="AA7887">
        <v>0</v>
      </c>
      <c r="AB7887">
        <v>1.2367874329613333</v>
      </c>
      <c r="AC7887">
        <v>0</v>
      </c>
      <c r="AD7887">
        <v>0</v>
      </c>
      <c r="AE7887">
        <v>38.027480692133395</v>
      </c>
    </row>
    <row r="7888" spans="1:31" x14ac:dyDescent="0.25">
      <c r="A7888">
        <v>2288531</v>
      </c>
      <c r="B7888">
        <v>1</v>
      </c>
      <c r="C7888" t="s">
        <v>80</v>
      </c>
      <c r="D7888" t="s">
        <v>99</v>
      </c>
      <c r="E7888" t="s">
        <v>165</v>
      </c>
      <c r="F7888" t="s">
        <v>22672</v>
      </c>
      <c r="G7888" t="s">
        <v>198</v>
      </c>
      <c r="H7888" t="s">
        <v>150</v>
      </c>
      <c r="I7888" t="s">
        <v>136</v>
      </c>
      <c r="J7888" t="s">
        <v>137</v>
      </c>
      <c r="K7888" t="s">
        <v>138</v>
      </c>
      <c r="L7888" t="s">
        <v>22673</v>
      </c>
      <c r="M7888" t="s">
        <v>22674</v>
      </c>
      <c r="N7888">
        <v>1.524444444</v>
      </c>
      <c r="O7888">
        <v>0</v>
      </c>
      <c r="P7888">
        <v>3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1.4467095882648251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1.4467095882648251</v>
      </c>
    </row>
    <row r="7889" spans="1:31" x14ac:dyDescent="0.25">
      <c r="A7889">
        <v>2288222</v>
      </c>
      <c r="B7889">
        <v>1</v>
      </c>
      <c r="C7889" t="s">
        <v>80</v>
      </c>
      <c r="D7889" t="s">
        <v>107</v>
      </c>
      <c r="E7889" t="s">
        <v>176</v>
      </c>
      <c r="F7889" t="s">
        <v>22675</v>
      </c>
      <c r="G7889" t="s">
        <v>314</v>
      </c>
      <c r="H7889" t="s">
        <v>150</v>
      </c>
      <c r="I7889" t="s">
        <v>136</v>
      </c>
      <c r="J7889" t="s">
        <v>137</v>
      </c>
      <c r="K7889" t="s">
        <v>138</v>
      </c>
      <c r="L7889" t="s">
        <v>22676</v>
      </c>
      <c r="M7889" t="s">
        <v>22677</v>
      </c>
      <c r="N7889">
        <v>2.360833333</v>
      </c>
      <c r="O7889">
        <v>0</v>
      </c>
      <c r="P7889">
        <v>23</v>
      </c>
      <c r="Q7889">
        <v>0</v>
      </c>
      <c r="R7889">
        <v>0</v>
      </c>
      <c r="S7889">
        <v>0</v>
      </c>
      <c r="T7889">
        <v>8</v>
      </c>
      <c r="U7889">
        <v>0</v>
      </c>
      <c r="V7889">
        <v>0</v>
      </c>
      <c r="W7889">
        <v>0</v>
      </c>
      <c r="X7889">
        <v>14.021816791345875</v>
      </c>
      <c r="Y7889">
        <v>0</v>
      </c>
      <c r="Z7889">
        <v>0</v>
      </c>
      <c r="AA7889">
        <v>0</v>
      </c>
      <c r="AB7889">
        <v>0.50489068140426663</v>
      </c>
      <c r="AC7889">
        <v>0</v>
      </c>
      <c r="AD7889">
        <v>0</v>
      </c>
      <c r="AE7889">
        <v>14.526707472750141</v>
      </c>
    </row>
    <row r="7890" spans="1:31" x14ac:dyDescent="0.25">
      <c r="A7890">
        <v>2288245</v>
      </c>
      <c r="B7890">
        <v>1</v>
      </c>
      <c r="C7890" t="s">
        <v>80</v>
      </c>
      <c r="D7890" t="s">
        <v>105</v>
      </c>
      <c r="E7890" t="s">
        <v>132</v>
      </c>
      <c r="F7890" t="s">
        <v>655</v>
      </c>
      <c r="G7890" t="s">
        <v>134</v>
      </c>
      <c r="H7890" t="s">
        <v>135</v>
      </c>
      <c r="I7890" t="s">
        <v>136</v>
      </c>
      <c r="J7890" t="s">
        <v>137</v>
      </c>
      <c r="K7890" t="s">
        <v>138</v>
      </c>
      <c r="L7890" t="s">
        <v>22678</v>
      </c>
      <c r="M7890" t="s">
        <v>22679</v>
      </c>
      <c r="N7890">
        <v>1.143333333</v>
      </c>
      <c r="O7890">
        <v>0</v>
      </c>
      <c r="P7890">
        <v>365</v>
      </c>
      <c r="Q7890">
        <v>0</v>
      </c>
      <c r="R7890">
        <v>0</v>
      </c>
      <c r="S7890">
        <v>0</v>
      </c>
      <c r="T7890">
        <v>1</v>
      </c>
      <c r="U7890">
        <v>0</v>
      </c>
      <c r="V7890">
        <v>0</v>
      </c>
      <c r="W7890">
        <v>0</v>
      </c>
      <c r="X7890">
        <v>155.2724985170598</v>
      </c>
      <c r="Y7890">
        <v>0</v>
      </c>
      <c r="Z7890">
        <v>0</v>
      </c>
      <c r="AA7890">
        <v>0</v>
      </c>
      <c r="AB7890">
        <v>0.15998411673941665</v>
      </c>
      <c r="AC7890">
        <v>0</v>
      </c>
      <c r="AD7890">
        <v>0</v>
      </c>
      <c r="AE7890">
        <v>155.43248263379922</v>
      </c>
    </row>
    <row r="7891" spans="1:31" x14ac:dyDescent="0.25">
      <c r="A7891">
        <v>2288036</v>
      </c>
      <c r="B7891">
        <v>1</v>
      </c>
      <c r="C7891" t="s">
        <v>81</v>
      </c>
      <c r="D7891" t="s">
        <v>127</v>
      </c>
      <c r="E7891" t="s">
        <v>141</v>
      </c>
      <c r="F7891" t="s">
        <v>22680</v>
      </c>
      <c r="G7891" t="s">
        <v>268</v>
      </c>
      <c r="H7891" t="s">
        <v>135</v>
      </c>
      <c r="I7891" t="s">
        <v>136</v>
      </c>
      <c r="J7891" t="s">
        <v>137</v>
      </c>
      <c r="K7891" t="s">
        <v>138</v>
      </c>
      <c r="L7891" t="s">
        <v>22681</v>
      </c>
      <c r="M7891" t="s">
        <v>22682</v>
      </c>
      <c r="N7891">
        <v>1.9536111110000001</v>
      </c>
      <c r="O7891">
        <v>0</v>
      </c>
      <c r="P7891">
        <v>7</v>
      </c>
      <c r="Q7891">
        <v>8</v>
      </c>
      <c r="R7891">
        <v>3</v>
      </c>
      <c r="S7891">
        <v>1</v>
      </c>
      <c r="T7891">
        <v>0</v>
      </c>
      <c r="U7891">
        <v>0</v>
      </c>
      <c r="V7891">
        <v>0</v>
      </c>
      <c r="W7891">
        <v>0</v>
      </c>
      <c r="X7891">
        <v>0.99830397163840001</v>
      </c>
      <c r="Y7891">
        <v>3.2198067802374832</v>
      </c>
      <c r="Z7891">
        <v>0.85581204110340003</v>
      </c>
      <c r="AA7891">
        <v>0.64724875252177494</v>
      </c>
      <c r="AB7891">
        <v>0</v>
      </c>
      <c r="AC7891">
        <v>0</v>
      </c>
      <c r="AD7891">
        <v>0</v>
      </c>
      <c r="AE7891">
        <v>5.7211715455010586</v>
      </c>
    </row>
    <row r="7892" spans="1:31" x14ac:dyDescent="0.25">
      <c r="A7892">
        <v>2288159</v>
      </c>
      <c r="B7892">
        <v>1</v>
      </c>
      <c r="C7892" t="s">
        <v>81</v>
      </c>
      <c r="D7892" t="s">
        <v>127</v>
      </c>
      <c r="E7892" t="s">
        <v>141</v>
      </c>
      <c r="F7892" t="s">
        <v>22683</v>
      </c>
      <c r="G7892" t="s">
        <v>2229</v>
      </c>
      <c r="H7892" t="s">
        <v>135</v>
      </c>
      <c r="I7892" t="s">
        <v>136</v>
      </c>
      <c r="J7892" t="s">
        <v>137</v>
      </c>
      <c r="K7892" t="s">
        <v>138</v>
      </c>
      <c r="L7892" t="s">
        <v>22684</v>
      </c>
      <c r="M7892" t="s">
        <v>22685</v>
      </c>
      <c r="N7892">
        <v>1.395</v>
      </c>
      <c r="O7892">
        <v>0</v>
      </c>
      <c r="P7892">
        <v>136</v>
      </c>
      <c r="Q7892">
        <v>0</v>
      </c>
      <c r="R7892">
        <v>5</v>
      </c>
      <c r="S7892">
        <v>0</v>
      </c>
      <c r="T7892">
        <v>17</v>
      </c>
      <c r="U7892">
        <v>0</v>
      </c>
      <c r="V7892">
        <v>2</v>
      </c>
      <c r="W7892">
        <v>0</v>
      </c>
      <c r="X7892">
        <v>54.642905035797725</v>
      </c>
      <c r="Y7892">
        <v>0</v>
      </c>
      <c r="Z7892">
        <v>1.667365258616275</v>
      </c>
      <c r="AA7892">
        <v>0</v>
      </c>
      <c r="AB7892">
        <v>40.198978306718907</v>
      </c>
      <c r="AC7892">
        <v>0</v>
      </c>
      <c r="AD7892">
        <v>39.827194703679247</v>
      </c>
      <c r="AE7892">
        <v>136.33644330481215</v>
      </c>
    </row>
    <row r="7893" spans="1:31" x14ac:dyDescent="0.25">
      <c r="A7893">
        <v>2288345</v>
      </c>
      <c r="B7893">
        <v>1</v>
      </c>
      <c r="C7893" t="s">
        <v>80</v>
      </c>
      <c r="D7893" t="s">
        <v>84</v>
      </c>
      <c r="E7893" t="s">
        <v>165</v>
      </c>
      <c r="F7893" t="s">
        <v>22686</v>
      </c>
      <c r="G7893" t="s">
        <v>167</v>
      </c>
      <c r="H7893" t="s">
        <v>150</v>
      </c>
      <c r="I7893" t="s">
        <v>136</v>
      </c>
      <c r="J7893" t="s">
        <v>137</v>
      </c>
      <c r="K7893" t="s">
        <v>138</v>
      </c>
      <c r="L7893" t="s">
        <v>22687</v>
      </c>
      <c r="M7893" t="s">
        <v>22688</v>
      </c>
      <c r="N7893">
        <v>1.345555555</v>
      </c>
      <c r="O7893">
        <v>0</v>
      </c>
      <c r="P7893">
        <v>21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6.0376821545497297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6.0376821545497297</v>
      </c>
    </row>
    <row r="7894" spans="1:31" x14ac:dyDescent="0.25">
      <c r="A7894">
        <v>2288262</v>
      </c>
      <c r="B7894">
        <v>1</v>
      </c>
      <c r="C7894" t="s">
        <v>80</v>
      </c>
      <c r="D7894" t="s">
        <v>96</v>
      </c>
      <c r="E7894" t="s">
        <v>165</v>
      </c>
      <c r="F7894" t="s">
        <v>22689</v>
      </c>
      <c r="G7894" t="s">
        <v>167</v>
      </c>
      <c r="H7894" t="s">
        <v>150</v>
      </c>
      <c r="I7894" t="s">
        <v>136</v>
      </c>
      <c r="J7894" t="s">
        <v>137</v>
      </c>
      <c r="K7894" t="s">
        <v>138</v>
      </c>
      <c r="L7894" t="s">
        <v>22690</v>
      </c>
      <c r="M7894" t="s">
        <v>22691</v>
      </c>
      <c r="N7894">
        <v>0.52861111100000002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1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0.61762112247275003</v>
      </c>
      <c r="AC7894">
        <v>0</v>
      </c>
      <c r="AD7894">
        <v>0</v>
      </c>
      <c r="AE7894">
        <v>0.61762112247275003</v>
      </c>
    </row>
    <row r="7895" spans="1:31" x14ac:dyDescent="0.25">
      <c r="A7895">
        <v>2288162</v>
      </c>
      <c r="B7895">
        <v>1</v>
      </c>
      <c r="C7895" t="s">
        <v>81</v>
      </c>
      <c r="D7895" t="s">
        <v>122</v>
      </c>
      <c r="E7895" t="s">
        <v>157</v>
      </c>
      <c r="F7895" t="s">
        <v>14377</v>
      </c>
      <c r="G7895" t="s">
        <v>143</v>
      </c>
      <c r="H7895" t="s">
        <v>135</v>
      </c>
      <c r="I7895" t="s">
        <v>136</v>
      </c>
      <c r="J7895" t="s">
        <v>137</v>
      </c>
      <c r="K7895" t="s">
        <v>144</v>
      </c>
      <c r="L7895" t="s">
        <v>22692</v>
      </c>
      <c r="M7895" t="s">
        <v>22693</v>
      </c>
      <c r="N7895">
        <v>5.6988888879999999</v>
      </c>
      <c r="O7895">
        <v>67</v>
      </c>
      <c r="P7895">
        <v>1851</v>
      </c>
      <c r="Q7895">
        <v>281</v>
      </c>
      <c r="R7895">
        <v>55</v>
      </c>
      <c r="S7895">
        <v>58</v>
      </c>
      <c r="T7895">
        <v>184</v>
      </c>
      <c r="U7895">
        <v>7</v>
      </c>
      <c r="V7895">
        <v>3</v>
      </c>
      <c r="W7895">
        <v>77.317946783480295</v>
      </c>
      <c r="X7895">
        <v>1313.0491696992908</v>
      </c>
      <c r="Y7895">
        <v>628.50686389028863</v>
      </c>
      <c r="Z7895">
        <v>107.69544140136082</v>
      </c>
      <c r="AA7895">
        <v>835.71670266397007</v>
      </c>
      <c r="AB7895">
        <v>458.22870396052861</v>
      </c>
      <c r="AC7895">
        <v>4845.6350317075312</v>
      </c>
      <c r="AD7895">
        <v>981.45951041050569</v>
      </c>
      <c r="AE7895">
        <v>9247.6093705169569</v>
      </c>
    </row>
    <row r="7896" spans="1:31" x14ac:dyDescent="0.25">
      <c r="A7896">
        <v>2288119</v>
      </c>
      <c r="B7896">
        <v>1</v>
      </c>
      <c r="C7896" t="s">
        <v>80</v>
      </c>
      <c r="D7896" t="s">
        <v>107</v>
      </c>
      <c r="E7896" t="s">
        <v>176</v>
      </c>
      <c r="F7896" t="s">
        <v>22694</v>
      </c>
      <c r="G7896" t="s">
        <v>143</v>
      </c>
      <c r="H7896" t="s">
        <v>150</v>
      </c>
      <c r="I7896" t="s">
        <v>136</v>
      </c>
      <c r="J7896" t="s">
        <v>137</v>
      </c>
      <c r="K7896" t="s">
        <v>144</v>
      </c>
      <c r="L7896" t="s">
        <v>22695</v>
      </c>
      <c r="M7896" t="s">
        <v>22696</v>
      </c>
      <c r="N7896">
        <v>5.7594444439999997</v>
      </c>
      <c r="O7896">
        <v>0</v>
      </c>
      <c r="P7896">
        <v>113</v>
      </c>
      <c r="Q7896">
        <v>0</v>
      </c>
      <c r="R7896">
        <v>0</v>
      </c>
      <c r="S7896">
        <v>0</v>
      </c>
      <c r="T7896">
        <v>19</v>
      </c>
      <c r="U7896">
        <v>0</v>
      </c>
      <c r="V7896">
        <v>0</v>
      </c>
      <c r="W7896">
        <v>0</v>
      </c>
      <c r="X7896">
        <v>65.001163475730792</v>
      </c>
      <c r="Y7896">
        <v>0</v>
      </c>
      <c r="Z7896">
        <v>0</v>
      </c>
      <c r="AA7896">
        <v>0</v>
      </c>
      <c r="AB7896">
        <v>203.47307444745428</v>
      </c>
      <c r="AC7896">
        <v>0</v>
      </c>
      <c r="AD7896">
        <v>0</v>
      </c>
      <c r="AE7896">
        <v>268.47423792318506</v>
      </c>
    </row>
    <row r="7897" spans="1:31" x14ac:dyDescent="0.25">
      <c r="A7897">
        <v>2288139</v>
      </c>
      <c r="B7897">
        <v>1</v>
      </c>
      <c r="C7897" t="s">
        <v>80</v>
      </c>
      <c r="D7897" t="s">
        <v>101</v>
      </c>
      <c r="E7897" t="s">
        <v>157</v>
      </c>
      <c r="F7897" t="s">
        <v>22697</v>
      </c>
      <c r="G7897" t="s">
        <v>442</v>
      </c>
      <c r="H7897" t="s">
        <v>135</v>
      </c>
      <c r="I7897" t="s">
        <v>136</v>
      </c>
      <c r="J7897" t="s">
        <v>137</v>
      </c>
      <c r="K7897" t="s">
        <v>144</v>
      </c>
      <c r="L7897" t="s">
        <v>22698</v>
      </c>
      <c r="M7897" t="s">
        <v>22699</v>
      </c>
      <c r="N7897">
        <v>0.49916666599999998</v>
      </c>
      <c r="O7897">
        <v>0</v>
      </c>
      <c r="P7897">
        <v>2433</v>
      </c>
      <c r="Q7897">
        <v>0</v>
      </c>
      <c r="R7897">
        <v>2</v>
      </c>
      <c r="S7897">
        <v>0</v>
      </c>
      <c r="T7897">
        <v>110</v>
      </c>
      <c r="U7897">
        <v>0</v>
      </c>
      <c r="V7897">
        <v>0</v>
      </c>
      <c r="W7897">
        <v>0</v>
      </c>
      <c r="X7897">
        <v>330.0501871168421</v>
      </c>
      <c r="Y7897">
        <v>0</v>
      </c>
      <c r="Z7897">
        <v>4.7268764085200005E-2</v>
      </c>
      <c r="AA7897">
        <v>0</v>
      </c>
      <c r="AB7897">
        <v>73.475834035175282</v>
      </c>
      <c r="AC7897">
        <v>0</v>
      </c>
      <c r="AD7897">
        <v>0</v>
      </c>
      <c r="AE7897">
        <v>403.57328991610257</v>
      </c>
    </row>
    <row r="7898" spans="1:31" x14ac:dyDescent="0.25">
      <c r="A7898">
        <v>2288239</v>
      </c>
      <c r="B7898">
        <v>1</v>
      </c>
      <c r="C7898" t="s">
        <v>80</v>
      </c>
      <c r="D7898" t="s">
        <v>104</v>
      </c>
      <c r="E7898" t="s">
        <v>165</v>
      </c>
      <c r="F7898" t="s">
        <v>22700</v>
      </c>
      <c r="G7898" t="s">
        <v>167</v>
      </c>
      <c r="H7898" t="s">
        <v>150</v>
      </c>
      <c r="I7898" t="s">
        <v>136</v>
      </c>
      <c r="J7898" t="s">
        <v>137</v>
      </c>
      <c r="K7898" t="s">
        <v>138</v>
      </c>
      <c r="L7898" t="s">
        <v>22701</v>
      </c>
      <c r="M7898" t="s">
        <v>22702</v>
      </c>
      <c r="N7898">
        <v>2.0347222220000001</v>
      </c>
      <c r="O7898">
        <v>0</v>
      </c>
      <c r="P7898">
        <v>3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0.83115773534424175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0.83115773534424175</v>
      </c>
    </row>
    <row r="7899" spans="1:31" x14ac:dyDescent="0.25">
      <c r="A7899">
        <v>2288076</v>
      </c>
      <c r="B7899">
        <v>1</v>
      </c>
      <c r="C7899" t="s">
        <v>80</v>
      </c>
      <c r="D7899" t="s">
        <v>107</v>
      </c>
      <c r="E7899" t="s">
        <v>157</v>
      </c>
      <c r="F7899" t="s">
        <v>20243</v>
      </c>
      <c r="G7899" t="s">
        <v>134</v>
      </c>
      <c r="H7899" t="s">
        <v>135</v>
      </c>
      <c r="I7899" t="s">
        <v>136</v>
      </c>
      <c r="J7899" t="s">
        <v>137</v>
      </c>
      <c r="K7899" t="s">
        <v>138</v>
      </c>
      <c r="L7899" t="s">
        <v>22703</v>
      </c>
      <c r="M7899" t="s">
        <v>22704</v>
      </c>
      <c r="N7899">
        <v>0.21111111099999999</v>
      </c>
      <c r="O7899">
        <v>16</v>
      </c>
      <c r="P7899">
        <v>8654</v>
      </c>
      <c r="Q7899">
        <v>21</v>
      </c>
      <c r="R7899">
        <v>84</v>
      </c>
      <c r="S7899">
        <v>30</v>
      </c>
      <c r="T7899">
        <v>526</v>
      </c>
      <c r="U7899">
        <v>0</v>
      </c>
      <c r="V7899">
        <v>11</v>
      </c>
      <c r="W7899">
        <v>28.851593971466666</v>
      </c>
      <c r="X7899">
        <v>285.28113526382919</v>
      </c>
      <c r="Y7899">
        <v>2.5779986122720007</v>
      </c>
      <c r="Z7899">
        <v>13.896243135191668</v>
      </c>
      <c r="AA7899">
        <v>23.554939443100004</v>
      </c>
      <c r="AB7899">
        <v>78.131954480008801</v>
      </c>
      <c r="AC7899">
        <v>0</v>
      </c>
      <c r="AD7899">
        <v>8.0529961880966656</v>
      </c>
      <c r="AE7899">
        <v>440.346861093965</v>
      </c>
    </row>
    <row r="7900" spans="1:31" x14ac:dyDescent="0.25">
      <c r="A7900">
        <v>2288219</v>
      </c>
      <c r="B7900">
        <v>1</v>
      </c>
      <c r="C7900" t="s">
        <v>81</v>
      </c>
      <c r="D7900" t="s">
        <v>128</v>
      </c>
      <c r="E7900" t="s">
        <v>165</v>
      </c>
      <c r="F7900" t="s">
        <v>22705</v>
      </c>
      <c r="G7900" t="s">
        <v>198</v>
      </c>
      <c r="H7900" t="s">
        <v>150</v>
      </c>
      <c r="I7900" t="s">
        <v>136</v>
      </c>
      <c r="J7900" t="s">
        <v>137</v>
      </c>
      <c r="K7900" t="s">
        <v>138</v>
      </c>
      <c r="L7900" t="s">
        <v>22706</v>
      </c>
      <c r="M7900" t="s">
        <v>22707</v>
      </c>
      <c r="N7900">
        <v>1.7438888880000001</v>
      </c>
      <c r="O7900">
        <v>0</v>
      </c>
      <c r="P7900">
        <v>2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1.2249192436519332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1.2249192436519332</v>
      </c>
    </row>
    <row r="7901" spans="1:31" x14ac:dyDescent="0.25">
      <c r="A7901">
        <v>2288474</v>
      </c>
      <c r="B7901">
        <v>1</v>
      </c>
      <c r="C7901" t="s">
        <v>81</v>
      </c>
      <c r="D7901" t="s">
        <v>119</v>
      </c>
      <c r="E7901" t="s">
        <v>165</v>
      </c>
      <c r="F7901" t="s">
        <v>22708</v>
      </c>
      <c r="G7901" t="s">
        <v>198</v>
      </c>
      <c r="H7901" t="s">
        <v>150</v>
      </c>
      <c r="I7901" t="s">
        <v>136</v>
      </c>
      <c r="J7901" t="s">
        <v>137</v>
      </c>
      <c r="K7901" t="s">
        <v>138</v>
      </c>
      <c r="L7901" t="s">
        <v>22709</v>
      </c>
      <c r="M7901" t="s">
        <v>22710</v>
      </c>
      <c r="N7901">
        <v>0.85472222200000003</v>
      </c>
      <c r="O7901">
        <v>0</v>
      </c>
      <c r="P7901">
        <v>1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6.4496306481899995E-2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6.4496306481899995E-2</v>
      </c>
    </row>
    <row r="7902" spans="1:31" x14ac:dyDescent="0.25">
      <c r="A7902">
        <v>2288325</v>
      </c>
      <c r="B7902">
        <v>1</v>
      </c>
      <c r="C7902" t="s">
        <v>81</v>
      </c>
      <c r="D7902" t="s">
        <v>118</v>
      </c>
      <c r="E7902" t="s">
        <v>165</v>
      </c>
      <c r="F7902" t="s">
        <v>22711</v>
      </c>
      <c r="G7902" t="s">
        <v>198</v>
      </c>
      <c r="H7902" t="s">
        <v>150</v>
      </c>
      <c r="I7902" t="s">
        <v>136</v>
      </c>
      <c r="J7902" t="s">
        <v>137</v>
      </c>
      <c r="K7902" t="s">
        <v>138</v>
      </c>
      <c r="L7902" t="s">
        <v>22712</v>
      </c>
      <c r="M7902" t="s">
        <v>22713</v>
      </c>
      <c r="N7902">
        <v>1.6613888880000001</v>
      </c>
      <c r="O7902">
        <v>0</v>
      </c>
      <c r="P7902">
        <v>1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2.5960888855789337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2.5960888855789337</v>
      </c>
    </row>
    <row r="7903" spans="1:31" x14ac:dyDescent="0.25">
      <c r="A7903">
        <v>2288348</v>
      </c>
      <c r="B7903">
        <v>1</v>
      </c>
      <c r="C7903" t="s">
        <v>80</v>
      </c>
      <c r="D7903" t="s">
        <v>98</v>
      </c>
      <c r="E7903" t="s">
        <v>147</v>
      </c>
      <c r="F7903" t="s">
        <v>22714</v>
      </c>
      <c r="G7903" t="s">
        <v>149</v>
      </c>
      <c r="H7903" t="s">
        <v>150</v>
      </c>
      <c r="I7903" t="s">
        <v>136</v>
      </c>
      <c r="J7903" t="s">
        <v>137</v>
      </c>
      <c r="K7903" t="s">
        <v>138</v>
      </c>
      <c r="L7903" t="s">
        <v>22715</v>
      </c>
      <c r="M7903" t="s">
        <v>22716</v>
      </c>
      <c r="N7903">
        <v>2.6158333329999999</v>
      </c>
      <c r="O7903">
        <v>0</v>
      </c>
      <c r="P7903">
        <v>0</v>
      </c>
      <c r="Q7903">
        <v>0</v>
      </c>
      <c r="R7903">
        <v>2</v>
      </c>
      <c r="S7903">
        <v>0</v>
      </c>
      <c r="T7903">
        <v>1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1.3187616038651504</v>
      </c>
      <c r="AA7903">
        <v>0</v>
      </c>
      <c r="AB7903">
        <v>7.9466969824802991</v>
      </c>
      <c r="AC7903">
        <v>0</v>
      </c>
      <c r="AD7903">
        <v>0</v>
      </c>
      <c r="AE7903">
        <v>9.2654585863454493</v>
      </c>
    </row>
    <row r="7904" spans="1:31" x14ac:dyDescent="0.25">
      <c r="A7904">
        <v>2288494</v>
      </c>
      <c r="B7904">
        <v>1</v>
      </c>
      <c r="C7904" t="s">
        <v>80</v>
      </c>
      <c r="D7904" t="s">
        <v>107</v>
      </c>
      <c r="E7904" t="s">
        <v>147</v>
      </c>
      <c r="F7904" t="s">
        <v>22717</v>
      </c>
      <c r="G7904" t="s">
        <v>149</v>
      </c>
      <c r="H7904" t="s">
        <v>150</v>
      </c>
      <c r="I7904" t="s">
        <v>136</v>
      </c>
      <c r="J7904" t="s">
        <v>137</v>
      </c>
      <c r="K7904" t="s">
        <v>138</v>
      </c>
      <c r="L7904" t="s">
        <v>22718</v>
      </c>
      <c r="M7904" t="s">
        <v>22719</v>
      </c>
      <c r="N7904">
        <v>1.7880555549999999</v>
      </c>
      <c r="O7904">
        <v>0</v>
      </c>
      <c r="P7904">
        <v>12</v>
      </c>
      <c r="Q7904">
        <v>0</v>
      </c>
      <c r="R7904">
        <v>0</v>
      </c>
      <c r="S7904">
        <v>0</v>
      </c>
      <c r="T7904">
        <v>1</v>
      </c>
      <c r="U7904">
        <v>0</v>
      </c>
      <c r="V7904">
        <v>0</v>
      </c>
      <c r="W7904">
        <v>0</v>
      </c>
      <c r="X7904">
        <v>3.3462593681842239</v>
      </c>
      <c r="Y7904">
        <v>0</v>
      </c>
      <c r="Z7904">
        <v>0</v>
      </c>
      <c r="AA7904">
        <v>0</v>
      </c>
      <c r="AB7904">
        <v>4.0177976611666666E-2</v>
      </c>
      <c r="AC7904">
        <v>0</v>
      </c>
      <c r="AD7904">
        <v>0</v>
      </c>
      <c r="AE7904">
        <v>3.3864373447958904</v>
      </c>
    </row>
    <row r="7905" spans="1:31" x14ac:dyDescent="0.25">
      <c r="A7905">
        <v>2288156</v>
      </c>
      <c r="B7905">
        <v>1</v>
      </c>
      <c r="C7905" t="s">
        <v>81</v>
      </c>
      <c r="D7905" t="s">
        <v>121</v>
      </c>
      <c r="E7905" t="s">
        <v>165</v>
      </c>
      <c r="F7905" t="s">
        <v>22720</v>
      </c>
      <c r="G7905" t="s">
        <v>225</v>
      </c>
      <c r="H7905" t="s">
        <v>150</v>
      </c>
      <c r="I7905" t="s">
        <v>136</v>
      </c>
      <c r="J7905" t="s">
        <v>137</v>
      </c>
      <c r="K7905" t="s">
        <v>138</v>
      </c>
      <c r="L7905" t="s">
        <v>22721</v>
      </c>
      <c r="M7905" t="s">
        <v>22722</v>
      </c>
      <c r="N7905">
        <v>3.2622222220000001</v>
      </c>
      <c r="O7905">
        <v>0</v>
      </c>
      <c r="P7905">
        <v>2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1.4228684425851499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1.4228684425851499</v>
      </c>
    </row>
    <row r="7906" spans="1:31" x14ac:dyDescent="0.25">
      <c r="A7906">
        <v>2288285</v>
      </c>
      <c r="B7906">
        <v>1</v>
      </c>
      <c r="C7906" t="s">
        <v>80</v>
      </c>
      <c r="D7906" t="s">
        <v>96</v>
      </c>
      <c r="E7906" t="s">
        <v>165</v>
      </c>
      <c r="F7906" t="s">
        <v>22723</v>
      </c>
      <c r="G7906" t="s">
        <v>198</v>
      </c>
      <c r="H7906" t="s">
        <v>150</v>
      </c>
      <c r="I7906" t="s">
        <v>136</v>
      </c>
      <c r="J7906" t="s">
        <v>137</v>
      </c>
      <c r="K7906" t="s">
        <v>138</v>
      </c>
      <c r="L7906" t="s">
        <v>22724</v>
      </c>
      <c r="M7906" t="s">
        <v>22725</v>
      </c>
      <c r="N7906">
        <v>0.83944444399999996</v>
      </c>
      <c r="O7906">
        <v>0</v>
      </c>
      <c r="P7906">
        <v>1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0.25575040078429168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0.25575040078429168</v>
      </c>
    </row>
    <row r="7907" spans="1:31" x14ac:dyDescent="0.25">
      <c r="A7907">
        <v>2288136</v>
      </c>
      <c r="B7907">
        <v>1</v>
      </c>
      <c r="C7907" t="s">
        <v>80</v>
      </c>
      <c r="D7907" t="s">
        <v>106</v>
      </c>
      <c r="E7907" t="s">
        <v>132</v>
      </c>
      <c r="F7907" t="s">
        <v>22726</v>
      </c>
      <c r="G7907" t="s">
        <v>143</v>
      </c>
      <c r="H7907" t="s">
        <v>135</v>
      </c>
      <c r="I7907" t="s">
        <v>136</v>
      </c>
      <c r="J7907" t="s">
        <v>137</v>
      </c>
      <c r="K7907" t="s">
        <v>144</v>
      </c>
      <c r="L7907" t="s">
        <v>22727</v>
      </c>
      <c r="M7907" t="s">
        <v>22728</v>
      </c>
      <c r="N7907">
        <v>1.736388888</v>
      </c>
      <c r="O7907">
        <v>0</v>
      </c>
      <c r="P7907">
        <v>191</v>
      </c>
      <c r="Q7907">
        <v>14</v>
      </c>
      <c r="R7907">
        <v>47</v>
      </c>
      <c r="S7907">
        <v>4</v>
      </c>
      <c r="T7907">
        <v>23</v>
      </c>
      <c r="U7907">
        <v>0</v>
      </c>
      <c r="V7907">
        <v>0</v>
      </c>
      <c r="W7907">
        <v>0</v>
      </c>
      <c r="X7907">
        <v>66.063572165289131</v>
      </c>
      <c r="Y7907">
        <v>20.065256972788823</v>
      </c>
      <c r="Z7907">
        <v>45.163565052413865</v>
      </c>
      <c r="AA7907">
        <v>27.389831637239787</v>
      </c>
      <c r="AB7907">
        <v>37.137798052640264</v>
      </c>
      <c r="AC7907">
        <v>0</v>
      </c>
      <c r="AD7907">
        <v>0</v>
      </c>
      <c r="AE7907">
        <v>195.82002388037188</v>
      </c>
    </row>
    <row r="7908" spans="1:31" x14ac:dyDescent="0.25">
      <c r="A7908">
        <v>2288179</v>
      </c>
      <c r="B7908">
        <v>1</v>
      </c>
      <c r="C7908" t="s">
        <v>80</v>
      </c>
      <c r="D7908" t="s">
        <v>93</v>
      </c>
      <c r="E7908" t="s">
        <v>157</v>
      </c>
      <c r="F7908" t="s">
        <v>22369</v>
      </c>
      <c r="G7908" t="s">
        <v>143</v>
      </c>
      <c r="H7908" t="s">
        <v>135</v>
      </c>
      <c r="I7908" t="s">
        <v>136</v>
      </c>
      <c r="J7908" t="s">
        <v>137</v>
      </c>
      <c r="K7908" t="s">
        <v>144</v>
      </c>
      <c r="L7908" t="s">
        <v>22729</v>
      </c>
      <c r="M7908" t="s">
        <v>22730</v>
      </c>
      <c r="N7908">
        <v>1.322777777</v>
      </c>
      <c r="O7908">
        <v>0</v>
      </c>
      <c r="P7908">
        <v>8</v>
      </c>
      <c r="Q7908">
        <v>33</v>
      </c>
      <c r="R7908">
        <v>104</v>
      </c>
      <c r="S7908">
        <v>5</v>
      </c>
      <c r="T7908">
        <v>22</v>
      </c>
      <c r="U7908">
        <v>0</v>
      </c>
      <c r="V7908">
        <v>0</v>
      </c>
      <c r="W7908">
        <v>0</v>
      </c>
      <c r="X7908">
        <v>2.5006359896153501</v>
      </c>
      <c r="Y7908">
        <v>8.8576516592686652</v>
      </c>
      <c r="Z7908">
        <v>106.26757403641297</v>
      </c>
      <c r="AA7908">
        <v>4.0269923378102446</v>
      </c>
      <c r="AB7908">
        <v>9.7110782145100494</v>
      </c>
      <c r="AC7908">
        <v>0</v>
      </c>
      <c r="AD7908">
        <v>0</v>
      </c>
      <c r="AE7908">
        <v>131.36393223761726</v>
      </c>
    </row>
    <row r="7909" spans="1:31" x14ac:dyDescent="0.25">
      <c r="A7909">
        <v>2288428</v>
      </c>
      <c r="B7909">
        <v>1</v>
      </c>
      <c r="C7909" t="s">
        <v>80</v>
      </c>
      <c r="D7909" t="s">
        <v>83</v>
      </c>
      <c r="E7909" t="s">
        <v>165</v>
      </c>
      <c r="F7909" t="s">
        <v>22731</v>
      </c>
      <c r="G7909" t="s">
        <v>225</v>
      </c>
      <c r="H7909" t="s">
        <v>150</v>
      </c>
      <c r="I7909" t="s">
        <v>136</v>
      </c>
      <c r="J7909" t="s">
        <v>137</v>
      </c>
      <c r="K7909" t="s">
        <v>138</v>
      </c>
      <c r="L7909" t="s">
        <v>22732</v>
      </c>
      <c r="M7909" t="s">
        <v>22733</v>
      </c>
      <c r="N7909">
        <v>1.580833333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4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0.69438892889220016</v>
      </c>
      <c r="AC7909">
        <v>0</v>
      </c>
      <c r="AD7909">
        <v>0</v>
      </c>
      <c r="AE7909">
        <v>0.69438892889220016</v>
      </c>
    </row>
    <row r="7910" spans="1:31" x14ac:dyDescent="0.25">
      <c r="A7910">
        <v>2288322</v>
      </c>
      <c r="B7910">
        <v>1</v>
      </c>
      <c r="C7910" t="s">
        <v>81</v>
      </c>
      <c r="D7910" t="s">
        <v>128</v>
      </c>
      <c r="E7910" t="s">
        <v>176</v>
      </c>
      <c r="F7910" t="s">
        <v>22734</v>
      </c>
      <c r="G7910" t="s">
        <v>1712</v>
      </c>
      <c r="H7910" t="s">
        <v>150</v>
      </c>
      <c r="I7910" t="s">
        <v>136</v>
      </c>
      <c r="J7910" t="s">
        <v>137</v>
      </c>
      <c r="K7910" t="s">
        <v>138</v>
      </c>
      <c r="L7910" t="s">
        <v>22735</v>
      </c>
      <c r="M7910" t="s">
        <v>22736</v>
      </c>
      <c r="N7910">
        <v>3.7830555549999998</v>
      </c>
      <c r="O7910">
        <v>0</v>
      </c>
      <c r="P7910">
        <v>86</v>
      </c>
      <c r="Q7910">
        <v>0</v>
      </c>
      <c r="R7910">
        <v>1</v>
      </c>
      <c r="S7910">
        <v>0</v>
      </c>
      <c r="T7910">
        <v>5</v>
      </c>
      <c r="U7910">
        <v>0</v>
      </c>
      <c r="V7910">
        <v>0</v>
      </c>
      <c r="W7910">
        <v>0</v>
      </c>
      <c r="X7910">
        <v>30.896169141376294</v>
      </c>
      <c r="Y7910">
        <v>0</v>
      </c>
      <c r="Z7910">
        <v>0</v>
      </c>
      <c r="AA7910">
        <v>0</v>
      </c>
      <c r="AB7910">
        <v>8.4553814467939556</v>
      </c>
      <c r="AC7910">
        <v>0</v>
      </c>
      <c r="AD7910">
        <v>0</v>
      </c>
      <c r="AE7910">
        <v>39.351550588170248</v>
      </c>
    </row>
    <row r="7911" spans="1:31" x14ac:dyDescent="0.25">
      <c r="A7911">
        <v>2288079</v>
      </c>
      <c r="B7911">
        <v>1</v>
      </c>
      <c r="C7911" t="s">
        <v>80</v>
      </c>
      <c r="D7911" t="s">
        <v>96</v>
      </c>
      <c r="E7911" t="s">
        <v>147</v>
      </c>
      <c r="F7911" t="s">
        <v>22737</v>
      </c>
      <c r="G7911" t="s">
        <v>149</v>
      </c>
      <c r="H7911" t="s">
        <v>150</v>
      </c>
      <c r="I7911" t="s">
        <v>136</v>
      </c>
      <c r="J7911" t="s">
        <v>137</v>
      </c>
      <c r="K7911" t="s">
        <v>138</v>
      </c>
      <c r="L7911" t="s">
        <v>22738</v>
      </c>
      <c r="M7911" t="s">
        <v>22739</v>
      </c>
      <c r="N7911">
        <v>1.4550000000000001</v>
      </c>
      <c r="O7911">
        <v>0</v>
      </c>
      <c r="P7911">
        <v>70</v>
      </c>
      <c r="Q7911">
        <v>0</v>
      </c>
      <c r="R7911">
        <v>0</v>
      </c>
      <c r="S7911">
        <v>0</v>
      </c>
      <c r="T7911">
        <v>5</v>
      </c>
      <c r="U7911">
        <v>0</v>
      </c>
      <c r="V7911">
        <v>0</v>
      </c>
      <c r="W7911">
        <v>0</v>
      </c>
      <c r="X7911">
        <v>50.498548942093159</v>
      </c>
      <c r="Y7911">
        <v>0</v>
      </c>
      <c r="Z7911">
        <v>0</v>
      </c>
      <c r="AA7911">
        <v>0</v>
      </c>
      <c r="AB7911">
        <v>26.645132803207112</v>
      </c>
      <c r="AC7911">
        <v>0</v>
      </c>
      <c r="AD7911">
        <v>0</v>
      </c>
      <c r="AE7911">
        <v>77.14368174530027</v>
      </c>
    </row>
    <row r="7912" spans="1:31" x14ac:dyDescent="0.25">
      <c r="A7912">
        <v>2288437</v>
      </c>
      <c r="B7912">
        <v>1</v>
      </c>
      <c r="C7912" t="s">
        <v>80</v>
      </c>
      <c r="D7912" t="s">
        <v>93</v>
      </c>
      <c r="E7912" t="s">
        <v>176</v>
      </c>
      <c r="F7912" t="s">
        <v>22740</v>
      </c>
      <c r="G7912" t="s">
        <v>261</v>
      </c>
      <c r="H7912" t="s">
        <v>150</v>
      </c>
      <c r="I7912" t="s">
        <v>136</v>
      </c>
      <c r="J7912" t="s">
        <v>137</v>
      </c>
      <c r="K7912" t="s">
        <v>138</v>
      </c>
      <c r="L7912" t="s">
        <v>22741</v>
      </c>
      <c r="M7912" t="s">
        <v>22742</v>
      </c>
      <c r="N7912">
        <v>0.66916666599999997</v>
      </c>
      <c r="O7912">
        <v>0</v>
      </c>
      <c r="P7912">
        <v>306</v>
      </c>
      <c r="Q7912">
        <v>0</v>
      </c>
      <c r="R7912">
        <v>0</v>
      </c>
      <c r="S7912">
        <v>0</v>
      </c>
      <c r="T7912">
        <v>44</v>
      </c>
      <c r="U7912">
        <v>0</v>
      </c>
      <c r="V7912">
        <v>0</v>
      </c>
      <c r="W7912">
        <v>0</v>
      </c>
      <c r="X7912">
        <v>48.172189799188217</v>
      </c>
      <c r="Y7912">
        <v>0</v>
      </c>
      <c r="Z7912">
        <v>0</v>
      </c>
      <c r="AA7912">
        <v>0</v>
      </c>
      <c r="AB7912">
        <v>13.932643736744623</v>
      </c>
      <c r="AC7912">
        <v>0</v>
      </c>
      <c r="AD7912">
        <v>0</v>
      </c>
      <c r="AE7912">
        <v>62.104833535932841</v>
      </c>
    </row>
    <row r="7913" spans="1:31" x14ac:dyDescent="0.25">
      <c r="A7913">
        <v>2288105</v>
      </c>
      <c r="B7913">
        <v>1</v>
      </c>
      <c r="C7913" t="s">
        <v>81</v>
      </c>
      <c r="D7913" t="s">
        <v>128</v>
      </c>
      <c r="E7913" t="s">
        <v>141</v>
      </c>
      <c r="F7913" t="s">
        <v>22743</v>
      </c>
      <c r="G7913" t="s">
        <v>143</v>
      </c>
      <c r="H7913" t="s">
        <v>135</v>
      </c>
      <c r="I7913" t="s">
        <v>136</v>
      </c>
      <c r="J7913" t="s">
        <v>137</v>
      </c>
      <c r="K7913" t="s">
        <v>144</v>
      </c>
      <c r="L7913" t="s">
        <v>22744</v>
      </c>
      <c r="M7913" t="s">
        <v>22745</v>
      </c>
      <c r="N7913">
        <v>2.628333333</v>
      </c>
      <c r="O7913">
        <v>0</v>
      </c>
      <c r="P7913">
        <v>544</v>
      </c>
      <c r="Q7913">
        <v>0</v>
      </c>
      <c r="R7913">
        <v>0</v>
      </c>
      <c r="S7913">
        <v>0</v>
      </c>
      <c r="T7913">
        <v>24</v>
      </c>
      <c r="U7913">
        <v>0</v>
      </c>
      <c r="V7913">
        <v>0</v>
      </c>
      <c r="W7913">
        <v>0</v>
      </c>
      <c r="X7913">
        <v>296.38118959512923</v>
      </c>
      <c r="Y7913">
        <v>0</v>
      </c>
      <c r="Z7913">
        <v>0</v>
      </c>
      <c r="AA7913">
        <v>0</v>
      </c>
      <c r="AB7913">
        <v>113.68635051198829</v>
      </c>
      <c r="AC7913">
        <v>0</v>
      </c>
      <c r="AD7913">
        <v>0</v>
      </c>
      <c r="AE7913">
        <v>410.06754010711751</v>
      </c>
    </row>
    <row r="7914" spans="1:31" x14ac:dyDescent="0.25">
      <c r="A7914">
        <v>2288082</v>
      </c>
      <c r="B7914">
        <v>1</v>
      </c>
      <c r="C7914" t="s">
        <v>80</v>
      </c>
      <c r="D7914" t="s">
        <v>86</v>
      </c>
      <c r="E7914" t="s">
        <v>312</v>
      </c>
      <c r="F7914" t="s">
        <v>22746</v>
      </c>
      <c r="G7914" t="s">
        <v>149</v>
      </c>
      <c r="H7914" t="s">
        <v>150</v>
      </c>
      <c r="I7914" t="s">
        <v>136</v>
      </c>
      <c r="J7914" t="s">
        <v>137</v>
      </c>
      <c r="K7914" t="s">
        <v>138</v>
      </c>
      <c r="L7914" t="s">
        <v>22747</v>
      </c>
      <c r="M7914" t="s">
        <v>22748</v>
      </c>
      <c r="N7914">
        <v>1.7152777770000001</v>
      </c>
      <c r="O7914">
        <v>0</v>
      </c>
      <c r="P7914">
        <v>46</v>
      </c>
      <c r="Q7914">
        <v>0</v>
      </c>
      <c r="R7914">
        <v>2</v>
      </c>
      <c r="S7914">
        <v>0</v>
      </c>
      <c r="T7914">
        <v>3</v>
      </c>
      <c r="U7914">
        <v>0</v>
      </c>
      <c r="V7914">
        <v>0</v>
      </c>
      <c r="W7914">
        <v>0</v>
      </c>
      <c r="X7914">
        <v>68.98190333223836</v>
      </c>
      <c r="Y7914">
        <v>0</v>
      </c>
      <c r="Z7914">
        <v>0.71604595240080005</v>
      </c>
      <c r="AA7914">
        <v>0</v>
      </c>
      <c r="AB7914">
        <v>34.722287232474628</v>
      </c>
      <c r="AC7914">
        <v>0</v>
      </c>
      <c r="AD7914">
        <v>0</v>
      </c>
      <c r="AE7914">
        <v>104.42023651711379</v>
      </c>
    </row>
    <row r="7915" spans="1:31" x14ac:dyDescent="0.25">
      <c r="A7915">
        <v>2288414</v>
      </c>
      <c r="B7915">
        <v>1</v>
      </c>
      <c r="C7915" t="s">
        <v>80</v>
      </c>
      <c r="D7915" t="s">
        <v>94</v>
      </c>
      <c r="E7915" t="s">
        <v>157</v>
      </c>
      <c r="F7915" t="s">
        <v>22749</v>
      </c>
      <c r="G7915" t="s">
        <v>134</v>
      </c>
      <c r="H7915" t="s">
        <v>135</v>
      </c>
      <c r="I7915" t="s">
        <v>136</v>
      </c>
      <c r="J7915" t="s">
        <v>137</v>
      </c>
      <c r="K7915" t="s">
        <v>138</v>
      </c>
      <c r="L7915" t="s">
        <v>22750</v>
      </c>
      <c r="M7915" t="s">
        <v>22751</v>
      </c>
      <c r="N7915">
        <v>0.92777777699999997</v>
      </c>
      <c r="O7915">
        <v>0</v>
      </c>
      <c r="P7915">
        <v>0</v>
      </c>
      <c r="Q7915">
        <v>6</v>
      </c>
      <c r="R7915">
        <v>0</v>
      </c>
      <c r="S7915">
        <v>5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2.0508947302317</v>
      </c>
      <c r="Z7915">
        <v>0</v>
      </c>
      <c r="AA7915">
        <v>37.395512950046339</v>
      </c>
      <c r="AB7915">
        <v>0</v>
      </c>
      <c r="AC7915">
        <v>0</v>
      </c>
      <c r="AD7915">
        <v>0</v>
      </c>
      <c r="AE7915">
        <v>39.446407680278035</v>
      </c>
    </row>
    <row r="7916" spans="1:31" x14ac:dyDescent="0.25">
      <c r="A7916">
        <v>2288291</v>
      </c>
      <c r="B7916">
        <v>1</v>
      </c>
      <c r="C7916" t="s">
        <v>80</v>
      </c>
      <c r="D7916" t="s">
        <v>96</v>
      </c>
      <c r="E7916" t="s">
        <v>141</v>
      </c>
      <c r="F7916" t="s">
        <v>22752</v>
      </c>
      <c r="G7916" t="s">
        <v>143</v>
      </c>
      <c r="H7916" t="s">
        <v>135</v>
      </c>
      <c r="I7916" t="s">
        <v>136</v>
      </c>
      <c r="J7916" t="s">
        <v>137</v>
      </c>
      <c r="K7916" t="s">
        <v>144</v>
      </c>
      <c r="L7916" t="s">
        <v>22753</v>
      </c>
      <c r="M7916" t="s">
        <v>22754</v>
      </c>
      <c r="N7916">
        <v>0.29138888800000001</v>
      </c>
      <c r="O7916">
        <v>0</v>
      </c>
      <c r="P7916">
        <v>979</v>
      </c>
      <c r="Q7916">
        <v>0</v>
      </c>
      <c r="R7916">
        <v>2</v>
      </c>
      <c r="S7916">
        <v>1</v>
      </c>
      <c r="T7916">
        <v>137</v>
      </c>
      <c r="U7916">
        <v>0</v>
      </c>
      <c r="V7916">
        <v>0</v>
      </c>
      <c r="W7916">
        <v>0</v>
      </c>
      <c r="X7916">
        <v>125.14855696236897</v>
      </c>
      <c r="Y7916">
        <v>0</v>
      </c>
      <c r="Z7916">
        <v>1.7778352047783334E-2</v>
      </c>
      <c r="AA7916">
        <v>28.612905391223997</v>
      </c>
      <c r="AB7916">
        <v>42.75805566948469</v>
      </c>
      <c r="AC7916">
        <v>0</v>
      </c>
      <c r="AD7916">
        <v>0</v>
      </c>
      <c r="AE7916">
        <v>196.53729637512544</v>
      </c>
    </row>
    <row r="7917" spans="1:31" x14ac:dyDescent="0.25">
      <c r="A7917">
        <v>2288314</v>
      </c>
      <c r="B7917">
        <v>1</v>
      </c>
      <c r="C7917" t="s">
        <v>80</v>
      </c>
      <c r="D7917" t="s">
        <v>83</v>
      </c>
      <c r="E7917" t="s">
        <v>141</v>
      </c>
      <c r="F7917" t="s">
        <v>22755</v>
      </c>
      <c r="G7917" t="s">
        <v>3476</v>
      </c>
      <c r="H7917" t="s">
        <v>135</v>
      </c>
      <c r="I7917" t="s">
        <v>136</v>
      </c>
      <c r="J7917" t="s">
        <v>137</v>
      </c>
      <c r="K7917" t="s">
        <v>138</v>
      </c>
      <c r="L7917" t="s">
        <v>22756</v>
      </c>
      <c r="M7917" t="s">
        <v>22757</v>
      </c>
      <c r="N7917">
        <v>3.0625</v>
      </c>
      <c r="O7917">
        <v>0</v>
      </c>
      <c r="P7917">
        <v>0</v>
      </c>
      <c r="Q7917">
        <v>0</v>
      </c>
      <c r="R7917">
        <v>0</v>
      </c>
      <c r="S7917">
        <v>12</v>
      </c>
      <c r="T7917">
        <v>5</v>
      </c>
      <c r="U7917">
        <v>2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369.1646196044357</v>
      </c>
      <c r="AB7917">
        <v>85.789078634820498</v>
      </c>
      <c r="AC7917">
        <v>1022.13957766023</v>
      </c>
      <c r="AD7917">
        <v>0</v>
      </c>
      <c r="AE7917">
        <v>1477.0932758994861</v>
      </c>
    </row>
    <row r="7918" spans="1:31" x14ac:dyDescent="0.25">
      <c r="A7918">
        <v>2288337</v>
      </c>
      <c r="B7918">
        <v>1</v>
      </c>
      <c r="C7918" t="s">
        <v>80</v>
      </c>
      <c r="D7918" t="s">
        <v>93</v>
      </c>
      <c r="E7918" t="s">
        <v>165</v>
      </c>
      <c r="F7918" t="s">
        <v>22758</v>
      </c>
      <c r="G7918" t="s">
        <v>198</v>
      </c>
      <c r="H7918" t="s">
        <v>150</v>
      </c>
      <c r="I7918" t="s">
        <v>136</v>
      </c>
      <c r="J7918" t="s">
        <v>137</v>
      </c>
      <c r="K7918" t="s">
        <v>138</v>
      </c>
      <c r="L7918" t="s">
        <v>22759</v>
      </c>
      <c r="M7918" t="s">
        <v>22760</v>
      </c>
      <c r="N7918">
        <v>3.0761111109999999</v>
      </c>
      <c r="O7918">
        <v>0</v>
      </c>
      <c r="P7918">
        <v>4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4.1337911431187422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4.1337911431187422</v>
      </c>
    </row>
    <row r="7919" spans="1:31" x14ac:dyDescent="0.25">
      <c r="A7919">
        <v>2288205</v>
      </c>
      <c r="B7919">
        <v>1</v>
      </c>
      <c r="C7919" t="s">
        <v>80</v>
      </c>
      <c r="D7919" t="s">
        <v>100</v>
      </c>
      <c r="E7919" t="s">
        <v>157</v>
      </c>
      <c r="F7919" t="s">
        <v>22761</v>
      </c>
      <c r="G7919" t="s">
        <v>1804</v>
      </c>
      <c r="H7919" t="s">
        <v>135</v>
      </c>
      <c r="I7919" t="s">
        <v>136</v>
      </c>
      <c r="J7919" t="s">
        <v>137</v>
      </c>
      <c r="K7919" t="s">
        <v>138</v>
      </c>
      <c r="L7919" t="s">
        <v>22762</v>
      </c>
      <c r="M7919" t="s">
        <v>22763</v>
      </c>
      <c r="N7919">
        <v>1.4175</v>
      </c>
      <c r="O7919">
        <v>0</v>
      </c>
      <c r="P7919">
        <v>615</v>
      </c>
      <c r="Q7919">
        <v>0</v>
      </c>
      <c r="R7919">
        <v>114</v>
      </c>
      <c r="S7919">
        <v>5</v>
      </c>
      <c r="T7919">
        <v>115</v>
      </c>
      <c r="U7919">
        <v>0</v>
      </c>
      <c r="V7919">
        <v>0</v>
      </c>
      <c r="W7919">
        <v>0</v>
      </c>
      <c r="X7919">
        <v>287.57907878764047</v>
      </c>
      <c r="Y7919">
        <v>0</v>
      </c>
      <c r="Z7919">
        <v>51.078607044567235</v>
      </c>
      <c r="AA7919">
        <v>613.14211307430628</v>
      </c>
      <c r="AB7919">
        <v>135.38404515026184</v>
      </c>
      <c r="AC7919">
        <v>0</v>
      </c>
      <c r="AD7919">
        <v>0</v>
      </c>
      <c r="AE7919">
        <v>1087.1838440567758</v>
      </c>
    </row>
    <row r="7920" spans="1:31" x14ac:dyDescent="0.25">
      <c r="A7920">
        <v>2288351</v>
      </c>
      <c r="B7920">
        <v>1</v>
      </c>
      <c r="C7920" t="s">
        <v>81</v>
      </c>
      <c r="D7920" t="s">
        <v>115</v>
      </c>
      <c r="E7920" t="s">
        <v>147</v>
      </c>
      <c r="F7920" t="s">
        <v>22764</v>
      </c>
      <c r="G7920" t="s">
        <v>149</v>
      </c>
      <c r="H7920" t="s">
        <v>150</v>
      </c>
      <c r="I7920" t="s">
        <v>136</v>
      </c>
      <c r="J7920" t="s">
        <v>137</v>
      </c>
      <c r="K7920" t="s">
        <v>138</v>
      </c>
      <c r="L7920" t="s">
        <v>22765</v>
      </c>
      <c r="M7920" t="s">
        <v>22766</v>
      </c>
      <c r="N7920">
        <v>3.0044444440000002</v>
      </c>
      <c r="O7920">
        <v>0</v>
      </c>
      <c r="P7920">
        <v>7</v>
      </c>
      <c r="Q7920">
        <v>0</v>
      </c>
      <c r="R7920">
        <v>1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0.96736302946634711</v>
      </c>
      <c r="Y7920">
        <v>0</v>
      </c>
      <c r="Z7920">
        <v>2.9646562368033334E-2</v>
      </c>
      <c r="AA7920">
        <v>0</v>
      </c>
      <c r="AB7920">
        <v>0</v>
      </c>
      <c r="AC7920">
        <v>0</v>
      </c>
      <c r="AD7920">
        <v>0</v>
      </c>
      <c r="AE7920">
        <v>0.99700959183438043</v>
      </c>
    </row>
    <row r="7921" spans="1:31" x14ac:dyDescent="0.25">
      <c r="A7921">
        <v>2288188</v>
      </c>
      <c r="B7921">
        <v>1</v>
      </c>
      <c r="C7921" t="s">
        <v>80</v>
      </c>
      <c r="D7921" t="s">
        <v>86</v>
      </c>
      <c r="E7921" t="s">
        <v>312</v>
      </c>
      <c r="F7921" t="s">
        <v>22746</v>
      </c>
      <c r="G7921" t="s">
        <v>149</v>
      </c>
      <c r="H7921" t="s">
        <v>150</v>
      </c>
      <c r="I7921" t="s">
        <v>136</v>
      </c>
      <c r="J7921" t="s">
        <v>137</v>
      </c>
      <c r="K7921" t="s">
        <v>138</v>
      </c>
      <c r="L7921" t="s">
        <v>22767</v>
      </c>
      <c r="M7921" t="s">
        <v>22768</v>
      </c>
      <c r="N7921">
        <v>1.8972222219999999</v>
      </c>
      <c r="O7921">
        <v>0</v>
      </c>
      <c r="P7921">
        <v>46</v>
      </c>
      <c r="Q7921">
        <v>0</v>
      </c>
      <c r="R7921">
        <v>2</v>
      </c>
      <c r="S7921">
        <v>0</v>
      </c>
      <c r="T7921">
        <v>3</v>
      </c>
      <c r="U7921">
        <v>0</v>
      </c>
      <c r="V7921">
        <v>0</v>
      </c>
      <c r="W7921">
        <v>0</v>
      </c>
      <c r="X7921">
        <v>75.611702817699026</v>
      </c>
      <c r="Y7921">
        <v>0</v>
      </c>
      <c r="Z7921">
        <v>0.88522613569200015</v>
      </c>
      <c r="AA7921">
        <v>0</v>
      </c>
      <c r="AB7921">
        <v>42.841733608482336</v>
      </c>
      <c r="AC7921">
        <v>0</v>
      </c>
      <c r="AD7921">
        <v>0</v>
      </c>
      <c r="AE7921">
        <v>119.33866256187335</v>
      </c>
    </row>
    <row r="7922" spans="1:31" x14ac:dyDescent="0.25">
      <c r="A7922">
        <v>2288354</v>
      </c>
      <c r="B7922">
        <v>1</v>
      </c>
      <c r="C7922" t="s">
        <v>80</v>
      </c>
      <c r="D7922" t="s">
        <v>83</v>
      </c>
      <c r="E7922" t="s">
        <v>141</v>
      </c>
      <c r="F7922" t="s">
        <v>22769</v>
      </c>
      <c r="G7922" t="s">
        <v>442</v>
      </c>
      <c r="H7922" t="s">
        <v>135</v>
      </c>
      <c r="I7922" t="s">
        <v>136</v>
      </c>
      <c r="J7922" t="s">
        <v>137</v>
      </c>
      <c r="K7922" t="s">
        <v>138</v>
      </c>
      <c r="L7922" t="s">
        <v>2403</v>
      </c>
      <c r="M7922" t="s">
        <v>22770</v>
      </c>
      <c r="N7922">
        <v>0.12222222200000001</v>
      </c>
      <c r="O7922">
        <v>0</v>
      </c>
      <c r="P7922">
        <v>1323</v>
      </c>
      <c r="Q7922">
        <v>0</v>
      </c>
      <c r="R7922">
        <v>0</v>
      </c>
      <c r="S7922">
        <v>0</v>
      </c>
      <c r="T7922">
        <v>74</v>
      </c>
      <c r="U7922">
        <v>0</v>
      </c>
      <c r="V7922">
        <v>0</v>
      </c>
      <c r="W7922">
        <v>0</v>
      </c>
      <c r="X7922">
        <v>35.652300764251009</v>
      </c>
      <c r="Y7922">
        <v>0</v>
      </c>
      <c r="Z7922">
        <v>0</v>
      </c>
      <c r="AA7922">
        <v>0</v>
      </c>
      <c r="AB7922">
        <v>9.0871460675807789</v>
      </c>
      <c r="AC7922">
        <v>0</v>
      </c>
      <c r="AD7922">
        <v>0</v>
      </c>
      <c r="AE7922">
        <v>44.739446831831785</v>
      </c>
    </row>
    <row r="7923" spans="1:31" x14ac:dyDescent="0.25">
      <c r="A7923">
        <v>2288045</v>
      </c>
      <c r="B7923">
        <v>1</v>
      </c>
      <c r="C7923" t="s">
        <v>80</v>
      </c>
      <c r="D7923" t="s">
        <v>88</v>
      </c>
      <c r="E7923" t="s">
        <v>147</v>
      </c>
      <c r="F7923" t="s">
        <v>22135</v>
      </c>
      <c r="G7923" t="s">
        <v>149</v>
      </c>
      <c r="H7923" t="s">
        <v>150</v>
      </c>
      <c r="I7923" t="s">
        <v>136</v>
      </c>
      <c r="J7923" t="s">
        <v>137</v>
      </c>
      <c r="K7923" t="s">
        <v>138</v>
      </c>
      <c r="L7923" t="s">
        <v>22771</v>
      </c>
      <c r="M7923" t="s">
        <v>22772</v>
      </c>
      <c r="N7923">
        <v>1.036944444</v>
      </c>
      <c r="O7923">
        <v>0</v>
      </c>
      <c r="P7923">
        <v>33</v>
      </c>
      <c r="Q7923">
        <v>0</v>
      </c>
      <c r="R7923">
        <v>0</v>
      </c>
      <c r="S7923">
        <v>0</v>
      </c>
      <c r="T7923">
        <v>2</v>
      </c>
      <c r="U7923">
        <v>0</v>
      </c>
      <c r="V7923">
        <v>0</v>
      </c>
      <c r="W7923">
        <v>0</v>
      </c>
      <c r="X7923">
        <v>12.633986996213919</v>
      </c>
      <c r="Y7923">
        <v>0</v>
      </c>
      <c r="Z7923">
        <v>0</v>
      </c>
      <c r="AA7923">
        <v>0</v>
      </c>
      <c r="AB7923">
        <v>4.6763547241004755</v>
      </c>
      <c r="AC7923">
        <v>0</v>
      </c>
      <c r="AD7923">
        <v>0</v>
      </c>
      <c r="AE7923">
        <v>17.310341720314394</v>
      </c>
    </row>
    <row r="7924" spans="1:31" x14ac:dyDescent="0.25">
      <c r="A7924">
        <v>2288331</v>
      </c>
      <c r="B7924">
        <v>1</v>
      </c>
      <c r="C7924" t="s">
        <v>80</v>
      </c>
      <c r="D7924" t="s">
        <v>105</v>
      </c>
      <c r="E7924" t="s">
        <v>165</v>
      </c>
      <c r="F7924" t="s">
        <v>22773</v>
      </c>
      <c r="G7924" t="s">
        <v>198</v>
      </c>
      <c r="H7924" t="s">
        <v>150</v>
      </c>
      <c r="I7924" t="s">
        <v>136</v>
      </c>
      <c r="J7924" t="s">
        <v>137</v>
      </c>
      <c r="K7924" t="s">
        <v>138</v>
      </c>
      <c r="L7924" t="s">
        <v>22774</v>
      </c>
      <c r="M7924" t="s">
        <v>22775</v>
      </c>
      <c r="N7924">
        <v>2.0333333329999999</v>
      </c>
      <c r="O7924">
        <v>0</v>
      </c>
      <c r="P7924">
        <v>2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2.3665478907385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2.3665478907385</v>
      </c>
    </row>
    <row r="7925" spans="1:31" x14ac:dyDescent="0.25">
      <c r="A7925">
        <v>2288168</v>
      </c>
      <c r="B7925">
        <v>1</v>
      </c>
      <c r="C7925" t="s">
        <v>81</v>
      </c>
      <c r="D7925" t="s">
        <v>123</v>
      </c>
      <c r="E7925" t="s">
        <v>147</v>
      </c>
      <c r="F7925" t="s">
        <v>22776</v>
      </c>
      <c r="G7925" t="s">
        <v>149</v>
      </c>
      <c r="H7925" t="s">
        <v>150</v>
      </c>
      <c r="I7925" t="s">
        <v>136</v>
      </c>
      <c r="J7925" t="s">
        <v>137</v>
      </c>
      <c r="K7925" t="s">
        <v>138</v>
      </c>
      <c r="L7925" t="s">
        <v>22777</v>
      </c>
      <c r="M7925" t="s">
        <v>22778</v>
      </c>
      <c r="N7925">
        <v>1.291666666</v>
      </c>
      <c r="O7925">
        <v>0</v>
      </c>
      <c r="P7925">
        <v>54</v>
      </c>
      <c r="Q7925">
        <v>0</v>
      </c>
      <c r="R7925">
        <v>1</v>
      </c>
      <c r="S7925">
        <v>0</v>
      </c>
      <c r="T7925">
        <v>9</v>
      </c>
      <c r="U7925">
        <v>0</v>
      </c>
      <c r="V7925">
        <v>0</v>
      </c>
      <c r="W7925">
        <v>0</v>
      </c>
      <c r="X7925">
        <v>6.9860279574595676</v>
      </c>
      <c r="Y7925">
        <v>0</v>
      </c>
      <c r="Z7925">
        <v>0</v>
      </c>
      <c r="AA7925">
        <v>0</v>
      </c>
      <c r="AB7925">
        <v>10.289724612001974</v>
      </c>
      <c r="AC7925">
        <v>0</v>
      </c>
      <c r="AD7925">
        <v>0</v>
      </c>
      <c r="AE7925">
        <v>17.275752569461542</v>
      </c>
    </row>
    <row r="7926" spans="1:31" x14ac:dyDescent="0.25">
      <c r="A7926">
        <v>2288231</v>
      </c>
      <c r="B7926">
        <v>1</v>
      </c>
      <c r="C7926" t="s">
        <v>80</v>
      </c>
      <c r="D7926" t="s">
        <v>100</v>
      </c>
      <c r="E7926" t="s">
        <v>147</v>
      </c>
      <c r="F7926" t="s">
        <v>22779</v>
      </c>
      <c r="G7926" t="s">
        <v>233</v>
      </c>
      <c r="H7926" t="s">
        <v>150</v>
      </c>
      <c r="I7926" t="s">
        <v>136</v>
      </c>
      <c r="J7926" t="s">
        <v>137</v>
      </c>
      <c r="K7926" t="s">
        <v>138</v>
      </c>
      <c r="L7926" t="s">
        <v>22780</v>
      </c>
      <c r="M7926" t="s">
        <v>22781</v>
      </c>
      <c r="N7926">
        <v>0.78888888800000001</v>
      </c>
      <c r="O7926">
        <v>0</v>
      </c>
      <c r="P7926">
        <v>11</v>
      </c>
      <c r="Q7926">
        <v>0</v>
      </c>
      <c r="R7926">
        <v>8</v>
      </c>
      <c r="S7926">
        <v>0</v>
      </c>
      <c r="T7926">
        <v>4</v>
      </c>
      <c r="U7926">
        <v>0</v>
      </c>
      <c r="V7926">
        <v>0</v>
      </c>
      <c r="W7926">
        <v>0</v>
      </c>
      <c r="X7926">
        <v>0.64574236973400001</v>
      </c>
      <c r="Y7926">
        <v>0</v>
      </c>
      <c r="Z7926">
        <v>0.78139901829599989</v>
      </c>
      <c r="AA7926">
        <v>0</v>
      </c>
      <c r="AB7926">
        <v>1.8446322491682221</v>
      </c>
      <c r="AC7926">
        <v>0</v>
      </c>
      <c r="AD7926">
        <v>0</v>
      </c>
      <c r="AE7926">
        <v>3.2717736371982218</v>
      </c>
    </row>
    <row r="7927" spans="1:31" x14ac:dyDescent="0.25">
      <c r="A7927">
        <v>2288417</v>
      </c>
      <c r="B7927">
        <v>1</v>
      </c>
      <c r="C7927" t="s">
        <v>81</v>
      </c>
      <c r="D7927" t="s">
        <v>127</v>
      </c>
      <c r="E7927" t="s">
        <v>147</v>
      </c>
      <c r="F7927" t="s">
        <v>22782</v>
      </c>
      <c r="G7927" t="s">
        <v>149</v>
      </c>
      <c r="H7927" t="s">
        <v>150</v>
      </c>
      <c r="I7927" t="s">
        <v>136</v>
      </c>
      <c r="J7927" t="s">
        <v>137</v>
      </c>
      <c r="K7927" t="s">
        <v>138</v>
      </c>
      <c r="L7927" t="s">
        <v>22783</v>
      </c>
      <c r="M7927" t="s">
        <v>22784</v>
      </c>
      <c r="N7927">
        <v>2.9794444439999999</v>
      </c>
      <c r="O7927">
        <v>0</v>
      </c>
      <c r="P7927">
        <v>1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0.78874574592466673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0.78874574592466673</v>
      </c>
    </row>
    <row r="7928" spans="1:31" x14ac:dyDescent="0.25">
      <c r="A7928">
        <v>2288025</v>
      </c>
      <c r="B7928">
        <v>1</v>
      </c>
      <c r="C7928" t="s">
        <v>80</v>
      </c>
      <c r="D7928" t="s">
        <v>110</v>
      </c>
      <c r="E7928" t="s">
        <v>157</v>
      </c>
      <c r="F7928" t="s">
        <v>22785</v>
      </c>
      <c r="G7928" t="s">
        <v>442</v>
      </c>
      <c r="H7928" t="s">
        <v>135</v>
      </c>
      <c r="I7928" t="s">
        <v>136</v>
      </c>
      <c r="J7928" t="s">
        <v>137</v>
      </c>
      <c r="K7928" t="s">
        <v>144</v>
      </c>
      <c r="L7928" t="s">
        <v>22786</v>
      </c>
      <c r="M7928" t="s">
        <v>22787</v>
      </c>
      <c r="N7928">
        <v>0.712777777</v>
      </c>
      <c r="O7928">
        <v>0</v>
      </c>
      <c r="P7928">
        <v>1568</v>
      </c>
      <c r="Q7928">
        <v>0</v>
      </c>
      <c r="R7928">
        <v>0</v>
      </c>
      <c r="S7928">
        <v>1</v>
      </c>
      <c r="T7928">
        <v>154</v>
      </c>
      <c r="U7928">
        <v>0</v>
      </c>
      <c r="V7928">
        <v>0</v>
      </c>
      <c r="W7928">
        <v>0</v>
      </c>
      <c r="X7928">
        <v>265.72908627446412</v>
      </c>
      <c r="Y7928">
        <v>0</v>
      </c>
      <c r="Z7928">
        <v>0</v>
      </c>
      <c r="AA7928">
        <v>0.71740244786369167</v>
      </c>
      <c r="AB7928">
        <v>72.131715492389361</v>
      </c>
      <c r="AC7928">
        <v>0</v>
      </c>
      <c r="AD7928">
        <v>0</v>
      </c>
      <c r="AE7928">
        <v>338.57820421471718</v>
      </c>
    </row>
    <row r="7929" spans="1:31" x14ac:dyDescent="0.25">
      <c r="A7929">
        <v>2288274</v>
      </c>
      <c r="B7929">
        <v>1</v>
      </c>
      <c r="C7929" t="s">
        <v>81</v>
      </c>
      <c r="D7929" t="s">
        <v>113</v>
      </c>
      <c r="E7929" t="s">
        <v>147</v>
      </c>
      <c r="F7929" t="s">
        <v>364</v>
      </c>
      <c r="G7929" t="s">
        <v>149</v>
      </c>
      <c r="H7929" t="s">
        <v>150</v>
      </c>
      <c r="I7929" t="s">
        <v>136</v>
      </c>
      <c r="J7929" t="s">
        <v>137</v>
      </c>
      <c r="K7929" t="s">
        <v>138</v>
      </c>
      <c r="L7929" t="s">
        <v>22788</v>
      </c>
      <c r="M7929" t="s">
        <v>22789</v>
      </c>
      <c r="N7929">
        <v>2.378055555</v>
      </c>
      <c r="O7929">
        <v>0</v>
      </c>
      <c r="P7929">
        <v>9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1.7297555062512828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1.7297555062512828</v>
      </c>
    </row>
    <row r="7930" spans="1:31" x14ac:dyDescent="0.25">
      <c r="A7930">
        <v>2288294</v>
      </c>
      <c r="B7930">
        <v>1</v>
      </c>
      <c r="C7930" t="s">
        <v>80</v>
      </c>
      <c r="D7930" t="s">
        <v>96</v>
      </c>
      <c r="E7930" t="s">
        <v>147</v>
      </c>
      <c r="F7930" t="s">
        <v>22790</v>
      </c>
      <c r="G7930" t="s">
        <v>297</v>
      </c>
      <c r="H7930" t="s">
        <v>150</v>
      </c>
      <c r="I7930" t="s">
        <v>136</v>
      </c>
      <c r="J7930" t="s">
        <v>137</v>
      </c>
      <c r="K7930" t="s">
        <v>138</v>
      </c>
      <c r="L7930" t="s">
        <v>22791</v>
      </c>
      <c r="M7930" t="s">
        <v>22792</v>
      </c>
      <c r="N7930">
        <v>4.1741666659999996</v>
      </c>
      <c r="O7930">
        <v>0</v>
      </c>
      <c r="P7930">
        <v>36</v>
      </c>
      <c r="Q7930">
        <v>0</v>
      </c>
      <c r="R7930">
        <v>0</v>
      </c>
      <c r="S7930">
        <v>0</v>
      </c>
      <c r="T7930">
        <v>3</v>
      </c>
      <c r="U7930">
        <v>0</v>
      </c>
      <c r="V7930">
        <v>0</v>
      </c>
      <c r="W7930">
        <v>0</v>
      </c>
      <c r="X7930">
        <v>53.874815504402726</v>
      </c>
      <c r="Y7930">
        <v>0</v>
      </c>
      <c r="Z7930">
        <v>0</v>
      </c>
      <c r="AA7930">
        <v>0</v>
      </c>
      <c r="AB7930">
        <v>19.428547576306762</v>
      </c>
      <c r="AC7930">
        <v>0</v>
      </c>
      <c r="AD7930">
        <v>0</v>
      </c>
      <c r="AE7930">
        <v>73.303363080709488</v>
      </c>
    </row>
    <row r="7931" spans="1:31" x14ac:dyDescent="0.25">
      <c r="A7931">
        <v>2288440</v>
      </c>
      <c r="B7931">
        <v>1</v>
      </c>
      <c r="C7931" t="s">
        <v>80</v>
      </c>
      <c r="D7931" t="s">
        <v>83</v>
      </c>
      <c r="E7931" t="s">
        <v>165</v>
      </c>
      <c r="F7931" t="s">
        <v>22793</v>
      </c>
      <c r="G7931" t="s">
        <v>198</v>
      </c>
      <c r="H7931" t="s">
        <v>150</v>
      </c>
      <c r="I7931" t="s">
        <v>136</v>
      </c>
      <c r="J7931" t="s">
        <v>137</v>
      </c>
      <c r="K7931" t="s">
        <v>138</v>
      </c>
      <c r="L7931" t="s">
        <v>22794</v>
      </c>
      <c r="M7931" t="s">
        <v>22795</v>
      </c>
      <c r="N7931">
        <v>1.283055555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1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3.0959958471829334</v>
      </c>
      <c r="AC7931">
        <v>0</v>
      </c>
      <c r="AD7931">
        <v>0</v>
      </c>
      <c r="AE7931">
        <v>3.0959958471829334</v>
      </c>
    </row>
    <row r="7932" spans="1:31" x14ac:dyDescent="0.25">
      <c r="A7932">
        <v>2288254</v>
      </c>
      <c r="B7932">
        <v>1</v>
      </c>
      <c r="C7932" t="s">
        <v>80</v>
      </c>
      <c r="D7932" t="s">
        <v>103</v>
      </c>
      <c r="E7932" t="s">
        <v>147</v>
      </c>
      <c r="F7932" t="s">
        <v>22796</v>
      </c>
      <c r="G7932" t="s">
        <v>149</v>
      </c>
      <c r="H7932" t="s">
        <v>150</v>
      </c>
      <c r="I7932" t="s">
        <v>136</v>
      </c>
      <c r="J7932" t="s">
        <v>137</v>
      </c>
      <c r="K7932" t="s">
        <v>138</v>
      </c>
      <c r="L7932" t="s">
        <v>22797</v>
      </c>
      <c r="M7932" t="s">
        <v>22798</v>
      </c>
      <c r="N7932">
        <v>0.509444444</v>
      </c>
      <c r="O7932">
        <v>0</v>
      </c>
      <c r="P7932">
        <v>157</v>
      </c>
      <c r="Q7932">
        <v>0</v>
      </c>
      <c r="R7932">
        <v>0</v>
      </c>
      <c r="S7932">
        <v>0</v>
      </c>
      <c r="T7932">
        <v>8</v>
      </c>
      <c r="U7932">
        <v>0</v>
      </c>
      <c r="V7932">
        <v>0</v>
      </c>
      <c r="W7932">
        <v>0</v>
      </c>
      <c r="X7932">
        <v>21.582763838211605</v>
      </c>
      <c r="Y7932">
        <v>0</v>
      </c>
      <c r="Z7932">
        <v>0</v>
      </c>
      <c r="AA7932">
        <v>0</v>
      </c>
      <c r="AB7932">
        <v>2.6039000314373082</v>
      </c>
      <c r="AC7932">
        <v>0</v>
      </c>
      <c r="AD7932">
        <v>0</v>
      </c>
      <c r="AE7932">
        <v>24.186663869648914</v>
      </c>
    </row>
    <row r="7933" spans="1:31" x14ac:dyDescent="0.25">
      <c r="A7933">
        <v>2288394</v>
      </c>
      <c r="B7933">
        <v>1</v>
      </c>
      <c r="C7933" t="s">
        <v>80</v>
      </c>
      <c r="D7933" t="s">
        <v>98</v>
      </c>
      <c r="E7933" t="s">
        <v>157</v>
      </c>
      <c r="F7933" t="s">
        <v>17797</v>
      </c>
      <c r="G7933" t="s">
        <v>442</v>
      </c>
      <c r="H7933" t="s">
        <v>135</v>
      </c>
      <c r="I7933" t="s">
        <v>136</v>
      </c>
      <c r="J7933" t="s">
        <v>137</v>
      </c>
      <c r="K7933" t="s">
        <v>138</v>
      </c>
      <c r="L7933" t="s">
        <v>22799</v>
      </c>
      <c r="M7933" t="s">
        <v>22800</v>
      </c>
      <c r="N7933">
        <v>0.54805555500000003</v>
      </c>
      <c r="O7933">
        <v>0</v>
      </c>
      <c r="P7933">
        <v>21</v>
      </c>
      <c r="Q7933">
        <v>29</v>
      </c>
      <c r="R7933">
        <v>186</v>
      </c>
      <c r="S7933">
        <v>9</v>
      </c>
      <c r="T7933">
        <v>61</v>
      </c>
      <c r="U7933">
        <v>2</v>
      </c>
      <c r="V7933">
        <v>0</v>
      </c>
      <c r="W7933">
        <v>0</v>
      </c>
      <c r="X7933">
        <v>5.0461665994961402</v>
      </c>
      <c r="Y7933">
        <v>27.49786721007435</v>
      </c>
      <c r="Z7933">
        <v>55.162021056607365</v>
      </c>
      <c r="AA7933">
        <v>25.794530323987722</v>
      </c>
      <c r="AB7933">
        <v>20.780773167070823</v>
      </c>
      <c r="AC7933">
        <v>13.590979005987499</v>
      </c>
      <c r="AD7933">
        <v>0</v>
      </c>
      <c r="AE7933">
        <v>147.87233736322389</v>
      </c>
    </row>
    <row r="7934" spans="1:31" x14ac:dyDescent="0.25">
      <c r="A7934">
        <v>2288148</v>
      </c>
      <c r="B7934">
        <v>1</v>
      </c>
      <c r="C7934" t="s">
        <v>80</v>
      </c>
      <c r="D7934" t="s">
        <v>85</v>
      </c>
      <c r="E7934" t="s">
        <v>165</v>
      </c>
      <c r="F7934" t="s">
        <v>22801</v>
      </c>
      <c r="G7934" t="s">
        <v>225</v>
      </c>
      <c r="H7934" t="s">
        <v>150</v>
      </c>
      <c r="I7934" t="s">
        <v>136</v>
      </c>
      <c r="J7934" t="s">
        <v>137</v>
      </c>
      <c r="K7934" t="s">
        <v>138</v>
      </c>
      <c r="L7934" t="s">
        <v>22802</v>
      </c>
      <c r="M7934" t="s">
        <v>22803</v>
      </c>
      <c r="N7934">
        <v>1.1850000000000001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1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1.8905659032096973</v>
      </c>
      <c r="AC7934">
        <v>0</v>
      </c>
      <c r="AD7934">
        <v>0</v>
      </c>
      <c r="AE7934">
        <v>1.8905659032096973</v>
      </c>
    </row>
    <row r="7935" spans="1:31" x14ac:dyDescent="0.25">
      <c r="A7935">
        <v>2288102</v>
      </c>
      <c r="B7935">
        <v>1</v>
      </c>
      <c r="C7935" t="s">
        <v>80</v>
      </c>
      <c r="D7935" t="s">
        <v>90</v>
      </c>
      <c r="E7935" t="s">
        <v>141</v>
      </c>
      <c r="F7935" t="s">
        <v>22804</v>
      </c>
      <c r="G7935" t="s">
        <v>143</v>
      </c>
      <c r="H7935" t="s">
        <v>135</v>
      </c>
      <c r="I7935" t="s">
        <v>136</v>
      </c>
      <c r="J7935" t="s">
        <v>137</v>
      </c>
      <c r="K7935" t="s">
        <v>144</v>
      </c>
      <c r="L7935" t="s">
        <v>22805</v>
      </c>
      <c r="M7935" t="s">
        <v>22806</v>
      </c>
      <c r="N7935">
        <v>7.8416666660000001</v>
      </c>
      <c r="O7935">
        <v>0</v>
      </c>
      <c r="P7935">
        <v>709</v>
      </c>
      <c r="Q7935">
        <v>0</v>
      </c>
      <c r="R7935">
        <v>0</v>
      </c>
      <c r="S7935">
        <v>0</v>
      </c>
      <c r="T7935">
        <v>21</v>
      </c>
      <c r="U7935">
        <v>0</v>
      </c>
      <c r="V7935">
        <v>0</v>
      </c>
      <c r="W7935">
        <v>0</v>
      </c>
      <c r="X7935">
        <v>1430.5906136979531</v>
      </c>
      <c r="Y7935">
        <v>0</v>
      </c>
      <c r="Z7935">
        <v>0</v>
      </c>
      <c r="AA7935">
        <v>0</v>
      </c>
      <c r="AB7935">
        <v>414.76229766828828</v>
      </c>
      <c r="AC7935">
        <v>0</v>
      </c>
      <c r="AD7935">
        <v>0</v>
      </c>
      <c r="AE7935">
        <v>1845.3529113662414</v>
      </c>
    </row>
    <row r="7936" spans="1:31" x14ac:dyDescent="0.25">
      <c r="A7936">
        <v>2288108</v>
      </c>
      <c r="B7936">
        <v>1</v>
      </c>
      <c r="C7936" t="s">
        <v>80</v>
      </c>
      <c r="D7936" t="s">
        <v>103</v>
      </c>
      <c r="E7936" t="s">
        <v>132</v>
      </c>
      <c r="F7936" t="s">
        <v>22807</v>
      </c>
      <c r="G7936" t="s">
        <v>134</v>
      </c>
      <c r="H7936" t="s">
        <v>135</v>
      </c>
      <c r="I7936" t="s">
        <v>136</v>
      </c>
      <c r="J7936" t="s">
        <v>137</v>
      </c>
      <c r="K7936" t="s">
        <v>138</v>
      </c>
      <c r="L7936" t="s">
        <v>22808</v>
      </c>
      <c r="M7936" t="s">
        <v>22809</v>
      </c>
      <c r="N7936">
        <v>1.135</v>
      </c>
      <c r="O7936">
        <v>0</v>
      </c>
      <c r="P7936">
        <v>0</v>
      </c>
      <c r="Q7936">
        <v>7</v>
      </c>
      <c r="R7936">
        <v>64</v>
      </c>
      <c r="S7936">
        <v>6</v>
      </c>
      <c r="T7936">
        <v>6</v>
      </c>
      <c r="U7936">
        <v>0</v>
      </c>
      <c r="V7936">
        <v>0</v>
      </c>
      <c r="W7936">
        <v>0</v>
      </c>
      <c r="X7936">
        <v>0</v>
      </c>
      <c r="Y7936">
        <v>7.8819762034475005</v>
      </c>
      <c r="Z7936">
        <v>30.744150216356061</v>
      </c>
      <c r="AA7936">
        <v>24.564331530934993</v>
      </c>
      <c r="AB7936">
        <v>13.824563856103824</v>
      </c>
      <c r="AC7936">
        <v>0</v>
      </c>
      <c r="AD7936">
        <v>0</v>
      </c>
      <c r="AE7936">
        <v>77.015021806842384</v>
      </c>
    </row>
    <row r="7937" spans="1:31" x14ac:dyDescent="0.25">
      <c r="A7937">
        <v>2288022</v>
      </c>
      <c r="B7937">
        <v>1</v>
      </c>
      <c r="C7937" t="s">
        <v>81</v>
      </c>
      <c r="D7937" t="s">
        <v>128</v>
      </c>
      <c r="E7937" t="s">
        <v>157</v>
      </c>
      <c r="F7937" t="s">
        <v>2109</v>
      </c>
      <c r="G7937" t="s">
        <v>134</v>
      </c>
      <c r="H7937" t="s">
        <v>135</v>
      </c>
      <c r="I7937" t="s">
        <v>136</v>
      </c>
      <c r="J7937" t="s">
        <v>137</v>
      </c>
      <c r="K7937" t="s">
        <v>138</v>
      </c>
      <c r="L7937" t="s">
        <v>22810</v>
      </c>
      <c r="M7937" t="s">
        <v>22811</v>
      </c>
      <c r="N7937">
        <v>0.42888888800000002</v>
      </c>
      <c r="O7937">
        <v>10</v>
      </c>
      <c r="P7937">
        <v>1543</v>
      </c>
      <c r="Q7937">
        <v>67</v>
      </c>
      <c r="R7937">
        <v>101</v>
      </c>
      <c r="S7937">
        <v>15</v>
      </c>
      <c r="T7937">
        <v>127</v>
      </c>
      <c r="U7937">
        <v>3</v>
      </c>
      <c r="V7937">
        <v>1</v>
      </c>
      <c r="W7937">
        <v>0.99703335913486668</v>
      </c>
      <c r="X7937">
        <v>89.95741677330787</v>
      </c>
      <c r="Y7937">
        <v>9.3806825417536039</v>
      </c>
      <c r="Z7937">
        <v>5.4425798133966001</v>
      </c>
      <c r="AA7937">
        <v>83.473550011679251</v>
      </c>
      <c r="AB7937">
        <v>13.9441895481926</v>
      </c>
      <c r="AC7937">
        <v>1.1557666096613333</v>
      </c>
      <c r="AD7937">
        <v>30.185890370083868</v>
      </c>
      <c r="AE7937">
        <v>234.53710902720997</v>
      </c>
    </row>
    <row r="7938" spans="1:31" x14ac:dyDescent="0.25">
      <c r="A7938">
        <v>2288377</v>
      </c>
      <c r="B7938">
        <v>1</v>
      </c>
      <c r="C7938" t="s">
        <v>81</v>
      </c>
      <c r="D7938" t="s">
        <v>113</v>
      </c>
      <c r="E7938" t="s">
        <v>165</v>
      </c>
      <c r="F7938" t="s">
        <v>22812</v>
      </c>
      <c r="G7938" t="s">
        <v>225</v>
      </c>
      <c r="H7938" t="s">
        <v>150</v>
      </c>
      <c r="I7938" t="s">
        <v>136</v>
      </c>
      <c r="J7938" t="s">
        <v>137</v>
      </c>
      <c r="K7938" t="s">
        <v>138</v>
      </c>
      <c r="L7938" t="s">
        <v>22813</v>
      </c>
      <c r="M7938" t="s">
        <v>22814</v>
      </c>
      <c r="N7938">
        <v>1.690555555</v>
      </c>
      <c r="O7938">
        <v>0</v>
      </c>
      <c r="P7938">
        <v>2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9.613509604373334E-2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9.613509604373334E-2</v>
      </c>
    </row>
    <row r="7939" spans="1:31" x14ac:dyDescent="0.25">
      <c r="A7939">
        <v>2288185</v>
      </c>
      <c r="B7939">
        <v>1</v>
      </c>
      <c r="C7939" t="s">
        <v>80</v>
      </c>
      <c r="D7939" t="s">
        <v>97</v>
      </c>
      <c r="E7939" t="s">
        <v>165</v>
      </c>
      <c r="F7939" t="s">
        <v>22815</v>
      </c>
      <c r="G7939" t="s">
        <v>198</v>
      </c>
      <c r="H7939" t="s">
        <v>150</v>
      </c>
      <c r="I7939" t="s">
        <v>136</v>
      </c>
      <c r="J7939" t="s">
        <v>137</v>
      </c>
      <c r="K7939" t="s">
        <v>138</v>
      </c>
      <c r="L7939" t="s">
        <v>22816</v>
      </c>
      <c r="M7939" t="s">
        <v>22817</v>
      </c>
      <c r="N7939">
        <v>1.65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1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2.6807589886139667</v>
      </c>
      <c r="AC7939">
        <v>0</v>
      </c>
      <c r="AD7939">
        <v>0</v>
      </c>
      <c r="AE7939">
        <v>2.6807589886139667</v>
      </c>
    </row>
    <row r="7940" spans="1:31" x14ac:dyDescent="0.25">
      <c r="A7940">
        <v>2288357</v>
      </c>
      <c r="B7940">
        <v>1</v>
      </c>
      <c r="C7940" t="s">
        <v>80</v>
      </c>
      <c r="D7940" t="s">
        <v>85</v>
      </c>
      <c r="E7940" t="s">
        <v>322</v>
      </c>
      <c r="F7940" t="s">
        <v>2115</v>
      </c>
      <c r="G7940" t="s">
        <v>297</v>
      </c>
      <c r="H7940" t="s">
        <v>135</v>
      </c>
      <c r="I7940" t="s">
        <v>136</v>
      </c>
      <c r="J7940" t="s">
        <v>137</v>
      </c>
      <c r="K7940" t="s">
        <v>138</v>
      </c>
      <c r="L7940" t="s">
        <v>22818</v>
      </c>
      <c r="M7940" t="s">
        <v>22819</v>
      </c>
      <c r="N7940">
        <v>1.285319444</v>
      </c>
      <c r="O7940">
        <v>0</v>
      </c>
      <c r="P7940">
        <v>11162</v>
      </c>
      <c r="Q7940">
        <v>0</v>
      </c>
      <c r="R7940">
        <v>0</v>
      </c>
      <c r="S7940">
        <v>3</v>
      </c>
      <c r="T7940">
        <v>1512</v>
      </c>
      <c r="U7940">
        <v>0</v>
      </c>
      <c r="V7940">
        <v>1</v>
      </c>
      <c r="W7940">
        <v>0</v>
      </c>
      <c r="X7940">
        <v>3533.7521531845678</v>
      </c>
      <c r="Y7940">
        <v>0</v>
      </c>
      <c r="Z7940">
        <v>0</v>
      </c>
      <c r="AA7940">
        <v>1637.1985484457925</v>
      </c>
      <c r="AB7940">
        <v>3867.367796674474</v>
      </c>
      <c r="AC7940">
        <v>0</v>
      </c>
      <c r="AD7940">
        <v>4.6220449461379998</v>
      </c>
      <c r="AE7940">
        <v>9042.940543250972</v>
      </c>
    </row>
    <row r="7941" spans="1:31" x14ac:dyDescent="0.25">
      <c r="A7941">
        <v>2288334</v>
      </c>
      <c r="B7941">
        <v>1</v>
      </c>
      <c r="C7941" t="s">
        <v>80</v>
      </c>
      <c r="D7941" t="s">
        <v>98</v>
      </c>
      <c r="E7941" t="s">
        <v>165</v>
      </c>
      <c r="F7941" t="s">
        <v>22820</v>
      </c>
      <c r="G7941" t="s">
        <v>198</v>
      </c>
      <c r="H7941" t="s">
        <v>150</v>
      </c>
      <c r="I7941" t="s">
        <v>136</v>
      </c>
      <c r="J7941" t="s">
        <v>137</v>
      </c>
      <c r="K7941" t="s">
        <v>138</v>
      </c>
      <c r="L7941" t="s">
        <v>22821</v>
      </c>
      <c r="M7941" t="s">
        <v>22822</v>
      </c>
      <c r="N7941">
        <v>3.8791666660000002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1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0.35788978941615002</v>
      </c>
      <c r="AC7941">
        <v>0</v>
      </c>
      <c r="AD7941">
        <v>0</v>
      </c>
      <c r="AE7941">
        <v>0.35788978941615002</v>
      </c>
    </row>
    <row r="7942" spans="1:31" x14ac:dyDescent="0.25">
      <c r="A7942">
        <v>2288085</v>
      </c>
      <c r="B7942">
        <v>1</v>
      </c>
      <c r="C7942" t="s">
        <v>81</v>
      </c>
      <c r="D7942" t="s">
        <v>121</v>
      </c>
      <c r="E7942" t="s">
        <v>165</v>
      </c>
      <c r="F7942" t="s">
        <v>22823</v>
      </c>
      <c r="G7942" t="s">
        <v>198</v>
      </c>
      <c r="H7942" t="s">
        <v>150</v>
      </c>
      <c r="I7942" t="s">
        <v>136</v>
      </c>
      <c r="J7942" t="s">
        <v>137</v>
      </c>
      <c r="K7942" t="s">
        <v>138</v>
      </c>
      <c r="L7942" t="s">
        <v>22824</v>
      </c>
      <c r="M7942" t="s">
        <v>22825</v>
      </c>
      <c r="N7942">
        <v>2.540277777</v>
      </c>
      <c r="O7942">
        <v>0</v>
      </c>
      <c r="P7942">
        <v>2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</row>
    <row r="7943" spans="1:31" x14ac:dyDescent="0.25">
      <c r="A7943">
        <v>2288228</v>
      </c>
      <c r="B7943">
        <v>1</v>
      </c>
      <c r="C7943" t="s">
        <v>80</v>
      </c>
      <c r="D7943" t="s">
        <v>88</v>
      </c>
      <c r="E7943" t="s">
        <v>322</v>
      </c>
      <c r="F7943" t="s">
        <v>20155</v>
      </c>
      <c r="G7943" t="s">
        <v>297</v>
      </c>
      <c r="H7943" t="s">
        <v>135</v>
      </c>
      <c r="I7943" t="s">
        <v>136</v>
      </c>
      <c r="J7943" t="s">
        <v>3</v>
      </c>
      <c r="K7943" t="s">
        <v>138</v>
      </c>
      <c r="L7943" t="s">
        <v>22826</v>
      </c>
      <c r="M7943" t="s">
        <v>22827</v>
      </c>
      <c r="N7943">
        <v>0.91055555499999996</v>
      </c>
      <c r="O7943">
        <v>0</v>
      </c>
      <c r="P7943">
        <v>2025</v>
      </c>
      <c r="Q7943">
        <v>0</v>
      </c>
      <c r="R7943">
        <v>0</v>
      </c>
      <c r="S7943">
        <v>0</v>
      </c>
      <c r="T7943">
        <v>900</v>
      </c>
      <c r="U7943">
        <v>0</v>
      </c>
      <c r="V7943">
        <v>0</v>
      </c>
      <c r="W7943">
        <v>0</v>
      </c>
      <c r="X7943">
        <v>459.60714430840216</v>
      </c>
      <c r="Y7943">
        <v>0</v>
      </c>
      <c r="Z7943">
        <v>0</v>
      </c>
      <c r="AA7943">
        <v>0</v>
      </c>
      <c r="AB7943">
        <v>1101.580037271026</v>
      </c>
      <c r="AC7943">
        <v>0</v>
      </c>
      <c r="AD7943">
        <v>0</v>
      </c>
      <c r="AE7943">
        <v>1561.1871815794282</v>
      </c>
    </row>
    <row r="7944" spans="1:31" x14ac:dyDescent="0.25">
      <c r="A7944">
        <v>2288128</v>
      </c>
      <c r="B7944">
        <v>1</v>
      </c>
      <c r="C7944" t="s">
        <v>80</v>
      </c>
      <c r="D7944" t="s">
        <v>83</v>
      </c>
      <c r="E7944" t="s">
        <v>165</v>
      </c>
      <c r="F7944" t="s">
        <v>22828</v>
      </c>
      <c r="G7944" t="s">
        <v>225</v>
      </c>
      <c r="H7944" t="s">
        <v>150</v>
      </c>
      <c r="I7944" t="s">
        <v>136</v>
      </c>
      <c r="J7944" t="s">
        <v>137</v>
      </c>
      <c r="K7944" t="s">
        <v>138</v>
      </c>
      <c r="L7944" t="s">
        <v>22829</v>
      </c>
      <c r="M7944" t="s">
        <v>22830</v>
      </c>
      <c r="N7944">
        <v>1.8291666660000001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1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16.183025570921334</v>
      </c>
      <c r="AC7944">
        <v>0</v>
      </c>
      <c r="AD7944">
        <v>0</v>
      </c>
      <c r="AE7944">
        <v>16.183025570921334</v>
      </c>
    </row>
    <row r="7945" spans="1:31" x14ac:dyDescent="0.25">
      <c r="A7945">
        <v>2288320</v>
      </c>
      <c r="B7945">
        <v>1</v>
      </c>
      <c r="C7945" t="s">
        <v>80</v>
      </c>
      <c r="D7945" t="s">
        <v>97</v>
      </c>
      <c r="E7945" t="s">
        <v>165</v>
      </c>
      <c r="F7945" t="s">
        <v>22831</v>
      </c>
      <c r="G7945" t="s">
        <v>167</v>
      </c>
      <c r="H7945" t="s">
        <v>150</v>
      </c>
      <c r="I7945" t="s">
        <v>136</v>
      </c>
      <c r="J7945" t="s">
        <v>137</v>
      </c>
      <c r="K7945" t="s">
        <v>138</v>
      </c>
      <c r="L7945" t="s">
        <v>22832</v>
      </c>
      <c r="M7945" t="s">
        <v>22833</v>
      </c>
      <c r="N7945">
        <v>3.0819444439999999</v>
      </c>
      <c r="O7945">
        <v>0</v>
      </c>
      <c r="P7945">
        <v>1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0.4611695951240834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0.4611695951240834</v>
      </c>
    </row>
    <row r="7946" spans="1:31" x14ac:dyDescent="0.25">
      <c r="A7946">
        <v>2288529</v>
      </c>
      <c r="B7946">
        <v>1</v>
      </c>
      <c r="C7946" t="s">
        <v>80</v>
      </c>
      <c r="D7946" t="s">
        <v>101</v>
      </c>
      <c r="E7946" t="s">
        <v>165</v>
      </c>
      <c r="F7946" t="s">
        <v>22834</v>
      </c>
      <c r="G7946" t="s">
        <v>167</v>
      </c>
      <c r="H7946" t="s">
        <v>150</v>
      </c>
      <c r="I7946" t="s">
        <v>136</v>
      </c>
      <c r="J7946" t="s">
        <v>137</v>
      </c>
      <c r="K7946" t="s">
        <v>138</v>
      </c>
      <c r="L7946" t="s">
        <v>22835</v>
      </c>
      <c r="M7946" t="s">
        <v>22836</v>
      </c>
      <c r="N7946">
        <v>1.227222222</v>
      </c>
      <c r="O7946">
        <v>0</v>
      </c>
      <c r="P7946">
        <v>3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1.5041504412163611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1.5041504412163611</v>
      </c>
    </row>
    <row r="7947" spans="1:31" x14ac:dyDescent="0.25">
      <c r="A7947">
        <v>2288443</v>
      </c>
      <c r="B7947">
        <v>1</v>
      </c>
      <c r="C7947" t="s">
        <v>80</v>
      </c>
      <c r="D7947" t="s">
        <v>95</v>
      </c>
      <c r="E7947" t="s">
        <v>322</v>
      </c>
      <c r="F7947" t="s">
        <v>22837</v>
      </c>
      <c r="G7947" t="s">
        <v>143</v>
      </c>
      <c r="H7947" t="s">
        <v>135</v>
      </c>
      <c r="I7947" t="s">
        <v>136</v>
      </c>
      <c r="J7947" t="s">
        <v>137</v>
      </c>
      <c r="K7947" t="s">
        <v>144</v>
      </c>
      <c r="L7947" t="s">
        <v>22838</v>
      </c>
      <c r="M7947" t="s">
        <v>22839</v>
      </c>
      <c r="N7947">
        <v>0.48722222199999998</v>
      </c>
      <c r="O7947">
        <v>0</v>
      </c>
      <c r="P7947">
        <v>4613</v>
      </c>
      <c r="Q7947">
        <v>0</v>
      </c>
      <c r="R7947">
        <v>2</v>
      </c>
      <c r="S7947">
        <v>0</v>
      </c>
      <c r="T7947">
        <v>130</v>
      </c>
      <c r="U7947">
        <v>0</v>
      </c>
      <c r="V7947">
        <v>0</v>
      </c>
      <c r="W7947">
        <v>0</v>
      </c>
      <c r="X7947">
        <v>551.69714319560273</v>
      </c>
      <c r="Y7947">
        <v>0</v>
      </c>
      <c r="Z7947">
        <v>4.7215225803199999E-2</v>
      </c>
      <c r="AA7947">
        <v>0</v>
      </c>
      <c r="AB7947">
        <v>73.40855589328963</v>
      </c>
      <c r="AC7947">
        <v>0</v>
      </c>
      <c r="AD7947">
        <v>0</v>
      </c>
      <c r="AE7947">
        <v>625.15291431469564</v>
      </c>
    </row>
    <row r="7948" spans="1:31" x14ac:dyDescent="0.25">
      <c r="A7948">
        <v>2288157</v>
      </c>
      <c r="B7948">
        <v>1</v>
      </c>
      <c r="C7948" t="s">
        <v>80</v>
      </c>
      <c r="D7948" t="s">
        <v>101</v>
      </c>
      <c r="E7948" t="s">
        <v>132</v>
      </c>
      <c r="F7948" t="s">
        <v>22840</v>
      </c>
      <c r="G7948" t="s">
        <v>268</v>
      </c>
      <c r="H7948" t="s">
        <v>135</v>
      </c>
      <c r="I7948" t="s">
        <v>136</v>
      </c>
      <c r="J7948" t="s">
        <v>137</v>
      </c>
      <c r="K7948" t="s">
        <v>138</v>
      </c>
      <c r="L7948" t="s">
        <v>22841</v>
      </c>
      <c r="M7948" t="s">
        <v>22842</v>
      </c>
      <c r="N7948">
        <v>2.9155555550000001</v>
      </c>
      <c r="O7948">
        <v>20</v>
      </c>
      <c r="P7948">
        <v>1</v>
      </c>
      <c r="Q7948">
        <v>37</v>
      </c>
      <c r="R7948">
        <v>2</v>
      </c>
      <c r="S7948">
        <v>25</v>
      </c>
      <c r="T7948">
        <v>0</v>
      </c>
      <c r="U7948">
        <v>4</v>
      </c>
      <c r="V7948">
        <v>0</v>
      </c>
      <c r="W7948">
        <v>61.530869198558094</v>
      </c>
      <c r="X7948">
        <v>0.53789839581465004</v>
      </c>
      <c r="Y7948">
        <v>678.02291662509833</v>
      </c>
      <c r="Z7948">
        <v>4.4480241765524999</v>
      </c>
      <c r="AA7948">
        <v>361.58171525682883</v>
      </c>
      <c r="AB7948">
        <v>0</v>
      </c>
      <c r="AC7948">
        <v>880.45661043714517</v>
      </c>
      <c r="AD7948">
        <v>0</v>
      </c>
      <c r="AE7948">
        <v>1986.5780340899976</v>
      </c>
    </row>
    <row r="7949" spans="1:31" x14ac:dyDescent="0.25">
      <c r="A7949">
        <v>2288406</v>
      </c>
      <c r="B7949">
        <v>1</v>
      </c>
      <c r="C7949" t="s">
        <v>80</v>
      </c>
      <c r="D7949" t="s">
        <v>93</v>
      </c>
      <c r="E7949" t="s">
        <v>165</v>
      </c>
      <c r="F7949" t="s">
        <v>22843</v>
      </c>
      <c r="G7949" t="s">
        <v>225</v>
      </c>
      <c r="H7949" t="s">
        <v>150</v>
      </c>
      <c r="I7949" t="s">
        <v>136</v>
      </c>
      <c r="J7949" t="s">
        <v>137</v>
      </c>
      <c r="K7949" t="s">
        <v>138</v>
      </c>
      <c r="L7949" t="s">
        <v>22844</v>
      </c>
      <c r="M7949" t="s">
        <v>22845</v>
      </c>
      <c r="N7949">
        <v>2.8302777770000001</v>
      </c>
      <c r="O7949">
        <v>0</v>
      </c>
      <c r="P7949">
        <v>1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0.19009060306184999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0.19009060306184999</v>
      </c>
    </row>
    <row r="7950" spans="1:31" x14ac:dyDescent="0.25">
      <c r="A7950">
        <v>2288197</v>
      </c>
      <c r="B7950">
        <v>1</v>
      </c>
      <c r="C7950" t="s">
        <v>81</v>
      </c>
      <c r="D7950" t="s">
        <v>120</v>
      </c>
      <c r="E7950" t="s">
        <v>165</v>
      </c>
      <c r="F7950" t="s">
        <v>22846</v>
      </c>
      <c r="G7950" t="s">
        <v>198</v>
      </c>
      <c r="H7950" t="s">
        <v>150</v>
      </c>
      <c r="I7950" t="s">
        <v>136</v>
      </c>
      <c r="J7950" t="s">
        <v>137</v>
      </c>
      <c r="K7950" t="s">
        <v>138</v>
      </c>
      <c r="L7950" t="s">
        <v>22847</v>
      </c>
      <c r="M7950" t="s">
        <v>22848</v>
      </c>
      <c r="N7950">
        <v>2.0013888880000001</v>
      </c>
      <c r="O7950">
        <v>0</v>
      </c>
      <c r="P7950">
        <v>1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0.52167471086144435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0.52167471086144435</v>
      </c>
    </row>
    <row r="7951" spans="1:31" x14ac:dyDescent="0.25">
      <c r="A7951">
        <v>2288303</v>
      </c>
      <c r="B7951">
        <v>1</v>
      </c>
      <c r="C7951" t="s">
        <v>81</v>
      </c>
      <c r="D7951" t="s">
        <v>112</v>
      </c>
      <c r="E7951" t="s">
        <v>132</v>
      </c>
      <c r="F7951" t="s">
        <v>22849</v>
      </c>
      <c r="G7951" t="s">
        <v>134</v>
      </c>
      <c r="H7951" t="s">
        <v>135</v>
      </c>
      <c r="I7951" t="s">
        <v>738</v>
      </c>
      <c r="J7951" t="s">
        <v>137</v>
      </c>
      <c r="K7951" t="s">
        <v>138</v>
      </c>
      <c r="L7951" t="s">
        <v>22850</v>
      </c>
      <c r="M7951" t="s">
        <v>22851</v>
      </c>
      <c r="N7951">
        <v>1.1111111E-2</v>
      </c>
      <c r="O7951">
        <v>0</v>
      </c>
      <c r="P7951">
        <v>1019</v>
      </c>
      <c r="Q7951">
        <v>2</v>
      </c>
      <c r="R7951">
        <v>10</v>
      </c>
      <c r="S7951">
        <v>4</v>
      </c>
      <c r="T7951">
        <v>54</v>
      </c>
      <c r="U7951">
        <v>0</v>
      </c>
      <c r="V7951">
        <v>1</v>
      </c>
      <c r="W7951">
        <v>0</v>
      </c>
      <c r="X7951">
        <v>0.77279262775611179</v>
      </c>
      <c r="Y7951">
        <v>1.0695107002666668E-2</v>
      </c>
      <c r="Z7951">
        <v>4.4210890773333329E-3</v>
      </c>
      <c r="AA7951">
        <v>1.1488053155040001</v>
      </c>
      <c r="AB7951">
        <v>0.11992001931111113</v>
      </c>
      <c r="AC7951">
        <v>0</v>
      </c>
      <c r="AD7951">
        <v>0.10612251104800001</v>
      </c>
      <c r="AE7951">
        <v>2.1627566696992226</v>
      </c>
    </row>
    <row r="7952" spans="1:31" x14ac:dyDescent="0.25">
      <c r="A7952">
        <v>2288151</v>
      </c>
      <c r="B7952">
        <v>1</v>
      </c>
      <c r="C7952" t="s">
        <v>80</v>
      </c>
      <c r="D7952" t="s">
        <v>96</v>
      </c>
      <c r="E7952" t="s">
        <v>165</v>
      </c>
      <c r="F7952" t="s">
        <v>22852</v>
      </c>
      <c r="G7952" t="s">
        <v>167</v>
      </c>
      <c r="H7952" t="s">
        <v>150</v>
      </c>
      <c r="I7952" t="s">
        <v>136</v>
      </c>
      <c r="J7952" t="s">
        <v>137</v>
      </c>
      <c r="K7952" t="s">
        <v>138</v>
      </c>
      <c r="L7952" t="s">
        <v>22853</v>
      </c>
      <c r="M7952" t="s">
        <v>22854</v>
      </c>
      <c r="N7952">
        <v>2.400833333</v>
      </c>
      <c r="O7952">
        <v>0</v>
      </c>
      <c r="P7952">
        <v>1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1.0406838455230498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1.0406838455230498</v>
      </c>
    </row>
    <row r="7953" spans="1:31" x14ac:dyDescent="0.25">
      <c r="A7953">
        <v>2288094</v>
      </c>
      <c r="B7953">
        <v>1</v>
      </c>
      <c r="C7953" t="s">
        <v>81</v>
      </c>
      <c r="D7953" t="s">
        <v>128</v>
      </c>
      <c r="E7953" t="s">
        <v>141</v>
      </c>
      <c r="F7953" t="s">
        <v>22855</v>
      </c>
      <c r="G7953" t="s">
        <v>134</v>
      </c>
      <c r="H7953" t="s">
        <v>135</v>
      </c>
      <c r="I7953" t="s">
        <v>136</v>
      </c>
      <c r="J7953" t="s">
        <v>137</v>
      </c>
      <c r="K7953" t="s">
        <v>138</v>
      </c>
      <c r="L7953" t="s">
        <v>22856</v>
      </c>
      <c r="M7953" t="s">
        <v>22857</v>
      </c>
      <c r="N7953">
        <v>1.0011111109999999</v>
      </c>
      <c r="O7953">
        <v>0</v>
      </c>
      <c r="P7953">
        <v>2634</v>
      </c>
      <c r="Q7953">
        <v>0</v>
      </c>
      <c r="R7953">
        <v>7</v>
      </c>
      <c r="S7953">
        <v>1</v>
      </c>
      <c r="T7953">
        <v>157</v>
      </c>
      <c r="U7953">
        <v>0</v>
      </c>
      <c r="V7953">
        <v>0</v>
      </c>
      <c r="W7953">
        <v>0</v>
      </c>
      <c r="X7953">
        <v>677.84229608257942</v>
      </c>
      <c r="Y7953">
        <v>0</v>
      </c>
      <c r="Z7953">
        <v>4.4637869334256335</v>
      </c>
      <c r="AA7953">
        <v>1.3745654542241112</v>
      </c>
      <c r="AB7953">
        <v>97.366899737935782</v>
      </c>
      <c r="AC7953">
        <v>0</v>
      </c>
      <c r="AD7953">
        <v>0</v>
      </c>
      <c r="AE7953">
        <v>781.04754820816493</v>
      </c>
    </row>
    <row r="7954" spans="1:31" x14ac:dyDescent="0.25">
      <c r="A7954">
        <v>2288260</v>
      </c>
      <c r="B7954">
        <v>1</v>
      </c>
      <c r="C7954" t="s">
        <v>80</v>
      </c>
      <c r="D7954" t="s">
        <v>100</v>
      </c>
      <c r="E7954" t="s">
        <v>312</v>
      </c>
      <c r="F7954" t="s">
        <v>22858</v>
      </c>
      <c r="G7954" t="s">
        <v>3792</v>
      </c>
      <c r="H7954" t="s">
        <v>150</v>
      </c>
      <c r="I7954" t="s">
        <v>136</v>
      </c>
      <c r="J7954" t="s">
        <v>137</v>
      </c>
      <c r="K7954" t="s">
        <v>138</v>
      </c>
      <c r="L7954" t="s">
        <v>22859</v>
      </c>
      <c r="M7954" t="s">
        <v>22860</v>
      </c>
      <c r="N7954">
        <v>1.585</v>
      </c>
      <c r="O7954">
        <v>0</v>
      </c>
      <c r="P7954">
        <v>0</v>
      </c>
      <c r="Q7954">
        <v>0</v>
      </c>
      <c r="R7954">
        <v>1</v>
      </c>
      <c r="S7954">
        <v>0</v>
      </c>
      <c r="T7954">
        <v>2</v>
      </c>
      <c r="U7954">
        <v>0</v>
      </c>
      <c r="V7954">
        <v>1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1.571091605573083</v>
      </c>
      <c r="AC7954">
        <v>0</v>
      </c>
      <c r="AD7954">
        <v>28.923291412061499</v>
      </c>
      <c r="AE7954">
        <v>30.494383017634583</v>
      </c>
    </row>
    <row r="7955" spans="1:31" x14ac:dyDescent="0.25">
      <c r="A7955">
        <v>2288380</v>
      </c>
      <c r="B7955">
        <v>1</v>
      </c>
      <c r="C7955" t="s">
        <v>80</v>
      </c>
      <c r="D7955" t="s">
        <v>85</v>
      </c>
      <c r="E7955" t="s">
        <v>322</v>
      </c>
      <c r="F7955" t="s">
        <v>21791</v>
      </c>
      <c r="G7955" t="s">
        <v>134</v>
      </c>
      <c r="H7955" t="s">
        <v>135</v>
      </c>
      <c r="I7955" t="s">
        <v>136</v>
      </c>
      <c r="J7955" t="s">
        <v>137</v>
      </c>
      <c r="K7955" t="s">
        <v>138</v>
      </c>
      <c r="L7955" t="s">
        <v>22861</v>
      </c>
      <c r="M7955" t="s">
        <v>2404</v>
      </c>
      <c r="N7955">
        <v>0.138333333</v>
      </c>
      <c r="O7955">
        <v>1</v>
      </c>
      <c r="P7955">
        <v>2082</v>
      </c>
      <c r="Q7955">
        <v>0</v>
      </c>
      <c r="R7955">
        <v>0</v>
      </c>
      <c r="S7955">
        <v>2</v>
      </c>
      <c r="T7955">
        <v>86</v>
      </c>
      <c r="U7955">
        <v>0</v>
      </c>
      <c r="V7955">
        <v>0</v>
      </c>
      <c r="W7955">
        <v>2.9444968835333332E-2</v>
      </c>
      <c r="X7955">
        <v>102.7945146190341</v>
      </c>
      <c r="Y7955">
        <v>0</v>
      </c>
      <c r="Z7955">
        <v>0</v>
      </c>
      <c r="AA7955">
        <v>168.54042516936303</v>
      </c>
      <c r="AB7955">
        <v>49.464400161200608</v>
      </c>
      <c r="AC7955">
        <v>0</v>
      </c>
      <c r="AD7955">
        <v>0</v>
      </c>
      <c r="AE7955">
        <v>320.82878491843309</v>
      </c>
    </row>
    <row r="7956" spans="1:31" x14ac:dyDescent="0.25">
      <c r="A7956">
        <v>2288068</v>
      </c>
      <c r="B7956">
        <v>1</v>
      </c>
      <c r="C7956" t="s">
        <v>81</v>
      </c>
      <c r="D7956" t="s">
        <v>120</v>
      </c>
      <c r="E7956" t="s">
        <v>132</v>
      </c>
      <c r="F7956" t="s">
        <v>8471</v>
      </c>
      <c r="G7956" t="s">
        <v>134</v>
      </c>
      <c r="H7956" t="s">
        <v>135</v>
      </c>
      <c r="I7956" t="s">
        <v>136</v>
      </c>
      <c r="J7956" t="s">
        <v>137</v>
      </c>
      <c r="K7956" t="s">
        <v>138</v>
      </c>
      <c r="L7956" t="s">
        <v>22862</v>
      </c>
      <c r="M7956" t="s">
        <v>22863</v>
      </c>
      <c r="N7956">
        <v>1.198611111</v>
      </c>
      <c r="O7956">
        <v>0</v>
      </c>
      <c r="P7956">
        <v>75</v>
      </c>
      <c r="Q7956">
        <v>38</v>
      </c>
      <c r="R7956">
        <v>2</v>
      </c>
      <c r="S7956">
        <v>14</v>
      </c>
      <c r="T7956">
        <v>3</v>
      </c>
      <c r="U7956">
        <v>0</v>
      </c>
      <c r="V7956">
        <v>0</v>
      </c>
      <c r="W7956">
        <v>0</v>
      </c>
      <c r="X7956">
        <v>24.954979616221319</v>
      </c>
      <c r="Y7956">
        <v>25.113077129259491</v>
      </c>
      <c r="Z7956">
        <v>0.64720396358187493</v>
      </c>
      <c r="AA7956">
        <v>29.651279135473452</v>
      </c>
      <c r="AB7956">
        <v>0.23215030622740002</v>
      </c>
      <c r="AC7956">
        <v>0</v>
      </c>
      <c r="AD7956">
        <v>0</v>
      </c>
      <c r="AE7956">
        <v>80.598690150763531</v>
      </c>
    </row>
    <row r="7957" spans="1:31" x14ac:dyDescent="0.25">
      <c r="A7957">
        <v>2288237</v>
      </c>
      <c r="B7957">
        <v>1</v>
      </c>
      <c r="C7957" t="s">
        <v>81</v>
      </c>
      <c r="D7957" t="s">
        <v>128</v>
      </c>
      <c r="E7957" t="s">
        <v>141</v>
      </c>
      <c r="F7957" t="s">
        <v>22864</v>
      </c>
      <c r="G7957" t="s">
        <v>143</v>
      </c>
      <c r="H7957" t="s">
        <v>135</v>
      </c>
      <c r="I7957" t="s">
        <v>136</v>
      </c>
      <c r="J7957" t="s">
        <v>137</v>
      </c>
      <c r="K7957" t="s">
        <v>144</v>
      </c>
      <c r="L7957" t="s">
        <v>22865</v>
      </c>
      <c r="M7957" t="s">
        <v>22866</v>
      </c>
      <c r="N7957">
        <v>4.4655555549999999</v>
      </c>
      <c r="O7957">
        <v>0</v>
      </c>
      <c r="P7957">
        <v>355</v>
      </c>
      <c r="Q7957">
        <v>0</v>
      </c>
      <c r="R7957">
        <v>0</v>
      </c>
      <c r="S7957">
        <v>0</v>
      </c>
      <c r="T7957">
        <v>8</v>
      </c>
      <c r="U7957">
        <v>0</v>
      </c>
      <c r="V7957">
        <v>0</v>
      </c>
      <c r="W7957">
        <v>0</v>
      </c>
      <c r="X7957">
        <v>322.8934719162803</v>
      </c>
      <c r="Y7957">
        <v>0</v>
      </c>
      <c r="Z7957">
        <v>0</v>
      </c>
      <c r="AA7957">
        <v>0</v>
      </c>
      <c r="AB7957">
        <v>39.419825494960222</v>
      </c>
      <c r="AC7957">
        <v>0</v>
      </c>
      <c r="AD7957">
        <v>0</v>
      </c>
      <c r="AE7957">
        <v>362.31329741124051</v>
      </c>
    </row>
    <row r="7958" spans="1:31" x14ac:dyDescent="0.25">
      <c r="A7958">
        <v>2288088</v>
      </c>
      <c r="B7958">
        <v>1</v>
      </c>
      <c r="C7958" t="s">
        <v>81</v>
      </c>
      <c r="D7958" t="s">
        <v>119</v>
      </c>
      <c r="E7958" t="s">
        <v>157</v>
      </c>
      <c r="F7958" t="s">
        <v>3275</v>
      </c>
      <c r="G7958" t="s">
        <v>134</v>
      </c>
      <c r="H7958" t="s">
        <v>135</v>
      </c>
      <c r="I7958" t="s">
        <v>136</v>
      </c>
      <c r="J7958" t="s">
        <v>137</v>
      </c>
      <c r="K7958" t="s">
        <v>138</v>
      </c>
      <c r="L7958" t="s">
        <v>22867</v>
      </c>
      <c r="M7958" t="s">
        <v>22868</v>
      </c>
      <c r="N7958">
        <v>8.1388888000000006E-2</v>
      </c>
      <c r="O7958">
        <v>0</v>
      </c>
      <c r="P7958">
        <v>2603</v>
      </c>
      <c r="Q7958">
        <v>153</v>
      </c>
      <c r="R7958">
        <v>331</v>
      </c>
      <c r="S7958">
        <v>10</v>
      </c>
      <c r="T7958">
        <v>195</v>
      </c>
      <c r="U7958">
        <v>0</v>
      </c>
      <c r="V7958">
        <v>2</v>
      </c>
      <c r="W7958">
        <v>0</v>
      </c>
      <c r="X7958">
        <v>35.241036881556987</v>
      </c>
      <c r="Y7958">
        <v>35.625075971213512</v>
      </c>
      <c r="Z7958">
        <v>40.814780826588823</v>
      </c>
      <c r="AA7958">
        <v>1.158677339025411</v>
      </c>
      <c r="AB7958">
        <v>6.3072008347315727</v>
      </c>
      <c r="AC7958">
        <v>0</v>
      </c>
      <c r="AD7958">
        <v>25.571464959113165</v>
      </c>
      <c r="AE7958">
        <v>144.71823681222946</v>
      </c>
    </row>
    <row r="7959" spans="1:31" x14ac:dyDescent="0.25">
      <c r="A7959">
        <v>2288217</v>
      </c>
      <c r="B7959">
        <v>1</v>
      </c>
      <c r="C7959" t="s">
        <v>81</v>
      </c>
      <c r="D7959" t="s">
        <v>127</v>
      </c>
      <c r="E7959" t="s">
        <v>141</v>
      </c>
      <c r="F7959" t="s">
        <v>22869</v>
      </c>
      <c r="G7959" t="s">
        <v>268</v>
      </c>
      <c r="H7959" t="s">
        <v>135</v>
      </c>
      <c r="I7959" t="s">
        <v>136</v>
      </c>
      <c r="J7959" t="s">
        <v>137</v>
      </c>
      <c r="K7959" t="s">
        <v>138</v>
      </c>
      <c r="L7959" t="s">
        <v>22870</v>
      </c>
      <c r="M7959" t="s">
        <v>22871</v>
      </c>
      <c r="N7959">
        <v>1.665277777</v>
      </c>
      <c r="O7959">
        <v>0</v>
      </c>
      <c r="P7959">
        <v>75</v>
      </c>
      <c r="Q7959">
        <v>0</v>
      </c>
      <c r="R7959">
        <v>2</v>
      </c>
      <c r="S7959">
        <v>0</v>
      </c>
      <c r="T7959">
        <v>3</v>
      </c>
      <c r="U7959">
        <v>0</v>
      </c>
      <c r="V7959">
        <v>0</v>
      </c>
      <c r="W7959">
        <v>0</v>
      </c>
      <c r="X7959">
        <v>37.850438984662297</v>
      </c>
      <c r="Y7959">
        <v>0</v>
      </c>
      <c r="Z7959">
        <v>1.2526581131881251</v>
      </c>
      <c r="AA7959">
        <v>0</v>
      </c>
      <c r="AB7959">
        <v>0.52554105283679997</v>
      </c>
      <c r="AC7959">
        <v>0</v>
      </c>
      <c r="AD7959">
        <v>0</v>
      </c>
      <c r="AE7959">
        <v>39.628638150687223</v>
      </c>
    </row>
    <row r="7960" spans="1:31" x14ac:dyDescent="0.25">
      <c r="A7960">
        <v>2288174</v>
      </c>
      <c r="B7960">
        <v>1</v>
      </c>
      <c r="C7960" t="s">
        <v>80</v>
      </c>
      <c r="D7960" t="s">
        <v>92</v>
      </c>
      <c r="E7960" t="s">
        <v>165</v>
      </c>
      <c r="F7960" t="s">
        <v>19278</v>
      </c>
      <c r="G7960" t="s">
        <v>167</v>
      </c>
      <c r="H7960" t="s">
        <v>150</v>
      </c>
      <c r="I7960" t="s">
        <v>136</v>
      </c>
      <c r="J7960" t="s">
        <v>137</v>
      </c>
      <c r="K7960" t="s">
        <v>138</v>
      </c>
      <c r="L7960" t="s">
        <v>22872</v>
      </c>
      <c r="M7960" t="s">
        <v>22873</v>
      </c>
      <c r="N7960">
        <v>7.8994444440000002</v>
      </c>
      <c r="O7960">
        <v>0</v>
      </c>
      <c r="P7960">
        <v>1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1.1713855101335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1.1713855101335</v>
      </c>
    </row>
    <row r="7961" spans="1:31" x14ac:dyDescent="0.25">
      <c r="A7961">
        <v>2288323</v>
      </c>
      <c r="B7961">
        <v>1</v>
      </c>
      <c r="C7961" t="s">
        <v>81</v>
      </c>
      <c r="D7961" t="s">
        <v>127</v>
      </c>
      <c r="E7961" t="s">
        <v>132</v>
      </c>
      <c r="F7961" t="s">
        <v>22874</v>
      </c>
      <c r="G7961" t="s">
        <v>134</v>
      </c>
      <c r="H7961" t="s">
        <v>135</v>
      </c>
      <c r="I7961" t="s">
        <v>136</v>
      </c>
      <c r="J7961" t="s">
        <v>137</v>
      </c>
      <c r="K7961" t="s">
        <v>138</v>
      </c>
      <c r="L7961" t="s">
        <v>22875</v>
      </c>
      <c r="M7961" t="s">
        <v>22876</v>
      </c>
      <c r="N7961">
        <v>4.8966666659999998</v>
      </c>
      <c r="O7961">
        <v>1</v>
      </c>
      <c r="P7961">
        <v>0</v>
      </c>
      <c r="Q7961">
        <v>125</v>
      </c>
      <c r="R7961">
        <v>6</v>
      </c>
      <c r="S7961">
        <v>6</v>
      </c>
      <c r="T7961">
        <v>0</v>
      </c>
      <c r="U7961">
        <v>0</v>
      </c>
      <c r="V7961">
        <v>0</v>
      </c>
      <c r="W7961">
        <v>1.1347274276549999</v>
      </c>
      <c r="X7961">
        <v>0</v>
      </c>
      <c r="Y7961">
        <v>391.01931924920041</v>
      </c>
      <c r="Z7961">
        <v>20.707486588089729</v>
      </c>
      <c r="AA7961">
        <v>46.206320642807533</v>
      </c>
      <c r="AB7961">
        <v>0</v>
      </c>
      <c r="AC7961">
        <v>0</v>
      </c>
      <c r="AD7961">
        <v>0</v>
      </c>
      <c r="AE7961">
        <v>459.06785390775269</v>
      </c>
    </row>
    <row r="7962" spans="1:31" x14ac:dyDescent="0.25">
      <c r="A7962">
        <v>2288423</v>
      </c>
      <c r="B7962">
        <v>1</v>
      </c>
      <c r="C7962" t="s">
        <v>80</v>
      </c>
      <c r="D7962" t="s">
        <v>85</v>
      </c>
      <c r="E7962" t="s">
        <v>141</v>
      </c>
      <c r="F7962" t="s">
        <v>22877</v>
      </c>
      <c r="G7962" t="s">
        <v>297</v>
      </c>
      <c r="H7962" t="s">
        <v>135</v>
      </c>
      <c r="I7962" t="s">
        <v>136</v>
      </c>
      <c r="J7962" t="s">
        <v>137</v>
      </c>
      <c r="K7962" t="s">
        <v>138</v>
      </c>
      <c r="L7962" t="s">
        <v>22878</v>
      </c>
      <c r="M7962" t="s">
        <v>22879</v>
      </c>
      <c r="N7962">
        <v>0.7</v>
      </c>
      <c r="O7962">
        <v>0</v>
      </c>
      <c r="P7962">
        <v>2243</v>
      </c>
      <c r="Q7962">
        <v>0</v>
      </c>
      <c r="R7962">
        <v>0</v>
      </c>
      <c r="S7962">
        <v>0</v>
      </c>
      <c r="T7962">
        <v>162</v>
      </c>
      <c r="U7962">
        <v>0</v>
      </c>
      <c r="V7962">
        <v>0</v>
      </c>
      <c r="W7962">
        <v>0</v>
      </c>
      <c r="X7962">
        <v>359.32197912441961</v>
      </c>
      <c r="Y7962">
        <v>0</v>
      </c>
      <c r="Z7962">
        <v>0</v>
      </c>
      <c r="AA7962">
        <v>0</v>
      </c>
      <c r="AB7962">
        <v>77.907014041907004</v>
      </c>
      <c r="AC7962">
        <v>0</v>
      </c>
      <c r="AD7962">
        <v>0</v>
      </c>
      <c r="AE7962">
        <v>437.22899316632663</v>
      </c>
    </row>
    <row r="7963" spans="1:31" x14ac:dyDescent="0.25">
      <c r="A7963">
        <v>2288532</v>
      </c>
      <c r="B7963">
        <v>1</v>
      </c>
      <c r="C7963" t="s">
        <v>81</v>
      </c>
      <c r="D7963" t="s">
        <v>116</v>
      </c>
      <c r="E7963" t="s">
        <v>165</v>
      </c>
      <c r="F7963" t="s">
        <v>22880</v>
      </c>
      <c r="G7963" t="s">
        <v>198</v>
      </c>
      <c r="H7963" t="s">
        <v>150</v>
      </c>
      <c r="I7963" t="s">
        <v>136</v>
      </c>
      <c r="J7963" t="s">
        <v>137</v>
      </c>
      <c r="K7963" t="s">
        <v>138</v>
      </c>
      <c r="L7963" t="s">
        <v>22881</v>
      </c>
      <c r="M7963" t="s">
        <v>22882</v>
      </c>
      <c r="N7963">
        <v>0.66361111100000003</v>
      </c>
      <c r="O7963">
        <v>0</v>
      </c>
      <c r="P7963">
        <v>2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0.15457314170310832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0.15457314170310832</v>
      </c>
    </row>
    <row r="7964" spans="1:31" x14ac:dyDescent="0.25">
      <c r="A7964">
        <v>2288463</v>
      </c>
      <c r="B7964">
        <v>1</v>
      </c>
      <c r="C7964" t="s">
        <v>80</v>
      </c>
      <c r="D7964" t="s">
        <v>92</v>
      </c>
      <c r="E7964" t="s">
        <v>165</v>
      </c>
      <c r="F7964" t="s">
        <v>22883</v>
      </c>
      <c r="G7964" t="s">
        <v>261</v>
      </c>
      <c r="H7964" t="s">
        <v>150</v>
      </c>
      <c r="I7964" t="s">
        <v>136</v>
      </c>
      <c r="J7964" t="s">
        <v>137</v>
      </c>
      <c r="K7964" t="s">
        <v>138</v>
      </c>
      <c r="L7964" t="s">
        <v>22884</v>
      </c>
      <c r="M7964" t="s">
        <v>22885</v>
      </c>
      <c r="N7964">
        <v>0.278888888</v>
      </c>
      <c r="O7964">
        <v>0</v>
      </c>
      <c r="P7964">
        <v>1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0.23495958531540007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0.23495958531540007</v>
      </c>
    </row>
    <row r="7965" spans="1:31" x14ac:dyDescent="0.25">
      <c r="A7965">
        <v>2288340</v>
      </c>
      <c r="B7965">
        <v>1</v>
      </c>
      <c r="C7965" t="s">
        <v>80</v>
      </c>
      <c r="D7965" t="s">
        <v>92</v>
      </c>
      <c r="E7965" t="s">
        <v>147</v>
      </c>
      <c r="F7965" t="s">
        <v>22886</v>
      </c>
      <c r="G7965" t="s">
        <v>149</v>
      </c>
      <c r="H7965" t="s">
        <v>150</v>
      </c>
      <c r="I7965" t="s">
        <v>136</v>
      </c>
      <c r="J7965" t="s">
        <v>137</v>
      </c>
      <c r="K7965" t="s">
        <v>138</v>
      </c>
      <c r="L7965" t="s">
        <v>22887</v>
      </c>
      <c r="M7965" t="s">
        <v>22888</v>
      </c>
      <c r="N7965">
        <v>3.6122222220000002</v>
      </c>
      <c r="O7965">
        <v>0</v>
      </c>
      <c r="P7965">
        <v>18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16.60543234489591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16.60543234489591</v>
      </c>
    </row>
    <row r="7966" spans="1:31" x14ac:dyDescent="0.25">
      <c r="A7966">
        <v>2288549</v>
      </c>
      <c r="B7966">
        <v>1</v>
      </c>
      <c r="C7966" t="s">
        <v>80</v>
      </c>
      <c r="D7966" t="s">
        <v>93</v>
      </c>
      <c r="E7966" t="s">
        <v>165</v>
      </c>
      <c r="F7966" t="s">
        <v>12380</v>
      </c>
      <c r="G7966" t="s">
        <v>198</v>
      </c>
      <c r="H7966" t="s">
        <v>150</v>
      </c>
      <c r="I7966" t="s">
        <v>136</v>
      </c>
      <c r="J7966" t="s">
        <v>137</v>
      </c>
      <c r="K7966" t="s">
        <v>138</v>
      </c>
      <c r="L7966" t="s">
        <v>22889</v>
      </c>
      <c r="M7966" t="s">
        <v>22890</v>
      </c>
      <c r="N7966">
        <v>1.823055555</v>
      </c>
      <c r="O7966">
        <v>0</v>
      </c>
      <c r="P7966">
        <v>9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2.9217654099488244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2.9217654099488244</v>
      </c>
    </row>
    <row r="7967" spans="1:31" x14ac:dyDescent="0.25">
      <c r="A7967">
        <v>2288154</v>
      </c>
      <c r="B7967">
        <v>1</v>
      </c>
      <c r="C7967" t="s">
        <v>81</v>
      </c>
      <c r="D7967" t="s">
        <v>113</v>
      </c>
      <c r="E7967" t="s">
        <v>322</v>
      </c>
      <c r="F7967" t="s">
        <v>16221</v>
      </c>
      <c r="G7967" t="s">
        <v>143</v>
      </c>
      <c r="H7967" t="s">
        <v>135</v>
      </c>
      <c r="I7967" t="s">
        <v>136</v>
      </c>
      <c r="J7967" t="s">
        <v>137</v>
      </c>
      <c r="K7967" t="s">
        <v>144</v>
      </c>
      <c r="L7967" t="s">
        <v>22891</v>
      </c>
      <c r="M7967" t="s">
        <v>22892</v>
      </c>
      <c r="N7967">
        <v>7.7497222219999999</v>
      </c>
      <c r="O7967">
        <v>2</v>
      </c>
      <c r="P7967">
        <v>2488</v>
      </c>
      <c r="Q7967">
        <v>111</v>
      </c>
      <c r="R7967">
        <v>337</v>
      </c>
      <c r="S7967">
        <v>25</v>
      </c>
      <c r="T7967">
        <v>369</v>
      </c>
      <c r="U7967">
        <v>2</v>
      </c>
      <c r="V7967">
        <v>0</v>
      </c>
      <c r="W7967">
        <v>6.552666764834882</v>
      </c>
      <c r="X7967">
        <v>3873.6794023576463</v>
      </c>
      <c r="Y7967">
        <v>1952.2638326032761</v>
      </c>
      <c r="Z7967">
        <v>4011.3940255578614</v>
      </c>
      <c r="AA7967">
        <v>792.03503185875172</v>
      </c>
      <c r="AB7967">
        <v>1709.3453362434882</v>
      </c>
      <c r="AC7967">
        <v>863.72846404213044</v>
      </c>
      <c r="AD7967">
        <v>0</v>
      </c>
      <c r="AE7967">
        <v>13208.99875942799</v>
      </c>
    </row>
    <row r="7968" spans="1:31" x14ac:dyDescent="0.25">
      <c r="A7968">
        <v>2288400</v>
      </c>
      <c r="B7968">
        <v>1</v>
      </c>
      <c r="C7968" t="s">
        <v>81</v>
      </c>
      <c r="D7968" t="s">
        <v>121</v>
      </c>
      <c r="E7968" t="s">
        <v>147</v>
      </c>
      <c r="F7968" t="s">
        <v>22893</v>
      </c>
      <c r="G7968" t="s">
        <v>149</v>
      </c>
      <c r="H7968" t="s">
        <v>150</v>
      </c>
      <c r="I7968" t="s">
        <v>136</v>
      </c>
      <c r="J7968" t="s">
        <v>137</v>
      </c>
      <c r="K7968" t="s">
        <v>138</v>
      </c>
      <c r="L7968" t="s">
        <v>22894</v>
      </c>
      <c r="M7968" t="s">
        <v>22895</v>
      </c>
      <c r="N7968">
        <v>1.3816666660000001</v>
      </c>
      <c r="O7968">
        <v>0</v>
      </c>
      <c r="P7968">
        <v>14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2.3895114644502007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2.3895114644502007</v>
      </c>
    </row>
    <row r="7969" spans="1:31" x14ac:dyDescent="0.25">
      <c r="A7969">
        <v>2288300</v>
      </c>
      <c r="B7969">
        <v>1</v>
      </c>
      <c r="C7969" t="s">
        <v>80</v>
      </c>
      <c r="D7969" t="s">
        <v>96</v>
      </c>
      <c r="E7969" t="s">
        <v>165</v>
      </c>
      <c r="F7969" t="s">
        <v>22896</v>
      </c>
      <c r="G7969" t="s">
        <v>297</v>
      </c>
      <c r="H7969" t="s">
        <v>150</v>
      </c>
      <c r="I7969" t="s">
        <v>136</v>
      </c>
      <c r="J7969" t="s">
        <v>137</v>
      </c>
      <c r="K7969" t="s">
        <v>138</v>
      </c>
      <c r="L7969" t="s">
        <v>22897</v>
      </c>
      <c r="M7969" t="s">
        <v>22898</v>
      </c>
      <c r="N7969">
        <v>1.48</v>
      </c>
      <c r="O7969">
        <v>0</v>
      </c>
      <c r="P7969">
        <v>2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0.4228295649216528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0.4228295649216528</v>
      </c>
    </row>
    <row r="7970" spans="1:31" x14ac:dyDescent="0.25">
      <c r="A7970">
        <v>2288426</v>
      </c>
      <c r="B7970">
        <v>1</v>
      </c>
      <c r="C7970" t="s">
        <v>80</v>
      </c>
      <c r="D7970" t="s">
        <v>92</v>
      </c>
      <c r="E7970" t="s">
        <v>165</v>
      </c>
      <c r="F7970" t="s">
        <v>22899</v>
      </c>
      <c r="G7970" t="s">
        <v>225</v>
      </c>
      <c r="H7970" t="s">
        <v>150</v>
      </c>
      <c r="I7970" t="s">
        <v>136</v>
      </c>
      <c r="J7970" t="s">
        <v>137</v>
      </c>
      <c r="K7970" t="s">
        <v>138</v>
      </c>
      <c r="L7970" t="s">
        <v>22900</v>
      </c>
      <c r="M7970" t="s">
        <v>22901</v>
      </c>
      <c r="N7970">
        <v>3.5038888880000001</v>
      </c>
      <c r="O7970">
        <v>0</v>
      </c>
      <c r="P7970">
        <v>1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0.20179417878186667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0.20179417878186667</v>
      </c>
    </row>
    <row r="7971" spans="1:31" x14ac:dyDescent="0.25">
      <c r="A7971">
        <v>2288071</v>
      </c>
      <c r="B7971">
        <v>1</v>
      </c>
      <c r="C7971" t="s">
        <v>80</v>
      </c>
      <c r="D7971" t="s">
        <v>94</v>
      </c>
      <c r="E7971" t="s">
        <v>157</v>
      </c>
      <c r="F7971" t="s">
        <v>22902</v>
      </c>
      <c r="G7971" t="s">
        <v>134</v>
      </c>
      <c r="H7971" t="s">
        <v>135</v>
      </c>
      <c r="I7971" t="s">
        <v>136</v>
      </c>
      <c r="J7971" t="s">
        <v>137</v>
      </c>
      <c r="K7971" t="s">
        <v>138</v>
      </c>
      <c r="L7971" t="s">
        <v>22903</v>
      </c>
      <c r="M7971" t="s">
        <v>22904</v>
      </c>
      <c r="N7971">
        <v>0.46833333300000002</v>
      </c>
      <c r="O7971">
        <v>0</v>
      </c>
      <c r="P7971">
        <v>806</v>
      </c>
      <c r="Q7971">
        <v>0</v>
      </c>
      <c r="R7971">
        <v>57</v>
      </c>
      <c r="S7971">
        <v>2</v>
      </c>
      <c r="T7971">
        <v>150</v>
      </c>
      <c r="U7971">
        <v>1</v>
      </c>
      <c r="V7971">
        <v>2</v>
      </c>
      <c r="W7971">
        <v>0</v>
      </c>
      <c r="X7971">
        <v>61.243305014569025</v>
      </c>
      <c r="Y7971">
        <v>0</v>
      </c>
      <c r="Z7971">
        <v>7.9930812954787722</v>
      </c>
      <c r="AA7971">
        <v>1.0312550428098501</v>
      </c>
      <c r="AB7971">
        <v>24.323203224149168</v>
      </c>
      <c r="AC7971">
        <v>0.70741834498608325</v>
      </c>
      <c r="AD7971">
        <v>0.67957194530160836</v>
      </c>
      <c r="AE7971">
        <v>95.97783486729449</v>
      </c>
    </row>
    <row r="7972" spans="1:31" x14ac:dyDescent="0.25">
      <c r="A7972">
        <v>2288234</v>
      </c>
      <c r="B7972">
        <v>1</v>
      </c>
      <c r="C7972" t="s">
        <v>81</v>
      </c>
      <c r="D7972" t="s">
        <v>128</v>
      </c>
      <c r="E7972" t="s">
        <v>141</v>
      </c>
      <c r="F7972" t="s">
        <v>22905</v>
      </c>
      <c r="G7972" t="s">
        <v>143</v>
      </c>
      <c r="H7972" t="s">
        <v>135</v>
      </c>
      <c r="I7972" t="s">
        <v>136</v>
      </c>
      <c r="J7972" t="s">
        <v>137</v>
      </c>
      <c r="K7972" t="s">
        <v>144</v>
      </c>
      <c r="L7972" t="s">
        <v>22906</v>
      </c>
      <c r="M7972" t="s">
        <v>22907</v>
      </c>
      <c r="N7972">
        <v>1.366944444</v>
      </c>
      <c r="O7972">
        <v>0</v>
      </c>
      <c r="P7972">
        <v>488</v>
      </c>
      <c r="Q7972">
        <v>0</v>
      </c>
      <c r="R7972">
        <v>0</v>
      </c>
      <c r="S7972">
        <v>0</v>
      </c>
      <c r="T7972">
        <v>25</v>
      </c>
      <c r="U7972">
        <v>0</v>
      </c>
      <c r="V7972">
        <v>0</v>
      </c>
      <c r="W7972">
        <v>0</v>
      </c>
      <c r="X7972">
        <v>135.79672006189278</v>
      </c>
      <c r="Y7972">
        <v>0</v>
      </c>
      <c r="Z7972">
        <v>0</v>
      </c>
      <c r="AA7972">
        <v>0</v>
      </c>
      <c r="AB7972">
        <v>37.500258275509694</v>
      </c>
      <c r="AC7972">
        <v>0</v>
      </c>
      <c r="AD7972">
        <v>0</v>
      </c>
      <c r="AE7972">
        <v>173.29697833740249</v>
      </c>
    </row>
    <row r="7973" spans="1:31" x14ac:dyDescent="0.25">
      <c r="A7973">
        <v>2288114</v>
      </c>
      <c r="B7973">
        <v>1</v>
      </c>
      <c r="C7973" t="s">
        <v>81</v>
      </c>
      <c r="D7973" t="s">
        <v>123</v>
      </c>
      <c r="E7973" t="s">
        <v>147</v>
      </c>
      <c r="F7973" t="s">
        <v>22908</v>
      </c>
      <c r="G7973" t="s">
        <v>233</v>
      </c>
      <c r="H7973" t="s">
        <v>150</v>
      </c>
      <c r="I7973" t="s">
        <v>136</v>
      </c>
      <c r="J7973" t="s">
        <v>137</v>
      </c>
      <c r="K7973" t="s">
        <v>138</v>
      </c>
      <c r="L7973" t="s">
        <v>22909</v>
      </c>
      <c r="M7973" t="s">
        <v>22910</v>
      </c>
      <c r="N7973">
        <v>1.375277777</v>
      </c>
      <c r="O7973">
        <v>0</v>
      </c>
      <c r="P7973">
        <v>2</v>
      </c>
      <c r="Q7973">
        <v>0</v>
      </c>
      <c r="R7973">
        <v>10</v>
      </c>
      <c r="S7973">
        <v>0</v>
      </c>
      <c r="T7973">
        <v>11</v>
      </c>
      <c r="U7973">
        <v>0</v>
      </c>
      <c r="V7973">
        <v>0</v>
      </c>
      <c r="W7973">
        <v>0</v>
      </c>
      <c r="X7973">
        <v>0.5565532758167111</v>
      </c>
      <c r="Y7973">
        <v>0</v>
      </c>
      <c r="Z7973">
        <v>4.4104676836856989</v>
      </c>
      <c r="AA7973">
        <v>0</v>
      </c>
      <c r="AB7973">
        <v>18.215264446172792</v>
      </c>
      <c r="AC7973">
        <v>0</v>
      </c>
      <c r="AD7973">
        <v>0</v>
      </c>
      <c r="AE7973">
        <v>23.182285405675202</v>
      </c>
    </row>
    <row r="7974" spans="1:31" x14ac:dyDescent="0.25">
      <c r="A7974">
        <v>2288240</v>
      </c>
      <c r="B7974">
        <v>1</v>
      </c>
      <c r="C7974" t="s">
        <v>80</v>
      </c>
      <c r="D7974" t="s">
        <v>92</v>
      </c>
      <c r="E7974" t="s">
        <v>165</v>
      </c>
      <c r="F7974" t="s">
        <v>22911</v>
      </c>
      <c r="G7974" t="s">
        <v>167</v>
      </c>
      <c r="H7974" t="s">
        <v>150</v>
      </c>
      <c r="I7974" t="s">
        <v>136</v>
      </c>
      <c r="J7974" t="s">
        <v>137</v>
      </c>
      <c r="K7974" t="s">
        <v>138</v>
      </c>
      <c r="L7974" t="s">
        <v>22912</v>
      </c>
      <c r="M7974" t="s">
        <v>22913</v>
      </c>
      <c r="N7974">
        <v>1.4011111110000001</v>
      </c>
      <c r="O7974">
        <v>0</v>
      </c>
      <c r="P7974">
        <v>1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0.78928339068313336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0.78928339068313336</v>
      </c>
    </row>
    <row r="7975" spans="1:31" x14ac:dyDescent="0.25">
      <c r="A7975">
        <v>2288214</v>
      </c>
      <c r="B7975">
        <v>1</v>
      </c>
      <c r="C7975" t="s">
        <v>80</v>
      </c>
      <c r="D7975" t="s">
        <v>110</v>
      </c>
      <c r="E7975" t="s">
        <v>165</v>
      </c>
      <c r="F7975" t="s">
        <v>22914</v>
      </c>
      <c r="G7975" t="s">
        <v>297</v>
      </c>
      <c r="H7975" t="s">
        <v>150</v>
      </c>
      <c r="I7975" t="s">
        <v>136</v>
      </c>
      <c r="J7975" t="s">
        <v>137</v>
      </c>
      <c r="K7975" t="s">
        <v>138</v>
      </c>
      <c r="L7975" t="s">
        <v>22915</v>
      </c>
      <c r="M7975" t="s">
        <v>22916</v>
      </c>
      <c r="N7975">
        <v>0.67333333299999998</v>
      </c>
      <c r="O7975">
        <v>0</v>
      </c>
      <c r="P7975">
        <v>4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0.44212945989389163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0.44212945989389163</v>
      </c>
    </row>
    <row r="7976" spans="1:31" x14ac:dyDescent="0.25">
      <c r="A7976">
        <v>2288277</v>
      </c>
      <c r="B7976">
        <v>1</v>
      </c>
      <c r="C7976" t="s">
        <v>80</v>
      </c>
      <c r="D7976" t="s">
        <v>83</v>
      </c>
      <c r="E7976" t="s">
        <v>141</v>
      </c>
      <c r="F7976" t="s">
        <v>22917</v>
      </c>
      <c r="G7976" t="s">
        <v>268</v>
      </c>
      <c r="H7976" t="s">
        <v>135</v>
      </c>
      <c r="I7976" t="s">
        <v>136</v>
      </c>
      <c r="J7976" t="s">
        <v>137</v>
      </c>
      <c r="K7976" t="s">
        <v>138</v>
      </c>
      <c r="L7976" t="s">
        <v>22918</v>
      </c>
      <c r="M7976" t="s">
        <v>22919</v>
      </c>
      <c r="N7976">
        <v>5.8786111109999997</v>
      </c>
      <c r="O7976">
        <v>0</v>
      </c>
      <c r="P7976">
        <v>8</v>
      </c>
      <c r="Q7976">
        <v>0</v>
      </c>
      <c r="R7976">
        <v>20</v>
      </c>
      <c r="S7976">
        <v>0</v>
      </c>
      <c r="T7976">
        <v>8</v>
      </c>
      <c r="U7976">
        <v>0</v>
      </c>
      <c r="V7976">
        <v>0</v>
      </c>
      <c r="W7976">
        <v>0</v>
      </c>
      <c r="X7976">
        <v>11.850040202713167</v>
      </c>
      <c r="Y7976">
        <v>0</v>
      </c>
      <c r="Z7976">
        <v>134.7226635339926</v>
      </c>
      <c r="AA7976">
        <v>0</v>
      </c>
      <c r="AB7976">
        <v>46.325383384243807</v>
      </c>
      <c r="AC7976">
        <v>0</v>
      </c>
      <c r="AD7976">
        <v>0</v>
      </c>
      <c r="AE7976">
        <v>192.89808712094958</v>
      </c>
    </row>
    <row r="7977" spans="1:31" x14ac:dyDescent="0.25">
      <c r="A7977">
        <v>2288469</v>
      </c>
      <c r="B7977">
        <v>1</v>
      </c>
      <c r="C7977" t="s">
        <v>81</v>
      </c>
      <c r="D7977" t="s">
        <v>123</v>
      </c>
      <c r="E7977" t="s">
        <v>147</v>
      </c>
      <c r="F7977" t="s">
        <v>22920</v>
      </c>
      <c r="G7977" t="s">
        <v>233</v>
      </c>
      <c r="H7977" t="s">
        <v>150</v>
      </c>
      <c r="I7977" t="s">
        <v>136</v>
      </c>
      <c r="J7977" t="s">
        <v>137</v>
      </c>
      <c r="K7977" t="s">
        <v>138</v>
      </c>
      <c r="L7977" t="s">
        <v>22921</v>
      </c>
      <c r="M7977" t="s">
        <v>22922</v>
      </c>
      <c r="N7977">
        <v>1.3975</v>
      </c>
      <c r="O7977">
        <v>0</v>
      </c>
      <c r="P7977">
        <v>97</v>
      </c>
      <c r="Q7977">
        <v>0</v>
      </c>
      <c r="R7977">
        <v>0</v>
      </c>
      <c r="S7977">
        <v>0</v>
      </c>
      <c r="T7977">
        <v>2</v>
      </c>
      <c r="U7977">
        <v>0</v>
      </c>
      <c r="V7977">
        <v>0</v>
      </c>
      <c r="W7977">
        <v>0</v>
      </c>
      <c r="X7977">
        <v>34.028215274964815</v>
      </c>
      <c r="Y7977">
        <v>0</v>
      </c>
      <c r="Z7977">
        <v>0</v>
      </c>
      <c r="AA7977">
        <v>0</v>
      </c>
      <c r="AB7977">
        <v>0.69178566169883327</v>
      </c>
      <c r="AC7977">
        <v>0</v>
      </c>
      <c r="AD7977">
        <v>0</v>
      </c>
      <c r="AE7977">
        <v>34.720000936663645</v>
      </c>
    </row>
    <row r="7978" spans="1:31" x14ac:dyDescent="0.25">
      <c r="A7978">
        <v>2288177</v>
      </c>
      <c r="B7978">
        <v>1</v>
      </c>
      <c r="C7978" t="s">
        <v>80</v>
      </c>
      <c r="D7978" t="s">
        <v>99</v>
      </c>
      <c r="E7978" t="s">
        <v>147</v>
      </c>
      <c r="F7978" t="s">
        <v>22923</v>
      </c>
      <c r="G7978" t="s">
        <v>143</v>
      </c>
      <c r="H7978" t="s">
        <v>150</v>
      </c>
      <c r="I7978" t="s">
        <v>136</v>
      </c>
      <c r="J7978" t="s">
        <v>137</v>
      </c>
      <c r="K7978" t="s">
        <v>144</v>
      </c>
      <c r="L7978" t="s">
        <v>22924</v>
      </c>
      <c r="M7978" t="s">
        <v>22925</v>
      </c>
      <c r="N7978">
        <v>4.5169444439999999</v>
      </c>
      <c r="O7978">
        <v>0</v>
      </c>
      <c r="P7978">
        <v>13</v>
      </c>
      <c r="Q7978">
        <v>0</v>
      </c>
      <c r="R7978">
        <v>2</v>
      </c>
      <c r="S7978">
        <v>0</v>
      </c>
      <c r="T7978">
        <v>1</v>
      </c>
      <c r="U7978">
        <v>0</v>
      </c>
      <c r="V7978">
        <v>0</v>
      </c>
      <c r="W7978">
        <v>0</v>
      </c>
      <c r="X7978">
        <v>27.855641642019325</v>
      </c>
      <c r="Y7978">
        <v>0</v>
      </c>
      <c r="Z7978">
        <v>4.9963412854029343</v>
      </c>
      <c r="AA7978">
        <v>0</v>
      </c>
      <c r="AB7978">
        <v>0</v>
      </c>
      <c r="AC7978">
        <v>0</v>
      </c>
      <c r="AD7978">
        <v>0</v>
      </c>
      <c r="AE7978">
        <v>32.851982927422256</v>
      </c>
    </row>
    <row r="7979" spans="1:31" x14ac:dyDescent="0.25">
      <c r="A7979">
        <v>2288034</v>
      </c>
      <c r="B7979">
        <v>1</v>
      </c>
      <c r="C7979" t="s">
        <v>80</v>
      </c>
      <c r="D7979" t="s">
        <v>88</v>
      </c>
      <c r="E7979" t="s">
        <v>147</v>
      </c>
      <c r="F7979" t="s">
        <v>22135</v>
      </c>
      <c r="G7979" t="s">
        <v>149</v>
      </c>
      <c r="H7979" t="s">
        <v>150</v>
      </c>
      <c r="I7979" t="s">
        <v>136</v>
      </c>
      <c r="J7979" t="s">
        <v>137</v>
      </c>
      <c r="K7979" t="s">
        <v>138</v>
      </c>
      <c r="L7979" t="s">
        <v>22926</v>
      </c>
      <c r="M7979" t="s">
        <v>22927</v>
      </c>
      <c r="N7979">
        <v>0.45138888799999999</v>
      </c>
      <c r="O7979">
        <v>0</v>
      </c>
      <c r="P7979">
        <v>33</v>
      </c>
      <c r="Q7979">
        <v>0</v>
      </c>
      <c r="R7979">
        <v>0</v>
      </c>
      <c r="S7979">
        <v>0</v>
      </c>
      <c r="T7979">
        <v>2</v>
      </c>
      <c r="U7979">
        <v>0</v>
      </c>
      <c r="V7979">
        <v>0</v>
      </c>
      <c r="W7979">
        <v>0</v>
      </c>
      <c r="X7979">
        <v>5.4402033936250005</v>
      </c>
      <c r="Y7979">
        <v>0</v>
      </c>
      <c r="Z7979">
        <v>0</v>
      </c>
      <c r="AA7979">
        <v>0</v>
      </c>
      <c r="AB7979">
        <v>2.0169189858187502</v>
      </c>
      <c r="AC7979">
        <v>0</v>
      </c>
      <c r="AD7979">
        <v>0</v>
      </c>
      <c r="AE7979">
        <v>7.4571223794437511</v>
      </c>
    </row>
    <row r="7980" spans="1:31" x14ac:dyDescent="0.25">
      <c r="A7980">
        <v>2288535</v>
      </c>
      <c r="B7980">
        <v>1</v>
      </c>
      <c r="C7980" t="s">
        <v>81</v>
      </c>
      <c r="D7980" t="s">
        <v>128</v>
      </c>
      <c r="E7980" t="s">
        <v>132</v>
      </c>
      <c r="F7980" t="s">
        <v>6904</v>
      </c>
      <c r="G7980" t="s">
        <v>134</v>
      </c>
      <c r="H7980" t="s">
        <v>135</v>
      </c>
      <c r="I7980" t="s">
        <v>136</v>
      </c>
      <c r="J7980" t="s">
        <v>137</v>
      </c>
      <c r="K7980" t="s">
        <v>138</v>
      </c>
      <c r="L7980" t="s">
        <v>22928</v>
      </c>
      <c r="M7980" t="s">
        <v>22929</v>
      </c>
      <c r="N7980">
        <v>0.41833333299999997</v>
      </c>
      <c r="O7980">
        <v>0</v>
      </c>
      <c r="P7980">
        <v>0</v>
      </c>
      <c r="Q7980">
        <v>0</v>
      </c>
      <c r="R7980">
        <v>0</v>
      </c>
      <c r="S7980">
        <v>28</v>
      </c>
      <c r="T7980">
        <v>0</v>
      </c>
      <c r="U7980">
        <v>26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152.69087212750401</v>
      </c>
      <c r="AB7980">
        <v>0</v>
      </c>
      <c r="AC7980">
        <v>1161.8353369343108</v>
      </c>
      <c r="AD7980">
        <v>0</v>
      </c>
      <c r="AE7980">
        <v>1314.5262090618148</v>
      </c>
    </row>
    <row r="7981" spans="1:31" x14ac:dyDescent="0.25">
      <c r="A7981">
        <v>2288452</v>
      </c>
      <c r="B7981">
        <v>1</v>
      </c>
      <c r="C7981" t="s">
        <v>80</v>
      </c>
      <c r="D7981" t="s">
        <v>85</v>
      </c>
      <c r="E7981" t="s">
        <v>176</v>
      </c>
      <c r="F7981" t="s">
        <v>22930</v>
      </c>
      <c r="G7981" t="s">
        <v>154</v>
      </c>
      <c r="H7981" t="s">
        <v>150</v>
      </c>
      <c r="I7981" t="s">
        <v>136</v>
      </c>
      <c r="J7981" t="s">
        <v>137</v>
      </c>
      <c r="K7981" t="s">
        <v>144</v>
      </c>
      <c r="L7981" t="s">
        <v>22931</v>
      </c>
      <c r="M7981" t="s">
        <v>22932</v>
      </c>
      <c r="N7981">
        <v>3.45</v>
      </c>
      <c r="O7981">
        <v>0</v>
      </c>
      <c r="P7981">
        <v>591</v>
      </c>
      <c r="Q7981">
        <v>0</v>
      </c>
      <c r="R7981">
        <v>0</v>
      </c>
      <c r="S7981">
        <v>0</v>
      </c>
      <c r="T7981">
        <v>61</v>
      </c>
      <c r="U7981">
        <v>0</v>
      </c>
      <c r="V7981">
        <v>0</v>
      </c>
      <c r="W7981">
        <v>0</v>
      </c>
      <c r="X7981">
        <v>521.02862534823521</v>
      </c>
      <c r="Y7981">
        <v>0</v>
      </c>
      <c r="Z7981">
        <v>0</v>
      </c>
      <c r="AA7981">
        <v>0</v>
      </c>
      <c r="AB7981">
        <v>172.57374644023</v>
      </c>
      <c r="AC7981">
        <v>0</v>
      </c>
      <c r="AD7981">
        <v>0</v>
      </c>
      <c r="AE7981">
        <v>693.60237178846523</v>
      </c>
    </row>
    <row r="7982" spans="1:31" x14ac:dyDescent="0.25">
      <c r="A7982">
        <v>2288203</v>
      </c>
      <c r="B7982">
        <v>1</v>
      </c>
      <c r="C7982" t="s">
        <v>81</v>
      </c>
      <c r="D7982" t="s">
        <v>112</v>
      </c>
      <c r="E7982" t="s">
        <v>165</v>
      </c>
      <c r="F7982" t="s">
        <v>22933</v>
      </c>
      <c r="G7982" t="s">
        <v>198</v>
      </c>
      <c r="H7982" t="s">
        <v>150</v>
      </c>
      <c r="I7982" t="s">
        <v>136</v>
      </c>
      <c r="J7982" t="s">
        <v>137</v>
      </c>
      <c r="K7982" t="s">
        <v>138</v>
      </c>
      <c r="L7982" t="s">
        <v>22934</v>
      </c>
      <c r="M7982" t="s">
        <v>22935</v>
      </c>
      <c r="N7982">
        <v>3.7974999999999999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1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1.3885186417124</v>
      </c>
      <c r="AC7982">
        <v>0</v>
      </c>
      <c r="AD7982">
        <v>0</v>
      </c>
      <c r="AE7982">
        <v>1.3885186417124</v>
      </c>
    </row>
    <row r="7983" spans="1:31" x14ac:dyDescent="0.25">
      <c r="A7983">
        <v>2288498</v>
      </c>
      <c r="B7983">
        <v>1</v>
      </c>
      <c r="C7983" t="s">
        <v>81</v>
      </c>
      <c r="D7983" t="s">
        <v>128</v>
      </c>
      <c r="E7983" t="s">
        <v>322</v>
      </c>
      <c r="F7983" t="s">
        <v>15533</v>
      </c>
      <c r="G7983" t="s">
        <v>134</v>
      </c>
      <c r="H7983" t="s">
        <v>135</v>
      </c>
      <c r="I7983" t="s">
        <v>136</v>
      </c>
      <c r="J7983" t="s">
        <v>137</v>
      </c>
      <c r="K7983" t="s">
        <v>138</v>
      </c>
      <c r="L7983" t="s">
        <v>22936</v>
      </c>
      <c r="M7983" t="s">
        <v>22937</v>
      </c>
      <c r="N7983">
        <v>0.45027777699999999</v>
      </c>
      <c r="O7983">
        <v>0</v>
      </c>
      <c r="P7983">
        <v>5329</v>
      </c>
      <c r="Q7983">
        <v>7</v>
      </c>
      <c r="R7983">
        <v>24</v>
      </c>
      <c r="S7983">
        <v>9</v>
      </c>
      <c r="T7983">
        <v>209</v>
      </c>
      <c r="U7983">
        <v>1</v>
      </c>
      <c r="V7983">
        <v>0</v>
      </c>
      <c r="W7983">
        <v>0</v>
      </c>
      <c r="X7983">
        <v>589.96821389252455</v>
      </c>
      <c r="Y7983">
        <v>5.4601924515470737</v>
      </c>
      <c r="Z7983">
        <v>5.864610442069524</v>
      </c>
      <c r="AA7983">
        <v>25.696978966560376</v>
      </c>
      <c r="AB7983">
        <v>74.710280904297306</v>
      </c>
      <c r="AC7983">
        <v>2.3748148840920003</v>
      </c>
      <c r="AD7983">
        <v>0</v>
      </c>
      <c r="AE7983">
        <v>704.07509154109073</v>
      </c>
    </row>
    <row r="7984" spans="1:31" x14ac:dyDescent="0.25">
      <c r="A7984">
        <v>2288349</v>
      </c>
      <c r="B7984">
        <v>1</v>
      </c>
      <c r="C7984" t="s">
        <v>80</v>
      </c>
      <c r="D7984" t="s">
        <v>97</v>
      </c>
      <c r="E7984" t="s">
        <v>165</v>
      </c>
      <c r="F7984" t="s">
        <v>22938</v>
      </c>
      <c r="G7984" t="s">
        <v>198</v>
      </c>
      <c r="H7984" t="s">
        <v>150</v>
      </c>
      <c r="I7984" t="s">
        <v>136</v>
      </c>
      <c r="J7984" t="s">
        <v>137</v>
      </c>
      <c r="K7984" t="s">
        <v>138</v>
      </c>
      <c r="L7984" t="s">
        <v>22939</v>
      </c>
      <c r="M7984" t="s">
        <v>22940</v>
      </c>
      <c r="N7984">
        <v>4.1663888880000002</v>
      </c>
      <c r="O7984">
        <v>0</v>
      </c>
      <c r="P7984">
        <v>3</v>
      </c>
      <c r="Q7984">
        <v>0</v>
      </c>
      <c r="R7984">
        <v>0</v>
      </c>
      <c r="S7984">
        <v>0</v>
      </c>
      <c r="T7984">
        <v>1</v>
      </c>
      <c r="U7984">
        <v>0</v>
      </c>
      <c r="V7984">
        <v>0</v>
      </c>
      <c r="W7984">
        <v>0</v>
      </c>
      <c r="X7984">
        <v>5.5629416701068006</v>
      </c>
      <c r="Y7984">
        <v>0</v>
      </c>
      <c r="Z7984">
        <v>0</v>
      </c>
      <c r="AA7984">
        <v>0</v>
      </c>
      <c r="AB7984">
        <v>5.3820038476034027</v>
      </c>
      <c r="AC7984">
        <v>0</v>
      </c>
      <c r="AD7984">
        <v>0</v>
      </c>
      <c r="AE7984">
        <v>10.944945517710202</v>
      </c>
    </row>
    <row r="7985" spans="1:31" x14ac:dyDescent="0.25">
      <c r="A7985">
        <v>2288103</v>
      </c>
      <c r="B7985">
        <v>1</v>
      </c>
      <c r="C7985" t="s">
        <v>80</v>
      </c>
      <c r="D7985" t="s">
        <v>110</v>
      </c>
      <c r="E7985" t="s">
        <v>141</v>
      </c>
      <c r="F7985" t="s">
        <v>22941</v>
      </c>
      <c r="G7985" t="s">
        <v>154</v>
      </c>
      <c r="H7985" t="s">
        <v>135</v>
      </c>
      <c r="I7985" t="s">
        <v>136</v>
      </c>
      <c r="J7985" t="s">
        <v>137</v>
      </c>
      <c r="K7985" t="s">
        <v>144</v>
      </c>
      <c r="L7985" t="s">
        <v>22942</v>
      </c>
      <c r="M7985" t="s">
        <v>22943</v>
      </c>
      <c r="N7985">
        <v>9.1888888879999993</v>
      </c>
      <c r="O7985">
        <v>0</v>
      </c>
      <c r="P7985">
        <v>115</v>
      </c>
      <c r="Q7985">
        <v>0</v>
      </c>
      <c r="R7985">
        <v>0</v>
      </c>
      <c r="S7985">
        <v>0</v>
      </c>
      <c r="T7985">
        <v>24</v>
      </c>
      <c r="U7985">
        <v>0</v>
      </c>
      <c r="V7985">
        <v>0</v>
      </c>
      <c r="W7985">
        <v>0</v>
      </c>
      <c r="X7985">
        <v>293.29745105077467</v>
      </c>
      <c r="Y7985">
        <v>0</v>
      </c>
      <c r="Z7985">
        <v>0</v>
      </c>
      <c r="AA7985">
        <v>0</v>
      </c>
      <c r="AB7985">
        <v>99.857275380556302</v>
      </c>
      <c r="AC7985">
        <v>0</v>
      </c>
      <c r="AD7985">
        <v>0</v>
      </c>
      <c r="AE7985">
        <v>393.15472643133097</v>
      </c>
    </row>
    <row r="7986" spans="1:31" x14ac:dyDescent="0.25">
      <c r="A7986">
        <v>2288117</v>
      </c>
      <c r="B7986">
        <v>1</v>
      </c>
      <c r="C7986" t="s">
        <v>81</v>
      </c>
      <c r="D7986" t="s">
        <v>116</v>
      </c>
      <c r="E7986" t="s">
        <v>147</v>
      </c>
      <c r="F7986" t="s">
        <v>11065</v>
      </c>
      <c r="G7986" t="s">
        <v>233</v>
      </c>
      <c r="H7986" t="s">
        <v>150</v>
      </c>
      <c r="I7986" t="s">
        <v>136</v>
      </c>
      <c r="J7986" t="s">
        <v>137</v>
      </c>
      <c r="K7986" t="s">
        <v>138</v>
      </c>
      <c r="L7986" t="s">
        <v>22944</v>
      </c>
      <c r="M7986" t="s">
        <v>22945</v>
      </c>
      <c r="N7986">
        <v>3.625555555</v>
      </c>
      <c r="O7986">
        <v>0</v>
      </c>
      <c r="P7986">
        <v>62</v>
      </c>
      <c r="Q7986">
        <v>0</v>
      </c>
      <c r="R7986">
        <v>1</v>
      </c>
      <c r="S7986">
        <v>0</v>
      </c>
      <c r="T7986">
        <v>3</v>
      </c>
      <c r="U7986">
        <v>0</v>
      </c>
      <c r="V7986">
        <v>0</v>
      </c>
      <c r="W7986">
        <v>0</v>
      </c>
      <c r="X7986">
        <v>25.143901705960808</v>
      </c>
      <c r="Y7986">
        <v>0</v>
      </c>
      <c r="Z7986">
        <v>0.60395636884600001</v>
      </c>
      <c r="AA7986">
        <v>0</v>
      </c>
      <c r="AB7986">
        <v>0.92442843843860001</v>
      </c>
      <c r="AC7986">
        <v>0</v>
      </c>
      <c r="AD7986">
        <v>0</v>
      </c>
      <c r="AE7986">
        <v>26.672286513245407</v>
      </c>
    </row>
    <row r="7987" spans="1:31" x14ac:dyDescent="0.25">
      <c r="A7987">
        <v>2288329</v>
      </c>
      <c r="B7987">
        <v>1</v>
      </c>
      <c r="C7987" t="s">
        <v>80</v>
      </c>
      <c r="D7987" t="s">
        <v>110</v>
      </c>
      <c r="E7987" t="s">
        <v>165</v>
      </c>
      <c r="F7987" t="s">
        <v>22946</v>
      </c>
      <c r="G7987" t="s">
        <v>297</v>
      </c>
      <c r="H7987" t="s">
        <v>150</v>
      </c>
      <c r="I7987" t="s">
        <v>136</v>
      </c>
      <c r="J7987" t="s">
        <v>3</v>
      </c>
      <c r="K7987" t="s">
        <v>138</v>
      </c>
      <c r="L7987" t="s">
        <v>22947</v>
      </c>
      <c r="M7987" t="s">
        <v>22948</v>
      </c>
      <c r="N7987">
        <v>5.596666666</v>
      </c>
      <c r="O7987">
        <v>0</v>
      </c>
      <c r="P7987">
        <v>1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5.1782609582102506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5.1782609582102506</v>
      </c>
    </row>
    <row r="7988" spans="1:31" x14ac:dyDescent="0.25">
      <c r="A7988">
        <v>2288286</v>
      </c>
      <c r="B7988">
        <v>1</v>
      </c>
      <c r="C7988" t="s">
        <v>80</v>
      </c>
      <c r="D7988" t="s">
        <v>105</v>
      </c>
      <c r="E7988" t="s">
        <v>157</v>
      </c>
      <c r="F7988" t="s">
        <v>22949</v>
      </c>
      <c r="G7988" t="s">
        <v>134</v>
      </c>
      <c r="H7988" t="s">
        <v>135</v>
      </c>
      <c r="I7988" t="s">
        <v>136</v>
      </c>
      <c r="J7988" t="s">
        <v>137</v>
      </c>
      <c r="K7988" t="s">
        <v>138</v>
      </c>
      <c r="L7988" t="s">
        <v>22950</v>
      </c>
      <c r="M7988" t="s">
        <v>22951</v>
      </c>
      <c r="N7988">
        <v>0.71833333300000002</v>
      </c>
      <c r="O7988">
        <v>0</v>
      </c>
      <c r="P7988">
        <v>474</v>
      </c>
      <c r="Q7988">
        <v>0</v>
      </c>
      <c r="R7988">
        <v>0</v>
      </c>
      <c r="S7988">
        <v>0</v>
      </c>
      <c r="T7988">
        <v>50</v>
      </c>
      <c r="U7988">
        <v>0</v>
      </c>
      <c r="V7988">
        <v>0</v>
      </c>
      <c r="W7988">
        <v>0</v>
      </c>
      <c r="X7988">
        <v>127.26046278610842</v>
      </c>
      <c r="Y7988">
        <v>0</v>
      </c>
      <c r="Z7988">
        <v>0</v>
      </c>
      <c r="AA7988">
        <v>0</v>
      </c>
      <c r="AB7988">
        <v>34.466067152024806</v>
      </c>
      <c r="AC7988">
        <v>0</v>
      </c>
      <c r="AD7988">
        <v>0</v>
      </c>
      <c r="AE7988">
        <v>161.72652993813324</v>
      </c>
    </row>
    <row r="7989" spans="1:31" x14ac:dyDescent="0.25">
      <c r="A7989">
        <v>2288143</v>
      </c>
      <c r="B7989">
        <v>1</v>
      </c>
      <c r="C7989" t="s">
        <v>81</v>
      </c>
      <c r="D7989" t="s">
        <v>128</v>
      </c>
      <c r="E7989" t="s">
        <v>141</v>
      </c>
      <c r="F7989" t="s">
        <v>17985</v>
      </c>
      <c r="G7989" t="s">
        <v>143</v>
      </c>
      <c r="H7989" t="s">
        <v>135</v>
      </c>
      <c r="I7989" t="s">
        <v>136</v>
      </c>
      <c r="J7989" t="s">
        <v>137</v>
      </c>
      <c r="K7989" t="s">
        <v>144</v>
      </c>
      <c r="L7989" t="s">
        <v>22952</v>
      </c>
      <c r="M7989" t="s">
        <v>22953</v>
      </c>
      <c r="N7989">
        <v>2.0891666660000001</v>
      </c>
      <c r="O7989">
        <v>0</v>
      </c>
      <c r="P7989">
        <v>491</v>
      </c>
      <c r="Q7989">
        <v>0</v>
      </c>
      <c r="R7989">
        <v>0</v>
      </c>
      <c r="S7989">
        <v>0</v>
      </c>
      <c r="T7989">
        <v>9</v>
      </c>
      <c r="U7989">
        <v>0</v>
      </c>
      <c r="V7989">
        <v>0</v>
      </c>
      <c r="W7989">
        <v>0</v>
      </c>
      <c r="X7989">
        <v>217.56490091416961</v>
      </c>
      <c r="Y7989">
        <v>0</v>
      </c>
      <c r="Z7989">
        <v>0</v>
      </c>
      <c r="AA7989">
        <v>0</v>
      </c>
      <c r="AB7989">
        <v>19.082145068237036</v>
      </c>
      <c r="AC7989">
        <v>0</v>
      </c>
      <c r="AD7989">
        <v>0</v>
      </c>
      <c r="AE7989">
        <v>236.64704598240664</v>
      </c>
    </row>
    <row r="7990" spans="1:31" x14ac:dyDescent="0.25">
      <c r="A7990">
        <v>2288309</v>
      </c>
      <c r="B7990">
        <v>1</v>
      </c>
      <c r="C7990" t="s">
        <v>80</v>
      </c>
      <c r="D7990" t="s">
        <v>107</v>
      </c>
      <c r="E7990" t="s">
        <v>165</v>
      </c>
      <c r="F7990" t="s">
        <v>22954</v>
      </c>
      <c r="G7990" t="s">
        <v>167</v>
      </c>
      <c r="H7990" t="s">
        <v>150</v>
      </c>
      <c r="I7990" t="s">
        <v>136</v>
      </c>
      <c r="J7990" t="s">
        <v>137</v>
      </c>
      <c r="K7990" t="s">
        <v>138</v>
      </c>
      <c r="L7990" t="s">
        <v>22955</v>
      </c>
      <c r="M7990" t="s">
        <v>22956</v>
      </c>
      <c r="N7990">
        <v>2.622777777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1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3.9627312718042362</v>
      </c>
      <c r="AC7990">
        <v>0</v>
      </c>
      <c r="AD7990">
        <v>0</v>
      </c>
      <c r="AE7990">
        <v>3.9627312718042362</v>
      </c>
    </row>
    <row r="7991" spans="1:31" x14ac:dyDescent="0.25">
      <c r="A7991">
        <v>2288186</v>
      </c>
      <c r="B7991">
        <v>1</v>
      </c>
      <c r="C7991" t="s">
        <v>80</v>
      </c>
      <c r="D7991" t="s">
        <v>96</v>
      </c>
      <c r="E7991" t="s">
        <v>165</v>
      </c>
      <c r="F7991" t="s">
        <v>1622</v>
      </c>
      <c r="G7991" t="s">
        <v>225</v>
      </c>
      <c r="H7991" t="s">
        <v>150</v>
      </c>
      <c r="I7991" t="s">
        <v>136</v>
      </c>
      <c r="J7991" t="s">
        <v>137</v>
      </c>
      <c r="K7991" t="s">
        <v>138</v>
      </c>
      <c r="L7991" t="s">
        <v>22957</v>
      </c>
      <c r="M7991" t="s">
        <v>22958</v>
      </c>
      <c r="N7991">
        <v>2.860833333</v>
      </c>
      <c r="O7991">
        <v>0</v>
      </c>
      <c r="P7991">
        <v>1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4.9261822188333328E-3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4.9261822188333328E-3</v>
      </c>
    </row>
    <row r="7992" spans="1:31" x14ac:dyDescent="0.25">
      <c r="A7992">
        <v>2288123</v>
      </c>
      <c r="B7992">
        <v>1</v>
      </c>
      <c r="C7992" t="s">
        <v>80</v>
      </c>
      <c r="D7992" t="s">
        <v>110</v>
      </c>
      <c r="E7992" t="s">
        <v>141</v>
      </c>
      <c r="F7992" t="s">
        <v>22959</v>
      </c>
      <c r="G7992" t="s">
        <v>154</v>
      </c>
      <c r="H7992" t="s">
        <v>135</v>
      </c>
      <c r="I7992" t="s">
        <v>136</v>
      </c>
      <c r="J7992" t="s">
        <v>137</v>
      </c>
      <c r="K7992" t="s">
        <v>144</v>
      </c>
      <c r="L7992" t="s">
        <v>22960</v>
      </c>
      <c r="M7992" t="s">
        <v>22961</v>
      </c>
      <c r="N7992">
        <v>4.9536111109999998</v>
      </c>
      <c r="O7992">
        <v>0</v>
      </c>
      <c r="P7992">
        <v>3338</v>
      </c>
      <c r="Q7992">
        <v>0</v>
      </c>
      <c r="R7992">
        <v>0</v>
      </c>
      <c r="S7992">
        <v>0</v>
      </c>
      <c r="T7992">
        <v>417</v>
      </c>
      <c r="U7992">
        <v>0</v>
      </c>
      <c r="V7992">
        <v>1</v>
      </c>
      <c r="W7992">
        <v>0</v>
      </c>
      <c r="X7992">
        <v>5055.8450913198967</v>
      </c>
      <c r="Y7992">
        <v>0</v>
      </c>
      <c r="Z7992">
        <v>0</v>
      </c>
      <c r="AA7992">
        <v>0</v>
      </c>
      <c r="AB7992">
        <v>1968.3393918068898</v>
      </c>
      <c r="AC7992">
        <v>0</v>
      </c>
      <c r="AD7992">
        <v>9.5871388246883349</v>
      </c>
      <c r="AE7992">
        <v>7033.771621951475</v>
      </c>
    </row>
    <row r="7993" spans="1:31" x14ac:dyDescent="0.25">
      <c r="A7993">
        <v>2288266</v>
      </c>
      <c r="B7993">
        <v>1</v>
      </c>
      <c r="C7993" t="s">
        <v>80</v>
      </c>
      <c r="D7993" t="s">
        <v>92</v>
      </c>
      <c r="E7993" t="s">
        <v>147</v>
      </c>
      <c r="F7993" t="s">
        <v>22962</v>
      </c>
      <c r="G7993" t="s">
        <v>149</v>
      </c>
      <c r="H7993" t="s">
        <v>150</v>
      </c>
      <c r="I7993" t="s">
        <v>136</v>
      </c>
      <c r="J7993" t="s">
        <v>137</v>
      </c>
      <c r="K7993" t="s">
        <v>138</v>
      </c>
      <c r="L7993" t="s">
        <v>22963</v>
      </c>
      <c r="M7993" t="s">
        <v>22964</v>
      </c>
      <c r="N7993">
        <v>0.87388888799999997</v>
      </c>
      <c r="O7993">
        <v>0</v>
      </c>
      <c r="P7993">
        <v>19</v>
      </c>
      <c r="Q7993">
        <v>0</v>
      </c>
      <c r="R7993">
        <v>0</v>
      </c>
      <c r="S7993">
        <v>0</v>
      </c>
      <c r="T7993">
        <v>2</v>
      </c>
      <c r="U7993">
        <v>0</v>
      </c>
      <c r="V7993">
        <v>0</v>
      </c>
      <c r="W7993">
        <v>0</v>
      </c>
      <c r="X7993">
        <v>2.2212090254211114</v>
      </c>
      <c r="Y7993">
        <v>0</v>
      </c>
      <c r="Z7993">
        <v>0</v>
      </c>
      <c r="AA7993">
        <v>0</v>
      </c>
      <c r="AB7993">
        <v>0.94170811138524979</v>
      </c>
      <c r="AC7993">
        <v>0</v>
      </c>
      <c r="AD7993">
        <v>0</v>
      </c>
      <c r="AE7993">
        <v>3.1629171368063611</v>
      </c>
    </row>
    <row r="7994" spans="1:31" x14ac:dyDescent="0.25">
      <c r="A7994">
        <v>2288515</v>
      </c>
      <c r="B7994">
        <v>1</v>
      </c>
      <c r="C7994" t="s">
        <v>80</v>
      </c>
      <c r="D7994" t="s">
        <v>96</v>
      </c>
      <c r="E7994" t="s">
        <v>165</v>
      </c>
      <c r="F7994" t="s">
        <v>22965</v>
      </c>
      <c r="G7994" t="s">
        <v>198</v>
      </c>
      <c r="H7994" t="s">
        <v>150</v>
      </c>
      <c r="I7994" t="s">
        <v>136</v>
      </c>
      <c r="J7994" t="s">
        <v>137</v>
      </c>
      <c r="K7994" t="s">
        <v>138</v>
      </c>
      <c r="L7994" t="s">
        <v>22966</v>
      </c>
      <c r="M7994" t="s">
        <v>22967</v>
      </c>
      <c r="N7994">
        <v>0.95583333299999995</v>
      </c>
      <c r="O7994">
        <v>0</v>
      </c>
      <c r="P7994">
        <v>1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9.8022805061974999E-2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9.8022805061974999E-2</v>
      </c>
    </row>
    <row r="7995" spans="1:31" x14ac:dyDescent="0.25">
      <c r="A7995">
        <v>2288080</v>
      </c>
      <c r="B7995">
        <v>1</v>
      </c>
      <c r="C7995" t="s">
        <v>81</v>
      </c>
      <c r="D7995" t="s">
        <v>118</v>
      </c>
      <c r="E7995" t="s">
        <v>176</v>
      </c>
      <c r="F7995" t="s">
        <v>21871</v>
      </c>
      <c r="G7995" t="s">
        <v>154</v>
      </c>
      <c r="H7995" t="s">
        <v>150</v>
      </c>
      <c r="I7995" t="s">
        <v>136</v>
      </c>
      <c r="J7995" t="s">
        <v>137</v>
      </c>
      <c r="K7995" t="s">
        <v>144</v>
      </c>
      <c r="L7995" t="s">
        <v>22968</v>
      </c>
      <c r="M7995" t="s">
        <v>22969</v>
      </c>
      <c r="N7995">
        <v>4.9255555549999999</v>
      </c>
      <c r="O7995">
        <v>0</v>
      </c>
      <c r="P7995">
        <v>110</v>
      </c>
      <c r="Q7995">
        <v>0</v>
      </c>
      <c r="R7995">
        <v>0</v>
      </c>
      <c r="S7995">
        <v>0</v>
      </c>
      <c r="T7995">
        <v>108</v>
      </c>
      <c r="U7995">
        <v>0</v>
      </c>
      <c r="V7995">
        <v>1</v>
      </c>
      <c r="W7995">
        <v>0</v>
      </c>
      <c r="X7995">
        <v>154.45522451556062</v>
      </c>
      <c r="Y7995">
        <v>0</v>
      </c>
      <c r="Z7995">
        <v>0</v>
      </c>
      <c r="AA7995">
        <v>0</v>
      </c>
      <c r="AB7995">
        <v>473.01068730103373</v>
      </c>
      <c r="AC7995">
        <v>0</v>
      </c>
      <c r="AD7995">
        <v>4.7441407725728668</v>
      </c>
      <c r="AE7995">
        <v>632.21005258916728</v>
      </c>
    </row>
    <row r="7996" spans="1:31" x14ac:dyDescent="0.25">
      <c r="A7996">
        <v>2288223</v>
      </c>
      <c r="B7996">
        <v>1</v>
      </c>
      <c r="C7996" t="s">
        <v>81</v>
      </c>
      <c r="D7996" t="s">
        <v>128</v>
      </c>
      <c r="E7996" t="s">
        <v>141</v>
      </c>
      <c r="F7996" t="s">
        <v>22970</v>
      </c>
      <c r="G7996" t="s">
        <v>143</v>
      </c>
      <c r="H7996" t="s">
        <v>135</v>
      </c>
      <c r="I7996" t="s">
        <v>136</v>
      </c>
      <c r="J7996" t="s">
        <v>137</v>
      </c>
      <c r="K7996" t="s">
        <v>144</v>
      </c>
      <c r="L7996" t="s">
        <v>22971</v>
      </c>
      <c r="M7996" t="s">
        <v>22972</v>
      </c>
      <c r="N7996">
        <v>4.6288888879999996</v>
      </c>
      <c r="O7996">
        <v>0</v>
      </c>
      <c r="P7996">
        <v>749</v>
      </c>
      <c r="Q7996">
        <v>0</v>
      </c>
      <c r="R7996">
        <v>0</v>
      </c>
      <c r="S7996">
        <v>0</v>
      </c>
      <c r="T7996">
        <v>50</v>
      </c>
      <c r="U7996">
        <v>0</v>
      </c>
      <c r="V7996">
        <v>0</v>
      </c>
      <c r="W7996">
        <v>0</v>
      </c>
      <c r="X7996">
        <v>719.59709215630744</v>
      </c>
      <c r="Y7996">
        <v>0</v>
      </c>
      <c r="Z7996">
        <v>0</v>
      </c>
      <c r="AA7996">
        <v>0</v>
      </c>
      <c r="AB7996">
        <v>196.7750001394279</v>
      </c>
      <c r="AC7996">
        <v>0</v>
      </c>
      <c r="AD7996">
        <v>0</v>
      </c>
      <c r="AE7996">
        <v>916.37209229573534</v>
      </c>
    </row>
    <row r="7997" spans="1:31" x14ac:dyDescent="0.25">
      <c r="A7997">
        <v>2288206</v>
      </c>
      <c r="B7997">
        <v>1</v>
      </c>
      <c r="C7997" t="s">
        <v>80</v>
      </c>
      <c r="D7997" t="s">
        <v>108</v>
      </c>
      <c r="E7997" t="s">
        <v>165</v>
      </c>
      <c r="F7997" t="s">
        <v>22973</v>
      </c>
      <c r="G7997" t="s">
        <v>198</v>
      </c>
      <c r="H7997" t="s">
        <v>150</v>
      </c>
      <c r="I7997" t="s">
        <v>136</v>
      </c>
      <c r="J7997" t="s">
        <v>137</v>
      </c>
      <c r="K7997" t="s">
        <v>138</v>
      </c>
      <c r="L7997" t="s">
        <v>22974</v>
      </c>
      <c r="M7997" t="s">
        <v>22975</v>
      </c>
      <c r="N7997">
        <v>0.83305555499999995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1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0.3661227650337</v>
      </c>
      <c r="AC7997">
        <v>0</v>
      </c>
      <c r="AD7997">
        <v>0</v>
      </c>
      <c r="AE7997">
        <v>0.3661227650337</v>
      </c>
    </row>
    <row r="7998" spans="1:31" x14ac:dyDescent="0.25">
      <c r="A7998">
        <v>2288455</v>
      </c>
      <c r="B7998">
        <v>1</v>
      </c>
      <c r="C7998" t="s">
        <v>80</v>
      </c>
      <c r="D7998" t="s">
        <v>85</v>
      </c>
      <c r="E7998" t="s">
        <v>141</v>
      </c>
      <c r="F7998" t="s">
        <v>22976</v>
      </c>
      <c r="G7998" t="s">
        <v>787</v>
      </c>
      <c r="H7998" t="s">
        <v>135</v>
      </c>
      <c r="I7998" t="s">
        <v>136</v>
      </c>
      <c r="J7998" t="s">
        <v>137</v>
      </c>
      <c r="K7998" t="s">
        <v>138</v>
      </c>
      <c r="L7998" t="s">
        <v>22977</v>
      </c>
      <c r="M7998" t="s">
        <v>22978</v>
      </c>
      <c r="N7998">
        <v>1.666388888</v>
      </c>
      <c r="O7998">
        <v>0</v>
      </c>
      <c r="P7998">
        <v>1222</v>
      </c>
      <c r="Q7998">
        <v>0</v>
      </c>
      <c r="R7998">
        <v>0</v>
      </c>
      <c r="S7998">
        <v>0</v>
      </c>
      <c r="T7998">
        <v>64</v>
      </c>
      <c r="U7998">
        <v>0</v>
      </c>
      <c r="V7998">
        <v>0</v>
      </c>
      <c r="W7998">
        <v>0</v>
      </c>
      <c r="X7998">
        <v>524.25610842494905</v>
      </c>
      <c r="Y7998">
        <v>0</v>
      </c>
      <c r="Z7998">
        <v>0</v>
      </c>
      <c r="AA7998">
        <v>0</v>
      </c>
      <c r="AB7998">
        <v>36.96892581479014</v>
      </c>
      <c r="AC7998">
        <v>0</v>
      </c>
      <c r="AD7998">
        <v>0</v>
      </c>
      <c r="AE7998">
        <v>561.22503423973922</v>
      </c>
    </row>
    <row r="7999" spans="1:31" x14ac:dyDescent="0.25">
      <c r="A7999">
        <v>2288100</v>
      </c>
      <c r="B7999">
        <v>1</v>
      </c>
      <c r="C7999" t="s">
        <v>80</v>
      </c>
      <c r="D7999" t="s">
        <v>96</v>
      </c>
      <c r="E7999" t="s">
        <v>141</v>
      </c>
      <c r="F7999" t="s">
        <v>22979</v>
      </c>
      <c r="G7999" t="s">
        <v>143</v>
      </c>
      <c r="H7999" t="s">
        <v>135</v>
      </c>
      <c r="I7999" t="s">
        <v>136</v>
      </c>
      <c r="J7999" t="s">
        <v>137</v>
      </c>
      <c r="K7999" t="s">
        <v>144</v>
      </c>
      <c r="L7999" t="s">
        <v>22980</v>
      </c>
      <c r="M7999" t="s">
        <v>22981</v>
      </c>
      <c r="N7999">
        <v>8.1466666659999998</v>
      </c>
      <c r="O7999">
        <v>0</v>
      </c>
      <c r="P7999">
        <v>35</v>
      </c>
      <c r="Q7999">
        <v>1</v>
      </c>
      <c r="R7999">
        <v>10</v>
      </c>
      <c r="S7999">
        <v>5</v>
      </c>
      <c r="T7999">
        <v>8</v>
      </c>
      <c r="U7999">
        <v>0</v>
      </c>
      <c r="V7999">
        <v>0</v>
      </c>
      <c r="W7999">
        <v>0</v>
      </c>
      <c r="X7999">
        <v>139.10072010800371</v>
      </c>
      <c r="Y7999">
        <v>35.415809250423003</v>
      </c>
      <c r="Z7999">
        <v>9.6851016535153533</v>
      </c>
      <c r="AA7999">
        <v>133.67194514902124</v>
      </c>
      <c r="AB7999">
        <v>322.36499240356193</v>
      </c>
      <c r="AC7999">
        <v>0</v>
      </c>
      <c r="AD7999">
        <v>0</v>
      </c>
      <c r="AE7999">
        <v>640.23856856452517</v>
      </c>
    </row>
    <row r="8000" spans="1:31" x14ac:dyDescent="0.25">
      <c r="A8000">
        <v>2288283</v>
      </c>
      <c r="B8000">
        <v>1</v>
      </c>
      <c r="C8000" t="s">
        <v>80</v>
      </c>
      <c r="D8000" t="s">
        <v>93</v>
      </c>
      <c r="E8000" t="s">
        <v>165</v>
      </c>
      <c r="F8000" t="s">
        <v>22982</v>
      </c>
      <c r="G8000" t="s">
        <v>167</v>
      </c>
      <c r="H8000" t="s">
        <v>150</v>
      </c>
      <c r="I8000" t="s">
        <v>136</v>
      </c>
      <c r="J8000" t="s">
        <v>137</v>
      </c>
      <c r="K8000" t="s">
        <v>138</v>
      </c>
      <c r="L8000" t="s">
        <v>22983</v>
      </c>
      <c r="M8000" t="s">
        <v>22984</v>
      </c>
      <c r="N8000">
        <v>1.7324999999999999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1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3.6489087427882834</v>
      </c>
      <c r="AC8000">
        <v>0</v>
      </c>
      <c r="AD8000">
        <v>0</v>
      </c>
      <c r="AE8000">
        <v>3.6489087427882834</v>
      </c>
    </row>
    <row r="8001" spans="1:31" x14ac:dyDescent="0.25">
      <c r="A8001">
        <v>2288163</v>
      </c>
      <c r="B8001">
        <v>1</v>
      </c>
      <c r="C8001" t="s">
        <v>80</v>
      </c>
      <c r="D8001" t="s">
        <v>103</v>
      </c>
      <c r="E8001" t="s">
        <v>176</v>
      </c>
      <c r="F8001" t="s">
        <v>1619</v>
      </c>
      <c r="G8001" t="s">
        <v>149</v>
      </c>
      <c r="H8001" t="s">
        <v>150</v>
      </c>
      <c r="I8001" t="s">
        <v>136</v>
      </c>
      <c r="J8001" t="s">
        <v>137</v>
      </c>
      <c r="K8001" t="s">
        <v>138</v>
      </c>
      <c r="L8001" t="s">
        <v>22985</v>
      </c>
      <c r="M8001" t="s">
        <v>22986</v>
      </c>
      <c r="N8001">
        <v>0.962777777</v>
      </c>
      <c r="O8001">
        <v>0</v>
      </c>
      <c r="P8001">
        <v>0</v>
      </c>
      <c r="Q8001">
        <v>0</v>
      </c>
      <c r="R8001">
        <v>16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22.015533974823203</v>
      </c>
      <c r="AA8001">
        <v>0</v>
      </c>
      <c r="AB8001">
        <v>0</v>
      </c>
      <c r="AC8001">
        <v>0</v>
      </c>
      <c r="AD8001">
        <v>0</v>
      </c>
      <c r="AE8001">
        <v>22.015533974823203</v>
      </c>
    </row>
    <row r="8002" spans="1:31" x14ac:dyDescent="0.25">
      <c r="A8002">
        <v>2288263</v>
      </c>
      <c r="B8002">
        <v>1</v>
      </c>
      <c r="C8002" t="s">
        <v>81</v>
      </c>
      <c r="D8002" t="s">
        <v>112</v>
      </c>
      <c r="E8002" t="s">
        <v>141</v>
      </c>
      <c r="F8002" t="s">
        <v>10727</v>
      </c>
      <c r="G8002" t="s">
        <v>278</v>
      </c>
      <c r="H8002" t="s">
        <v>135</v>
      </c>
      <c r="I8002" t="s">
        <v>136</v>
      </c>
      <c r="J8002" t="s">
        <v>137</v>
      </c>
      <c r="K8002" t="s">
        <v>138</v>
      </c>
      <c r="L8002" t="s">
        <v>22987</v>
      </c>
      <c r="M8002" t="s">
        <v>22988</v>
      </c>
      <c r="N8002">
        <v>4.9563888880000002</v>
      </c>
      <c r="O8002">
        <v>0</v>
      </c>
      <c r="P8002">
        <v>44</v>
      </c>
      <c r="Q8002">
        <v>0</v>
      </c>
      <c r="R8002">
        <v>2</v>
      </c>
      <c r="S8002">
        <v>0</v>
      </c>
      <c r="T8002">
        <v>2</v>
      </c>
      <c r="U8002">
        <v>0</v>
      </c>
      <c r="V8002">
        <v>0</v>
      </c>
      <c r="W8002">
        <v>0</v>
      </c>
      <c r="X8002">
        <v>13.175271573678314</v>
      </c>
      <c r="Y8002">
        <v>0</v>
      </c>
      <c r="Z8002">
        <v>0</v>
      </c>
      <c r="AA8002">
        <v>0</v>
      </c>
      <c r="AB8002">
        <v>14.724109927660677</v>
      </c>
      <c r="AC8002">
        <v>0</v>
      </c>
      <c r="AD8002">
        <v>0</v>
      </c>
      <c r="AE8002">
        <v>27.899381501338993</v>
      </c>
    </row>
    <row r="8003" spans="1:31" x14ac:dyDescent="0.25">
      <c r="A8003">
        <v>2288140</v>
      </c>
      <c r="B8003">
        <v>1</v>
      </c>
      <c r="C8003" t="s">
        <v>80</v>
      </c>
      <c r="D8003" t="s">
        <v>104</v>
      </c>
      <c r="E8003" t="s">
        <v>165</v>
      </c>
      <c r="F8003" t="s">
        <v>22989</v>
      </c>
      <c r="G8003" t="s">
        <v>198</v>
      </c>
      <c r="H8003" t="s">
        <v>150</v>
      </c>
      <c r="I8003" t="s">
        <v>136</v>
      </c>
      <c r="J8003" t="s">
        <v>137</v>
      </c>
      <c r="K8003" t="s">
        <v>138</v>
      </c>
      <c r="L8003" t="s">
        <v>22990</v>
      </c>
      <c r="M8003" t="s">
        <v>22991</v>
      </c>
      <c r="N8003">
        <v>2.4358333330000002</v>
      </c>
      <c r="O8003">
        <v>0</v>
      </c>
      <c r="P8003">
        <v>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0.44427656315070008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0.44427656315070008</v>
      </c>
    </row>
    <row r="8004" spans="1:31" x14ac:dyDescent="0.25">
      <c r="A8004">
        <v>2288183</v>
      </c>
      <c r="B8004">
        <v>1</v>
      </c>
      <c r="C8004" t="s">
        <v>81</v>
      </c>
      <c r="D8004" t="s">
        <v>112</v>
      </c>
      <c r="E8004" t="s">
        <v>147</v>
      </c>
      <c r="F8004" t="s">
        <v>22992</v>
      </c>
      <c r="G8004" t="s">
        <v>233</v>
      </c>
      <c r="H8004" t="s">
        <v>150</v>
      </c>
      <c r="I8004" t="s">
        <v>136</v>
      </c>
      <c r="J8004" t="s">
        <v>137</v>
      </c>
      <c r="K8004" t="s">
        <v>138</v>
      </c>
      <c r="L8004" t="s">
        <v>22993</v>
      </c>
      <c r="M8004" t="s">
        <v>22994</v>
      </c>
      <c r="N8004">
        <v>1.4316666659999999</v>
      </c>
      <c r="O8004">
        <v>0</v>
      </c>
      <c r="P8004">
        <v>4</v>
      </c>
      <c r="Q8004">
        <v>0</v>
      </c>
      <c r="R8004">
        <v>0</v>
      </c>
      <c r="S8004">
        <v>0</v>
      </c>
      <c r="T8004">
        <v>8</v>
      </c>
      <c r="U8004">
        <v>0</v>
      </c>
      <c r="V8004">
        <v>0</v>
      </c>
      <c r="W8004">
        <v>0</v>
      </c>
      <c r="X8004">
        <v>0.68593837901269994</v>
      </c>
      <c r="Y8004">
        <v>0</v>
      </c>
      <c r="Z8004">
        <v>0</v>
      </c>
      <c r="AA8004">
        <v>0</v>
      </c>
      <c r="AB8004">
        <v>2.3085178122352499</v>
      </c>
      <c r="AC8004">
        <v>0</v>
      </c>
      <c r="AD8004">
        <v>0</v>
      </c>
      <c r="AE8004">
        <v>2.9944561912479499</v>
      </c>
    </row>
    <row r="8005" spans="1:31" x14ac:dyDescent="0.25">
      <c r="A8005">
        <v>2288077</v>
      </c>
      <c r="B8005">
        <v>1</v>
      </c>
      <c r="C8005" t="s">
        <v>80</v>
      </c>
      <c r="D8005" t="s">
        <v>85</v>
      </c>
      <c r="E8005" t="s">
        <v>165</v>
      </c>
      <c r="F8005" t="s">
        <v>22047</v>
      </c>
      <c r="G8005" t="s">
        <v>167</v>
      </c>
      <c r="H8005" t="s">
        <v>150</v>
      </c>
      <c r="I8005" t="s">
        <v>136</v>
      </c>
      <c r="J8005" t="s">
        <v>137</v>
      </c>
      <c r="K8005" t="s">
        <v>138</v>
      </c>
      <c r="L8005" t="s">
        <v>22995</v>
      </c>
      <c r="M8005" t="s">
        <v>22996</v>
      </c>
      <c r="N8005">
        <v>9.3138888879999993</v>
      </c>
      <c r="O8005">
        <v>0</v>
      </c>
      <c r="P8005">
        <v>6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15.618211058693301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15.618211058693301</v>
      </c>
    </row>
    <row r="8006" spans="1:31" x14ac:dyDescent="0.25">
      <c r="A8006">
        <v>2288226</v>
      </c>
      <c r="B8006">
        <v>1</v>
      </c>
      <c r="C8006" t="s">
        <v>80</v>
      </c>
      <c r="D8006" t="s">
        <v>92</v>
      </c>
      <c r="E8006" t="s">
        <v>147</v>
      </c>
      <c r="F8006" t="s">
        <v>22962</v>
      </c>
      <c r="G8006" t="s">
        <v>233</v>
      </c>
      <c r="H8006" t="s">
        <v>150</v>
      </c>
      <c r="I8006" t="s">
        <v>136</v>
      </c>
      <c r="J8006" t="s">
        <v>137</v>
      </c>
      <c r="K8006" t="s">
        <v>138</v>
      </c>
      <c r="L8006" t="s">
        <v>22997</v>
      </c>
      <c r="M8006" t="s">
        <v>22998</v>
      </c>
      <c r="N8006">
        <v>0.85777777700000002</v>
      </c>
      <c r="O8006">
        <v>0</v>
      </c>
      <c r="P8006">
        <v>19</v>
      </c>
      <c r="Q8006">
        <v>0</v>
      </c>
      <c r="R8006">
        <v>0</v>
      </c>
      <c r="S8006">
        <v>0</v>
      </c>
      <c r="T8006">
        <v>2</v>
      </c>
      <c r="U8006">
        <v>0</v>
      </c>
      <c r="V8006">
        <v>0</v>
      </c>
      <c r="W8006">
        <v>0</v>
      </c>
      <c r="X8006">
        <v>2.2570190823251099</v>
      </c>
      <c r="Y8006">
        <v>0</v>
      </c>
      <c r="Z8006">
        <v>0</v>
      </c>
      <c r="AA8006">
        <v>0</v>
      </c>
      <c r="AB8006">
        <v>0.93343788140487494</v>
      </c>
      <c r="AC8006">
        <v>0</v>
      </c>
      <c r="AD8006">
        <v>0</v>
      </c>
      <c r="AE8006">
        <v>3.1904569637299849</v>
      </c>
    </row>
    <row r="8007" spans="1:31" x14ac:dyDescent="0.25">
      <c r="A8007">
        <v>2288272</v>
      </c>
      <c r="B8007">
        <v>1</v>
      </c>
      <c r="C8007" t="s">
        <v>81</v>
      </c>
      <c r="D8007" t="s">
        <v>120</v>
      </c>
      <c r="E8007" t="s">
        <v>132</v>
      </c>
      <c r="F8007" t="s">
        <v>3584</v>
      </c>
      <c r="G8007" t="s">
        <v>134</v>
      </c>
      <c r="H8007" t="s">
        <v>135</v>
      </c>
      <c r="I8007" t="s">
        <v>136</v>
      </c>
      <c r="J8007" t="s">
        <v>137</v>
      </c>
      <c r="K8007" t="s">
        <v>138</v>
      </c>
      <c r="L8007" t="s">
        <v>22999</v>
      </c>
      <c r="M8007" t="s">
        <v>23000</v>
      </c>
      <c r="N8007">
        <v>0.54472222199999998</v>
      </c>
      <c r="O8007">
        <v>0</v>
      </c>
      <c r="P8007">
        <v>455</v>
      </c>
      <c r="Q8007">
        <v>0</v>
      </c>
      <c r="R8007">
        <v>8</v>
      </c>
      <c r="S8007">
        <v>0</v>
      </c>
      <c r="T8007">
        <v>28</v>
      </c>
      <c r="U8007">
        <v>0</v>
      </c>
      <c r="V8007">
        <v>0</v>
      </c>
      <c r="W8007">
        <v>0</v>
      </c>
      <c r="X8007">
        <v>56.18094602851513</v>
      </c>
      <c r="Y8007">
        <v>0</v>
      </c>
      <c r="Z8007">
        <v>0.88638941681759986</v>
      </c>
      <c r="AA8007">
        <v>0</v>
      </c>
      <c r="AB8007">
        <v>6.0708594713212838</v>
      </c>
      <c r="AC8007">
        <v>0</v>
      </c>
      <c r="AD8007">
        <v>0</v>
      </c>
      <c r="AE8007">
        <v>63.138194916654015</v>
      </c>
    </row>
    <row r="8008" spans="1:31" x14ac:dyDescent="0.25">
      <c r="A8008">
        <v>2288481</v>
      </c>
      <c r="B8008">
        <v>1</v>
      </c>
      <c r="C8008" t="s">
        <v>80</v>
      </c>
      <c r="D8008" t="s">
        <v>97</v>
      </c>
      <c r="E8008" t="s">
        <v>165</v>
      </c>
      <c r="F8008" t="s">
        <v>23001</v>
      </c>
      <c r="G8008" t="s">
        <v>198</v>
      </c>
      <c r="H8008" t="s">
        <v>150</v>
      </c>
      <c r="I8008" t="s">
        <v>136</v>
      </c>
      <c r="J8008" t="s">
        <v>137</v>
      </c>
      <c r="K8008" t="s">
        <v>138</v>
      </c>
      <c r="L8008" t="s">
        <v>23002</v>
      </c>
      <c r="M8008" t="s">
        <v>23003</v>
      </c>
      <c r="N8008">
        <v>2.8863888879999999</v>
      </c>
      <c r="O8008">
        <v>0</v>
      </c>
      <c r="P8008">
        <v>1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0.31397027712699999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0.31397027712699999</v>
      </c>
    </row>
    <row r="8009" spans="1:31" x14ac:dyDescent="0.25">
      <c r="A8009">
        <v>2288395</v>
      </c>
      <c r="B8009">
        <v>1</v>
      </c>
      <c r="C8009" t="s">
        <v>80</v>
      </c>
      <c r="D8009" t="s">
        <v>88</v>
      </c>
      <c r="E8009" t="s">
        <v>157</v>
      </c>
      <c r="F8009" t="s">
        <v>23004</v>
      </c>
      <c r="G8009" t="s">
        <v>297</v>
      </c>
      <c r="H8009" t="s">
        <v>135</v>
      </c>
      <c r="I8009" t="s">
        <v>136</v>
      </c>
      <c r="J8009" t="s">
        <v>137</v>
      </c>
      <c r="K8009" t="s">
        <v>138</v>
      </c>
      <c r="L8009" t="s">
        <v>23005</v>
      </c>
      <c r="M8009" t="s">
        <v>23006</v>
      </c>
      <c r="N8009">
        <v>0.28333333300000002</v>
      </c>
      <c r="O8009">
        <v>1</v>
      </c>
      <c r="P8009">
        <v>2082</v>
      </c>
      <c r="Q8009">
        <v>0</v>
      </c>
      <c r="R8009">
        <v>0</v>
      </c>
      <c r="S8009">
        <v>2</v>
      </c>
      <c r="T8009">
        <v>86</v>
      </c>
      <c r="U8009">
        <v>0</v>
      </c>
      <c r="V8009">
        <v>0</v>
      </c>
      <c r="W8009">
        <v>6.0638373913333328E-2</v>
      </c>
      <c r="X8009">
        <v>210.07636786146557</v>
      </c>
      <c r="Y8009">
        <v>0</v>
      </c>
      <c r="Z8009">
        <v>0</v>
      </c>
      <c r="AA8009">
        <v>328.55302943567</v>
      </c>
      <c r="AB8009">
        <v>96.696401103454008</v>
      </c>
      <c r="AC8009">
        <v>0</v>
      </c>
      <c r="AD8009">
        <v>0</v>
      </c>
      <c r="AE8009">
        <v>635.38643677450295</v>
      </c>
    </row>
    <row r="8010" spans="1:31" x14ac:dyDescent="0.25">
      <c r="A8010">
        <v>2288109</v>
      </c>
      <c r="B8010">
        <v>1</v>
      </c>
      <c r="C8010" t="s">
        <v>81</v>
      </c>
      <c r="D8010" t="s">
        <v>114</v>
      </c>
      <c r="E8010" t="s">
        <v>141</v>
      </c>
      <c r="F8010" t="s">
        <v>23007</v>
      </c>
      <c r="G8010" t="s">
        <v>154</v>
      </c>
      <c r="H8010" t="s">
        <v>135</v>
      </c>
      <c r="I8010" t="s">
        <v>136</v>
      </c>
      <c r="J8010" t="s">
        <v>137</v>
      </c>
      <c r="K8010" t="s">
        <v>144</v>
      </c>
      <c r="L8010" t="s">
        <v>23008</v>
      </c>
      <c r="M8010" t="s">
        <v>23009</v>
      </c>
      <c r="N8010">
        <v>9.1441666660000003</v>
      </c>
      <c r="O8010">
        <v>0</v>
      </c>
      <c r="P8010">
        <v>24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12.906372968736823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12.906372968736823</v>
      </c>
    </row>
    <row r="8011" spans="1:31" x14ac:dyDescent="0.25">
      <c r="A8011">
        <v>2288441</v>
      </c>
      <c r="B8011">
        <v>1</v>
      </c>
      <c r="C8011" t="s">
        <v>80</v>
      </c>
      <c r="D8011" t="s">
        <v>93</v>
      </c>
      <c r="E8011" t="s">
        <v>165</v>
      </c>
      <c r="F8011" t="s">
        <v>23010</v>
      </c>
      <c r="G8011" t="s">
        <v>198</v>
      </c>
      <c r="H8011" t="s">
        <v>150</v>
      </c>
      <c r="I8011" t="s">
        <v>136</v>
      </c>
      <c r="J8011" t="s">
        <v>137</v>
      </c>
      <c r="K8011" t="s">
        <v>138</v>
      </c>
      <c r="L8011" t="s">
        <v>23011</v>
      </c>
      <c r="M8011" t="s">
        <v>23012</v>
      </c>
      <c r="N8011">
        <v>5.3180555549999999</v>
      </c>
      <c r="O8011">
        <v>0</v>
      </c>
      <c r="P8011">
        <v>0</v>
      </c>
      <c r="Q8011">
        <v>0</v>
      </c>
      <c r="R8011">
        <v>2</v>
      </c>
      <c r="S8011">
        <v>0</v>
      </c>
      <c r="T8011">
        <v>1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0.37457681708585</v>
      </c>
      <c r="AA8011">
        <v>0</v>
      </c>
      <c r="AB8011">
        <v>1.53001252375E-3</v>
      </c>
      <c r="AC8011">
        <v>0</v>
      </c>
      <c r="AD8011">
        <v>0</v>
      </c>
      <c r="AE8011">
        <v>0.37610682960960001</v>
      </c>
    </row>
    <row r="8012" spans="1:31" x14ac:dyDescent="0.25">
      <c r="A8012">
        <v>2288378</v>
      </c>
      <c r="B8012">
        <v>1</v>
      </c>
      <c r="C8012" t="s">
        <v>80</v>
      </c>
      <c r="D8012" t="s">
        <v>93</v>
      </c>
      <c r="E8012" t="s">
        <v>165</v>
      </c>
      <c r="F8012" t="s">
        <v>23013</v>
      </c>
      <c r="G8012" t="s">
        <v>225</v>
      </c>
      <c r="H8012" t="s">
        <v>150</v>
      </c>
      <c r="I8012" t="s">
        <v>136</v>
      </c>
      <c r="J8012" t="s">
        <v>137</v>
      </c>
      <c r="K8012" t="s">
        <v>138</v>
      </c>
      <c r="L8012" t="s">
        <v>23014</v>
      </c>
      <c r="M8012" t="s">
        <v>23015</v>
      </c>
      <c r="N8012">
        <v>1.820277777</v>
      </c>
      <c r="O8012">
        <v>0</v>
      </c>
      <c r="P8012">
        <v>9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2.8274278742769892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2.8274278742769892</v>
      </c>
    </row>
    <row r="8013" spans="1:31" x14ac:dyDescent="0.25">
      <c r="A8013">
        <v>2288401</v>
      </c>
      <c r="B8013">
        <v>1</v>
      </c>
      <c r="C8013" t="s">
        <v>80</v>
      </c>
      <c r="D8013" t="s">
        <v>93</v>
      </c>
      <c r="E8013" t="s">
        <v>147</v>
      </c>
      <c r="F8013" t="s">
        <v>23016</v>
      </c>
      <c r="G8013" t="s">
        <v>149</v>
      </c>
      <c r="H8013" t="s">
        <v>150</v>
      </c>
      <c r="I8013" t="s">
        <v>136</v>
      </c>
      <c r="J8013" t="s">
        <v>137</v>
      </c>
      <c r="K8013" t="s">
        <v>138</v>
      </c>
      <c r="L8013" t="s">
        <v>23017</v>
      </c>
      <c r="M8013" t="s">
        <v>23018</v>
      </c>
      <c r="N8013">
        <v>1.9088888879999999</v>
      </c>
      <c r="O8013">
        <v>0</v>
      </c>
      <c r="P8013">
        <v>21</v>
      </c>
      <c r="Q8013">
        <v>0</v>
      </c>
      <c r="R8013">
        <v>0</v>
      </c>
      <c r="S8013">
        <v>0</v>
      </c>
      <c r="T8013">
        <v>2</v>
      </c>
      <c r="U8013">
        <v>0</v>
      </c>
      <c r="V8013">
        <v>0</v>
      </c>
      <c r="W8013">
        <v>0</v>
      </c>
      <c r="X8013">
        <v>5.0530347100786219</v>
      </c>
      <c r="Y8013">
        <v>0</v>
      </c>
      <c r="Z8013">
        <v>0</v>
      </c>
      <c r="AA8013">
        <v>0</v>
      </c>
      <c r="AB8013">
        <v>0.94558721267888335</v>
      </c>
      <c r="AC8013">
        <v>0</v>
      </c>
      <c r="AD8013">
        <v>0</v>
      </c>
      <c r="AE8013">
        <v>5.9986219227575051</v>
      </c>
    </row>
    <row r="8014" spans="1:31" x14ac:dyDescent="0.25">
      <c r="A8014">
        <v>2288235</v>
      </c>
      <c r="B8014">
        <v>1</v>
      </c>
      <c r="C8014" t="s">
        <v>81</v>
      </c>
      <c r="D8014" t="s">
        <v>127</v>
      </c>
      <c r="E8014" t="s">
        <v>165</v>
      </c>
      <c r="F8014" t="s">
        <v>2413</v>
      </c>
      <c r="G8014" t="s">
        <v>261</v>
      </c>
      <c r="H8014" t="s">
        <v>150</v>
      </c>
      <c r="I8014" t="s">
        <v>136</v>
      </c>
      <c r="J8014" t="s">
        <v>137</v>
      </c>
      <c r="K8014" t="s">
        <v>138</v>
      </c>
      <c r="L8014" t="s">
        <v>23019</v>
      </c>
      <c r="M8014" t="s">
        <v>23020</v>
      </c>
      <c r="N8014">
        <v>5.4972222220000004</v>
      </c>
      <c r="O8014">
        <v>0</v>
      </c>
      <c r="P8014">
        <v>1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0.90356446994280004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0.90356446994280004</v>
      </c>
    </row>
    <row r="8015" spans="1:31" x14ac:dyDescent="0.25">
      <c r="A8015">
        <v>2288209</v>
      </c>
      <c r="B8015">
        <v>1</v>
      </c>
      <c r="C8015" t="s">
        <v>80</v>
      </c>
      <c r="D8015" t="s">
        <v>96</v>
      </c>
      <c r="E8015" t="s">
        <v>165</v>
      </c>
      <c r="F8015" t="s">
        <v>23021</v>
      </c>
      <c r="G8015" t="s">
        <v>167</v>
      </c>
      <c r="H8015" t="s">
        <v>150</v>
      </c>
      <c r="I8015" t="s">
        <v>136</v>
      </c>
      <c r="J8015" t="s">
        <v>137</v>
      </c>
      <c r="K8015" t="s">
        <v>138</v>
      </c>
      <c r="L8015" t="s">
        <v>23022</v>
      </c>
      <c r="M8015" t="s">
        <v>23023</v>
      </c>
      <c r="N8015">
        <v>1.6002777770000001</v>
      </c>
      <c r="O8015">
        <v>0</v>
      </c>
      <c r="P8015">
        <v>0</v>
      </c>
      <c r="Q8015">
        <v>0</v>
      </c>
      <c r="R8015">
        <v>1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2.5410759568999998E-2</v>
      </c>
      <c r="AA8015">
        <v>0</v>
      </c>
      <c r="AB8015">
        <v>0</v>
      </c>
      <c r="AC8015">
        <v>0</v>
      </c>
      <c r="AD8015">
        <v>0</v>
      </c>
      <c r="AE8015">
        <v>2.5410759568999998E-2</v>
      </c>
    </row>
    <row r="8016" spans="1:31" x14ac:dyDescent="0.25">
      <c r="A8016">
        <v>2288215</v>
      </c>
      <c r="B8016">
        <v>1</v>
      </c>
      <c r="C8016" t="s">
        <v>80</v>
      </c>
      <c r="D8016" t="s">
        <v>97</v>
      </c>
      <c r="E8016" t="s">
        <v>165</v>
      </c>
      <c r="F8016" t="s">
        <v>22561</v>
      </c>
      <c r="G8016" t="s">
        <v>167</v>
      </c>
      <c r="H8016" t="s">
        <v>150</v>
      </c>
      <c r="I8016" t="s">
        <v>136</v>
      </c>
      <c r="J8016" t="s">
        <v>137</v>
      </c>
      <c r="K8016" t="s">
        <v>138</v>
      </c>
      <c r="L8016" t="s">
        <v>23024</v>
      </c>
      <c r="M8016" t="s">
        <v>23025</v>
      </c>
      <c r="N8016">
        <v>3.9936111109999999</v>
      </c>
      <c r="O8016">
        <v>0</v>
      </c>
      <c r="P8016">
        <v>0</v>
      </c>
      <c r="Q8016">
        <v>0</v>
      </c>
      <c r="R8016">
        <v>1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3.2964470464983751</v>
      </c>
      <c r="AA8016">
        <v>0</v>
      </c>
      <c r="AB8016">
        <v>0</v>
      </c>
      <c r="AC8016">
        <v>0</v>
      </c>
      <c r="AD8016">
        <v>0</v>
      </c>
      <c r="AE8016">
        <v>3.2964470464983751</v>
      </c>
    </row>
    <row r="8017" spans="1:31" x14ac:dyDescent="0.25">
      <c r="A8017">
        <v>2288192</v>
      </c>
      <c r="B8017">
        <v>1</v>
      </c>
      <c r="C8017" t="s">
        <v>81</v>
      </c>
      <c r="D8017" t="s">
        <v>118</v>
      </c>
      <c r="E8017" t="s">
        <v>165</v>
      </c>
      <c r="F8017" t="s">
        <v>23026</v>
      </c>
      <c r="G8017" t="s">
        <v>297</v>
      </c>
      <c r="H8017" t="s">
        <v>150</v>
      </c>
      <c r="I8017" t="s">
        <v>136</v>
      </c>
      <c r="J8017" t="s">
        <v>3</v>
      </c>
      <c r="K8017" t="s">
        <v>138</v>
      </c>
      <c r="L8017" t="s">
        <v>23027</v>
      </c>
      <c r="M8017" t="s">
        <v>23028</v>
      </c>
      <c r="N8017">
        <v>1.540277777</v>
      </c>
      <c r="O8017">
        <v>0</v>
      </c>
      <c r="P8017">
        <v>1</v>
      </c>
      <c r="Q8017">
        <v>0</v>
      </c>
      <c r="R8017">
        <v>0</v>
      </c>
      <c r="S8017">
        <v>0</v>
      </c>
      <c r="T8017">
        <v>1</v>
      </c>
      <c r="U8017">
        <v>0</v>
      </c>
      <c r="V8017">
        <v>0</v>
      </c>
      <c r="W8017">
        <v>0</v>
      </c>
      <c r="X8017">
        <v>0.34871028321899999</v>
      </c>
      <c r="Y8017">
        <v>0</v>
      </c>
      <c r="Z8017">
        <v>0</v>
      </c>
      <c r="AA8017">
        <v>0</v>
      </c>
      <c r="AB8017">
        <v>2.4050418663833333E-3</v>
      </c>
      <c r="AC8017">
        <v>0</v>
      </c>
      <c r="AD8017">
        <v>0</v>
      </c>
      <c r="AE8017">
        <v>0.35111532508538335</v>
      </c>
    </row>
    <row r="8018" spans="1:31" x14ac:dyDescent="0.25">
      <c r="A8018">
        <v>2288166</v>
      </c>
      <c r="B8018">
        <v>1</v>
      </c>
      <c r="C8018" t="s">
        <v>80</v>
      </c>
      <c r="D8018" t="s">
        <v>100</v>
      </c>
      <c r="E8018" t="s">
        <v>147</v>
      </c>
      <c r="F8018" t="s">
        <v>23029</v>
      </c>
      <c r="G8018" t="s">
        <v>149</v>
      </c>
      <c r="H8018" t="s">
        <v>150</v>
      </c>
      <c r="I8018" t="s">
        <v>136</v>
      </c>
      <c r="J8018" t="s">
        <v>137</v>
      </c>
      <c r="K8018" t="s">
        <v>138</v>
      </c>
      <c r="L8018" t="s">
        <v>23030</v>
      </c>
      <c r="M8018" t="s">
        <v>23031</v>
      </c>
      <c r="N8018">
        <v>5.1666666660000002</v>
      </c>
      <c r="O8018">
        <v>0</v>
      </c>
      <c r="P8018">
        <v>65</v>
      </c>
      <c r="Q8018">
        <v>0</v>
      </c>
      <c r="R8018">
        <v>0</v>
      </c>
      <c r="S8018">
        <v>0</v>
      </c>
      <c r="T8018">
        <v>3</v>
      </c>
      <c r="U8018">
        <v>0</v>
      </c>
      <c r="V8018">
        <v>0</v>
      </c>
      <c r="W8018">
        <v>0</v>
      </c>
      <c r="X8018">
        <v>46.662925768106149</v>
      </c>
      <c r="Y8018">
        <v>0</v>
      </c>
      <c r="Z8018">
        <v>0</v>
      </c>
      <c r="AA8018">
        <v>0</v>
      </c>
      <c r="AB8018">
        <v>12.539419352271198</v>
      </c>
      <c r="AC8018">
        <v>0</v>
      </c>
      <c r="AD8018">
        <v>0</v>
      </c>
      <c r="AE8018">
        <v>59.202345120377345</v>
      </c>
    </row>
    <row r="8019" spans="1:31" x14ac:dyDescent="0.25">
      <c r="A8019">
        <v>2288527</v>
      </c>
      <c r="B8019">
        <v>1</v>
      </c>
      <c r="C8019" t="s">
        <v>80</v>
      </c>
      <c r="D8019" t="s">
        <v>105</v>
      </c>
      <c r="E8019" t="s">
        <v>165</v>
      </c>
      <c r="F8019" t="s">
        <v>23032</v>
      </c>
      <c r="G8019" t="s">
        <v>167</v>
      </c>
      <c r="H8019" t="s">
        <v>150</v>
      </c>
      <c r="I8019" t="s">
        <v>136</v>
      </c>
      <c r="J8019" t="s">
        <v>137</v>
      </c>
      <c r="K8019" t="s">
        <v>138</v>
      </c>
      <c r="L8019" t="s">
        <v>23033</v>
      </c>
      <c r="M8019" t="s">
        <v>23034</v>
      </c>
      <c r="N8019">
        <v>1.407777777</v>
      </c>
      <c r="O8019">
        <v>0</v>
      </c>
      <c r="P8019">
        <v>2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0.7934667841402222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0.7934667841402222</v>
      </c>
    </row>
    <row r="8020" spans="1:31" x14ac:dyDescent="0.25">
      <c r="A8020">
        <v>2288461</v>
      </c>
      <c r="B8020">
        <v>1</v>
      </c>
      <c r="C8020" t="s">
        <v>80</v>
      </c>
      <c r="D8020" t="s">
        <v>110</v>
      </c>
      <c r="E8020" t="s">
        <v>165</v>
      </c>
      <c r="F8020" t="s">
        <v>23035</v>
      </c>
      <c r="G8020" t="s">
        <v>198</v>
      </c>
      <c r="H8020" t="s">
        <v>150</v>
      </c>
      <c r="I8020" t="s">
        <v>136</v>
      </c>
      <c r="J8020" t="s">
        <v>137</v>
      </c>
      <c r="K8020" t="s">
        <v>138</v>
      </c>
      <c r="L8020" t="s">
        <v>23036</v>
      </c>
      <c r="M8020" t="s">
        <v>23037</v>
      </c>
      <c r="N8020">
        <v>1.6272222220000001</v>
      </c>
      <c r="O8020">
        <v>0</v>
      </c>
      <c r="P8020">
        <v>2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1.2667878535411168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1.2667878535411168</v>
      </c>
    </row>
    <row r="8021" spans="1:31" x14ac:dyDescent="0.25">
      <c r="A8021">
        <v>2288129</v>
      </c>
      <c r="B8021">
        <v>1</v>
      </c>
      <c r="C8021" t="s">
        <v>80</v>
      </c>
      <c r="D8021" t="s">
        <v>92</v>
      </c>
      <c r="E8021" t="s">
        <v>147</v>
      </c>
      <c r="F8021" t="s">
        <v>23038</v>
      </c>
      <c r="G8021" t="s">
        <v>149</v>
      </c>
      <c r="H8021" t="s">
        <v>150</v>
      </c>
      <c r="I8021" t="s">
        <v>136</v>
      </c>
      <c r="J8021" t="s">
        <v>137</v>
      </c>
      <c r="K8021" t="s">
        <v>138</v>
      </c>
      <c r="L8021" t="s">
        <v>23039</v>
      </c>
      <c r="M8021" t="s">
        <v>23040</v>
      </c>
      <c r="N8021">
        <v>2.755833333</v>
      </c>
      <c r="O8021">
        <v>0</v>
      </c>
      <c r="P8021">
        <v>30</v>
      </c>
      <c r="Q8021">
        <v>0</v>
      </c>
      <c r="R8021">
        <v>1</v>
      </c>
      <c r="S8021">
        <v>0</v>
      </c>
      <c r="T8021">
        <v>1</v>
      </c>
      <c r="U8021">
        <v>0</v>
      </c>
      <c r="V8021">
        <v>0</v>
      </c>
      <c r="W8021">
        <v>0</v>
      </c>
      <c r="X8021">
        <v>14.682170452118704</v>
      </c>
      <c r="Y8021">
        <v>0</v>
      </c>
      <c r="Z8021">
        <v>0.1122642971926</v>
      </c>
      <c r="AA8021">
        <v>0</v>
      </c>
      <c r="AB8021">
        <v>7.4635949418749995E-3</v>
      </c>
      <c r="AC8021">
        <v>0</v>
      </c>
      <c r="AD8021">
        <v>0</v>
      </c>
      <c r="AE8021">
        <v>14.801898344253178</v>
      </c>
    </row>
    <row r="8022" spans="1:31" x14ac:dyDescent="0.25">
      <c r="A8022">
        <v>2288106</v>
      </c>
      <c r="B8022">
        <v>1</v>
      </c>
      <c r="C8022" t="s">
        <v>81</v>
      </c>
      <c r="D8022" t="s">
        <v>125</v>
      </c>
      <c r="E8022" t="s">
        <v>141</v>
      </c>
      <c r="F8022" t="s">
        <v>23041</v>
      </c>
      <c r="G8022" t="s">
        <v>143</v>
      </c>
      <c r="H8022" t="s">
        <v>135</v>
      </c>
      <c r="I8022" t="s">
        <v>136</v>
      </c>
      <c r="J8022" t="s">
        <v>137</v>
      </c>
      <c r="K8022" t="s">
        <v>144</v>
      </c>
      <c r="L8022" t="s">
        <v>23042</v>
      </c>
      <c r="M8022" t="s">
        <v>23043</v>
      </c>
      <c r="N8022">
        <v>7.7438888879999999</v>
      </c>
      <c r="O8022">
        <v>0</v>
      </c>
      <c r="P8022">
        <v>2464</v>
      </c>
      <c r="Q8022">
        <v>0</v>
      </c>
      <c r="R8022">
        <v>6</v>
      </c>
      <c r="S8022">
        <v>2</v>
      </c>
      <c r="T8022">
        <v>449</v>
      </c>
      <c r="U8022">
        <v>0</v>
      </c>
      <c r="V8022">
        <v>0</v>
      </c>
      <c r="W8022">
        <v>0</v>
      </c>
      <c r="X8022">
        <v>3179.7995649416348</v>
      </c>
      <c r="Y8022">
        <v>0</v>
      </c>
      <c r="Z8022">
        <v>11.170731650311765</v>
      </c>
      <c r="AA8022">
        <v>152.25753101631875</v>
      </c>
      <c r="AB8022">
        <v>1939.6535368973025</v>
      </c>
      <c r="AC8022">
        <v>0</v>
      </c>
      <c r="AD8022">
        <v>0</v>
      </c>
      <c r="AE8022">
        <v>5282.8813645055679</v>
      </c>
    </row>
    <row r="8023" spans="1:31" x14ac:dyDescent="0.25">
      <c r="A8023">
        <v>2288438</v>
      </c>
      <c r="B8023">
        <v>1</v>
      </c>
      <c r="C8023" t="s">
        <v>80</v>
      </c>
      <c r="D8023" t="s">
        <v>97</v>
      </c>
      <c r="E8023" t="s">
        <v>147</v>
      </c>
      <c r="F8023" t="s">
        <v>23044</v>
      </c>
      <c r="G8023" t="s">
        <v>149</v>
      </c>
      <c r="H8023" t="s">
        <v>150</v>
      </c>
      <c r="I8023" t="s">
        <v>136</v>
      </c>
      <c r="J8023" t="s">
        <v>137</v>
      </c>
      <c r="K8023" t="s">
        <v>138</v>
      </c>
      <c r="L8023" t="s">
        <v>23045</v>
      </c>
      <c r="M8023" t="s">
        <v>23046</v>
      </c>
      <c r="N8023">
        <v>1.279722222</v>
      </c>
      <c r="O8023">
        <v>0</v>
      </c>
      <c r="P8023">
        <v>31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10.377053185082895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10.377053185082895</v>
      </c>
    </row>
    <row r="8024" spans="1:31" x14ac:dyDescent="0.25">
      <c r="A8024">
        <v>2288083</v>
      </c>
      <c r="B8024">
        <v>1</v>
      </c>
      <c r="C8024" t="s">
        <v>80</v>
      </c>
      <c r="D8024" t="s">
        <v>107</v>
      </c>
      <c r="E8024" t="s">
        <v>157</v>
      </c>
      <c r="F8024" t="s">
        <v>23047</v>
      </c>
      <c r="G8024" t="s">
        <v>134</v>
      </c>
      <c r="H8024" t="s">
        <v>135</v>
      </c>
      <c r="I8024" t="s">
        <v>136</v>
      </c>
      <c r="J8024" t="s">
        <v>137</v>
      </c>
      <c r="K8024" t="s">
        <v>138</v>
      </c>
      <c r="L8024" t="s">
        <v>23048</v>
      </c>
      <c r="M8024" t="s">
        <v>23049</v>
      </c>
      <c r="N8024">
        <v>0.53500000000000003</v>
      </c>
      <c r="O8024">
        <v>0</v>
      </c>
      <c r="P8024">
        <v>5315</v>
      </c>
      <c r="Q8024">
        <v>0</v>
      </c>
      <c r="R8024">
        <v>2</v>
      </c>
      <c r="S8024">
        <v>2</v>
      </c>
      <c r="T8024">
        <v>516</v>
      </c>
      <c r="U8024">
        <v>0</v>
      </c>
      <c r="V8024">
        <v>0</v>
      </c>
      <c r="W8024">
        <v>0</v>
      </c>
      <c r="X8024">
        <v>669.4948393798503</v>
      </c>
      <c r="Y8024">
        <v>0</v>
      </c>
      <c r="Z8024">
        <v>0.40095789834600004</v>
      </c>
      <c r="AA8024">
        <v>1.3738400770588002</v>
      </c>
      <c r="AB8024">
        <v>214.98010282392065</v>
      </c>
      <c r="AC8024">
        <v>0</v>
      </c>
      <c r="AD8024">
        <v>0</v>
      </c>
      <c r="AE8024">
        <v>886.24974017917577</v>
      </c>
    </row>
    <row r="8025" spans="1:31" x14ac:dyDescent="0.25">
      <c r="A8025">
        <v>2288315</v>
      </c>
      <c r="B8025">
        <v>1</v>
      </c>
      <c r="C8025" t="s">
        <v>81</v>
      </c>
      <c r="D8025" t="s">
        <v>113</v>
      </c>
      <c r="E8025" t="s">
        <v>165</v>
      </c>
      <c r="F8025" t="s">
        <v>23050</v>
      </c>
      <c r="G8025" t="s">
        <v>198</v>
      </c>
      <c r="H8025" t="s">
        <v>150</v>
      </c>
      <c r="I8025" t="s">
        <v>136</v>
      </c>
      <c r="J8025" t="s">
        <v>137</v>
      </c>
      <c r="K8025" t="s">
        <v>138</v>
      </c>
      <c r="L8025" t="s">
        <v>23051</v>
      </c>
      <c r="M8025" t="s">
        <v>23052</v>
      </c>
      <c r="N8025">
        <v>1.3</v>
      </c>
      <c r="O8025">
        <v>0</v>
      </c>
      <c r="P8025">
        <v>1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0.30761950985274999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0.30761950985274999</v>
      </c>
    </row>
    <row r="8026" spans="1:31" x14ac:dyDescent="0.25">
      <c r="A8026">
        <v>2288338</v>
      </c>
      <c r="B8026">
        <v>1</v>
      </c>
      <c r="C8026" t="s">
        <v>80</v>
      </c>
      <c r="D8026" t="s">
        <v>107</v>
      </c>
      <c r="E8026" t="s">
        <v>165</v>
      </c>
      <c r="F8026" t="s">
        <v>23053</v>
      </c>
      <c r="G8026" t="s">
        <v>167</v>
      </c>
      <c r="H8026" t="s">
        <v>150</v>
      </c>
      <c r="I8026" t="s">
        <v>136</v>
      </c>
      <c r="J8026" t="s">
        <v>137</v>
      </c>
      <c r="K8026" t="s">
        <v>138</v>
      </c>
      <c r="L8026" t="s">
        <v>23054</v>
      </c>
      <c r="M8026" t="s">
        <v>23055</v>
      </c>
      <c r="N8026">
        <v>1.5680555549999999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1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2.3170545169864858</v>
      </c>
      <c r="AC8026">
        <v>0</v>
      </c>
      <c r="AD8026">
        <v>0</v>
      </c>
      <c r="AE8026">
        <v>2.3170545169864858</v>
      </c>
    </row>
    <row r="8027" spans="1:31" x14ac:dyDescent="0.25">
      <c r="A8027">
        <v>2288146</v>
      </c>
      <c r="B8027">
        <v>1</v>
      </c>
      <c r="C8027" t="s">
        <v>80</v>
      </c>
      <c r="D8027" t="s">
        <v>95</v>
      </c>
      <c r="E8027" t="s">
        <v>176</v>
      </c>
      <c r="F8027" t="s">
        <v>23056</v>
      </c>
      <c r="G8027" t="s">
        <v>143</v>
      </c>
      <c r="H8027" t="s">
        <v>150</v>
      </c>
      <c r="I8027" t="s">
        <v>136</v>
      </c>
      <c r="J8027" t="s">
        <v>137</v>
      </c>
      <c r="K8027" t="s">
        <v>144</v>
      </c>
      <c r="L8027" t="s">
        <v>23057</v>
      </c>
      <c r="M8027" t="s">
        <v>23058</v>
      </c>
      <c r="N8027">
        <v>4.7822222219999997</v>
      </c>
      <c r="O8027">
        <v>0</v>
      </c>
      <c r="P8027">
        <v>109</v>
      </c>
      <c r="Q8027">
        <v>0</v>
      </c>
      <c r="R8027">
        <v>1</v>
      </c>
      <c r="S8027">
        <v>0</v>
      </c>
      <c r="T8027">
        <v>9</v>
      </c>
      <c r="U8027">
        <v>0</v>
      </c>
      <c r="V8027">
        <v>0</v>
      </c>
      <c r="W8027">
        <v>0</v>
      </c>
      <c r="X8027">
        <v>155.57887711237285</v>
      </c>
      <c r="Y8027">
        <v>0</v>
      </c>
      <c r="Z8027">
        <v>3.558462222142917</v>
      </c>
      <c r="AA8027">
        <v>0</v>
      </c>
      <c r="AB8027">
        <v>44.646966698762213</v>
      </c>
      <c r="AC8027">
        <v>0</v>
      </c>
      <c r="AD8027">
        <v>0</v>
      </c>
      <c r="AE8027">
        <v>203.78430603327797</v>
      </c>
    </row>
    <row r="8028" spans="1:31" x14ac:dyDescent="0.25">
      <c r="A8028">
        <v>2288398</v>
      </c>
      <c r="B8028">
        <v>1</v>
      </c>
      <c r="C8028" t="s">
        <v>81</v>
      </c>
      <c r="D8028" t="s">
        <v>118</v>
      </c>
      <c r="E8028" t="s">
        <v>141</v>
      </c>
      <c r="F8028" t="s">
        <v>23059</v>
      </c>
      <c r="G8028" t="s">
        <v>2821</v>
      </c>
      <c r="H8028" t="s">
        <v>135</v>
      </c>
      <c r="I8028" t="s">
        <v>136</v>
      </c>
      <c r="J8028" t="s">
        <v>137</v>
      </c>
      <c r="K8028" t="s">
        <v>138</v>
      </c>
      <c r="L8028" t="s">
        <v>23060</v>
      </c>
      <c r="M8028" t="s">
        <v>23061</v>
      </c>
      <c r="N8028">
        <v>0.74805555499999998</v>
      </c>
      <c r="O8028">
        <v>1</v>
      </c>
      <c r="P8028">
        <v>0</v>
      </c>
      <c r="Q8028">
        <v>5</v>
      </c>
      <c r="R8028">
        <v>0</v>
      </c>
      <c r="S8028">
        <v>1</v>
      </c>
      <c r="T8028">
        <v>0</v>
      </c>
      <c r="U8028">
        <v>0</v>
      </c>
      <c r="V8028">
        <v>0</v>
      </c>
      <c r="W8028">
        <v>1.0884180613386667</v>
      </c>
      <c r="X8028">
        <v>0</v>
      </c>
      <c r="Y8028">
        <v>20.291789857608521</v>
      </c>
      <c r="Z8028">
        <v>0</v>
      </c>
      <c r="AA8028">
        <v>0.49558813093046672</v>
      </c>
      <c r="AB8028">
        <v>0</v>
      </c>
      <c r="AC8028">
        <v>0</v>
      </c>
      <c r="AD8028">
        <v>0</v>
      </c>
      <c r="AE8028">
        <v>21.875796049877657</v>
      </c>
    </row>
    <row r="8029" spans="1:31" x14ac:dyDescent="0.25">
      <c r="A8029">
        <v>2288355</v>
      </c>
      <c r="B8029">
        <v>1</v>
      </c>
      <c r="C8029" t="s">
        <v>80</v>
      </c>
      <c r="D8029" t="s">
        <v>85</v>
      </c>
      <c r="E8029" t="s">
        <v>147</v>
      </c>
      <c r="F8029" t="s">
        <v>23062</v>
      </c>
      <c r="G8029" t="s">
        <v>154</v>
      </c>
      <c r="H8029" t="s">
        <v>150</v>
      </c>
      <c r="I8029" t="s">
        <v>136</v>
      </c>
      <c r="J8029" t="s">
        <v>137</v>
      </c>
      <c r="K8029" t="s">
        <v>144</v>
      </c>
      <c r="L8029" t="s">
        <v>23063</v>
      </c>
      <c r="M8029" t="s">
        <v>23064</v>
      </c>
      <c r="N8029">
        <v>0.86194444400000003</v>
      </c>
      <c r="O8029">
        <v>0</v>
      </c>
      <c r="P8029">
        <v>78</v>
      </c>
      <c r="Q8029">
        <v>0</v>
      </c>
      <c r="R8029">
        <v>0</v>
      </c>
      <c r="S8029">
        <v>0</v>
      </c>
      <c r="T8029">
        <v>6</v>
      </c>
      <c r="U8029">
        <v>0</v>
      </c>
      <c r="V8029">
        <v>0</v>
      </c>
      <c r="W8029">
        <v>0</v>
      </c>
      <c r="X8029">
        <v>14.923813808692927</v>
      </c>
      <c r="Y8029">
        <v>0</v>
      </c>
      <c r="Z8029">
        <v>0</v>
      </c>
      <c r="AA8029">
        <v>0</v>
      </c>
      <c r="AB8029">
        <v>6.7663286823859998</v>
      </c>
      <c r="AC8029">
        <v>0</v>
      </c>
      <c r="AD8029">
        <v>0</v>
      </c>
      <c r="AE8029">
        <v>21.690142491078927</v>
      </c>
    </row>
    <row r="8030" spans="1:31" x14ac:dyDescent="0.25">
      <c r="A8030">
        <v>2288312</v>
      </c>
      <c r="B8030">
        <v>1</v>
      </c>
      <c r="C8030" t="s">
        <v>80</v>
      </c>
      <c r="D8030" t="s">
        <v>96</v>
      </c>
      <c r="E8030" t="s">
        <v>165</v>
      </c>
      <c r="F8030" t="s">
        <v>23065</v>
      </c>
      <c r="G8030" t="s">
        <v>198</v>
      </c>
      <c r="H8030" t="s">
        <v>150</v>
      </c>
      <c r="I8030" t="s">
        <v>136</v>
      </c>
      <c r="J8030" t="s">
        <v>137</v>
      </c>
      <c r="K8030" t="s">
        <v>138</v>
      </c>
      <c r="L8030" t="s">
        <v>23066</v>
      </c>
      <c r="M8030" t="s">
        <v>23067</v>
      </c>
      <c r="N8030">
        <v>3.4402777769999999</v>
      </c>
      <c r="O8030">
        <v>0</v>
      </c>
      <c r="P8030">
        <v>1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0.92563108873040001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0.92563108873040001</v>
      </c>
    </row>
    <row r="8031" spans="1:31" x14ac:dyDescent="0.25">
      <c r="A8031">
        <v>2288418</v>
      </c>
      <c r="B8031">
        <v>1</v>
      </c>
      <c r="C8031" t="s">
        <v>80</v>
      </c>
      <c r="D8031" t="s">
        <v>107</v>
      </c>
      <c r="E8031" t="s">
        <v>157</v>
      </c>
      <c r="F8031" t="s">
        <v>23068</v>
      </c>
      <c r="G8031" t="s">
        <v>134</v>
      </c>
      <c r="H8031" t="s">
        <v>135</v>
      </c>
      <c r="I8031" t="s">
        <v>136</v>
      </c>
      <c r="J8031" t="s">
        <v>137</v>
      </c>
      <c r="K8031" t="s">
        <v>138</v>
      </c>
      <c r="L8031" t="s">
        <v>23069</v>
      </c>
      <c r="M8031" t="s">
        <v>23070</v>
      </c>
      <c r="N8031">
        <v>3.153888888</v>
      </c>
      <c r="O8031">
        <v>0</v>
      </c>
      <c r="P8031">
        <v>286</v>
      </c>
      <c r="Q8031">
        <v>14</v>
      </c>
      <c r="R8031">
        <v>20</v>
      </c>
      <c r="S8031">
        <v>3</v>
      </c>
      <c r="T8031">
        <v>72</v>
      </c>
      <c r="U8031">
        <v>1</v>
      </c>
      <c r="V8031">
        <v>0</v>
      </c>
      <c r="W8031">
        <v>0</v>
      </c>
      <c r="X8031">
        <v>187.58198802755709</v>
      </c>
      <c r="Y8031">
        <v>31.745064094061014</v>
      </c>
      <c r="Z8031">
        <v>19.012540930669349</v>
      </c>
      <c r="AA8031">
        <v>43.096351294398573</v>
      </c>
      <c r="AB8031">
        <v>84.092455127662816</v>
      </c>
      <c r="AC8031">
        <v>304.99563016617492</v>
      </c>
      <c r="AD8031">
        <v>0</v>
      </c>
      <c r="AE8031">
        <v>670.52402964052374</v>
      </c>
    </row>
    <row r="8032" spans="1:31" x14ac:dyDescent="0.25">
      <c r="A8032">
        <v>2288169</v>
      </c>
      <c r="B8032">
        <v>1</v>
      </c>
      <c r="C8032" t="s">
        <v>80</v>
      </c>
      <c r="D8032" t="s">
        <v>100</v>
      </c>
      <c r="E8032" t="s">
        <v>165</v>
      </c>
      <c r="F8032" t="s">
        <v>23071</v>
      </c>
      <c r="G8032" t="s">
        <v>225</v>
      </c>
      <c r="H8032" t="s">
        <v>150</v>
      </c>
      <c r="I8032" t="s">
        <v>136</v>
      </c>
      <c r="J8032" t="s">
        <v>137</v>
      </c>
      <c r="K8032" t="s">
        <v>138</v>
      </c>
      <c r="L8032" t="s">
        <v>23072</v>
      </c>
      <c r="M8032" t="s">
        <v>23073</v>
      </c>
      <c r="N8032">
        <v>2.0233333330000001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1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0.35228231901035001</v>
      </c>
      <c r="AC8032">
        <v>0</v>
      </c>
      <c r="AD8032">
        <v>0</v>
      </c>
      <c r="AE8032">
        <v>0.35228231901035001</v>
      </c>
    </row>
    <row r="8033" spans="1:31" x14ac:dyDescent="0.25">
      <c r="A8033">
        <v>2288375</v>
      </c>
      <c r="B8033">
        <v>1</v>
      </c>
      <c r="C8033" t="s">
        <v>80</v>
      </c>
      <c r="D8033" t="s">
        <v>85</v>
      </c>
      <c r="E8033" t="s">
        <v>141</v>
      </c>
      <c r="F8033" t="s">
        <v>23074</v>
      </c>
      <c r="G8033" t="s">
        <v>442</v>
      </c>
      <c r="H8033" t="s">
        <v>135</v>
      </c>
      <c r="I8033" t="s">
        <v>136</v>
      </c>
      <c r="J8033" t="s">
        <v>137</v>
      </c>
      <c r="K8033" t="s">
        <v>138</v>
      </c>
      <c r="L8033" t="s">
        <v>23075</v>
      </c>
      <c r="M8033" t="s">
        <v>23076</v>
      </c>
      <c r="N8033">
        <v>8.3888887999999995E-2</v>
      </c>
      <c r="O8033">
        <v>0</v>
      </c>
      <c r="P8033">
        <v>7256</v>
      </c>
      <c r="Q8033">
        <v>0</v>
      </c>
      <c r="R8033">
        <v>0</v>
      </c>
      <c r="S8033">
        <v>1</v>
      </c>
      <c r="T8033">
        <v>486</v>
      </c>
      <c r="U8033">
        <v>0</v>
      </c>
      <c r="V8033">
        <v>1</v>
      </c>
      <c r="W8033">
        <v>0</v>
      </c>
      <c r="X8033">
        <v>201.52659433773019</v>
      </c>
      <c r="Y8033">
        <v>0</v>
      </c>
      <c r="Z8033">
        <v>0</v>
      </c>
      <c r="AA8033">
        <v>0.10907719864645</v>
      </c>
      <c r="AB8033">
        <v>37.046640585026751</v>
      </c>
      <c r="AC8033">
        <v>0</v>
      </c>
      <c r="AD8033">
        <v>2.4129522953052001</v>
      </c>
      <c r="AE8033">
        <v>241.09526441670857</v>
      </c>
    </row>
    <row r="8034" spans="1:31" x14ac:dyDescent="0.25">
      <c r="A8034">
        <v>2288026</v>
      </c>
      <c r="B8034">
        <v>1</v>
      </c>
      <c r="C8034" t="s">
        <v>81</v>
      </c>
      <c r="D8034" t="s">
        <v>112</v>
      </c>
      <c r="E8034" t="s">
        <v>312</v>
      </c>
      <c r="F8034" t="s">
        <v>23077</v>
      </c>
      <c r="G8034" t="s">
        <v>297</v>
      </c>
      <c r="H8034" t="s">
        <v>150</v>
      </c>
      <c r="I8034" t="s">
        <v>136</v>
      </c>
      <c r="J8034" t="s">
        <v>3</v>
      </c>
      <c r="K8034" t="s">
        <v>138</v>
      </c>
      <c r="L8034" t="s">
        <v>23078</v>
      </c>
      <c r="M8034" t="s">
        <v>23079</v>
      </c>
      <c r="N8034">
        <v>1.755833333</v>
      </c>
      <c r="O8034">
        <v>0</v>
      </c>
      <c r="P8034">
        <v>19</v>
      </c>
      <c r="Q8034">
        <v>0</v>
      </c>
      <c r="R8034">
        <v>0</v>
      </c>
      <c r="S8034">
        <v>0</v>
      </c>
      <c r="T8034">
        <v>9</v>
      </c>
      <c r="U8034">
        <v>0</v>
      </c>
      <c r="V8034">
        <v>0</v>
      </c>
      <c r="W8034">
        <v>0</v>
      </c>
      <c r="X8034">
        <v>5.1536733897621012</v>
      </c>
      <c r="Y8034">
        <v>0</v>
      </c>
      <c r="Z8034">
        <v>0</v>
      </c>
      <c r="AA8034">
        <v>0</v>
      </c>
      <c r="AB8034">
        <v>6.7358726817734427</v>
      </c>
      <c r="AC8034">
        <v>0</v>
      </c>
      <c r="AD8034">
        <v>0</v>
      </c>
      <c r="AE8034">
        <v>11.889546071535545</v>
      </c>
    </row>
    <row r="8035" spans="1:31" x14ac:dyDescent="0.25">
      <c r="A8035">
        <v>2288387</v>
      </c>
      <c r="B8035">
        <v>1</v>
      </c>
      <c r="C8035" t="s">
        <v>80</v>
      </c>
      <c r="D8035" t="s">
        <v>83</v>
      </c>
      <c r="E8035" t="s">
        <v>165</v>
      </c>
      <c r="F8035" t="s">
        <v>23080</v>
      </c>
      <c r="G8035" t="s">
        <v>198</v>
      </c>
      <c r="H8035" t="s">
        <v>150</v>
      </c>
      <c r="I8035" t="s">
        <v>136</v>
      </c>
      <c r="J8035" t="s">
        <v>137</v>
      </c>
      <c r="K8035" t="s">
        <v>138</v>
      </c>
      <c r="L8035" t="s">
        <v>23081</v>
      </c>
      <c r="M8035" t="s">
        <v>23082</v>
      </c>
      <c r="N8035">
        <v>2.0419444439999999</v>
      </c>
      <c r="O8035">
        <v>0</v>
      </c>
      <c r="P8035">
        <v>2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1.0976071591688918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1.0976071591688918</v>
      </c>
    </row>
    <row r="8036" spans="1:31" x14ac:dyDescent="0.25">
      <c r="A8036">
        <v>2288487</v>
      </c>
      <c r="B8036">
        <v>1</v>
      </c>
      <c r="C8036" t="s">
        <v>80</v>
      </c>
      <c r="D8036" t="s">
        <v>97</v>
      </c>
      <c r="E8036" t="s">
        <v>165</v>
      </c>
      <c r="F8036" t="s">
        <v>23083</v>
      </c>
      <c r="G8036" t="s">
        <v>198</v>
      </c>
      <c r="H8036" t="s">
        <v>150</v>
      </c>
      <c r="I8036" t="s">
        <v>136</v>
      </c>
      <c r="J8036" t="s">
        <v>137</v>
      </c>
      <c r="K8036" t="s">
        <v>138</v>
      </c>
      <c r="L8036" t="s">
        <v>23084</v>
      </c>
      <c r="M8036" t="s">
        <v>23085</v>
      </c>
      <c r="N8036">
        <v>4.028611111</v>
      </c>
      <c r="O8036">
        <v>0</v>
      </c>
      <c r="P8036">
        <v>1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1.6035907734542254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1.6035907734542254</v>
      </c>
    </row>
    <row r="8037" spans="1:31" x14ac:dyDescent="0.25">
      <c r="A8037">
        <v>2288410</v>
      </c>
      <c r="B8037">
        <v>1</v>
      </c>
      <c r="C8037" t="s">
        <v>80</v>
      </c>
      <c r="D8037" t="s">
        <v>94</v>
      </c>
      <c r="E8037" t="s">
        <v>176</v>
      </c>
      <c r="F8037" t="s">
        <v>23086</v>
      </c>
      <c r="G8037" t="s">
        <v>178</v>
      </c>
      <c r="H8037" t="s">
        <v>150</v>
      </c>
      <c r="I8037" t="s">
        <v>136</v>
      </c>
      <c r="J8037" t="s">
        <v>137</v>
      </c>
      <c r="K8037" t="s">
        <v>138</v>
      </c>
      <c r="L8037" t="s">
        <v>23087</v>
      </c>
      <c r="M8037" t="s">
        <v>22648</v>
      </c>
      <c r="N8037">
        <v>0.384722222</v>
      </c>
      <c r="O8037">
        <v>0</v>
      </c>
      <c r="P8037">
        <v>0</v>
      </c>
      <c r="Q8037">
        <v>0</v>
      </c>
      <c r="R8037">
        <v>11</v>
      </c>
      <c r="S8037">
        <v>0</v>
      </c>
      <c r="T8037">
        <v>2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2.4937737452541673</v>
      </c>
      <c r="AA8037">
        <v>0</v>
      </c>
      <c r="AB8037">
        <v>1.0416790529998889</v>
      </c>
      <c r="AC8037">
        <v>0</v>
      </c>
      <c r="AD8037">
        <v>0</v>
      </c>
      <c r="AE8037">
        <v>3.535452798254056</v>
      </c>
    </row>
    <row r="8038" spans="1:31" x14ac:dyDescent="0.25">
      <c r="A8038">
        <v>2288550</v>
      </c>
      <c r="B8038">
        <v>1</v>
      </c>
      <c r="C8038" t="s">
        <v>80</v>
      </c>
      <c r="D8038" t="s">
        <v>92</v>
      </c>
      <c r="E8038" t="s">
        <v>165</v>
      </c>
      <c r="F8038" t="s">
        <v>23088</v>
      </c>
      <c r="G8038" t="s">
        <v>198</v>
      </c>
      <c r="H8038" t="s">
        <v>150</v>
      </c>
      <c r="I8038" t="s">
        <v>136</v>
      </c>
      <c r="J8038" t="s">
        <v>137</v>
      </c>
      <c r="K8038" t="s">
        <v>138</v>
      </c>
      <c r="L8038" t="s">
        <v>23089</v>
      </c>
      <c r="M8038" t="s">
        <v>23090</v>
      </c>
      <c r="N8038">
        <v>1.299722222</v>
      </c>
      <c r="O8038">
        <v>0</v>
      </c>
      <c r="P8038">
        <v>1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1.652931313799467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1.652931313799467</v>
      </c>
    </row>
    <row r="8039" spans="1:31" x14ac:dyDescent="0.25">
      <c r="A8039">
        <v>2288241</v>
      </c>
      <c r="B8039">
        <v>1</v>
      </c>
      <c r="C8039" t="s">
        <v>81</v>
      </c>
      <c r="D8039" t="s">
        <v>128</v>
      </c>
      <c r="E8039" t="s">
        <v>141</v>
      </c>
      <c r="F8039" t="s">
        <v>23091</v>
      </c>
      <c r="G8039" t="s">
        <v>268</v>
      </c>
      <c r="H8039" t="s">
        <v>135</v>
      </c>
      <c r="I8039" t="s">
        <v>136</v>
      </c>
      <c r="J8039" t="s">
        <v>137</v>
      </c>
      <c r="K8039" t="s">
        <v>138</v>
      </c>
      <c r="L8039" t="s">
        <v>23092</v>
      </c>
      <c r="M8039" t="s">
        <v>23093</v>
      </c>
      <c r="N8039">
        <v>5.5444444439999998</v>
      </c>
      <c r="O8039">
        <v>0</v>
      </c>
      <c r="P8039">
        <v>225</v>
      </c>
      <c r="Q8039">
        <v>0</v>
      </c>
      <c r="R8039">
        <v>1</v>
      </c>
      <c r="S8039">
        <v>0</v>
      </c>
      <c r="T8039">
        <v>38</v>
      </c>
      <c r="U8039">
        <v>0</v>
      </c>
      <c r="V8039">
        <v>0</v>
      </c>
      <c r="W8039">
        <v>0</v>
      </c>
      <c r="X8039">
        <v>160.80099329306097</v>
      </c>
      <c r="Y8039">
        <v>0</v>
      </c>
      <c r="Z8039">
        <v>4.0412487165903332</v>
      </c>
      <c r="AA8039">
        <v>0</v>
      </c>
      <c r="AB8039">
        <v>47.205012986779352</v>
      </c>
      <c r="AC8039">
        <v>0</v>
      </c>
      <c r="AD8039">
        <v>0</v>
      </c>
      <c r="AE8039">
        <v>212.04725499643064</v>
      </c>
    </row>
    <row r="8040" spans="1:31" x14ac:dyDescent="0.25">
      <c r="A8040">
        <v>2288493</v>
      </c>
      <c r="B8040">
        <v>1</v>
      </c>
      <c r="C8040" t="s">
        <v>80</v>
      </c>
      <c r="D8040" t="s">
        <v>84</v>
      </c>
      <c r="E8040" t="s">
        <v>147</v>
      </c>
      <c r="F8040" t="s">
        <v>23094</v>
      </c>
      <c r="G8040" t="s">
        <v>1032</v>
      </c>
      <c r="H8040" t="s">
        <v>150</v>
      </c>
      <c r="I8040" t="s">
        <v>136</v>
      </c>
      <c r="J8040" t="s">
        <v>137</v>
      </c>
      <c r="K8040" t="s">
        <v>138</v>
      </c>
      <c r="L8040" t="s">
        <v>23095</v>
      </c>
      <c r="M8040" t="s">
        <v>23096</v>
      </c>
      <c r="N8040">
        <v>0.64611111099999996</v>
      </c>
      <c r="O8040">
        <v>0</v>
      </c>
      <c r="P8040">
        <v>80</v>
      </c>
      <c r="Q8040">
        <v>0</v>
      </c>
      <c r="R8040">
        <v>0</v>
      </c>
      <c r="S8040">
        <v>0</v>
      </c>
      <c r="T8040">
        <v>5</v>
      </c>
      <c r="U8040">
        <v>0</v>
      </c>
      <c r="V8040">
        <v>0</v>
      </c>
      <c r="W8040">
        <v>0</v>
      </c>
      <c r="X8040">
        <v>16.829963727378406</v>
      </c>
      <c r="Y8040">
        <v>0</v>
      </c>
      <c r="Z8040">
        <v>0</v>
      </c>
      <c r="AA8040">
        <v>0</v>
      </c>
      <c r="AB8040">
        <v>2.8156958604642779</v>
      </c>
      <c r="AC8040">
        <v>0</v>
      </c>
      <c r="AD8040">
        <v>0</v>
      </c>
      <c r="AE8040">
        <v>19.645659587842683</v>
      </c>
    </row>
    <row r="8041" spans="1:31" x14ac:dyDescent="0.25">
      <c r="A8041">
        <v>2288447</v>
      </c>
      <c r="B8041">
        <v>1</v>
      </c>
      <c r="C8041" t="s">
        <v>81</v>
      </c>
      <c r="D8041" t="s">
        <v>116</v>
      </c>
      <c r="E8041" t="s">
        <v>141</v>
      </c>
      <c r="F8041" t="s">
        <v>23097</v>
      </c>
      <c r="G8041" t="s">
        <v>134</v>
      </c>
      <c r="H8041" t="s">
        <v>135</v>
      </c>
      <c r="I8041" t="s">
        <v>136</v>
      </c>
      <c r="J8041" t="s">
        <v>137</v>
      </c>
      <c r="K8041" t="s">
        <v>138</v>
      </c>
      <c r="L8041" t="s">
        <v>23098</v>
      </c>
      <c r="M8041" t="s">
        <v>23099</v>
      </c>
      <c r="N8041">
        <v>0.17222222200000001</v>
      </c>
      <c r="O8041">
        <v>0</v>
      </c>
      <c r="P8041">
        <v>1582</v>
      </c>
      <c r="Q8041">
        <v>0</v>
      </c>
      <c r="R8041">
        <v>4</v>
      </c>
      <c r="S8041">
        <v>5</v>
      </c>
      <c r="T8041">
        <v>181</v>
      </c>
      <c r="U8041">
        <v>1</v>
      </c>
      <c r="V8041">
        <v>0</v>
      </c>
      <c r="W8041">
        <v>0</v>
      </c>
      <c r="X8041">
        <v>52.07436952433936</v>
      </c>
      <c r="Y8041">
        <v>0</v>
      </c>
      <c r="Z8041">
        <v>3.0906995556666667E-2</v>
      </c>
      <c r="AA8041">
        <v>2.6290015692333335</v>
      </c>
      <c r="AB8041">
        <v>13.448725817238888</v>
      </c>
      <c r="AC8041">
        <v>3.6096859216020007</v>
      </c>
      <c r="AD8041">
        <v>0</v>
      </c>
      <c r="AE8041">
        <v>71.792689827970236</v>
      </c>
    </row>
    <row r="8042" spans="1:31" x14ac:dyDescent="0.25">
      <c r="A8042">
        <v>2288201</v>
      </c>
      <c r="B8042">
        <v>1</v>
      </c>
      <c r="C8042" t="s">
        <v>81</v>
      </c>
      <c r="D8042" t="s">
        <v>112</v>
      </c>
      <c r="E8042" t="s">
        <v>165</v>
      </c>
      <c r="F8042" t="s">
        <v>23100</v>
      </c>
      <c r="G8042" t="s">
        <v>198</v>
      </c>
      <c r="H8042" t="s">
        <v>150</v>
      </c>
      <c r="I8042" t="s">
        <v>136</v>
      </c>
      <c r="J8042" t="s">
        <v>137</v>
      </c>
      <c r="K8042" t="s">
        <v>138</v>
      </c>
      <c r="L8042" t="s">
        <v>23101</v>
      </c>
      <c r="M8042" t="s">
        <v>23102</v>
      </c>
      <c r="N8042">
        <v>3.9733333329999998</v>
      </c>
      <c r="O8042">
        <v>0</v>
      </c>
      <c r="P8042">
        <v>1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1.0566775002805417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1.0566775002805417</v>
      </c>
    </row>
    <row r="8043" spans="1:31" x14ac:dyDescent="0.25">
      <c r="A8043">
        <v>2288284</v>
      </c>
      <c r="B8043">
        <v>1</v>
      </c>
      <c r="C8043" t="s">
        <v>80</v>
      </c>
      <c r="D8043" t="s">
        <v>90</v>
      </c>
      <c r="E8043" t="s">
        <v>165</v>
      </c>
      <c r="F8043" t="s">
        <v>23103</v>
      </c>
      <c r="G8043" t="s">
        <v>198</v>
      </c>
      <c r="H8043" t="s">
        <v>150</v>
      </c>
      <c r="I8043" t="s">
        <v>136</v>
      </c>
      <c r="J8043" t="s">
        <v>137</v>
      </c>
      <c r="K8043" t="s">
        <v>138</v>
      </c>
      <c r="L8043" t="s">
        <v>23104</v>
      </c>
      <c r="M8043" t="s">
        <v>23105</v>
      </c>
      <c r="N8043">
        <v>1.86</v>
      </c>
      <c r="O8043">
        <v>0</v>
      </c>
      <c r="P8043">
        <v>3</v>
      </c>
      <c r="Q8043">
        <v>0</v>
      </c>
      <c r="R8043">
        <v>0</v>
      </c>
      <c r="S8043">
        <v>0</v>
      </c>
      <c r="T8043">
        <v>1</v>
      </c>
      <c r="U8043">
        <v>0</v>
      </c>
      <c r="V8043">
        <v>0</v>
      </c>
      <c r="W8043">
        <v>0</v>
      </c>
      <c r="X8043">
        <v>1.9903647570750003</v>
      </c>
      <c r="Y8043">
        <v>0</v>
      </c>
      <c r="Z8043">
        <v>0</v>
      </c>
      <c r="AA8043">
        <v>0</v>
      </c>
      <c r="AB8043">
        <v>0.5585768294837834</v>
      </c>
      <c r="AC8043">
        <v>0</v>
      </c>
      <c r="AD8043">
        <v>0</v>
      </c>
      <c r="AE8043">
        <v>2.5489415865587839</v>
      </c>
    </row>
    <row r="8044" spans="1:31" x14ac:dyDescent="0.25">
      <c r="A8044">
        <v>2288450</v>
      </c>
      <c r="B8044">
        <v>1</v>
      </c>
      <c r="C8044" t="s">
        <v>80</v>
      </c>
      <c r="D8044" t="s">
        <v>96</v>
      </c>
      <c r="E8044" t="s">
        <v>165</v>
      </c>
      <c r="F8044" t="s">
        <v>23106</v>
      </c>
      <c r="G8044" t="s">
        <v>167</v>
      </c>
      <c r="H8044" t="s">
        <v>150</v>
      </c>
      <c r="I8044" t="s">
        <v>136</v>
      </c>
      <c r="J8044" t="s">
        <v>137</v>
      </c>
      <c r="K8044" t="s">
        <v>138</v>
      </c>
      <c r="L8044" t="s">
        <v>23107</v>
      </c>
      <c r="M8044" t="s">
        <v>23108</v>
      </c>
      <c r="N8044">
        <v>2.6788888879999999</v>
      </c>
      <c r="O8044">
        <v>0</v>
      </c>
      <c r="P8044">
        <v>1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0.51296497361333349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0.51296497361333349</v>
      </c>
    </row>
    <row r="8045" spans="1:31" x14ac:dyDescent="0.25">
      <c r="A8045">
        <v>2288258</v>
      </c>
      <c r="B8045">
        <v>1</v>
      </c>
      <c r="C8045" t="s">
        <v>80</v>
      </c>
      <c r="D8045" t="s">
        <v>88</v>
      </c>
      <c r="E8045" t="s">
        <v>141</v>
      </c>
      <c r="F8045" t="s">
        <v>23109</v>
      </c>
      <c r="G8045" t="s">
        <v>297</v>
      </c>
      <c r="H8045" t="s">
        <v>135</v>
      </c>
      <c r="I8045" t="s">
        <v>136</v>
      </c>
      <c r="J8045" t="s">
        <v>3</v>
      </c>
      <c r="K8045" t="s">
        <v>138</v>
      </c>
      <c r="L8045" t="s">
        <v>23110</v>
      </c>
      <c r="M8045" t="s">
        <v>23111</v>
      </c>
      <c r="N8045">
        <v>0.73277777700000002</v>
      </c>
      <c r="O8045">
        <v>0</v>
      </c>
      <c r="P8045">
        <v>287</v>
      </c>
      <c r="Q8045">
        <v>0</v>
      </c>
      <c r="R8045">
        <v>0</v>
      </c>
      <c r="S8045">
        <v>0</v>
      </c>
      <c r="T8045">
        <v>633</v>
      </c>
      <c r="U8045">
        <v>0</v>
      </c>
      <c r="V8045">
        <v>0</v>
      </c>
      <c r="W8045">
        <v>0</v>
      </c>
      <c r="X8045">
        <v>60.119732290230573</v>
      </c>
      <c r="Y8045">
        <v>0</v>
      </c>
      <c r="Z8045">
        <v>0</v>
      </c>
      <c r="AA8045">
        <v>0</v>
      </c>
      <c r="AB8045">
        <v>613.7495414447335</v>
      </c>
      <c r="AC8045">
        <v>0</v>
      </c>
      <c r="AD8045">
        <v>0</v>
      </c>
      <c r="AE8045">
        <v>673.86927373496405</v>
      </c>
    </row>
    <row r="8046" spans="1:31" x14ac:dyDescent="0.25">
      <c r="A8046">
        <v>2288264</v>
      </c>
      <c r="B8046">
        <v>1</v>
      </c>
      <c r="C8046" t="s">
        <v>80</v>
      </c>
      <c r="D8046" t="s">
        <v>103</v>
      </c>
      <c r="E8046" t="s">
        <v>165</v>
      </c>
      <c r="F8046" t="s">
        <v>23112</v>
      </c>
      <c r="G8046" t="s">
        <v>198</v>
      </c>
      <c r="H8046" t="s">
        <v>150</v>
      </c>
      <c r="I8046" t="s">
        <v>136</v>
      </c>
      <c r="J8046" t="s">
        <v>137</v>
      </c>
      <c r="K8046" t="s">
        <v>138</v>
      </c>
      <c r="L8046" t="s">
        <v>23113</v>
      </c>
      <c r="M8046" t="s">
        <v>23114</v>
      </c>
      <c r="N8046">
        <v>0.87444444399999999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1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1.3705814524281026</v>
      </c>
      <c r="AC8046">
        <v>0</v>
      </c>
      <c r="AD8046">
        <v>0</v>
      </c>
      <c r="AE8046">
        <v>1.3705814524281026</v>
      </c>
    </row>
    <row r="8047" spans="1:31" x14ac:dyDescent="0.25">
      <c r="A8047">
        <v>2288115</v>
      </c>
      <c r="B8047">
        <v>1</v>
      </c>
      <c r="C8047" t="s">
        <v>80</v>
      </c>
      <c r="D8047" t="s">
        <v>96</v>
      </c>
      <c r="E8047" t="s">
        <v>147</v>
      </c>
      <c r="F8047" t="s">
        <v>23115</v>
      </c>
      <c r="G8047" t="s">
        <v>233</v>
      </c>
      <c r="H8047" t="s">
        <v>150</v>
      </c>
      <c r="I8047" t="s">
        <v>136</v>
      </c>
      <c r="J8047" t="s">
        <v>137</v>
      </c>
      <c r="K8047" t="s">
        <v>138</v>
      </c>
      <c r="L8047" t="s">
        <v>23116</v>
      </c>
      <c r="M8047" t="s">
        <v>23117</v>
      </c>
      <c r="N8047">
        <v>1.5241666659999999</v>
      </c>
      <c r="O8047">
        <v>0</v>
      </c>
      <c r="P8047">
        <v>72</v>
      </c>
      <c r="Q8047">
        <v>0</v>
      </c>
      <c r="R8047">
        <v>0</v>
      </c>
      <c r="S8047">
        <v>0</v>
      </c>
      <c r="T8047">
        <v>1</v>
      </c>
      <c r="U8047">
        <v>0</v>
      </c>
      <c r="V8047">
        <v>0</v>
      </c>
      <c r="W8047">
        <v>0</v>
      </c>
      <c r="X8047">
        <v>53.665312365069674</v>
      </c>
      <c r="Y8047">
        <v>0</v>
      </c>
      <c r="Z8047">
        <v>0</v>
      </c>
      <c r="AA8047">
        <v>0</v>
      </c>
      <c r="AB8047">
        <v>0.61936347684291682</v>
      </c>
      <c r="AC8047">
        <v>0</v>
      </c>
      <c r="AD8047">
        <v>0</v>
      </c>
      <c r="AE8047">
        <v>54.284675841912588</v>
      </c>
    </row>
    <row r="8048" spans="1:31" x14ac:dyDescent="0.25">
      <c r="A8048">
        <v>2288135</v>
      </c>
      <c r="B8048">
        <v>1</v>
      </c>
      <c r="C8048" t="s">
        <v>80</v>
      </c>
      <c r="D8048" t="s">
        <v>96</v>
      </c>
      <c r="E8048" t="s">
        <v>147</v>
      </c>
      <c r="F8048" t="s">
        <v>23118</v>
      </c>
      <c r="G8048" t="s">
        <v>143</v>
      </c>
      <c r="H8048" t="s">
        <v>150</v>
      </c>
      <c r="I8048" t="s">
        <v>136</v>
      </c>
      <c r="J8048" t="s">
        <v>137</v>
      </c>
      <c r="K8048" t="s">
        <v>144</v>
      </c>
      <c r="L8048" t="s">
        <v>23119</v>
      </c>
      <c r="M8048" t="s">
        <v>23120</v>
      </c>
      <c r="N8048">
        <v>3.858055555</v>
      </c>
      <c r="O8048">
        <v>0</v>
      </c>
      <c r="P8048">
        <v>29</v>
      </c>
      <c r="Q8048">
        <v>0</v>
      </c>
      <c r="R8048">
        <v>0</v>
      </c>
      <c r="S8048">
        <v>0</v>
      </c>
      <c r="T8048">
        <v>7</v>
      </c>
      <c r="U8048">
        <v>0</v>
      </c>
      <c r="V8048">
        <v>0</v>
      </c>
      <c r="W8048">
        <v>0</v>
      </c>
      <c r="X8048">
        <v>96.791122602644876</v>
      </c>
      <c r="Y8048">
        <v>0</v>
      </c>
      <c r="Z8048">
        <v>0</v>
      </c>
      <c r="AA8048">
        <v>0</v>
      </c>
      <c r="AB8048">
        <v>14.154584309486019</v>
      </c>
      <c r="AC8048">
        <v>0</v>
      </c>
      <c r="AD8048">
        <v>0</v>
      </c>
      <c r="AE8048">
        <v>110.9457069121309</v>
      </c>
    </row>
    <row r="8049" spans="1:31" x14ac:dyDescent="0.25">
      <c r="A8049">
        <v>2288278</v>
      </c>
      <c r="B8049">
        <v>1</v>
      </c>
      <c r="C8049" t="s">
        <v>80</v>
      </c>
      <c r="D8049" t="s">
        <v>89</v>
      </c>
      <c r="E8049" t="s">
        <v>312</v>
      </c>
      <c r="F8049" t="s">
        <v>23121</v>
      </c>
      <c r="G8049" t="s">
        <v>1032</v>
      </c>
      <c r="H8049" t="s">
        <v>150</v>
      </c>
      <c r="I8049" t="s">
        <v>136</v>
      </c>
      <c r="J8049" t="s">
        <v>137</v>
      </c>
      <c r="K8049" t="s">
        <v>138</v>
      </c>
      <c r="L8049" t="s">
        <v>23122</v>
      </c>
      <c r="M8049" t="s">
        <v>23123</v>
      </c>
      <c r="N8049">
        <v>1.4386111109999999</v>
      </c>
      <c r="O8049">
        <v>0</v>
      </c>
      <c r="P8049">
        <v>14</v>
      </c>
      <c r="Q8049">
        <v>0</v>
      </c>
      <c r="R8049">
        <v>4</v>
      </c>
      <c r="S8049">
        <v>0</v>
      </c>
      <c r="T8049">
        <v>5</v>
      </c>
      <c r="U8049">
        <v>0</v>
      </c>
      <c r="V8049">
        <v>0</v>
      </c>
      <c r="W8049">
        <v>0</v>
      </c>
      <c r="X8049">
        <v>5.6293375361839439</v>
      </c>
      <c r="Y8049">
        <v>0</v>
      </c>
      <c r="Z8049">
        <v>1.0400013944304001</v>
      </c>
      <c r="AA8049">
        <v>0</v>
      </c>
      <c r="AB8049">
        <v>14.342785093634179</v>
      </c>
      <c r="AC8049">
        <v>0</v>
      </c>
      <c r="AD8049">
        <v>0</v>
      </c>
      <c r="AE8049">
        <v>21.012124024248521</v>
      </c>
    </row>
    <row r="8050" spans="1:31" x14ac:dyDescent="0.25">
      <c r="A8050">
        <v>2288470</v>
      </c>
      <c r="B8050">
        <v>1</v>
      </c>
      <c r="C8050" t="s">
        <v>81</v>
      </c>
      <c r="D8050" t="s">
        <v>115</v>
      </c>
      <c r="E8050" t="s">
        <v>176</v>
      </c>
      <c r="F8050" t="s">
        <v>23124</v>
      </c>
      <c r="G8050" t="s">
        <v>261</v>
      </c>
      <c r="H8050" t="s">
        <v>150</v>
      </c>
      <c r="I8050" t="s">
        <v>136</v>
      </c>
      <c r="J8050" t="s">
        <v>137</v>
      </c>
      <c r="K8050" t="s">
        <v>138</v>
      </c>
      <c r="L8050" t="s">
        <v>23125</v>
      </c>
      <c r="M8050" t="s">
        <v>23126</v>
      </c>
      <c r="N8050">
        <v>0.953333333</v>
      </c>
      <c r="O8050">
        <v>0</v>
      </c>
      <c r="P8050">
        <v>170</v>
      </c>
      <c r="Q8050">
        <v>0</v>
      </c>
      <c r="R8050">
        <v>0</v>
      </c>
      <c r="S8050">
        <v>0</v>
      </c>
      <c r="T8050">
        <v>12</v>
      </c>
      <c r="U8050">
        <v>0</v>
      </c>
      <c r="V8050">
        <v>0</v>
      </c>
      <c r="W8050">
        <v>0</v>
      </c>
      <c r="X8050">
        <v>12.191519779761341</v>
      </c>
      <c r="Y8050">
        <v>0</v>
      </c>
      <c r="Z8050">
        <v>0</v>
      </c>
      <c r="AA8050">
        <v>0</v>
      </c>
      <c r="AB8050">
        <v>3.0386415937942441</v>
      </c>
      <c r="AC8050">
        <v>0</v>
      </c>
      <c r="AD8050">
        <v>0</v>
      </c>
      <c r="AE8050">
        <v>15.230161373555585</v>
      </c>
    </row>
    <row r="8051" spans="1:31" x14ac:dyDescent="0.25">
      <c r="A8051">
        <v>2288029</v>
      </c>
      <c r="B8051">
        <v>1</v>
      </c>
      <c r="C8051" t="s">
        <v>80</v>
      </c>
      <c r="D8051" t="s">
        <v>105</v>
      </c>
      <c r="E8051" t="s">
        <v>176</v>
      </c>
      <c r="F8051" t="s">
        <v>9021</v>
      </c>
      <c r="G8051" t="s">
        <v>533</v>
      </c>
      <c r="H8051" t="s">
        <v>150</v>
      </c>
      <c r="I8051" t="s">
        <v>136</v>
      </c>
      <c r="J8051" t="s">
        <v>137</v>
      </c>
      <c r="K8051" t="s">
        <v>138</v>
      </c>
      <c r="L8051" t="s">
        <v>23127</v>
      </c>
      <c r="M8051" t="s">
        <v>23128</v>
      </c>
      <c r="N8051">
        <v>0.86472222200000004</v>
      </c>
      <c r="O8051">
        <v>0</v>
      </c>
      <c r="P8051">
        <v>263</v>
      </c>
      <c r="Q8051">
        <v>0</v>
      </c>
      <c r="R8051">
        <v>1</v>
      </c>
      <c r="S8051">
        <v>0</v>
      </c>
      <c r="T8051">
        <v>12</v>
      </c>
      <c r="U8051">
        <v>0</v>
      </c>
      <c r="V8051">
        <v>0</v>
      </c>
      <c r="W8051">
        <v>0</v>
      </c>
      <c r="X8051">
        <v>59.755283424104157</v>
      </c>
      <c r="Y8051">
        <v>0</v>
      </c>
      <c r="Z8051">
        <v>1.0873599615900002E-2</v>
      </c>
      <c r="AA8051">
        <v>0</v>
      </c>
      <c r="AB8051">
        <v>4.655099158351268</v>
      </c>
      <c r="AC8051">
        <v>0</v>
      </c>
      <c r="AD8051">
        <v>0</v>
      </c>
      <c r="AE8051">
        <v>64.421256182071318</v>
      </c>
    </row>
    <row r="8052" spans="1:31" x14ac:dyDescent="0.25">
      <c r="A8052">
        <v>2288035</v>
      </c>
      <c r="B8052">
        <v>1</v>
      </c>
      <c r="C8052" t="s">
        <v>80</v>
      </c>
      <c r="D8052" t="s">
        <v>110</v>
      </c>
      <c r="E8052" t="s">
        <v>141</v>
      </c>
      <c r="F8052" t="s">
        <v>23129</v>
      </c>
      <c r="G8052" t="s">
        <v>143</v>
      </c>
      <c r="H8052" t="s">
        <v>135</v>
      </c>
      <c r="I8052" t="s">
        <v>136</v>
      </c>
      <c r="J8052" t="s">
        <v>137</v>
      </c>
      <c r="K8052" t="s">
        <v>144</v>
      </c>
      <c r="L8052" t="s">
        <v>23130</v>
      </c>
      <c r="M8052" t="s">
        <v>23131</v>
      </c>
      <c r="N8052">
        <v>1.5752777769999999</v>
      </c>
      <c r="O8052">
        <v>0</v>
      </c>
      <c r="P8052">
        <v>521</v>
      </c>
      <c r="Q8052">
        <v>0</v>
      </c>
      <c r="R8052">
        <v>0</v>
      </c>
      <c r="S8052">
        <v>0</v>
      </c>
      <c r="T8052">
        <v>41</v>
      </c>
      <c r="U8052">
        <v>0</v>
      </c>
      <c r="V8052">
        <v>0</v>
      </c>
      <c r="W8052">
        <v>0</v>
      </c>
      <c r="X8052">
        <v>208.41351010387186</v>
      </c>
      <c r="Y8052">
        <v>0</v>
      </c>
      <c r="Z8052">
        <v>0</v>
      </c>
      <c r="AA8052">
        <v>0</v>
      </c>
      <c r="AB8052">
        <v>22.232284675320738</v>
      </c>
      <c r="AC8052">
        <v>0</v>
      </c>
      <c r="AD8052">
        <v>0</v>
      </c>
      <c r="AE8052">
        <v>230.64579477919258</v>
      </c>
    </row>
    <row r="8053" spans="1:31" x14ac:dyDescent="0.25">
      <c r="A8053">
        <v>2288530</v>
      </c>
      <c r="B8053">
        <v>1</v>
      </c>
      <c r="C8053" t="s">
        <v>81</v>
      </c>
      <c r="D8053" t="s">
        <v>122</v>
      </c>
      <c r="E8053" t="s">
        <v>147</v>
      </c>
      <c r="F8053" t="s">
        <v>23132</v>
      </c>
      <c r="G8053" t="s">
        <v>149</v>
      </c>
      <c r="H8053" t="s">
        <v>150</v>
      </c>
      <c r="I8053" t="s">
        <v>136</v>
      </c>
      <c r="J8053" t="s">
        <v>137</v>
      </c>
      <c r="K8053" t="s">
        <v>138</v>
      </c>
      <c r="L8053" t="s">
        <v>23133</v>
      </c>
      <c r="M8053" t="s">
        <v>23134</v>
      </c>
      <c r="N8053">
        <v>0.91527777700000001</v>
      </c>
      <c r="O8053">
        <v>0</v>
      </c>
      <c r="P8053">
        <v>377</v>
      </c>
      <c r="Q8053">
        <v>0</v>
      </c>
      <c r="R8053">
        <v>0</v>
      </c>
      <c r="S8053">
        <v>0</v>
      </c>
      <c r="T8053">
        <v>7</v>
      </c>
      <c r="U8053">
        <v>0</v>
      </c>
      <c r="V8053">
        <v>0</v>
      </c>
      <c r="W8053">
        <v>0</v>
      </c>
      <c r="X8053">
        <v>74.271327751861946</v>
      </c>
      <c r="Y8053">
        <v>0</v>
      </c>
      <c r="Z8053">
        <v>0</v>
      </c>
      <c r="AA8053">
        <v>0</v>
      </c>
      <c r="AB8053">
        <v>2.8704486417104502</v>
      </c>
      <c r="AC8053">
        <v>0</v>
      </c>
      <c r="AD8053">
        <v>0</v>
      </c>
      <c r="AE8053">
        <v>77.1417763935724</v>
      </c>
    </row>
    <row r="8054" spans="1:31" x14ac:dyDescent="0.25">
      <c r="A8054">
        <v>2288407</v>
      </c>
      <c r="B8054">
        <v>1</v>
      </c>
      <c r="C8054" t="s">
        <v>80</v>
      </c>
      <c r="D8054" t="s">
        <v>91</v>
      </c>
      <c r="E8054" t="s">
        <v>147</v>
      </c>
      <c r="F8054" t="s">
        <v>11219</v>
      </c>
      <c r="G8054" t="s">
        <v>261</v>
      </c>
      <c r="H8054" t="s">
        <v>150</v>
      </c>
      <c r="I8054" t="s">
        <v>136</v>
      </c>
      <c r="J8054" t="s">
        <v>137</v>
      </c>
      <c r="K8054" t="s">
        <v>138</v>
      </c>
      <c r="L8054" t="s">
        <v>23135</v>
      </c>
      <c r="M8054" t="s">
        <v>23136</v>
      </c>
      <c r="N8054">
        <v>0.39583333300000001</v>
      </c>
      <c r="O8054">
        <v>0</v>
      </c>
      <c r="P8054">
        <v>208</v>
      </c>
      <c r="Q8054">
        <v>0</v>
      </c>
      <c r="R8054">
        <v>2</v>
      </c>
      <c r="S8054">
        <v>0</v>
      </c>
      <c r="T8054">
        <v>32</v>
      </c>
      <c r="U8054">
        <v>0</v>
      </c>
      <c r="V8054">
        <v>0</v>
      </c>
      <c r="W8054">
        <v>0</v>
      </c>
      <c r="X8054">
        <v>17.336050396702088</v>
      </c>
      <c r="Y8054">
        <v>0</v>
      </c>
      <c r="Z8054">
        <v>2.2689788362499998E-2</v>
      </c>
      <c r="AA8054">
        <v>0</v>
      </c>
      <c r="AB8054">
        <v>6.3125176553491666</v>
      </c>
      <c r="AC8054">
        <v>0</v>
      </c>
      <c r="AD8054">
        <v>0</v>
      </c>
      <c r="AE8054">
        <v>23.671257840413752</v>
      </c>
    </row>
    <row r="8055" spans="1:31" x14ac:dyDescent="0.25">
      <c r="A8055">
        <v>2288112</v>
      </c>
      <c r="B8055">
        <v>1</v>
      </c>
      <c r="C8055" t="s">
        <v>80</v>
      </c>
      <c r="D8055" t="s">
        <v>95</v>
      </c>
      <c r="E8055" t="s">
        <v>132</v>
      </c>
      <c r="F8055" t="s">
        <v>2198</v>
      </c>
      <c r="G8055" t="s">
        <v>134</v>
      </c>
      <c r="H8055" t="s">
        <v>135</v>
      </c>
      <c r="I8055" t="s">
        <v>136</v>
      </c>
      <c r="J8055" t="s">
        <v>137</v>
      </c>
      <c r="K8055" t="s">
        <v>138</v>
      </c>
      <c r="L8055" t="s">
        <v>23137</v>
      </c>
      <c r="M8055" t="s">
        <v>23138</v>
      </c>
      <c r="N8055">
        <v>0.53722222200000003</v>
      </c>
      <c r="O8055">
        <v>1</v>
      </c>
      <c r="P8055">
        <v>157</v>
      </c>
      <c r="Q8055">
        <v>0</v>
      </c>
      <c r="R8055">
        <v>2</v>
      </c>
      <c r="S8055">
        <v>13</v>
      </c>
      <c r="T8055">
        <v>13</v>
      </c>
      <c r="U8055">
        <v>2</v>
      </c>
      <c r="V8055">
        <v>0</v>
      </c>
      <c r="W8055">
        <v>0.24262870683846671</v>
      </c>
      <c r="X8055">
        <v>13.402239975804493</v>
      </c>
      <c r="Y8055">
        <v>0</v>
      </c>
      <c r="Z8055">
        <v>0.39891381283599997</v>
      </c>
      <c r="AA8055">
        <v>10.029875816207372</v>
      </c>
      <c r="AB8055">
        <v>2.6794050506755553</v>
      </c>
      <c r="AC8055">
        <v>66.68415237351067</v>
      </c>
      <c r="AD8055">
        <v>0</v>
      </c>
      <c r="AE8055">
        <v>93.437215735872556</v>
      </c>
    </row>
    <row r="8056" spans="1:31" x14ac:dyDescent="0.25">
      <c r="A8056">
        <v>2288098</v>
      </c>
      <c r="B8056">
        <v>1</v>
      </c>
      <c r="C8056" t="s">
        <v>80</v>
      </c>
      <c r="D8056" t="s">
        <v>91</v>
      </c>
      <c r="E8056" t="s">
        <v>157</v>
      </c>
      <c r="F8056" t="s">
        <v>23139</v>
      </c>
      <c r="G8056" t="s">
        <v>143</v>
      </c>
      <c r="H8056" t="s">
        <v>135</v>
      </c>
      <c r="I8056" t="s">
        <v>136</v>
      </c>
      <c r="J8056" t="s">
        <v>137</v>
      </c>
      <c r="K8056" t="s">
        <v>144</v>
      </c>
      <c r="L8056" t="s">
        <v>23140</v>
      </c>
      <c r="M8056" t="s">
        <v>23141</v>
      </c>
      <c r="N8056">
        <v>1.755833333</v>
      </c>
      <c r="O8056">
        <v>1</v>
      </c>
      <c r="P8056">
        <v>0</v>
      </c>
      <c r="Q8056">
        <v>49</v>
      </c>
      <c r="R8056">
        <v>17</v>
      </c>
      <c r="S8056">
        <v>35</v>
      </c>
      <c r="T8056">
        <v>10</v>
      </c>
      <c r="U8056">
        <v>2</v>
      </c>
      <c r="V8056">
        <v>0</v>
      </c>
      <c r="W8056">
        <v>2.2120994290737004</v>
      </c>
      <c r="X8056">
        <v>0</v>
      </c>
      <c r="Y8056">
        <v>264.22768086868177</v>
      </c>
      <c r="Z8056">
        <v>6.9825573540720507</v>
      </c>
      <c r="AA8056">
        <v>310.47293339806413</v>
      </c>
      <c r="AB8056">
        <v>21.482835452140197</v>
      </c>
      <c r="AC8056">
        <v>32.62402922325434</v>
      </c>
      <c r="AD8056">
        <v>0</v>
      </c>
      <c r="AE8056">
        <v>638.00213572528617</v>
      </c>
    </row>
    <row r="8057" spans="1:31" x14ac:dyDescent="0.25">
      <c r="A8057">
        <v>2288158</v>
      </c>
      <c r="B8057">
        <v>1</v>
      </c>
      <c r="C8057" t="s">
        <v>80</v>
      </c>
      <c r="D8057" t="s">
        <v>92</v>
      </c>
      <c r="E8057" t="s">
        <v>165</v>
      </c>
      <c r="F8057" t="s">
        <v>23142</v>
      </c>
      <c r="G8057" t="s">
        <v>225</v>
      </c>
      <c r="H8057" t="s">
        <v>150</v>
      </c>
      <c r="I8057" t="s">
        <v>136</v>
      </c>
      <c r="J8057" t="s">
        <v>137</v>
      </c>
      <c r="K8057" t="s">
        <v>138</v>
      </c>
      <c r="L8057" t="s">
        <v>23143</v>
      </c>
      <c r="M8057" t="s">
        <v>23144</v>
      </c>
      <c r="N8057">
        <v>1.0988888880000001</v>
      </c>
      <c r="O8057">
        <v>0</v>
      </c>
      <c r="P8057">
        <v>1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8.8291939587800017E-2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8.8291939587800017E-2</v>
      </c>
    </row>
    <row r="8058" spans="1:31" x14ac:dyDescent="0.25">
      <c r="A8058">
        <v>2288490</v>
      </c>
      <c r="B8058">
        <v>1</v>
      </c>
      <c r="C8058" t="s">
        <v>81</v>
      </c>
      <c r="D8058" t="s">
        <v>128</v>
      </c>
      <c r="E8058" t="s">
        <v>157</v>
      </c>
      <c r="F8058" t="s">
        <v>22210</v>
      </c>
      <c r="G8058" t="s">
        <v>134</v>
      </c>
      <c r="H8058" t="s">
        <v>135</v>
      </c>
      <c r="I8058" t="s">
        <v>738</v>
      </c>
      <c r="J8058" t="s">
        <v>137</v>
      </c>
      <c r="K8058" t="s">
        <v>138</v>
      </c>
      <c r="L8058" t="s">
        <v>23145</v>
      </c>
      <c r="M8058" t="s">
        <v>23146</v>
      </c>
      <c r="N8058">
        <v>4.9722222000000003E-2</v>
      </c>
      <c r="O8058">
        <v>10</v>
      </c>
      <c r="P8058">
        <v>1543</v>
      </c>
      <c r="Q8058">
        <v>67</v>
      </c>
      <c r="R8058">
        <v>101</v>
      </c>
      <c r="S8058">
        <v>15</v>
      </c>
      <c r="T8058">
        <v>127</v>
      </c>
      <c r="U8058">
        <v>3</v>
      </c>
      <c r="V8058">
        <v>1</v>
      </c>
      <c r="W8058">
        <v>0.17383390827512499</v>
      </c>
      <c r="X8058">
        <v>12.699558221537222</v>
      </c>
      <c r="Y8058">
        <v>1.1940995723205996</v>
      </c>
      <c r="Z8058">
        <v>1.0122979711850912</v>
      </c>
      <c r="AA8058">
        <v>10.785667729722309</v>
      </c>
      <c r="AB8058">
        <v>1.9052609420560915</v>
      </c>
      <c r="AC8058">
        <v>0.14296383189290002</v>
      </c>
      <c r="AD8058">
        <v>3.5317669456989171</v>
      </c>
      <c r="AE8058">
        <v>31.445449122688252</v>
      </c>
    </row>
    <row r="8059" spans="1:31" x14ac:dyDescent="0.25">
      <c r="A8059">
        <v>2288281</v>
      </c>
      <c r="B8059">
        <v>1</v>
      </c>
      <c r="C8059" t="s">
        <v>80</v>
      </c>
      <c r="D8059" t="s">
        <v>85</v>
      </c>
      <c r="E8059" t="s">
        <v>176</v>
      </c>
      <c r="F8059" t="s">
        <v>23147</v>
      </c>
      <c r="G8059" t="s">
        <v>261</v>
      </c>
      <c r="H8059" t="s">
        <v>150</v>
      </c>
      <c r="I8059" t="s">
        <v>136</v>
      </c>
      <c r="J8059" t="s">
        <v>137</v>
      </c>
      <c r="K8059" t="s">
        <v>138</v>
      </c>
      <c r="L8059" t="s">
        <v>23148</v>
      </c>
      <c r="M8059" t="s">
        <v>23149</v>
      </c>
      <c r="N8059">
        <v>0.80944444400000004</v>
      </c>
      <c r="O8059">
        <v>0</v>
      </c>
      <c r="P8059">
        <v>1240</v>
      </c>
      <c r="Q8059">
        <v>0</v>
      </c>
      <c r="R8059">
        <v>0</v>
      </c>
      <c r="S8059">
        <v>0</v>
      </c>
      <c r="T8059">
        <v>67</v>
      </c>
      <c r="U8059">
        <v>0</v>
      </c>
      <c r="V8059">
        <v>0</v>
      </c>
      <c r="W8059">
        <v>0</v>
      </c>
      <c r="X8059">
        <v>228.71637218903564</v>
      </c>
      <c r="Y8059">
        <v>0</v>
      </c>
      <c r="Z8059">
        <v>0</v>
      </c>
      <c r="AA8059">
        <v>0</v>
      </c>
      <c r="AB8059">
        <v>26.389441936179598</v>
      </c>
      <c r="AC8059">
        <v>0</v>
      </c>
      <c r="AD8059">
        <v>0</v>
      </c>
      <c r="AE8059">
        <v>255.10581412521523</v>
      </c>
    </row>
    <row r="8060" spans="1:31" x14ac:dyDescent="0.25">
      <c r="A8060">
        <v>2288404</v>
      </c>
      <c r="B8060">
        <v>1</v>
      </c>
      <c r="C8060" t="s">
        <v>81</v>
      </c>
      <c r="D8060" t="s">
        <v>128</v>
      </c>
      <c r="E8060" t="s">
        <v>165</v>
      </c>
      <c r="F8060" t="s">
        <v>23150</v>
      </c>
      <c r="G8060" t="s">
        <v>225</v>
      </c>
      <c r="H8060" t="s">
        <v>150</v>
      </c>
      <c r="I8060" t="s">
        <v>136</v>
      </c>
      <c r="J8060" t="s">
        <v>137</v>
      </c>
      <c r="K8060" t="s">
        <v>138</v>
      </c>
      <c r="L8060" t="s">
        <v>23151</v>
      </c>
      <c r="M8060" t="s">
        <v>23152</v>
      </c>
      <c r="N8060">
        <v>5.4441666660000001</v>
      </c>
      <c r="O8060">
        <v>0</v>
      </c>
      <c r="P8060">
        <v>10</v>
      </c>
      <c r="Q8060">
        <v>0</v>
      </c>
      <c r="R8060">
        <v>0</v>
      </c>
      <c r="S8060">
        <v>0</v>
      </c>
      <c r="T8060">
        <v>1</v>
      </c>
      <c r="U8060">
        <v>0</v>
      </c>
      <c r="V8060">
        <v>0</v>
      </c>
      <c r="W8060">
        <v>0</v>
      </c>
      <c r="X8060">
        <v>12.560731553592198</v>
      </c>
      <c r="Y8060">
        <v>0</v>
      </c>
      <c r="Z8060">
        <v>0</v>
      </c>
      <c r="AA8060">
        <v>0</v>
      </c>
      <c r="AB8060">
        <v>0.97520065497959996</v>
      </c>
      <c r="AC8060">
        <v>0</v>
      </c>
      <c r="AD8060">
        <v>0</v>
      </c>
      <c r="AE8060">
        <v>13.535932208571799</v>
      </c>
    </row>
    <row r="8061" spans="1:31" x14ac:dyDescent="0.25">
      <c r="A8061">
        <v>2288138</v>
      </c>
      <c r="B8061">
        <v>1</v>
      </c>
      <c r="C8061" t="s">
        <v>81</v>
      </c>
      <c r="D8061" t="s">
        <v>122</v>
      </c>
      <c r="E8061" t="s">
        <v>141</v>
      </c>
      <c r="F8061" t="s">
        <v>19950</v>
      </c>
      <c r="G8061" t="s">
        <v>143</v>
      </c>
      <c r="H8061" t="s">
        <v>135</v>
      </c>
      <c r="I8061" t="s">
        <v>136</v>
      </c>
      <c r="J8061" t="s">
        <v>137</v>
      </c>
      <c r="K8061" t="s">
        <v>144</v>
      </c>
      <c r="L8061" t="s">
        <v>23153</v>
      </c>
      <c r="M8061" t="s">
        <v>23154</v>
      </c>
      <c r="N8061">
        <v>7.9827777769999999</v>
      </c>
      <c r="O8061">
        <v>0</v>
      </c>
      <c r="P8061">
        <v>201</v>
      </c>
      <c r="Q8061">
        <v>1</v>
      </c>
      <c r="R8061">
        <v>0</v>
      </c>
      <c r="S8061">
        <v>0</v>
      </c>
      <c r="T8061">
        <v>7</v>
      </c>
      <c r="U8061">
        <v>1</v>
      </c>
      <c r="V8061">
        <v>0</v>
      </c>
      <c r="W8061">
        <v>0</v>
      </c>
      <c r="X8061">
        <v>102.94485753597033</v>
      </c>
      <c r="Y8061">
        <v>16.001455912352103</v>
      </c>
      <c r="Z8061">
        <v>0</v>
      </c>
      <c r="AA8061">
        <v>0</v>
      </c>
      <c r="AB8061">
        <v>2.5324192430116086</v>
      </c>
      <c r="AC8061">
        <v>1231.1758190164173</v>
      </c>
      <c r="AD8061">
        <v>0</v>
      </c>
      <c r="AE8061">
        <v>1352.6545517077514</v>
      </c>
    </row>
    <row r="8062" spans="1:31" x14ac:dyDescent="0.25">
      <c r="A8062">
        <v>2288261</v>
      </c>
      <c r="B8062">
        <v>1</v>
      </c>
      <c r="C8062" t="s">
        <v>80</v>
      </c>
      <c r="D8062" t="s">
        <v>86</v>
      </c>
      <c r="E8062" t="s">
        <v>312</v>
      </c>
      <c r="F8062" t="s">
        <v>23155</v>
      </c>
      <c r="G8062" t="s">
        <v>1032</v>
      </c>
      <c r="H8062" t="s">
        <v>150</v>
      </c>
      <c r="I8062" t="s">
        <v>136</v>
      </c>
      <c r="J8062" t="s">
        <v>137</v>
      </c>
      <c r="K8062" t="s">
        <v>138</v>
      </c>
      <c r="L8062" t="s">
        <v>23156</v>
      </c>
      <c r="M8062" t="s">
        <v>23157</v>
      </c>
      <c r="N8062">
        <v>1.082777777</v>
      </c>
      <c r="O8062">
        <v>0</v>
      </c>
      <c r="P8062">
        <v>17</v>
      </c>
      <c r="Q8062">
        <v>0</v>
      </c>
      <c r="R8062">
        <v>2</v>
      </c>
      <c r="S8062">
        <v>0</v>
      </c>
      <c r="T8062">
        <v>2</v>
      </c>
      <c r="U8062">
        <v>0</v>
      </c>
      <c r="V8062">
        <v>0</v>
      </c>
      <c r="W8062">
        <v>0</v>
      </c>
      <c r="X8062">
        <v>17.652930971400703</v>
      </c>
      <c r="Y8062">
        <v>0</v>
      </c>
      <c r="Z8062">
        <v>0.47991632950200008</v>
      </c>
      <c r="AA8062">
        <v>0</v>
      </c>
      <c r="AB8062">
        <v>22.013648129980652</v>
      </c>
      <c r="AC8062">
        <v>0</v>
      </c>
      <c r="AD8062">
        <v>0</v>
      </c>
      <c r="AE8062">
        <v>40.146495430883355</v>
      </c>
    </row>
    <row r="8063" spans="1:31" x14ac:dyDescent="0.25">
      <c r="A8063">
        <v>2288238</v>
      </c>
      <c r="B8063">
        <v>1</v>
      </c>
      <c r="C8063" t="s">
        <v>80</v>
      </c>
      <c r="D8063" t="s">
        <v>100</v>
      </c>
      <c r="E8063" t="s">
        <v>165</v>
      </c>
      <c r="F8063" t="s">
        <v>23158</v>
      </c>
      <c r="G8063" t="s">
        <v>167</v>
      </c>
      <c r="H8063" t="s">
        <v>150</v>
      </c>
      <c r="I8063" t="s">
        <v>136</v>
      </c>
      <c r="J8063" t="s">
        <v>137</v>
      </c>
      <c r="K8063" t="s">
        <v>138</v>
      </c>
      <c r="L8063" t="s">
        <v>23159</v>
      </c>
      <c r="M8063" t="s">
        <v>23160</v>
      </c>
      <c r="N8063">
        <v>7.4763888879999998</v>
      </c>
      <c r="O8063">
        <v>0</v>
      </c>
      <c r="P8063">
        <v>1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2.6448527083056002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2.6448527083056002</v>
      </c>
    </row>
    <row r="8064" spans="1:31" x14ac:dyDescent="0.25">
      <c r="A8064">
        <v>2289009</v>
      </c>
      <c r="B8064">
        <v>1</v>
      </c>
      <c r="C8064" t="s">
        <v>80</v>
      </c>
      <c r="D8064" t="s">
        <v>103</v>
      </c>
      <c r="E8064" t="s">
        <v>132</v>
      </c>
      <c r="F8064" t="s">
        <v>23161</v>
      </c>
      <c r="G8064" t="s">
        <v>268</v>
      </c>
      <c r="H8064" t="s">
        <v>135</v>
      </c>
      <c r="I8064" t="s">
        <v>136</v>
      </c>
      <c r="J8064" t="s">
        <v>137</v>
      </c>
      <c r="K8064" t="s">
        <v>138</v>
      </c>
      <c r="L8064" t="s">
        <v>23162</v>
      </c>
      <c r="M8064" t="s">
        <v>23163</v>
      </c>
      <c r="N8064">
        <v>1.1811111110000001</v>
      </c>
      <c r="O8064">
        <v>1</v>
      </c>
      <c r="P8064">
        <v>0</v>
      </c>
      <c r="Q8064">
        <v>27</v>
      </c>
      <c r="R8064">
        <v>0</v>
      </c>
      <c r="S8064">
        <v>5</v>
      </c>
      <c r="T8064">
        <v>0</v>
      </c>
      <c r="U8064">
        <v>1</v>
      </c>
      <c r="V8064">
        <v>0</v>
      </c>
      <c r="W8064">
        <v>1.2201155591592501</v>
      </c>
      <c r="X8064">
        <v>0</v>
      </c>
      <c r="Y8064">
        <v>15.655147655027827</v>
      </c>
      <c r="Z8064">
        <v>0</v>
      </c>
      <c r="AA8064">
        <v>25.03852612432707</v>
      </c>
      <c r="AB8064">
        <v>0</v>
      </c>
      <c r="AC8064">
        <v>3.3800186058281505</v>
      </c>
      <c r="AD8064">
        <v>0</v>
      </c>
      <c r="AE8064">
        <v>45.293807944342298</v>
      </c>
    </row>
    <row r="8065" spans="1:31" x14ac:dyDescent="0.25">
      <c r="A8065">
        <v>2288912</v>
      </c>
      <c r="B8065">
        <v>1</v>
      </c>
      <c r="C8065" t="s">
        <v>80</v>
      </c>
      <c r="D8065" t="s">
        <v>105</v>
      </c>
      <c r="E8065" t="s">
        <v>165</v>
      </c>
      <c r="F8065" t="s">
        <v>23164</v>
      </c>
      <c r="G8065" t="s">
        <v>198</v>
      </c>
      <c r="H8065" t="s">
        <v>150</v>
      </c>
      <c r="I8065" t="s">
        <v>136</v>
      </c>
      <c r="J8065" t="s">
        <v>137</v>
      </c>
      <c r="K8065" t="s">
        <v>138</v>
      </c>
      <c r="L8065" t="s">
        <v>23165</v>
      </c>
      <c r="M8065" t="s">
        <v>23166</v>
      </c>
      <c r="N8065">
        <v>3.1502777769999999</v>
      </c>
      <c r="O8065">
        <v>0</v>
      </c>
      <c r="P8065">
        <v>7</v>
      </c>
      <c r="Q8065">
        <v>0</v>
      </c>
      <c r="R8065">
        <v>0</v>
      </c>
      <c r="S8065">
        <v>0</v>
      </c>
      <c r="T8065">
        <v>2</v>
      </c>
      <c r="U8065">
        <v>0</v>
      </c>
      <c r="V8065">
        <v>0</v>
      </c>
      <c r="W8065">
        <v>0</v>
      </c>
      <c r="X8065">
        <v>6.6009998501149996</v>
      </c>
      <c r="Y8065">
        <v>0</v>
      </c>
      <c r="Z8065">
        <v>0</v>
      </c>
      <c r="AA8065">
        <v>0</v>
      </c>
      <c r="AB8065">
        <v>0.33717398779329999</v>
      </c>
      <c r="AC8065">
        <v>0</v>
      </c>
      <c r="AD8065">
        <v>0</v>
      </c>
      <c r="AE8065">
        <v>6.9381738379083</v>
      </c>
    </row>
    <row r="8066" spans="1:31" x14ac:dyDescent="0.25">
      <c r="A8066">
        <v>2288929</v>
      </c>
      <c r="B8066">
        <v>1</v>
      </c>
      <c r="C8066" t="s">
        <v>81</v>
      </c>
      <c r="D8066" t="s">
        <v>127</v>
      </c>
      <c r="E8066" t="s">
        <v>141</v>
      </c>
      <c r="F8066" t="s">
        <v>23167</v>
      </c>
      <c r="G8066" t="s">
        <v>2821</v>
      </c>
      <c r="H8066" t="s">
        <v>135</v>
      </c>
      <c r="I8066" t="s">
        <v>136</v>
      </c>
      <c r="J8066" t="s">
        <v>3</v>
      </c>
      <c r="K8066" t="s">
        <v>138</v>
      </c>
      <c r="L8066" t="s">
        <v>23168</v>
      </c>
      <c r="M8066" t="s">
        <v>23169</v>
      </c>
      <c r="N8066">
        <v>0.60888888799999996</v>
      </c>
      <c r="O8066">
        <v>0</v>
      </c>
      <c r="P8066">
        <v>590</v>
      </c>
      <c r="Q8066">
        <v>0</v>
      </c>
      <c r="R8066">
        <v>1</v>
      </c>
      <c r="S8066">
        <v>0</v>
      </c>
      <c r="T8066">
        <v>37</v>
      </c>
      <c r="U8066">
        <v>0</v>
      </c>
      <c r="V8066">
        <v>0</v>
      </c>
      <c r="W8066">
        <v>0</v>
      </c>
      <c r="X8066">
        <v>117.58570989948787</v>
      </c>
      <c r="Y8066">
        <v>0</v>
      </c>
      <c r="Z8066">
        <v>7.072074968746668E-2</v>
      </c>
      <c r="AA8066">
        <v>0</v>
      </c>
      <c r="AB8066">
        <v>22.286060216005207</v>
      </c>
      <c r="AC8066">
        <v>0</v>
      </c>
      <c r="AD8066">
        <v>0</v>
      </c>
      <c r="AE8066">
        <v>139.94249086518053</v>
      </c>
    </row>
    <row r="8067" spans="1:31" x14ac:dyDescent="0.25">
      <c r="A8067">
        <v>2288597</v>
      </c>
      <c r="B8067">
        <v>1</v>
      </c>
      <c r="C8067" t="s">
        <v>80</v>
      </c>
      <c r="D8067" t="s">
        <v>97</v>
      </c>
      <c r="E8067" t="s">
        <v>176</v>
      </c>
      <c r="F8067" t="s">
        <v>23170</v>
      </c>
      <c r="G8067" t="s">
        <v>178</v>
      </c>
      <c r="H8067" t="s">
        <v>150</v>
      </c>
      <c r="I8067" t="s">
        <v>136</v>
      </c>
      <c r="J8067" t="s">
        <v>137</v>
      </c>
      <c r="K8067" t="s">
        <v>138</v>
      </c>
      <c r="L8067" t="s">
        <v>23171</v>
      </c>
      <c r="M8067" t="s">
        <v>23172</v>
      </c>
      <c r="N8067">
        <v>2.0252777769999999</v>
      </c>
      <c r="O8067">
        <v>0</v>
      </c>
      <c r="P8067">
        <v>13</v>
      </c>
      <c r="Q8067">
        <v>0</v>
      </c>
      <c r="R8067">
        <v>21</v>
      </c>
      <c r="S8067">
        <v>0</v>
      </c>
      <c r="T8067">
        <v>2</v>
      </c>
      <c r="U8067">
        <v>0</v>
      </c>
      <c r="V8067">
        <v>0</v>
      </c>
      <c r="W8067">
        <v>0</v>
      </c>
      <c r="X8067">
        <v>40.930674640088064</v>
      </c>
      <c r="Y8067">
        <v>0</v>
      </c>
      <c r="Z8067">
        <v>10.793545099558122</v>
      </c>
      <c r="AA8067">
        <v>0</v>
      </c>
      <c r="AB8067">
        <v>1.9998091962848004</v>
      </c>
      <c r="AC8067">
        <v>0</v>
      </c>
      <c r="AD8067">
        <v>0</v>
      </c>
      <c r="AE8067">
        <v>53.724028935930988</v>
      </c>
    </row>
    <row r="8068" spans="1:31" x14ac:dyDescent="0.25">
      <c r="A8068">
        <v>2288703</v>
      </c>
      <c r="B8068">
        <v>1</v>
      </c>
      <c r="C8068" t="s">
        <v>80</v>
      </c>
      <c r="D8068" t="s">
        <v>105</v>
      </c>
      <c r="E8068" t="s">
        <v>165</v>
      </c>
      <c r="F8068" t="s">
        <v>23173</v>
      </c>
      <c r="G8068" t="s">
        <v>297</v>
      </c>
      <c r="H8068" t="s">
        <v>150</v>
      </c>
      <c r="I8068" t="s">
        <v>136</v>
      </c>
      <c r="J8068" t="s">
        <v>3</v>
      </c>
      <c r="K8068" t="s">
        <v>138</v>
      </c>
      <c r="L8068" t="s">
        <v>23174</v>
      </c>
      <c r="M8068" t="s">
        <v>23175</v>
      </c>
      <c r="N8068">
        <v>5.4105555550000002</v>
      </c>
      <c r="O8068">
        <v>0</v>
      </c>
      <c r="P8068">
        <v>13</v>
      </c>
      <c r="Q8068">
        <v>0</v>
      </c>
      <c r="R8068">
        <v>0</v>
      </c>
      <c r="S8068">
        <v>0</v>
      </c>
      <c r="T8068">
        <v>1</v>
      </c>
      <c r="U8068">
        <v>0</v>
      </c>
      <c r="V8068">
        <v>0</v>
      </c>
      <c r="W8068">
        <v>0</v>
      </c>
      <c r="X8068">
        <v>17.265245031478891</v>
      </c>
      <c r="Y8068">
        <v>0</v>
      </c>
      <c r="Z8068">
        <v>0</v>
      </c>
      <c r="AA8068">
        <v>0</v>
      </c>
      <c r="AB8068">
        <v>0.1167493913336</v>
      </c>
      <c r="AC8068">
        <v>0</v>
      </c>
      <c r="AD8068">
        <v>0</v>
      </c>
      <c r="AE8068">
        <v>17.38199442281249</v>
      </c>
    </row>
    <row r="8069" spans="1:31" x14ac:dyDescent="0.25">
      <c r="A8069">
        <v>2288843</v>
      </c>
      <c r="B8069">
        <v>1</v>
      </c>
      <c r="C8069" t="s">
        <v>80</v>
      </c>
      <c r="D8069" t="s">
        <v>100</v>
      </c>
      <c r="E8069" t="s">
        <v>165</v>
      </c>
      <c r="F8069" t="s">
        <v>23176</v>
      </c>
      <c r="G8069" t="s">
        <v>198</v>
      </c>
      <c r="H8069" t="s">
        <v>150</v>
      </c>
      <c r="I8069" t="s">
        <v>136</v>
      </c>
      <c r="J8069" t="s">
        <v>137</v>
      </c>
      <c r="K8069" t="s">
        <v>138</v>
      </c>
      <c r="L8069" t="s">
        <v>23177</v>
      </c>
      <c r="M8069" t="s">
        <v>23178</v>
      </c>
      <c r="N8069">
        <v>0.93722222200000005</v>
      </c>
      <c r="O8069">
        <v>0</v>
      </c>
      <c r="P8069">
        <v>7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1.1790841885322501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1.1790841885322501</v>
      </c>
    </row>
    <row r="8070" spans="1:31" x14ac:dyDescent="0.25">
      <c r="A8070">
        <v>2288743</v>
      </c>
      <c r="B8070">
        <v>1</v>
      </c>
      <c r="C8070" t="s">
        <v>80</v>
      </c>
      <c r="D8070" t="s">
        <v>99</v>
      </c>
      <c r="E8070" t="s">
        <v>165</v>
      </c>
      <c r="F8070" t="s">
        <v>23179</v>
      </c>
      <c r="G8070" t="s">
        <v>198</v>
      </c>
      <c r="H8070" t="s">
        <v>150</v>
      </c>
      <c r="I8070" t="s">
        <v>136</v>
      </c>
      <c r="J8070" t="s">
        <v>137</v>
      </c>
      <c r="K8070" t="s">
        <v>138</v>
      </c>
      <c r="L8070" t="s">
        <v>23180</v>
      </c>
      <c r="M8070" t="s">
        <v>23181</v>
      </c>
      <c r="N8070">
        <v>3.9786111110000002</v>
      </c>
      <c r="O8070">
        <v>0</v>
      </c>
      <c r="P8070">
        <v>1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1.1767294224080418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1.1767294224080418</v>
      </c>
    </row>
    <row r="8071" spans="1:31" x14ac:dyDescent="0.25">
      <c r="A8071">
        <v>2288683</v>
      </c>
      <c r="B8071">
        <v>1</v>
      </c>
      <c r="C8071" t="s">
        <v>80</v>
      </c>
      <c r="D8071" t="s">
        <v>107</v>
      </c>
      <c r="E8071" t="s">
        <v>176</v>
      </c>
      <c r="F8071" t="s">
        <v>23182</v>
      </c>
      <c r="G8071" t="s">
        <v>143</v>
      </c>
      <c r="H8071" t="s">
        <v>150</v>
      </c>
      <c r="I8071" t="s">
        <v>136</v>
      </c>
      <c r="J8071" t="s">
        <v>137</v>
      </c>
      <c r="K8071" t="s">
        <v>144</v>
      </c>
      <c r="L8071" t="s">
        <v>23183</v>
      </c>
      <c r="M8071" t="s">
        <v>23184</v>
      </c>
      <c r="N8071">
        <v>5.2677777770000001</v>
      </c>
      <c r="O8071">
        <v>0</v>
      </c>
      <c r="P8071">
        <v>290</v>
      </c>
      <c r="Q8071">
        <v>0</v>
      </c>
      <c r="R8071">
        <v>0</v>
      </c>
      <c r="S8071">
        <v>0</v>
      </c>
      <c r="T8071">
        <v>7</v>
      </c>
      <c r="U8071">
        <v>0</v>
      </c>
      <c r="V8071">
        <v>1</v>
      </c>
      <c r="W8071">
        <v>0</v>
      </c>
      <c r="X8071">
        <v>241.89711443105318</v>
      </c>
      <c r="Y8071">
        <v>0</v>
      </c>
      <c r="Z8071">
        <v>0</v>
      </c>
      <c r="AA8071">
        <v>0</v>
      </c>
      <c r="AB8071">
        <v>64.730202183541905</v>
      </c>
      <c r="AC8071">
        <v>0</v>
      </c>
      <c r="AD8071">
        <v>80.635989340739997</v>
      </c>
      <c r="AE8071">
        <v>387.26330595533511</v>
      </c>
    </row>
    <row r="8072" spans="1:31" x14ac:dyDescent="0.25">
      <c r="A8072">
        <v>2288926</v>
      </c>
      <c r="B8072">
        <v>1</v>
      </c>
      <c r="C8072" t="s">
        <v>80</v>
      </c>
      <c r="D8072" t="s">
        <v>89</v>
      </c>
      <c r="E8072" t="s">
        <v>165</v>
      </c>
      <c r="F8072" t="s">
        <v>23185</v>
      </c>
      <c r="G8072" t="s">
        <v>225</v>
      </c>
      <c r="H8072" t="s">
        <v>150</v>
      </c>
      <c r="I8072" t="s">
        <v>136</v>
      </c>
      <c r="J8072" t="s">
        <v>137</v>
      </c>
      <c r="K8072" t="s">
        <v>138</v>
      </c>
      <c r="L8072" t="s">
        <v>23186</v>
      </c>
      <c r="M8072" t="s">
        <v>23187</v>
      </c>
      <c r="N8072">
        <v>0.48166666600000002</v>
      </c>
      <c r="O8072">
        <v>0</v>
      </c>
      <c r="P8072">
        <v>5</v>
      </c>
      <c r="Q8072">
        <v>0</v>
      </c>
      <c r="R8072">
        <v>0</v>
      </c>
      <c r="S8072">
        <v>0</v>
      </c>
      <c r="T8072">
        <v>1</v>
      </c>
      <c r="U8072">
        <v>0</v>
      </c>
      <c r="V8072">
        <v>0</v>
      </c>
      <c r="W8072">
        <v>0</v>
      </c>
      <c r="X8072">
        <v>0.54238644402250002</v>
      </c>
      <c r="Y8072">
        <v>0</v>
      </c>
      <c r="Z8072">
        <v>0</v>
      </c>
      <c r="AA8072">
        <v>0</v>
      </c>
      <c r="AB8072">
        <v>5.2933315933883005</v>
      </c>
      <c r="AC8072">
        <v>0</v>
      </c>
      <c r="AD8072">
        <v>0</v>
      </c>
      <c r="AE8072">
        <v>5.8357180374108006</v>
      </c>
    </row>
    <row r="8073" spans="1:31" x14ac:dyDescent="0.25">
      <c r="A8073">
        <v>2288763</v>
      </c>
      <c r="B8073">
        <v>1</v>
      </c>
      <c r="C8073" t="s">
        <v>80</v>
      </c>
      <c r="D8073" t="s">
        <v>96</v>
      </c>
      <c r="E8073" t="s">
        <v>176</v>
      </c>
      <c r="F8073" t="s">
        <v>23188</v>
      </c>
      <c r="G8073" t="s">
        <v>154</v>
      </c>
      <c r="H8073" t="s">
        <v>150</v>
      </c>
      <c r="I8073" t="s">
        <v>136</v>
      </c>
      <c r="J8073" t="s">
        <v>137</v>
      </c>
      <c r="K8073" t="s">
        <v>144</v>
      </c>
      <c r="L8073" t="s">
        <v>23189</v>
      </c>
      <c r="M8073" t="s">
        <v>23190</v>
      </c>
      <c r="N8073">
        <v>1.2080555550000001</v>
      </c>
      <c r="O8073">
        <v>0</v>
      </c>
      <c r="P8073">
        <v>23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2.692392787671666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2.692392787671666</v>
      </c>
    </row>
    <row r="8074" spans="1:31" x14ac:dyDescent="0.25">
      <c r="A8074">
        <v>2288906</v>
      </c>
      <c r="B8074">
        <v>1</v>
      </c>
      <c r="C8074" t="s">
        <v>81</v>
      </c>
      <c r="D8074" t="s">
        <v>122</v>
      </c>
      <c r="E8074" t="s">
        <v>147</v>
      </c>
      <c r="F8074" t="s">
        <v>12154</v>
      </c>
      <c r="G8074" t="s">
        <v>149</v>
      </c>
      <c r="H8074" t="s">
        <v>150</v>
      </c>
      <c r="I8074" t="s">
        <v>136</v>
      </c>
      <c r="J8074" t="s">
        <v>137</v>
      </c>
      <c r="K8074" t="s">
        <v>138</v>
      </c>
      <c r="L8074" t="s">
        <v>23191</v>
      </c>
      <c r="M8074" t="s">
        <v>23192</v>
      </c>
      <c r="N8074">
        <v>1.2741666659999999</v>
      </c>
      <c r="O8074">
        <v>0</v>
      </c>
      <c r="P8074">
        <v>43</v>
      </c>
      <c r="Q8074">
        <v>0</v>
      </c>
      <c r="R8074">
        <v>0</v>
      </c>
      <c r="S8074">
        <v>0</v>
      </c>
      <c r="T8074">
        <v>2</v>
      </c>
      <c r="U8074">
        <v>0</v>
      </c>
      <c r="V8074">
        <v>0</v>
      </c>
      <c r="W8074">
        <v>0</v>
      </c>
      <c r="X8074">
        <v>12.205885143018573</v>
      </c>
      <c r="Y8074">
        <v>0</v>
      </c>
      <c r="Z8074">
        <v>0</v>
      </c>
      <c r="AA8074">
        <v>0</v>
      </c>
      <c r="AB8074">
        <v>7.9638527779374996E-2</v>
      </c>
      <c r="AC8074">
        <v>0</v>
      </c>
      <c r="AD8074">
        <v>0</v>
      </c>
      <c r="AE8074">
        <v>12.285523670797948</v>
      </c>
    </row>
    <row r="8075" spans="1:31" x14ac:dyDescent="0.25">
      <c r="A8075">
        <v>2288746</v>
      </c>
      <c r="B8075">
        <v>1</v>
      </c>
      <c r="C8075" t="s">
        <v>80</v>
      </c>
      <c r="D8075" t="s">
        <v>110</v>
      </c>
      <c r="E8075" t="s">
        <v>165</v>
      </c>
      <c r="F8075" t="s">
        <v>23193</v>
      </c>
      <c r="G8075" t="s">
        <v>261</v>
      </c>
      <c r="H8075" t="s">
        <v>150</v>
      </c>
      <c r="I8075" t="s">
        <v>136</v>
      </c>
      <c r="J8075" t="s">
        <v>137</v>
      </c>
      <c r="K8075" t="s">
        <v>138</v>
      </c>
      <c r="L8075" t="s">
        <v>23194</v>
      </c>
      <c r="M8075" t="s">
        <v>23195</v>
      </c>
      <c r="N8075">
        <v>3.1386111109999999</v>
      </c>
      <c r="O8075">
        <v>0</v>
      </c>
      <c r="P8075">
        <v>5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2.586284497250861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2.586284497250861</v>
      </c>
    </row>
    <row r="8076" spans="1:31" x14ac:dyDescent="0.25">
      <c r="A8076">
        <v>2288978</v>
      </c>
      <c r="B8076">
        <v>1</v>
      </c>
      <c r="C8076" t="s">
        <v>80</v>
      </c>
      <c r="D8076" t="s">
        <v>96</v>
      </c>
      <c r="E8076" t="s">
        <v>165</v>
      </c>
      <c r="F8076" t="s">
        <v>21664</v>
      </c>
      <c r="G8076" t="s">
        <v>261</v>
      </c>
      <c r="H8076" t="s">
        <v>150</v>
      </c>
      <c r="I8076" t="s">
        <v>136</v>
      </c>
      <c r="J8076" t="s">
        <v>137</v>
      </c>
      <c r="K8076" t="s">
        <v>138</v>
      </c>
      <c r="L8076" t="s">
        <v>23196</v>
      </c>
      <c r="M8076" t="s">
        <v>23197</v>
      </c>
      <c r="N8076">
        <v>3.2372222220000002</v>
      </c>
      <c r="O8076">
        <v>0</v>
      </c>
      <c r="P8076">
        <v>1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0.25275853494232503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0.25275853494232503</v>
      </c>
    </row>
    <row r="8077" spans="1:31" x14ac:dyDescent="0.25">
      <c r="A8077">
        <v>2288752</v>
      </c>
      <c r="B8077">
        <v>1</v>
      </c>
      <c r="C8077" t="s">
        <v>80</v>
      </c>
      <c r="D8077" t="s">
        <v>95</v>
      </c>
      <c r="E8077" t="s">
        <v>132</v>
      </c>
      <c r="F8077" t="s">
        <v>2198</v>
      </c>
      <c r="G8077" t="s">
        <v>134</v>
      </c>
      <c r="H8077" t="s">
        <v>135</v>
      </c>
      <c r="I8077" t="s">
        <v>136</v>
      </c>
      <c r="J8077" t="s">
        <v>137</v>
      </c>
      <c r="K8077" t="s">
        <v>138</v>
      </c>
      <c r="L8077" t="s">
        <v>23198</v>
      </c>
      <c r="M8077" t="s">
        <v>23199</v>
      </c>
      <c r="N8077">
        <v>0.67972222199999999</v>
      </c>
      <c r="O8077">
        <v>1</v>
      </c>
      <c r="P8077">
        <v>180</v>
      </c>
      <c r="Q8077">
        <v>0</v>
      </c>
      <c r="R8077">
        <v>2</v>
      </c>
      <c r="S8077">
        <v>13</v>
      </c>
      <c r="T8077">
        <v>18</v>
      </c>
      <c r="U8077">
        <v>2</v>
      </c>
      <c r="V8077">
        <v>0</v>
      </c>
      <c r="W8077">
        <v>0.29289253240560004</v>
      </c>
      <c r="X8077">
        <v>18.331789233749809</v>
      </c>
      <c r="Y8077">
        <v>0</v>
      </c>
      <c r="Z8077">
        <v>0.6406301410064501</v>
      </c>
      <c r="AA8077">
        <v>12.703919132757497</v>
      </c>
      <c r="AB8077">
        <v>7.2282894028370555</v>
      </c>
      <c r="AC8077">
        <v>81.585515391621172</v>
      </c>
      <c r="AD8077">
        <v>0</v>
      </c>
      <c r="AE8077">
        <v>120.78303583437759</v>
      </c>
    </row>
    <row r="8078" spans="1:31" x14ac:dyDescent="0.25">
      <c r="A8078">
        <v>2288646</v>
      </c>
      <c r="B8078">
        <v>1</v>
      </c>
      <c r="C8078" t="s">
        <v>80</v>
      </c>
      <c r="D8078" t="s">
        <v>87</v>
      </c>
      <c r="E8078" t="s">
        <v>147</v>
      </c>
      <c r="F8078" t="s">
        <v>23200</v>
      </c>
      <c r="G8078" t="s">
        <v>149</v>
      </c>
      <c r="H8078" t="s">
        <v>150</v>
      </c>
      <c r="I8078" t="s">
        <v>136</v>
      </c>
      <c r="J8078" t="s">
        <v>137</v>
      </c>
      <c r="K8078" t="s">
        <v>138</v>
      </c>
      <c r="L8078" t="s">
        <v>23201</v>
      </c>
      <c r="M8078" t="s">
        <v>23202</v>
      </c>
      <c r="N8078">
        <v>3.1069444439999998</v>
      </c>
      <c r="O8078">
        <v>0</v>
      </c>
      <c r="P8078">
        <v>63</v>
      </c>
      <c r="Q8078">
        <v>0</v>
      </c>
      <c r="R8078">
        <v>0</v>
      </c>
      <c r="S8078">
        <v>0</v>
      </c>
      <c r="T8078">
        <v>4</v>
      </c>
      <c r="U8078">
        <v>0</v>
      </c>
      <c r="V8078">
        <v>2</v>
      </c>
      <c r="W8078">
        <v>0</v>
      </c>
      <c r="X8078">
        <v>93.726726493099946</v>
      </c>
      <c r="Y8078">
        <v>0</v>
      </c>
      <c r="Z8078">
        <v>0</v>
      </c>
      <c r="AA8078">
        <v>0</v>
      </c>
      <c r="AB8078">
        <v>14.518298275182245</v>
      </c>
      <c r="AC8078">
        <v>0</v>
      </c>
      <c r="AD8078">
        <v>612.9295877348377</v>
      </c>
      <c r="AE8078">
        <v>721.17461250311987</v>
      </c>
    </row>
    <row r="8079" spans="1:31" x14ac:dyDescent="0.25">
      <c r="A8079">
        <v>2288686</v>
      </c>
      <c r="B8079">
        <v>1</v>
      </c>
      <c r="C8079" t="s">
        <v>80</v>
      </c>
      <c r="D8079" t="s">
        <v>84</v>
      </c>
      <c r="E8079" t="s">
        <v>176</v>
      </c>
      <c r="F8079" t="s">
        <v>3427</v>
      </c>
      <c r="G8079" t="s">
        <v>261</v>
      </c>
      <c r="H8079" t="s">
        <v>150</v>
      </c>
      <c r="I8079" t="s">
        <v>136</v>
      </c>
      <c r="J8079" t="s">
        <v>137</v>
      </c>
      <c r="K8079" t="s">
        <v>138</v>
      </c>
      <c r="L8079" t="s">
        <v>23203</v>
      </c>
      <c r="M8079" t="s">
        <v>23204</v>
      </c>
      <c r="N8079">
        <v>0.50416666600000004</v>
      </c>
      <c r="O8079">
        <v>0</v>
      </c>
      <c r="P8079">
        <v>602</v>
      </c>
      <c r="Q8079">
        <v>0</v>
      </c>
      <c r="R8079">
        <v>0</v>
      </c>
      <c r="S8079">
        <v>0</v>
      </c>
      <c r="T8079">
        <v>19</v>
      </c>
      <c r="U8079">
        <v>0</v>
      </c>
      <c r="V8079">
        <v>0</v>
      </c>
      <c r="W8079">
        <v>0</v>
      </c>
      <c r="X8079">
        <v>76.200117919880171</v>
      </c>
      <c r="Y8079">
        <v>0</v>
      </c>
      <c r="Z8079">
        <v>0</v>
      </c>
      <c r="AA8079">
        <v>0</v>
      </c>
      <c r="AB8079">
        <v>14.823654919287501</v>
      </c>
      <c r="AC8079">
        <v>0</v>
      </c>
      <c r="AD8079">
        <v>0</v>
      </c>
      <c r="AE8079">
        <v>91.023772839167677</v>
      </c>
    </row>
    <row r="8080" spans="1:31" x14ac:dyDescent="0.25">
      <c r="A8080">
        <v>2288709</v>
      </c>
      <c r="B8080">
        <v>1</v>
      </c>
      <c r="C8080" t="s">
        <v>81</v>
      </c>
      <c r="D8080" t="s">
        <v>112</v>
      </c>
      <c r="E8080" t="s">
        <v>141</v>
      </c>
      <c r="F8080" t="s">
        <v>23205</v>
      </c>
      <c r="G8080" t="s">
        <v>701</v>
      </c>
      <c r="H8080" t="s">
        <v>135</v>
      </c>
      <c r="I8080" t="s">
        <v>136</v>
      </c>
      <c r="J8080" t="s">
        <v>137</v>
      </c>
      <c r="K8080" t="s">
        <v>138</v>
      </c>
      <c r="L8080" t="s">
        <v>23206</v>
      </c>
      <c r="M8080" t="s">
        <v>23207</v>
      </c>
      <c r="N8080">
        <v>1.298333333</v>
      </c>
      <c r="O8080">
        <v>0</v>
      </c>
      <c r="P8080">
        <v>0</v>
      </c>
      <c r="Q8080">
        <v>0</v>
      </c>
      <c r="R8080">
        <v>3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9.0264647266562417</v>
      </c>
      <c r="AA8080">
        <v>0</v>
      </c>
      <c r="AB8080">
        <v>0</v>
      </c>
      <c r="AC8080">
        <v>0</v>
      </c>
      <c r="AD8080">
        <v>0</v>
      </c>
      <c r="AE8080">
        <v>9.0264647266562417</v>
      </c>
    </row>
    <row r="8081" spans="1:31" x14ac:dyDescent="0.25">
      <c r="A8081">
        <v>2288878</v>
      </c>
      <c r="B8081">
        <v>1</v>
      </c>
      <c r="C8081" t="s">
        <v>81</v>
      </c>
      <c r="D8081" t="s">
        <v>113</v>
      </c>
      <c r="E8081" t="s">
        <v>141</v>
      </c>
      <c r="F8081" t="s">
        <v>23208</v>
      </c>
      <c r="G8081" t="s">
        <v>268</v>
      </c>
      <c r="H8081" t="s">
        <v>135</v>
      </c>
      <c r="I8081" t="s">
        <v>136</v>
      </c>
      <c r="J8081" t="s">
        <v>137</v>
      </c>
      <c r="K8081" t="s">
        <v>138</v>
      </c>
      <c r="L8081" t="s">
        <v>23209</v>
      </c>
      <c r="M8081" t="s">
        <v>23210</v>
      </c>
      <c r="N8081">
        <v>2.494722222</v>
      </c>
      <c r="O8081">
        <v>0</v>
      </c>
      <c r="P8081">
        <v>153</v>
      </c>
      <c r="Q8081">
        <v>0</v>
      </c>
      <c r="R8081">
        <v>11</v>
      </c>
      <c r="S8081">
        <v>0</v>
      </c>
      <c r="T8081">
        <v>9</v>
      </c>
      <c r="U8081">
        <v>0</v>
      </c>
      <c r="V8081">
        <v>0</v>
      </c>
      <c r="W8081">
        <v>0</v>
      </c>
      <c r="X8081">
        <v>51.516810380148378</v>
      </c>
      <c r="Y8081">
        <v>0</v>
      </c>
      <c r="Z8081">
        <v>11.620862849757419</v>
      </c>
      <c r="AA8081">
        <v>0</v>
      </c>
      <c r="AB8081">
        <v>2.9563346320649497</v>
      </c>
      <c r="AC8081">
        <v>0</v>
      </c>
      <c r="AD8081">
        <v>0</v>
      </c>
      <c r="AE8081">
        <v>66.094007861970752</v>
      </c>
    </row>
    <row r="8082" spans="1:31" x14ac:dyDescent="0.25">
      <c r="A8082">
        <v>2288809</v>
      </c>
      <c r="B8082">
        <v>1</v>
      </c>
      <c r="C8082" t="s">
        <v>80</v>
      </c>
      <c r="D8082" t="s">
        <v>106</v>
      </c>
      <c r="E8082" t="s">
        <v>165</v>
      </c>
      <c r="F8082" t="s">
        <v>23211</v>
      </c>
      <c r="G8082" t="s">
        <v>198</v>
      </c>
      <c r="H8082" t="s">
        <v>150</v>
      </c>
      <c r="I8082" t="s">
        <v>136</v>
      </c>
      <c r="J8082" t="s">
        <v>137</v>
      </c>
      <c r="K8082" t="s">
        <v>138</v>
      </c>
      <c r="L8082" t="s">
        <v>23212</v>
      </c>
      <c r="M8082" t="s">
        <v>23213</v>
      </c>
      <c r="N8082">
        <v>0.74166666599999997</v>
      </c>
      <c r="O8082">
        <v>0</v>
      </c>
      <c r="P8082">
        <v>1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0.28653311533208337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0.28653311533208337</v>
      </c>
    </row>
    <row r="8083" spans="1:31" x14ac:dyDescent="0.25">
      <c r="A8083">
        <v>2288815</v>
      </c>
      <c r="B8083">
        <v>1</v>
      </c>
      <c r="C8083" t="s">
        <v>80</v>
      </c>
      <c r="D8083" t="s">
        <v>85</v>
      </c>
      <c r="E8083" t="s">
        <v>176</v>
      </c>
      <c r="F8083" t="s">
        <v>23147</v>
      </c>
      <c r="G8083" t="s">
        <v>261</v>
      </c>
      <c r="H8083" t="s">
        <v>150</v>
      </c>
      <c r="I8083" t="s">
        <v>136</v>
      </c>
      <c r="J8083" t="s">
        <v>137</v>
      </c>
      <c r="K8083" t="s">
        <v>138</v>
      </c>
      <c r="L8083" t="s">
        <v>23214</v>
      </c>
      <c r="M8083" t="s">
        <v>23215</v>
      </c>
      <c r="N8083">
        <v>1.0363888880000001</v>
      </c>
      <c r="O8083">
        <v>0</v>
      </c>
      <c r="P8083">
        <v>1241</v>
      </c>
      <c r="Q8083">
        <v>0</v>
      </c>
      <c r="R8083">
        <v>0</v>
      </c>
      <c r="S8083">
        <v>0</v>
      </c>
      <c r="T8083">
        <v>67</v>
      </c>
      <c r="U8083">
        <v>0</v>
      </c>
      <c r="V8083">
        <v>0</v>
      </c>
      <c r="W8083">
        <v>0</v>
      </c>
      <c r="X8083">
        <v>285.11852369217672</v>
      </c>
      <c r="Y8083">
        <v>0</v>
      </c>
      <c r="Z8083">
        <v>0</v>
      </c>
      <c r="AA8083">
        <v>0</v>
      </c>
      <c r="AB8083">
        <v>33.062324049989975</v>
      </c>
      <c r="AC8083">
        <v>0</v>
      </c>
      <c r="AD8083">
        <v>0</v>
      </c>
      <c r="AE8083">
        <v>318.18084774216669</v>
      </c>
    </row>
    <row r="8084" spans="1:31" x14ac:dyDescent="0.25">
      <c r="A8084">
        <v>2288915</v>
      </c>
      <c r="B8084">
        <v>1</v>
      </c>
      <c r="C8084" t="s">
        <v>81</v>
      </c>
      <c r="D8084" t="s">
        <v>113</v>
      </c>
      <c r="E8084" t="s">
        <v>132</v>
      </c>
      <c r="F8084" t="s">
        <v>23216</v>
      </c>
      <c r="G8084" t="s">
        <v>134</v>
      </c>
      <c r="H8084" t="s">
        <v>135</v>
      </c>
      <c r="I8084" t="s">
        <v>136</v>
      </c>
      <c r="J8084" t="s">
        <v>137</v>
      </c>
      <c r="K8084" t="s">
        <v>138</v>
      </c>
      <c r="L8084" t="s">
        <v>23217</v>
      </c>
      <c r="M8084" t="s">
        <v>23218</v>
      </c>
      <c r="N8084">
        <v>0.84250000000000003</v>
      </c>
      <c r="O8084">
        <v>0</v>
      </c>
      <c r="P8084">
        <v>831</v>
      </c>
      <c r="Q8084">
        <v>5</v>
      </c>
      <c r="R8084">
        <v>178</v>
      </c>
      <c r="S8084">
        <v>7</v>
      </c>
      <c r="T8084">
        <v>39</v>
      </c>
      <c r="U8084">
        <v>0</v>
      </c>
      <c r="V8084">
        <v>0</v>
      </c>
      <c r="W8084">
        <v>0</v>
      </c>
      <c r="X8084">
        <v>108.65931321660484</v>
      </c>
      <c r="Y8084">
        <v>16.269413373094501</v>
      </c>
      <c r="Z8084">
        <v>49.680278115450463</v>
      </c>
      <c r="AA8084">
        <v>30.91840082680508</v>
      </c>
      <c r="AB8084">
        <v>16.509722161121466</v>
      </c>
      <c r="AC8084">
        <v>0</v>
      </c>
      <c r="AD8084">
        <v>0</v>
      </c>
      <c r="AE8084">
        <v>222.03712769307634</v>
      </c>
    </row>
    <row r="8085" spans="1:31" x14ac:dyDescent="0.25">
      <c r="A8085">
        <v>2288935</v>
      </c>
      <c r="B8085">
        <v>1</v>
      </c>
      <c r="C8085" t="s">
        <v>81</v>
      </c>
      <c r="D8085" t="s">
        <v>128</v>
      </c>
      <c r="E8085" t="s">
        <v>132</v>
      </c>
      <c r="F8085" t="s">
        <v>3163</v>
      </c>
      <c r="G8085" t="s">
        <v>134</v>
      </c>
      <c r="H8085" t="s">
        <v>135</v>
      </c>
      <c r="I8085" t="s">
        <v>136</v>
      </c>
      <c r="J8085" t="s">
        <v>137</v>
      </c>
      <c r="K8085" t="s">
        <v>138</v>
      </c>
      <c r="L8085" t="s">
        <v>23219</v>
      </c>
      <c r="M8085" t="s">
        <v>23220</v>
      </c>
      <c r="N8085">
        <v>0.510833333</v>
      </c>
      <c r="O8085">
        <v>0</v>
      </c>
      <c r="P8085">
        <v>1227</v>
      </c>
      <c r="Q8085">
        <v>4</v>
      </c>
      <c r="R8085">
        <v>2</v>
      </c>
      <c r="S8085">
        <v>10</v>
      </c>
      <c r="T8085">
        <v>90</v>
      </c>
      <c r="U8085">
        <v>1</v>
      </c>
      <c r="V8085">
        <v>0</v>
      </c>
      <c r="W8085">
        <v>0</v>
      </c>
      <c r="X8085">
        <v>68.026769485452618</v>
      </c>
      <c r="Y8085">
        <v>1.3933279022860003</v>
      </c>
      <c r="Z8085">
        <v>1.4580986159850002E-2</v>
      </c>
      <c r="AA8085">
        <v>5.5357685153624976</v>
      </c>
      <c r="AB8085">
        <v>6.1944642587909255</v>
      </c>
      <c r="AC8085">
        <v>47.447228329815403</v>
      </c>
      <c r="AD8085">
        <v>0</v>
      </c>
      <c r="AE8085">
        <v>128.61213947786729</v>
      </c>
    </row>
    <row r="8086" spans="1:31" x14ac:dyDescent="0.25">
      <c r="A8086">
        <v>2288603</v>
      </c>
      <c r="B8086">
        <v>1</v>
      </c>
      <c r="C8086" t="s">
        <v>81</v>
      </c>
      <c r="D8086" t="s">
        <v>127</v>
      </c>
      <c r="E8086" t="s">
        <v>176</v>
      </c>
      <c r="F8086" t="s">
        <v>23221</v>
      </c>
      <c r="G8086" t="s">
        <v>178</v>
      </c>
      <c r="H8086" t="s">
        <v>150</v>
      </c>
      <c r="I8086" t="s">
        <v>136</v>
      </c>
      <c r="J8086" t="s">
        <v>137</v>
      </c>
      <c r="K8086" t="s">
        <v>138</v>
      </c>
      <c r="L8086" t="s">
        <v>23222</v>
      </c>
      <c r="M8086" t="s">
        <v>23223</v>
      </c>
      <c r="N8086">
        <v>1.56</v>
      </c>
      <c r="O8086">
        <v>0</v>
      </c>
      <c r="P8086">
        <v>46</v>
      </c>
      <c r="Q8086">
        <v>0</v>
      </c>
      <c r="R8086">
        <v>12</v>
      </c>
      <c r="S8086">
        <v>0</v>
      </c>
      <c r="T8086">
        <v>6</v>
      </c>
      <c r="U8086">
        <v>0</v>
      </c>
      <c r="V8086">
        <v>0</v>
      </c>
      <c r="W8086">
        <v>0</v>
      </c>
      <c r="X8086">
        <v>17.234500545015745</v>
      </c>
      <c r="Y8086">
        <v>0</v>
      </c>
      <c r="Z8086">
        <v>4.910689572764892</v>
      </c>
      <c r="AA8086">
        <v>0</v>
      </c>
      <c r="AB8086">
        <v>3.5929625489346755</v>
      </c>
      <c r="AC8086">
        <v>0</v>
      </c>
      <c r="AD8086">
        <v>0</v>
      </c>
      <c r="AE8086">
        <v>25.738152666715312</v>
      </c>
    </row>
    <row r="8087" spans="1:31" x14ac:dyDescent="0.25">
      <c r="A8087">
        <v>2288586</v>
      </c>
      <c r="B8087">
        <v>1</v>
      </c>
      <c r="C8087" t="s">
        <v>81</v>
      </c>
      <c r="D8087" t="s">
        <v>118</v>
      </c>
      <c r="E8087" t="s">
        <v>147</v>
      </c>
      <c r="F8087" t="s">
        <v>23224</v>
      </c>
      <c r="G8087" t="s">
        <v>149</v>
      </c>
      <c r="H8087" t="s">
        <v>150</v>
      </c>
      <c r="I8087" t="s">
        <v>136</v>
      </c>
      <c r="J8087" t="s">
        <v>137</v>
      </c>
      <c r="K8087" t="s">
        <v>138</v>
      </c>
      <c r="L8087" t="s">
        <v>23225</v>
      </c>
      <c r="M8087" t="s">
        <v>23226</v>
      </c>
      <c r="N8087">
        <v>0.90527777700000001</v>
      </c>
      <c r="O8087">
        <v>0</v>
      </c>
      <c r="P8087">
        <v>67</v>
      </c>
      <c r="Q8087">
        <v>0</v>
      </c>
      <c r="R8087">
        <v>1</v>
      </c>
      <c r="S8087">
        <v>0</v>
      </c>
      <c r="T8087">
        <v>20</v>
      </c>
      <c r="U8087">
        <v>0</v>
      </c>
      <c r="V8087">
        <v>0</v>
      </c>
      <c r="W8087">
        <v>0</v>
      </c>
      <c r="X8087">
        <v>12.067770801544249</v>
      </c>
      <c r="Y8087">
        <v>0</v>
      </c>
      <c r="Z8087">
        <v>3.2257912206099998E-2</v>
      </c>
      <c r="AA8087">
        <v>0</v>
      </c>
      <c r="AB8087">
        <v>1.8369909138751497</v>
      </c>
      <c r="AC8087">
        <v>0</v>
      </c>
      <c r="AD8087">
        <v>0</v>
      </c>
      <c r="AE8087">
        <v>13.937019627625499</v>
      </c>
    </row>
    <row r="8088" spans="1:31" x14ac:dyDescent="0.25">
      <c r="A8088">
        <v>2289081</v>
      </c>
      <c r="B8088">
        <v>1</v>
      </c>
      <c r="C8088" t="s">
        <v>81</v>
      </c>
      <c r="D8088" t="s">
        <v>127</v>
      </c>
      <c r="E8088" t="s">
        <v>147</v>
      </c>
      <c r="F8088" t="s">
        <v>23227</v>
      </c>
      <c r="G8088" t="s">
        <v>149</v>
      </c>
      <c r="H8088" t="s">
        <v>150</v>
      </c>
      <c r="I8088" t="s">
        <v>136</v>
      </c>
      <c r="J8088" t="s">
        <v>137</v>
      </c>
      <c r="K8088" t="s">
        <v>138</v>
      </c>
      <c r="L8088" t="s">
        <v>23228</v>
      </c>
      <c r="M8088" t="s">
        <v>23229</v>
      </c>
      <c r="N8088">
        <v>1.3038888879999999</v>
      </c>
      <c r="O8088">
        <v>0</v>
      </c>
      <c r="P8088">
        <v>35</v>
      </c>
      <c r="Q8088">
        <v>0</v>
      </c>
      <c r="R8088">
        <v>0</v>
      </c>
      <c r="S8088">
        <v>0</v>
      </c>
      <c r="T8088">
        <v>3</v>
      </c>
      <c r="U8088">
        <v>0</v>
      </c>
      <c r="V8088">
        <v>0</v>
      </c>
      <c r="W8088">
        <v>0</v>
      </c>
      <c r="X8088">
        <v>5.1716542645815311</v>
      </c>
      <c r="Y8088">
        <v>0</v>
      </c>
      <c r="Z8088">
        <v>0</v>
      </c>
      <c r="AA8088">
        <v>0</v>
      </c>
      <c r="AB8088">
        <v>0.48267758473580002</v>
      </c>
      <c r="AC8088">
        <v>0</v>
      </c>
      <c r="AD8088">
        <v>0</v>
      </c>
      <c r="AE8088">
        <v>5.6543318493173311</v>
      </c>
    </row>
    <row r="8089" spans="1:31" x14ac:dyDescent="0.25">
      <c r="A8089">
        <v>2288749</v>
      </c>
      <c r="B8089">
        <v>1</v>
      </c>
      <c r="C8089" t="s">
        <v>80</v>
      </c>
      <c r="D8089" t="s">
        <v>96</v>
      </c>
      <c r="E8089" t="s">
        <v>165</v>
      </c>
      <c r="F8089" t="s">
        <v>23230</v>
      </c>
      <c r="G8089" t="s">
        <v>167</v>
      </c>
      <c r="H8089" t="s">
        <v>150</v>
      </c>
      <c r="I8089" t="s">
        <v>136</v>
      </c>
      <c r="J8089" t="s">
        <v>137</v>
      </c>
      <c r="K8089" t="s">
        <v>138</v>
      </c>
      <c r="L8089" t="s">
        <v>23231</v>
      </c>
      <c r="M8089" t="s">
        <v>23232</v>
      </c>
      <c r="N8089">
        <v>5.6011111109999998</v>
      </c>
      <c r="O8089">
        <v>0</v>
      </c>
      <c r="P8089">
        <v>1</v>
      </c>
      <c r="Q8089">
        <v>0</v>
      </c>
      <c r="R8089">
        <v>0</v>
      </c>
      <c r="S8089">
        <v>0</v>
      </c>
      <c r="T8089">
        <v>1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31.13092883402787</v>
      </c>
      <c r="AC8089">
        <v>0</v>
      </c>
      <c r="AD8089">
        <v>0</v>
      </c>
      <c r="AE8089">
        <v>31.13092883402787</v>
      </c>
    </row>
    <row r="8090" spans="1:31" x14ac:dyDescent="0.25">
      <c r="A8090">
        <v>2288835</v>
      </c>
      <c r="B8090">
        <v>1</v>
      </c>
      <c r="C8090" t="s">
        <v>81</v>
      </c>
      <c r="D8090" t="s">
        <v>113</v>
      </c>
      <c r="E8090" t="s">
        <v>157</v>
      </c>
      <c r="F8090" t="s">
        <v>12234</v>
      </c>
      <c r="G8090" t="s">
        <v>134</v>
      </c>
      <c r="H8090" t="s">
        <v>135</v>
      </c>
      <c r="I8090" t="s">
        <v>136</v>
      </c>
      <c r="J8090" t="s">
        <v>137</v>
      </c>
      <c r="K8090" t="s">
        <v>138</v>
      </c>
      <c r="L8090" t="s">
        <v>23233</v>
      </c>
      <c r="M8090" t="s">
        <v>23234</v>
      </c>
      <c r="N8090">
        <v>1.7880555549999999</v>
      </c>
      <c r="O8090">
        <v>0</v>
      </c>
      <c r="P8090">
        <v>244</v>
      </c>
      <c r="Q8090">
        <v>58</v>
      </c>
      <c r="R8090">
        <v>172</v>
      </c>
      <c r="S8090">
        <v>3</v>
      </c>
      <c r="T8090">
        <v>14</v>
      </c>
      <c r="U8090">
        <v>0</v>
      </c>
      <c r="V8090">
        <v>0</v>
      </c>
      <c r="W8090">
        <v>0</v>
      </c>
      <c r="X8090">
        <v>95.909509980004685</v>
      </c>
      <c r="Y8090">
        <v>159.89640419725941</v>
      </c>
      <c r="Z8090">
        <v>435.95400849501061</v>
      </c>
      <c r="AA8090">
        <v>7.521815594239059</v>
      </c>
      <c r="AB8090">
        <v>23.903306682492804</v>
      </c>
      <c r="AC8090">
        <v>0</v>
      </c>
      <c r="AD8090">
        <v>0</v>
      </c>
      <c r="AE8090">
        <v>723.18504494900662</v>
      </c>
    </row>
    <row r="8091" spans="1:31" x14ac:dyDescent="0.25">
      <c r="A8091">
        <v>2288689</v>
      </c>
      <c r="B8091">
        <v>1</v>
      </c>
      <c r="C8091" t="s">
        <v>80</v>
      </c>
      <c r="D8091" t="s">
        <v>95</v>
      </c>
      <c r="E8091" t="s">
        <v>176</v>
      </c>
      <c r="F8091" t="s">
        <v>23235</v>
      </c>
      <c r="G8091" t="s">
        <v>143</v>
      </c>
      <c r="H8091" t="s">
        <v>150</v>
      </c>
      <c r="I8091" t="s">
        <v>136</v>
      </c>
      <c r="J8091" t="s">
        <v>137</v>
      </c>
      <c r="K8091" t="s">
        <v>144</v>
      </c>
      <c r="L8091" t="s">
        <v>23236</v>
      </c>
      <c r="M8091" t="s">
        <v>23237</v>
      </c>
      <c r="N8091">
        <v>6.9877777769999998</v>
      </c>
      <c r="O8091">
        <v>0</v>
      </c>
      <c r="P8091">
        <v>182</v>
      </c>
      <c r="Q8091">
        <v>0</v>
      </c>
      <c r="R8091">
        <v>0</v>
      </c>
      <c r="S8091">
        <v>0</v>
      </c>
      <c r="T8091">
        <v>8</v>
      </c>
      <c r="U8091">
        <v>0</v>
      </c>
      <c r="V8091">
        <v>0</v>
      </c>
      <c r="W8091">
        <v>0</v>
      </c>
      <c r="X8091">
        <v>231.72720754561124</v>
      </c>
      <c r="Y8091">
        <v>0</v>
      </c>
      <c r="Z8091">
        <v>0</v>
      </c>
      <c r="AA8091">
        <v>0</v>
      </c>
      <c r="AB8091">
        <v>26.716289385919389</v>
      </c>
      <c r="AC8091">
        <v>0</v>
      </c>
      <c r="AD8091">
        <v>0</v>
      </c>
      <c r="AE8091">
        <v>258.4434969315306</v>
      </c>
    </row>
    <row r="8092" spans="1:31" x14ac:dyDescent="0.25">
      <c r="A8092">
        <v>2288795</v>
      </c>
      <c r="B8092">
        <v>1</v>
      </c>
      <c r="C8092" t="s">
        <v>80</v>
      </c>
      <c r="D8092" t="s">
        <v>105</v>
      </c>
      <c r="E8092" t="s">
        <v>141</v>
      </c>
      <c r="F8092" t="s">
        <v>21756</v>
      </c>
      <c r="G8092" t="s">
        <v>268</v>
      </c>
      <c r="H8092" t="s">
        <v>135</v>
      </c>
      <c r="I8092" t="s">
        <v>136</v>
      </c>
      <c r="J8092" t="s">
        <v>137</v>
      </c>
      <c r="K8092" t="s">
        <v>138</v>
      </c>
      <c r="L8092" t="s">
        <v>23238</v>
      </c>
      <c r="M8092" t="s">
        <v>23239</v>
      </c>
      <c r="N8092">
        <v>1.9880555550000001</v>
      </c>
      <c r="O8092">
        <v>0</v>
      </c>
      <c r="P8092">
        <v>129</v>
      </c>
      <c r="Q8092">
        <v>0</v>
      </c>
      <c r="R8092">
        <v>20</v>
      </c>
      <c r="S8092">
        <v>0</v>
      </c>
      <c r="T8092">
        <v>16</v>
      </c>
      <c r="U8092">
        <v>0</v>
      </c>
      <c r="V8092">
        <v>0</v>
      </c>
      <c r="W8092">
        <v>0</v>
      </c>
      <c r="X8092">
        <v>78.446715185611538</v>
      </c>
      <c r="Y8092">
        <v>0</v>
      </c>
      <c r="Z8092">
        <v>6.4091124544903169</v>
      </c>
      <c r="AA8092">
        <v>0</v>
      </c>
      <c r="AB8092">
        <v>18.732760098248146</v>
      </c>
      <c r="AC8092">
        <v>0</v>
      </c>
      <c r="AD8092">
        <v>0</v>
      </c>
      <c r="AE8092">
        <v>103.58858773835</v>
      </c>
    </row>
    <row r="8093" spans="1:31" x14ac:dyDescent="0.25">
      <c r="A8093">
        <v>2288643</v>
      </c>
      <c r="B8093">
        <v>1</v>
      </c>
      <c r="C8093" t="s">
        <v>81</v>
      </c>
      <c r="D8093" t="s">
        <v>113</v>
      </c>
      <c r="E8093" t="s">
        <v>132</v>
      </c>
      <c r="F8093" t="s">
        <v>4177</v>
      </c>
      <c r="G8093" t="s">
        <v>143</v>
      </c>
      <c r="H8093" t="s">
        <v>135</v>
      </c>
      <c r="I8093" t="s">
        <v>136</v>
      </c>
      <c r="J8093" t="s">
        <v>137</v>
      </c>
      <c r="K8093" t="s">
        <v>144</v>
      </c>
      <c r="L8093" t="s">
        <v>23240</v>
      </c>
      <c r="M8093" t="s">
        <v>23241</v>
      </c>
      <c r="N8093">
        <v>9.0047222219999998</v>
      </c>
      <c r="O8093">
        <v>0</v>
      </c>
      <c r="P8093">
        <v>769</v>
      </c>
      <c r="Q8093">
        <v>1</v>
      </c>
      <c r="R8093">
        <v>12</v>
      </c>
      <c r="S8093">
        <v>2</v>
      </c>
      <c r="T8093">
        <v>115</v>
      </c>
      <c r="U8093">
        <v>0</v>
      </c>
      <c r="V8093">
        <v>0</v>
      </c>
      <c r="W8093">
        <v>0</v>
      </c>
      <c r="X8093">
        <v>1320.0263168039655</v>
      </c>
      <c r="Y8093">
        <v>56.046316166400004</v>
      </c>
      <c r="Z8093">
        <v>109.70890439670276</v>
      </c>
      <c r="AA8093">
        <v>28.353293026133819</v>
      </c>
      <c r="AB8093">
        <v>522.21986339826799</v>
      </c>
      <c r="AC8093">
        <v>0</v>
      </c>
      <c r="AD8093">
        <v>0</v>
      </c>
      <c r="AE8093">
        <v>2036.35469379147</v>
      </c>
    </row>
    <row r="8094" spans="1:31" x14ac:dyDescent="0.25">
      <c r="A8094">
        <v>2289041</v>
      </c>
      <c r="B8094">
        <v>1</v>
      </c>
      <c r="C8094" t="s">
        <v>80</v>
      </c>
      <c r="D8094" t="s">
        <v>87</v>
      </c>
      <c r="E8094" t="s">
        <v>176</v>
      </c>
      <c r="F8094" t="s">
        <v>23242</v>
      </c>
      <c r="G8094" t="s">
        <v>355</v>
      </c>
      <c r="H8094" t="s">
        <v>150</v>
      </c>
      <c r="I8094" t="s">
        <v>136</v>
      </c>
      <c r="J8094" t="s">
        <v>137</v>
      </c>
      <c r="K8094" t="s">
        <v>138</v>
      </c>
      <c r="L8094" t="s">
        <v>23243</v>
      </c>
      <c r="M8094" t="s">
        <v>23244</v>
      </c>
      <c r="N8094">
        <v>0.47166666600000001</v>
      </c>
      <c r="O8094">
        <v>0</v>
      </c>
      <c r="P8094">
        <v>174</v>
      </c>
      <c r="Q8094">
        <v>0</v>
      </c>
      <c r="R8094">
        <v>0</v>
      </c>
      <c r="S8094">
        <v>0</v>
      </c>
      <c r="T8094">
        <v>7</v>
      </c>
      <c r="U8094">
        <v>0</v>
      </c>
      <c r="V8094">
        <v>0</v>
      </c>
      <c r="W8094">
        <v>0</v>
      </c>
      <c r="X8094">
        <v>19.91702751888938</v>
      </c>
      <c r="Y8094">
        <v>0</v>
      </c>
      <c r="Z8094">
        <v>0</v>
      </c>
      <c r="AA8094">
        <v>0</v>
      </c>
      <c r="AB8094">
        <v>1.81944472673</v>
      </c>
      <c r="AC8094">
        <v>0</v>
      </c>
      <c r="AD8094">
        <v>0</v>
      </c>
      <c r="AE8094">
        <v>21.736472245619382</v>
      </c>
    </row>
    <row r="8095" spans="1:31" x14ac:dyDescent="0.25">
      <c r="A8095">
        <v>2288875</v>
      </c>
      <c r="B8095">
        <v>1</v>
      </c>
      <c r="C8095" t="s">
        <v>80</v>
      </c>
      <c r="D8095" t="s">
        <v>82</v>
      </c>
      <c r="E8095" t="s">
        <v>165</v>
      </c>
      <c r="F8095" t="s">
        <v>23245</v>
      </c>
      <c r="G8095" t="s">
        <v>198</v>
      </c>
      <c r="H8095" t="s">
        <v>150</v>
      </c>
      <c r="I8095" t="s">
        <v>136</v>
      </c>
      <c r="J8095" t="s">
        <v>137</v>
      </c>
      <c r="K8095" t="s">
        <v>138</v>
      </c>
      <c r="L8095" t="s">
        <v>23246</v>
      </c>
      <c r="M8095" t="s">
        <v>23247</v>
      </c>
      <c r="N8095">
        <v>3.4569444439999999</v>
      </c>
      <c r="O8095">
        <v>0</v>
      </c>
      <c r="P8095">
        <v>2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0.40824658754505005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0.40824658754505005</v>
      </c>
    </row>
    <row r="8096" spans="1:31" x14ac:dyDescent="0.25">
      <c r="A8096">
        <v>2288898</v>
      </c>
      <c r="B8096">
        <v>1</v>
      </c>
      <c r="C8096" t="s">
        <v>80</v>
      </c>
      <c r="D8096" t="s">
        <v>105</v>
      </c>
      <c r="E8096" t="s">
        <v>147</v>
      </c>
      <c r="F8096" t="s">
        <v>853</v>
      </c>
      <c r="G8096" t="s">
        <v>149</v>
      </c>
      <c r="H8096" t="s">
        <v>150</v>
      </c>
      <c r="I8096" t="s">
        <v>136</v>
      </c>
      <c r="J8096" t="s">
        <v>137</v>
      </c>
      <c r="K8096" t="s">
        <v>138</v>
      </c>
      <c r="L8096" t="s">
        <v>23248</v>
      </c>
      <c r="M8096" t="s">
        <v>23249</v>
      </c>
      <c r="N8096">
        <v>2.165277777</v>
      </c>
      <c r="O8096">
        <v>0</v>
      </c>
      <c r="P8096">
        <v>3</v>
      </c>
      <c r="Q8096">
        <v>0</v>
      </c>
      <c r="R8096">
        <v>28</v>
      </c>
      <c r="S8096">
        <v>0</v>
      </c>
      <c r="T8096">
        <v>3</v>
      </c>
      <c r="U8096">
        <v>0</v>
      </c>
      <c r="V8096">
        <v>0</v>
      </c>
      <c r="W8096">
        <v>0</v>
      </c>
      <c r="X8096">
        <v>0.19789567425433335</v>
      </c>
      <c r="Y8096">
        <v>0</v>
      </c>
      <c r="Z8096">
        <v>12.3726746203375</v>
      </c>
      <c r="AA8096">
        <v>0</v>
      </c>
      <c r="AB8096">
        <v>0.19462564829574999</v>
      </c>
      <c r="AC8096">
        <v>0</v>
      </c>
      <c r="AD8096">
        <v>0</v>
      </c>
      <c r="AE8096">
        <v>12.765195942887583</v>
      </c>
    </row>
    <row r="8097" spans="1:31" x14ac:dyDescent="0.25">
      <c r="A8097">
        <v>2288663</v>
      </c>
      <c r="B8097">
        <v>1</v>
      </c>
      <c r="C8097" t="s">
        <v>80</v>
      </c>
      <c r="D8097" t="s">
        <v>93</v>
      </c>
      <c r="E8097" t="s">
        <v>147</v>
      </c>
      <c r="F8097" t="s">
        <v>23250</v>
      </c>
      <c r="G8097" t="s">
        <v>233</v>
      </c>
      <c r="H8097" t="s">
        <v>150</v>
      </c>
      <c r="I8097" t="s">
        <v>136</v>
      </c>
      <c r="J8097" t="s">
        <v>137</v>
      </c>
      <c r="K8097" t="s">
        <v>138</v>
      </c>
      <c r="L8097" t="s">
        <v>23251</v>
      </c>
      <c r="M8097" t="s">
        <v>23252</v>
      </c>
      <c r="N8097">
        <v>4.9194444439999998</v>
      </c>
      <c r="O8097">
        <v>0</v>
      </c>
      <c r="P8097">
        <v>28</v>
      </c>
      <c r="Q8097">
        <v>0</v>
      </c>
      <c r="R8097">
        <v>14</v>
      </c>
      <c r="S8097">
        <v>0</v>
      </c>
      <c r="T8097">
        <v>4</v>
      </c>
      <c r="U8097">
        <v>0</v>
      </c>
      <c r="V8097">
        <v>0</v>
      </c>
      <c r="W8097">
        <v>0</v>
      </c>
      <c r="X8097">
        <v>7.4460688156750665</v>
      </c>
      <c r="Y8097">
        <v>0</v>
      </c>
      <c r="Z8097">
        <v>9.808106536825278</v>
      </c>
      <c r="AA8097">
        <v>0</v>
      </c>
      <c r="AB8097">
        <v>26.19517786596888</v>
      </c>
      <c r="AC8097">
        <v>0</v>
      </c>
      <c r="AD8097">
        <v>0</v>
      </c>
      <c r="AE8097">
        <v>43.449353218469227</v>
      </c>
    </row>
    <row r="8098" spans="1:31" x14ac:dyDescent="0.25">
      <c r="A8098">
        <v>2288712</v>
      </c>
      <c r="B8098">
        <v>1</v>
      </c>
      <c r="C8098" t="s">
        <v>80</v>
      </c>
      <c r="D8098" t="s">
        <v>94</v>
      </c>
      <c r="E8098" t="s">
        <v>157</v>
      </c>
      <c r="F8098" t="s">
        <v>23253</v>
      </c>
      <c r="G8098" t="s">
        <v>143</v>
      </c>
      <c r="H8098" t="s">
        <v>135</v>
      </c>
      <c r="I8098" t="s">
        <v>136</v>
      </c>
      <c r="J8098" t="s">
        <v>137</v>
      </c>
      <c r="K8098" t="s">
        <v>144</v>
      </c>
      <c r="L8098" t="s">
        <v>23254</v>
      </c>
      <c r="M8098" t="s">
        <v>23255</v>
      </c>
      <c r="N8098">
        <v>0.75555555500000005</v>
      </c>
      <c r="O8098">
        <v>0</v>
      </c>
      <c r="P8098">
        <v>1</v>
      </c>
      <c r="Q8098">
        <v>4</v>
      </c>
      <c r="R8098">
        <v>28</v>
      </c>
      <c r="S8098">
        <v>2</v>
      </c>
      <c r="T8098">
        <v>44</v>
      </c>
      <c r="U8098">
        <v>2</v>
      </c>
      <c r="V8098">
        <v>0</v>
      </c>
      <c r="W8098">
        <v>0</v>
      </c>
      <c r="X8098">
        <v>0.22437016678833333</v>
      </c>
      <c r="Y8098">
        <v>4.3038778727680009</v>
      </c>
      <c r="Z8098">
        <v>13.516454871431248</v>
      </c>
      <c r="AA8098">
        <v>7.356310880002777</v>
      </c>
      <c r="AB8098">
        <v>21.519818266238545</v>
      </c>
      <c r="AC8098">
        <v>47.801907784595713</v>
      </c>
      <c r="AD8098">
        <v>0</v>
      </c>
      <c r="AE8098">
        <v>94.72273984182462</v>
      </c>
    </row>
    <row r="8099" spans="1:31" x14ac:dyDescent="0.25">
      <c r="A8099">
        <v>2288732</v>
      </c>
      <c r="B8099">
        <v>1</v>
      </c>
      <c r="C8099" t="s">
        <v>81</v>
      </c>
      <c r="D8099" t="s">
        <v>112</v>
      </c>
      <c r="E8099" t="s">
        <v>165</v>
      </c>
      <c r="F8099" t="s">
        <v>23256</v>
      </c>
      <c r="G8099" t="s">
        <v>225</v>
      </c>
      <c r="H8099" t="s">
        <v>150</v>
      </c>
      <c r="I8099" t="s">
        <v>136</v>
      </c>
      <c r="J8099" t="s">
        <v>137</v>
      </c>
      <c r="K8099" t="s">
        <v>138</v>
      </c>
      <c r="L8099" t="s">
        <v>23257</v>
      </c>
      <c r="M8099" t="s">
        <v>23258</v>
      </c>
      <c r="N8099">
        <v>1.1669444440000001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1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</row>
    <row r="8100" spans="1:31" x14ac:dyDescent="0.25">
      <c r="A8100">
        <v>2288706</v>
      </c>
      <c r="B8100">
        <v>1</v>
      </c>
      <c r="C8100" t="s">
        <v>80</v>
      </c>
      <c r="D8100" t="s">
        <v>90</v>
      </c>
      <c r="E8100" t="s">
        <v>147</v>
      </c>
      <c r="F8100" t="s">
        <v>23259</v>
      </c>
      <c r="G8100" t="s">
        <v>1712</v>
      </c>
      <c r="H8100" t="s">
        <v>150</v>
      </c>
      <c r="I8100" t="s">
        <v>136</v>
      </c>
      <c r="J8100" t="s">
        <v>137</v>
      </c>
      <c r="K8100" t="s">
        <v>138</v>
      </c>
      <c r="L8100" t="s">
        <v>23260</v>
      </c>
      <c r="M8100" t="s">
        <v>23261</v>
      </c>
      <c r="N8100">
        <v>2.0802777770000001</v>
      </c>
      <c r="O8100">
        <v>0</v>
      </c>
      <c r="P8100">
        <v>5</v>
      </c>
      <c r="Q8100">
        <v>0</v>
      </c>
      <c r="R8100">
        <v>0</v>
      </c>
      <c r="S8100">
        <v>0</v>
      </c>
      <c r="T8100">
        <v>135</v>
      </c>
      <c r="U8100">
        <v>0</v>
      </c>
      <c r="V8100">
        <v>0</v>
      </c>
      <c r="W8100">
        <v>0</v>
      </c>
      <c r="X8100">
        <v>1.3760150882300501</v>
      </c>
      <c r="Y8100">
        <v>0</v>
      </c>
      <c r="Z8100">
        <v>0</v>
      </c>
      <c r="AA8100">
        <v>0</v>
      </c>
      <c r="AB8100">
        <v>193.12826718327921</v>
      </c>
      <c r="AC8100">
        <v>0</v>
      </c>
      <c r="AD8100">
        <v>0</v>
      </c>
      <c r="AE8100">
        <v>194.50428227150925</v>
      </c>
    </row>
    <row r="8101" spans="1:31" x14ac:dyDescent="0.25">
      <c r="A8101">
        <v>2288918</v>
      </c>
      <c r="B8101">
        <v>1</v>
      </c>
      <c r="C8101" t="s">
        <v>81</v>
      </c>
      <c r="D8101" t="s">
        <v>128</v>
      </c>
      <c r="E8101" t="s">
        <v>141</v>
      </c>
      <c r="F8101" t="s">
        <v>23262</v>
      </c>
      <c r="G8101" t="s">
        <v>134</v>
      </c>
      <c r="H8101" t="s">
        <v>135</v>
      </c>
      <c r="I8101" t="s">
        <v>136</v>
      </c>
      <c r="J8101" t="s">
        <v>137</v>
      </c>
      <c r="K8101" t="s">
        <v>138</v>
      </c>
      <c r="L8101" t="s">
        <v>23263</v>
      </c>
      <c r="M8101" t="s">
        <v>23264</v>
      </c>
      <c r="N8101">
        <v>0.326944444</v>
      </c>
      <c r="O8101">
        <v>0</v>
      </c>
      <c r="P8101">
        <v>3223</v>
      </c>
      <c r="Q8101">
        <v>0</v>
      </c>
      <c r="R8101">
        <v>3</v>
      </c>
      <c r="S8101">
        <v>0</v>
      </c>
      <c r="T8101">
        <v>103</v>
      </c>
      <c r="U8101">
        <v>0</v>
      </c>
      <c r="V8101">
        <v>0</v>
      </c>
      <c r="W8101">
        <v>0</v>
      </c>
      <c r="X8101">
        <v>244.78809015153251</v>
      </c>
      <c r="Y8101">
        <v>0</v>
      </c>
      <c r="Z8101">
        <v>5.3327347255079331</v>
      </c>
      <c r="AA8101">
        <v>0</v>
      </c>
      <c r="AB8101">
        <v>20.536596163215307</v>
      </c>
      <c r="AC8101">
        <v>0</v>
      </c>
      <c r="AD8101">
        <v>0</v>
      </c>
      <c r="AE8101">
        <v>270.65742104025571</v>
      </c>
    </row>
    <row r="8102" spans="1:31" x14ac:dyDescent="0.25">
      <c r="A8102">
        <v>2288726</v>
      </c>
      <c r="B8102">
        <v>1</v>
      </c>
      <c r="C8102" t="s">
        <v>80</v>
      </c>
      <c r="D8102" t="s">
        <v>104</v>
      </c>
      <c r="E8102" t="s">
        <v>176</v>
      </c>
      <c r="F8102" t="s">
        <v>23265</v>
      </c>
      <c r="G8102" t="s">
        <v>143</v>
      </c>
      <c r="H8102" t="s">
        <v>150</v>
      </c>
      <c r="I8102" t="s">
        <v>136</v>
      </c>
      <c r="J8102" t="s">
        <v>137</v>
      </c>
      <c r="K8102" t="s">
        <v>144</v>
      </c>
      <c r="L8102" t="s">
        <v>23266</v>
      </c>
      <c r="M8102" t="s">
        <v>23267</v>
      </c>
      <c r="N8102">
        <v>1.1191666659999999</v>
      </c>
      <c r="O8102">
        <v>0</v>
      </c>
      <c r="P8102">
        <v>28</v>
      </c>
      <c r="Q8102">
        <v>0</v>
      </c>
      <c r="R8102">
        <v>2</v>
      </c>
      <c r="S8102">
        <v>0</v>
      </c>
      <c r="T8102">
        <v>53</v>
      </c>
      <c r="U8102">
        <v>0</v>
      </c>
      <c r="V8102">
        <v>0</v>
      </c>
      <c r="W8102">
        <v>0</v>
      </c>
      <c r="X8102">
        <v>7.3602523954717016</v>
      </c>
      <c r="Y8102">
        <v>0</v>
      </c>
      <c r="Z8102">
        <v>1.3851662964682503</v>
      </c>
      <c r="AA8102">
        <v>0</v>
      </c>
      <c r="AB8102">
        <v>31.801982823490761</v>
      </c>
      <c r="AC8102">
        <v>0</v>
      </c>
      <c r="AD8102">
        <v>0</v>
      </c>
      <c r="AE8102">
        <v>40.547401515430714</v>
      </c>
    </row>
    <row r="8103" spans="1:31" x14ac:dyDescent="0.25">
      <c r="A8103">
        <v>2288812</v>
      </c>
      <c r="B8103">
        <v>1</v>
      </c>
      <c r="C8103" t="s">
        <v>81</v>
      </c>
      <c r="D8103" t="s">
        <v>119</v>
      </c>
      <c r="E8103" t="s">
        <v>141</v>
      </c>
      <c r="F8103" t="s">
        <v>23268</v>
      </c>
      <c r="G8103" t="s">
        <v>348</v>
      </c>
      <c r="H8103" t="s">
        <v>135</v>
      </c>
      <c r="I8103" t="s">
        <v>136</v>
      </c>
      <c r="J8103" t="s">
        <v>137</v>
      </c>
      <c r="K8103" t="s">
        <v>138</v>
      </c>
      <c r="L8103" t="s">
        <v>23269</v>
      </c>
      <c r="M8103" t="s">
        <v>23270</v>
      </c>
      <c r="N8103">
        <v>5.0738888879999999</v>
      </c>
      <c r="O8103">
        <v>0</v>
      </c>
      <c r="P8103">
        <v>0</v>
      </c>
      <c r="Q8103">
        <v>2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11.452308021729934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11.452308021729934</v>
      </c>
    </row>
    <row r="8104" spans="1:31" x14ac:dyDescent="0.25">
      <c r="A8104">
        <v>2288961</v>
      </c>
      <c r="B8104">
        <v>1</v>
      </c>
      <c r="C8104" t="s">
        <v>80</v>
      </c>
      <c r="D8104" t="s">
        <v>87</v>
      </c>
      <c r="E8104" t="s">
        <v>165</v>
      </c>
      <c r="F8104" t="s">
        <v>23271</v>
      </c>
      <c r="G8104" t="s">
        <v>198</v>
      </c>
      <c r="H8104" t="s">
        <v>150</v>
      </c>
      <c r="I8104" t="s">
        <v>136</v>
      </c>
      <c r="J8104" t="s">
        <v>137</v>
      </c>
      <c r="K8104" t="s">
        <v>138</v>
      </c>
      <c r="L8104" t="s">
        <v>23272</v>
      </c>
      <c r="M8104" t="s">
        <v>23273</v>
      </c>
      <c r="N8104">
        <v>1.7863888880000001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1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2.0009554006923334</v>
      </c>
      <c r="AC8104">
        <v>0</v>
      </c>
      <c r="AD8104">
        <v>0</v>
      </c>
      <c r="AE8104">
        <v>2.0009554006923334</v>
      </c>
    </row>
    <row r="8105" spans="1:31" x14ac:dyDescent="0.25">
      <c r="A8105">
        <v>2288698</v>
      </c>
      <c r="B8105">
        <v>1</v>
      </c>
      <c r="C8105" t="s">
        <v>80</v>
      </c>
      <c r="D8105" t="s">
        <v>94</v>
      </c>
      <c r="E8105" t="s">
        <v>165</v>
      </c>
      <c r="F8105" t="s">
        <v>23274</v>
      </c>
      <c r="G8105" t="s">
        <v>225</v>
      </c>
      <c r="H8105" t="s">
        <v>150</v>
      </c>
      <c r="I8105" t="s">
        <v>136</v>
      </c>
      <c r="J8105" t="s">
        <v>137</v>
      </c>
      <c r="K8105" t="s">
        <v>138</v>
      </c>
      <c r="L8105" t="s">
        <v>23275</v>
      </c>
      <c r="M8105" t="s">
        <v>23276</v>
      </c>
      <c r="N8105">
        <v>1.4455555550000001</v>
      </c>
      <c r="O8105">
        <v>0</v>
      </c>
      <c r="P8105">
        <v>0</v>
      </c>
      <c r="Q8105">
        <v>0</v>
      </c>
      <c r="R8105">
        <v>1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0.511878270710175</v>
      </c>
      <c r="AA8105">
        <v>0</v>
      </c>
      <c r="AB8105">
        <v>0</v>
      </c>
      <c r="AC8105">
        <v>0</v>
      </c>
      <c r="AD8105">
        <v>0</v>
      </c>
      <c r="AE8105">
        <v>0.511878270710175</v>
      </c>
    </row>
    <row r="8106" spans="1:31" x14ac:dyDescent="0.25">
      <c r="A8106">
        <v>2288675</v>
      </c>
      <c r="B8106">
        <v>1</v>
      </c>
      <c r="C8106" t="s">
        <v>80</v>
      </c>
      <c r="D8106" t="s">
        <v>97</v>
      </c>
      <c r="E8106" t="s">
        <v>176</v>
      </c>
      <c r="F8106" t="s">
        <v>23277</v>
      </c>
      <c r="G8106" t="s">
        <v>143</v>
      </c>
      <c r="H8106" t="s">
        <v>150</v>
      </c>
      <c r="I8106" t="s">
        <v>136</v>
      </c>
      <c r="J8106" t="s">
        <v>137</v>
      </c>
      <c r="K8106" t="s">
        <v>144</v>
      </c>
      <c r="L8106" t="s">
        <v>23278</v>
      </c>
      <c r="M8106" t="s">
        <v>2483</v>
      </c>
      <c r="N8106">
        <v>7.2275</v>
      </c>
      <c r="O8106">
        <v>0</v>
      </c>
      <c r="P8106">
        <v>27</v>
      </c>
      <c r="Q8106">
        <v>0</v>
      </c>
      <c r="R8106">
        <v>2</v>
      </c>
      <c r="S8106">
        <v>0</v>
      </c>
      <c r="T8106">
        <v>1</v>
      </c>
      <c r="U8106">
        <v>0</v>
      </c>
      <c r="V8106">
        <v>0</v>
      </c>
      <c r="W8106">
        <v>0</v>
      </c>
      <c r="X8106">
        <v>55.051779027330028</v>
      </c>
      <c r="Y8106">
        <v>0</v>
      </c>
      <c r="Z8106">
        <v>4.5426305279032997</v>
      </c>
      <c r="AA8106">
        <v>0</v>
      </c>
      <c r="AB8106">
        <v>2.5741013440292004</v>
      </c>
      <c r="AC8106">
        <v>0</v>
      </c>
      <c r="AD8106">
        <v>0</v>
      </c>
      <c r="AE8106">
        <v>62.168510899262529</v>
      </c>
    </row>
    <row r="8107" spans="1:31" x14ac:dyDescent="0.25">
      <c r="A8107">
        <v>2288692</v>
      </c>
      <c r="B8107">
        <v>1</v>
      </c>
      <c r="C8107" t="s">
        <v>80</v>
      </c>
      <c r="D8107" t="s">
        <v>98</v>
      </c>
      <c r="E8107" t="s">
        <v>141</v>
      </c>
      <c r="F8107" t="s">
        <v>23279</v>
      </c>
      <c r="G8107" t="s">
        <v>701</v>
      </c>
      <c r="H8107" t="s">
        <v>135</v>
      </c>
      <c r="I8107" t="s">
        <v>136</v>
      </c>
      <c r="J8107" t="s">
        <v>137</v>
      </c>
      <c r="K8107" t="s">
        <v>138</v>
      </c>
      <c r="L8107" t="s">
        <v>23280</v>
      </c>
      <c r="M8107" t="s">
        <v>23281</v>
      </c>
      <c r="N8107">
        <v>2.8047222220000001</v>
      </c>
      <c r="O8107">
        <v>0</v>
      </c>
      <c r="P8107">
        <v>72</v>
      </c>
      <c r="Q8107">
        <v>0</v>
      </c>
      <c r="R8107">
        <v>13</v>
      </c>
      <c r="S8107">
        <v>0</v>
      </c>
      <c r="T8107">
        <v>11</v>
      </c>
      <c r="U8107">
        <v>0</v>
      </c>
      <c r="V8107">
        <v>0</v>
      </c>
      <c r="W8107">
        <v>0</v>
      </c>
      <c r="X8107">
        <v>85.815578895636264</v>
      </c>
      <c r="Y8107">
        <v>0</v>
      </c>
      <c r="Z8107">
        <v>15.248293997564335</v>
      </c>
      <c r="AA8107">
        <v>0</v>
      </c>
      <c r="AB8107">
        <v>36.478620461127676</v>
      </c>
      <c r="AC8107">
        <v>0</v>
      </c>
      <c r="AD8107">
        <v>0</v>
      </c>
      <c r="AE8107">
        <v>137.54249335432826</v>
      </c>
    </row>
    <row r="8108" spans="1:31" x14ac:dyDescent="0.25">
      <c r="A8108">
        <v>2288798</v>
      </c>
      <c r="B8108">
        <v>1</v>
      </c>
      <c r="C8108" t="s">
        <v>80</v>
      </c>
      <c r="D8108" t="s">
        <v>104</v>
      </c>
      <c r="E8108" t="s">
        <v>147</v>
      </c>
      <c r="F8108" t="s">
        <v>23282</v>
      </c>
      <c r="G8108" t="s">
        <v>233</v>
      </c>
      <c r="H8108" t="s">
        <v>150</v>
      </c>
      <c r="I8108" t="s">
        <v>136</v>
      </c>
      <c r="J8108" t="s">
        <v>137</v>
      </c>
      <c r="K8108" t="s">
        <v>138</v>
      </c>
      <c r="L8108" t="s">
        <v>23283</v>
      </c>
      <c r="M8108" t="s">
        <v>23284</v>
      </c>
      <c r="N8108">
        <v>2.6947222219999998</v>
      </c>
      <c r="O8108">
        <v>0</v>
      </c>
      <c r="P8108">
        <v>121</v>
      </c>
      <c r="Q8108">
        <v>0</v>
      </c>
      <c r="R8108">
        <v>1</v>
      </c>
      <c r="S8108">
        <v>0</v>
      </c>
      <c r="T8108">
        <v>4</v>
      </c>
      <c r="U8108">
        <v>0</v>
      </c>
      <c r="V8108">
        <v>0</v>
      </c>
      <c r="W8108">
        <v>0</v>
      </c>
      <c r="X8108">
        <v>96.798071403568869</v>
      </c>
      <c r="Y8108">
        <v>0</v>
      </c>
      <c r="Z8108">
        <v>2.8510509594799997E-2</v>
      </c>
      <c r="AA8108">
        <v>0</v>
      </c>
      <c r="AB8108">
        <v>4.4083094391143991</v>
      </c>
      <c r="AC8108">
        <v>0</v>
      </c>
      <c r="AD8108">
        <v>0</v>
      </c>
      <c r="AE8108">
        <v>101.23489135227807</v>
      </c>
    </row>
    <row r="8109" spans="1:31" x14ac:dyDescent="0.25">
      <c r="A8109">
        <v>2288884</v>
      </c>
      <c r="B8109">
        <v>1</v>
      </c>
      <c r="C8109" t="s">
        <v>80</v>
      </c>
      <c r="D8109" t="s">
        <v>93</v>
      </c>
      <c r="E8109" t="s">
        <v>147</v>
      </c>
      <c r="F8109" t="s">
        <v>23285</v>
      </c>
      <c r="G8109" t="s">
        <v>149</v>
      </c>
      <c r="H8109" t="s">
        <v>150</v>
      </c>
      <c r="I8109" t="s">
        <v>136</v>
      </c>
      <c r="J8109" t="s">
        <v>137</v>
      </c>
      <c r="K8109" t="s">
        <v>138</v>
      </c>
      <c r="L8109" t="s">
        <v>23286</v>
      </c>
      <c r="M8109" t="s">
        <v>23287</v>
      </c>
      <c r="N8109">
        <v>2.0472222219999998</v>
      </c>
      <c r="O8109">
        <v>0</v>
      </c>
      <c r="P8109">
        <v>5</v>
      </c>
      <c r="Q8109">
        <v>0</v>
      </c>
      <c r="R8109">
        <v>0</v>
      </c>
      <c r="S8109">
        <v>0</v>
      </c>
      <c r="T8109">
        <v>2</v>
      </c>
      <c r="U8109">
        <v>0</v>
      </c>
      <c r="V8109">
        <v>0</v>
      </c>
      <c r="W8109">
        <v>0</v>
      </c>
      <c r="X8109">
        <v>2.5836095901864748</v>
      </c>
      <c r="Y8109">
        <v>0</v>
      </c>
      <c r="Z8109">
        <v>0</v>
      </c>
      <c r="AA8109">
        <v>0</v>
      </c>
      <c r="AB8109">
        <v>0.13592686381755001</v>
      </c>
      <c r="AC8109">
        <v>0</v>
      </c>
      <c r="AD8109">
        <v>0</v>
      </c>
      <c r="AE8109">
        <v>2.7195364540040248</v>
      </c>
    </row>
    <row r="8110" spans="1:31" x14ac:dyDescent="0.25">
      <c r="A8110">
        <v>2288944</v>
      </c>
      <c r="B8110">
        <v>1</v>
      </c>
      <c r="C8110" t="s">
        <v>80</v>
      </c>
      <c r="D8110" t="s">
        <v>83</v>
      </c>
      <c r="E8110" t="s">
        <v>132</v>
      </c>
      <c r="F8110" t="s">
        <v>3487</v>
      </c>
      <c r="G8110" t="s">
        <v>278</v>
      </c>
      <c r="H8110" t="s">
        <v>135</v>
      </c>
      <c r="I8110" t="s">
        <v>136</v>
      </c>
      <c r="J8110" t="s">
        <v>137</v>
      </c>
      <c r="K8110" t="s">
        <v>138</v>
      </c>
      <c r="L8110" t="s">
        <v>23288</v>
      </c>
      <c r="M8110" t="s">
        <v>23289</v>
      </c>
      <c r="N8110">
        <v>0.45027777699999999</v>
      </c>
      <c r="O8110">
        <v>0</v>
      </c>
      <c r="P8110">
        <v>533</v>
      </c>
      <c r="Q8110">
        <v>0</v>
      </c>
      <c r="R8110">
        <v>0</v>
      </c>
      <c r="S8110">
        <v>5</v>
      </c>
      <c r="T8110">
        <v>43</v>
      </c>
      <c r="U8110">
        <v>2</v>
      </c>
      <c r="V8110">
        <v>0</v>
      </c>
      <c r="W8110">
        <v>0</v>
      </c>
      <c r="X8110">
        <v>92.070118311690052</v>
      </c>
      <c r="Y8110">
        <v>0</v>
      </c>
      <c r="Z8110">
        <v>0</v>
      </c>
      <c r="AA8110">
        <v>11.890726404211433</v>
      </c>
      <c r="AB8110">
        <v>9.8879770285490221</v>
      </c>
      <c r="AC8110">
        <v>7.8440234200347341</v>
      </c>
      <c r="AD8110">
        <v>0</v>
      </c>
      <c r="AE8110">
        <v>121.69284516448523</v>
      </c>
    </row>
    <row r="8111" spans="1:31" x14ac:dyDescent="0.25">
      <c r="A8111">
        <v>2288838</v>
      </c>
      <c r="B8111">
        <v>1</v>
      </c>
      <c r="C8111" t="s">
        <v>80</v>
      </c>
      <c r="D8111" t="s">
        <v>96</v>
      </c>
      <c r="E8111" t="s">
        <v>165</v>
      </c>
      <c r="F8111" t="s">
        <v>23290</v>
      </c>
      <c r="G8111" t="s">
        <v>225</v>
      </c>
      <c r="H8111" t="s">
        <v>150</v>
      </c>
      <c r="I8111" t="s">
        <v>136</v>
      </c>
      <c r="J8111" t="s">
        <v>137</v>
      </c>
      <c r="K8111" t="s">
        <v>138</v>
      </c>
      <c r="L8111" t="s">
        <v>23291</v>
      </c>
      <c r="M8111" t="s">
        <v>23292</v>
      </c>
      <c r="N8111">
        <v>4.2222222220000001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1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3.2924506078352334</v>
      </c>
      <c r="AC8111">
        <v>0</v>
      </c>
      <c r="AD8111">
        <v>0</v>
      </c>
      <c r="AE8111">
        <v>3.2924506078352334</v>
      </c>
    </row>
    <row r="8112" spans="1:31" x14ac:dyDescent="0.25">
      <c r="A8112">
        <v>2288844</v>
      </c>
      <c r="B8112">
        <v>1</v>
      </c>
      <c r="C8112" t="s">
        <v>81</v>
      </c>
      <c r="D8112" t="s">
        <v>119</v>
      </c>
      <c r="E8112" t="s">
        <v>147</v>
      </c>
      <c r="F8112" t="s">
        <v>6751</v>
      </c>
      <c r="G8112" t="s">
        <v>149</v>
      </c>
      <c r="H8112" t="s">
        <v>150</v>
      </c>
      <c r="I8112" t="s">
        <v>136</v>
      </c>
      <c r="J8112" t="s">
        <v>137</v>
      </c>
      <c r="K8112" t="s">
        <v>138</v>
      </c>
      <c r="L8112" t="s">
        <v>23293</v>
      </c>
      <c r="M8112" t="s">
        <v>23294</v>
      </c>
      <c r="N8112">
        <v>0.46916666600000001</v>
      </c>
      <c r="O8112">
        <v>0</v>
      </c>
      <c r="P8112">
        <v>16</v>
      </c>
      <c r="Q8112">
        <v>0</v>
      </c>
      <c r="R8112">
        <v>2</v>
      </c>
      <c r="S8112">
        <v>0</v>
      </c>
      <c r="T8112">
        <v>1</v>
      </c>
      <c r="U8112">
        <v>0</v>
      </c>
      <c r="V8112">
        <v>0</v>
      </c>
      <c r="W8112">
        <v>0</v>
      </c>
      <c r="X8112">
        <v>0.72419525778191685</v>
      </c>
      <c r="Y8112">
        <v>0</v>
      </c>
      <c r="Z8112">
        <v>6.0317608451550001E-2</v>
      </c>
      <c r="AA8112">
        <v>0</v>
      </c>
      <c r="AB8112">
        <v>0.70129075731194168</v>
      </c>
      <c r="AC8112">
        <v>0</v>
      </c>
      <c r="AD8112">
        <v>0</v>
      </c>
      <c r="AE8112">
        <v>1.4858036235454084</v>
      </c>
    </row>
    <row r="8113" spans="1:31" x14ac:dyDescent="0.25">
      <c r="A8113">
        <v>2288990</v>
      </c>
      <c r="B8113">
        <v>1</v>
      </c>
      <c r="C8113" t="s">
        <v>81</v>
      </c>
      <c r="D8113" t="s">
        <v>127</v>
      </c>
      <c r="E8113" t="s">
        <v>176</v>
      </c>
      <c r="F8113" t="s">
        <v>23295</v>
      </c>
      <c r="G8113" t="s">
        <v>178</v>
      </c>
      <c r="H8113" t="s">
        <v>150</v>
      </c>
      <c r="I8113" t="s">
        <v>136</v>
      </c>
      <c r="J8113" t="s">
        <v>137</v>
      </c>
      <c r="K8113" t="s">
        <v>138</v>
      </c>
      <c r="L8113" t="s">
        <v>23296</v>
      </c>
      <c r="M8113" t="s">
        <v>23297</v>
      </c>
      <c r="N8113">
        <v>0.64194444399999995</v>
      </c>
      <c r="O8113">
        <v>0</v>
      </c>
      <c r="P8113">
        <v>3</v>
      </c>
      <c r="Q8113">
        <v>0</v>
      </c>
      <c r="R8113">
        <v>0</v>
      </c>
      <c r="S8113">
        <v>0</v>
      </c>
      <c r="T8113">
        <v>69</v>
      </c>
      <c r="U8113">
        <v>0</v>
      </c>
      <c r="V8113">
        <v>2</v>
      </c>
      <c r="W8113">
        <v>0</v>
      </c>
      <c r="X8113">
        <v>0.17955267124499999</v>
      </c>
      <c r="Y8113">
        <v>0</v>
      </c>
      <c r="Z8113">
        <v>0</v>
      </c>
      <c r="AA8113">
        <v>0</v>
      </c>
      <c r="AB8113">
        <v>50.049396016756802</v>
      </c>
      <c r="AC8113">
        <v>0</v>
      </c>
      <c r="AD8113">
        <v>51.969139406998558</v>
      </c>
      <c r="AE8113">
        <v>102.19808809500036</v>
      </c>
    </row>
    <row r="8114" spans="1:31" x14ac:dyDescent="0.25">
      <c r="A8114">
        <v>2288615</v>
      </c>
      <c r="B8114">
        <v>1</v>
      </c>
      <c r="C8114" t="s">
        <v>81</v>
      </c>
      <c r="D8114" t="s">
        <v>113</v>
      </c>
      <c r="E8114" t="s">
        <v>147</v>
      </c>
      <c r="F8114" t="s">
        <v>23298</v>
      </c>
      <c r="G8114" t="s">
        <v>149</v>
      </c>
      <c r="H8114" t="s">
        <v>150</v>
      </c>
      <c r="I8114" t="s">
        <v>136</v>
      </c>
      <c r="J8114" t="s">
        <v>137</v>
      </c>
      <c r="K8114" t="s">
        <v>138</v>
      </c>
      <c r="L8114" t="s">
        <v>23299</v>
      </c>
      <c r="M8114" t="s">
        <v>23300</v>
      </c>
      <c r="N8114">
        <v>6.4397222220000003</v>
      </c>
      <c r="O8114">
        <v>0</v>
      </c>
      <c r="P8114">
        <v>7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5.4440879531959014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5.4440879531959014</v>
      </c>
    </row>
    <row r="8115" spans="1:31" x14ac:dyDescent="0.25">
      <c r="A8115">
        <v>2288921</v>
      </c>
      <c r="B8115">
        <v>1</v>
      </c>
      <c r="C8115" t="s">
        <v>80</v>
      </c>
      <c r="D8115" t="s">
        <v>85</v>
      </c>
      <c r="E8115" t="s">
        <v>165</v>
      </c>
      <c r="F8115" t="s">
        <v>23301</v>
      </c>
      <c r="G8115" t="s">
        <v>225</v>
      </c>
      <c r="H8115" t="s">
        <v>150</v>
      </c>
      <c r="I8115" t="s">
        <v>136</v>
      </c>
      <c r="J8115" t="s">
        <v>137</v>
      </c>
      <c r="K8115" t="s">
        <v>138</v>
      </c>
      <c r="L8115" t="s">
        <v>23302</v>
      </c>
      <c r="M8115" t="s">
        <v>23303</v>
      </c>
      <c r="N8115">
        <v>2.894722222</v>
      </c>
      <c r="O8115">
        <v>0</v>
      </c>
      <c r="P8115">
        <v>6</v>
      </c>
      <c r="Q8115">
        <v>0</v>
      </c>
      <c r="R8115">
        <v>0</v>
      </c>
      <c r="S8115">
        <v>0</v>
      </c>
      <c r="T8115">
        <v>1</v>
      </c>
      <c r="U8115">
        <v>0</v>
      </c>
      <c r="V8115">
        <v>0</v>
      </c>
      <c r="W8115">
        <v>0</v>
      </c>
      <c r="X8115">
        <v>4.5310794810383062</v>
      </c>
      <c r="Y8115">
        <v>0</v>
      </c>
      <c r="Z8115">
        <v>0</v>
      </c>
      <c r="AA8115">
        <v>0</v>
      </c>
      <c r="AB8115">
        <v>3.1340496641359086</v>
      </c>
      <c r="AC8115">
        <v>0</v>
      </c>
      <c r="AD8115">
        <v>0</v>
      </c>
      <c r="AE8115">
        <v>7.6651291451742143</v>
      </c>
    </row>
    <row r="8116" spans="1:31" x14ac:dyDescent="0.25">
      <c r="A8116">
        <v>2288635</v>
      </c>
      <c r="B8116">
        <v>1</v>
      </c>
      <c r="C8116" t="s">
        <v>81</v>
      </c>
      <c r="D8116" t="s">
        <v>120</v>
      </c>
      <c r="E8116" t="s">
        <v>132</v>
      </c>
      <c r="F8116" t="s">
        <v>6359</v>
      </c>
      <c r="G8116" t="s">
        <v>134</v>
      </c>
      <c r="H8116" t="s">
        <v>135</v>
      </c>
      <c r="I8116" t="s">
        <v>136</v>
      </c>
      <c r="J8116" t="s">
        <v>137</v>
      </c>
      <c r="K8116" t="s">
        <v>138</v>
      </c>
      <c r="L8116" t="s">
        <v>23304</v>
      </c>
      <c r="M8116" t="s">
        <v>23305</v>
      </c>
      <c r="N8116">
        <v>1.303055555</v>
      </c>
      <c r="O8116">
        <v>1</v>
      </c>
      <c r="P8116">
        <v>132</v>
      </c>
      <c r="Q8116">
        <v>35</v>
      </c>
      <c r="R8116">
        <v>11</v>
      </c>
      <c r="S8116">
        <v>2</v>
      </c>
      <c r="T8116">
        <v>21</v>
      </c>
      <c r="U8116">
        <v>0</v>
      </c>
      <c r="V8116">
        <v>0</v>
      </c>
      <c r="W8116">
        <v>5.1235033155800004E-2</v>
      </c>
      <c r="X8116">
        <v>34.433329177311357</v>
      </c>
      <c r="Y8116">
        <v>31.122707728564723</v>
      </c>
      <c r="Z8116">
        <v>16.438821498438514</v>
      </c>
      <c r="AA8116">
        <v>1.9481715824328749</v>
      </c>
      <c r="AB8116">
        <v>1.3314478138993331</v>
      </c>
      <c r="AC8116">
        <v>0</v>
      </c>
      <c r="AD8116">
        <v>0</v>
      </c>
      <c r="AE8116">
        <v>85.325712833802598</v>
      </c>
    </row>
    <row r="8117" spans="1:31" x14ac:dyDescent="0.25">
      <c r="A8117">
        <v>2288901</v>
      </c>
      <c r="B8117">
        <v>1</v>
      </c>
      <c r="C8117" t="s">
        <v>81</v>
      </c>
      <c r="D8117" t="s">
        <v>123</v>
      </c>
      <c r="E8117" t="s">
        <v>132</v>
      </c>
      <c r="F8117" t="s">
        <v>5817</v>
      </c>
      <c r="G8117" t="s">
        <v>134</v>
      </c>
      <c r="H8117" t="s">
        <v>135</v>
      </c>
      <c r="I8117" t="s">
        <v>136</v>
      </c>
      <c r="J8117" t="s">
        <v>137</v>
      </c>
      <c r="K8117" t="s">
        <v>138</v>
      </c>
      <c r="L8117" t="s">
        <v>23306</v>
      </c>
      <c r="M8117" t="s">
        <v>23307</v>
      </c>
      <c r="N8117">
        <v>0.56888888800000004</v>
      </c>
      <c r="O8117">
        <v>0</v>
      </c>
      <c r="P8117">
        <v>361</v>
      </c>
      <c r="Q8117">
        <v>136</v>
      </c>
      <c r="R8117">
        <v>53</v>
      </c>
      <c r="S8117">
        <v>13</v>
      </c>
      <c r="T8117">
        <v>35</v>
      </c>
      <c r="U8117">
        <v>0</v>
      </c>
      <c r="V8117">
        <v>0</v>
      </c>
      <c r="W8117">
        <v>0</v>
      </c>
      <c r="X8117">
        <v>25.065243009587217</v>
      </c>
      <c r="Y8117">
        <v>50.029951852646398</v>
      </c>
      <c r="Z8117">
        <v>17.021072517256528</v>
      </c>
      <c r="AA8117">
        <v>4.6944894783658668</v>
      </c>
      <c r="AB8117">
        <v>8.7760914009884452</v>
      </c>
      <c r="AC8117">
        <v>0</v>
      </c>
      <c r="AD8117">
        <v>0</v>
      </c>
      <c r="AE8117">
        <v>105.58684825884446</v>
      </c>
    </row>
    <row r="8118" spans="1:31" x14ac:dyDescent="0.25">
      <c r="A8118">
        <v>2288927</v>
      </c>
      <c r="B8118">
        <v>1</v>
      </c>
      <c r="C8118" t="s">
        <v>80</v>
      </c>
      <c r="D8118" t="s">
        <v>83</v>
      </c>
      <c r="E8118" t="s">
        <v>165</v>
      </c>
      <c r="F8118" t="s">
        <v>23308</v>
      </c>
      <c r="G8118" t="s">
        <v>225</v>
      </c>
      <c r="H8118" t="s">
        <v>150</v>
      </c>
      <c r="I8118" t="s">
        <v>136</v>
      </c>
      <c r="J8118" t="s">
        <v>137</v>
      </c>
      <c r="K8118" t="s">
        <v>138</v>
      </c>
      <c r="L8118" t="s">
        <v>23309</v>
      </c>
      <c r="M8118" t="s">
        <v>23310</v>
      </c>
      <c r="N8118">
        <v>1.0377777770000001</v>
      </c>
      <c r="O8118">
        <v>0</v>
      </c>
      <c r="P8118">
        <v>5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0.81245917452068328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0.81245917452068328</v>
      </c>
    </row>
    <row r="8119" spans="1:31" x14ac:dyDescent="0.25">
      <c r="A8119">
        <v>2288858</v>
      </c>
      <c r="B8119">
        <v>1</v>
      </c>
      <c r="C8119" t="s">
        <v>80</v>
      </c>
      <c r="D8119" t="s">
        <v>106</v>
      </c>
      <c r="E8119" t="s">
        <v>132</v>
      </c>
      <c r="F8119" t="s">
        <v>23311</v>
      </c>
      <c r="G8119" t="s">
        <v>134</v>
      </c>
      <c r="H8119" t="s">
        <v>135</v>
      </c>
      <c r="I8119" t="s">
        <v>136</v>
      </c>
      <c r="J8119" t="s">
        <v>137</v>
      </c>
      <c r="K8119" t="s">
        <v>138</v>
      </c>
      <c r="L8119" t="s">
        <v>23312</v>
      </c>
      <c r="M8119" t="s">
        <v>23313</v>
      </c>
      <c r="N8119">
        <v>2.009166666</v>
      </c>
      <c r="O8119">
        <v>0</v>
      </c>
      <c r="P8119">
        <v>0</v>
      </c>
      <c r="Q8119">
        <v>0</v>
      </c>
      <c r="R8119">
        <v>67</v>
      </c>
      <c r="S8119">
        <v>0</v>
      </c>
      <c r="T8119">
        <v>15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91.758136819270419</v>
      </c>
      <c r="AA8119">
        <v>0</v>
      </c>
      <c r="AB8119">
        <v>12.340426987353501</v>
      </c>
      <c r="AC8119">
        <v>0</v>
      </c>
      <c r="AD8119">
        <v>0</v>
      </c>
      <c r="AE8119">
        <v>104.09856380662391</v>
      </c>
    </row>
    <row r="8120" spans="1:31" x14ac:dyDescent="0.25">
      <c r="A8120">
        <v>2288715</v>
      </c>
      <c r="B8120">
        <v>1</v>
      </c>
      <c r="C8120" t="s">
        <v>80</v>
      </c>
      <c r="D8120" t="s">
        <v>107</v>
      </c>
      <c r="E8120" t="s">
        <v>165</v>
      </c>
      <c r="F8120" t="s">
        <v>23314</v>
      </c>
      <c r="G8120" t="s">
        <v>198</v>
      </c>
      <c r="H8120" t="s">
        <v>150</v>
      </c>
      <c r="I8120" t="s">
        <v>136</v>
      </c>
      <c r="J8120" t="s">
        <v>137</v>
      </c>
      <c r="K8120" t="s">
        <v>138</v>
      </c>
      <c r="L8120" t="s">
        <v>23315</v>
      </c>
      <c r="M8120" t="s">
        <v>23316</v>
      </c>
      <c r="N8120">
        <v>3.4413888880000001</v>
      </c>
      <c r="O8120">
        <v>0</v>
      </c>
      <c r="P8120">
        <v>1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0.35475620476953335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0.35475620476953335</v>
      </c>
    </row>
    <row r="8121" spans="1:31" x14ac:dyDescent="0.25">
      <c r="A8121">
        <v>2288907</v>
      </c>
      <c r="B8121">
        <v>1</v>
      </c>
      <c r="C8121" t="s">
        <v>81</v>
      </c>
      <c r="D8121" t="s">
        <v>119</v>
      </c>
      <c r="E8121" t="s">
        <v>176</v>
      </c>
      <c r="F8121" t="s">
        <v>23317</v>
      </c>
      <c r="G8121" t="s">
        <v>178</v>
      </c>
      <c r="H8121" t="s">
        <v>150</v>
      </c>
      <c r="I8121" t="s">
        <v>136</v>
      </c>
      <c r="J8121" t="s">
        <v>137</v>
      </c>
      <c r="K8121" t="s">
        <v>138</v>
      </c>
      <c r="L8121" t="s">
        <v>23318</v>
      </c>
      <c r="M8121" t="s">
        <v>23319</v>
      </c>
      <c r="N8121">
        <v>1.6930555549999999</v>
      </c>
      <c r="O8121">
        <v>0</v>
      </c>
      <c r="P8121">
        <v>0</v>
      </c>
      <c r="Q8121">
        <v>0</v>
      </c>
      <c r="R8121">
        <v>2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0.46675522442385831</v>
      </c>
      <c r="AA8121">
        <v>0</v>
      </c>
      <c r="AB8121">
        <v>0</v>
      </c>
      <c r="AC8121">
        <v>0</v>
      </c>
      <c r="AD8121">
        <v>0</v>
      </c>
      <c r="AE8121">
        <v>0.46675522442385831</v>
      </c>
    </row>
    <row r="8122" spans="1:31" x14ac:dyDescent="0.25">
      <c r="A8122">
        <v>2288821</v>
      </c>
      <c r="B8122">
        <v>1</v>
      </c>
      <c r="C8122" t="s">
        <v>80</v>
      </c>
      <c r="D8122" t="s">
        <v>93</v>
      </c>
      <c r="E8122" t="s">
        <v>165</v>
      </c>
      <c r="F8122" t="s">
        <v>23320</v>
      </c>
      <c r="G8122" t="s">
        <v>198</v>
      </c>
      <c r="H8122" t="s">
        <v>150</v>
      </c>
      <c r="I8122" t="s">
        <v>136</v>
      </c>
      <c r="J8122" t="s">
        <v>137</v>
      </c>
      <c r="K8122" t="s">
        <v>138</v>
      </c>
      <c r="L8122" t="s">
        <v>23321</v>
      </c>
      <c r="M8122" t="s">
        <v>23322</v>
      </c>
      <c r="N8122">
        <v>2.5538888879999999</v>
      </c>
      <c r="O8122">
        <v>0</v>
      </c>
      <c r="P8122">
        <v>9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3.6531921622679344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3.6531921622679344</v>
      </c>
    </row>
    <row r="8123" spans="1:31" x14ac:dyDescent="0.25">
      <c r="A8123">
        <v>2289027</v>
      </c>
      <c r="B8123">
        <v>1</v>
      </c>
      <c r="C8123" t="s">
        <v>81</v>
      </c>
      <c r="D8123" t="s">
        <v>128</v>
      </c>
      <c r="E8123" t="s">
        <v>165</v>
      </c>
      <c r="F8123" t="s">
        <v>23323</v>
      </c>
      <c r="G8123" t="s">
        <v>225</v>
      </c>
      <c r="H8123" t="s">
        <v>150</v>
      </c>
      <c r="I8123" t="s">
        <v>136</v>
      </c>
      <c r="J8123" t="s">
        <v>137</v>
      </c>
      <c r="K8123" t="s">
        <v>138</v>
      </c>
      <c r="L8123" t="s">
        <v>23324</v>
      </c>
      <c r="M8123" t="s">
        <v>23325</v>
      </c>
      <c r="N8123">
        <v>1.5113888879999999</v>
      </c>
      <c r="O8123">
        <v>0</v>
      </c>
      <c r="P8123">
        <v>7</v>
      </c>
      <c r="Q8123">
        <v>0</v>
      </c>
      <c r="R8123">
        <v>0</v>
      </c>
      <c r="S8123">
        <v>0</v>
      </c>
      <c r="T8123">
        <v>1</v>
      </c>
      <c r="U8123">
        <v>0</v>
      </c>
      <c r="V8123">
        <v>0</v>
      </c>
      <c r="W8123">
        <v>0</v>
      </c>
      <c r="X8123">
        <v>2.3584488693491998</v>
      </c>
      <c r="Y8123">
        <v>0</v>
      </c>
      <c r="Z8123">
        <v>0</v>
      </c>
      <c r="AA8123">
        <v>0</v>
      </c>
      <c r="AB8123">
        <v>2.0422657666666668E-4</v>
      </c>
      <c r="AC8123">
        <v>0</v>
      </c>
      <c r="AD8123">
        <v>0</v>
      </c>
      <c r="AE8123">
        <v>2.3586530959258667</v>
      </c>
    </row>
    <row r="8124" spans="1:31" x14ac:dyDescent="0.25">
      <c r="A8124">
        <v>2288695</v>
      </c>
      <c r="B8124">
        <v>1</v>
      </c>
      <c r="C8124" t="s">
        <v>81</v>
      </c>
      <c r="D8124" t="s">
        <v>113</v>
      </c>
      <c r="E8124" t="s">
        <v>141</v>
      </c>
      <c r="F8124" t="s">
        <v>23326</v>
      </c>
      <c r="G8124" t="s">
        <v>162</v>
      </c>
      <c r="H8124" t="s">
        <v>135</v>
      </c>
      <c r="I8124" t="s">
        <v>136</v>
      </c>
      <c r="J8124" t="s">
        <v>137</v>
      </c>
      <c r="K8124" t="s">
        <v>138</v>
      </c>
      <c r="L8124" t="s">
        <v>23327</v>
      </c>
      <c r="M8124" t="s">
        <v>23328</v>
      </c>
      <c r="N8124">
        <v>8.9577777770000004</v>
      </c>
      <c r="O8124">
        <v>0</v>
      </c>
      <c r="P8124">
        <v>449</v>
      </c>
      <c r="Q8124">
        <v>1</v>
      </c>
      <c r="R8124">
        <v>37</v>
      </c>
      <c r="S8124">
        <v>3</v>
      </c>
      <c r="T8124">
        <v>79</v>
      </c>
      <c r="U8124">
        <v>1</v>
      </c>
      <c r="V8124">
        <v>2</v>
      </c>
      <c r="W8124">
        <v>0</v>
      </c>
      <c r="X8124">
        <v>964.25032484691974</v>
      </c>
      <c r="Y8124">
        <v>7.7169042163200006</v>
      </c>
      <c r="Z8124">
        <v>61.953791432138075</v>
      </c>
      <c r="AA8124">
        <v>246.65473660515553</v>
      </c>
      <c r="AB8124">
        <v>348.29986629812453</v>
      </c>
      <c r="AC8124">
        <v>359.65321046414994</v>
      </c>
      <c r="AD8124">
        <v>39.328550630838926</v>
      </c>
      <c r="AE8124">
        <v>2027.8573844936466</v>
      </c>
    </row>
    <row r="8125" spans="1:31" x14ac:dyDescent="0.25">
      <c r="A8125">
        <v>2288987</v>
      </c>
      <c r="B8125">
        <v>1</v>
      </c>
      <c r="C8125" t="s">
        <v>81</v>
      </c>
      <c r="D8125" t="s">
        <v>127</v>
      </c>
      <c r="E8125" t="s">
        <v>147</v>
      </c>
      <c r="F8125" t="s">
        <v>23329</v>
      </c>
      <c r="G8125" t="s">
        <v>149</v>
      </c>
      <c r="H8125" t="s">
        <v>150</v>
      </c>
      <c r="I8125" t="s">
        <v>136</v>
      </c>
      <c r="J8125" t="s">
        <v>137</v>
      </c>
      <c r="K8125" t="s">
        <v>138</v>
      </c>
      <c r="L8125" t="s">
        <v>23330</v>
      </c>
      <c r="M8125" t="s">
        <v>23331</v>
      </c>
      <c r="N8125">
        <v>1.6913888880000001</v>
      </c>
      <c r="O8125">
        <v>0</v>
      </c>
      <c r="P8125">
        <v>8</v>
      </c>
      <c r="Q8125">
        <v>0</v>
      </c>
      <c r="R8125">
        <v>1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2.4609541068633334</v>
      </c>
      <c r="Y8125">
        <v>0</v>
      </c>
      <c r="Z8125">
        <v>1.5009367967648002</v>
      </c>
      <c r="AA8125">
        <v>0</v>
      </c>
      <c r="AB8125">
        <v>0</v>
      </c>
      <c r="AC8125">
        <v>0</v>
      </c>
      <c r="AD8125">
        <v>0</v>
      </c>
      <c r="AE8125">
        <v>3.9618909036281336</v>
      </c>
    </row>
    <row r="8126" spans="1:31" x14ac:dyDescent="0.25">
      <c r="A8126">
        <v>2288781</v>
      </c>
      <c r="B8126">
        <v>1</v>
      </c>
      <c r="C8126" t="s">
        <v>80</v>
      </c>
      <c r="D8126" t="s">
        <v>97</v>
      </c>
      <c r="E8126" t="s">
        <v>165</v>
      </c>
      <c r="F8126" t="s">
        <v>23332</v>
      </c>
      <c r="G8126" t="s">
        <v>198</v>
      </c>
      <c r="H8126" t="s">
        <v>150</v>
      </c>
      <c r="I8126" t="s">
        <v>136</v>
      </c>
      <c r="J8126" t="s">
        <v>137</v>
      </c>
      <c r="K8126" t="s">
        <v>138</v>
      </c>
      <c r="L8126" t="s">
        <v>23333</v>
      </c>
      <c r="M8126" t="s">
        <v>23334</v>
      </c>
      <c r="N8126">
        <v>1.4494444440000001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2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2.2492708675277999</v>
      </c>
      <c r="AC8126">
        <v>0</v>
      </c>
      <c r="AD8126">
        <v>0</v>
      </c>
      <c r="AE8126">
        <v>2.2492708675277999</v>
      </c>
    </row>
    <row r="8127" spans="1:31" x14ac:dyDescent="0.25">
      <c r="A8127">
        <v>2288947</v>
      </c>
      <c r="B8127">
        <v>1</v>
      </c>
      <c r="C8127" t="s">
        <v>80</v>
      </c>
      <c r="D8127" t="s">
        <v>101</v>
      </c>
      <c r="E8127" t="s">
        <v>165</v>
      </c>
      <c r="F8127" t="s">
        <v>23335</v>
      </c>
      <c r="G8127" t="s">
        <v>198</v>
      </c>
      <c r="H8127" t="s">
        <v>150</v>
      </c>
      <c r="I8127" t="s">
        <v>136</v>
      </c>
      <c r="J8127" t="s">
        <v>137</v>
      </c>
      <c r="K8127" t="s">
        <v>138</v>
      </c>
      <c r="L8127" t="s">
        <v>23336</v>
      </c>
      <c r="M8127" t="s">
        <v>23337</v>
      </c>
      <c r="N8127">
        <v>2.2241666659999999</v>
      </c>
      <c r="O8127">
        <v>0</v>
      </c>
      <c r="P8127">
        <v>3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2.8577752283849991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2.8577752283849991</v>
      </c>
    </row>
    <row r="8128" spans="1:31" x14ac:dyDescent="0.25">
      <c r="A8128">
        <v>2288589</v>
      </c>
      <c r="B8128">
        <v>1</v>
      </c>
      <c r="C8128" t="s">
        <v>80</v>
      </c>
      <c r="D8128" t="s">
        <v>104</v>
      </c>
      <c r="E8128" t="s">
        <v>147</v>
      </c>
      <c r="F8128" t="s">
        <v>3717</v>
      </c>
      <c r="G8128" t="s">
        <v>149</v>
      </c>
      <c r="H8128" t="s">
        <v>150</v>
      </c>
      <c r="I8128" t="s">
        <v>136</v>
      </c>
      <c r="J8128" t="s">
        <v>137</v>
      </c>
      <c r="K8128" t="s">
        <v>138</v>
      </c>
      <c r="L8128" t="s">
        <v>23338</v>
      </c>
      <c r="M8128" t="s">
        <v>23339</v>
      </c>
      <c r="N8128">
        <v>2.5680555549999999</v>
      </c>
      <c r="O8128">
        <v>0</v>
      </c>
      <c r="P8128">
        <v>45</v>
      </c>
      <c r="Q8128">
        <v>0</v>
      </c>
      <c r="R8128">
        <v>9</v>
      </c>
      <c r="S8128">
        <v>0</v>
      </c>
      <c r="T8128">
        <v>17</v>
      </c>
      <c r="U8128">
        <v>0</v>
      </c>
      <c r="V8128">
        <v>0</v>
      </c>
      <c r="W8128">
        <v>0</v>
      </c>
      <c r="X8128">
        <v>35.152598539291276</v>
      </c>
      <c r="Y8128">
        <v>0</v>
      </c>
      <c r="Z8128">
        <v>9.8782659416126286</v>
      </c>
      <c r="AA8128">
        <v>0</v>
      </c>
      <c r="AB8128">
        <v>28.462787207320012</v>
      </c>
      <c r="AC8128">
        <v>0</v>
      </c>
      <c r="AD8128">
        <v>0</v>
      </c>
      <c r="AE8128">
        <v>73.493651688223906</v>
      </c>
    </row>
    <row r="8129" spans="1:31" x14ac:dyDescent="0.25">
      <c r="A8129">
        <v>2288761</v>
      </c>
      <c r="B8129">
        <v>1</v>
      </c>
      <c r="C8129" t="s">
        <v>80</v>
      </c>
      <c r="D8129" t="s">
        <v>96</v>
      </c>
      <c r="E8129" t="s">
        <v>165</v>
      </c>
      <c r="F8129" t="s">
        <v>23340</v>
      </c>
      <c r="G8129" t="s">
        <v>167</v>
      </c>
      <c r="H8129" t="s">
        <v>150</v>
      </c>
      <c r="I8129" t="s">
        <v>136</v>
      </c>
      <c r="J8129" t="s">
        <v>137</v>
      </c>
      <c r="K8129" t="s">
        <v>138</v>
      </c>
      <c r="L8129" t="s">
        <v>23341</v>
      </c>
      <c r="M8129" t="s">
        <v>23342</v>
      </c>
      <c r="N8129">
        <v>2.6419444439999999</v>
      </c>
      <c r="O8129">
        <v>0</v>
      </c>
      <c r="P8129">
        <v>1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</row>
    <row r="8130" spans="1:31" x14ac:dyDescent="0.25">
      <c r="A8130">
        <v>2288967</v>
      </c>
      <c r="B8130">
        <v>1</v>
      </c>
      <c r="C8130" t="s">
        <v>81</v>
      </c>
      <c r="D8130" t="s">
        <v>127</v>
      </c>
      <c r="E8130" t="s">
        <v>157</v>
      </c>
      <c r="F8130" t="s">
        <v>23343</v>
      </c>
      <c r="G8130" t="s">
        <v>134</v>
      </c>
      <c r="H8130" t="s">
        <v>135</v>
      </c>
      <c r="I8130" t="s">
        <v>136</v>
      </c>
      <c r="J8130" t="s">
        <v>137</v>
      </c>
      <c r="K8130" t="s">
        <v>138</v>
      </c>
      <c r="L8130" t="s">
        <v>23344</v>
      </c>
      <c r="M8130" t="s">
        <v>23345</v>
      </c>
      <c r="N8130">
        <v>0.58722222199999996</v>
      </c>
      <c r="O8130">
        <v>0</v>
      </c>
      <c r="P8130">
        <v>17</v>
      </c>
      <c r="Q8130">
        <v>0</v>
      </c>
      <c r="R8130">
        <v>3</v>
      </c>
      <c r="S8130">
        <v>6</v>
      </c>
      <c r="T8130">
        <v>11</v>
      </c>
      <c r="U8130">
        <v>0</v>
      </c>
      <c r="V8130">
        <v>0</v>
      </c>
      <c r="W8130">
        <v>0</v>
      </c>
      <c r="X8130">
        <v>2.9575573964713335</v>
      </c>
      <c r="Y8130">
        <v>0</v>
      </c>
      <c r="Z8130">
        <v>0.44999181248459996</v>
      </c>
      <c r="AA8130">
        <v>21.8445897771836</v>
      </c>
      <c r="AB8130">
        <v>4.0501789797696501</v>
      </c>
      <c r="AC8130">
        <v>0</v>
      </c>
      <c r="AD8130">
        <v>0</v>
      </c>
      <c r="AE8130">
        <v>29.302317965909186</v>
      </c>
    </row>
    <row r="8131" spans="1:31" x14ac:dyDescent="0.25">
      <c r="A8131">
        <v>2288818</v>
      </c>
      <c r="B8131">
        <v>1</v>
      </c>
      <c r="C8131" t="s">
        <v>80</v>
      </c>
      <c r="D8131" t="s">
        <v>97</v>
      </c>
      <c r="E8131" t="s">
        <v>165</v>
      </c>
      <c r="F8131" t="s">
        <v>23346</v>
      </c>
      <c r="G8131" t="s">
        <v>198</v>
      </c>
      <c r="H8131" t="s">
        <v>150</v>
      </c>
      <c r="I8131" t="s">
        <v>136</v>
      </c>
      <c r="J8131" t="s">
        <v>137</v>
      </c>
      <c r="K8131" t="s">
        <v>138</v>
      </c>
      <c r="L8131" t="s">
        <v>23347</v>
      </c>
      <c r="M8131" t="s">
        <v>23348</v>
      </c>
      <c r="N8131">
        <v>1.830833333</v>
      </c>
      <c r="O8131">
        <v>0</v>
      </c>
      <c r="P8131">
        <v>1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5.4930358079999998E-2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5.4930358079999998E-2</v>
      </c>
    </row>
    <row r="8132" spans="1:31" x14ac:dyDescent="0.25">
      <c r="A8132">
        <v>2288718</v>
      </c>
      <c r="B8132">
        <v>1</v>
      </c>
      <c r="C8132" t="s">
        <v>80</v>
      </c>
      <c r="D8132" t="s">
        <v>100</v>
      </c>
      <c r="E8132" t="s">
        <v>165</v>
      </c>
      <c r="F8132" t="s">
        <v>23349</v>
      </c>
      <c r="G8132" t="s">
        <v>198</v>
      </c>
      <c r="H8132" t="s">
        <v>150</v>
      </c>
      <c r="I8132" t="s">
        <v>136</v>
      </c>
      <c r="J8132" t="s">
        <v>137</v>
      </c>
      <c r="K8132" t="s">
        <v>138</v>
      </c>
      <c r="L8132" t="s">
        <v>23350</v>
      </c>
      <c r="M8132" t="s">
        <v>23351</v>
      </c>
      <c r="N8132">
        <v>2.1330555549999999</v>
      </c>
      <c r="O8132">
        <v>0</v>
      </c>
      <c r="P8132">
        <v>1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0.3440273532278334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0.3440273532278334</v>
      </c>
    </row>
    <row r="8133" spans="1:31" x14ac:dyDescent="0.25">
      <c r="A8133">
        <v>2288721</v>
      </c>
      <c r="B8133">
        <v>1</v>
      </c>
      <c r="C8133" t="s">
        <v>80</v>
      </c>
      <c r="D8133" t="s">
        <v>89</v>
      </c>
      <c r="E8133" t="s">
        <v>165</v>
      </c>
      <c r="F8133" t="s">
        <v>23185</v>
      </c>
      <c r="G8133" t="s">
        <v>225</v>
      </c>
      <c r="H8133" t="s">
        <v>150</v>
      </c>
      <c r="I8133" t="s">
        <v>136</v>
      </c>
      <c r="J8133" t="s">
        <v>137</v>
      </c>
      <c r="K8133" t="s">
        <v>138</v>
      </c>
      <c r="L8133" t="s">
        <v>23352</v>
      </c>
      <c r="M8133" t="s">
        <v>23353</v>
      </c>
      <c r="N8133">
        <v>1.250555555</v>
      </c>
      <c r="O8133">
        <v>0</v>
      </c>
      <c r="P8133">
        <v>5</v>
      </c>
      <c r="Q8133">
        <v>0</v>
      </c>
      <c r="R8133">
        <v>0</v>
      </c>
      <c r="S8133">
        <v>0</v>
      </c>
      <c r="T8133">
        <v>1</v>
      </c>
      <c r="U8133">
        <v>0</v>
      </c>
      <c r="V8133">
        <v>0</v>
      </c>
      <c r="W8133">
        <v>0</v>
      </c>
      <c r="X8133">
        <v>1.41323463714305</v>
      </c>
      <c r="Y8133">
        <v>0</v>
      </c>
      <c r="Z8133">
        <v>0</v>
      </c>
      <c r="AA8133">
        <v>0</v>
      </c>
      <c r="AB8133">
        <v>18.609765363906384</v>
      </c>
      <c r="AC8133">
        <v>0</v>
      </c>
      <c r="AD8133">
        <v>0</v>
      </c>
      <c r="AE8133">
        <v>20.023000001049432</v>
      </c>
    </row>
    <row r="8134" spans="1:31" x14ac:dyDescent="0.25">
      <c r="A8134">
        <v>2288581</v>
      </c>
      <c r="B8134">
        <v>1</v>
      </c>
      <c r="C8134" t="s">
        <v>80</v>
      </c>
      <c r="D8134" t="s">
        <v>88</v>
      </c>
      <c r="E8134" t="s">
        <v>132</v>
      </c>
      <c r="F8134" t="s">
        <v>23354</v>
      </c>
      <c r="G8134" t="s">
        <v>134</v>
      </c>
      <c r="H8134" t="s">
        <v>135</v>
      </c>
      <c r="I8134" t="s">
        <v>136</v>
      </c>
      <c r="J8134" t="s">
        <v>137</v>
      </c>
      <c r="K8134" t="s">
        <v>138</v>
      </c>
      <c r="L8134" t="s">
        <v>23355</v>
      </c>
      <c r="M8134" t="s">
        <v>23356</v>
      </c>
      <c r="N8134">
        <v>8.5277776999999999E-2</v>
      </c>
      <c r="O8134">
        <v>0</v>
      </c>
      <c r="P8134">
        <v>0</v>
      </c>
      <c r="Q8134">
        <v>0</v>
      </c>
      <c r="R8134">
        <v>0</v>
      </c>
      <c r="S8134">
        <v>8</v>
      </c>
      <c r="T8134">
        <v>7</v>
      </c>
      <c r="U8134">
        <v>8</v>
      </c>
      <c r="V8134">
        <v>2</v>
      </c>
      <c r="W8134">
        <v>0</v>
      </c>
      <c r="X8134">
        <v>0</v>
      </c>
      <c r="Y8134">
        <v>0</v>
      </c>
      <c r="Z8134">
        <v>0</v>
      </c>
      <c r="AA8134">
        <v>6.5333168852486656</v>
      </c>
      <c r="AB8134">
        <v>3.9166132508177993</v>
      </c>
      <c r="AC8134">
        <v>51.110255825823472</v>
      </c>
      <c r="AD8134">
        <v>20.604857347108751</v>
      </c>
      <c r="AE8134">
        <v>82.16504330899869</v>
      </c>
    </row>
    <row r="8135" spans="1:31" x14ac:dyDescent="0.25">
      <c r="A8135">
        <v>2288704</v>
      </c>
      <c r="B8135">
        <v>1</v>
      </c>
      <c r="C8135" t="s">
        <v>80</v>
      </c>
      <c r="D8135" t="s">
        <v>96</v>
      </c>
      <c r="E8135" t="s">
        <v>147</v>
      </c>
      <c r="F8135" t="s">
        <v>23357</v>
      </c>
      <c r="G8135" t="s">
        <v>143</v>
      </c>
      <c r="H8135" t="s">
        <v>150</v>
      </c>
      <c r="I8135" t="s">
        <v>136</v>
      </c>
      <c r="J8135" t="s">
        <v>137</v>
      </c>
      <c r="K8135" t="s">
        <v>144</v>
      </c>
      <c r="L8135" t="s">
        <v>23358</v>
      </c>
      <c r="M8135" t="s">
        <v>23359</v>
      </c>
      <c r="N8135">
        <v>3.1236111110000002</v>
      </c>
      <c r="O8135">
        <v>0</v>
      </c>
      <c r="P8135">
        <v>96</v>
      </c>
      <c r="Q8135">
        <v>0</v>
      </c>
      <c r="R8135">
        <v>0</v>
      </c>
      <c r="S8135">
        <v>0</v>
      </c>
      <c r="T8135">
        <v>11</v>
      </c>
      <c r="U8135">
        <v>0</v>
      </c>
      <c r="V8135">
        <v>0</v>
      </c>
      <c r="W8135">
        <v>0</v>
      </c>
      <c r="X8135">
        <v>203.04935115306932</v>
      </c>
      <c r="Y8135">
        <v>0</v>
      </c>
      <c r="Z8135">
        <v>0</v>
      </c>
      <c r="AA8135">
        <v>0</v>
      </c>
      <c r="AB8135">
        <v>41.532976914575571</v>
      </c>
      <c r="AC8135">
        <v>0</v>
      </c>
      <c r="AD8135">
        <v>0</v>
      </c>
      <c r="AE8135">
        <v>244.58232806764488</v>
      </c>
    </row>
    <row r="8136" spans="1:31" x14ac:dyDescent="0.25">
      <c r="A8136">
        <v>2288598</v>
      </c>
      <c r="B8136">
        <v>1</v>
      </c>
      <c r="C8136" t="s">
        <v>80</v>
      </c>
      <c r="D8136" t="s">
        <v>100</v>
      </c>
      <c r="E8136" t="s">
        <v>157</v>
      </c>
      <c r="F8136" t="s">
        <v>10207</v>
      </c>
      <c r="G8136" t="s">
        <v>134</v>
      </c>
      <c r="H8136" t="s">
        <v>135</v>
      </c>
      <c r="I8136" t="s">
        <v>136</v>
      </c>
      <c r="J8136" t="s">
        <v>137</v>
      </c>
      <c r="K8136" t="s">
        <v>138</v>
      </c>
      <c r="L8136" t="s">
        <v>23360</v>
      </c>
      <c r="M8136" t="s">
        <v>23361</v>
      </c>
      <c r="N8136">
        <v>0.445833333</v>
      </c>
      <c r="O8136">
        <v>0</v>
      </c>
      <c r="P8136">
        <v>743</v>
      </c>
      <c r="Q8136">
        <v>2</v>
      </c>
      <c r="R8136">
        <v>35</v>
      </c>
      <c r="S8136">
        <v>8</v>
      </c>
      <c r="T8136">
        <v>107</v>
      </c>
      <c r="U8136">
        <v>6</v>
      </c>
      <c r="V8136">
        <v>3</v>
      </c>
      <c r="W8136">
        <v>0</v>
      </c>
      <c r="X8136">
        <v>99.84415650373812</v>
      </c>
      <c r="Y8136">
        <v>0.77266283327100016</v>
      </c>
      <c r="Z8136">
        <v>5.901806100094575</v>
      </c>
      <c r="AA8136">
        <v>15.967050275203734</v>
      </c>
      <c r="AB8136">
        <v>48.482885340380498</v>
      </c>
      <c r="AC8136">
        <v>23.569023656470602</v>
      </c>
      <c r="AD8136">
        <v>10.397008047866301</v>
      </c>
      <c r="AE8136">
        <v>204.93459275702483</v>
      </c>
    </row>
    <row r="8137" spans="1:31" x14ac:dyDescent="0.25">
      <c r="A8137">
        <v>2288790</v>
      </c>
      <c r="B8137">
        <v>1</v>
      </c>
      <c r="C8137" t="s">
        <v>81</v>
      </c>
      <c r="D8137" t="s">
        <v>120</v>
      </c>
      <c r="E8137" t="s">
        <v>132</v>
      </c>
      <c r="F8137" t="s">
        <v>8471</v>
      </c>
      <c r="G8137" t="s">
        <v>134</v>
      </c>
      <c r="H8137" t="s">
        <v>135</v>
      </c>
      <c r="I8137" t="s">
        <v>136</v>
      </c>
      <c r="J8137" t="s">
        <v>137</v>
      </c>
      <c r="K8137" t="s">
        <v>138</v>
      </c>
      <c r="L8137" t="s">
        <v>23362</v>
      </c>
      <c r="M8137" t="s">
        <v>23363</v>
      </c>
      <c r="N8137">
        <v>0.5675</v>
      </c>
      <c r="O8137">
        <v>0</v>
      </c>
      <c r="P8137">
        <v>75</v>
      </c>
      <c r="Q8137">
        <v>38</v>
      </c>
      <c r="R8137">
        <v>2</v>
      </c>
      <c r="S8137">
        <v>14</v>
      </c>
      <c r="T8137">
        <v>3</v>
      </c>
      <c r="U8137">
        <v>0</v>
      </c>
      <c r="V8137">
        <v>0</v>
      </c>
      <c r="W8137">
        <v>0</v>
      </c>
      <c r="X8137">
        <v>12.257420945255758</v>
      </c>
      <c r="Y8137">
        <v>13.786700553297324</v>
      </c>
      <c r="Z8137">
        <v>0.48986314994500008</v>
      </c>
      <c r="AA8137">
        <v>14.831708266078234</v>
      </c>
      <c r="AB8137">
        <v>0.17241446936099999</v>
      </c>
      <c r="AC8137">
        <v>0</v>
      </c>
      <c r="AD8137">
        <v>0</v>
      </c>
      <c r="AE8137">
        <v>41.538107383937316</v>
      </c>
    </row>
    <row r="8138" spans="1:31" x14ac:dyDescent="0.25">
      <c r="A8138">
        <v>2288744</v>
      </c>
      <c r="B8138">
        <v>1</v>
      </c>
      <c r="C8138" t="s">
        <v>80</v>
      </c>
      <c r="D8138" t="s">
        <v>104</v>
      </c>
      <c r="E8138" t="s">
        <v>147</v>
      </c>
      <c r="F8138" t="s">
        <v>23364</v>
      </c>
      <c r="G8138" t="s">
        <v>149</v>
      </c>
      <c r="H8138" t="s">
        <v>150</v>
      </c>
      <c r="I8138" t="s">
        <v>136</v>
      </c>
      <c r="J8138" t="s">
        <v>137</v>
      </c>
      <c r="K8138" t="s">
        <v>138</v>
      </c>
      <c r="L8138" t="s">
        <v>23365</v>
      </c>
      <c r="M8138" t="s">
        <v>23366</v>
      </c>
      <c r="N8138">
        <v>2.3119444439999999</v>
      </c>
      <c r="O8138">
        <v>0</v>
      </c>
      <c r="P8138">
        <v>0</v>
      </c>
      <c r="Q8138">
        <v>0</v>
      </c>
      <c r="R8138">
        <v>1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0.128461927923225</v>
      </c>
      <c r="AA8138">
        <v>0</v>
      </c>
      <c r="AB8138">
        <v>0</v>
      </c>
      <c r="AC8138">
        <v>0</v>
      </c>
      <c r="AD8138">
        <v>0</v>
      </c>
      <c r="AE8138">
        <v>0.128461927923225</v>
      </c>
    </row>
    <row r="8139" spans="1:31" x14ac:dyDescent="0.25">
      <c r="A8139">
        <v>2288644</v>
      </c>
      <c r="B8139">
        <v>1</v>
      </c>
      <c r="C8139" t="s">
        <v>81</v>
      </c>
      <c r="D8139" t="s">
        <v>113</v>
      </c>
      <c r="E8139" t="s">
        <v>322</v>
      </c>
      <c r="F8139" t="s">
        <v>536</v>
      </c>
      <c r="G8139" t="s">
        <v>143</v>
      </c>
      <c r="H8139" t="s">
        <v>135</v>
      </c>
      <c r="I8139" t="s">
        <v>136</v>
      </c>
      <c r="J8139" t="s">
        <v>137</v>
      </c>
      <c r="K8139" t="s">
        <v>144</v>
      </c>
      <c r="L8139" t="s">
        <v>23367</v>
      </c>
      <c r="M8139" t="s">
        <v>23368</v>
      </c>
      <c r="N8139">
        <v>0.72416666600000001</v>
      </c>
      <c r="O8139">
        <v>1</v>
      </c>
      <c r="P8139">
        <v>1358</v>
      </c>
      <c r="Q8139">
        <v>137</v>
      </c>
      <c r="R8139">
        <v>409</v>
      </c>
      <c r="S8139">
        <v>9</v>
      </c>
      <c r="T8139">
        <v>150</v>
      </c>
      <c r="U8139">
        <v>1</v>
      </c>
      <c r="V8139">
        <v>0</v>
      </c>
      <c r="W8139">
        <v>0.17148570092500001</v>
      </c>
      <c r="X8139">
        <v>199.54097824772654</v>
      </c>
      <c r="Y8139">
        <v>171.20680691258261</v>
      </c>
      <c r="Z8139">
        <v>609.81743100950757</v>
      </c>
      <c r="AA8139">
        <v>9.188093234649541</v>
      </c>
      <c r="AB8139">
        <v>52.051934847645953</v>
      </c>
      <c r="AC8139">
        <v>116.87495843045001</v>
      </c>
      <c r="AD8139">
        <v>0</v>
      </c>
      <c r="AE8139">
        <v>1158.8516883834873</v>
      </c>
    </row>
    <row r="8140" spans="1:31" x14ac:dyDescent="0.25">
      <c r="A8140">
        <v>2288890</v>
      </c>
      <c r="B8140">
        <v>1</v>
      </c>
      <c r="C8140" t="s">
        <v>80</v>
      </c>
      <c r="D8140" t="s">
        <v>105</v>
      </c>
      <c r="E8140" t="s">
        <v>141</v>
      </c>
      <c r="F8140" t="s">
        <v>23369</v>
      </c>
      <c r="G8140" t="s">
        <v>268</v>
      </c>
      <c r="H8140" t="s">
        <v>135</v>
      </c>
      <c r="I8140" t="s">
        <v>136</v>
      </c>
      <c r="J8140" t="s">
        <v>137</v>
      </c>
      <c r="K8140" t="s">
        <v>138</v>
      </c>
      <c r="L8140" t="s">
        <v>23370</v>
      </c>
      <c r="M8140" t="s">
        <v>23371</v>
      </c>
      <c r="N8140">
        <v>5.8291666659999999</v>
      </c>
      <c r="O8140">
        <v>4</v>
      </c>
      <c r="P8140">
        <v>6</v>
      </c>
      <c r="Q8140">
        <v>3</v>
      </c>
      <c r="R8140">
        <v>19</v>
      </c>
      <c r="S8140">
        <v>2</v>
      </c>
      <c r="T8140">
        <v>1</v>
      </c>
      <c r="U8140">
        <v>0</v>
      </c>
      <c r="V8140">
        <v>0</v>
      </c>
      <c r="W8140">
        <v>16.797599955754649</v>
      </c>
      <c r="X8140">
        <v>15.126737792854108</v>
      </c>
      <c r="Y8140">
        <v>2.4791345936999996</v>
      </c>
      <c r="Z8140">
        <v>17.563363150085703</v>
      </c>
      <c r="AA8140">
        <v>59.380283898095072</v>
      </c>
      <c r="AB8140">
        <v>6.405801616652556</v>
      </c>
      <c r="AC8140">
        <v>0</v>
      </c>
      <c r="AD8140">
        <v>0</v>
      </c>
      <c r="AE8140">
        <v>117.75292100714209</v>
      </c>
    </row>
    <row r="8141" spans="1:31" x14ac:dyDescent="0.25">
      <c r="A8141">
        <v>2288684</v>
      </c>
      <c r="B8141">
        <v>1</v>
      </c>
      <c r="C8141" t="s">
        <v>80</v>
      </c>
      <c r="D8141" t="s">
        <v>108</v>
      </c>
      <c r="E8141" t="s">
        <v>176</v>
      </c>
      <c r="F8141" t="s">
        <v>23372</v>
      </c>
      <c r="G8141" t="s">
        <v>143</v>
      </c>
      <c r="H8141" t="s">
        <v>150</v>
      </c>
      <c r="I8141" t="s">
        <v>136</v>
      </c>
      <c r="J8141" t="s">
        <v>137</v>
      </c>
      <c r="K8141" t="s">
        <v>144</v>
      </c>
      <c r="L8141" t="s">
        <v>23373</v>
      </c>
      <c r="M8141" t="s">
        <v>23374</v>
      </c>
      <c r="N8141">
        <v>6.8975</v>
      </c>
      <c r="O8141">
        <v>0</v>
      </c>
      <c r="P8141">
        <v>25</v>
      </c>
      <c r="Q8141">
        <v>0</v>
      </c>
      <c r="R8141">
        <v>7</v>
      </c>
      <c r="S8141">
        <v>0</v>
      </c>
      <c r="T8141">
        <v>4</v>
      </c>
      <c r="U8141">
        <v>0</v>
      </c>
      <c r="V8141">
        <v>0</v>
      </c>
      <c r="W8141">
        <v>0</v>
      </c>
      <c r="X8141">
        <v>19.039186605580927</v>
      </c>
      <c r="Y8141">
        <v>0</v>
      </c>
      <c r="Z8141">
        <v>9.8338272123557129</v>
      </c>
      <c r="AA8141">
        <v>0</v>
      </c>
      <c r="AB8141">
        <v>13.526300349648613</v>
      </c>
      <c r="AC8141">
        <v>0</v>
      </c>
      <c r="AD8141">
        <v>0</v>
      </c>
      <c r="AE8141">
        <v>42.399314167585253</v>
      </c>
    </row>
    <row r="8142" spans="1:31" x14ac:dyDescent="0.25">
      <c r="A8142">
        <v>2288807</v>
      </c>
      <c r="B8142">
        <v>1</v>
      </c>
      <c r="C8142" t="s">
        <v>80</v>
      </c>
      <c r="D8142" t="s">
        <v>95</v>
      </c>
      <c r="E8142" t="s">
        <v>141</v>
      </c>
      <c r="F8142" t="s">
        <v>23375</v>
      </c>
      <c r="G8142" t="s">
        <v>268</v>
      </c>
      <c r="H8142" t="s">
        <v>135</v>
      </c>
      <c r="I8142" t="s">
        <v>136</v>
      </c>
      <c r="J8142" t="s">
        <v>137</v>
      </c>
      <c r="K8142" t="s">
        <v>138</v>
      </c>
      <c r="L8142" t="s">
        <v>23376</v>
      </c>
      <c r="M8142" t="s">
        <v>23377</v>
      </c>
      <c r="N8142">
        <v>1.1602777769999999</v>
      </c>
      <c r="O8142">
        <v>0</v>
      </c>
      <c r="P8142">
        <v>4</v>
      </c>
      <c r="Q8142">
        <v>0</v>
      </c>
      <c r="R8142">
        <v>8</v>
      </c>
      <c r="S8142">
        <v>0</v>
      </c>
      <c r="T8142">
        <v>2</v>
      </c>
      <c r="U8142">
        <v>0</v>
      </c>
      <c r="V8142">
        <v>0</v>
      </c>
      <c r="W8142">
        <v>0</v>
      </c>
      <c r="X8142">
        <v>0.32146264953804171</v>
      </c>
      <c r="Y8142">
        <v>0</v>
      </c>
      <c r="Z8142">
        <v>1.7755523802240001</v>
      </c>
      <c r="AA8142">
        <v>0</v>
      </c>
      <c r="AB8142">
        <v>2.7499224616827584</v>
      </c>
      <c r="AC8142">
        <v>0</v>
      </c>
      <c r="AD8142">
        <v>0</v>
      </c>
      <c r="AE8142">
        <v>4.8469374914448</v>
      </c>
    </row>
    <row r="8143" spans="1:31" x14ac:dyDescent="0.25">
      <c r="A8143">
        <v>2288850</v>
      </c>
      <c r="B8143">
        <v>1</v>
      </c>
      <c r="C8143" t="s">
        <v>81</v>
      </c>
      <c r="D8143" t="s">
        <v>120</v>
      </c>
      <c r="E8143" t="s">
        <v>165</v>
      </c>
      <c r="F8143" t="s">
        <v>23378</v>
      </c>
      <c r="G8143" t="s">
        <v>198</v>
      </c>
      <c r="H8143" t="s">
        <v>150</v>
      </c>
      <c r="I8143" t="s">
        <v>136</v>
      </c>
      <c r="J8143" t="s">
        <v>137</v>
      </c>
      <c r="K8143" t="s">
        <v>138</v>
      </c>
      <c r="L8143" t="s">
        <v>23379</v>
      </c>
      <c r="M8143" t="s">
        <v>23380</v>
      </c>
      <c r="N8143">
        <v>1.9058333329999999</v>
      </c>
      <c r="O8143">
        <v>0</v>
      </c>
      <c r="P8143">
        <v>2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0.81559539794399993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0.81559539794399993</v>
      </c>
    </row>
    <row r="8144" spans="1:31" x14ac:dyDescent="0.25">
      <c r="A8144">
        <v>2288658</v>
      </c>
      <c r="B8144">
        <v>1</v>
      </c>
      <c r="C8144" t="s">
        <v>80</v>
      </c>
      <c r="D8144" t="s">
        <v>104</v>
      </c>
      <c r="E8144" t="s">
        <v>147</v>
      </c>
      <c r="F8144" t="s">
        <v>23381</v>
      </c>
      <c r="G8144" t="s">
        <v>233</v>
      </c>
      <c r="H8144" t="s">
        <v>150</v>
      </c>
      <c r="I8144" t="s">
        <v>136</v>
      </c>
      <c r="J8144" t="s">
        <v>137</v>
      </c>
      <c r="K8144" t="s">
        <v>138</v>
      </c>
      <c r="L8144" t="s">
        <v>23382</v>
      </c>
      <c r="M8144" t="s">
        <v>23383</v>
      </c>
      <c r="N8144">
        <v>1.2111111109999999</v>
      </c>
      <c r="O8144">
        <v>0</v>
      </c>
      <c r="P8144">
        <v>20</v>
      </c>
      <c r="Q8144">
        <v>0</v>
      </c>
      <c r="R8144">
        <v>6</v>
      </c>
      <c r="S8144">
        <v>0</v>
      </c>
      <c r="T8144">
        <v>5</v>
      </c>
      <c r="U8144">
        <v>0</v>
      </c>
      <c r="V8144">
        <v>0</v>
      </c>
      <c r="W8144">
        <v>0</v>
      </c>
      <c r="X8144">
        <v>5.3805715716708757</v>
      </c>
      <c r="Y8144">
        <v>0</v>
      </c>
      <c r="Z8144">
        <v>1.9892380202255</v>
      </c>
      <c r="AA8144">
        <v>0</v>
      </c>
      <c r="AB8144">
        <v>7.170253850690667</v>
      </c>
      <c r="AC8144">
        <v>0</v>
      </c>
      <c r="AD8144">
        <v>0</v>
      </c>
      <c r="AE8144">
        <v>14.540063442587043</v>
      </c>
    </row>
    <row r="8145" spans="1:31" x14ac:dyDescent="0.25">
      <c r="A8145">
        <v>2288764</v>
      </c>
      <c r="B8145">
        <v>1</v>
      </c>
      <c r="C8145" t="s">
        <v>80</v>
      </c>
      <c r="D8145" t="s">
        <v>84</v>
      </c>
      <c r="E8145" t="s">
        <v>141</v>
      </c>
      <c r="F8145" t="s">
        <v>23384</v>
      </c>
      <c r="G8145" t="s">
        <v>134</v>
      </c>
      <c r="H8145" t="s">
        <v>135</v>
      </c>
      <c r="I8145" t="s">
        <v>136</v>
      </c>
      <c r="J8145" t="s">
        <v>137</v>
      </c>
      <c r="K8145" t="s">
        <v>138</v>
      </c>
      <c r="L8145" t="s">
        <v>23385</v>
      </c>
      <c r="M8145" t="s">
        <v>23386</v>
      </c>
      <c r="N8145">
        <v>0.192222222</v>
      </c>
      <c r="O8145">
        <v>0</v>
      </c>
      <c r="P8145">
        <v>568</v>
      </c>
      <c r="Q8145">
        <v>0</v>
      </c>
      <c r="R8145">
        <v>0</v>
      </c>
      <c r="S8145">
        <v>0</v>
      </c>
      <c r="T8145">
        <v>1230</v>
      </c>
      <c r="U8145">
        <v>0</v>
      </c>
      <c r="V8145">
        <v>18</v>
      </c>
      <c r="W8145">
        <v>0</v>
      </c>
      <c r="X8145">
        <v>26.159989527946117</v>
      </c>
      <c r="Y8145">
        <v>0</v>
      </c>
      <c r="Z8145">
        <v>0</v>
      </c>
      <c r="AA8145">
        <v>0</v>
      </c>
      <c r="AB8145">
        <v>149.13470072954129</v>
      </c>
      <c r="AC8145">
        <v>0</v>
      </c>
      <c r="AD8145">
        <v>94.406494391894455</v>
      </c>
      <c r="AE8145">
        <v>269.70118464938184</v>
      </c>
    </row>
    <row r="8146" spans="1:31" x14ac:dyDescent="0.25">
      <c r="A8146">
        <v>2288913</v>
      </c>
      <c r="B8146">
        <v>1</v>
      </c>
      <c r="C8146" t="s">
        <v>80</v>
      </c>
      <c r="D8146" t="s">
        <v>93</v>
      </c>
      <c r="E8146" t="s">
        <v>141</v>
      </c>
      <c r="F8146" t="s">
        <v>23387</v>
      </c>
      <c r="G8146" t="s">
        <v>134</v>
      </c>
      <c r="H8146" t="s">
        <v>135</v>
      </c>
      <c r="I8146" t="s">
        <v>136</v>
      </c>
      <c r="J8146" t="s">
        <v>137</v>
      </c>
      <c r="K8146" t="s">
        <v>138</v>
      </c>
      <c r="L8146" t="s">
        <v>23388</v>
      </c>
      <c r="M8146" t="s">
        <v>23389</v>
      </c>
      <c r="N8146">
        <v>1.9083333330000001</v>
      </c>
      <c r="O8146">
        <v>0</v>
      </c>
      <c r="P8146">
        <v>175</v>
      </c>
      <c r="Q8146">
        <v>0</v>
      </c>
      <c r="R8146">
        <v>1</v>
      </c>
      <c r="S8146">
        <v>0</v>
      </c>
      <c r="T8146">
        <v>21</v>
      </c>
      <c r="U8146">
        <v>0</v>
      </c>
      <c r="V8146">
        <v>0</v>
      </c>
      <c r="W8146">
        <v>0</v>
      </c>
      <c r="X8146">
        <v>73.653136115382253</v>
      </c>
      <c r="Y8146">
        <v>0</v>
      </c>
      <c r="Z8146">
        <v>0</v>
      </c>
      <c r="AA8146">
        <v>0</v>
      </c>
      <c r="AB8146">
        <v>49.48869693477117</v>
      </c>
      <c r="AC8146">
        <v>0</v>
      </c>
      <c r="AD8146">
        <v>0</v>
      </c>
      <c r="AE8146">
        <v>123.14183305015342</v>
      </c>
    </row>
    <row r="8147" spans="1:31" x14ac:dyDescent="0.25">
      <c r="A8147">
        <v>2288555</v>
      </c>
      <c r="B8147">
        <v>1</v>
      </c>
      <c r="C8147" t="s">
        <v>81</v>
      </c>
      <c r="D8147" t="s">
        <v>121</v>
      </c>
      <c r="E8147" t="s">
        <v>176</v>
      </c>
      <c r="F8147" t="s">
        <v>23390</v>
      </c>
      <c r="G8147" t="s">
        <v>178</v>
      </c>
      <c r="H8147" t="s">
        <v>150</v>
      </c>
      <c r="I8147" t="s">
        <v>136</v>
      </c>
      <c r="J8147" t="s">
        <v>137</v>
      </c>
      <c r="K8147" t="s">
        <v>138</v>
      </c>
      <c r="L8147" t="s">
        <v>23391</v>
      </c>
      <c r="M8147" t="s">
        <v>23392</v>
      </c>
      <c r="N8147">
        <v>1.453888888</v>
      </c>
      <c r="O8147">
        <v>0</v>
      </c>
      <c r="P8147">
        <v>55</v>
      </c>
      <c r="Q8147">
        <v>0</v>
      </c>
      <c r="R8147">
        <v>0</v>
      </c>
      <c r="S8147">
        <v>0</v>
      </c>
      <c r="T8147">
        <v>2</v>
      </c>
      <c r="U8147">
        <v>0</v>
      </c>
      <c r="V8147">
        <v>0</v>
      </c>
      <c r="W8147">
        <v>0</v>
      </c>
      <c r="X8147">
        <v>5.6118318325667751</v>
      </c>
      <c r="Y8147">
        <v>0</v>
      </c>
      <c r="Z8147">
        <v>0</v>
      </c>
      <c r="AA8147">
        <v>0</v>
      </c>
      <c r="AB8147">
        <v>1.2377467386511807</v>
      </c>
      <c r="AC8147">
        <v>0</v>
      </c>
      <c r="AD8147">
        <v>0</v>
      </c>
      <c r="AE8147">
        <v>6.8495785712179558</v>
      </c>
    </row>
    <row r="8148" spans="1:31" x14ac:dyDescent="0.25">
      <c r="A8148">
        <v>2288578</v>
      </c>
      <c r="B8148">
        <v>1</v>
      </c>
      <c r="C8148" t="s">
        <v>80</v>
      </c>
      <c r="D8148" t="s">
        <v>95</v>
      </c>
      <c r="E8148" t="s">
        <v>322</v>
      </c>
      <c r="F8148" t="s">
        <v>23393</v>
      </c>
      <c r="G8148" t="s">
        <v>134</v>
      </c>
      <c r="H8148" t="s">
        <v>135</v>
      </c>
      <c r="I8148" t="s">
        <v>136</v>
      </c>
      <c r="J8148" t="s">
        <v>137</v>
      </c>
      <c r="K8148" t="s">
        <v>138</v>
      </c>
      <c r="L8148" t="s">
        <v>23394</v>
      </c>
      <c r="M8148" t="s">
        <v>23395</v>
      </c>
      <c r="N8148">
        <v>0.19771666600000001</v>
      </c>
      <c r="O8148">
        <v>1</v>
      </c>
      <c r="P8148">
        <v>383</v>
      </c>
      <c r="Q8148">
        <v>1</v>
      </c>
      <c r="R8148">
        <v>2</v>
      </c>
      <c r="S8148">
        <v>6</v>
      </c>
      <c r="T8148">
        <v>44</v>
      </c>
      <c r="U8148">
        <v>0</v>
      </c>
      <c r="V8148">
        <v>0</v>
      </c>
      <c r="W8148">
        <v>7.5898117314749991E-2</v>
      </c>
      <c r="X8148">
        <v>21.428699793126196</v>
      </c>
      <c r="Y8148">
        <v>1.2600378869151085</v>
      </c>
      <c r="Z8148">
        <v>1.7924546390750001E-3</v>
      </c>
      <c r="AA8148">
        <v>4.1329306589521213</v>
      </c>
      <c r="AB8148">
        <v>5.2443756550628455</v>
      </c>
      <c r="AC8148">
        <v>0</v>
      </c>
      <c r="AD8148">
        <v>0</v>
      </c>
      <c r="AE8148">
        <v>32.143734566010096</v>
      </c>
    </row>
    <row r="8149" spans="1:31" x14ac:dyDescent="0.25">
      <c r="A8149">
        <v>2288910</v>
      </c>
      <c r="B8149">
        <v>1</v>
      </c>
      <c r="C8149" t="s">
        <v>81</v>
      </c>
      <c r="D8149" t="s">
        <v>113</v>
      </c>
      <c r="E8149" t="s">
        <v>141</v>
      </c>
      <c r="F8149" t="s">
        <v>23396</v>
      </c>
      <c r="G8149" t="s">
        <v>278</v>
      </c>
      <c r="H8149" t="s">
        <v>135</v>
      </c>
      <c r="I8149" t="s">
        <v>136</v>
      </c>
      <c r="J8149" t="s">
        <v>137</v>
      </c>
      <c r="K8149" t="s">
        <v>138</v>
      </c>
      <c r="L8149" t="s">
        <v>23397</v>
      </c>
      <c r="M8149" t="s">
        <v>23398</v>
      </c>
      <c r="N8149">
        <v>3.8172222219999998</v>
      </c>
      <c r="O8149">
        <v>0</v>
      </c>
      <c r="P8149">
        <v>297</v>
      </c>
      <c r="Q8149">
        <v>1</v>
      </c>
      <c r="R8149">
        <v>9</v>
      </c>
      <c r="S8149">
        <v>6</v>
      </c>
      <c r="T8149">
        <v>6</v>
      </c>
      <c r="U8149">
        <v>0</v>
      </c>
      <c r="V8149">
        <v>0</v>
      </c>
      <c r="W8149">
        <v>0</v>
      </c>
      <c r="X8149">
        <v>90.654937708784018</v>
      </c>
      <c r="Y8149">
        <v>0.88955635288824997</v>
      </c>
      <c r="Z8149">
        <v>2.877396734291767</v>
      </c>
      <c r="AA8149">
        <v>25.043205766640884</v>
      </c>
      <c r="AB8149">
        <v>2.5794478031654915</v>
      </c>
      <c r="AC8149">
        <v>0</v>
      </c>
      <c r="AD8149">
        <v>0</v>
      </c>
      <c r="AE8149">
        <v>122.04454436577041</v>
      </c>
    </row>
    <row r="8150" spans="1:31" x14ac:dyDescent="0.25">
      <c r="A8150">
        <v>2288933</v>
      </c>
      <c r="B8150">
        <v>1</v>
      </c>
      <c r="C8150" t="s">
        <v>80</v>
      </c>
      <c r="D8150" t="s">
        <v>104</v>
      </c>
      <c r="E8150" t="s">
        <v>132</v>
      </c>
      <c r="F8150" t="s">
        <v>23399</v>
      </c>
      <c r="G8150" t="s">
        <v>278</v>
      </c>
      <c r="H8150" t="s">
        <v>135</v>
      </c>
      <c r="I8150" t="s">
        <v>136</v>
      </c>
      <c r="J8150" t="s">
        <v>137</v>
      </c>
      <c r="K8150" t="s">
        <v>138</v>
      </c>
      <c r="L8150" t="s">
        <v>23400</v>
      </c>
      <c r="M8150" t="s">
        <v>23401</v>
      </c>
      <c r="N8150">
        <v>0.76749999999999996</v>
      </c>
      <c r="O8150">
        <v>8</v>
      </c>
      <c r="P8150">
        <v>63</v>
      </c>
      <c r="Q8150">
        <v>60</v>
      </c>
      <c r="R8150">
        <v>194</v>
      </c>
      <c r="S8150">
        <v>12</v>
      </c>
      <c r="T8150">
        <v>37</v>
      </c>
      <c r="U8150">
        <v>2</v>
      </c>
      <c r="V8150">
        <v>0</v>
      </c>
      <c r="W8150">
        <v>1.5499655202868055</v>
      </c>
      <c r="X8150">
        <v>9.2859541720869032</v>
      </c>
      <c r="Y8150">
        <v>8.6678646421248242</v>
      </c>
      <c r="Z8150">
        <v>41.743528214312299</v>
      </c>
      <c r="AA8150">
        <v>4.6918194248622767</v>
      </c>
      <c r="AB8150">
        <v>14.895167164911266</v>
      </c>
      <c r="AC8150">
        <v>72.574527478574694</v>
      </c>
      <c r="AD8150">
        <v>0</v>
      </c>
      <c r="AE8150">
        <v>153.40882661715909</v>
      </c>
    </row>
    <row r="8151" spans="1:31" x14ac:dyDescent="0.25">
      <c r="A8151">
        <v>2288787</v>
      </c>
      <c r="B8151">
        <v>1</v>
      </c>
      <c r="C8151" t="s">
        <v>80</v>
      </c>
      <c r="D8151" t="s">
        <v>98</v>
      </c>
      <c r="E8151" t="s">
        <v>147</v>
      </c>
      <c r="F8151" t="s">
        <v>23402</v>
      </c>
      <c r="G8151" t="s">
        <v>149</v>
      </c>
      <c r="H8151" t="s">
        <v>150</v>
      </c>
      <c r="I8151" t="s">
        <v>136</v>
      </c>
      <c r="J8151" t="s">
        <v>137</v>
      </c>
      <c r="K8151" t="s">
        <v>138</v>
      </c>
      <c r="L8151" t="s">
        <v>23403</v>
      </c>
      <c r="M8151" t="s">
        <v>23404</v>
      </c>
      <c r="N8151">
        <v>3.9166666659999998</v>
      </c>
      <c r="O8151">
        <v>0</v>
      </c>
      <c r="P8151">
        <v>0</v>
      </c>
      <c r="Q8151">
        <v>0</v>
      </c>
      <c r="R8151">
        <v>1</v>
      </c>
      <c r="S8151">
        <v>0</v>
      </c>
      <c r="T8151">
        <v>1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1.0738801036049999</v>
      </c>
      <c r="AA8151">
        <v>0</v>
      </c>
      <c r="AB8151">
        <v>0.17084959188150001</v>
      </c>
      <c r="AC8151">
        <v>0</v>
      </c>
      <c r="AD8151">
        <v>0</v>
      </c>
      <c r="AE8151">
        <v>1.2447296954864999</v>
      </c>
    </row>
    <row r="8152" spans="1:31" x14ac:dyDescent="0.25">
      <c r="A8152">
        <v>2288641</v>
      </c>
      <c r="B8152">
        <v>1</v>
      </c>
      <c r="C8152" t="s">
        <v>80</v>
      </c>
      <c r="D8152" t="s">
        <v>96</v>
      </c>
      <c r="E8152" t="s">
        <v>141</v>
      </c>
      <c r="F8152" t="s">
        <v>23405</v>
      </c>
      <c r="G8152" t="s">
        <v>143</v>
      </c>
      <c r="H8152" t="s">
        <v>135</v>
      </c>
      <c r="I8152" t="s">
        <v>136</v>
      </c>
      <c r="J8152" t="s">
        <v>137</v>
      </c>
      <c r="K8152" t="s">
        <v>144</v>
      </c>
      <c r="L8152" t="s">
        <v>23406</v>
      </c>
      <c r="M8152" t="s">
        <v>23407</v>
      </c>
      <c r="N8152">
        <v>6.7861111110000003</v>
      </c>
      <c r="O8152">
        <v>0</v>
      </c>
      <c r="P8152">
        <v>18</v>
      </c>
      <c r="Q8152">
        <v>2</v>
      </c>
      <c r="R8152">
        <v>40</v>
      </c>
      <c r="S8152">
        <v>1</v>
      </c>
      <c r="T8152">
        <v>20</v>
      </c>
      <c r="U8152">
        <v>0</v>
      </c>
      <c r="V8152">
        <v>0</v>
      </c>
      <c r="W8152">
        <v>0</v>
      </c>
      <c r="X8152">
        <v>109.0022436819269</v>
      </c>
      <c r="Y8152">
        <v>10.675180650168324</v>
      </c>
      <c r="Z8152">
        <v>368.50569484676362</v>
      </c>
      <c r="AA8152">
        <v>515.08525089228078</v>
      </c>
      <c r="AB8152">
        <v>132.8204012795612</v>
      </c>
      <c r="AC8152">
        <v>0</v>
      </c>
      <c r="AD8152">
        <v>0</v>
      </c>
      <c r="AE8152">
        <v>1136.0887713507009</v>
      </c>
    </row>
    <row r="8153" spans="1:31" x14ac:dyDescent="0.25">
      <c r="A8153">
        <v>2288741</v>
      </c>
      <c r="B8153">
        <v>1</v>
      </c>
      <c r="C8153" t="s">
        <v>81</v>
      </c>
      <c r="D8153" t="s">
        <v>113</v>
      </c>
      <c r="E8153" t="s">
        <v>157</v>
      </c>
      <c r="F8153" t="s">
        <v>12234</v>
      </c>
      <c r="G8153" t="s">
        <v>134</v>
      </c>
      <c r="H8153" t="s">
        <v>135</v>
      </c>
      <c r="I8153" t="s">
        <v>136</v>
      </c>
      <c r="J8153" t="s">
        <v>137</v>
      </c>
      <c r="K8153" t="s">
        <v>138</v>
      </c>
      <c r="L8153" t="s">
        <v>23408</v>
      </c>
      <c r="M8153" t="s">
        <v>23409</v>
      </c>
      <c r="N8153">
        <v>2.3680555550000002</v>
      </c>
      <c r="O8153">
        <v>0</v>
      </c>
      <c r="P8153">
        <v>244</v>
      </c>
      <c r="Q8153">
        <v>58</v>
      </c>
      <c r="R8153">
        <v>172</v>
      </c>
      <c r="S8153">
        <v>3</v>
      </c>
      <c r="T8153">
        <v>14</v>
      </c>
      <c r="U8153">
        <v>0</v>
      </c>
      <c r="V8153">
        <v>0</v>
      </c>
      <c r="W8153">
        <v>0</v>
      </c>
      <c r="X8153">
        <v>129.35414187207502</v>
      </c>
      <c r="Y8153">
        <v>206.11696520015923</v>
      </c>
      <c r="Z8153">
        <v>629.78146385201057</v>
      </c>
      <c r="AA8153">
        <v>10.151746015265857</v>
      </c>
      <c r="AB8153">
        <v>32.942257473984554</v>
      </c>
      <c r="AC8153">
        <v>0</v>
      </c>
      <c r="AD8153">
        <v>0</v>
      </c>
      <c r="AE8153">
        <v>1008.3465744134952</v>
      </c>
    </row>
    <row r="8154" spans="1:31" x14ac:dyDescent="0.25">
      <c r="A8154">
        <v>2288661</v>
      </c>
      <c r="B8154">
        <v>1</v>
      </c>
      <c r="C8154" t="s">
        <v>80</v>
      </c>
      <c r="D8154" t="s">
        <v>93</v>
      </c>
      <c r="E8154" t="s">
        <v>165</v>
      </c>
      <c r="F8154" t="s">
        <v>23410</v>
      </c>
      <c r="G8154" t="s">
        <v>261</v>
      </c>
      <c r="H8154" t="s">
        <v>150</v>
      </c>
      <c r="I8154" t="s">
        <v>136</v>
      </c>
      <c r="J8154" t="s">
        <v>137</v>
      </c>
      <c r="K8154" t="s">
        <v>138</v>
      </c>
      <c r="L8154" t="s">
        <v>23411</v>
      </c>
      <c r="M8154" t="s">
        <v>23412</v>
      </c>
      <c r="N8154">
        <v>6.102777777</v>
      </c>
      <c r="O8154">
        <v>0</v>
      </c>
      <c r="P8154">
        <v>1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1.5354004035937776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1.5354004035937776</v>
      </c>
    </row>
    <row r="8155" spans="1:31" x14ac:dyDescent="0.25">
      <c r="A8155">
        <v>2288638</v>
      </c>
      <c r="B8155">
        <v>1</v>
      </c>
      <c r="C8155" t="s">
        <v>81</v>
      </c>
      <c r="D8155" t="s">
        <v>123</v>
      </c>
      <c r="E8155" t="s">
        <v>147</v>
      </c>
      <c r="F8155" t="s">
        <v>23413</v>
      </c>
      <c r="G8155" t="s">
        <v>154</v>
      </c>
      <c r="H8155" t="s">
        <v>150</v>
      </c>
      <c r="I8155" t="s">
        <v>136</v>
      </c>
      <c r="J8155" t="s">
        <v>137</v>
      </c>
      <c r="K8155" t="s">
        <v>144</v>
      </c>
      <c r="L8155" t="s">
        <v>23414</v>
      </c>
      <c r="M8155" t="s">
        <v>23415</v>
      </c>
      <c r="N8155">
        <v>6.9805555549999996</v>
      </c>
      <c r="O8155">
        <v>0</v>
      </c>
      <c r="P8155">
        <v>332</v>
      </c>
      <c r="Q8155">
        <v>0</v>
      </c>
      <c r="R8155">
        <v>0</v>
      </c>
      <c r="S8155">
        <v>0</v>
      </c>
      <c r="T8155">
        <v>8</v>
      </c>
      <c r="U8155">
        <v>0</v>
      </c>
      <c r="V8155">
        <v>0</v>
      </c>
      <c r="W8155">
        <v>0</v>
      </c>
      <c r="X8155">
        <v>426.86958725382885</v>
      </c>
      <c r="Y8155">
        <v>0</v>
      </c>
      <c r="Z8155">
        <v>0</v>
      </c>
      <c r="AA8155">
        <v>0</v>
      </c>
      <c r="AB8155">
        <v>24.148030049490782</v>
      </c>
      <c r="AC8155">
        <v>0</v>
      </c>
      <c r="AD8155">
        <v>0</v>
      </c>
      <c r="AE8155">
        <v>451.01761730331964</v>
      </c>
    </row>
    <row r="8156" spans="1:31" x14ac:dyDescent="0.25">
      <c r="A8156">
        <v>2288830</v>
      </c>
      <c r="B8156">
        <v>1</v>
      </c>
      <c r="C8156" t="s">
        <v>80</v>
      </c>
      <c r="D8156" t="s">
        <v>92</v>
      </c>
      <c r="E8156" t="s">
        <v>147</v>
      </c>
      <c r="F8156" t="s">
        <v>23416</v>
      </c>
      <c r="G8156" t="s">
        <v>149</v>
      </c>
      <c r="H8156" t="s">
        <v>150</v>
      </c>
      <c r="I8156" t="s">
        <v>136</v>
      </c>
      <c r="J8156" t="s">
        <v>137</v>
      </c>
      <c r="K8156" t="s">
        <v>138</v>
      </c>
      <c r="L8156" t="s">
        <v>23417</v>
      </c>
      <c r="M8156" t="s">
        <v>23418</v>
      </c>
      <c r="N8156">
        <v>0.43</v>
      </c>
      <c r="O8156">
        <v>0</v>
      </c>
      <c r="P8156">
        <v>120</v>
      </c>
      <c r="Q8156">
        <v>0</v>
      </c>
      <c r="R8156">
        <v>3</v>
      </c>
      <c r="S8156">
        <v>0</v>
      </c>
      <c r="T8156">
        <v>4</v>
      </c>
      <c r="U8156">
        <v>0</v>
      </c>
      <c r="V8156">
        <v>0</v>
      </c>
      <c r="W8156">
        <v>0</v>
      </c>
      <c r="X8156">
        <v>8.8418477764420036</v>
      </c>
      <c r="Y8156">
        <v>0</v>
      </c>
      <c r="Z8156">
        <v>0</v>
      </c>
      <c r="AA8156">
        <v>0</v>
      </c>
      <c r="AB8156">
        <v>0.44457135787110003</v>
      </c>
      <c r="AC8156">
        <v>0</v>
      </c>
      <c r="AD8156">
        <v>0</v>
      </c>
      <c r="AE8156">
        <v>9.2864191343131033</v>
      </c>
    </row>
    <row r="8157" spans="1:31" x14ac:dyDescent="0.25">
      <c r="A8157">
        <v>2288681</v>
      </c>
      <c r="B8157">
        <v>1</v>
      </c>
      <c r="C8157" t="s">
        <v>80</v>
      </c>
      <c r="D8157" t="s">
        <v>96</v>
      </c>
      <c r="E8157" t="s">
        <v>132</v>
      </c>
      <c r="F8157" t="s">
        <v>23419</v>
      </c>
      <c r="G8157" t="s">
        <v>154</v>
      </c>
      <c r="H8157" t="s">
        <v>135</v>
      </c>
      <c r="I8157" t="s">
        <v>136</v>
      </c>
      <c r="J8157" t="s">
        <v>137</v>
      </c>
      <c r="K8157" t="s">
        <v>144</v>
      </c>
      <c r="L8157" t="s">
        <v>23420</v>
      </c>
      <c r="M8157" t="s">
        <v>23421</v>
      </c>
      <c r="N8157">
        <v>2.8955555550000001</v>
      </c>
      <c r="O8157">
        <v>0</v>
      </c>
      <c r="P8157">
        <v>0</v>
      </c>
      <c r="Q8157">
        <v>0</v>
      </c>
      <c r="R8157">
        <v>0</v>
      </c>
      <c r="S8157">
        <v>1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3.9884977015402781</v>
      </c>
      <c r="AB8157">
        <v>0</v>
      </c>
      <c r="AC8157">
        <v>0</v>
      </c>
      <c r="AD8157">
        <v>0</v>
      </c>
      <c r="AE8157">
        <v>3.9884977015402781</v>
      </c>
    </row>
    <row r="8158" spans="1:31" x14ac:dyDescent="0.25">
      <c r="A8158">
        <v>2288575</v>
      </c>
      <c r="B8158">
        <v>1</v>
      </c>
      <c r="C8158" t="s">
        <v>80</v>
      </c>
      <c r="D8158" t="s">
        <v>95</v>
      </c>
      <c r="E8158" t="s">
        <v>322</v>
      </c>
      <c r="F8158" t="s">
        <v>23393</v>
      </c>
      <c r="G8158" t="s">
        <v>134</v>
      </c>
      <c r="H8158" t="s">
        <v>135</v>
      </c>
      <c r="I8158" t="s">
        <v>136</v>
      </c>
      <c r="J8158" t="s">
        <v>137</v>
      </c>
      <c r="K8158" t="s">
        <v>138</v>
      </c>
      <c r="L8158" t="s">
        <v>23422</v>
      </c>
      <c r="M8158" t="s">
        <v>23423</v>
      </c>
      <c r="N8158">
        <v>0.19897777699999999</v>
      </c>
      <c r="O8158">
        <v>1</v>
      </c>
      <c r="P8158">
        <v>383</v>
      </c>
      <c r="Q8158">
        <v>1</v>
      </c>
      <c r="R8158">
        <v>2</v>
      </c>
      <c r="S8158">
        <v>6</v>
      </c>
      <c r="T8158">
        <v>44</v>
      </c>
      <c r="U8158">
        <v>0</v>
      </c>
      <c r="V8158">
        <v>0</v>
      </c>
      <c r="W8158">
        <v>7.8681118101000008E-2</v>
      </c>
      <c r="X8158">
        <v>22.309927590651128</v>
      </c>
      <c r="Y8158">
        <v>1.2195454563857002</v>
      </c>
      <c r="Z8158">
        <v>1.5039275521000002E-3</v>
      </c>
      <c r="AA8158">
        <v>4.2666340915385339</v>
      </c>
      <c r="AB8158">
        <v>5.3210544551420904</v>
      </c>
      <c r="AC8158">
        <v>0</v>
      </c>
      <c r="AD8158">
        <v>0</v>
      </c>
      <c r="AE8158">
        <v>33.197346639370551</v>
      </c>
    </row>
    <row r="8159" spans="1:31" x14ac:dyDescent="0.25">
      <c r="A8159">
        <v>2288810</v>
      </c>
      <c r="B8159">
        <v>1</v>
      </c>
      <c r="C8159" t="s">
        <v>80</v>
      </c>
      <c r="D8159" t="s">
        <v>101</v>
      </c>
      <c r="E8159" t="s">
        <v>165</v>
      </c>
      <c r="F8159" t="s">
        <v>22834</v>
      </c>
      <c r="G8159" t="s">
        <v>167</v>
      </c>
      <c r="H8159" t="s">
        <v>150</v>
      </c>
      <c r="I8159" t="s">
        <v>136</v>
      </c>
      <c r="J8159" t="s">
        <v>137</v>
      </c>
      <c r="K8159" t="s">
        <v>138</v>
      </c>
      <c r="L8159" t="s">
        <v>23424</v>
      </c>
      <c r="M8159" t="s">
        <v>23425</v>
      </c>
      <c r="N8159">
        <v>1.6144444440000001</v>
      </c>
      <c r="O8159">
        <v>0</v>
      </c>
      <c r="P8159">
        <v>3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1.7202616836236668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1.7202616836236668</v>
      </c>
    </row>
    <row r="8160" spans="1:31" x14ac:dyDescent="0.25">
      <c r="A8160">
        <v>2288618</v>
      </c>
      <c r="B8160">
        <v>1</v>
      </c>
      <c r="C8160" t="s">
        <v>80</v>
      </c>
      <c r="D8160" t="s">
        <v>95</v>
      </c>
      <c r="E8160" t="s">
        <v>141</v>
      </c>
      <c r="F8160" t="s">
        <v>6877</v>
      </c>
      <c r="G8160" t="s">
        <v>268</v>
      </c>
      <c r="H8160" t="s">
        <v>135</v>
      </c>
      <c r="I8160" t="s">
        <v>136</v>
      </c>
      <c r="J8160" t="s">
        <v>137</v>
      </c>
      <c r="K8160" t="s">
        <v>138</v>
      </c>
      <c r="L8160" t="s">
        <v>23426</v>
      </c>
      <c r="M8160" t="s">
        <v>23427</v>
      </c>
      <c r="N8160">
        <v>1.961944444</v>
      </c>
      <c r="O8160">
        <v>0</v>
      </c>
      <c r="P8160">
        <v>0</v>
      </c>
      <c r="Q8160">
        <v>1</v>
      </c>
      <c r="R8160">
        <v>0</v>
      </c>
      <c r="S8160">
        <v>3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0.64275700822190007</v>
      </c>
      <c r="Z8160">
        <v>0</v>
      </c>
      <c r="AA8160">
        <v>162.11454042130015</v>
      </c>
      <c r="AB8160">
        <v>0</v>
      </c>
      <c r="AC8160">
        <v>0</v>
      </c>
      <c r="AD8160">
        <v>0</v>
      </c>
      <c r="AE8160">
        <v>162.75729742952205</v>
      </c>
    </row>
    <row r="8161" spans="1:31" x14ac:dyDescent="0.25">
      <c r="A8161">
        <v>2288767</v>
      </c>
      <c r="B8161">
        <v>1</v>
      </c>
      <c r="C8161" t="s">
        <v>80</v>
      </c>
      <c r="D8161" t="s">
        <v>85</v>
      </c>
      <c r="E8161" t="s">
        <v>165</v>
      </c>
      <c r="F8161" t="s">
        <v>23428</v>
      </c>
      <c r="G8161" t="s">
        <v>198</v>
      </c>
      <c r="H8161" t="s">
        <v>150</v>
      </c>
      <c r="I8161" t="s">
        <v>136</v>
      </c>
      <c r="J8161" t="s">
        <v>137</v>
      </c>
      <c r="K8161" t="s">
        <v>138</v>
      </c>
      <c r="L8161" t="s">
        <v>23429</v>
      </c>
      <c r="M8161" t="s">
        <v>23430</v>
      </c>
      <c r="N8161">
        <v>2.659166666</v>
      </c>
      <c r="O8161">
        <v>0</v>
      </c>
      <c r="P8161">
        <v>6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4.834838962028245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4.834838962028245</v>
      </c>
    </row>
    <row r="8162" spans="1:31" x14ac:dyDescent="0.25">
      <c r="A8162">
        <v>2288959</v>
      </c>
      <c r="B8162">
        <v>1</v>
      </c>
      <c r="C8162" t="s">
        <v>80</v>
      </c>
      <c r="D8162" t="s">
        <v>97</v>
      </c>
      <c r="E8162" t="s">
        <v>141</v>
      </c>
      <c r="F8162" t="s">
        <v>23431</v>
      </c>
      <c r="G8162" t="s">
        <v>134</v>
      </c>
      <c r="H8162" t="s">
        <v>135</v>
      </c>
      <c r="I8162" t="s">
        <v>136</v>
      </c>
      <c r="J8162" t="s">
        <v>137</v>
      </c>
      <c r="K8162" t="s">
        <v>138</v>
      </c>
      <c r="L8162" t="s">
        <v>23432</v>
      </c>
      <c r="M8162" t="s">
        <v>23433</v>
      </c>
      <c r="N8162">
        <v>0.59111111100000002</v>
      </c>
      <c r="O8162">
        <v>0</v>
      </c>
      <c r="P8162">
        <v>87</v>
      </c>
      <c r="Q8162">
        <v>0</v>
      </c>
      <c r="R8162">
        <v>46</v>
      </c>
      <c r="S8162">
        <v>0</v>
      </c>
      <c r="T8162">
        <v>23</v>
      </c>
      <c r="U8162">
        <v>0</v>
      </c>
      <c r="V8162">
        <v>0</v>
      </c>
      <c r="W8162">
        <v>0</v>
      </c>
      <c r="X8162">
        <v>81.505280539583282</v>
      </c>
      <c r="Y8162">
        <v>0</v>
      </c>
      <c r="Z8162">
        <v>24.109267898318407</v>
      </c>
      <c r="AA8162">
        <v>0</v>
      </c>
      <c r="AB8162">
        <v>12.164929694311333</v>
      </c>
      <c r="AC8162">
        <v>0</v>
      </c>
      <c r="AD8162">
        <v>0</v>
      </c>
      <c r="AE8162">
        <v>117.77947813221303</v>
      </c>
    </row>
    <row r="8163" spans="1:31" x14ac:dyDescent="0.25">
      <c r="A8163">
        <v>2288673</v>
      </c>
      <c r="B8163">
        <v>1</v>
      </c>
      <c r="C8163" t="s">
        <v>80</v>
      </c>
      <c r="D8163" t="s">
        <v>92</v>
      </c>
      <c r="E8163" t="s">
        <v>165</v>
      </c>
      <c r="F8163" t="s">
        <v>23434</v>
      </c>
      <c r="G8163" t="s">
        <v>261</v>
      </c>
      <c r="H8163" t="s">
        <v>150</v>
      </c>
      <c r="I8163" t="s">
        <v>136</v>
      </c>
      <c r="J8163" t="s">
        <v>137</v>
      </c>
      <c r="K8163" t="s">
        <v>138</v>
      </c>
      <c r="L8163" t="s">
        <v>23435</v>
      </c>
      <c r="M8163" t="s">
        <v>23436</v>
      </c>
      <c r="N8163">
        <v>6.3358333330000001</v>
      </c>
      <c r="O8163">
        <v>0</v>
      </c>
      <c r="P8163">
        <v>0</v>
      </c>
      <c r="Q8163">
        <v>0</v>
      </c>
      <c r="R8163">
        <v>1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0.25484297865604166</v>
      </c>
      <c r="AA8163">
        <v>0</v>
      </c>
      <c r="AB8163">
        <v>0</v>
      </c>
      <c r="AC8163">
        <v>0</v>
      </c>
      <c r="AD8163">
        <v>0</v>
      </c>
      <c r="AE8163">
        <v>0.25484297865604166</v>
      </c>
    </row>
    <row r="8164" spans="1:31" x14ac:dyDescent="0.25">
      <c r="A8164">
        <v>2288942</v>
      </c>
      <c r="B8164">
        <v>1</v>
      </c>
      <c r="C8164" t="s">
        <v>80</v>
      </c>
      <c r="D8164" t="s">
        <v>97</v>
      </c>
      <c r="E8164" t="s">
        <v>165</v>
      </c>
      <c r="F8164" t="s">
        <v>23437</v>
      </c>
      <c r="G8164" t="s">
        <v>198</v>
      </c>
      <c r="H8164" t="s">
        <v>150</v>
      </c>
      <c r="I8164" t="s">
        <v>136</v>
      </c>
      <c r="J8164" t="s">
        <v>137</v>
      </c>
      <c r="K8164" t="s">
        <v>138</v>
      </c>
      <c r="L8164" t="s">
        <v>23438</v>
      </c>
      <c r="M8164" t="s">
        <v>23439</v>
      </c>
      <c r="N8164">
        <v>1.939166666</v>
      </c>
      <c r="O8164">
        <v>0</v>
      </c>
      <c r="P8164">
        <v>3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4.2667100087163998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4.2667100087163998</v>
      </c>
    </row>
    <row r="8165" spans="1:31" x14ac:dyDescent="0.25">
      <c r="A8165">
        <v>2288836</v>
      </c>
      <c r="B8165">
        <v>1</v>
      </c>
      <c r="C8165" t="s">
        <v>80</v>
      </c>
      <c r="D8165" t="s">
        <v>107</v>
      </c>
      <c r="E8165" t="s">
        <v>165</v>
      </c>
      <c r="F8165" t="s">
        <v>20769</v>
      </c>
      <c r="G8165" t="s">
        <v>167</v>
      </c>
      <c r="H8165" t="s">
        <v>150</v>
      </c>
      <c r="I8165" t="s">
        <v>136</v>
      </c>
      <c r="J8165" t="s">
        <v>137</v>
      </c>
      <c r="K8165" t="s">
        <v>138</v>
      </c>
      <c r="L8165" t="s">
        <v>23440</v>
      </c>
      <c r="M8165" t="s">
        <v>23441</v>
      </c>
      <c r="N8165">
        <v>3.88</v>
      </c>
      <c r="O8165">
        <v>0</v>
      </c>
      <c r="P8165">
        <v>2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0.16807981975937503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0.16807981975937503</v>
      </c>
    </row>
    <row r="8166" spans="1:31" x14ac:dyDescent="0.25">
      <c r="A8166">
        <v>2288587</v>
      </c>
      <c r="B8166">
        <v>1</v>
      </c>
      <c r="C8166" t="s">
        <v>81</v>
      </c>
      <c r="D8166" t="s">
        <v>121</v>
      </c>
      <c r="E8166" t="s">
        <v>147</v>
      </c>
      <c r="F8166" t="s">
        <v>8698</v>
      </c>
      <c r="G8166" t="s">
        <v>149</v>
      </c>
      <c r="H8166" t="s">
        <v>150</v>
      </c>
      <c r="I8166" t="s">
        <v>136</v>
      </c>
      <c r="J8166" t="s">
        <v>137</v>
      </c>
      <c r="K8166" t="s">
        <v>138</v>
      </c>
      <c r="L8166" t="s">
        <v>23442</v>
      </c>
      <c r="M8166" t="s">
        <v>23443</v>
      </c>
      <c r="N8166">
        <v>2.3347222219999999</v>
      </c>
      <c r="O8166">
        <v>0</v>
      </c>
      <c r="P8166">
        <v>17</v>
      </c>
      <c r="Q8166">
        <v>0</v>
      </c>
      <c r="R8166">
        <v>3</v>
      </c>
      <c r="S8166">
        <v>0</v>
      </c>
      <c r="T8166">
        <v>4</v>
      </c>
      <c r="U8166">
        <v>0</v>
      </c>
      <c r="V8166">
        <v>0</v>
      </c>
      <c r="W8166">
        <v>0</v>
      </c>
      <c r="X8166">
        <v>4.4293894329724894</v>
      </c>
      <c r="Y8166">
        <v>0</v>
      </c>
      <c r="Z8166">
        <v>0.22737844825950002</v>
      </c>
      <c r="AA8166">
        <v>0</v>
      </c>
      <c r="AB8166">
        <v>3.3999025135973331</v>
      </c>
      <c r="AC8166">
        <v>0</v>
      </c>
      <c r="AD8166">
        <v>0</v>
      </c>
      <c r="AE8166">
        <v>8.0566703948293217</v>
      </c>
    </row>
    <row r="8167" spans="1:31" x14ac:dyDescent="0.25">
      <c r="A8167">
        <v>2288690</v>
      </c>
      <c r="B8167">
        <v>1</v>
      </c>
      <c r="C8167" t="s">
        <v>80</v>
      </c>
      <c r="D8167" t="s">
        <v>98</v>
      </c>
      <c r="E8167" t="s">
        <v>132</v>
      </c>
      <c r="F8167" t="s">
        <v>21063</v>
      </c>
      <c r="G8167" t="s">
        <v>442</v>
      </c>
      <c r="H8167" t="s">
        <v>135</v>
      </c>
      <c r="I8167" t="s">
        <v>136</v>
      </c>
      <c r="J8167" t="s">
        <v>137</v>
      </c>
      <c r="K8167" t="s">
        <v>138</v>
      </c>
      <c r="L8167" t="s">
        <v>23444</v>
      </c>
      <c r="M8167" t="s">
        <v>23445</v>
      </c>
      <c r="N8167">
        <v>1.103611111</v>
      </c>
      <c r="O8167">
        <v>0</v>
      </c>
      <c r="P8167">
        <v>748</v>
      </c>
      <c r="Q8167">
        <v>1</v>
      </c>
      <c r="R8167">
        <v>323</v>
      </c>
      <c r="S8167">
        <v>2</v>
      </c>
      <c r="T8167">
        <v>188</v>
      </c>
      <c r="U8167">
        <v>0</v>
      </c>
      <c r="V8167">
        <v>0</v>
      </c>
      <c r="W8167">
        <v>0</v>
      </c>
      <c r="X8167">
        <v>226.1579688621116</v>
      </c>
      <c r="Y8167">
        <v>0.77313720910862505</v>
      </c>
      <c r="Z8167">
        <v>206.46573210332241</v>
      </c>
      <c r="AA8167">
        <v>4.7698827913871558</v>
      </c>
      <c r="AB8167">
        <v>167.15462939813744</v>
      </c>
      <c r="AC8167">
        <v>0</v>
      </c>
      <c r="AD8167">
        <v>0</v>
      </c>
      <c r="AE8167">
        <v>605.32135036406726</v>
      </c>
    </row>
    <row r="8168" spans="1:31" x14ac:dyDescent="0.25">
      <c r="A8168">
        <v>2288876</v>
      </c>
      <c r="B8168">
        <v>1</v>
      </c>
      <c r="C8168" t="s">
        <v>81</v>
      </c>
      <c r="D8168" t="s">
        <v>128</v>
      </c>
      <c r="E8168" t="s">
        <v>132</v>
      </c>
      <c r="F8168" t="s">
        <v>23446</v>
      </c>
      <c r="G8168" t="s">
        <v>134</v>
      </c>
      <c r="H8168" t="s">
        <v>135</v>
      </c>
      <c r="I8168" t="s">
        <v>738</v>
      </c>
      <c r="J8168" t="s">
        <v>137</v>
      </c>
      <c r="K8168" t="s">
        <v>138</v>
      </c>
      <c r="L8168" t="s">
        <v>23447</v>
      </c>
      <c r="M8168" t="s">
        <v>23448</v>
      </c>
      <c r="N8168">
        <v>3.7777776999999998E-2</v>
      </c>
      <c r="O8168">
        <v>7</v>
      </c>
      <c r="P8168">
        <v>1323</v>
      </c>
      <c r="Q8168">
        <v>25</v>
      </c>
      <c r="R8168">
        <v>19</v>
      </c>
      <c r="S8168">
        <v>23</v>
      </c>
      <c r="T8168">
        <v>113</v>
      </c>
      <c r="U8168">
        <v>0</v>
      </c>
      <c r="V8168">
        <v>0</v>
      </c>
      <c r="W8168">
        <v>6.1817033488066671E-2</v>
      </c>
      <c r="X8168">
        <v>5.8286589097122086</v>
      </c>
      <c r="Y8168">
        <v>3.1725576433978668</v>
      </c>
      <c r="Z8168">
        <v>0.18007797112359999</v>
      </c>
      <c r="AA8168">
        <v>6.3787091879828006</v>
      </c>
      <c r="AB8168">
        <v>1.6451276484092887</v>
      </c>
      <c r="AC8168">
        <v>0</v>
      </c>
      <c r="AD8168">
        <v>0</v>
      </c>
      <c r="AE8168">
        <v>17.266948394113832</v>
      </c>
    </row>
    <row r="8169" spans="1:31" x14ac:dyDescent="0.25">
      <c r="A8169">
        <v>2288899</v>
      </c>
      <c r="B8169">
        <v>1</v>
      </c>
      <c r="C8169" t="s">
        <v>80</v>
      </c>
      <c r="D8169" t="s">
        <v>88</v>
      </c>
      <c r="E8169" t="s">
        <v>165</v>
      </c>
      <c r="F8169" t="s">
        <v>23449</v>
      </c>
      <c r="G8169" t="s">
        <v>225</v>
      </c>
      <c r="H8169" t="s">
        <v>150</v>
      </c>
      <c r="I8169" t="s">
        <v>136</v>
      </c>
      <c r="J8169" t="s">
        <v>137</v>
      </c>
      <c r="K8169" t="s">
        <v>138</v>
      </c>
      <c r="L8169" t="s">
        <v>23450</v>
      </c>
      <c r="M8169" t="s">
        <v>23451</v>
      </c>
      <c r="N8169">
        <v>0.90444444400000001</v>
      </c>
      <c r="O8169">
        <v>0</v>
      </c>
      <c r="P8169">
        <v>4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0.66374257208233334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0.66374257208233334</v>
      </c>
    </row>
    <row r="8170" spans="1:31" x14ac:dyDescent="0.25">
      <c r="A8170">
        <v>2288707</v>
      </c>
      <c r="B8170">
        <v>1</v>
      </c>
      <c r="C8170" t="s">
        <v>80</v>
      </c>
      <c r="D8170" t="s">
        <v>84</v>
      </c>
      <c r="E8170" t="s">
        <v>157</v>
      </c>
      <c r="F8170" t="s">
        <v>23452</v>
      </c>
      <c r="G8170" t="s">
        <v>134</v>
      </c>
      <c r="H8170" t="s">
        <v>135</v>
      </c>
      <c r="I8170" t="s">
        <v>136</v>
      </c>
      <c r="J8170" t="s">
        <v>137</v>
      </c>
      <c r="K8170" t="s">
        <v>138</v>
      </c>
      <c r="L8170" t="s">
        <v>23453</v>
      </c>
      <c r="M8170" t="s">
        <v>23454</v>
      </c>
      <c r="N8170">
        <v>1.6291666659999999</v>
      </c>
      <c r="O8170">
        <v>0</v>
      </c>
      <c r="P8170">
        <v>1096</v>
      </c>
      <c r="Q8170">
        <v>0</v>
      </c>
      <c r="R8170">
        <v>0</v>
      </c>
      <c r="S8170">
        <v>0</v>
      </c>
      <c r="T8170">
        <v>40</v>
      </c>
      <c r="U8170">
        <v>0</v>
      </c>
      <c r="V8170">
        <v>0</v>
      </c>
      <c r="W8170">
        <v>0</v>
      </c>
      <c r="X8170">
        <v>453.7467853424584</v>
      </c>
      <c r="Y8170">
        <v>0</v>
      </c>
      <c r="Z8170">
        <v>0</v>
      </c>
      <c r="AA8170">
        <v>0</v>
      </c>
      <c r="AB8170">
        <v>75.888752827582906</v>
      </c>
      <c r="AC8170">
        <v>0</v>
      </c>
      <c r="AD8170">
        <v>0</v>
      </c>
      <c r="AE8170">
        <v>529.63553817004129</v>
      </c>
    </row>
    <row r="8171" spans="1:31" x14ac:dyDescent="0.25">
      <c r="A8171">
        <v>2288856</v>
      </c>
      <c r="B8171">
        <v>1</v>
      </c>
      <c r="C8171" t="s">
        <v>80</v>
      </c>
      <c r="D8171" t="s">
        <v>96</v>
      </c>
      <c r="E8171" t="s">
        <v>165</v>
      </c>
      <c r="F8171" t="s">
        <v>23455</v>
      </c>
      <c r="G8171" t="s">
        <v>225</v>
      </c>
      <c r="H8171" t="s">
        <v>150</v>
      </c>
      <c r="I8171" t="s">
        <v>136</v>
      </c>
      <c r="J8171" t="s">
        <v>137</v>
      </c>
      <c r="K8171" t="s">
        <v>138</v>
      </c>
      <c r="L8171" t="s">
        <v>23456</v>
      </c>
      <c r="M8171" t="s">
        <v>23457</v>
      </c>
      <c r="N8171">
        <v>1.9624999999999999</v>
      </c>
      <c r="O8171">
        <v>0</v>
      </c>
      <c r="P8171">
        <v>2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0.66944024060154173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0.66944024060154173</v>
      </c>
    </row>
    <row r="8172" spans="1:31" x14ac:dyDescent="0.25">
      <c r="A8172">
        <v>2288962</v>
      </c>
      <c r="B8172">
        <v>1</v>
      </c>
      <c r="C8172" t="s">
        <v>80</v>
      </c>
      <c r="D8172" t="s">
        <v>97</v>
      </c>
      <c r="E8172" t="s">
        <v>165</v>
      </c>
      <c r="F8172" t="s">
        <v>23458</v>
      </c>
      <c r="G8172" t="s">
        <v>198</v>
      </c>
      <c r="H8172" t="s">
        <v>150</v>
      </c>
      <c r="I8172" t="s">
        <v>136</v>
      </c>
      <c r="J8172" t="s">
        <v>137</v>
      </c>
      <c r="K8172" t="s">
        <v>138</v>
      </c>
      <c r="L8172" t="s">
        <v>23459</v>
      </c>
      <c r="M8172" t="s">
        <v>23460</v>
      </c>
      <c r="N8172">
        <v>4.358055555</v>
      </c>
      <c r="O8172">
        <v>0</v>
      </c>
      <c r="P8172">
        <v>1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2.8566463185956668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2.8566463185956668</v>
      </c>
    </row>
    <row r="8173" spans="1:31" x14ac:dyDescent="0.25">
      <c r="A8173">
        <v>2288670</v>
      </c>
      <c r="B8173">
        <v>1</v>
      </c>
      <c r="C8173" t="s">
        <v>81</v>
      </c>
      <c r="D8173" t="s">
        <v>118</v>
      </c>
      <c r="E8173" t="s">
        <v>147</v>
      </c>
      <c r="F8173" t="s">
        <v>23461</v>
      </c>
      <c r="G8173" t="s">
        <v>149</v>
      </c>
      <c r="H8173" t="s">
        <v>150</v>
      </c>
      <c r="I8173" t="s">
        <v>136</v>
      </c>
      <c r="J8173" t="s">
        <v>137</v>
      </c>
      <c r="K8173" t="s">
        <v>138</v>
      </c>
      <c r="L8173" t="s">
        <v>23462</v>
      </c>
      <c r="M8173" t="s">
        <v>23463</v>
      </c>
      <c r="N8173">
        <v>1.155</v>
      </c>
      <c r="O8173">
        <v>0</v>
      </c>
      <c r="P8173">
        <v>196</v>
      </c>
      <c r="Q8173">
        <v>0</v>
      </c>
      <c r="R8173">
        <v>0</v>
      </c>
      <c r="S8173">
        <v>0</v>
      </c>
      <c r="T8173">
        <v>4</v>
      </c>
      <c r="U8173">
        <v>0</v>
      </c>
      <c r="V8173">
        <v>0</v>
      </c>
      <c r="W8173">
        <v>0</v>
      </c>
      <c r="X8173">
        <v>54.296531846331419</v>
      </c>
      <c r="Y8173">
        <v>0</v>
      </c>
      <c r="Z8173">
        <v>0</v>
      </c>
      <c r="AA8173">
        <v>0</v>
      </c>
      <c r="AB8173">
        <v>2.1684219516575003</v>
      </c>
      <c r="AC8173">
        <v>0</v>
      </c>
      <c r="AD8173">
        <v>0</v>
      </c>
      <c r="AE8173">
        <v>56.464953797988919</v>
      </c>
    </row>
    <row r="8174" spans="1:31" x14ac:dyDescent="0.25">
      <c r="A8174">
        <v>2289062</v>
      </c>
      <c r="B8174">
        <v>1</v>
      </c>
      <c r="C8174" t="s">
        <v>80</v>
      </c>
      <c r="D8174" t="s">
        <v>96</v>
      </c>
      <c r="E8174" t="s">
        <v>312</v>
      </c>
      <c r="F8174" t="s">
        <v>23464</v>
      </c>
      <c r="G8174" t="s">
        <v>1032</v>
      </c>
      <c r="H8174" t="s">
        <v>150</v>
      </c>
      <c r="I8174" t="s">
        <v>136</v>
      </c>
      <c r="J8174" t="s">
        <v>137</v>
      </c>
      <c r="K8174" t="s">
        <v>138</v>
      </c>
      <c r="L8174" t="s">
        <v>23465</v>
      </c>
      <c r="M8174" t="s">
        <v>23466</v>
      </c>
      <c r="N8174">
        <v>2.0211111110000002</v>
      </c>
      <c r="O8174">
        <v>0</v>
      </c>
      <c r="P8174">
        <v>12</v>
      </c>
      <c r="Q8174">
        <v>0</v>
      </c>
      <c r="R8174">
        <v>0</v>
      </c>
      <c r="S8174">
        <v>0</v>
      </c>
      <c r="T8174">
        <v>63</v>
      </c>
      <c r="U8174">
        <v>0</v>
      </c>
      <c r="V8174">
        <v>0</v>
      </c>
      <c r="W8174">
        <v>0</v>
      </c>
      <c r="X8174">
        <v>19.527657813930844</v>
      </c>
      <c r="Y8174">
        <v>0</v>
      </c>
      <c r="Z8174">
        <v>0</v>
      </c>
      <c r="AA8174">
        <v>0</v>
      </c>
      <c r="AB8174">
        <v>118.89128384669857</v>
      </c>
      <c r="AC8174">
        <v>0</v>
      </c>
      <c r="AD8174">
        <v>0</v>
      </c>
      <c r="AE8174">
        <v>138.4189416606294</v>
      </c>
    </row>
    <row r="8175" spans="1:31" x14ac:dyDescent="0.25">
      <c r="A8175">
        <v>2288630</v>
      </c>
      <c r="B8175">
        <v>1</v>
      </c>
      <c r="C8175" t="s">
        <v>81</v>
      </c>
      <c r="D8175" t="s">
        <v>120</v>
      </c>
      <c r="E8175" t="s">
        <v>165</v>
      </c>
      <c r="F8175" t="s">
        <v>23467</v>
      </c>
      <c r="G8175" t="s">
        <v>198</v>
      </c>
      <c r="H8175" t="s">
        <v>150</v>
      </c>
      <c r="I8175" t="s">
        <v>136</v>
      </c>
      <c r="J8175" t="s">
        <v>137</v>
      </c>
      <c r="K8175" t="s">
        <v>138</v>
      </c>
      <c r="L8175" t="s">
        <v>23468</v>
      </c>
      <c r="M8175" t="s">
        <v>23469</v>
      </c>
      <c r="N8175">
        <v>2.5272222219999998</v>
      </c>
      <c r="O8175">
        <v>0</v>
      </c>
      <c r="P8175">
        <v>1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0.6670850238453333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0.6670850238453333</v>
      </c>
    </row>
    <row r="8176" spans="1:31" x14ac:dyDescent="0.25">
      <c r="A8176">
        <v>2288833</v>
      </c>
      <c r="B8176">
        <v>1</v>
      </c>
      <c r="C8176" t="s">
        <v>80</v>
      </c>
      <c r="D8176" t="s">
        <v>91</v>
      </c>
      <c r="E8176" t="s">
        <v>132</v>
      </c>
      <c r="F8176" t="s">
        <v>23470</v>
      </c>
      <c r="G8176" t="s">
        <v>442</v>
      </c>
      <c r="H8176" t="s">
        <v>135</v>
      </c>
      <c r="I8176" t="s">
        <v>136</v>
      </c>
      <c r="J8176" t="s">
        <v>137</v>
      </c>
      <c r="K8176" t="s">
        <v>138</v>
      </c>
      <c r="L8176" t="s">
        <v>23471</v>
      </c>
      <c r="M8176" t="s">
        <v>23472</v>
      </c>
      <c r="N8176">
        <v>0.281388888</v>
      </c>
      <c r="O8176">
        <v>5</v>
      </c>
      <c r="P8176">
        <v>34</v>
      </c>
      <c r="Q8176">
        <v>3</v>
      </c>
      <c r="R8176">
        <v>2</v>
      </c>
      <c r="S8176">
        <v>1</v>
      </c>
      <c r="T8176">
        <v>5</v>
      </c>
      <c r="U8176">
        <v>0</v>
      </c>
      <c r="V8176">
        <v>0</v>
      </c>
      <c r="W8176">
        <v>0.24851046023615006</v>
      </c>
      <c r="X8176">
        <v>1.6452306352157504</v>
      </c>
      <c r="Y8176">
        <v>0.45344900522880005</v>
      </c>
      <c r="Z8176">
        <v>0.16500058185326669</v>
      </c>
      <c r="AA8176">
        <v>0.37703981427465838</v>
      </c>
      <c r="AB8176">
        <v>0.88244670376406398</v>
      </c>
      <c r="AC8176">
        <v>0</v>
      </c>
      <c r="AD8176">
        <v>0</v>
      </c>
      <c r="AE8176">
        <v>3.7716772005726895</v>
      </c>
    </row>
    <row r="8177" spans="1:31" x14ac:dyDescent="0.25">
      <c r="A8177">
        <v>2288647</v>
      </c>
      <c r="B8177">
        <v>1</v>
      </c>
      <c r="C8177" t="s">
        <v>80</v>
      </c>
      <c r="D8177" t="s">
        <v>97</v>
      </c>
      <c r="E8177" t="s">
        <v>176</v>
      </c>
      <c r="F8177" t="s">
        <v>23473</v>
      </c>
      <c r="G8177" t="s">
        <v>143</v>
      </c>
      <c r="H8177" t="s">
        <v>150</v>
      </c>
      <c r="I8177" t="s">
        <v>136</v>
      </c>
      <c r="J8177" t="s">
        <v>137</v>
      </c>
      <c r="K8177" t="s">
        <v>144</v>
      </c>
      <c r="L8177" t="s">
        <v>23474</v>
      </c>
      <c r="M8177" t="s">
        <v>23475</v>
      </c>
      <c r="N8177">
        <v>7.7411111110000004</v>
      </c>
      <c r="O8177">
        <v>0</v>
      </c>
      <c r="P8177">
        <v>46</v>
      </c>
      <c r="Q8177">
        <v>0</v>
      </c>
      <c r="R8177">
        <v>27</v>
      </c>
      <c r="S8177">
        <v>0</v>
      </c>
      <c r="T8177">
        <v>21</v>
      </c>
      <c r="U8177">
        <v>0</v>
      </c>
      <c r="V8177">
        <v>0</v>
      </c>
      <c r="W8177">
        <v>0</v>
      </c>
      <c r="X8177">
        <v>109.70732472029091</v>
      </c>
      <c r="Y8177">
        <v>0</v>
      </c>
      <c r="Z8177">
        <v>102.2907507674947</v>
      </c>
      <c r="AA8177">
        <v>0</v>
      </c>
      <c r="AB8177">
        <v>30.638082835211456</v>
      </c>
      <c r="AC8177">
        <v>0</v>
      </c>
      <c r="AD8177">
        <v>0</v>
      </c>
      <c r="AE8177">
        <v>242.63615832299709</v>
      </c>
    </row>
    <row r="8178" spans="1:31" x14ac:dyDescent="0.25">
      <c r="A8178">
        <v>2288710</v>
      </c>
      <c r="B8178">
        <v>1</v>
      </c>
      <c r="C8178" t="s">
        <v>80</v>
      </c>
      <c r="D8178" t="s">
        <v>95</v>
      </c>
      <c r="E8178" t="s">
        <v>322</v>
      </c>
      <c r="F8178" t="s">
        <v>23476</v>
      </c>
      <c r="G8178" t="s">
        <v>442</v>
      </c>
      <c r="H8178" t="s">
        <v>135</v>
      </c>
      <c r="I8178" t="s">
        <v>136</v>
      </c>
      <c r="J8178" t="s">
        <v>137</v>
      </c>
      <c r="K8178" t="s">
        <v>138</v>
      </c>
      <c r="L8178" t="s">
        <v>23477</v>
      </c>
      <c r="M8178" t="s">
        <v>23478</v>
      </c>
      <c r="N8178">
        <v>0.376111111</v>
      </c>
      <c r="O8178">
        <v>1</v>
      </c>
      <c r="P8178">
        <v>1093</v>
      </c>
      <c r="Q8178">
        <v>4</v>
      </c>
      <c r="R8178">
        <v>1</v>
      </c>
      <c r="S8178">
        <v>13</v>
      </c>
      <c r="T8178">
        <v>91</v>
      </c>
      <c r="U8178">
        <v>5</v>
      </c>
      <c r="V8178">
        <v>0</v>
      </c>
      <c r="W8178">
        <v>8.9220255448444447E-2</v>
      </c>
      <c r="X8178">
        <v>180.51363325933318</v>
      </c>
      <c r="Y8178">
        <v>3.2062954015656335</v>
      </c>
      <c r="Z8178">
        <v>2.1492839190066667E-2</v>
      </c>
      <c r="AA8178">
        <v>78.952455559930371</v>
      </c>
      <c r="AB8178">
        <v>44.291551832371731</v>
      </c>
      <c r="AC8178">
        <v>2620.1166337713971</v>
      </c>
      <c r="AD8178">
        <v>0</v>
      </c>
      <c r="AE8178">
        <v>2927.1912829192365</v>
      </c>
    </row>
    <row r="8179" spans="1:31" x14ac:dyDescent="0.25">
      <c r="A8179">
        <v>2288687</v>
      </c>
      <c r="B8179">
        <v>1</v>
      </c>
      <c r="C8179" t="s">
        <v>81</v>
      </c>
      <c r="D8179" t="s">
        <v>128</v>
      </c>
      <c r="E8179" t="s">
        <v>165</v>
      </c>
      <c r="F8179" t="s">
        <v>23479</v>
      </c>
      <c r="G8179" t="s">
        <v>198</v>
      </c>
      <c r="H8179" t="s">
        <v>150</v>
      </c>
      <c r="I8179" t="s">
        <v>136</v>
      </c>
      <c r="J8179" t="s">
        <v>137</v>
      </c>
      <c r="K8179" t="s">
        <v>138</v>
      </c>
      <c r="L8179" t="s">
        <v>23480</v>
      </c>
      <c r="M8179" t="s">
        <v>23481</v>
      </c>
      <c r="N8179">
        <v>1.4041666660000001</v>
      </c>
      <c r="O8179">
        <v>0</v>
      </c>
      <c r="P8179">
        <v>4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2.6521198091475835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2.6521198091475835</v>
      </c>
    </row>
    <row r="8180" spans="1:31" x14ac:dyDescent="0.25">
      <c r="A8180">
        <v>2288853</v>
      </c>
      <c r="B8180">
        <v>1</v>
      </c>
      <c r="C8180" t="s">
        <v>80</v>
      </c>
      <c r="D8180" t="s">
        <v>82</v>
      </c>
      <c r="E8180" t="s">
        <v>157</v>
      </c>
      <c r="F8180" t="s">
        <v>1255</v>
      </c>
      <c r="G8180" t="s">
        <v>297</v>
      </c>
      <c r="H8180" t="s">
        <v>135</v>
      </c>
      <c r="I8180" t="s">
        <v>136</v>
      </c>
      <c r="J8180" t="s">
        <v>3</v>
      </c>
      <c r="K8180" t="s">
        <v>138</v>
      </c>
      <c r="L8180" t="s">
        <v>23482</v>
      </c>
      <c r="M8180" t="s">
        <v>23483</v>
      </c>
      <c r="N8180">
        <v>1.9083333330000001</v>
      </c>
      <c r="O8180">
        <v>0</v>
      </c>
      <c r="P8180">
        <v>5198</v>
      </c>
      <c r="Q8180">
        <v>0</v>
      </c>
      <c r="R8180">
        <v>0</v>
      </c>
      <c r="S8180">
        <v>1</v>
      </c>
      <c r="T8180">
        <v>282</v>
      </c>
      <c r="U8180">
        <v>0</v>
      </c>
      <c r="V8180">
        <v>0</v>
      </c>
      <c r="W8180">
        <v>0</v>
      </c>
      <c r="X8180">
        <v>2886.6449363651614</v>
      </c>
      <c r="Y8180">
        <v>0</v>
      </c>
      <c r="Z8180">
        <v>0</v>
      </c>
      <c r="AA8180">
        <v>18.620144334288</v>
      </c>
      <c r="AB8180">
        <v>266.93048785542265</v>
      </c>
      <c r="AC8180">
        <v>0</v>
      </c>
      <c r="AD8180">
        <v>0</v>
      </c>
      <c r="AE8180">
        <v>3172.1955685548719</v>
      </c>
    </row>
    <row r="8181" spans="1:31" x14ac:dyDescent="0.25">
      <c r="A8181">
        <v>2288610</v>
      </c>
      <c r="B8181">
        <v>1</v>
      </c>
      <c r="C8181" t="s">
        <v>81</v>
      </c>
      <c r="D8181" t="s">
        <v>120</v>
      </c>
      <c r="E8181" t="s">
        <v>157</v>
      </c>
      <c r="F8181" t="s">
        <v>21778</v>
      </c>
      <c r="G8181" t="s">
        <v>134</v>
      </c>
      <c r="H8181" t="s">
        <v>135</v>
      </c>
      <c r="I8181" t="s">
        <v>136</v>
      </c>
      <c r="J8181" t="s">
        <v>137</v>
      </c>
      <c r="K8181" t="s">
        <v>138</v>
      </c>
      <c r="L8181" t="s">
        <v>23484</v>
      </c>
      <c r="M8181" t="s">
        <v>23485</v>
      </c>
      <c r="N8181">
        <v>0.34333333300000002</v>
      </c>
      <c r="O8181">
        <v>0</v>
      </c>
      <c r="P8181">
        <v>2051</v>
      </c>
      <c r="Q8181">
        <v>22</v>
      </c>
      <c r="R8181">
        <v>26</v>
      </c>
      <c r="S8181">
        <v>12</v>
      </c>
      <c r="T8181">
        <v>396</v>
      </c>
      <c r="U8181">
        <v>4</v>
      </c>
      <c r="V8181">
        <v>7</v>
      </c>
      <c r="W8181">
        <v>0</v>
      </c>
      <c r="X8181">
        <v>134.74811502471056</v>
      </c>
      <c r="Y8181">
        <v>5.6389374335425995</v>
      </c>
      <c r="Z8181">
        <v>1.0706823074976</v>
      </c>
      <c r="AA8181">
        <v>21.613980150391942</v>
      </c>
      <c r="AB8181">
        <v>89.923488522038383</v>
      </c>
      <c r="AC8181">
        <v>152.5532917796524</v>
      </c>
      <c r="AD8181">
        <v>179.24070093175996</v>
      </c>
      <c r="AE8181">
        <v>584.78919614959341</v>
      </c>
    </row>
    <row r="8182" spans="1:31" x14ac:dyDescent="0.25">
      <c r="A8182">
        <v>2288773</v>
      </c>
      <c r="B8182">
        <v>1</v>
      </c>
      <c r="C8182" t="s">
        <v>81</v>
      </c>
      <c r="D8182" t="s">
        <v>128</v>
      </c>
      <c r="E8182" t="s">
        <v>141</v>
      </c>
      <c r="F8182" t="s">
        <v>23486</v>
      </c>
      <c r="G8182" t="s">
        <v>134</v>
      </c>
      <c r="H8182" t="s">
        <v>135</v>
      </c>
      <c r="I8182" t="s">
        <v>136</v>
      </c>
      <c r="J8182" t="s">
        <v>137</v>
      </c>
      <c r="K8182" t="s">
        <v>138</v>
      </c>
      <c r="L8182" t="s">
        <v>23487</v>
      </c>
      <c r="M8182" t="s">
        <v>23488</v>
      </c>
      <c r="N8182">
        <v>1.105555555</v>
      </c>
      <c r="O8182">
        <v>0</v>
      </c>
      <c r="P8182">
        <v>46</v>
      </c>
      <c r="Q8182">
        <v>1</v>
      </c>
      <c r="R8182">
        <v>24</v>
      </c>
      <c r="S8182">
        <v>2</v>
      </c>
      <c r="T8182">
        <v>11</v>
      </c>
      <c r="U8182">
        <v>0</v>
      </c>
      <c r="V8182">
        <v>0</v>
      </c>
      <c r="W8182">
        <v>0</v>
      </c>
      <c r="X8182">
        <v>16.741316518629578</v>
      </c>
      <c r="Y8182">
        <v>3.7537000509583343E-3</v>
      </c>
      <c r="Z8182">
        <v>12.365378021161106</v>
      </c>
      <c r="AA8182">
        <v>6.8801080461184778</v>
      </c>
      <c r="AB8182">
        <v>18.648410767749674</v>
      </c>
      <c r="AC8182">
        <v>0</v>
      </c>
      <c r="AD8182">
        <v>0</v>
      </c>
      <c r="AE8182">
        <v>54.638967053709791</v>
      </c>
    </row>
    <row r="8183" spans="1:31" x14ac:dyDescent="0.25">
      <c r="A8183">
        <v>2288859</v>
      </c>
      <c r="B8183">
        <v>1</v>
      </c>
      <c r="C8183" t="s">
        <v>80</v>
      </c>
      <c r="D8183" t="s">
        <v>105</v>
      </c>
      <c r="E8183" t="s">
        <v>165</v>
      </c>
      <c r="F8183" t="s">
        <v>23489</v>
      </c>
      <c r="G8183" t="s">
        <v>297</v>
      </c>
      <c r="H8183" t="s">
        <v>150</v>
      </c>
      <c r="I8183" t="s">
        <v>136</v>
      </c>
      <c r="J8183" t="s">
        <v>137</v>
      </c>
      <c r="K8183" t="s">
        <v>138</v>
      </c>
      <c r="L8183" t="s">
        <v>23490</v>
      </c>
      <c r="M8183" t="s">
        <v>23491</v>
      </c>
      <c r="N8183">
        <v>3.3233333329999999</v>
      </c>
      <c r="O8183">
        <v>0</v>
      </c>
      <c r="P8183">
        <v>1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1.4523825379349002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1.4523825379349002</v>
      </c>
    </row>
    <row r="8184" spans="1:31" x14ac:dyDescent="0.25">
      <c r="A8184">
        <v>2288667</v>
      </c>
      <c r="B8184">
        <v>1</v>
      </c>
      <c r="C8184" t="s">
        <v>81</v>
      </c>
      <c r="D8184" t="s">
        <v>127</v>
      </c>
      <c r="E8184" t="s">
        <v>132</v>
      </c>
      <c r="F8184" t="s">
        <v>5545</v>
      </c>
      <c r="G8184" t="s">
        <v>268</v>
      </c>
      <c r="H8184" t="s">
        <v>135</v>
      </c>
      <c r="I8184" t="s">
        <v>136</v>
      </c>
      <c r="J8184" t="s">
        <v>137</v>
      </c>
      <c r="K8184" t="s">
        <v>138</v>
      </c>
      <c r="L8184" t="s">
        <v>23492</v>
      </c>
      <c r="M8184" t="s">
        <v>23493</v>
      </c>
      <c r="N8184">
        <v>2.1813888879999999</v>
      </c>
      <c r="O8184">
        <v>1</v>
      </c>
      <c r="P8184">
        <v>101</v>
      </c>
      <c r="Q8184">
        <v>12</v>
      </c>
      <c r="R8184">
        <v>140</v>
      </c>
      <c r="S8184">
        <v>4</v>
      </c>
      <c r="T8184">
        <v>19</v>
      </c>
      <c r="U8184">
        <v>0</v>
      </c>
      <c r="V8184">
        <v>1</v>
      </c>
      <c r="W8184">
        <v>3.2720516963627997</v>
      </c>
      <c r="X8184">
        <v>40.099315086341676</v>
      </c>
      <c r="Y8184">
        <v>9.4740746937751013</v>
      </c>
      <c r="Z8184">
        <v>129.61557676449331</v>
      </c>
      <c r="AA8184">
        <v>125.6668363487538</v>
      </c>
      <c r="AB8184">
        <v>51.904259713083384</v>
      </c>
      <c r="AC8184">
        <v>0</v>
      </c>
      <c r="AD8184">
        <v>2.3237826357118498</v>
      </c>
      <c r="AE8184">
        <v>362.35589693852188</v>
      </c>
    </row>
    <row r="8185" spans="1:31" x14ac:dyDescent="0.25">
      <c r="A8185">
        <v>2288816</v>
      </c>
      <c r="B8185">
        <v>1</v>
      </c>
      <c r="C8185" t="s">
        <v>80</v>
      </c>
      <c r="D8185" t="s">
        <v>94</v>
      </c>
      <c r="E8185" t="s">
        <v>147</v>
      </c>
      <c r="F8185" t="s">
        <v>23494</v>
      </c>
      <c r="G8185" t="s">
        <v>1433</v>
      </c>
      <c r="H8185" t="s">
        <v>150</v>
      </c>
      <c r="I8185" t="s">
        <v>136</v>
      </c>
      <c r="J8185" t="s">
        <v>137</v>
      </c>
      <c r="K8185" t="s">
        <v>138</v>
      </c>
      <c r="L8185" t="s">
        <v>23495</v>
      </c>
      <c r="M8185" t="s">
        <v>23496</v>
      </c>
      <c r="N8185">
        <v>0.19444444399999999</v>
      </c>
      <c r="O8185">
        <v>0</v>
      </c>
      <c r="P8185">
        <v>18</v>
      </c>
      <c r="Q8185">
        <v>0</v>
      </c>
      <c r="R8185">
        <v>0</v>
      </c>
      <c r="S8185">
        <v>0</v>
      </c>
      <c r="T8185">
        <v>2</v>
      </c>
      <c r="U8185">
        <v>0</v>
      </c>
      <c r="V8185">
        <v>0</v>
      </c>
      <c r="W8185">
        <v>0</v>
      </c>
      <c r="X8185">
        <v>0.73720994757049996</v>
      </c>
      <c r="Y8185">
        <v>0</v>
      </c>
      <c r="Z8185">
        <v>0</v>
      </c>
      <c r="AA8185">
        <v>0</v>
      </c>
      <c r="AB8185">
        <v>0.11748443437013334</v>
      </c>
      <c r="AC8185">
        <v>0</v>
      </c>
      <c r="AD8185">
        <v>0</v>
      </c>
      <c r="AE8185">
        <v>0.8546943819406333</v>
      </c>
    </row>
    <row r="8186" spans="1:31" x14ac:dyDescent="0.25">
      <c r="A8186">
        <v>2288882</v>
      </c>
      <c r="B8186">
        <v>1</v>
      </c>
      <c r="C8186" t="s">
        <v>80</v>
      </c>
      <c r="D8186" t="s">
        <v>86</v>
      </c>
      <c r="E8186" t="s">
        <v>312</v>
      </c>
      <c r="F8186" t="s">
        <v>23497</v>
      </c>
      <c r="G8186" t="s">
        <v>380</v>
      </c>
      <c r="H8186" t="s">
        <v>150</v>
      </c>
      <c r="I8186" t="s">
        <v>136</v>
      </c>
      <c r="J8186" t="s">
        <v>137</v>
      </c>
      <c r="K8186" t="s">
        <v>138</v>
      </c>
      <c r="L8186" t="s">
        <v>23498</v>
      </c>
      <c r="M8186" t="s">
        <v>23499</v>
      </c>
      <c r="N8186">
        <v>4.3252777770000002</v>
      </c>
      <c r="O8186">
        <v>0</v>
      </c>
      <c r="P8186">
        <v>27</v>
      </c>
      <c r="Q8186">
        <v>0</v>
      </c>
      <c r="R8186">
        <v>2</v>
      </c>
      <c r="S8186">
        <v>0</v>
      </c>
      <c r="T8186">
        <v>2</v>
      </c>
      <c r="U8186">
        <v>0</v>
      </c>
      <c r="V8186">
        <v>0</v>
      </c>
      <c r="W8186">
        <v>0</v>
      </c>
      <c r="X8186">
        <v>102.02341086810704</v>
      </c>
      <c r="Y8186">
        <v>0</v>
      </c>
      <c r="Z8186">
        <v>2.1445422056496</v>
      </c>
      <c r="AA8186">
        <v>0</v>
      </c>
      <c r="AB8186">
        <v>67.083785116941456</v>
      </c>
      <c r="AC8186">
        <v>0</v>
      </c>
      <c r="AD8186">
        <v>0</v>
      </c>
      <c r="AE8186">
        <v>171.25173819069809</v>
      </c>
    </row>
    <row r="8187" spans="1:31" x14ac:dyDescent="0.25">
      <c r="A8187">
        <v>2288842</v>
      </c>
      <c r="B8187">
        <v>1</v>
      </c>
      <c r="C8187" t="s">
        <v>80</v>
      </c>
      <c r="D8187" t="s">
        <v>92</v>
      </c>
      <c r="E8187" t="s">
        <v>165</v>
      </c>
      <c r="F8187" t="s">
        <v>23500</v>
      </c>
      <c r="G8187" t="s">
        <v>261</v>
      </c>
      <c r="H8187" t="s">
        <v>150</v>
      </c>
      <c r="I8187" t="s">
        <v>136</v>
      </c>
      <c r="J8187" t="s">
        <v>137</v>
      </c>
      <c r="K8187" t="s">
        <v>138</v>
      </c>
      <c r="L8187" t="s">
        <v>23501</v>
      </c>
      <c r="M8187" t="s">
        <v>23502</v>
      </c>
      <c r="N8187">
        <v>1.776944444</v>
      </c>
      <c r="O8187">
        <v>0</v>
      </c>
      <c r="P8187">
        <v>2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1.8748992062234999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1.8748992062234999</v>
      </c>
    </row>
    <row r="8188" spans="1:31" x14ac:dyDescent="0.25">
      <c r="A8188">
        <v>2288639</v>
      </c>
      <c r="B8188">
        <v>1</v>
      </c>
      <c r="C8188" t="s">
        <v>80</v>
      </c>
      <c r="D8188" t="s">
        <v>110</v>
      </c>
      <c r="E8188" t="s">
        <v>141</v>
      </c>
      <c r="F8188" t="s">
        <v>23503</v>
      </c>
      <c r="G8188" t="s">
        <v>154</v>
      </c>
      <c r="H8188" t="s">
        <v>135</v>
      </c>
      <c r="I8188" t="s">
        <v>136</v>
      </c>
      <c r="J8188" t="s">
        <v>137</v>
      </c>
      <c r="K8188" t="s">
        <v>144</v>
      </c>
      <c r="L8188" t="s">
        <v>23504</v>
      </c>
      <c r="M8188" t="s">
        <v>23505</v>
      </c>
      <c r="N8188">
        <v>9.7130555550000004</v>
      </c>
      <c r="O8188">
        <v>0</v>
      </c>
      <c r="P8188">
        <v>448</v>
      </c>
      <c r="Q8188">
        <v>0</v>
      </c>
      <c r="R8188">
        <v>0</v>
      </c>
      <c r="S8188">
        <v>0</v>
      </c>
      <c r="T8188">
        <v>66</v>
      </c>
      <c r="U8188">
        <v>0</v>
      </c>
      <c r="V8188">
        <v>0</v>
      </c>
      <c r="W8188">
        <v>0</v>
      </c>
      <c r="X8188">
        <v>1131.3529359988631</v>
      </c>
      <c r="Y8188">
        <v>0</v>
      </c>
      <c r="Z8188">
        <v>0</v>
      </c>
      <c r="AA8188">
        <v>0</v>
      </c>
      <c r="AB8188">
        <v>586.12437130734565</v>
      </c>
      <c r="AC8188">
        <v>0</v>
      </c>
      <c r="AD8188">
        <v>0</v>
      </c>
      <c r="AE8188">
        <v>1717.4773073062088</v>
      </c>
    </row>
    <row r="8189" spans="1:31" x14ac:dyDescent="0.25">
      <c r="A8189">
        <v>2288805</v>
      </c>
      <c r="B8189">
        <v>1</v>
      </c>
      <c r="C8189" t="s">
        <v>80</v>
      </c>
      <c r="D8189" t="s">
        <v>102</v>
      </c>
      <c r="E8189" t="s">
        <v>165</v>
      </c>
      <c r="F8189" t="s">
        <v>23506</v>
      </c>
      <c r="G8189" t="s">
        <v>198</v>
      </c>
      <c r="H8189" t="s">
        <v>150</v>
      </c>
      <c r="I8189" t="s">
        <v>136</v>
      </c>
      <c r="J8189" t="s">
        <v>137</v>
      </c>
      <c r="K8189" t="s">
        <v>138</v>
      </c>
      <c r="L8189" t="s">
        <v>23507</v>
      </c>
      <c r="M8189" t="s">
        <v>23508</v>
      </c>
      <c r="N8189">
        <v>2.1202777770000001</v>
      </c>
      <c r="O8189">
        <v>0</v>
      </c>
      <c r="P8189">
        <v>0</v>
      </c>
      <c r="Q8189">
        <v>0</v>
      </c>
      <c r="R8189">
        <v>2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8.3903741800666662E-2</v>
      </c>
      <c r="AA8189">
        <v>0</v>
      </c>
      <c r="AB8189">
        <v>0</v>
      </c>
      <c r="AC8189">
        <v>0</v>
      </c>
      <c r="AD8189">
        <v>0</v>
      </c>
      <c r="AE8189">
        <v>8.3903741800666662E-2</v>
      </c>
    </row>
    <row r="8190" spans="1:31" x14ac:dyDescent="0.25">
      <c r="A8190">
        <v>2288948</v>
      </c>
      <c r="B8190">
        <v>1</v>
      </c>
      <c r="C8190" t="s">
        <v>80</v>
      </c>
      <c r="D8190" t="s">
        <v>85</v>
      </c>
      <c r="E8190" t="s">
        <v>176</v>
      </c>
      <c r="F8190" t="s">
        <v>23509</v>
      </c>
      <c r="G8190" t="s">
        <v>261</v>
      </c>
      <c r="H8190" t="s">
        <v>150</v>
      </c>
      <c r="I8190" t="s">
        <v>136</v>
      </c>
      <c r="J8190" t="s">
        <v>137</v>
      </c>
      <c r="K8190" t="s">
        <v>138</v>
      </c>
      <c r="L8190" t="s">
        <v>23510</v>
      </c>
      <c r="M8190" t="s">
        <v>23511</v>
      </c>
      <c r="N8190">
        <v>0.48361111099999998</v>
      </c>
      <c r="O8190">
        <v>0</v>
      </c>
      <c r="P8190">
        <v>782</v>
      </c>
      <c r="Q8190">
        <v>0</v>
      </c>
      <c r="R8190">
        <v>0</v>
      </c>
      <c r="S8190">
        <v>0</v>
      </c>
      <c r="T8190">
        <v>34</v>
      </c>
      <c r="U8190">
        <v>0</v>
      </c>
      <c r="V8190">
        <v>0</v>
      </c>
      <c r="W8190">
        <v>0</v>
      </c>
      <c r="X8190">
        <v>100.09680832071957</v>
      </c>
      <c r="Y8190">
        <v>0</v>
      </c>
      <c r="Z8190">
        <v>0</v>
      </c>
      <c r="AA8190">
        <v>0</v>
      </c>
      <c r="AB8190">
        <v>21.874902042948296</v>
      </c>
      <c r="AC8190">
        <v>0</v>
      </c>
      <c r="AD8190">
        <v>0</v>
      </c>
      <c r="AE8190">
        <v>121.97171036366787</v>
      </c>
    </row>
    <row r="8191" spans="1:31" x14ac:dyDescent="0.25">
      <c r="A8191">
        <v>2288782</v>
      </c>
      <c r="B8191">
        <v>1</v>
      </c>
      <c r="C8191" t="s">
        <v>81</v>
      </c>
      <c r="D8191" t="s">
        <v>126</v>
      </c>
      <c r="E8191" t="s">
        <v>141</v>
      </c>
      <c r="F8191" t="s">
        <v>23512</v>
      </c>
      <c r="G8191" t="s">
        <v>268</v>
      </c>
      <c r="H8191" t="s">
        <v>135</v>
      </c>
      <c r="I8191" t="s">
        <v>136</v>
      </c>
      <c r="J8191" t="s">
        <v>137</v>
      </c>
      <c r="K8191" t="s">
        <v>138</v>
      </c>
      <c r="L8191" t="s">
        <v>23513</v>
      </c>
      <c r="M8191" t="s">
        <v>23514</v>
      </c>
      <c r="N8191">
        <v>0.99250000000000005</v>
      </c>
      <c r="O8191">
        <v>0</v>
      </c>
      <c r="P8191">
        <v>12</v>
      </c>
      <c r="Q8191">
        <v>0</v>
      </c>
      <c r="R8191">
        <v>6</v>
      </c>
      <c r="S8191">
        <v>0</v>
      </c>
      <c r="T8191">
        <v>1</v>
      </c>
      <c r="U8191">
        <v>0</v>
      </c>
      <c r="V8191">
        <v>0</v>
      </c>
      <c r="W8191">
        <v>0</v>
      </c>
      <c r="X8191">
        <v>1.3170232872669836</v>
      </c>
      <c r="Y8191">
        <v>0</v>
      </c>
      <c r="Z8191">
        <v>1.5856857874293</v>
      </c>
      <c r="AA8191">
        <v>0</v>
      </c>
      <c r="AB8191">
        <v>2.5129643922199749</v>
      </c>
      <c r="AC8191">
        <v>0</v>
      </c>
      <c r="AD8191">
        <v>0</v>
      </c>
      <c r="AE8191">
        <v>5.4156734669162585</v>
      </c>
    </row>
    <row r="8192" spans="1:31" x14ac:dyDescent="0.25">
      <c r="A8192">
        <v>2288590</v>
      </c>
      <c r="B8192">
        <v>1</v>
      </c>
      <c r="C8192" t="s">
        <v>80</v>
      </c>
      <c r="D8192" t="s">
        <v>101</v>
      </c>
      <c r="E8192" t="s">
        <v>132</v>
      </c>
      <c r="F8192" t="s">
        <v>23515</v>
      </c>
      <c r="G8192" t="s">
        <v>134</v>
      </c>
      <c r="H8192" t="s">
        <v>135</v>
      </c>
      <c r="I8192" t="s">
        <v>136</v>
      </c>
      <c r="J8192" t="s">
        <v>137</v>
      </c>
      <c r="K8192" t="s">
        <v>138</v>
      </c>
      <c r="L8192" t="s">
        <v>23516</v>
      </c>
      <c r="M8192" t="s">
        <v>23517</v>
      </c>
      <c r="N8192">
        <v>0.76555555500000005</v>
      </c>
      <c r="O8192">
        <v>3</v>
      </c>
      <c r="P8192">
        <v>3956</v>
      </c>
      <c r="Q8192">
        <v>2</v>
      </c>
      <c r="R8192">
        <v>3</v>
      </c>
      <c r="S8192">
        <v>29</v>
      </c>
      <c r="T8192">
        <v>229</v>
      </c>
      <c r="U8192">
        <v>1</v>
      </c>
      <c r="V8192">
        <v>0</v>
      </c>
      <c r="W8192">
        <v>5.9279038463378253</v>
      </c>
      <c r="X8192">
        <v>1065.0400578423164</v>
      </c>
      <c r="Y8192">
        <v>8.4412571777730161</v>
      </c>
      <c r="Z8192">
        <v>3.4549806618000008E-2</v>
      </c>
      <c r="AA8192">
        <v>2160.4187990703535</v>
      </c>
      <c r="AB8192">
        <v>136.5340657423051</v>
      </c>
      <c r="AC8192">
        <v>65.874233102995191</v>
      </c>
      <c r="AD8192">
        <v>0</v>
      </c>
      <c r="AE8192">
        <v>3442.2708665886994</v>
      </c>
    </row>
    <row r="8193" spans="1:31" x14ac:dyDescent="0.25">
      <c r="A8193">
        <v>2288825</v>
      </c>
      <c r="B8193">
        <v>1</v>
      </c>
      <c r="C8193" t="s">
        <v>80</v>
      </c>
      <c r="D8193" t="s">
        <v>106</v>
      </c>
      <c r="E8193" t="s">
        <v>147</v>
      </c>
      <c r="F8193" t="s">
        <v>23518</v>
      </c>
      <c r="G8193" t="s">
        <v>149</v>
      </c>
      <c r="H8193" t="s">
        <v>150</v>
      </c>
      <c r="I8193" t="s">
        <v>136</v>
      </c>
      <c r="J8193" t="s">
        <v>137</v>
      </c>
      <c r="K8193" t="s">
        <v>138</v>
      </c>
      <c r="L8193" t="s">
        <v>23519</v>
      </c>
      <c r="M8193" t="s">
        <v>23520</v>
      </c>
      <c r="N8193">
        <v>3.7566666660000001</v>
      </c>
      <c r="O8193">
        <v>0</v>
      </c>
      <c r="P8193">
        <v>0</v>
      </c>
      <c r="Q8193">
        <v>0</v>
      </c>
      <c r="R8193">
        <v>7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82.454573053985527</v>
      </c>
      <c r="AA8193">
        <v>0</v>
      </c>
      <c r="AB8193">
        <v>0</v>
      </c>
      <c r="AC8193">
        <v>0</v>
      </c>
      <c r="AD8193">
        <v>0</v>
      </c>
      <c r="AE8193">
        <v>82.454573053985527</v>
      </c>
    </row>
    <row r="8194" spans="1:31" x14ac:dyDescent="0.25">
      <c r="A8194">
        <v>2288719</v>
      </c>
      <c r="B8194">
        <v>1</v>
      </c>
      <c r="C8194" t="s">
        <v>80</v>
      </c>
      <c r="D8194" t="s">
        <v>104</v>
      </c>
      <c r="E8194" t="s">
        <v>176</v>
      </c>
      <c r="F8194" t="s">
        <v>23521</v>
      </c>
      <c r="G8194" t="s">
        <v>143</v>
      </c>
      <c r="H8194" t="s">
        <v>150</v>
      </c>
      <c r="I8194" t="s">
        <v>136</v>
      </c>
      <c r="J8194" t="s">
        <v>137</v>
      </c>
      <c r="K8194" t="s">
        <v>144</v>
      </c>
      <c r="L8194" t="s">
        <v>23522</v>
      </c>
      <c r="M8194" t="s">
        <v>23523</v>
      </c>
      <c r="N8194">
        <v>1.2880555549999999</v>
      </c>
      <c r="O8194">
        <v>0</v>
      </c>
      <c r="P8194">
        <v>431</v>
      </c>
      <c r="Q8194">
        <v>0</v>
      </c>
      <c r="R8194">
        <v>2</v>
      </c>
      <c r="S8194">
        <v>0</v>
      </c>
      <c r="T8194">
        <v>141</v>
      </c>
      <c r="U8194">
        <v>0</v>
      </c>
      <c r="V8194">
        <v>0</v>
      </c>
      <c r="W8194">
        <v>0</v>
      </c>
      <c r="X8194">
        <v>115.6761353132629</v>
      </c>
      <c r="Y8194">
        <v>0</v>
      </c>
      <c r="Z8194">
        <v>1.3717125629691584</v>
      </c>
      <c r="AA8194">
        <v>0</v>
      </c>
      <c r="AB8194">
        <v>104.34621819275279</v>
      </c>
      <c r="AC8194">
        <v>0</v>
      </c>
      <c r="AD8194">
        <v>0</v>
      </c>
      <c r="AE8194">
        <v>221.39406606898484</v>
      </c>
    </row>
    <row r="8195" spans="1:31" x14ac:dyDescent="0.25">
      <c r="A8195">
        <v>2288968</v>
      </c>
      <c r="B8195">
        <v>1</v>
      </c>
      <c r="C8195" t="s">
        <v>80</v>
      </c>
      <c r="D8195" t="s">
        <v>93</v>
      </c>
      <c r="E8195" t="s">
        <v>147</v>
      </c>
      <c r="F8195" t="s">
        <v>23524</v>
      </c>
      <c r="G8195" t="s">
        <v>149</v>
      </c>
      <c r="H8195" t="s">
        <v>150</v>
      </c>
      <c r="I8195" t="s">
        <v>136</v>
      </c>
      <c r="J8195" t="s">
        <v>137</v>
      </c>
      <c r="K8195" t="s">
        <v>138</v>
      </c>
      <c r="L8195" t="s">
        <v>23525</v>
      </c>
      <c r="M8195" t="s">
        <v>23526</v>
      </c>
      <c r="N8195">
        <v>1.3075000000000001</v>
      </c>
      <c r="O8195">
        <v>0</v>
      </c>
      <c r="P8195">
        <v>0</v>
      </c>
      <c r="Q8195">
        <v>0</v>
      </c>
      <c r="R8195">
        <v>2</v>
      </c>
      <c r="S8195">
        <v>0</v>
      </c>
      <c r="T8195">
        <v>1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1.8955028481330751</v>
      </c>
      <c r="AA8195">
        <v>0</v>
      </c>
      <c r="AB8195">
        <v>1.3529909882382249</v>
      </c>
      <c r="AC8195">
        <v>0</v>
      </c>
      <c r="AD8195">
        <v>0</v>
      </c>
      <c r="AE8195">
        <v>3.2484938363713001</v>
      </c>
    </row>
    <row r="8196" spans="1:31" x14ac:dyDescent="0.25">
      <c r="A8196">
        <v>2288862</v>
      </c>
      <c r="B8196">
        <v>1</v>
      </c>
      <c r="C8196" t="s">
        <v>80</v>
      </c>
      <c r="D8196" t="s">
        <v>98</v>
      </c>
      <c r="E8196" t="s">
        <v>165</v>
      </c>
      <c r="F8196" t="s">
        <v>23527</v>
      </c>
      <c r="G8196" t="s">
        <v>261</v>
      </c>
      <c r="H8196" t="s">
        <v>150</v>
      </c>
      <c r="I8196" t="s">
        <v>136</v>
      </c>
      <c r="J8196" t="s">
        <v>137</v>
      </c>
      <c r="K8196" t="s">
        <v>138</v>
      </c>
      <c r="L8196" t="s">
        <v>23528</v>
      </c>
      <c r="M8196" t="s">
        <v>23529</v>
      </c>
      <c r="N8196">
        <v>1.7861111110000001</v>
      </c>
      <c r="O8196">
        <v>0</v>
      </c>
      <c r="P8196">
        <v>1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0.50876286678575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0.50876286678575</v>
      </c>
    </row>
    <row r="8197" spans="1:31" x14ac:dyDescent="0.25">
      <c r="A8197">
        <v>2288722</v>
      </c>
      <c r="B8197">
        <v>1</v>
      </c>
      <c r="C8197" t="s">
        <v>80</v>
      </c>
      <c r="D8197" t="s">
        <v>95</v>
      </c>
      <c r="E8197" t="s">
        <v>322</v>
      </c>
      <c r="F8197" t="s">
        <v>11954</v>
      </c>
      <c r="G8197" t="s">
        <v>134</v>
      </c>
      <c r="H8197" t="s">
        <v>135</v>
      </c>
      <c r="I8197" t="s">
        <v>136</v>
      </c>
      <c r="J8197" t="s">
        <v>137</v>
      </c>
      <c r="K8197" t="s">
        <v>138</v>
      </c>
      <c r="L8197" t="s">
        <v>23530</v>
      </c>
      <c r="M8197" t="s">
        <v>23531</v>
      </c>
      <c r="N8197">
        <v>0.31222222199999999</v>
      </c>
      <c r="O8197">
        <v>2</v>
      </c>
      <c r="P8197">
        <v>476</v>
      </c>
      <c r="Q8197">
        <v>0</v>
      </c>
      <c r="R8197">
        <v>2</v>
      </c>
      <c r="S8197">
        <v>18</v>
      </c>
      <c r="T8197">
        <v>42</v>
      </c>
      <c r="U8197">
        <v>5</v>
      </c>
      <c r="V8197">
        <v>0</v>
      </c>
      <c r="W8197">
        <v>0.20973651938821114</v>
      </c>
      <c r="X8197">
        <v>34.0028258431661</v>
      </c>
      <c r="Y8197">
        <v>0</v>
      </c>
      <c r="Z8197">
        <v>0.29237978396917497</v>
      </c>
      <c r="AA8197">
        <v>128.63098461087517</v>
      </c>
      <c r="AB8197">
        <v>15.259173979034882</v>
      </c>
      <c r="AC8197">
        <v>203.96703975773684</v>
      </c>
      <c r="AD8197">
        <v>0</v>
      </c>
      <c r="AE8197">
        <v>382.36214049417038</v>
      </c>
    </row>
    <row r="8198" spans="1:31" x14ac:dyDescent="0.25">
      <c r="A8198">
        <v>2288739</v>
      </c>
      <c r="B8198">
        <v>1</v>
      </c>
      <c r="C8198" t="s">
        <v>80</v>
      </c>
      <c r="D8198" t="s">
        <v>107</v>
      </c>
      <c r="E8198" t="s">
        <v>165</v>
      </c>
      <c r="F8198" t="s">
        <v>23532</v>
      </c>
      <c r="G8198" t="s">
        <v>198</v>
      </c>
      <c r="H8198" t="s">
        <v>150</v>
      </c>
      <c r="I8198" t="s">
        <v>136</v>
      </c>
      <c r="J8198" t="s">
        <v>137</v>
      </c>
      <c r="K8198" t="s">
        <v>138</v>
      </c>
      <c r="L8198" t="s">
        <v>23533</v>
      </c>
      <c r="M8198" t="s">
        <v>23534</v>
      </c>
      <c r="N8198">
        <v>3.2261111109999998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1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4.966383593515828</v>
      </c>
      <c r="AC8198">
        <v>0</v>
      </c>
      <c r="AD8198">
        <v>0</v>
      </c>
      <c r="AE8198">
        <v>4.966383593515828</v>
      </c>
    </row>
    <row r="8199" spans="1:31" x14ac:dyDescent="0.25">
      <c r="A8199">
        <v>2288845</v>
      </c>
      <c r="B8199">
        <v>1</v>
      </c>
      <c r="C8199" t="s">
        <v>80</v>
      </c>
      <c r="D8199" t="s">
        <v>107</v>
      </c>
      <c r="E8199" t="s">
        <v>165</v>
      </c>
      <c r="F8199" t="s">
        <v>23535</v>
      </c>
      <c r="G8199" t="s">
        <v>167</v>
      </c>
      <c r="H8199" t="s">
        <v>150</v>
      </c>
      <c r="I8199" t="s">
        <v>136</v>
      </c>
      <c r="J8199" t="s">
        <v>137</v>
      </c>
      <c r="K8199" t="s">
        <v>138</v>
      </c>
      <c r="L8199" t="s">
        <v>23536</v>
      </c>
      <c r="M8199" t="s">
        <v>23537</v>
      </c>
      <c r="N8199">
        <v>4.4166666660000002</v>
      </c>
      <c r="O8199">
        <v>0</v>
      </c>
      <c r="P8199">
        <v>1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7.7601278528224764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7.7601278528224764</v>
      </c>
    </row>
    <row r="8200" spans="1:31" x14ac:dyDescent="0.25">
      <c r="A8200">
        <v>2288885</v>
      </c>
      <c r="B8200">
        <v>1</v>
      </c>
      <c r="C8200" t="s">
        <v>80</v>
      </c>
      <c r="D8200" t="s">
        <v>93</v>
      </c>
      <c r="E8200" t="s">
        <v>147</v>
      </c>
      <c r="F8200" t="s">
        <v>20181</v>
      </c>
      <c r="G8200" t="s">
        <v>261</v>
      </c>
      <c r="H8200" t="s">
        <v>150</v>
      </c>
      <c r="I8200" t="s">
        <v>136</v>
      </c>
      <c r="J8200" t="s">
        <v>137</v>
      </c>
      <c r="K8200" t="s">
        <v>138</v>
      </c>
      <c r="L8200" t="s">
        <v>23538</v>
      </c>
      <c r="M8200" t="s">
        <v>23539</v>
      </c>
      <c r="N8200">
        <v>0.62416666600000004</v>
      </c>
      <c r="O8200">
        <v>0</v>
      </c>
      <c r="P8200">
        <v>159</v>
      </c>
      <c r="Q8200">
        <v>0</v>
      </c>
      <c r="R8200">
        <v>0</v>
      </c>
      <c r="S8200">
        <v>0</v>
      </c>
      <c r="T8200">
        <v>14</v>
      </c>
      <c r="U8200">
        <v>0</v>
      </c>
      <c r="V8200">
        <v>0</v>
      </c>
      <c r="W8200">
        <v>0</v>
      </c>
      <c r="X8200">
        <v>19.835072311090006</v>
      </c>
      <c r="Y8200">
        <v>0</v>
      </c>
      <c r="Z8200">
        <v>0</v>
      </c>
      <c r="AA8200">
        <v>0</v>
      </c>
      <c r="AB8200">
        <v>10.799979633148851</v>
      </c>
      <c r="AC8200">
        <v>0</v>
      </c>
      <c r="AD8200">
        <v>0</v>
      </c>
      <c r="AE8200">
        <v>30.635051944238857</v>
      </c>
    </row>
    <row r="8201" spans="1:31" x14ac:dyDescent="0.25">
      <c r="A8201">
        <v>2288759</v>
      </c>
      <c r="B8201">
        <v>1</v>
      </c>
      <c r="C8201" t="s">
        <v>81</v>
      </c>
      <c r="D8201" t="s">
        <v>113</v>
      </c>
      <c r="E8201" t="s">
        <v>147</v>
      </c>
      <c r="F8201" t="s">
        <v>23540</v>
      </c>
      <c r="G8201" t="s">
        <v>149</v>
      </c>
      <c r="H8201" t="s">
        <v>150</v>
      </c>
      <c r="I8201" t="s">
        <v>136</v>
      </c>
      <c r="J8201" t="s">
        <v>137</v>
      </c>
      <c r="K8201" t="s">
        <v>138</v>
      </c>
      <c r="L8201" t="s">
        <v>23541</v>
      </c>
      <c r="M8201" t="s">
        <v>23542</v>
      </c>
      <c r="N8201">
        <v>3.8794444440000002</v>
      </c>
      <c r="O8201">
        <v>0</v>
      </c>
      <c r="P8201">
        <v>4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1.1129805846500003E-2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1.1129805846500003E-2</v>
      </c>
    </row>
    <row r="8202" spans="1:31" x14ac:dyDescent="0.25">
      <c r="A8202">
        <v>2288945</v>
      </c>
      <c r="B8202">
        <v>1</v>
      </c>
      <c r="C8202" t="s">
        <v>80</v>
      </c>
      <c r="D8202" t="s">
        <v>101</v>
      </c>
      <c r="E8202" t="s">
        <v>165</v>
      </c>
      <c r="F8202" t="s">
        <v>23543</v>
      </c>
      <c r="G8202" t="s">
        <v>167</v>
      </c>
      <c r="H8202" t="s">
        <v>150</v>
      </c>
      <c r="I8202" t="s">
        <v>136</v>
      </c>
      <c r="J8202" t="s">
        <v>137</v>
      </c>
      <c r="K8202" t="s">
        <v>138</v>
      </c>
      <c r="L8202" t="s">
        <v>23544</v>
      </c>
      <c r="M8202" t="s">
        <v>23545</v>
      </c>
      <c r="N8202">
        <v>1.4950000000000001</v>
      </c>
      <c r="O8202">
        <v>0</v>
      </c>
      <c r="P8202">
        <v>2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</row>
    <row r="8203" spans="1:31" x14ac:dyDescent="0.25">
      <c r="A8203">
        <v>2288802</v>
      </c>
      <c r="B8203">
        <v>1</v>
      </c>
      <c r="C8203" t="s">
        <v>81</v>
      </c>
      <c r="D8203" t="s">
        <v>128</v>
      </c>
      <c r="E8203" t="s">
        <v>147</v>
      </c>
      <c r="F8203" t="s">
        <v>23546</v>
      </c>
      <c r="G8203" t="s">
        <v>149</v>
      </c>
      <c r="H8203" t="s">
        <v>150</v>
      </c>
      <c r="I8203" t="s">
        <v>136</v>
      </c>
      <c r="J8203" t="s">
        <v>137</v>
      </c>
      <c r="K8203" t="s">
        <v>138</v>
      </c>
      <c r="L8203" t="s">
        <v>23547</v>
      </c>
      <c r="M8203" t="s">
        <v>23548</v>
      </c>
      <c r="N8203">
        <v>0.65583333300000002</v>
      </c>
      <c r="O8203">
        <v>0</v>
      </c>
      <c r="P8203">
        <v>213</v>
      </c>
      <c r="Q8203">
        <v>0</v>
      </c>
      <c r="R8203">
        <v>1</v>
      </c>
      <c r="S8203">
        <v>0</v>
      </c>
      <c r="T8203">
        <v>19</v>
      </c>
      <c r="U8203">
        <v>0</v>
      </c>
      <c r="V8203">
        <v>0</v>
      </c>
      <c r="W8203">
        <v>0</v>
      </c>
      <c r="X8203">
        <v>26.272722575468478</v>
      </c>
      <c r="Y8203">
        <v>0</v>
      </c>
      <c r="Z8203">
        <v>3.7066114293375002E-2</v>
      </c>
      <c r="AA8203">
        <v>0</v>
      </c>
      <c r="AB8203">
        <v>7.5064951713498012</v>
      </c>
      <c r="AC8203">
        <v>0</v>
      </c>
      <c r="AD8203">
        <v>0</v>
      </c>
      <c r="AE8203">
        <v>33.816283861111657</v>
      </c>
    </row>
    <row r="8204" spans="1:31" x14ac:dyDescent="0.25">
      <c r="A8204">
        <v>2288636</v>
      </c>
      <c r="B8204">
        <v>1</v>
      </c>
      <c r="C8204" t="s">
        <v>80</v>
      </c>
      <c r="D8204" t="s">
        <v>95</v>
      </c>
      <c r="E8204" t="s">
        <v>176</v>
      </c>
      <c r="F8204" t="s">
        <v>23549</v>
      </c>
      <c r="G8204" t="s">
        <v>143</v>
      </c>
      <c r="H8204" t="s">
        <v>150</v>
      </c>
      <c r="I8204" t="s">
        <v>136</v>
      </c>
      <c r="J8204" t="s">
        <v>137</v>
      </c>
      <c r="K8204" t="s">
        <v>144</v>
      </c>
      <c r="L8204" t="s">
        <v>23550</v>
      </c>
      <c r="M8204" t="s">
        <v>23551</v>
      </c>
      <c r="N8204">
        <v>7.5538888880000004</v>
      </c>
      <c r="O8204">
        <v>0</v>
      </c>
      <c r="P8204">
        <v>437</v>
      </c>
      <c r="Q8204">
        <v>0</v>
      </c>
      <c r="R8204">
        <v>2</v>
      </c>
      <c r="S8204">
        <v>0</v>
      </c>
      <c r="T8204">
        <v>75</v>
      </c>
      <c r="U8204">
        <v>0</v>
      </c>
      <c r="V8204">
        <v>0</v>
      </c>
      <c r="W8204">
        <v>0</v>
      </c>
      <c r="X8204">
        <v>769.74975614456935</v>
      </c>
      <c r="Y8204">
        <v>0</v>
      </c>
      <c r="Z8204">
        <v>0</v>
      </c>
      <c r="AA8204">
        <v>0</v>
      </c>
      <c r="AB8204">
        <v>400.59418161087291</v>
      </c>
      <c r="AC8204">
        <v>0</v>
      </c>
      <c r="AD8204">
        <v>0</v>
      </c>
      <c r="AE8204">
        <v>1170.3439377554423</v>
      </c>
    </row>
    <row r="8205" spans="1:31" x14ac:dyDescent="0.25">
      <c r="A8205">
        <v>2288902</v>
      </c>
      <c r="B8205">
        <v>1</v>
      </c>
      <c r="C8205" t="s">
        <v>80</v>
      </c>
      <c r="D8205" t="s">
        <v>83</v>
      </c>
      <c r="E8205" t="s">
        <v>141</v>
      </c>
      <c r="F8205" t="s">
        <v>23552</v>
      </c>
      <c r="G8205" t="s">
        <v>297</v>
      </c>
      <c r="H8205" t="s">
        <v>135</v>
      </c>
      <c r="I8205" t="s">
        <v>136</v>
      </c>
      <c r="J8205" t="s">
        <v>3</v>
      </c>
      <c r="K8205" t="s">
        <v>138</v>
      </c>
      <c r="L8205" t="s">
        <v>23553</v>
      </c>
      <c r="M8205" t="s">
        <v>23554</v>
      </c>
      <c r="N8205">
        <v>1.58</v>
      </c>
      <c r="O8205">
        <v>0</v>
      </c>
      <c r="P8205">
        <v>322</v>
      </c>
      <c r="Q8205">
        <v>0</v>
      </c>
      <c r="R8205">
        <v>0</v>
      </c>
      <c r="S8205">
        <v>0</v>
      </c>
      <c r="T8205">
        <v>20</v>
      </c>
      <c r="U8205">
        <v>0</v>
      </c>
      <c r="V8205">
        <v>0</v>
      </c>
      <c r="W8205">
        <v>0</v>
      </c>
      <c r="X8205">
        <v>171.44605274375581</v>
      </c>
      <c r="Y8205">
        <v>0</v>
      </c>
      <c r="Z8205">
        <v>0</v>
      </c>
      <c r="AA8205">
        <v>0</v>
      </c>
      <c r="AB8205">
        <v>12.503284484048866</v>
      </c>
      <c r="AC8205">
        <v>0</v>
      </c>
      <c r="AD8205">
        <v>0</v>
      </c>
      <c r="AE8205">
        <v>183.94933722780468</v>
      </c>
    </row>
    <row r="8206" spans="1:31" x14ac:dyDescent="0.25">
      <c r="A8206">
        <v>2288951</v>
      </c>
      <c r="B8206">
        <v>1</v>
      </c>
      <c r="C8206" t="s">
        <v>80</v>
      </c>
      <c r="D8206" t="s">
        <v>89</v>
      </c>
      <c r="E8206" t="s">
        <v>165</v>
      </c>
      <c r="F8206" t="s">
        <v>23555</v>
      </c>
      <c r="G8206" t="s">
        <v>167</v>
      </c>
      <c r="H8206" t="s">
        <v>150</v>
      </c>
      <c r="I8206" t="s">
        <v>136</v>
      </c>
      <c r="J8206" t="s">
        <v>137</v>
      </c>
      <c r="K8206" t="s">
        <v>138</v>
      </c>
      <c r="L8206" t="s">
        <v>23556</v>
      </c>
      <c r="M8206" t="s">
        <v>23557</v>
      </c>
      <c r="N8206">
        <v>4.528611111</v>
      </c>
      <c r="O8206">
        <v>0</v>
      </c>
      <c r="P8206">
        <v>7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7.5255313178633028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7.5255313178633028</v>
      </c>
    </row>
    <row r="8207" spans="1:31" x14ac:dyDescent="0.25">
      <c r="A8207">
        <v>2288716</v>
      </c>
      <c r="B8207">
        <v>1</v>
      </c>
      <c r="C8207" t="s">
        <v>81</v>
      </c>
      <c r="D8207" t="s">
        <v>112</v>
      </c>
      <c r="E8207" t="s">
        <v>165</v>
      </c>
      <c r="F8207" t="s">
        <v>23558</v>
      </c>
      <c r="G8207" t="s">
        <v>198</v>
      </c>
      <c r="H8207" t="s">
        <v>150</v>
      </c>
      <c r="I8207" t="s">
        <v>136</v>
      </c>
      <c r="J8207" t="s">
        <v>137</v>
      </c>
      <c r="K8207" t="s">
        <v>138</v>
      </c>
      <c r="L8207" t="s">
        <v>23559</v>
      </c>
      <c r="M8207" t="s">
        <v>23560</v>
      </c>
      <c r="N8207">
        <v>7.2286111110000002</v>
      </c>
      <c r="O8207">
        <v>0</v>
      </c>
      <c r="P8207">
        <v>0</v>
      </c>
      <c r="Q8207">
        <v>0</v>
      </c>
      <c r="R8207">
        <v>1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7.3083947539975005E-2</v>
      </c>
      <c r="AA8207">
        <v>0</v>
      </c>
      <c r="AB8207">
        <v>0</v>
      </c>
      <c r="AC8207">
        <v>0</v>
      </c>
      <c r="AD8207">
        <v>0</v>
      </c>
      <c r="AE8207">
        <v>7.3083947539975005E-2</v>
      </c>
    </row>
    <row r="8208" spans="1:31" x14ac:dyDescent="0.25">
      <c r="A8208">
        <v>2288908</v>
      </c>
      <c r="B8208">
        <v>1</v>
      </c>
      <c r="C8208" t="s">
        <v>80</v>
      </c>
      <c r="D8208" t="s">
        <v>110</v>
      </c>
      <c r="E8208" t="s">
        <v>312</v>
      </c>
      <c r="F8208" t="s">
        <v>23561</v>
      </c>
      <c r="G8208" t="s">
        <v>233</v>
      </c>
      <c r="H8208" t="s">
        <v>150</v>
      </c>
      <c r="I8208" t="s">
        <v>136</v>
      </c>
      <c r="J8208" t="s">
        <v>137</v>
      </c>
      <c r="K8208" t="s">
        <v>138</v>
      </c>
      <c r="L8208" t="s">
        <v>23562</v>
      </c>
      <c r="M8208" t="s">
        <v>23563</v>
      </c>
      <c r="N8208">
        <v>1.433888888</v>
      </c>
      <c r="O8208">
        <v>0</v>
      </c>
      <c r="P8208">
        <v>48</v>
      </c>
      <c r="Q8208">
        <v>0</v>
      </c>
      <c r="R8208">
        <v>0</v>
      </c>
      <c r="S8208">
        <v>0</v>
      </c>
      <c r="T8208">
        <v>4</v>
      </c>
      <c r="U8208">
        <v>0</v>
      </c>
      <c r="V8208">
        <v>0</v>
      </c>
      <c r="W8208">
        <v>0</v>
      </c>
      <c r="X8208">
        <v>29.984974874813613</v>
      </c>
      <c r="Y8208">
        <v>0</v>
      </c>
      <c r="Z8208">
        <v>0</v>
      </c>
      <c r="AA8208">
        <v>0</v>
      </c>
      <c r="AB8208">
        <v>11.025844483292879</v>
      </c>
      <c r="AC8208">
        <v>0</v>
      </c>
      <c r="AD8208">
        <v>0</v>
      </c>
      <c r="AE8208">
        <v>41.010819358106488</v>
      </c>
    </row>
    <row r="8209" spans="1:31" x14ac:dyDescent="0.25">
      <c r="A8209">
        <v>2288625</v>
      </c>
      <c r="B8209">
        <v>1</v>
      </c>
      <c r="C8209" t="s">
        <v>80</v>
      </c>
      <c r="D8209" t="s">
        <v>93</v>
      </c>
      <c r="E8209" t="s">
        <v>147</v>
      </c>
      <c r="F8209" t="s">
        <v>23564</v>
      </c>
      <c r="G8209" t="s">
        <v>149</v>
      </c>
      <c r="H8209" t="s">
        <v>150</v>
      </c>
      <c r="I8209" t="s">
        <v>136</v>
      </c>
      <c r="J8209" t="s">
        <v>137</v>
      </c>
      <c r="K8209" t="s">
        <v>138</v>
      </c>
      <c r="L8209" t="s">
        <v>23565</v>
      </c>
      <c r="M8209" t="s">
        <v>23566</v>
      </c>
      <c r="N8209">
        <v>2.7549999999999999</v>
      </c>
      <c r="O8209">
        <v>0</v>
      </c>
      <c r="P8209">
        <v>0</v>
      </c>
      <c r="Q8209">
        <v>0</v>
      </c>
      <c r="R8209">
        <v>6</v>
      </c>
      <c r="S8209">
        <v>0</v>
      </c>
      <c r="T8209">
        <v>1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14.77960478407765</v>
      </c>
      <c r="AA8209">
        <v>0</v>
      </c>
      <c r="AB8209">
        <v>0</v>
      </c>
      <c r="AC8209">
        <v>0</v>
      </c>
      <c r="AD8209">
        <v>0</v>
      </c>
      <c r="AE8209">
        <v>14.77960478407765</v>
      </c>
    </row>
    <row r="8210" spans="1:31" x14ac:dyDescent="0.25">
      <c r="A8210">
        <v>2288957</v>
      </c>
      <c r="B8210">
        <v>1</v>
      </c>
      <c r="C8210" t="s">
        <v>80</v>
      </c>
      <c r="D8210" t="s">
        <v>96</v>
      </c>
      <c r="E8210" t="s">
        <v>165</v>
      </c>
      <c r="F8210" t="s">
        <v>23567</v>
      </c>
      <c r="G8210" t="s">
        <v>167</v>
      </c>
      <c r="H8210" t="s">
        <v>150</v>
      </c>
      <c r="I8210" t="s">
        <v>136</v>
      </c>
      <c r="J8210" t="s">
        <v>137</v>
      </c>
      <c r="K8210" t="s">
        <v>138</v>
      </c>
      <c r="L8210" t="s">
        <v>23568</v>
      </c>
      <c r="M8210" t="s">
        <v>23569</v>
      </c>
      <c r="N8210">
        <v>0.36777777699999997</v>
      </c>
      <c r="O8210">
        <v>0</v>
      </c>
      <c r="P8210">
        <v>2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1.0494117560901333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1.0494117560901333</v>
      </c>
    </row>
    <row r="8211" spans="1:31" x14ac:dyDescent="0.25">
      <c r="A8211">
        <v>2288702</v>
      </c>
      <c r="B8211">
        <v>1</v>
      </c>
      <c r="C8211" t="s">
        <v>80</v>
      </c>
      <c r="D8211" t="s">
        <v>96</v>
      </c>
      <c r="E8211" t="s">
        <v>147</v>
      </c>
      <c r="F8211" t="s">
        <v>23570</v>
      </c>
      <c r="G8211" t="s">
        <v>143</v>
      </c>
      <c r="H8211" t="s">
        <v>150</v>
      </c>
      <c r="I8211" t="s">
        <v>136</v>
      </c>
      <c r="J8211" t="s">
        <v>137</v>
      </c>
      <c r="K8211" t="s">
        <v>144</v>
      </c>
      <c r="L8211" t="s">
        <v>23571</v>
      </c>
      <c r="M8211" t="s">
        <v>23572</v>
      </c>
      <c r="N8211">
        <v>3.2119444439999998</v>
      </c>
      <c r="O8211">
        <v>0</v>
      </c>
      <c r="P8211">
        <v>21</v>
      </c>
      <c r="Q8211">
        <v>0</v>
      </c>
      <c r="R8211">
        <v>0</v>
      </c>
      <c r="S8211">
        <v>0</v>
      </c>
      <c r="T8211">
        <v>18</v>
      </c>
      <c r="U8211">
        <v>0</v>
      </c>
      <c r="V8211">
        <v>0</v>
      </c>
      <c r="W8211">
        <v>0</v>
      </c>
      <c r="X8211">
        <v>40.281344046743278</v>
      </c>
      <c r="Y8211">
        <v>0</v>
      </c>
      <c r="Z8211">
        <v>0</v>
      </c>
      <c r="AA8211">
        <v>0</v>
      </c>
      <c r="AB8211">
        <v>84.311422968172593</v>
      </c>
      <c r="AC8211">
        <v>0</v>
      </c>
      <c r="AD8211">
        <v>0</v>
      </c>
      <c r="AE8211">
        <v>124.59276701491586</v>
      </c>
    </row>
    <row r="8212" spans="1:31" x14ac:dyDescent="0.25">
      <c r="A8212">
        <v>2288834</v>
      </c>
      <c r="B8212">
        <v>1</v>
      </c>
      <c r="C8212" t="s">
        <v>80</v>
      </c>
      <c r="D8212" t="s">
        <v>105</v>
      </c>
      <c r="E8212" t="s">
        <v>165</v>
      </c>
      <c r="F8212" t="s">
        <v>23573</v>
      </c>
      <c r="G8212" t="s">
        <v>167</v>
      </c>
      <c r="H8212" t="s">
        <v>150</v>
      </c>
      <c r="I8212" t="s">
        <v>136</v>
      </c>
      <c r="J8212" t="s">
        <v>137</v>
      </c>
      <c r="K8212" t="s">
        <v>138</v>
      </c>
      <c r="L8212" t="s">
        <v>23574</v>
      </c>
      <c r="M8212" t="s">
        <v>23575</v>
      </c>
      <c r="N8212">
        <v>4.7602777769999998</v>
      </c>
      <c r="O8212">
        <v>0</v>
      </c>
      <c r="P8212">
        <v>1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1.1391526908319334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1.1391526908319334</v>
      </c>
    </row>
    <row r="8213" spans="1:31" x14ac:dyDescent="0.25">
      <c r="A8213">
        <v>2288642</v>
      </c>
      <c r="B8213">
        <v>1</v>
      </c>
      <c r="C8213" t="s">
        <v>81</v>
      </c>
      <c r="D8213" t="s">
        <v>127</v>
      </c>
      <c r="E8213" t="s">
        <v>141</v>
      </c>
      <c r="F8213" t="s">
        <v>23576</v>
      </c>
      <c r="G8213" t="s">
        <v>154</v>
      </c>
      <c r="H8213" t="s">
        <v>135</v>
      </c>
      <c r="I8213" t="s">
        <v>136</v>
      </c>
      <c r="J8213" t="s">
        <v>137</v>
      </c>
      <c r="K8213" t="s">
        <v>144</v>
      </c>
      <c r="L8213" t="s">
        <v>23577</v>
      </c>
      <c r="M8213" t="s">
        <v>23578</v>
      </c>
      <c r="N8213">
        <v>7.7722222219999999</v>
      </c>
      <c r="O8213">
        <v>0</v>
      </c>
      <c r="P8213">
        <v>679</v>
      </c>
      <c r="Q8213">
        <v>0</v>
      </c>
      <c r="R8213">
        <v>0</v>
      </c>
      <c r="S8213">
        <v>0</v>
      </c>
      <c r="T8213">
        <v>14</v>
      </c>
      <c r="U8213">
        <v>0</v>
      </c>
      <c r="V8213">
        <v>0</v>
      </c>
      <c r="W8213">
        <v>0</v>
      </c>
      <c r="X8213">
        <v>1144.679596170052</v>
      </c>
      <c r="Y8213">
        <v>0</v>
      </c>
      <c r="Z8213">
        <v>0</v>
      </c>
      <c r="AA8213">
        <v>0</v>
      </c>
      <c r="AB8213">
        <v>211.11279528852288</v>
      </c>
      <c r="AC8213">
        <v>0</v>
      </c>
      <c r="AD8213">
        <v>0</v>
      </c>
      <c r="AE8213">
        <v>1355.7923914585749</v>
      </c>
    </row>
    <row r="8214" spans="1:31" x14ac:dyDescent="0.25">
      <c r="A8214">
        <v>2288688</v>
      </c>
      <c r="B8214">
        <v>1</v>
      </c>
      <c r="C8214" t="s">
        <v>80</v>
      </c>
      <c r="D8214" t="s">
        <v>83</v>
      </c>
      <c r="E8214" t="s">
        <v>141</v>
      </c>
      <c r="F8214" t="s">
        <v>23579</v>
      </c>
      <c r="G8214" t="s">
        <v>134</v>
      </c>
      <c r="H8214" t="s">
        <v>135</v>
      </c>
      <c r="I8214" t="s">
        <v>136</v>
      </c>
      <c r="J8214" t="s">
        <v>137</v>
      </c>
      <c r="K8214" t="s">
        <v>138</v>
      </c>
      <c r="L8214" t="s">
        <v>23580</v>
      </c>
      <c r="M8214" t="s">
        <v>23581</v>
      </c>
      <c r="N8214">
        <v>0.49027777700000003</v>
      </c>
      <c r="O8214">
        <v>0</v>
      </c>
      <c r="P8214">
        <v>9525</v>
      </c>
      <c r="Q8214">
        <v>0</v>
      </c>
      <c r="R8214">
        <v>0</v>
      </c>
      <c r="S8214">
        <v>0</v>
      </c>
      <c r="T8214">
        <v>462</v>
      </c>
      <c r="U8214">
        <v>0</v>
      </c>
      <c r="V8214">
        <v>0</v>
      </c>
      <c r="W8214">
        <v>0</v>
      </c>
      <c r="X8214">
        <v>1033.9822554571572</v>
      </c>
      <c r="Y8214">
        <v>0</v>
      </c>
      <c r="Z8214">
        <v>0</v>
      </c>
      <c r="AA8214">
        <v>0</v>
      </c>
      <c r="AB8214">
        <v>230.41277617894701</v>
      </c>
      <c r="AC8214">
        <v>0</v>
      </c>
      <c r="AD8214">
        <v>0</v>
      </c>
      <c r="AE8214">
        <v>1264.3950316361042</v>
      </c>
    </row>
    <row r="8215" spans="1:31" x14ac:dyDescent="0.25">
      <c r="A8215">
        <v>2288831</v>
      </c>
      <c r="B8215">
        <v>1</v>
      </c>
      <c r="C8215" t="s">
        <v>80</v>
      </c>
      <c r="D8215" t="s">
        <v>83</v>
      </c>
      <c r="E8215" t="s">
        <v>147</v>
      </c>
      <c r="F8215" t="s">
        <v>23582</v>
      </c>
      <c r="G8215" t="s">
        <v>297</v>
      </c>
      <c r="H8215" t="s">
        <v>150</v>
      </c>
      <c r="I8215" t="s">
        <v>136</v>
      </c>
      <c r="J8215" t="s">
        <v>137</v>
      </c>
      <c r="K8215" t="s">
        <v>138</v>
      </c>
      <c r="L8215" t="s">
        <v>23583</v>
      </c>
      <c r="M8215" t="s">
        <v>23584</v>
      </c>
      <c r="N8215">
        <v>3.6488888880000001</v>
      </c>
      <c r="O8215">
        <v>0</v>
      </c>
      <c r="P8215">
        <v>5</v>
      </c>
      <c r="Q8215">
        <v>0</v>
      </c>
      <c r="R8215">
        <v>2</v>
      </c>
      <c r="S8215">
        <v>0</v>
      </c>
      <c r="T8215">
        <v>5</v>
      </c>
      <c r="U8215">
        <v>0</v>
      </c>
      <c r="V8215">
        <v>0</v>
      </c>
      <c r="W8215">
        <v>0</v>
      </c>
      <c r="X8215">
        <v>8.978148110432743</v>
      </c>
      <c r="Y8215">
        <v>0</v>
      </c>
      <c r="Z8215">
        <v>1.5993637834078667</v>
      </c>
      <c r="AA8215">
        <v>0</v>
      </c>
      <c r="AB8215">
        <v>58.14987962718444</v>
      </c>
      <c r="AC8215">
        <v>0</v>
      </c>
      <c r="AD8215">
        <v>0</v>
      </c>
      <c r="AE8215">
        <v>68.727391521025055</v>
      </c>
    </row>
    <row r="8216" spans="1:31" x14ac:dyDescent="0.25">
      <c r="A8216">
        <v>2288682</v>
      </c>
      <c r="B8216">
        <v>1</v>
      </c>
      <c r="C8216" t="s">
        <v>80</v>
      </c>
      <c r="D8216" t="s">
        <v>110</v>
      </c>
      <c r="E8216" t="s">
        <v>147</v>
      </c>
      <c r="F8216" t="s">
        <v>23585</v>
      </c>
      <c r="G8216" t="s">
        <v>297</v>
      </c>
      <c r="H8216" t="s">
        <v>150</v>
      </c>
      <c r="I8216" t="s">
        <v>136</v>
      </c>
      <c r="J8216" t="s">
        <v>3</v>
      </c>
      <c r="K8216" t="s">
        <v>138</v>
      </c>
      <c r="L8216" t="s">
        <v>23586</v>
      </c>
      <c r="M8216" t="s">
        <v>23587</v>
      </c>
      <c r="N8216">
        <v>3.5580555550000001</v>
      </c>
      <c r="O8216">
        <v>0</v>
      </c>
      <c r="P8216">
        <v>43</v>
      </c>
      <c r="Q8216">
        <v>0</v>
      </c>
      <c r="R8216">
        <v>2</v>
      </c>
      <c r="S8216">
        <v>0</v>
      </c>
      <c r="T8216">
        <v>10</v>
      </c>
      <c r="U8216">
        <v>0</v>
      </c>
      <c r="V8216">
        <v>0</v>
      </c>
      <c r="W8216">
        <v>0</v>
      </c>
      <c r="X8216">
        <v>72.917360579799762</v>
      </c>
      <c r="Y8216">
        <v>0</v>
      </c>
      <c r="Z8216">
        <v>3.8067918875096005</v>
      </c>
      <c r="AA8216">
        <v>0</v>
      </c>
      <c r="AB8216">
        <v>24.49678457791709</v>
      </c>
      <c r="AC8216">
        <v>0</v>
      </c>
      <c r="AD8216">
        <v>0</v>
      </c>
      <c r="AE8216">
        <v>101.22093704522646</v>
      </c>
    </row>
    <row r="8217" spans="1:31" x14ac:dyDescent="0.25">
      <c r="A8217">
        <v>2288705</v>
      </c>
      <c r="B8217">
        <v>1</v>
      </c>
      <c r="C8217" t="s">
        <v>80</v>
      </c>
      <c r="D8217" t="s">
        <v>94</v>
      </c>
      <c r="E8217" t="s">
        <v>165</v>
      </c>
      <c r="F8217" t="s">
        <v>23588</v>
      </c>
      <c r="G8217" t="s">
        <v>198</v>
      </c>
      <c r="H8217" t="s">
        <v>150</v>
      </c>
      <c r="I8217" t="s">
        <v>136</v>
      </c>
      <c r="J8217" t="s">
        <v>137</v>
      </c>
      <c r="K8217" t="s">
        <v>138</v>
      </c>
      <c r="L8217" t="s">
        <v>23589</v>
      </c>
      <c r="M8217" t="s">
        <v>23590</v>
      </c>
      <c r="N8217">
        <v>2.1105555549999999</v>
      </c>
      <c r="O8217">
        <v>0</v>
      </c>
      <c r="P8217">
        <v>0</v>
      </c>
      <c r="Q8217">
        <v>0</v>
      </c>
      <c r="R8217">
        <v>1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0.43885305051146661</v>
      </c>
      <c r="AA8217">
        <v>0</v>
      </c>
      <c r="AB8217">
        <v>0</v>
      </c>
      <c r="AC8217">
        <v>0</v>
      </c>
      <c r="AD8217">
        <v>0</v>
      </c>
      <c r="AE8217">
        <v>0.43885305051146661</v>
      </c>
    </row>
    <row r="8218" spans="1:31" x14ac:dyDescent="0.25">
      <c r="A8218">
        <v>2288811</v>
      </c>
      <c r="B8218">
        <v>1</v>
      </c>
      <c r="C8218" t="s">
        <v>80</v>
      </c>
      <c r="D8218" t="s">
        <v>92</v>
      </c>
      <c r="E8218" t="s">
        <v>165</v>
      </c>
      <c r="F8218" t="s">
        <v>23591</v>
      </c>
      <c r="G8218" t="s">
        <v>198</v>
      </c>
      <c r="H8218" t="s">
        <v>150</v>
      </c>
      <c r="I8218" t="s">
        <v>136</v>
      </c>
      <c r="J8218" t="s">
        <v>137</v>
      </c>
      <c r="K8218" t="s">
        <v>138</v>
      </c>
      <c r="L8218" t="s">
        <v>23592</v>
      </c>
      <c r="M8218" t="s">
        <v>23593</v>
      </c>
      <c r="N8218">
        <v>1.054166666</v>
      </c>
      <c r="O8218">
        <v>0</v>
      </c>
      <c r="P8218">
        <v>1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0.61170670208375011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0.61170670208375011</v>
      </c>
    </row>
    <row r="8219" spans="1:31" x14ac:dyDescent="0.25">
      <c r="A8219">
        <v>2288917</v>
      </c>
      <c r="B8219">
        <v>1</v>
      </c>
      <c r="C8219" t="s">
        <v>81</v>
      </c>
      <c r="D8219" t="s">
        <v>113</v>
      </c>
      <c r="E8219" t="s">
        <v>147</v>
      </c>
      <c r="F8219" t="s">
        <v>17210</v>
      </c>
      <c r="G8219" t="s">
        <v>149</v>
      </c>
      <c r="H8219" t="s">
        <v>150</v>
      </c>
      <c r="I8219" t="s">
        <v>136</v>
      </c>
      <c r="J8219" t="s">
        <v>137</v>
      </c>
      <c r="K8219" t="s">
        <v>138</v>
      </c>
      <c r="L8219" t="s">
        <v>23594</v>
      </c>
      <c r="M8219" t="s">
        <v>23595</v>
      </c>
      <c r="N8219">
        <v>3.92</v>
      </c>
      <c r="O8219">
        <v>0</v>
      </c>
      <c r="P8219">
        <v>12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0.17354171858062503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0.17354171858062503</v>
      </c>
    </row>
    <row r="8220" spans="1:31" x14ac:dyDescent="0.25">
      <c r="A8220">
        <v>2288745</v>
      </c>
      <c r="B8220">
        <v>1</v>
      </c>
      <c r="C8220" t="s">
        <v>80</v>
      </c>
      <c r="D8220" t="s">
        <v>105</v>
      </c>
      <c r="E8220" t="s">
        <v>165</v>
      </c>
      <c r="F8220" t="s">
        <v>23596</v>
      </c>
      <c r="G8220" t="s">
        <v>198</v>
      </c>
      <c r="H8220" t="s">
        <v>150</v>
      </c>
      <c r="I8220" t="s">
        <v>136</v>
      </c>
      <c r="J8220" t="s">
        <v>137</v>
      </c>
      <c r="K8220" t="s">
        <v>138</v>
      </c>
      <c r="L8220" t="s">
        <v>23597</v>
      </c>
      <c r="M8220" t="s">
        <v>23598</v>
      </c>
      <c r="N8220">
        <v>5.8955555549999996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1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8.8549116710970228</v>
      </c>
      <c r="AC8220">
        <v>0</v>
      </c>
      <c r="AD8220">
        <v>0</v>
      </c>
      <c r="AE8220">
        <v>8.8549116710970228</v>
      </c>
    </row>
    <row r="8221" spans="1:31" x14ac:dyDescent="0.25">
      <c r="A8221">
        <v>2288645</v>
      </c>
      <c r="B8221">
        <v>1</v>
      </c>
      <c r="C8221" t="s">
        <v>81</v>
      </c>
      <c r="D8221" t="s">
        <v>116</v>
      </c>
      <c r="E8221" t="s">
        <v>157</v>
      </c>
      <c r="F8221" t="s">
        <v>23599</v>
      </c>
      <c r="G8221" t="s">
        <v>143</v>
      </c>
      <c r="H8221" t="s">
        <v>135</v>
      </c>
      <c r="I8221" t="s">
        <v>136</v>
      </c>
      <c r="J8221" t="s">
        <v>137</v>
      </c>
      <c r="K8221" t="s">
        <v>144</v>
      </c>
      <c r="L8221" t="s">
        <v>23600</v>
      </c>
      <c r="M8221" t="s">
        <v>23601</v>
      </c>
      <c r="N8221">
        <v>3.9647222219999998</v>
      </c>
      <c r="O8221">
        <v>8</v>
      </c>
      <c r="P8221">
        <v>4481</v>
      </c>
      <c r="Q8221">
        <v>534</v>
      </c>
      <c r="R8221">
        <v>453</v>
      </c>
      <c r="S8221">
        <v>55</v>
      </c>
      <c r="T8221">
        <v>492</v>
      </c>
      <c r="U8221">
        <v>5</v>
      </c>
      <c r="V8221">
        <v>0</v>
      </c>
      <c r="W8221">
        <v>3.1916573792727907</v>
      </c>
      <c r="X8221">
        <v>2090.8812707375419</v>
      </c>
      <c r="Y8221">
        <v>888.56036404644203</v>
      </c>
      <c r="Z8221">
        <v>229.36401052133454</v>
      </c>
      <c r="AA8221">
        <v>1066.4052746044531</v>
      </c>
      <c r="AB8221">
        <v>772.41755404389608</v>
      </c>
      <c r="AC8221">
        <v>1998.0707773758716</v>
      </c>
      <c r="AD8221">
        <v>0</v>
      </c>
      <c r="AE8221">
        <v>7048.8909087088114</v>
      </c>
    </row>
    <row r="8222" spans="1:31" x14ac:dyDescent="0.25">
      <c r="A8222">
        <v>2288751</v>
      </c>
      <c r="B8222">
        <v>1</v>
      </c>
      <c r="C8222" t="s">
        <v>80</v>
      </c>
      <c r="D8222" t="s">
        <v>92</v>
      </c>
      <c r="E8222" t="s">
        <v>165</v>
      </c>
      <c r="F8222" t="s">
        <v>23602</v>
      </c>
      <c r="G8222" t="s">
        <v>198</v>
      </c>
      <c r="H8222" t="s">
        <v>150</v>
      </c>
      <c r="I8222" t="s">
        <v>136</v>
      </c>
      <c r="J8222" t="s">
        <v>137</v>
      </c>
      <c r="K8222" t="s">
        <v>138</v>
      </c>
      <c r="L8222" t="s">
        <v>23603</v>
      </c>
      <c r="M8222" t="s">
        <v>23604</v>
      </c>
      <c r="N8222">
        <v>2.753055555</v>
      </c>
      <c r="O8222">
        <v>0</v>
      </c>
      <c r="P8222">
        <v>1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1.1867993629089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1.1867993629089</v>
      </c>
    </row>
    <row r="8223" spans="1:31" x14ac:dyDescent="0.25">
      <c r="A8223">
        <v>2288599</v>
      </c>
      <c r="B8223">
        <v>1</v>
      </c>
      <c r="C8223" t="s">
        <v>80</v>
      </c>
      <c r="D8223" t="s">
        <v>104</v>
      </c>
      <c r="E8223" t="s">
        <v>132</v>
      </c>
      <c r="F8223" t="s">
        <v>1695</v>
      </c>
      <c r="G8223" t="s">
        <v>134</v>
      </c>
      <c r="H8223" t="s">
        <v>135</v>
      </c>
      <c r="I8223" t="s">
        <v>136</v>
      </c>
      <c r="J8223" t="s">
        <v>137</v>
      </c>
      <c r="K8223" t="s">
        <v>138</v>
      </c>
      <c r="L8223" t="s">
        <v>23605</v>
      </c>
      <c r="M8223" t="s">
        <v>23606</v>
      </c>
      <c r="N8223">
        <v>1.657777777</v>
      </c>
      <c r="O8223">
        <v>0</v>
      </c>
      <c r="P8223">
        <v>351</v>
      </c>
      <c r="Q8223">
        <v>7</v>
      </c>
      <c r="R8223">
        <v>1</v>
      </c>
      <c r="S8223">
        <v>19</v>
      </c>
      <c r="T8223">
        <v>33</v>
      </c>
      <c r="U8223">
        <v>5</v>
      </c>
      <c r="V8223">
        <v>0</v>
      </c>
      <c r="W8223">
        <v>0</v>
      </c>
      <c r="X8223">
        <v>135.84299555479672</v>
      </c>
      <c r="Y8223">
        <v>165.12214890542052</v>
      </c>
      <c r="Z8223">
        <v>2.2042284747600002E-2</v>
      </c>
      <c r="AA8223">
        <v>700.30662350316163</v>
      </c>
      <c r="AB8223">
        <v>18.667782744850005</v>
      </c>
      <c r="AC8223">
        <v>548.50004232743947</v>
      </c>
      <c r="AD8223">
        <v>0</v>
      </c>
      <c r="AE8223">
        <v>1568.461635320416</v>
      </c>
    </row>
    <row r="8224" spans="1:31" x14ac:dyDescent="0.25">
      <c r="A8224">
        <v>2288931</v>
      </c>
      <c r="B8224">
        <v>1</v>
      </c>
      <c r="C8224" t="s">
        <v>80</v>
      </c>
      <c r="D8224" t="s">
        <v>93</v>
      </c>
      <c r="E8224" t="s">
        <v>165</v>
      </c>
      <c r="F8224" t="s">
        <v>23607</v>
      </c>
      <c r="G8224" t="s">
        <v>261</v>
      </c>
      <c r="H8224" t="s">
        <v>150</v>
      </c>
      <c r="I8224" t="s">
        <v>136</v>
      </c>
      <c r="J8224" t="s">
        <v>137</v>
      </c>
      <c r="K8224" t="s">
        <v>138</v>
      </c>
      <c r="L8224" t="s">
        <v>23608</v>
      </c>
      <c r="M8224" t="s">
        <v>23609</v>
      </c>
      <c r="N8224">
        <v>3.721666666</v>
      </c>
      <c r="O8224">
        <v>0</v>
      </c>
      <c r="P8224">
        <v>0</v>
      </c>
      <c r="Q8224">
        <v>0</v>
      </c>
      <c r="R8224">
        <v>1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0.7510412891353333</v>
      </c>
      <c r="AA8224">
        <v>0</v>
      </c>
      <c r="AB8224">
        <v>0</v>
      </c>
      <c r="AC8224">
        <v>0</v>
      </c>
      <c r="AD8224">
        <v>0</v>
      </c>
      <c r="AE8224">
        <v>0.7510412891353333</v>
      </c>
    </row>
    <row r="8225" spans="1:31" x14ac:dyDescent="0.25">
      <c r="A8225">
        <v>2288891</v>
      </c>
      <c r="B8225">
        <v>1</v>
      </c>
      <c r="C8225" t="s">
        <v>81</v>
      </c>
      <c r="D8225" t="s">
        <v>112</v>
      </c>
      <c r="E8225" t="s">
        <v>147</v>
      </c>
      <c r="F8225" t="s">
        <v>23610</v>
      </c>
      <c r="G8225" t="s">
        <v>149</v>
      </c>
      <c r="H8225" t="s">
        <v>150</v>
      </c>
      <c r="I8225" t="s">
        <v>136</v>
      </c>
      <c r="J8225" t="s">
        <v>137</v>
      </c>
      <c r="K8225" t="s">
        <v>138</v>
      </c>
      <c r="L8225" t="s">
        <v>23611</v>
      </c>
      <c r="M8225" t="s">
        <v>23612</v>
      </c>
      <c r="N8225">
        <v>3.7005555550000002</v>
      </c>
      <c r="O8225">
        <v>0</v>
      </c>
      <c r="P8225">
        <v>30</v>
      </c>
      <c r="Q8225">
        <v>0</v>
      </c>
      <c r="R8225">
        <v>14</v>
      </c>
      <c r="S8225">
        <v>0</v>
      </c>
      <c r="T8225">
        <v>6</v>
      </c>
      <c r="U8225">
        <v>0</v>
      </c>
      <c r="V8225">
        <v>0</v>
      </c>
      <c r="W8225">
        <v>0</v>
      </c>
      <c r="X8225">
        <v>21.837880736193284</v>
      </c>
      <c r="Y8225">
        <v>0</v>
      </c>
      <c r="Z8225">
        <v>2.8091213878168331</v>
      </c>
      <c r="AA8225">
        <v>0</v>
      </c>
      <c r="AB8225">
        <v>3.3411602643110325</v>
      </c>
      <c r="AC8225">
        <v>0</v>
      </c>
      <c r="AD8225">
        <v>0</v>
      </c>
      <c r="AE8225">
        <v>27.98816238832115</v>
      </c>
    </row>
    <row r="8226" spans="1:31" x14ac:dyDescent="0.25">
      <c r="A8226">
        <v>2288685</v>
      </c>
      <c r="B8226">
        <v>1</v>
      </c>
      <c r="C8226" t="s">
        <v>80</v>
      </c>
      <c r="D8226" t="s">
        <v>104</v>
      </c>
      <c r="E8226" t="s">
        <v>157</v>
      </c>
      <c r="F8226" t="s">
        <v>22589</v>
      </c>
      <c r="G8226" t="s">
        <v>134</v>
      </c>
      <c r="H8226" t="s">
        <v>135</v>
      </c>
      <c r="I8226" t="s">
        <v>136</v>
      </c>
      <c r="J8226" t="s">
        <v>137</v>
      </c>
      <c r="K8226" t="s">
        <v>138</v>
      </c>
      <c r="L8226" t="s">
        <v>23613</v>
      </c>
      <c r="M8226" t="s">
        <v>23614</v>
      </c>
      <c r="N8226">
        <v>0.241666666</v>
      </c>
      <c r="O8226">
        <v>102</v>
      </c>
      <c r="P8226">
        <v>6293</v>
      </c>
      <c r="Q8226">
        <v>102</v>
      </c>
      <c r="R8226">
        <v>164</v>
      </c>
      <c r="S8226">
        <v>36</v>
      </c>
      <c r="T8226">
        <v>907</v>
      </c>
      <c r="U8226">
        <v>10</v>
      </c>
      <c r="V8226">
        <v>1</v>
      </c>
      <c r="W8226">
        <v>11.216405436926667</v>
      </c>
      <c r="X8226">
        <v>356.41904419008193</v>
      </c>
      <c r="Y8226">
        <v>20.113735149528335</v>
      </c>
      <c r="Z8226">
        <v>12.199995644789746</v>
      </c>
      <c r="AA8226">
        <v>20.546509460232592</v>
      </c>
      <c r="AB8226">
        <v>118.9244450159556</v>
      </c>
      <c r="AC8226">
        <v>332.47110513720003</v>
      </c>
      <c r="AD8226">
        <v>2.8768888850000006E-4</v>
      </c>
      <c r="AE8226">
        <v>871.89152772360342</v>
      </c>
    </row>
    <row r="8227" spans="1:31" x14ac:dyDescent="0.25">
      <c r="A8227">
        <v>2288708</v>
      </c>
      <c r="B8227">
        <v>1</v>
      </c>
      <c r="C8227" t="s">
        <v>80</v>
      </c>
      <c r="D8227" t="s">
        <v>93</v>
      </c>
      <c r="E8227" t="s">
        <v>157</v>
      </c>
      <c r="F8227" t="s">
        <v>6609</v>
      </c>
      <c r="G8227" t="s">
        <v>134</v>
      </c>
      <c r="H8227" t="s">
        <v>135</v>
      </c>
      <c r="I8227" t="s">
        <v>136</v>
      </c>
      <c r="J8227" t="s">
        <v>137</v>
      </c>
      <c r="K8227" t="s">
        <v>138</v>
      </c>
      <c r="L8227" t="s">
        <v>23615</v>
      </c>
      <c r="M8227" t="s">
        <v>23616</v>
      </c>
      <c r="N8227">
        <v>1.564444444</v>
      </c>
      <c r="O8227">
        <v>0</v>
      </c>
      <c r="P8227">
        <v>262</v>
      </c>
      <c r="Q8227">
        <v>5</v>
      </c>
      <c r="R8227">
        <v>165</v>
      </c>
      <c r="S8227">
        <v>2</v>
      </c>
      <c r="T8227">
        <v>58</v>
      </c>
      <c r="U8227">
        <v>0</v>
      </c>
      <c r="V8227">
        <v>0</v>
      </c>
      <c r="W8227">
        <v>0</v>
      </c>
      <c r="X8227">
        <v>69.59611641815097</v>
      </c>
      <c r="Y8227">
        <v>6.5315796494356588</v>
      </c>
      <c r="Z8227">
        <v>417.47310730606893</v>
      </c>
      <c r="AA8227">
        <v>2.1954479349735894</v>
      </c>
      <c r="AB8227">
        <v>126.15224239451153</v>
      </c>
      <c r="AC8227">
        <v>0</v>
      </c>
      <c r="AD8227">
        <v>0</v>
      </c>
      <c r="AE8227">
        <v>621.94849370314068</v>
      </c>
    </row>
    <row r="8228" spans="1:31" x14ac:dyDescent="0.25">
      <c r="A8228">
        <v>2288728</v>
      </c>
      <c r="B8228">
        <v>1</v>
      </c>
      <c r="C8228" t="s">
        <v>80</v>
      </c>
      <c r="D8228" t="s">
        <v>95</v>
      </c>
      <c r="E8228" t="s">
        <v>132</v>
      </c>
      <c r="F8228" t="s">
        <v>14732</v>
      </c>
      <c r="G8228" t="s">
        <v>134</v>
      </c>
      <c r="H8228" t="s">
        <v>135</v>
      </c>
      <c r="I8228" t="s">
        <v>136</v>
      </c>
      <c r="J8228" t="s">
        <v>137</v>
      </c>
      <c r="K8228" t="s">
        <v>138</v>
      </c>
      <c r="L8228" t="s">
        <v>23617</v>
      </c>
      <c r="M8228" t="s">
        <v>23618</v>
      </c>
      <c r="N8228">
        <v>0.38777777699999999</v>
      </c>
      <c r="O8228">
        <v>0</v>
      </c>
      <c r="P8228">
        <v>658</v>
      </c>
      <c r="Q8228">
        <v>5</v>
      </c>
      <c r="R8228">
        <v>10</v>
      </c>
      <c r="S8228">
        <v>7</v>
      </c>
      <c r="T8228">
        <v>34</v>
      </c>
      <c r="U8228">
        <v>2</v>
      </c>
      <c r="V8228">
        <v>0</v>
      </c>
      <c r="W8228">
        <v>0</v>
      </c>
      <c r="X8228">
        <v>53.250889605935669</v>
      </c>
      <c r="Y8228">
        <v>8.0370276752930998</v>
      </c>
      <c r="Z8228">
        <v>0.72102765722346662</v>
      </c>
      <c r="AA8228">
        <v>57.410602189039864</v>
      </c>
      <c r="AB8228">
        <v>6.1945281877951679</v>
      </c>
      <c r="AC8228">
        <v>99.344309469803719</v>
      </c>
      <c r="AD8228">
        <v>0</v>
      </c>
      <c r="AE8228">
        <v>224.958384785091</v>
      </c>
    </row>
    <row r="8229" spans="1:31" x14ac:dyDescent="0.25">
      <c r="A8229">
        <v>2288871</v>
      </c>
      <c r="B8229">
        <v>1</v>
      </c>
      <c r="C8229" t="s">
        <v>81</v>
      </c>
      <c r="D8229" t="s">
        <v>113</v>
      </c>
      <c r="E8229" t="s">
        <v>141</v>
      </c>
      <c r="F8229" t="s">
        <v>13538</v>
      </c>
      <c r="G8229" t="s">
        <v>134</v>
      </c>
      <c r="H8229" t="s">
        <v>135</v>
      </c>
      <c r="I8229" t="s">
        <v>136</v>
      </c>
      <c r="J8229" t="s">
        <v>137</v>
      </c>
      <c r="K8229" t="s">
        <v>138</v>
      </c>
      <c r="L8229" t="s">
        <v>23619</v>
      </c>
      <c r="M8229" t="s">
        <v>23620</v>
      </c>
      <c r="N8229">
        <v>0.898888888</v>
      </c>
      <c r="O8229">
        <v>0</v>
      </c>
      <c r="P8229">
        <v>74</v>
      </c>
      <c r="Q8229">
        <v>0</v>
      </c>
      <c r="R8229">
        <v>0</v>
      </c>
      <c r="S8229">
        <v>0</v>
      </c>
      <c r="T8229">
        <v>8</v>
      </c>
      <c r="U8229">
        <v>0</v>
      </c>
      <c r="V8229">
        <v>0</v>
      </c>
      <c r="W8229">
        <v>0</v>
      </c>
      <c r="X8229">
        <v>10.683405802372835</v>
      </c>
      <c r="Y8229">
        <v>0</v>
      </c>
      <c r="Z8229">
        <v>0</v>
      </c>
      <c r="AA8229">
        <v>0</v>
      </c>
      <c r="AB8229">
        <v>6.5428904793164211</v>
      </c>
      <c r="AC8229">
        <v>0</v>
      </c>
      <c r="AD8229">
        <v>0</v>
      </c>
      <c r="AE8229">
        <v>17.226296281689258</v>
      </c>
    </row>
    <row r="8230" spans="1:31" x14ac:dyDescent="0.25">
      <c r="A8230">
        <v>2288765</v>
      </c>
      <c r="B8230">
        <v>1</v>
      </c>
      <c r="C8230" t="s">
        <v>81</v>
      </c>
      <c r="D8230" t="s">
        <v>123</v>
      </c>
      <c r="E8230" t="s">
        <v>165</v>
      </c>
      <c r="F8230" t="s">
        <v>23621</v>
      </c>
      <c r="G8230" t="s">
        <v>198</v>
      </c>
      <c r="H8230" t="s">
        <v>150</v>
      </c>
      <c r="I8230" t="s">
        <v>136</v>
      </c>
      <c r="J8230" t="s">
        <v>137</v>
      </c>
      <c r="K8230" t="s">
        <v>138</v>
      </c>
      <c r="L8230" t="s">
        <v>23622</v>
      </c>
      <c r="M8230" t="s">
        <v>23623</v>
      </c>
      <c r="N8230">
        <v>0.81166666600000004</v>
      </c>
      <c r="O8230">
        <v>0</v>
      </c>
      <c r="P8230">
        <v>1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0.24051774821250002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0.24051774821250002</v>
      </c>
    </row>
    <row r="8231" spans="1:31" x14ac:dyDescent="0.25">
      <c r="A8231">
        <v>2289014</v>
      </c>
      <c r="B8231">
        <v>1</v>
      </c>
      <c r="C8231" t="s">
        <v>80</v>
      </c>
      <c r="D8231" t="s">
        <v>88</v>
      </c>
      <c r="E8231" t="s">
        <v>141</v>
      </c>
      <c r="F8231" t="s">
        <v>23624</v>
      </c>
      <c r="G8231" t="s">
        <v>134</v>
      </c>
      <c r="H8231" t="s">
        <v>135</v>
      </c>
      <c r="I8231" t="s">
        <v>136</v>
      </c>
      <c r="J8231" t="s">
        <v>137</v>
      </c>
      <c r="K8231" t="s">
        <v>138</v>
      </c>
      <c r="L8231" t="s">
        <v>23625</v>
      </c>
      <c r="M8231" t="s">
        <v>23626</v>
      </c>
      <c r="N8231">
        <v>3.003055555</v>
      </c>
      <c r="O8231">
        <v>0</v>
      </c>
      <c r="P8231">
        <v>9500</v>
      </c>
      <c r="Q8231">
        <v>0</v>
      </c>
      <c r="R8231">
        <v>1</v>
      </c>
      <c r="S8231">
        <v>0</v>
      </c>
      <c r="T8231">
        <v>532</v>
      </c>
      <c r="U8231">
        <v>0</v>
      </c>
      <c r="V8231">
        <v>0</v>
      </c>
      <c r="W8231">
        <v>0</v>
      </c>
      <c r="X8231">
        <v>7042.5519767746382</v>
      </c>
      <c r="Y8231">
        <v>0</v>
      </c>
      <c r="Z8231">
        <v>0.100132911376975</v>
      </c>
      <c r="AA8231">
        <v>0</v>
      </c>
      <c r="AB8231">
        <v>701.52490081961298</v>
      </c>
      <c r="AC8231">
        <v>0</v>
      </c>
      <c r="AD8231">
        <v>0</v>
      </c>
      <c r="AE8231">
        <v>7744.1770105056285</v>
      </c>
    </row>
    <row r="8232" spans="1:31" x14ac:dyDescent="0.25">
      <c r="A8232">
        <v>2288914</v>
      </c>
      <c r="B8232">
        <v>1</v>
      </c>
      <c r="C8232" t="s">
        <v>81</v>
      </c>
      <c r="D8232" t="s">
        <v>122</v>
      </c>
      <c r="E8232" t="s">
        <v>165</v>
      </c>
      <c r="F8232" t="s">
        <v>23627</v>
      </c>
      <c r="G8232" t="s">
        <v>167</v>
      </c>
      <c r="H8232" t="s">
        <v>150</v>
      </c>
      <c r="I8232" t="s">
        <v>136</v>
      </c>
      <c r="J8232" t="s">
        <v>137</v>
      </c>
      <c r="K8232" t="s">
        <v>138</v>
      </c>
      <c r="L8232" t="s">
        <v>23628</v>
      </c>
      <c r="M8232" t="s">
        <v>23629</v>
      </c>
      <c r="N8232">
        <v>1.7297222219999999</v>
      </c>
      <c r="O8232">
        <v>0</v>
      </c>
      <c r="P8232">
        <v>1</v>
      </c>
      <c r="Q8232">
        <v>0</v>
      </c>
      <c r="R8232">
        <v>0</v>
      </c>
      <c r="S8232">
        <v>0</v>
      </c>
      <c r="T8232">
        <v>1</v>
      </c>
      <c r="U8232">
        <v>0</v>
      </c>
      <c r="V8232">
        <v>0</v>
      </c>
      <c r="W8232">
        <v>0</v>
      </c>
      <c r="X8232">
        <v>6.2424997160000001E-4</v>
      </c>
      <c r="Y8232">
        <v>0</v>
      </c>
      <c r="Z8232">
        <v>0</v>
      </c>
      <c r="AA8232">
        <v>0</v>
      </c>
      <c r="AB8232">
        <v>0.19068108533482503</v>
      </c>
      <c r="AC8232">
        <v>0</v>
      </c>
      <c r="AD8232">
        <v>0</v>
      </c>
      <c r="AE8232">
        <v>0.19130533530642502</v>
      </c>
    </row>
    <row r="8233" spans="1:31" x14ac:dyDescent="0.25">
      <c r="A8233">
        <v>2289195</v>
      </c>
      <c r="B8233">
        <v>1</v>
      </c>
      <c r="C8233" t="s">
        <v>81</v>
      </c>
      <c r="D8233" t="s">
        <v>120</v>
      </c>
      <c r="E8233" t="s">
        <v>157</v>
      </c>
      <c r="F8233" t="s">
        <v>23630</v>
      </c>
      <c r="G8233" t="s">
        <v>134</v>
      </c>
      <c r="H8233" t="s">
        <v>135</v>
      </c>
      <c r="I8233" t="s">
        <v>136</v>
      </c>
      <c r="J8233" t="s">
        <v>137</v>
      </c>
      <c r="K8233" t="s">
        <v>138</v>
      </c>
      <c r="L8233" t="s">
        <v>23631</v>
      </c>
      <c r="M8233" t="s">
        <v>23632</v>
      </c>
      <c r="N8233">
        <v>1.113888888</v>
      </c>
      <c r="O8233">
        <v>3</v>
      </c>
      <c r="P8233">
        <v>1815</v>
      </c>
      <c r="Q8233">
        <v>75</v>
      </c>
      <c r="R8233">
        <v>93</v>
      </c>
      <c r="S8233">
        <v>11</v>
      </c>
      <c r="T8233">
        <v>191</v>
      </c>
      <c r="U8233">
        <v>5</v>
      </c>
      <c r="V8233">
        <v>4</v>
      </c>
      <c r="W8233">
        <v>0.54758062859980006</v>
      </c>
      <c r="X8233">
        <v>423.35103118026586</v>
      </c>
      <c r="Y8233">
        <v>98.302097707491356</v>
      </c>
      <c r="Z8233">
        <v>46.073946283548509</v>
      </c>
      <c r="AA8233">
        <v>45.658810380161619</v>
      </c>
      <c r="AB8233">
        <v>156.64956748055579</v>
      </c>
      <c r="AC8233">
        <v>692.39103114392719</v>
      </c>
      <c r="AD8233">
        <v>7.9626981607947744</v>
      </c>
      <c r="AE8233">
        <v>1470.936762965345</v>
      </c>
    </row>
    <row r="8234" spans="1:31" x14ac:dyDescent="0.25">
      <c r="A8234">
        <v>2289527</v>
      </c>
      <c r="B8234">
        <v>1</v>
      </c>
      <c r="C8234" t="s">
        <v>80</v>
      </c>
      <c r="D8234" t="s">
        <v>96</v>
      </c>
      <c r="E8234" t="s">
        <v>165</v>
      </c>
      <c r="F8234" t="s">
        <v>23633</v>
      </c>
      <c r="G8234" t="s">
        <v>198</v>
      </c>
      <c r="H8234" t="s">
        <v>150</v>
      </c>
      <c r="I8234" t="s">
        <v>136</v>
      </c>
      <c r="J8234" t="s">
        <v>137</v>
      </c>
      <c r="K8234" t="s">
        <v>138</v>
      </c>
      <c r="L8234" t="s">
        <v>23634</v>
      </c>
      <c r="M8234" t="s">
        <v>23635</v>
      </c>
      <c r="N8234">
        <v>1.67</v>
      </c>
      <c r="O8234">
        <v>0</v>
      </c>
      <c r="P8234">
        <v>1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1.3383069785591666E-2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1.3383069785591666E-2</v>
      </c>
    </row>
    <row r="8235" spans="1:31" x14ac:dyDescent="0.25">
      <c r="A8235">
        <v>2289318</v>
      </c>
      <c r="B8235">
        <v>1</v>
      </c>
      <c r="C8235" t="s">
        <v>81</v>
      </c>
      <c r="D8235" t="s">
        <v>118</v>
      </c>
      <c r="E8235" t="s">
        <v>147</v>
      </c>
      <c r="F8235" t="s">
        <v>23636</v>
      </c>
      <c r="G8235" t="s">
        <v>233</v>
      </c>
      <c r="H8235" t="s">
        <v>150</v>
      </c>
      <c r="I8235" t="s">
        <v>136</v>
      </c>
      <c r="J8235" t="s">
        <v>137</v>
      </c>
      <c r="K8235" t="s">
        <v>138</v>
      </c>
      <c r="L8235" t="s">
        <v>23637</v>
      </c>
      <c r="M8235" t="s">
        <v>23638</v>
      </c>
      <c r="N8235">
        <v>2.4077777770000002</v>
      </c>
      <c r="O8235">
        <v>0</v>
      </c>
      <c r="P8235">
        <v>6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2.7855456235211502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2.7855456235211502</v>
      </c>
    </row>
    <row r="8236" spans="1:31" x14ac:dyDescent="0.25">
      <c r="A8236">
        <v>2289149</v>
      </c>
      <c r="B8236">
        <v>1</v>
      </c>
      <c r="C8236" t="s">
        <v>81</v>
      </c>
      <c r="D8236" t="s">
        <v>112</v>
      </c>
      <c r="E8236" t="s">
        <v>312</v>
      </c>
      <c r="F8236" t="s">
        <v>23077</v>
      </c>
      <c r="G8236" t="s">
        <v>297</v>
      </c>
      <c r="H8236" t="s">
        <v>150</v>
      </c>
      <c r="I8236" t="s">
        <v>136</v>
      </c>
      <c r="J8236" t="s">
        <v>137</v>
      </c>
      <c r="K8236" t="s">
        <v>138</v>
      </c>
      <c r="L8236" t="s">
        <v>23639</v>
      </c>
      <c r="M8236" t="s">
        <v>23640</v>
      </c>
      <c r="N8236">
        <v>2.3872222220000001</v>
      </c>
      <c r="O8236">
        <v>0</v>
      </c>
      <c r="P8236">
        <v>19</v>
      </c>
      <c r="Q8236">
        <v>0</v>
      </c>
      <c r="R8236">
        <v>0</v>
      </c>
      <c r="S8236">
        <v>0</v>
      </c>
      <c r="T8236">
        <v>9</v>
      </c>
      <c r="U8236">
        <v>0</v>
      </c>
      <c r="V8236">
        <v>0</v>
      </c>
      <c r="W8236">
        <v>0</v>
      </c>
      <c r="X8236">
        <v>7.8434418138046</v>
      </c>
      <c r="Y8236">
        <v>0</v>
      </c>
      <c r="Z8236">
        <v>0</v>
      </c>
      <c r="AA8236">
        <v>0</v>
      </c>
      <c r="AB8236">
        <v>16.324633792717101</v>
      </c>
      <c r="AC8236">
        <v>0</v>
      </c>
      <c r="AD8236">
        <v>0</v>
      </c>
      <c r="AE8236">
        <v>24.1680756065217</v>
      </c>
    </row>
    <row r="8237" spans="1:31" x14ac:dyDescent="0.25">
      <c r="A8237">
        <v>2289189</v>
      </c>
      <c r="B8237">
        <v>1</v>
      </c>
      <c r="C8237" t="s">
        <v>80</v>
      </c>
      <c r="D8237" t="s">
        <v>98</v>
      </c>
      <c r="E8237" t="s">
        <v>176</v>
      </c>
      <c r="F8237" t="s">
        <v>23641</v>
      </c>
      <c r="G8237" t="s">
        <v>149</v>
      </c>
      <c r="H8237" t="s">
        <v>150</v>
      </c>
      <c r="I8237" t="s">
        <v>136</v>
      </c>
      <c r="J8237" t="s">
        <v>137</v>
      </c>
      <c r="K8237" t="s">
        <v>138</v>
      </c>
      <c r="L8237" t="s">
        <v>23642</v>
      </c>
      <c r="M8237" t="s">
        <v>23643</v>
      </c>
      <c r="N8237">
        <v>1.676666666</v>
      </c>
      <c r="O8237">
        <v>0</v>
      </c>
      <c r="P8237">
        <v>0</v>
      </c>
      <c r="Q8237">
        <v>0</v>
      </c>
      <c r="R8237">
        <v>4</v>
      </c>
      <c r="S8237">
        <v>1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7.3172863631350005E-2</v>
      </c>
      <c r="AA8237">
        <v>3.8284277158333333E-3</v>
      </c>
      <c r="AB8237">
        <v>0</v>
      </c>
      <c r="AC8237">
        <v>0</v>
      </c>
      <c r="AD8237">
        <v>0</v>
      </c>
      <c r="AE8237">
        <v>7.7001291347183337E-2</v>
      </c>
    </row>
    <row r="8238" spans="1:31" x14ac:dyDescent="0.25">
      <c r="A8238">
        <v>2289487</v>
      </c>
      <c r="B8238">
        <v>1</v>
      </c>
      <c r="C8238" t="s">
        <v>80</v>
      </c>
      <c r="D8238" t="s">
        <v>93</v>
      </c>
      <c r="E8238" t="s">
        <v>165</v>
      </c>
      <c r="F8238" t="s">
        <v>23644</v>
      </c>
      <c r="G8238" t="s">
        <v>225</v>
      </c>
      <c r="H8238" t="s">
        <v>150</v>
      </c>
      <c r="I8238" t="s">
        <v>136</v>
      </c>
      <c r="J8238" t="s">
        <v>137</v>
      </c>
      <c r="K8238" t="s">
        <v>138</v>
      </c>
      <c r="L8238" t="s">
        <v>23645</v>
      </c>
      <c r="M8238" t="s">
        <v>23646</v>
      </c>
      <c r="N8238">
        <v>1.9330555549999999</v>
      </c>
      <c r="O8238">
        <v>0</v>
      </c>
      <c r="P8238">
        <v>2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2.314377812326792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2.314377812326792</v>
      </c>
    </row>
    <row r="8239" spans="1:31" x14ac:dyDescent="0.25">
      <c r="A8239">
        <v>2289086</v>
      </c>
      <c r="B8239">
        <v>1</v>
      </c>
      <c r="C8239" t="s">
        <v>80</v>
      </c>
      <c r="D8239" t="s">
        <v>88</v>
      </c>
      <c r="E8239" t="s">
        <v>141</v>
      </c>
      <c r="F8239" t="s">
        <v>23647</v>
      </c>
      <c r="G8239" t="s">
        <v>134</v>
      </c>
      <c r="H8239" t="s">
        <v>135</v>
      </c>
      <c r="I8239" t="s">
        <v>136</v>
      </c>
      <c r="J8239" t="s">
        <v>137</v>
      </c>
      <c r="K8239" t="s">
        <v>138</v>
      </c>
      <c r="L8239" t="s">
        <v>23648</v>
      </c>
      <c r="M8239" t="s">
        <v>23649</v>
      </c>
      <c r="N8239">
        <v>0.60555555500000002</v>
      </c>
      <c r="O8239">
        <v>0</v>
      </c>
      <c r="P8239">
        <v>3669</v>
      </c>
      <c r="Q8239">
        <v>0</v>
      </c>
      <c r="R8239">
        <v>1</v>
      </c>
      <c r="S8239">
        <v>0</v>
      </c>
      <c r="T8239">
        <v>163</v>
      </c>
      <c r="U8239">
        <v>0</v>
      </c>
      <c r="V8239">
        <v>0</v>
      </c>
      <c r="W8239">
        <v>0</v>
      </c>
      <c r="X8239">
        <v>535.85525104789099</v>
      </c>
      <c r="Y8239">
        <v>0</v>
      </c>
      <c r="Z8239">
        <v>1.6663813841550003E-2</v>
      </c>
      <c r="AA8239">
        <v>0</v>
      </c>
      <c r="AB8239">
        <v>23.758752299089188</v>
      </c>
      <c r="AC8239">
        <v>0</v>
      </c>
      <c r="AD8239">
        <v>0</v>
      </c>
      <c r="AE8239">
        <v>559.63066716082176</v>
      </c>
    </row>
    <row r="8240" spans="1:31" x14ac:dyDescent="0.25">
      <c r="A8240">
        <v>2289335</v>
      </c>
      <c r="B8240">
        <v>1</v>
      </c>
      <c r="C8240" t="s">
        <v>81</v>
      </c>
      <c r="D8240" t="s">
        <v>112</v>
      </c>
      <c r="E8240" t="s">
        <v>141</v>
      </c>
      <c r="F8240" t="s">
        <v>23650</v>
      </c>
      <c r="G8240" t="s">
        <v>134</v>
      </c>
      <c r="H8240" t="s">
        <v>135</v>
      </c>
      <c r="I8240" t="s">
        <v>136</v>
      </c>
      <c r="J8240" t="s">
        <v>137</v>
      </c>
      <c r="K8240" t="s">
        <v>138</v>
      </c>
      <c r="L8240" t="s">
        <v>23651</v>
      </c>
      <c r="M8240" t="s">
        <v>23652</v>
      </c>
      <c r="N8240">
        <v>0.319722222</v>
      </c>
      <c r="O8240">
        <v>0</v>
      </c>
      <c r="P8240">
        <v>1261</v>
      </c>
      <c r="Q8240">
        <v>5</v>
      </c>
      <c r="R8240">
        <v>36</v>
      </c>
      <c r="S8240">
        <v>7</v>
      </c>
      <c r="T8240">
        <v>68</v>
      </c>
      <c r="U8240">
        <v>1</v>
      </c>
      <c r="V8240">
        <v>1</v>
      </c>
      <c r="W8240">
        <v>0</v>
      </c>
      <c r="X8240">
        <v>29.439833806105611</v>
      </c>
      <c r="Y8240">
        <v>9.0097839701883018</v>
      </c>
      <c r="Z8240">
        <v>0.61794717730148341</v>
      </c>
      <c r="AA8240">
        <v>6.5581246364196515</v>
      </c>
      <c r="AB8240">
        <v>6.0272936481893549</v>
      </c>
      <c r="AC8240">
        <v>50.796954981973968</v>
      </c>
      <c r="AD8240">
        <v>55.3222040017437</v>
      </c>
      <c r="AE8240">
        <v>157.77214222192208</v>
      </c>
    </row>
    <row r="8241" spans="1:31" x14ac:dyDescent="0.25">
      <c r="A8241">
        <v>2289481</v>
      </c>
      <c r="B8241">
        <v>1</v>
      </c>
      <c r="C8241" t="s">
        <v>80</v>
      </c>
      <c r="D8241" t="s">
        <v>97</v>
      </c>
      <c r="E8241" t="s">
        <v>165</v>
      </c>
      <c r="F8241" t="s">
        <v>23653</v>
      </c>
      <c r="G8241" t="s">
        <v>198</v>
      </c>
      <c r="H8241" t="s">
        <v>150</v>
      </c>
      <c r="I8241" t="s">
        <v>136</v>
      </c>
      <c r="J8241" t="s">
        <v>137</v>
      </c>
      <c r="K8241" t="s">
        <v>138</v>
      </c>
      <c r="L8241" t="s">
        <v>23654</v>
      </c>
      <c r="M8241" t="s">
        <v>23655</v>
      </c>
      <c r="N8241">
        <v>1.362777777</v>
      </c>
      <c r="O8241">
        <v>0</v>
      </c>
      <c r="P8241">
        <v>2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0.81346398487215854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0.81346398487215854</v>
      </c>
    </row>
    <row r="8242" spans="1:31" x14ac:dyDescent="0.25">
      <c r="A8242">
        <v>2289421</v>
      </c>
      <c r="B8242">
        <v>1</v>
      </c>
      <c r="C8242" t="s">
        <v>80</v>
      </c>
      <c r="D8242" t="s">
        <v>91</v>
      </c>
      <c r="E8242" t="s">
        <v>147</v>
      </c>
      <c r="F8242" t="s">
        <v>23656</v>
      </c>
      <c r="G8242" t="s">
        <v>2685</v>
      </c>
      <c r="H8242" t="s">
        <v>150</v>
      </c>
      <c r="I8242" t="s">
        <v>136</v>
      </c>
      <c r="J8242" t="s">
        <v>137</v>
      </c>
      <c r="K8242" t="s">
        <v>138</v>
      </c>
      <c r="L8242" t="s">
        <v>23657</v>
      </c>
      <c r="M8242" t="s">
        <v>23658</v>
      </c>
      <c r="N8242">
        <v>2.329722222</v>
      </c>
      <c r="O8242">
        <v>0</v>
      </c>
      <c r="P8242">
        <v>30</v>
      </c>
      <c r="Q8242">
        <v>0</v>
      </c>
      <c r="R8242">
        <v>0</v>
      </c>
      <c r="S8242">
        <v>0</v>
      </c>
      <c r="T8242">
        <v>49</v>
      </c>
      <c r="U8242">
        <v>0</v>
      </c>
      <c r="V8242">
        <v>0</v>
      </c>
      <c r="W8242">
        <v>0</v>
      </c>
      <c r="X8242">
        <v>13.876018608346659</v>
      </c>
      <c r="Y8242">
        <v>0</v>
      </c>
      <c r="Z8242">
        <v>0</v>
      </c>
      <c r="AA8242">
        <v>0</v>
      </c>
      <c r="AB8242">
        <v>54.754091268909981</v>
      </c>
      <c r="AC8242">
        <v>0</v>
      </c>
      <c r="AD8242">
        <v>0</v>
      </c>
      <c r="AE8242">
        <v>68.630109877256643</v>
      </c>
    </row>
    <row r="8243" spans="1:31" x14ac:dyDescent="0.25">
      <c r="A8243">
        <v>2289278</v>
      </c>
      <c r="B8243">
        <v>1</v>
      </c>
      <c r="C8243" t="s">
        <v>80</v>
      </c>
      <c r="D8243" t="s">
        <v>105</v>
      </c>
      <c r="E8243" t="s">
        <v>132</v>
      </c>
      <c r="F8243" t="s">
        <v>1133</v>
      </c>
      <c r="G8243" t="s">
        <v>134</v>
      </c>
      <c r="H8243" t="s">
        <v>135</v>
      </c>
      <c r="I8243" t="s">
        <v>136</v>
      </c>
      <c r="J8243" t="s">
        <v>137</v>
      </c>
      <c r="K8243" t="s">
        <v>138</v>
      </c>
      <c r="L8243" t="s">
        <v>23659</v>
      </c>
      <c r="M8243" t="s">
        <v>23660</v>
      </c>
      <c r="N8243">
        <v>0.67194444399999997</v>
      </c>
      <c r="O8243">
        <v>2</v>
      </c>
      <c r="P8243">
        <v>1481</v>
      </c>
      <c r="Q8243">
        <v>6</v>
      </c>
      <c r="R8243">
        <v>108</v>
      </c>
      <c r="S8243">
        <v>7</v>
      </c>
      <c r="T8243">
        <v>137</v>
      </c>
      <c r="U8243">
        <v>1</v>
      </c>
      <c r="V8243">
        <v>0</v>
      </c>
      <c r="W8243">
        <v>1.1696310953579001</v>
      </c>
      <c r="X8243">
        <v>263.83388280987708</v>
      </c>
      <c r="Y8243">
        <v>66.820702308621193</v>
      </c>
      <c r="Z8243">
        <v>8.1180469061596021</v>
      </c>
      <c r="AA8243">
        <v>24.744070831477003</v>
      </c>
      <c r="AB8243">
        <v>64.893713142890064</v>
      </c>
      <c r="AC8243">
        <v>23.313845817918338</v>
      </c>
      <c r="AD8243">
        <v>0</v>
      </c>
      <c r="AE8243">
        <v>452.89389291230117</v>
      </c>
    </row>
    <row r="8244" spans="1:31" x14ac:dyDescent="0.25">
      <c r="A8244">
        <v>2289252</v>
      </c>
      <c r="B8244">
        <v>1</v>
      </c>
      <c r="C8244" t="s">
        <v>80</v>
      </c>
      <c r="D8244" t="s">
        <v>105</v>
      </c>
      <c r="E8244" t="s">
        <v>165</v>
      </c>
      <c r="F8244" t="s">
        <v>23661</v>
      </c>
      <c r="G8244" t="s">
        <v>297</v>
      </c>
      <c r="H8244" t="s">
        <v>150</v>
      </c>
      <c r="I8244" t="s">
        <v>136</v>
      </c>
      <c r="J8244" t="s">
        <v>3</v>
      </c>
      <c r="K8244" t="s">
        <v>138</v>
      </c>
      <c r="L8244" t="s">
        <v>23662</v>
      </c>
      <c r="M8244" t="s">
        <v>23663</v>
      </c>
      <c r="N8244">
        <v>7.113611111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2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0.5946551140696833</v>
      </c>
      <c r="AC8244">
        <v>0</v>
      </c>
      <c r="AD8244">
        <v>0</v>
      </c>
      <c r="AE8244">
        <v>0.5946551140696833</v>
      </c>
    </row>
    <row r="8245" spans="1:31" x14ac:dyDescent="0.25">
      <c r="A8245">
        <v>2289444</v>
      </c>
      <c r="B8245">
        <v>1</v>
      </c>
      <c r="C8245" t="s">
        <v>81</v>
      </c>
      <c r="D8245" t="s">
        <v>123</v>
      </c>
      <c r="E8245" t="s">
        <v>132</v>
      </c>
      <c r="F8245" t="s">
        <v>3040</v>
      </c>
      <c r="G8245" t="s">
        <v>134</v>
      </c>
      <c r="H8245" t="s">
        <v>135</v>
      </c>
      <c r="I8245" t="s">
        <v>136</v>
      </c>
      <c r="J8245" t="s">
        <v>137</v>
      </c>
      <c r="K8245" t="s">
        <v>138</v>
      </c>
      <c r="L8245" t="s">
        <v>23664</v>
      </c>
      <c r="M8245" t="s">
        <v>23665</v>
      </c>
      <c r="N8245">
        <v>0.94638888799999998</v>
      </c>
      <c r="O8245">
        <v>2</v>
      </c>
      <c r="P8245">
        <v>405</v>
      </c>
      <c r="Q8245">
        <v>93</v>
      </c>
      <c r="R8245">
        <v>42</v>
      </c>
      <c r="S8245">
        <v>5</v>
      </c>
      <c r="T8245">
        <v>72</v>
      </c>
      <c r="U8245">
        <v>1</v>
      </c>
      <c r="V8245">
        <v>1</v>
      </c>
      <c r="W8245">
        <v>0.45578327199777774</v>
      </c>
      <c r="X8245">
        <v>76.951597684273722</v>
      </c>
      <c r="Y8245">
        <v>56.602007546321239</v>
      </c>
      <c r="Z8245">
        <v>13.873527404843289</v>
      </c>
      <c r="AA8245">
        <v>3.9754155266784004</v>
      </c>
      <c r="AB8245">
        <v>38.522954992113128</v>
      </c>
      <c r="AC8245">
        <v>62.958148264328891</v>
      </c>
      <c r="AD8245">
        <v>0.78896009422325841</v>
      </c>
      <c r="AE8245">
        <v>254.12839478477972</v>
      </c>
    </row>
    <row r="8246" spans="1:31" x14ac:dyDescent="0.25">
      <c r="A8246">
        <v>2289401</v>
      </c>
      <c r="B8246">
        <v>1</v>
      </c>
      <c r="C8246" t="s">
        <v>80</v>
      </c>
      <c r="D8246" t="s">
        <v>89</v>
      </c>
      <c r="E8246" t="s">
        <v>176</v>
      </c>
      <c r="F8246" t="s">
        <v>23666</v>
      </c>
      <c r="G8246" t="s">
        <v>178</v>
      </c>
      <c r="H8246" t="s">
        <v>150</v>
      </c>
      <c r="I8246" t="s">
        <v>136</v>
      </c>
      <c r="J8246" t="s">
        <v>137</v>
      </c>
      <c r="K8246" t="s">
        <v>138</v>
      </c>
      <c r="L8246" t="s">
        <v>23667</v>
      </c>
      <c r="M8246" t="s">
        <v>23668</v>
      </c>
      <c r="N8246">
        <v>2.8272222220000001</v>
      </c>
      <c r="O8246">
        <v>0</v>
      </c>
      <c r="P8246">
        <v>380</v>
      </c>
      <c r="Q8246">
        <v>0</v>
      </c>
      <c r="R8246">
        <v>0</v>
      </c>
      <c r="S8246">
        <v>0</v>
      </c>
      <c r="T8246">
        <v>8</v>
      </c>
      <c r="U8246">
        <v>0</v>
      </c>
      <c r="V8246">
        <v>0</v>
      </c>
      <c r="W8246">
        <v>0</v>
      </c>
      <c r="X8246">
        <v>360.31655000195997</v>
      </c>
      <c r="Y8246">
        <v>0</v>
      </c>
      <c r="Z8246">
        <v>0</v>
      </c>
      <c r="AA8246">
        <v>0</v>
      </c>
      <c r="AB8246">
        <v>43.319245424050585</v>
      </c>
      <c r="AC8246">
        <v>0</v>
      </c>
      <c r="AD8246">
        <v>0</v>
      </c>
      <c r="AE8246">
        <v>403.63579542601053</v>
      </c>
    </row>
    <row r="8247" spans="1:31" x14ac:dyDescent="0.25">
      <c r="A8247">
        <v>2289501</v>
      </c>
      <c r="B8247">
        <v>1</v>
      </c>
      <c r="C8247" t="s">
        <v>81</v>
      </c>
      <c r="D8247" t="s">
        <v>127</v>
      </c>
      <c r="E8247" t="s">
        <v>141</v>
      </c>
      <c r="F8247" t="s">
        <v>23669</v>
      </c>
      <c r="G8247" t="s">
        <v>134</v>
      </c>
      <c r="H8247" t="s">
        <v>135</v>
      </c>
      <c r="I8247" t="s">
        <v>136</v>
      </c>
      <c r="J8247" t="s">
        <v>137</v>
      </c>
      <c r="K8247" t="s">
        <v>138</v>
      </c>
      <c r="L8247" t="s">
        <v>23670</v>
      </c>
      <c r="M8247" t="s">
        <v>23671</v>
      </c>
      <c r="N8247">
        <v>1.145</v>
      </c>
      <c r="O8247">
        <v>0</v>
      </c>
      <c r="P8247">
        <v>334</v>
      </c>
      <c r="Q8247">
        <v>0</v>
      </c>
      <c r="R8247">
        <v>0</v>
      </c>
      <c r="S8247">
        <v>0</v>
      </c>
      <c r="T8247">
        <v>14</v>
      </c>
      <c r="U8247">
        <v>0</v>
      </c>
      <c r="V8247">
        <v>0</v>
      </c>
      <c r="W8247">
        <v>0</v>
      </c>
      <c r="X8247">
        <v>110.50893010026313</v>
      </c>
      <c r="Y8247">
        <v>0</v>
      </c>
      <c r="Z8247">
        <v>0</v>
      </c>
      <c r="AA8247">
        <v>0</v>
      </c>
      <c r="AB8247">
        <v>12.345930218887883</v>
      </c>
      <c r="AC8247">
        <v>0</v>
      </c>
      <c r="AD8247">
        <v>0</v>
      </c>
      <c r="AE8247">
        <v>122.85486031915102</v>
      </c>
    </row>
    <row r="8248" spans="1:31" x14ac:dyDescent="0.25">
      <c r="A8248">
        <v>2289338</v>
      </c>
      <c r="B8248">
        <v>1</v>
      </c>
      <c r="C8248" t="s">
        <v>80</v>
      </c>
      <c r="D8248" t="s">
        <v>94</v>
      </c>
      <c r="E8248" t="s">
        <v>147</v>
      </c>
      <c r="F8248" t="s">
        <v>10744</v>
      </c>
      <c r="G8248" t="s">
        <v>149</v>
      </c>
      <c r="H8248" t="s">
        <v>150</v>
      </c>
      <c r="I8248" t="s">
        <v>136</v>
      </c>
      <c r="J8248" t="s">
        <v>137</v>
      </c>
      <c r="K8248" t="s">
        <v>138</v>
      </c>
      <c r="L8248" t="s">
        <v>23672</v>
      </c>
      <c r="M8248" t="s">
        <v>23673</v>
      </c>
      <c r="N8248">
        <v>2.1086111110000001</v>
      </c>
      <c r="O8248">
        <v>0</v>
      </c>
      <c r="P8248">
        <v>29</v>
      </c>
      <c r="Q8248">
        <v>0</v>
      </c>
      <c r="R8248">
        <v>4</v>
      </c>
      <c r="S8248">
        <v>0</v>
      </c>
      <c r="T8248">
        <v>1</v>
      </c>
      <c r="U8248">
        <v>0</v>
      </c>
      <c r="V8248">
        <v>0</v>
      </c>
      <c r="W8248">
        <v>0</v>
      </c>
      <c r="X8248">
        <v>17.80914161186406</v>
      </c>
      <c r="Y8248">
        <v>0</v>
      </c>
      <c r="Z8248">
        <v>0.59207473965699997</v>
      </c>
      <c r="AA8248">
        <v>0</v>
      </c>
      <c r="AB8248">
        <v>1.5599472790522499</v>
      </c>
      <c r="AC8248">
        <v>0</v>
      </c>
      <c r="AD8248">
        <v>0</v>
      </c>
      <c r="AE8248">
        <v>19.96116363057331</v>
      </c>
    </row>
    <row r="8249" spans="1:31" x14ac:dyDescent="0.25">
      <c r="A8249">
        <v>2289361</v>
      </c>
      <c r="B8249">
        <v>1</v>
      </c>
      <c r="C8249" t="s">
        <v>80</v>
      </c>
      <c r="D8249" t="s">
        <v>88</v>
      </c>
      <c r="E8249" t="s">
        <v>141</v>
      </c>
      <c r="F8249" t="s">
        <v>23674</v>
      </c>
      <c r="G8249" t="s">
        <v>134</v>
      </c>
      <c r="H8249" t="s">
        <v>135</v>
      </c>
      <c r="I8249" t="s">
        <v>136</v>
      </c>
      <c r="J8249" t="s">
        <v>137</v>
      </c>
      <c r="K8249" t="s">
        <v>138</v>
      </c>
      <c r="L8249" t="s">
        <v>23675</v>
      </c>
      <c r="M8249" t="s">
        <v>23676</v>
      </c>
      <c r="N8249">
        <v>1.401944444</v>
      </c>
      <c r="O8249">
        <v>0</v>
      </c>
      <c r="P8249">
        <v>8510</v>
      </c>
      <c r="Q8249">
        <v>0</v>
      </c>
      <c r="R8249">
        <v>1</v>
      </c>
      <c r="S8249">
        <v>0</v>
      </c>
      <c r="T8249">
        <v>431</v>
      </c>
      <c r="U8249">
        <v>0</v>
      </c>
      <c r="V8249">
        <v>0</v>
      </c>
      <c r="W8249">
        <v>0</v>
      </c>
      <c r="X8249">
        <v>2913.2263245029203</v>
      </c>
      <c r="Y8249">
        <v>0</v>
      </c>
      <c r="Z8249">
        <v>6.411645524107501E-2</v>
      </c>
      <c r="AA8249">
        <v>0</v>
      </c>
      <c r="AB8249">
        <v>449.72244918126898</v>
      </c>
      <c r="AC8249">
        <v>0</v>
      </c>
      <c r="AD8249">
        <v>0</v>
      </c>
      <c r="AE8249">
        <v>3363.0128901394305</v>
      </c>
    </row>
    <row r="8250" spans="1:31" x14ac:dyDescent="0.25">
      <c r="A8250">
        <v>2289315</v>
      </c>
      <c r="B8250">
        <v>1</v>
      </c>
      <c r="C8250" t="s">
        <v>80</v>
      </c>
      <c r="D8250" t="s">
        <v>98</v>
      </c>
      <c r="E8250" t="s">
        <v>132</v>
      </c>
      <c r="F8250" t="s">
        <v>23677</v>
      </c>
      <c r="G8250" t="s">
        <v>143</v>
      </c>
      <c r="H8250" t="s">
        <v>135</v>
      </c>
      <c r="I8250" t="s">
        <v>136</v>
      </c>
      <c r="J8250" t="s">
        <v>137</v>
      </c>
      <c r="K8250" t="s">
        <v>144</v>
      </c>
      <c r="L8250" t="s">
        <v>23678</v>
      </c>
      <c r="M8250" t="s">
        <v>23679</v>
      </c>
      <c r="N8250">
        <v>0.825555555</v>
      </c>
      <c r="O8250">
        <v>0</v>
      </c>
      <c r="P8250">
        <v>1150</v>
      </c>
      <c r="Q8250">
        <v>2</v>
      </c>
      <c r="R8250">
        <v>131</v>
      </c>
      <c r="S8250">
        <v>7</v>
      </c>
      <c r="T8250">
        <v>281</v>
      </c>
      <c r="U8250">
        <v>0</v>
      </c>
      <c r="V8250">
        <v>0</v>
      </c>
      <c r="W8250">
        <v>0</v>
      </c>
      <c r="X8250">
        <v>129.03876484290629</v>
      </c>
      <c r="Y8250">
        <v>1.1014499307624002</v>
      </c>
      <c r="Z8250">
        <v>12.942506134662208</v>
      </c>
      <c r="AA8250">
        <v>178.23973760492984</v>
      </c>
      <c r="AB8250">
        <v>99.635433852950896</v>
      </c>
      <c r="AC8250">
        <v>0</v>
      </c>
      <c r="AD8250">
        <v>0</v>
      </c>
      <c r="AE8250">
        <v>420.95789236621164</v>
      </c>
    </row>
    <row r="8251" spans="1:31" x14ac:dyDescent="0.25">
      <c r="A8251">
        <v>2289169</v>
      </c>
      <c r="B8251">
        <v>1</v>
      </c>
      <c r="C8251" t="s">
        <v>80</v>
      </c>
      <c r="D8251" t="s">
        <v>97</v>
      </c>
      <c r="E8251" t="s">
        <v>141</v>
      </c>
      <c r="F8251" t="s">
        <v>18965</v>
      </c>
      <c r="G8251" t="s">
        <v>268</v>
      </c>
      <c r="H8251" t="s">
        <v>135</v>
      </c>
      <c r="I8251" t="s">
        <v>136</v>
      </c>
      <c r="J8251" t="s">
        <v>137</v>
      </c>
      <c r="K8251" t="s">
        <v>138</v>
      </c>
      <c r="L8251" t="s">
        <v>23680</v>
      </c>
      <c r="M8251" t="s">
        <v>23681</v>
      </c>
      <c r="N8251">
        <v>2.0566666659999999</v>
      </c>
      <c r="O8251">
        <v>0</v>
      </c>
      <c r="P8251">
        <v>14</v>
      </c>
      <c r="Q8251">
        <v>0</v>
      </c>
      <c r="R8251">
        <v>1</v>
      </c>
      <c r="S8251">
        <v>0</v>
      </c>
      <c r="T8251">
        <v>3</v>
      </c>
      <c r="U8251">
        <v>0</v>
      </c>
      <c r="V8251">
        <v>0</v>
      </c>
      <c r="W8251">
        <v>0</v>
      </c>
      <c r="X8251">
        <v>75.506541570951626</v>
      </c>
      <c r="Y8251">
        <v>0</v>
      </c>
      <c r="Z8251">
        <v>8.0882132055599992E-2</v>
      </c>
      <c r="AA8251">
        <v>0</v>
      </c>
      <c r="AB8251">
        <v>9.3807532376372684</v>
      </c>
      <c r="AC8251">
        <v>0</v>
      </c>
      <c r="AD8251">
        <v>0</v>
      </c>
      <c r="AE8251">
        <v>84.968176940644497</v>
      </c>
    </row>
    <row r="8252" spans="1:31" x14ac:dyDescent="0.25">
      <c r="A8252">
        <v>2289129</v>
      </c>
      <c r="B8252">
        <v>1</v>
      </c>
      <c r="C8252" t="s">
        <v>81</v>
      </c>
      <c r="D8252" t="s">
        <v>119</v>
      </c>
      <c r="E8252" t="s">
        <v>176</v>
      </c>
      <c r="F8252" t="s">
        <v>23682</v>
      </c>
      <c r="G8252" t="s">
        <v>5157</v>
      </c>
      <c r="H8252" t="s">
        <v>150</v>
      </c>
      <c r="I8252" t="s">
        <v>136</v>
      </c>
      <c r="J8252" t="s">
        <v>137</v>
      </c>
      <c r="K8252" t="s">
        <v>138</v>
      </c>
      <c r="L8252" t="s">
        <v>23683</v>
      </c>
      <c r="M8252" t="s">
        <v>23684</v>
      </c>
      <c r="N8252">
        <v>5.58</v>
      </c>
      <c r="O8252">
        <v>0</v>
      </c>
      <c r="P8252">
        <v>12</v>
      </c>
      <c r="Q8252">
        <v>0</v>
      </c>
      <c r="R8252">
        <v>3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1.8637908956568001</v>
      </c>
      <c r="Y8252">
        <v>0</v>
      </c>
      <c r="Z8252">
        <v>129.15509659295401</v>
      </c>
      <c r="AA8252">
        <v>0</v>
      </c>
      <c r="AB8252">
        <v>0</v>
      </c>
      <c r="AC8252">
        <v>0</v>
      </c>
      <c r="AD8252">
        <v>0</v>
      </c>
      <c r="AE8252">
        <v>131.0188874886108</v>
      </c>
    </row>
    <row r="8253" spans="1:31" x14ac:dyDescent="0.25">
      <c r="A8253">
        <v>2289438</v>
      </c>
      <c r="B8253">
        <v>1</v>
      </c>
      <c r="C8253" t="s">
        <v>80</v>
      </c>
      <c r="D8253" t="s">
        <v>96</v>
      </c>
      <c r="E8253" t="s">
        <v>165</v>
      </c>
      <c r="F8253" t="s">
        <v>23685</v>
      </c>
      <c r="G8253" t="s">
        <v>198</v>
      </c>
      <c r="H8253" t="s">
        <v>150</v>
      </c>
      <c r="I8253" t="s">
        <v>136</v>
      </c>
      <c r="J8253" t="s">
        <v>137</v>
      </c>
      <c r="K8253" t="s">
        <v>138</v>
      </c>
      <c r="L8253" t="s">
        <v>23686</v>
      </c>
      <c r="M8253" t="s">
        <v>23687</v>
      </c>
      <c r="N8253">
        <v>4.028888888</v>
      </c>
      <c r="O8253">
        <v>0</v>
      </c>
      <c r="P8253">
        <v>1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1.1228825807461109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1.1228825807461109</v>
      </c>
    </row>
    <row r="8254" spans="1:31" x14ac:dyDescent="0.25">
      <c r="A8254">
        <v>2289255</v>
      </c>
      <c r="B8254">
        <v>1</v>
      </c>
      <c r="C8254" t="s">
        <v>80</v>
      </c>
      <c r="D8254" t="s">
        <v>98</v>
      </c>
      <c r="E8254" t="s">
        <v>132</v>
      </c>
      <c r="F8254" t="s">
        <v>23688</v>
      </c>
      <c r="G8254" t="s">
        <v>143</v>
      </c>
      <c r="H8254" t="s">
        <v>135</v>
      </c>
      <c r="I8254" t="s">
        <v>136</v>
      </c>
      <c r="J8254" t="s">
        <v>137</v>
      </c>
      <c r="K8254" t="s">
        <v>144</v>
      </c>
      <c r="L8254" t="s">
        <v>23689</v>
      </c>
      <c r="M8254" t="s">
        <v>23690</v>
      </c>
      <c r="N8254">
        <v>1.7366666660000001</v>
      </c>
      <c r="O8254">
        <v>0</v>
      </c>
      <c r="P8254">
        <v>558</v>
      </c>
      <c r="Q8254">
        <v>14</v>
      </c>
      <c r="R8254">
        <v>39</v>
      </c>
      <c r="S8254">
        <v>5</v>
      </c>
      <c r="T8254">
        <v>95</v>
      </c>
      <c r="U8254">
        <v>0</v>
      </c>
      <c r="V8254">
        <v>0</v>
      </c>
      <c r="W8254">
        <v>0</v>
      </c>
      <c r="X8254">
        <v>143.4530184462395</v>
      </c>
      <c r="Y8254">
        <v>7.0368975123885926</v>
      </c>
      <c r="Z8254">
        <v>8.0479598087007762</v>
      </c>
      <c r="AA8254">
        <v>24.105782801175692</v>
      </c>
      <c r="AB8254">
        <v>63.440090517780988</v>
      </c>
      <c r="AC8254">
        <v>0</v>
      </c>
      <c r="AD8254">
        <v>0</v>
      </c>
      <c r="AE8254">
        <v>246.08374908628556</v>
      </c>
    </row>
    <row r="8255" spans="1:31" x14ac:dyDescent="0.25">
      <c r="A8255">
        <v>2289424</v>
      </c>
      <c r="B8255">
        <v>1</v>
      </c>
      <c r="C8255" t="s">
        <v>80</v>
      </c>
      <c r="D8255" t="s">
        <v>104</v>
      </c>
      <c r="E8255" t="s">
        <v>141</v>
      </c>
      <c r="F8255" t="s">
        <v>2335</v>
      </c>
      <c r="G8255" t="s">
        <v>134</v>
      </c>
      <c r="H8255" t="s">
        <v>135</v>
      </c>
      <c r="I8255" t="s">
        <v>136</v>
      </c>
      <c r="J8255" t="s">
        <v>137</v>
      </c>
      <c r="K8255" t="s">
        <v>138</v>
      </c>
      <c r="L8255" t="s">
        <v>23691</v>
      </c>
      <c r="M8255" t="s">
        <v>23692</v>
      </c>
      <c r="N8255">
        <v>0.57972222200000001</v>
      </c>
      <c r="O8255">
        <v>5</v>
      </c>
      <c r="P8255">
        <v>170</v>
      </c>
      <c r="Q8255">
        <v>5</v>
      </c>
      <c r="R8255">
        <v>12</v>
      </c>
      <c r="S8255">
        <v>3</v>
      </c>
      <c r="T8255">
        <v>15</v>
      </c>
      <c r="U8255">
        <v>0</v>
      </c>
      <c r="V8255">
        <v>0</v>
      </c>
      <c r="W8255">
        <v>0.21768229523160001</v>
      </c>
      <c r="X8255">
        <v>20.878398189428204</v>
      </c>
      <c r="Y8255">
        <v>0.81443426365310001</v>
      </c>
      <c r="Z8255">
        <v>1.2693987447344999</v>
      </c>
      <c r="AA8255">
        <v>2.3558139869051584</v>
      </c>
      <c r="AB8255">
        <v>4.1787066633751841</v>
      </c>
      <c r="AC8255">
        <v>0</v>
      </c>
      <c r="AD8255">
        <v>0</v>
      </c>
      <c r="AE8255">
        <v>29.714434143327747</v>
      </c>
    </row>
    <row r="8256" spans="1:31" x14ac:dyDescent="0.25">
      <c r="A8256">
        <v>2289218</v>
      </c>
      <c r="B8256">
        <v>1</v>
      </c>
      <c r="C8256" t="s">
        <v>80</v>
      </c>
      <c r="D8256" t="s">
        <v>100</v>
      </c>
      <c r="E8256" t="s">
        <v>141</v>
      </c>
      <c r="F8256" t="s">
        <v>23693</v>
      </c>
      <c r="G8256" t="s">
        <v>134</v>
      </c>
      <c r="H8256" t="s">
        <v>135</v>
      </c>
      <c r="I8256" t="s">
        <v>136</v>
      </c>
      <c r="J8256" t="s">
        <v>137</v>
      </c>
      <c r="K8256" t="s">
        <v>138</v>
      </c>
      <c r="L8256" t="s">
        <v>23694</v>
      </c>
      <c r="M8256" t="s">
        <v>23695</v>
      </c>
      <c r="N8256">
        <v>0.73833333300000004</v>
      </c>
      <c r="O8256">
        <v>0</v>
      </c>
      <c r="P8256">
        <v>3148</v>
      </c>
      <c r="Q8256">
        <v>0</v>
      </c>
      <c r="R8256">
        <v>7</v>
      </c>
      <c r="S8256">
        <v>5</v>
      </c>
      <c r="T8256">
        <v>226</v>
      </c>
      <c r="U8256">
        <v>0</v>
      </c>
      <c r="V8256">
        <v>0</v>
      </c>
      <c r="W8256">
        <v>0</v>
      </c>
      <c r="X8256">
        <v>589.2274575753828</v>
      </c>
      <c r="Y8256">
        <v>0</v>
      </c>
      <c r="Z8256">
        <v>0.93114373589280008</v>
      </c>
      <c r="AA8256">
        <v>16.524660683453</v>
      </c>
      <c r="AB8256">
        <v>165.26320612938795</v>
      </c>
      <c r="AC8256">
        <v>0</v>
      </c>
      <c r="AD8256">
        <v>0</v>
      </c>
      <c r="AE8256">
        <v>771.94646812411656</v>
      </c>
    </row>
    <row r="8257" spans="1:31" x14ac:dyDescent="0.25">
      <c r="A8257">
        <v>2289224</v>
      </c>
      <c r="B8257">
        <v>1</v>
      </c>
      <c r="C8257" t="s">
        <v>80</v>
      </c>
      <c r="D8257" t="s">
        <v>104</v>
      </c>
      <c r="E8257" t="s">
        <v>132</v>
      </c>
      <c r="F8257" t="s">
        <v>1695</v>
      </c>
      <c r="G8257" t="s">
        <v>134</v>
      </c>
      <c r="H8257" t="s">
        <v>135</v>
      </c>
      <c r="I8257" t="s">
        <v>136</v>
      </c>
      <c r="J8257" t="s">
        <v>137</v>
      </c>
      <c r="K8257" t="s">
        <v>138</v>
      </c>
      <c r="L8257" t="s">
        <v>23696</v>
      </c>
      <c r="M8257" t="s">
        <v>23697</v>
      </c>
      <c r="N8257">
        <v>0.75194444400000005</v>
      </c>
      <c r="O8257">
        <v>0</v>
      </c>
      <c r="P8257">
        <v>297</v>
      </c>
      <c r="Q8257">
        <v>7</v>
      </c>
      <c r="R8257">
        <v>0</v>
      </c>
      <c r="S8257">
        <v>19</v>
      </c>
      <c r="T8257">
        <v>31</v>
      </c>
      <c r="U8257">
        <v>5</v>
      </c>
      <c r="V8257">
        <v>0</v>
      </c>
      <c r="W8257">
        <v>0</v>
      </c>
      <c r="X8257">
        <v>59.328728901746736</v>
      </c>
      <c r="Y8257">
        <v>79.261229631005705</v>
      </c>
      <c r="Z8257">
        <v>0</v>
      </c>
      <c r="AA8257">
        <v>379.93416088817071</v>
      </c>
      <c r="AB8257">
        <v>10.328828290087067</v>
      </c>
      <c r="AC8257">
        <v>288.60421058701746</v>
      </c>
      <c r="AD8257">
        <v>0</v>
      </c>
      <c r="AE8257">
        <v>817.45715829802771</v>
      </c>
    </row>
    <row r="8258" spans="1:31" x14ac:dyDescent="0.25">
      <c r="A8258">
        <v>2289427</v>
      </c>
      <c r="B8258">
        <v>1</v>
      </c>
      <c r="C8258" t="s">
        <v>81</v>
      </c>
      <c r="D8258" t="s">
        <v>127</v>
      </c>
      <c r="E8258" t="s">
        <v>176</v>
      </c>
      <c r="F8258" t="s">
        <v>23698</v>
      </c>
      <c r="G8258" t="s">
        <v>178</v>
      </c>
      <c r="H8258" t="s">
        <v>150</v>
      </c>
      <c r="I8258" t="s">
        <v>136</v>
      </c>
      <c r="J8258" t="s">
        <v>137</v>
      </c>
      <c r="K8258" t="s">
        <v>138</v>
      </c>
      <c r="L8258" t="s">
        <v>23699</v>
      </c>
      <c r="M8258" t="s">
        <v>23700</v>
      </c>
      <c r="N8258">
        <v>0.53527777700000001</v>
      </c>
      <c r="O8258">
        <v>0</v>
      </c>
      <c r="P8258">
        <v>69</v>
      </c>
      <c r="Q8258">
        <v>0</v>
      </c>
      <c r="R8258">
        <v>16</v>
      </c>
      <c r="S8258">
        <v>0</v>
      </c>
      <c r="T8258">
        <v>7</v>
      </c>
      <c r="U8258">
        <v>0</v>
      </c>
      <c r="V8258">
        <v>1</v>
      </c>
      <c r="W8258">
        <v>0</v>
      </c>
      <c r="X8258">
        <v>5.9448024850464964</v>
      </c>
      <c r="Y8258">
        <v>0</v>
      </c>
      <c r="Z8258">
        <v>4.4440055468889668</v>
      </c>
      <c r="AA8258">
        <v>0</v>
      </c>
      <c r="AB8258">
        <v>5.1152858365558886</v>
      </c>
      <c r="AC8258">
        <v>0</v>
      </c>
      <c r="AD8258">
        <v>87.13620836872397</v>
      </c>
      <c r="AE8258">
        <v>102.64030223721532</v>
      </c>
    </row>
    <row r="8259" spans="1:31" x14ac:dyDescent="0.25">
      <c r="A8259">
        <v>2289178</v>
      </c>
      <c r="B8259">
        <v>1</v>
      </c>
      <c r="C8259" t="s">
        <v>80</v>
      </c>
      <c r="D8259" t="s">
        <v>90</v>
      </c>
      <c r="E8259" t="s">
        <v>147</v>
      </c>
      <c r="F8259" t="s">
        <v>23701</v>
      </c>
      <c r="G8259" t="s">
        <v>314</v>
      </c>
      <c r="H8259" t="s">
        <v>150</v>
      </c>
      <c r="I8259" t="s">
        <v>136</v>
      </c>
      <c r="J8259" t="s">
        <v>137</v>
      </c>
      <c r="K8259" t="s">
        <v>138</v>
      </c>
      <c r="L8259" t="s">
        <v>23702</v>
      </c>
      <c r="M8259" t="s">
        <v>23703</v>
      </c>
      <c r="N8259">
        <v>2.9286111109999999</v>
      </c>
      <c r="O8259">
        <v>0</v>
      </c>
      <c r="P8259">
        <v>1</v>
      </c>
      <c r="Q8259">
        <v>0</v>
      </c>
      <c r="R8259">
        <v>0</v>
      </c>
      <c r="S8259">
        <v>0</v>
      </c>
      <c r="T8259">
        <v>4</v>
      </c>
      <c r="U8259">
        <v>0</v>
      </c>
      <c r="V8259">
        <v>2</v>
      </c>
      <c r="W8259">
        <v>0</v>
      </c>
      <c r="X8259">
        <v>0.78750367638040852</v>
      </c>
      <c r="Y8259">
        <v>0</v>
      </c>
      <c r="Z8259">
        <v>0</v>
      </c>
      <c r="AA8259">
        <v>0</v>
      </c>
      <c r="AB8259">
        <v>17.949035203064298</v>
      </c>
      <c r="AC8259">
        <v>0</v>
      </c>
      <c r="AD8259">
        <v>130.35677565452485</v>
      </c>
      <c r="AE8259">
        <v>149.09331453396956</v>
      </c>
    </row>
    <row r="8260" spans="1:31" x14ac:dyDescent="0.25">
      <c r="A8260">
        <v>2289301</v>
      </c>
      <c r="B8260">
        <v>1</v>
      </c>
      <c r="C8260" t="s">
        <v>80</v>
      </c>
      <c r="D8260" t="s">
        <v>104</v>
      </c>
      <c r="E8260" t="s">
        <v>157</v>
      </c>
      <c r="F8260" t="s">
        <v>4896</v>
      </c>
      <c r="G8260" t="s">
        <v>1804</v>
      </c>
      <c r="H8260" t="s">
        <v>135</v>
      </c>
      <c r="I8260" t="s">
        <v>136</v>
      </c>
      <c r="J8260" t="s">
        <v>137</v>
      </c>
      <c r="K8260" t="s">
        <v>138</v>
      </c>
      <c r="L8260" t="s">
        <v>23704</v>
      </c>
      <c r="M8260" t="s">
        <v>23705</v>
      </c>
      <c r="N8260">
        <v>2.8769444439999998</v>
      </c>
      <c r="O8260">
        <v>0</v>
      </c>
      <c r="P8260">
        <v>0</v>
      </c>
      <c r="Q8260">
        <v>4</v>
      </c>
      <c r="R8260">
        <v>4</v>
      </c>
      <c r="S8260">
        <v>4</v>
      </c>
      <c r="T8260">
        <v>1</v>
      </c>
      <c r="U8260">
        <v>6</v>
      </c>
      <c r="V8260">
        <v>1</v>
      </c>
      <c r="W8260">
        <v>0</v>
      </c>
      <c r="X8260">
        <v>0</v>
      </c>
      <c r="Y8260">
        <v>10.913543826936969</v>
      </c>
      <c r="Z8260">
        <v>12.869065099377501</v>
      </c>
      <c r="AA8260">
        <v>739.22840087834834</v>
      </c>
      <c r="AB8260">
        <v>0</v>
      </c>
      <c r="AC8260">
        <v>2567.0441610247581</v>
      </c>
      <c r="AD8260">
        <v>7.9320395158625674</v>
      </c>
      <c r="AE8260">
        <v>3337.9872103452831</v>
      </c>
    </row>
    <row r="8261" spans="1:31" x14ac:dyDescent="0.25">
      <c r="A8261">
        <v>2289513</v>
      </c>
      <c r="B8261">
        <v>1</v>
      </c>
      <c r="C8261" t="s">
        <v>80</v>
      </c>
      <c r="D8261" t="s">
        <v>97</v>
      </c>
      <c r="E8261" t="s">
        <v>157</v>
      </c>
      <c r="F8261" t="s">
        <v>3720</v>
      </c>
      <c r="G8261" t="s">
        <v>268</v>
      </c>
      <c r="H8261" t="s">
        <v>135</v>
      </c>
      <c r="I8261" t="s">
        <v>136</v>
      </c>
      <c r="J8261" t="s">
        <v>137</v>
      </c>
      <c r="K8261" t="s">
        <v>138</v>
      </c>
      <c r="L8261" t="s">
        <v>23706</v>
      </c>
      <c r="M8261" t="s">
        <v>23707</v>
      </c>
      <c r="N8261">
        <v>0.91027777700000001</v>
      </c>
      <c r="O8261">
        <v>6</v>
      </c>
      <c r="P8261">
        <v>628</v>
      </c>
      <c r="Q8261">
        <v>10</v>
      </c>
      <c r="R8261">
        <v>362</v>
      </c>
      <c r="S8261">
        <v>15</v>
      </c>
      <c r="T8261">
        <v>183</v>
      </c>
      <c r="U8261">
        <v>1</v>
      </c>
      <c r="V8261">
        <v>0</v>
      </c>
      <c r="W8261">
        <v>80.591254301930221</v>
      </c>
      <c r="X8261">
        <v>348.57031820233232</v>
      </c>
      <c r="Y8261">
        <v>45.169448648451294</v>
      </c>
      <c r="Z8261">
        <v>178.39884899186833</v>
      </c>
      <c r="AA8261">
        <v>165.34125576421732</v>
      </c>
      <c r="AB8261">
        <v>125.53530282679583</v>
      </c>
      <c r="AC8261">
        <v>10.906812926048</v>
      </c>
      <c r="AD8261">
        <v>0</v>
      </c>
      <c r="AE8261">
        <v>954.51324166164329</v>
      </c>
    </row>
    <row r="8262" spans="1:31" x14ac:dyDescent="0.25">
      <c r="A8262">
        <v>2289370</v>
      </c>
      <c r="B8262">
        <v>1</v>
      </c>
      <c r="C8262" t="s">
        <v>81</v>
      </c>
      <c r="D8262" t="s">
        <v>123</v>
      </c>
      <c r="E8262" t="s">
        <v>141</v>
      </c>
      <c r="F8262" t="s">
        <v>23708</v>
      </c>
      <c r="G8262" t="s">
        <v>134</v>
      </c>
      <c r="H8262" t="s">
        <v>135</v>
      </c>
      <c r="I8262" t="s">
        <v>136</v>
      </c>
      <c r="J8262" t="s">
        <v>137</v>
      </c>
      <c r="K8262" t="s">
        <v>138</v>
      </c>
      <c r="L8262" t="s">
        <v>23709</v>
      </c>
      <c r="M8262" t="s">
        <v>23710</v>
      </c>
      <c r="N8262">
        <v>0.97916666600000002</v>
      </c>
      <c r="O8262">
        <v>0</v>
      </c>
      <c r="P8262">
        <v>246</v>
      </c>
      <c r="Q8262">
        <v>0</v>
      </c>
      <c r="R8262">
        <v>1</v>
      </c>
      <c r="S8262">
        <v>5</v>
      </c>
      <c r="T8262">
        <v>17</v>
      </c>
      <c r="U8262">
        <v>3</v>
      </c>
      <c r="V8262">
        <v>0</v>
      </c>
      <c r="W8262">
        <v>0</v>
      </c>
      <c r="X8262">
        <v>63.463424052730353</v>
      </c>
      <c r="Y8262">
        <v>0</v>
      </c>
      <c r="Z8262">
        <v>8.7550096841902523</v>
      </c>
      <c r="AA8262">
        <v>7.5660209261526337</v>
      </c>
      <c r="AB8262">
        <v>74.433152600427633</v>
      </c>
      <c r="AC8262">
        <v>265.11187081746635</v>
      </c>
      <c r="AD8262">
        <v>0</v>
      </c>
      <c r="AE8262">
        <v>419.32947808096719</v>
      </c>
    </row>
    <row r="8263" spans="1:31" x14ac:dyDescent="0.25">
      <c r="A8263">
        <v>2289493</v>
      </c>
      <c r="B8263">
        <v>1</v>
      </c>
      <c r="C8263" t="s">
        <v>81</v>
      </c>
      <c r="D8263" t="s">
        <v>127</v>
      </c>
      <c r="E8263" t="s">
        <v>157</v>
      </c>
      <c r="F8263" t="s">
        <v>2918</v>
      </c>
      <c r="G8263" t="s">
        <v>134</v>
      </c>
      <c r="H8263" t="s">
        <v>135</v>
      </c>
      <c r="I8263" t="s">
        <v>136</v>
      </c>
      <c r="J8263" t="s">
        <v>137</v>
      </c>
      <c r="K8263" t="s">
        <v>138</v>
      </c>
      <c r="L8263" t="s">
        <v>23711</v>
      </c>
      <c r="M8263" t="s">
        <v>23712</v>
      </c>
      <c r="N8263">
        <v>0.68194444399999998</v>
      </c>
      <c r="O8263">
        <v>0</v>
      </c>
      <c r="P8263">
        <v>1325</v>
      </c>
      <c r="Q8263">
        <v>0</v>
      </c>
      <c r="R8263">
        <v>7</v>
      </c>
      <c r="S8263">
        <v>15</v>
      </c>
      <c r="T8263">
        <v>204</v>
      </c>
      <c r="U8263">
        <v>0</v>
      </c>
      <c r="V8263">
        <v>4</v>
      </c>
      <c r="W8263">
        <v>0</v>
      </c>
      <c r="X8263">
        <v>269.26901484637477</v>
      </c>
      <c r="Y8263">
        <v>0</v>
      </c>
      <c r="Z8263">
        <v>1.1035142815695</v>
      </c>
      <c r="AA8263">
        <v>70.370634225132179</v>
      </c>
      <c r="AB8263">
        <v>106.32100321854637</v>
      </c>
      <c r="AC8263">
        <v>0</v>
      </c>
      <c r="AD8263">
        <v>64.512281078088435</v>
      </c>
      <c r="AE8263">
        <v>511.57644764971127</v>
      </c>
    </row>
    <row r="8264" spans="1:31" x14ac:dyDescent="0.25">
      <c r="A8264">
        <v>2289201</v>
      </c>
      <c r="B8264">
        <v>1</v>
      </c>
      <c r="C8264" t="s">
        <v>80</v>
      </c>
      <c r="D8264" t="s">
        <v>110</v>
      </c>
      <c r="E8264" t="s">
        <v>141</v>
      </c>
      <c r="F8264" t="s">
        <v>23713</v>
      </c>
      <c r="G8264" t="s">
        <v>154</v>
      </c>
      <c r="H8264" t="s">
        <v>135</v>
      </c>
      <c r="I8264" t="s">
        <v>136</v>
      </c>
      <c r="J8264" t="s">
        <v>137</v>
      </c>
      <c r="K8264" t="s">
        <v>144</v>
      </c>
      <c r="L8264" t="s">
        <v>23714</v>
      </c>
      <c r="M8264" t="s">
        <v>23715</v>
      </c>
      <c r="N8264">
        <v>8.6891666660000002</v>
      </c>
      <c r="O8264">
        <v>0</v>
      </c>
      <c r="P8264">
        <v>259</v>
      </c>
      <c r="Q8264">
        <v>0</v>
      </c>
      <c r="R8264">
        <v>0</v>
      </c>
      <c r="S8264">
        <v>0</v>
      </c>
      <c r="T8264">
        <v>25</v>
      </c>
      <c r="U8264">
        <v>0</v>
      </c>
      <c r="V8264">
        <v>0</v>
      </c>
      <c r="W8264">
        <v>0</v>
      </c>
      <c r="X8264">
        <v>544.72588288443922</v>
      </c>
      <c r="Y8264">
        <v>0</v>
      </c>
      <c r="Z8264">
        <v>0</v>
      </c>
      <c r="AA8264">
        <v>0</v>
      </c>
      <c r="AB8264">
        <v>122.7100383176364</v>
      </c>
      <c r="AC8264">
        <v>0</v>
      </c>
      <c r="AD8264">
        <v>0</v>
      </c>
      <c r="AE8264">
        <v>667.43592120207563</v>
      </c>
    </row>
    <row r="8265" spans="1:31" x14ac:dyDescent="0.25">
      <c r="A8265">
        <v>2289264</v>
      </c>
      <c r="B8265">
        <v>1</v>
      </c>
      <c r="C8265" t="s">
        <v>80</v>
      </c>
      <c r="D8265" t="s">
        <v>97</v>
      </c>
      <c r="E8265" t="s">
        <v>147</v>
      </c>
      <c r="F8265" t="s">
        <v>23716</v>
      </c>
      <c r="G8265" t="s">
        <v>149</v>
      </c>
      <c r="H8265" t="s">
        <v>150</v>
      </c>
      <c r="I8265" t="s">
        <v>136</v>
      </c>
      <c r="J8265" t="s">
        <v>137</v>
      </c>
      <c r="K8265" t="s">
        <v>138</v>
      </c>
      <c r="L8265" t="s">
        <v>23717</v>
      </c>
      <c r="M8265" t="s">
        <v>23718</v>
      </c>
      <c r="N8265">
        <v>1.448611111</v>
      </c>
      <c r="O8265">
        <v>0</v>
      </c>
      <c r="P8265">
        <v>6</v>
      </c>
      <c r="Q8265">
        <v>0</v>
      </c>
      <c r="R8265">
        <v>2</v>
      </c>
      <c r="S8265">
        <v>0</v>
      </c>
      <c r="T8265">
        <v>4</v>
      </c>
      <c r="U8265">
        <v>0</v>
      </c>
      <c r="V8265">
        <v>0</v>
      </c>
      <c r="W8265">
        <v>0</v>
      </c>
      <c r="X8265">
        <v>3.5333814816295424</v>
      </c>
      <c r="Y8265">
        <v>0</v>
      </c>
      <c r="Z8265">
        <v>2.6451845561346419</v>
      </c>
      <c r="AA8265">
        <v>0</v>
      </c>
      <c r="AB8265">
        <v>1.1640943981538667</v>
      </c>
      <c r="AC8265">
        <v>0</v>
      </c>
      <c r="AD8265">
        <v>0</v>
      </c>
      <c r="AE8265">
        <v>7.3426604359180514</v>
      </c>
    </row>
    <row r="8266" spans="1:31" x14ac:dyDescent="0.25">
      <c r="A8266">
        <v>2289115</v>
      </c>
      <c r="B8266">
        <v>1</v>
      </c>
      <c r="C8266" t="s">
        <v>81</v>
      </c>
      <c r="D8266" t="s">
        <v>114</v>
      </c>
      <c r="E8266" t="s">
        <v>141</v>
      </c>
      <c r="F8266" t="s">
        <v>6442</v>
      </c>
      <c r="G8266" t="s">
        <v>134</v>
      </c>
      <c r="H8266" t="s">
        <v>135</v>
      </c>
      <c r="I8266" t="s">
        <v>738</v>
      </c>
      <c r="J8266" t="s">
        <v>137</v>
      </c>
      <c r="K8266" t="s">
        <v>138</v>
      </c>
      <c r="L8266" t="s">
        <v>23719</v>
      </c>
      <c r="M8266" t="s">
        <v>23720</v>
      </c>
      <c r="N8266">
        <v>2.7777777E-2</v>
      </c>
      <c r="O8266">
        <v>0</v>
      </c>
      <c r="P8266">
        <v>47</v>
      </c>
      <c r="Q8266">
        <v>0</v>
      </c>
      <c r="R8266">
        <v>48</v>
      </c>
      <c r="S8266">
        <v>1</v>
      </c>
      <c r="T8266">
        <v>12</v>
      </c>
      <c r="U8266">
        <v>0</v>
      </c>
      <c r="V8266">
        <v>0</v>
      </c>
      <c r="W8266">
        <v>0</v>
      </c>
      <c r="X8266">
        <v>7.9560827954166663E-2</v>
      </c>
      <c r="Y8266">
        <v>0</v>
      </c>
      <c r="Z8266">
        <v>9.0248838512500013E-2</v>
      </c>
      <c r="AA8266">
        <v>2.7046307955277776E-2</v>
      </c>
      <c r="AB8266">
        <v>7.8095435377777758E-2</v>
      </c>
      <c r="AC8266">
        <v>0</v>
      </c>
      <c r="AD8266">
        <v>0</v>
      </c>
      <c r="AE8266">
        <v>0.27495140979972221</v>
      </c>
    </row>
    <row r="8267" spans="1:31" x14ac:dyDescent="0.25">
      <c r="A8267">
        <v>2289307</v>
      </c>
      <c r="B8267">
        <v>1</v>
      </c>
      <c r="C8267" t="s">
        <v>80</v>
      </c>
      <c r="D8267" t="s">
        <v>96</v>
      </c>
      <c r="E8267" t="s">
        <v>165</v>
      </c>
      <c r="F8267" t="s">
        <v>23721</v>
      </c>
      <c r="G8267" t="s">
        <v>167</v>
      </c>
      <c r="H8267" t="s">
        <v>150</v>
      </c>
      <c r="I8267" t="s">
        <v>136</v>
      </c>
      <c r="J8267" t="s">
        <v>137</v>
      </c>
      <c r="K8267" t="s">
        <v>138</v>
      </c>
      <c r="L8267" t="s">
        <v>23722</v>
      </c>
      <c r="M8267" t="s">
        <v>23723</v>
      </c>
      <c r="N8267">
        <v>0.60416666600000002</v>
      </c>
      <c r="O8267">
        <v>0</v>
      </c>
      <c r="P8267">
        <v>2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0.10754805978128334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0.10754805978128334</v>
      </c>
    </row>
    <row r="8268" spans="1:31" x14ac:dyDescent="0.25">
      <c r="A8268">
        <v>2289407</v>
      </c>
      <c r="B8268">
        <v>1</v>
      </c>
      <c r="C8268" t="s">
        <v>80</v>
      </c>
      <c r="D8268" t="s">
        <v>86</v>
      </c>
      <c r="E8268" t="s">
        <v>147</v>
      </c>
      <c r="F8268" t="s">
        <v>23724</v>
      </c>
      <c r="G8268" t="s">
        <v>261</v>
      </c>
      <c r="H8268" t="s">
        <v>150</v>
      </c>
      <c r="I8268" t="s">
        <v>136</v>
      </c>
      <c r="J8268" t="s">
        <v>137</v>
      </c>
      <c r="K8268" t="s">
        <v>138</v>
      </c>
      <c r="L8268" t="s">
        <v>23725</v>
      </c>
      <c r="M8268" t="s">
        <v>23726</v>
      </c>
      <c r="N8268">
        <v>1.3049999999999999</v>
      </c>
      <c r="O8268">
        <v>0</v>
      </c>
      <c r="P8268">
        <v>44</v>
      </c>
      <c r="Q8268">
        <v>0</v>
      </c>
      <c r="R8268">
        <v>0</v>
      </c>
      <c r="S8268">
        <v>0</v>
      </c>
      <c r="T8268">
        <v>1</v>
      </c>
      <c r="U8268">
        <v>0</v>
      </c>
      <c r="V8268">
        <v>0</v>
      </c>
      <c r="W8268">
        <v>0</v>
      </c>
      <c r="X8268">
        <v>20.291886899695026</v>
      </c>
      <c r="Y8268">
        <v>0</v>
      </c>
      <c r="Z8268">
        <v>0</v>
      </c>
      <c r="AA8268">
        <v>0</v>
      </c>
      <c r="AB8268">
        <v>3.4975090468141996</v>
      </c>
      <c r="AC8268">
        <v>0</v>
      </c>
      <c r="AD8268">
        <v>0</v>
      </c>
      <c r="AE8268">
        <v>23.789395946509224</v>
      </c>
    </row>
    <row r="8269" spans="1:31" x14ac:dyDescent="0.25">
      <c r="A8269">
        <v>2289198</v>
      </c>
      <c r="B8269">
        <v>1</v>
      </c>
      <c r="C8269" t="s">
        <v>80</v>
      </c>
      <c r="D8269" t="s">
        <v>104</v>
      </c>
      <c r="E8269" t="s">
        <v>147</v>
      </c>
      <c r="F8269" t="s">
        <v>23727</v>
      </c>
      <c r="G8269" t="s">
        <v>1712</v>
      </c>
      <c r="H8269" t="s">
        <v>150</v>
      </c>
      <c r="I8269" t="s">
        <v>136</v>
      </c>
      <c r="J8269" t="s">
        <v>137</v>
      </c>
      <c r="K8269" t="s">
        <v>138</v>
      </c>
      <c r="L8269" t="s">
        <v>23728</v>
      </c>
      <c r="M8269" t="s">
        <v>23729</v>
      </c>
      <c r="N8269">
        <v>3.2522222219999999</v>
      </c>
      <c r="O8269">
        <v>0</v>
      </c>
      <c r="P8269">
        <v>0</v>
      </c>
      <c r="Q8269">
        <v>0</v>
      </c>
      <c r="R8269">
        <v>6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19.541547884539902</v>
      </c>
      <c r="AA8269">
        <v>0</v>
      </c>
      <c r="AB8269">
        <v>0</v>
      </c>
      <c r="AC8269">
        <v>0</v>
      </c>
      <c r="AD8269">
        <v>0</v>
      </c>
      <c r="AE8269">
        <v>19.541547884539902</v>
      </c>
    </row>
    <row r="8270" spans="1:31" x14ac:dyDescent="0.25">
      <c r="A8270">
        <v>2289238</v>
      </c>
      <c r="B8270">
        <v>1</v>
      </c>
      <c r="C8270" t="s">
        <v>80</v>
      </c>
      <c r="D8270" t="s">
        <v>94</v>
      </c>
      <c r="E8270" t="s">
        <v>157</v>
      </c>
      <c r="F8270" t="s">
        <v>23730</v>
      </c>
      <c r="G8270" t="s">
        <v>1881</v>
      </c>
      <c r="H8270" t="s">
        <v>135</v>
      </c>
      <c r="I8270" t="s">
        <v>136</v>
      </c>
      <c r="J8270" t="s">
        <v>137</v>
      </c>
      <c r="K8270" t="s">
        <v>138</v>
      </c>
      <c r="L8270" t="s">
        <v>23731</v>
      </c>
      <c r="M8270" t="s">
        <v>23732</v>
      </c>
      <c r="N8270">
        <v>2.2291666659999998</v>
      </c>
      <c r="O8270">
        <v>0</v>
      </c>
      <c r="P8270">
        <v>1</v>
      </c>
      <c r="Q8270">
        <v>9</v>
      </c>
      <c r="R8270">
        <v>156</v>
      </c>
      <c r="S8270">
        <v>1</v>
      </c>
      <c r="T8270">
        <v>15</v>
      </c>
      <c r="U8270">
        <v>0</v>
      </c>
      <c r="V8270">
        <v>0</v>
      </c>
      <c r="W8270">
        <v>0</v>
      </c>
      <c r="X8270">
        <v>0.25150245143630001</v>
      </c>
      <c r="Y8270">
        <v>9.1296242792847249</v>
      </c>
      <c r="Z8270">
        <v>448.4125632045737</v>
      </c>
      <c r="AA8270">
        <v>3.2857121705557133</v>
      </c>
      <c r="AB8270">
        <v>46.562426316610548</v>
      </c>
      <c r="AC8270">
        <v>0</v>
      </c>
      <c r="AD8270">
        <v>0</v>
      </c>
      <c r="AE8270">
        <v>507.64182842246095</v>
      </c>
    </row>
    <row r="8271" spans="1:31" x14ac:dyDescent="0.25">
      <c r="A8271">
        <v>2289390</v>
      </c>
      <c r="B8271">
        <v>1</v>
      </c>
      <c r="C8271" t="s">
        <v>80</v>
      </c>
      <c r="D8271" t="s">
        <v>94</v>
      </c>
      <c r="E8271" t="s">
        <v>312</v>
      </c>
      <c r="F8271" t="s">
        <v>23733</v>
      </c>
      <c r="G8271" t="s">
        <v>1032</v>
      </c>
      <c r="H8271" t="s">
        <v>150</v>
      </c>
      <c r="I8271" t="s">
        <v>136</v>
      </c>
      <c r="J8271" t="s">
        <v>137</v>
      </c>
      <c r="K8271" t="s">
        <v>138</v>
      </c>
      <c r="L8271" t="s">
        <v>23734</v>
      </c>
      <c r="M8271" t="s">
        <v>23735</v>
      </c>
      <c r="N8271">
        <v>2.2213888879999999</v>
      </c>
      <c r="O8271">
        <v>0</v>
      </c>
      <c r="P8271">
        <v>3</v>
      </c>
      <c r="Q8271">
        <v>0</v>
      </c>
      <c r="R8271">
        <v>0</v>
      </c>
      <c r="S8271">
        <v>0</v>
      </c>
      <c r="T8271">
        <v>6</v>
      </c>
      <c r="U8271">
        <v>0</v>
      </c>
      <c r="V8271">
        <v>0</v>
      </c>
      <c r="W8271">
        <v>0</v>
      </c>
      <c r="X8271">
        <v>1.001126868614775</v>
      </c>
      <c r="Y8271">
        <v>0</v>
      </c>
      <c r="Z8271">
        <v>0</v>
      </c>
      <c r="AA8271">
        <v>0</v>
      </c>
      <c r="AB8271">
        <v>52.348899567177199</v>
      </c>
      <c r="AC8271">
        <v>0</v>
      </c>
      <c r="AD8271">
        <v>0</v>
      </c>
      <c r="AE8271">
        <v>53.350026435791975</v>
      </c>
    </row>
    <row r="8272" spans="1:31" x14ac:dyDescent="0.25">
      <c r="A8272">
        <v>2289135</v>
      </c>
      <c r="B8272">
        <v>1</v>
      </c>
      <c r="C8272" t="s">
        <v>80</v>
      </c>
      <c r="D8272" t="s">
        <v>95</v>
      </c>
      <c r="E8272" t="s">
        <v>322</v>
      </c>
      <c r="F8272" t="s">
        <v>11954</v>
      </c>
      <c r="G8272" t="s">
        <v>134</v>
      </c>
      <c r="H8272" t="s">
        <v>135</v>
      </c>
      <c r="I8272" t="s">
        <v>136</v>
      </c>
      <c r="J8272" t="s">
        <v>137</v>
      </c>
      <c r="K8272" t="s">
        <v>138</v>
      </c>
      <c r="L8272" t="s">
        <v>23736</v>
      </c>
      <c r="M8272" t="s">
        <v>23737</v>
      </c>
      <c r="N8272">
        <v>0.91722222200000003</v>
      </c>
      <c r="O8272">
        <v>2</v>
      </c>
      <c r="P8272">
        <v>476</v>
      </c>
      <c r="Q8272">
        <v>0</v>
      </c>
      <c r="R8272">
        <v>2</v>
      </c>
      <c r="S8272">
        <v>15</v>
      </c>
      <c r="T8272">
        <v>42</v>
      </c>
      <c r="U8272">
        <v>4</v>
      </c>
      <c r="V8272">
        <v>0</v>
      </c>
      <c r="W8272">
        <v>0.58903254792098902</v>
      </c>
      <c r="X8272">
        <v>98.68735441359911</v>
      </c>
      <c r="Y8272">
        <v>0</v>
      </c>
      <c r="Z8272">
        <v>0.680605044571025</v>
      </c>
      <c r="AA8272">
        <v>330.82769218772273</v>
      </c>
      <c r="AB8272">
        <v>36.861664742713387</v>
      </c>
      <c r="AC8272">
        <v>366.40872627412085</v>
      </c>
      <c r="AD8272">
        <v>0</v>
      </c>
      <c r="AE8272">
        <v>834.05507521064806</v>
      </c>
    </row>
    <row r="8273" spans="1:31" x14ac:dyDescent="0.25">
      <c r="A8273">
        <v>2289284</v>
      </c>
      <c r="B8273">
        <v>1</v>
      </c>
      <c r="C8273" t="s">
        <v>81</v>
      </c>
      <c r="D8273" t="s">
        <v>118</v>
      </c>
      <c r="E8273" t="s">
        <v>141</v>
      </c>
      <c r="F8273" t="s">
        <v>23738</v>
      </c>
      <c r="G8273" t="s">
        <v>268</v>
      </c>
      <c r="H8273" t="s">
        <v>135</v>
      </c>
      <c r="I8273" t="s">
        <v>136</v>
      </c>
      <c r="J8273" t="s">
        <v>137</v>
      </c>
      <c r="K8273" t="s">
        <v>138</v>
      </c>
      <c r="L8273" t="s">
        <v>23739</v>
      </c>
      <c r="M8273" t="s">
        <v>23740</v>
      </c>
      <c r="N8273">
        <v>1.4344444439999999</v>
      </c>
      <c r="O8273">
        <v>0</v>
      </c>
      <c r="P8273">
        <v>1</v>
      </c>
      <c r="Q8273">
        <v>19</v>
      </c>
      <c r="R8273">
        <v>1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0.25238768792275001</v>
      </c>
      <c r="Y8273">
        <v>11.789465157396632</v>
      </c>
      <c r="Z8273">
        <v>6.9000204594799996E-2</v>
      </c>
      <c r="AA8273">
        <v>0</v>
      </c>
      <c r="AB8273">
        <v>0</v>
      </c>
      <c r="AC8273">
        <v>0</v>
      </c>
      <c r="AD8273">
        <v>0</v>
      </c>
      <c r="AE8273">
        <v>12.110853049914184</v>
      </c>
    </row>
    <row r="8274" spans="1:31" x14ac:dyDescent="0.25">
      <c r="A8274">
        <v>2289324</v>
      </c>
      <c r="B8274">
        <v>1</v>
      </c>
      <c r="C8274" t="s">
        <v>80</v>
      </c>
      <c r="D8274" t="s">
        <v>100</v>
      </c>
      <c r="E8274" t="s">
        <v>157</v>
      </c>
      <c r="F8274" t="s">
        <v>23741</v>
      </c>
      <c r="G8274" t="s">
        <v>134</v>
      </c>
      <c r="H8274" t="s">
        <v>135</v>
      </c>
      <c r="I8274" t="s">
        <v>136</v>
      </c>
      <c r="J8274" t="s">
        <v>137</v>
      </c>
      <c r="K8274" t="s">
        <v>138</v>
      </c>
      <c r="L8274" t="s">
        <v>23742</v>
      </c>
      <c r="M8274" t="s">
        <v>23743</v>
      </c>
      <c r="N8274">
        <v>0.38250000000000001</v>
      </c>
      <c r="O8274">
        <v>0</v>
      </c>
      <c r="P8274">
        <v>0</v>
      </c>
      <c r="Q8274">
        <v>14</v>
      </c>
      <c r="R8274">
        <v>15</v>
      </c>
      <c r="S8274">
        <v>1</v>
      </c>
      <c r="T8274">
        <v>1</v>
      </c>
      <c r="U8274">
        <v>0</v>
      </c>
      <c r="V8274">
        <v>0</v>
      </c>
      <c r="W8274">
        <v>0</v>
      </c>
      <c r="X8274">
        <v>0</v>
      </c>
      <c r="Y8274">
        <v>11.810127693178803</v>
      </c>
      <c r="Z8274">
        <v>15.53643266963625</v>
      </c>
      <c r="AA8274">
        <v>0</v>
      </c>
      <c r="AB8274">
        <v>0.29792888517150001</v>
      </c>
      <c r="AC8274">
        <v>0</v>
      </c>
      <c r="AD8274">
        <v>0</v>
      </c>
      <c r="AE8274">
        <v>27.644489247986556</v>
      </c>
    </row>
    <row r="8275" spans="1:31" x14ac:dyDescent="0.25">
      <c r="A8275">
        <v>2289510</v>
      </c>
      <c r="B8275">
        <v>1</v>
      </c>
      <c r="C8275" t="s">
        <v>81</v>
      </c>
      <c r="D8275" t="s">
        <v>112</v>
      </c>
      <c r="E8275" t="s">
        <v>141</v>
      </c>
      <c r="F8275" t="s">
        <v>23744</v>
      </c>
      <c r="G8275" t="s">
        <v>134</v>
      </c>
      <c r="H8275" t="s">
        <v>135</v>
      </c>
      <c r="I8275" t="s">
        <v>738</v>
      </c>
      <c r="J8275" t="s">
        <v>137</v>
      </c>
      <c r="K8275" t="s">
        <v>138</v>
      </c>
      <c r="L8275" t="s">
        <v>23745</v>
      </c>
      <c r="M8275" t="s">
        <v>23746</v>
      </c>
      <c r="N8275">
        <v>1.9444444000000002E-2</v>
      </c>
      <c r="O8275">
        <v>0</v>
      </c>
      <c r="P8275">
        <v>756</v>
      </c>
      <c r="Q8275">
        <v>0</v>
      </c>
      <c r="R8275">
        <v>25</v>
      </c>
      <c r="S8275">
        <v>1</v>
      </c>
      <c r="T8275">
        <v>104</v>
      </c>
      <c r="U8275">
        <v>0</v>
      </c>
      <c r="V8275">
        <v>0</v>
      </c>
      <c r="W8275">
        <v>0</v>
      </c>
      <c r="X8275">
        <v>3.6044597953542516</v>
      </c>
      <c r="Y8275">
        <v>0</v>
      </c>
      <c r="Z8275">
        <v>0.38213994555916669</v>
      </c>
      <c r="AA8275">
        <v>2.2543020578944445E-2</v>
      </c>
      <c r="AB8275">
        <v>0.54428276445316659</v>
      </c>
      <c r="AC8275">
        <v>0</v>
      </c>
      <c r="AD8275">
        <v>0</v>
      </c>
      <c r="AE8275">
        <v>4.5534255259455287</v>
      </c>
    </row>
    <row r="8276" spans="1:31" x14ac:dyDescent="0.25">
      <c r="A8276">
        <v>2289261</v>
      </c>
      <c r="B8276">
        <v>1</v>
      </c>
      <c r="C8276" t="s">
        <v>80</v>
      </c>
      <c r="D8276" t="s">
        <v>99</v>
      </c>
      <c r="E8276" t="s">
        <v>147</v>
      </c>
      <c r="F8276" t="s">
        <v>514</v>
      </c>
      <c r="G8276" t="s">
        <v>229</v>
      </c>
      <c r="H8276" t="s">
        <v>150</v>
      </c>
      <c r="I8276" t="s">
        <v>136</v>
      </c>
      <c r="J8276" t="s">
        <v>137</v>
      </c>
      <c r="K8276" t="s">
        <v>138</v>
      </c>
      <c r="L8276" t="s">
        <v>23747</v>
      </c>
      <c r="M8276" t="s">
        <v>23748</v>
      </c>
      <c r="N8276">
        <v>2.8386111110000001</v>
      </c>
      <c r="O8276">
        <v>0</v>
      </c>
      <c r="P8276">
        <v>18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11.456965718455479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11.456965718455479</v>
      </c>
    </row>
    <row r="8277" spans="1:31" x14ac:dyDescent="0.25">
      <c r="A8277">
        <v>2289367</v>
      </c>
      <c r="B8277">
        <v>1</v>
      </c>
      <c r="C8277" t="s">
        <v>81</v>
      </c>
      <c r="D8277" t="s">
        <v>118</v>
      </c>
      <c r="E8277" t="s">
        <v>147</v>
      </c>
      <c r="F8277" t="s">
        <v>23749</v>
      </c>
      <c r="G8277" t="s">
        <v>149</v>
      </c>
      <c r="H8277" t="s">
        <v>150</v>
      </c>
      <c r="I8277" t="s">
        <v>136</v>
      </c>
      <c r="J8277" t="s">
        <v>137</v>
      </c>
      <c r="K8277" t="s">
        <v>138</v>
      </c>
      <c r="L8277" t="s">
        <v>23750</v>
      </c>
      <c r="M8277" t="s">
        <v>23751</v>
      </c>
      <c r="N8277">
        <v>1.99</v>
      </c>
      <c r="O8277">
        <v>0</v>
      </c>
      <c r="P8277">
        <v>143</v>
      </c>
      <c r="Q8277">
        <v>0</v>
      </c>
      <c r="R8277">
        <v>0</v>
      </c>
      <c r="S8277">
        <v>0</v>
      </c>
      <c r="T8277">
        <v>3</v>
      </c>
      <c r="U8277">
        <v>0</v>
      </c>
      <c r="V8277">
        <v>0</v>
      </c>
      <c r="W8277">
        <v>0</v>
      </c>
      <c r="X8277">
        <v>70.758835291311101</v>
      </c>
      <c r="Y8277">
        <v>0</v>
      </c>
      <c r="Z8277">
        <v>0</v>
      </c>
      <c r="AA8277">
        <v>0</v>
      </c>
      <c r="AB8277">
        <v>15.396601602513151</v>
      </c>
      <c r="AC8277">
        <v>0</v>
      </c>
      <c r="AD8277">
        <v>0</v>
      </c>
      <c r="AE8277">
        <v>86.155436893824259</v>
      </c>
    </row>
    <row r="8278" spans="1:31" x14ac:dyDescent="0.25">
      <c r="A8278">
        <v>2289453</v>
      </c>
      <c r="B8278">
        <v>1</v>
      </c>
      <c r="C8278" t="s">
        <v>80</v>
      </c>
      <c r="D8278" t="s">
        <v>96</v>
      </c>
      <c r="E8278" t="s">
        <v>165</v>
      </c>
      <c r="F8278" t="s">
        <v>23752</v>
      </c>
      <c r="G8278" t="s">
        <v>261</v>
      </c>
      <c r="H8278" t="s">
        <v>150</v>
      </c>
      <c r="I8278" t="s">
        <v>136</v>
      </c>
      <c r="J8278" t="s">
        <v>137</v>
      </c>
      <c r="K8278" t="s">
        <v>138</v>
      </c>
      <c r="L8278" t="s">
        <v>23753</v>
      </c>
      <c r="M8278" t="s">
        <v>23754</v>
      </c>
      <c r="N8278">
        <v>1.768611111</v>
      </c>
      <c r="O8278">
        <v>0</v>
      </c>
      <c r="P8278">
        <v>1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0.91859709365999997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0.91859709365999997</v>
      </c>
    </row>
    <row r="8279" spans="1:31" x14ac:dyDescent="0.25">
      <c r="A8279">
        <v>2289161</v>
      </c>
      <c r="B8279">
        <v>1</v>
      </c>
      <c r="C8279" t="s">
        <v>80</v>
      </c>
      <c r="D8279" t="s">
        <v>105</v>
      </c>
      <c r="E8279" t="s">
        <v>165</v>
      </c>
      <c r="F8279" t="s">
        <v>23755</v>
      </c>
      <c r="G8279" t="s">
        <v>225</v>
      </c>
      <c r="H8279" t="s">
        <v>150</v>
      </c>
      <c r="I8279" t="s">
        <v>136</v>
      </c>
      <c r="J8279" t="s">
        <v>137</v>
      </c>
      <c r="K8279" t="s">
        <v>138</v>
      </c>
      <c r="L8279" t="s">
        <v>23756</v>
      </c>
      <c r="M8279" t="s">
        <v>23757</v>
      </c>
      <c r="N8279">
        <v>1.694722222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20</v>
      </c>
      <c r="U8279">
        <v>0</v>
      </c>
      <c r="V8279">
        <v>1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24.524417600519442</v>
      </c>
      <c r="AC8279">
        <v>0</v>
      </c>
      <c r="AD8279">
        <v>2.7740247745272502</v>
      </c>
      <c r="AE8279">
        <v>27.29844237504669</v>
      </c>
    </row>
    <row r="8280" spans="1:31" x14ac:dyDescent="0.25">
      <c r="A8280">
        <v>2289293</v>
      </c>
      <c r="B8280">
        <v>1</v>
      </c>
      <c r="C8280" t="s">
        <v>80</v>
      </c>
      <c r="D8280" t="s">
        <v>110</v>
      </c>
      <c r="E8280" t="s">
        <v>147</v>
      </c>
      <c r="F8280" t="s">
        <v>8909</v>
      </c>
      <c r="G8280" t="s">
        <v>261</v>
      </c>
      <c r="H8280" t="s">
        <v>150</v>
      </c>
      <c r="I8280" t="s">
        <v>136</v>
      </c>
      <c r="J8280" t="s">
        <v>137</v>
      </c>
      <c r="K8280" t="s">
        <v>138</v>
      </c>
      <c r="L8280" t="s">
        <v>23758</v>
      </c>
      <c r="M8280" t="s">
        <v>23759</v>
      </c>
      <c r="N8280">
        <v>1.789722222</v>
      </c>
      <c r="O8280">
        <v>0</v>
      </c>
      <c r="P8280">
        <v>225</v>
      </c>
      <c r="Q8280">
        <v>0</v>
      </c>
      <c r="R8280">
        <v>0</v>
      </c>
      <c r="S8280">
        <v>0</v>
      </c>
      <c r="T8280">
        <v>25</v>
      </c>
      <c r="U8280">
        <v>0</v>
      </c>
      <c r="V8280">
        <v>0</v>
      </c>
      <c r="W8280">
        <v>0</v>
      </c>
      <c r="X8280">
        <v>148.31820470571324</v>
      </c>
      <c r="Y8280">
        <v>0</v>
      </c>
      <c r="Z8280">
        <v>0</v>
      </c>
      <c r="AA8280">
        <v>0</v>
      </c>
      <c r="AB8280">
        <v>36.76140655242326</v>
      </c>
      <c r="AC8280">
        <v>0</v>
      </c>
      <c r="AD8280">
        <v>0</v>
      </c>
      <c r="AE8280">
        <v>185.07961125813651</v>
      </c>
    </row>
    <row r="8281" spans="1:31" x14ac:dyDescent="0.25">
      <c r="A8281">
        <v>2289147</v>
      </c>
      <c r="B8281">
        <v>1</v>
      </c>
      <c r="C8281" t="s">
        <v>80</v>
      </c>
      <c r="D8281" t="s">
        <v>93</v>
      </c>
      <c r="E8281" t="s">
        <v>147</v>
      </c>
      <c r="F8281" t="s">
        <v>23250</v>
      </c>
      <c r="G8281" t="s">
        <v>233</v>
      </c>
      <c r="H8281" t="s">
        <v>150</v>
      </c>
      <c r="I8281" t="s">
        <v>136</v>
      </c>
      <c r="J8281" t="s">
        <v>137</v>
      </c>
      <c r="K8281" t="s">
        <v>138</v>
      </c>
      <c r="L8281" t="s">
        <v>23760</v>
      </c>
      <c r="M8281" t="s">
        <v>23761</v>
      </c>
      <c r="N8281">
        <v>3.3025000000000002</v>
      </c>
      <c r="O8281">
        <v>0</v>
      </c>
      <c r="P8281">
        <v>28</v>
      </c>
      <c r="Q8281">
        <v>0</v>
      </c>
      <c r="R8281">
        <v>14</v>
      </c>
      <c r="S8281">
        <v>0</v>
      </c>
      <c r="T8281">
        <v>4</v>
      </c>
      <c r="U8281">
        <v>0</v>
      </c>
      <c r="V8281">
        <v>0</v>
      </c>
      <c r="W8281">
        <v>0</v>
      </c>
      <c r="X8281">
        <v>5.4357807544801569</v>
      </c>
      <c r="Y8281">
        <v>0</v>
      </c>
      <c r="Z8281">
        <v>5.9118448052180996</v>
      </c>
      <c r="AA8281">
        <v>0</v>
      </c>
      <c r="AB8281">
        <v>18.365568520409361</v>
      </c>
      <c r="AC8281">
        <v>0</v>
      </c>
      <c r="AD8281">
        <v>0</v>
      </c>
      <c r="AE8281">
        <v>29.71319408010762</v>
      </c>
    </row>
    <row r="8282" spans="1:31" x14ac:dyDescent="0.25">
      <c r="A8282">
        <v>2289124</v>
      </c>
      <c r="B8282">
        <v>1</v>
      </c>
      <c r="C8282" t="s">
        <v>80</v>
      </c>
      <c r="D8282" t="s">
        <v>100</v>
      </c>
      <c r="E8282" t="s">
        <v>157</v>
      </c>
      <c r="F8282" t="s">
        <v>17703</v>
      </c>
      <c r="G8282" t="s">
        <v>134</v>
      </c>
      <c r="H8282" t="s">
        <v>135</v>
      </c>
      <c r="I8282" t="s">
        <v>136</v>
      </c>
      <c r="J8282" t="s">
        <v>137</v>
      </c>
      <c r="K8282" t="s">
        <v>138</v>
      </c>
      <c r="L8282" t="s">
        <v>23762</v>
      </c>
      <c r="M8282" t="s">
        <v>23763</v>
      </c>
      <c r="N8282">
        <v>1.1686111109999999</v>
      </c>
      <c r="O8282">
        <v>1</v>
      </c>
      <c r="P8282">
        <v>426</v>
      </c>
      <c r="Q8282">
        <v>29</v>
      </c>
      <c r="R8282">
        <v>123</v>
      </c>
      <c r="S8282">
        <v>10</v>
      </c>
      <c r="T8282">
        <v>95</v>
      </c>
      <c r="U8282">
        <v>0</v>
      </c>
      <c r="V8282">
        <v>0</v>
      </c>
      <c r="W8282">
        <v>1.1015470485136001</v>
      </c>
      <c r="X8282">
        <v>118.20228368725958</v>
      </c>
      <c r="Y8282">
        <v>233.71472280935524</v>
      </c>
      <c r="Z8282">
        <v>90.396449585557193</v>
      </c>
      <c r="AA8282">
        <v>14.571307482604494</v>
      </c>
      <c r="AB8282">
        <v>45.41959553215937</v>
      </c>
      <c r="AC8282">
        <v>0</v>
      </c>
      <c r="AD8282">
        <v>0</v>
      </c>
      <c r="AE8282">
        <v>503.40590614544942</v>
      </c>
    </row>
    <row r="8283" spans="1:31" x14ac:dyDescent="0.25">
      <c r="A8283">
        <v>2289187</v>
      </c>
      <c r="B8283">
        <v>1</v>
      </c>
      <c r="C8283" t="s">
        <v>80</v>
      </c>
      <c r="D8283" t="s">
        <v>97</v>
      </c>
      <c r="E8283" t="s">
        <v>176</v>
      </c>
      <c r="F8283" t="s">
        <v>23764</v>
      </c>
      <c r="G8283" t="s">
        <v>143</v>
      </c>
      <c r="H8283" t="s">
        <v>150</v>
      </c>
      <c r="I8283" t="s">
        <v>136</v>
      </c>
      <c r="J8283" t="s">
        <v>137</v>
      </c>
      <c r="K8283" t="s">
        <v>144</v>
      </c>
      <c r="L8283" t="s">
        <v>23765</v>
      </c>
      <c r="M8283" t="s">
        <v>23766</v>
      </c>
      <c r="N8283">
        <v>5.5894444439999997</v>
      </c>
      <c r="O8283">
        <v>0</v>
      </c>
      <c r="P8283">
        <v>59</v>
      </c>
      <c r="Q8283">
        <v>0</v>
      </c>
      <c r="R8283">
        <v>9</v>
      </c>
      <c r="S8283">
        <v>0</v>
      </c>
      <c r="T8283">
        <v>15</v>
      </c>
      <c r="U8283">
        <v>0</v>
      </c>
      <c r="V8283">
        <v>0</v>
      </c>
      <c r="W8283">
        <v>0</v>
      </c>
      <c r="X8283">
        <v>121.91483870763699</v>
      </c>
      <c r="Y8283">
        <v>0</v>
      </c>
      <c r="Z8283">
        <v>16.220231573124003</v>
      </c>
      <c r="AA8283">
        <v>0</v>
      </c>
      <c r="AB8283">
        <v>81.278705480329677</v>
      </c>
      <c r="AC8283">
        <v>0</v>
      </c>
      <c r="AD8283">
        <v>0</v>
      </c>
      <c r="AE8283">
        <v>219.41377576109068</v>
      </c>
    </row>
    <row r="8284" spans="1:31" x14ac:dyDescent="0.25">
      <c r="A8284">
        <v>2289519</v>
      </c>
      <c r="B8284">
        <v>1</v>
      </c>
      <c r="C8284" t="s">
        <v>80</v>
      </c>
      <c r="D8284" t="s">
        <v>108</v>
      </c>
      <c r="E8284" t="s">
        <v>141</v>
      </c>
      <c r="F8284" t="s">
        <v>23767</v>
      </c>
      <c r="G8284" t="s">
        <v>268</v>
      </c>
      <c r="H8284" t="s">
        <v>135</v>
      </c>
      <c r="I8284" t="s">
        <v>136</v>
      </c>
      <c r="J8284" t="s">
        <v>137</v>
      </c>
      <c r="K8284" t="s">
        <v>138</v>
      </c>
      <c r="L8284" t="s">
        <v>23768</v>
      </c>
      <c r="M8284" t="s">
        <v>23769</v>
      </c>
      <c r="N8284">
        <v>0.58499999999999996</v>
      </c>
      <c r="O8284">
        <v>0</v>
      </c>
      <c r="P8284">
        <v>52</v>
      </c>
      <c r="Q8284">
        <v>0</v>
      </c>
      <c r="R8284">
        <v>30</v>
      </c>
      <c r="S8284">
        <v>0</v>
      </c>
      <c r="T8284">
        <v>15</v>
      </c>
      <c r="U8284">
        <v>0</v>
      </c>
      <c r="V8284">
        <v>0</v>
      </c>
      <c r="W8284">
        <v>0</v>
      </c>
      <c r="X8284">
        <v>9.5799095173279039</v>
      </c>
      <c r="Y8284">
        <v>0</v>
      </c>
      <c r="Z8284">
        <v>5.1094870137938164</v>
      </c>
      <c r="AA8284">
        <v>0</v>
      </c>
      <c r="AB8284">
        <v>6.1851326187254498</v>
      </c>
      <c r="AC8284">
        <v>0</v>
      </c>
      <c r="AD8284">
        <v>0</v>
      </c>
      <c r="AE8284">
        <v>20.87452914984717</v>
      </c>
    </row>
    <row r="8285" spans="1:31" x14ac:dyDescent="0.25">
      <c r="A8285">
        <v>2289393</v>
      </c>
      <c r="B8285">
        <v>1</v>
      </c>
      <c r="C8285" t="s">
        <v>80</v>
      </c>
      <c r="D8285" t="s">
        <v>106</v>
      </c>
      <c r="E8285" t="s">
        <v>147</v>
      </c>
      <c r="F8285" t="s">
        <v>23770</v>
      </c>
      <c r="G8285" t="s">
        <v>1712</v>
      </c>
      <c r="H8285" t="s">
        <v>150</v>
      </c>
      <c r="I8285" t="s">
        <v>136</v>
      </c>
      <c r="J8285" t="s">
        <v>137</v>
      </c>
      <c r="K8285" t="s">
        <v>138</v>
      </c>
      <c r="L8285" t="s">
        <v>23771</v>
      </c>
      <c r="M8285" t="s">
        <v>23772</v>
      </c>
      <c r="N8285">
        <v>3.32</v>
      </c>
      <c r="O8285">
        <v>0</v>
      </c>
      <c r="P8285">
        <v>0</v>
      </c>
      <c r="Q8285">
        <v>0</v>
      </c>
      <c r="R8285">
        <v>4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5.1196341793085995</v>
      </c>
      <c r="AA8285">
        <v>0</v>
      </c>
      <c r="AB8285">
        <v>0</v>
      </c>
      <c r="AC8285">
        <v>0</v>
      </c>
      <c r="AD8285">
        <v>0</v>
      </c>
      <c r="AE8285">
        <v>5.1196341793085995</v>
      </c>
    </row>
    <row r="8286" spans="1:31" x14ac:dyDescent="0.25">
      <c r="A8286">
        <v>2289356</v>
      </c>
      <c r="B8286">
        <v>1</v>
      </c>
      <c r="C8286" t="s">
        <v>80</v>
      </c>
      <c r="D8286" t="s">
        <v>99</v>
      </c>
      <c r="E8286" t="s">
        <v>165</v>
      </c>
      <c r="F8286" t="s">
        <v>23773</v>
      </c>
      <c r="G8286" t="s">
        <v>225</v>
      </c>
      <c r="H8286" t="s">
        <v>150</v>
      </c>
      <c r="I8286" t="s">
        <v>136</v>
      </c>
      <c r="J8286" t="s">
        <v>137</v>
      </c>
      <c r="K8286" t="s">
        <v>138</v>
      </c>
      <c r="L8286" t="s">
        <v>23774</v>
      </c>
      <c r="M8286" t="s">
        <v>23775</v>
      </c>
      <c r="N8286">
        <v>3.2436111109999999</v>
      </c>
      <c r="O8286">
        <v>0</v>
      </c>
      <c r="P8286">
        <v>0</v>
      </c>
      <c r="Q8286">
        <v>0</v>
      </c>
      <c r="R8286">
        <v>1</v>
      </c>
      <c r="S8286">
        <v>0</v>
      </c>
      <c r="T8286">
        <v>1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</row>
    <row r="8287" spans="1:31" x14ac:dyDescent="0.25">
      <c r="A8287">
        <v>2289499</v>
      </c>
      <c r="B8287">
        <v>1</v>
      </c>
      <c r="C8287" t="s">
        <v>80</v>
      </c>
      <c r="D8287" t="s">
        <v>103</v>
      </c>
      <c r="E8287" t="s">
        <v>165</v>
      </c>
      <c r="F8287" t="s">
        <v>23776</v>
      </c>
      <c r="G8287" t="s">
        <v>198</v>
      </c>
      <c r="H8287" t="s">
        <v>150</v>
      </c>
      <c r="I8287" t="s">
        <v>136</v>
      </c>
      <c r="J8287" t="s">
        <v>137</v>
      </c>
      <c r="K8287" t="s">
        <v>138</v>
      </c>
      <c r="L8287" t="s">
        <v>23777</v>
      </c>
      <c r="M8287" t="s">
        <v>23778</v>
      </c>
      <c r="N8287">
        <v>3.1077777769999999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1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0.32257372947733337</v>
      </c>
      <c r="AC8287">
        <v>0</v>
      </c>
      <c r="AD8287">
        <v>0</v>
      </c>
      <c r="AE8287">
        <v>0.32257372947733337</v>
      </c>
    </row>
    <row r="8288" spans="1:31" x14ac:dyDescent="0.25">
      <c r="A8288">
        <v>2289267</v>
      </c>
      <c r="B8288">
        <v>1</v>
      </c>
      <c r="C8288" t="s">
        <v>81</v>
      </c>
      <c r="D8288" t="s">
        <v>123</v>
      </c>
      <c r="E8288" t="s">
        <v>165</v>
      </c>
      <c r="F8288" t="s">
        <v>23779</v>
      </c>
      <c r="G8288" t="s">
        <v>198</v>
      </c>
      <c r="H8288" t="s">
        <v>150</v>
      </c>
      <c r="I8288" t="s">
        <v>136</v>
      </c>
      <c r="J8288" t="s">
        <v>137</v>
      </c>
      <c r="K8288" t="s">
        <v>138</v>
      </c>
      <c r="L8288" t="s">
        <v>23780</v>
      </c>
      <c r="M8288" t="s">
        <v>23781</v>
      </c>
      <c r="N8288">
        <v>1.2408333330000001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1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6.3794050396383334E-2</v>
      </c>
      <c r="AC8288">
        <v>0</v>
      </c>
      <c r="AD8288">
        <v>0</v>
      </c>
      <c r="AE8288">
        <v>6.3794050396383334E-2</v>
      </c>
    </row>
    <row r="8289" spans="1:31" x14ac:dyDescent="0.25">
      <c r="A8289">
        <v>2289290</v>
      </c>
      <c r="B8289">
        <v>1</v>
      </c>
      <c r="C8289" t="s">
        <v>80</v>
      </c>
      <c r="D8289" t="s">
        <v>89</v>
      </c>
      <c r="E8289" t="s">
        <v>141</v>
      </c>
      <c r="F8289" t="s">
        <v>8997</v>
      </c>
      <c r="G8289" t="s">
        <v>134</v>
      </c>
      <c r="H8289" t="s">
        <v>135</v>
      </c>
      <c r="I8289" t="s">
        <v>136</v>
      </c>
      <c r="J8289" t="s">
        <v>137</v>
      </c>
      <c r="K8289" t="s">
        <v>138</v>
      </c>
      <c r="L8289" t="s">
        <v>23782</v>
      </c>
      <c r="M8289" t="s">
        <v>23783</v>
      </c>
      <c r="N8289">
        <v>1.049722222</v>
      </c>
      <c r="O8289">
        <v>0</v>
      </c>
      <c r="P8289">
        <v>32</v>
      </c>
      <c r="Q8289">
        <v>0</v>
      </c>
      <c r="R8289">
        <v>36</v>
      </c>
      <c r="S8289">
        <v>4</v>
      </c>
      <c r="T8289">
        <v>1</v>
      </c>
      <c r="U8289">
        <v>0</v>
      </c>
      <c r="V8289">
        <v>0</v>
      </c>
      <c r="W8289">
        <v>0</v>
      </c>
      <c r="X8289">
        <v>12.813721670490841</v>
      </c>
      <c r="Y8289">
        <v>0</v>
      </c>
      <c r="Z8289">
        <v>13.411441924025098</v>
      </c>
      <c r="AA8289">
        <v>5.5558150239838415</v>
      </c>
      <c r="AB8289">
        <v>0.51341642861333336</v>
      </c>
      <c r="AC8289">
        <v>0</v>
      </c>
      <c r="AD8289">
        <v>0</v>
      </c>
      <c r="AE8289">
        <v>32.294395047113113</v>
      </c>
    </row>
    <row r="8290" spans="1:31" x14ac:dyDescent="0.25">
      <c r="A8290">
        <v>2289127</v>
      </c>
      <c r="B8290">
        <v>1</v>
      </c>
      <c r="C8290" t="s">
        <v>80</v>
      </c>
      <c r="D8290" t="s">
        <v>104</v>
      </c>
      <c r="E8290" t="s">
        <v>141</v>
      </c>
      <c r="F8290" t="s">
        <v>23784</v>
      </c>
      <c r="G8290" t="s">
        <v>442</v>
      </c>
      <c r="H8290" t="s">
        <v>135</v>
      </c>
      <c r="I8290" t="s">
        <v>738</v>
      </c>
      <c r="J8290" t="s">
        <v>137</v>
      </c>
      <c r="K8290" t="s">
        <v>138</v>
      </c>
      <c r="L8290" t="s">
        <v>23785</v>
      </c>
      <c r="M8290" t="s">
        <v>23786</v>
      </c>
      <c r="N8290">
        <v>1.6666666E-2</v>
      </c>
      <c r="O8290">
        <v>8</v>
      </c>
      <c r="P8290">
        <v>4070</v>
      </c>
      <c r="Q8290">
        <v>8</v>
      </c>
      <c r="R8290">
        <v>42</v>
      </c>
      <c r="S8290">
        <v>1</v>
      </c>
      <c r="T8290">
        <v>363</v>
      </c>
      <c r="U8290">
        <v>1</v>
      </c>
      <c r="V8290">
        <v>2</v>
      </c>
      <c r="W8290">
        <v>8.3740937751000027E-2</v>
      </c>
      <c r="X8290">
        <v>17.557929387180387</v>
      </c>
      <c r="Y8290">
        <v>6.4141155771000005E-2</v>
      </c>
      <c r="Z8290">
        <v>0.30889407250099998</v>
      </c>
      <c r="AA8290">
        <v>0.10933916961000001</v>
      </c>
      <c r="AB8290">
        <v>3.0172973915245116</v>
      </c>
      <c r="AC8290">
        <v>1.3086979916370001</v>
      </c>
      <c r="AD8290">
        <v>0.28589946159599999</v>
      </c>
      <c r="AE8290">
        <v>22.735939567570899</v>
      </c>
    </row>
    <row r="8291" spans="1:31" x14ac:dyDescent="0.25">
      <c r="A8291">
        <v>2289273</v>
      </c>
      <c r="B8291">
        <v>1</v>
      </c>
      <c r="C8291" t="s">
        <v>81</v>
      </c>
      <c r="D8291" t="s">
        <v>115</v>
      </c>
      <c r="E8291" t="s">
        <v>147</v>
      </c>
      <c r="F8291" t="s">
        <v>23787</v>
      </c>
      <c r="G8291" t="s">
        <v>149</v>
      </c>
      <c r="H8291" t="s">
        <v>150</v>
      </c>
      <c r="I8291" t="s">
        <v>136</v>
      </c>
      <c r="J8291" t="s">
        <v>137</v>
      </c>
      <c r="K8291" t="s">
        <v>138</v>
      </c>
      <c r="L8291" t="s">
        <v>23788</v>
      </c>
      <c r="M8291" t="s">
        <v>23789</v>
      </c>
      <c r="N8291">
        <v>1.5505555550000001</v>
      </c>
      <c r="O8291">
        <v>0</v>
      </c>
      <c r="P8291">
        <v>13</v>
      </c>
      <c r="Q8291">
        <v>0</v>
      </c>
      <c r="R8291">
        <v>2</v>
      </c>
      <c r="S8291">
        <v>0</v>
      </c>
      <c r="T8291">
        <v>1</v>
      </c>
      <c r="U8291">
        <v>0</v>
      </c>
      <c r="V8291">
        <v>0</v>
      </c>
      <c r="W8291">
        <v>0</v>
      </c>
      <c r="X8291">
        <v>1.0284223806581001</v>
      </c>
      <c r="Y8291">
        <v>0</v>
      </c>
      <c r="Z8291">
        <v>0.25809480434595</v>
      </c>
      <c r="AA8291">
        <v>0</v>
      </c>
      <c r="AB8291">
        <v>0.31218645422520003</v>
      </c>
      <c r="AC8291">
        <v>0</v>
      </c>
      <c r="AD8291">
        <v>0</v>
      </c>
      <c r="AE8291">
        <v>1.5987036392292502</v>
      </c>
    </row>
    <row r="8292" spans="1:31" x14ac:dyDescent="0.25">
      <c r="A8292">
        <v>2289476</v>
      </c>
      <c r="B8292">
        <v>1</v>
      </c>
      <c r="C8292" t="s">
        <v>81</v>
      </c>
      <c r="D8292" t="s">
        <v>123</v>
      </c>
      <c r="E8292" t="s">
        <v>165</v>
      </c>
      <c r="F8292" t="s">
        <v>1702</v>
      </c>
      <c r="G8292" t="s">
        <v>198</v>
      </c>
      <c r="H8292" t="s">
        <v>150</v>
      </c>
      <c r="I8292" t="s">
        <v>136</v>
      </c>
      <c r="J8292" t="s">
        <v>137</v>
      </c>
      <c r="K8292" t="s">
        <v>138</v>
      </c>
      <c r="L8292" t="s">
        <v>23790</v>
      </c>
      <c r="M8292" t="s">
        <v>23791</v>
      </c>
      <c r="N8292">
        <v>1.9841666659999999</v>
      </c>
      <c r="O8292">
        <v>0</v>
      </c>
      <c r="P8292">
        <v>0</v>
      </c>
      <c r="Q8292">
        <v>0</v>
      </c>
      <c r="R8292">
        <v>1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0.53825187601625002</v>
      </c>
      <c r="AA8292">
        <v>0</v>
      </c>
      <c r="AB8292">
        <v>0</v>
      </c>
      <c r="AC8292">
        <v>0</v>
      </c>
      <c r="AD8292">
        <v>0</v>
      </c>
      <c r="AE8292">
        <v>0.53825187601625002</v>
      </c>
    </row>
    <row r="8293" spans="1:31" x14ac:dyDescent="0.25">
      <c r="A8293">
        <v>2289227</v>
      </c>
      <c r="B8293">
        <v>1</v>
      </c>
      <c r="C8293" t="s">
        <v>80</v>
      </c>
      <c r="D8293" t="s">
        <v>93</v>
      </c>
      <c r="E8293" t="s">
        <v>165</v>
      </c>
      <c r="F8293" t="s">
        <v>23792</v>
      </c>
      <c r="G8293" t="s">
        <v>261</v>
      </c>
      <c r="H8293" t="s">
        <v>150</v>
      </c>
      <c r="I8293" t="s">
        <v>136</v>
      </c>
      <c r="J8293" t="s">
        <v>137</v>
      </c>
      <c r="K8293" t="s">
        <v>138</v>
      </c>
      <c r="L8293" t="s">
        <v>23793</v>
      </c>
      <c r="M8293" t="s">
        <v>23794</v>
      </c>
      <c r="N8293">
        <v>6.2308333329999996</v>
      </c>
      <c r="O8293">
        <v>0</v>
      </c>
      <c r="P8293">
        <v>1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1.2234051403035002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1.2234051403035002</v>
      </c>
    </row>
    <row r="8294" spans="1:31" x14ac:dyDescent="0.25">
      <c r="A8294">
        <v>2289330</v>
      </c>
      <c r="B8294">
        <v>1</v>
      </c>
      <c r="C8294" t="s">
        <v>80</v>
      </c>
      <c r="D8294" t="s">
        <v>93</v>
      </c>
      <c r="E8294" t="s">
        <v>157</v>
      </c>
      <c r="F8294" t="s">
        <v>23795</v>
      </c>
      <c r="G8294" t="s">
        <v>2821</v>
      </c>
      <c r="H8294" t="s">
        <v>135</v>
      </c>
      <c r="I8294" t="s">
        <v>136</v>
      </c>
      <c r="J8294" t="s">
        <v>3</v>
      </c>
      <c r="K8294" t="s">
        <v>138</v>
      </c>
      <c r="L8294" t="s">
        <v>23796</v>
      </c>
      <c r="M8294" t="s">
        <v>23797</v>
      </c>
      <c r="N8294">
        <v>3.8077777770000001</v>
      </c>
      <c r="O8294">
        <v>0</v>
      </c>
      <c r="P8294">
        <v>638</v>
      </c>
      <c r="Q8294">
        <v>14</v>
      </c>
      <c r="R8294">
        <v>104</v>
      </c>
      <c r="S8294">
        <v>6</v>
      </c>
      <c r="T8294">
        <v>142</v>
      </c>
      <c r="U8294">
        <v>0</v>
      </c>
      <c r="V8294">
        <v>1</v>
      </c>
      <c r="W8294">
        <v>0</v>
      </c>
      <c r="X8294">
        <v>273.46762165202222</v>
      </c>
      <c r="Y8294">
        <v>87.621630627049285</v>
      </c>
      <c r="Z8294">
        <v>453.12568218483784</v>
      </c>
      <c r="AA8294">
        <v>163.18844825450415</v>
      </c>
      <c r="AB8294">
        <v>184.52109544040874</v>
      </c>
      <c r="AC8294">
        <v>0</v>
      </c>
      <c r="AD8294">
        <v>49.326232786683995</v>
      </c>
      <c r="AE8294">
        <v>1211.2507109455062</v>
      </c>
    </row>
    <row r="8295" spans="1:31" x14ac:dyDescent="0.25">
      <c r="A8295">
        <v>2289373</v>
      </c>
      <c r="B8295">
        <v>1</v>
      </c>
      <c r="C8295" t="s">
        <v>81</v>
      </c>
      <c r="D8295" t="s">
        <v>114</v>
      </c>
      <c r="E8295" t="s">
        <v>147</v>
      </c>
      <c r="F8295" t="s">
        <v>23798</v>
      </c>
      <c r="G8295" t="s">
        <v>233</v>
      </c>
      <c r="H8295" t="s">
        <v>150</v>
      </c>
      <c r="I8295" t="s">
        <v>136</v>
      </c>
      <c r="J8295" t="s">
        <v>137</v>
      </c>
      <c r="K8295" t="s">
        <v>138</v>
      </c>
      <c r="L8295" t="s">
        <v>23799</v>
      </c>
      <c r="M8295" t="s">
        <v>23800</v>
      </c>
      <c r="N8295">
        <v>0.68722222200000005</v>
      </c>
      <c r="O8295">
        <v>0</v>
      </c>
      <c r="P8295">
        <v>55</v>
      </c>
      <c r="Q8295">
        <v>0</v>
      </c>
      <c r="R8295">
        <v>1</v>
      </c>
      <c r="S8295">
        <v>0</v>
      </c>
      <c r="T8295">
        <v>5</v>
      </c>
      <c r="U8295">
        <v>0</v>
      </c>
      <c r="V8295">
        <v>0</v>
      </c>
      <c r="W8295">
        <v>0</v>
      </c>
      <c r="X8295">
        <v>3.8489178075162829</v>
      </c>
      <c r="Y8295">
        <v>0</v>
      </c>
      <c r="Z8295">
        <v>0.20046380276775003</v>
      </c>
      <c r="AA8295">
        <v>0</v>
      </c>
      <c r="AB8295">
        <v>3.5688012143273</v>
      </c>
      <c r="AC8295">
        <v>0</v>
      </c>
      <c r="AD8295">
        <v>0</v>
      </c>
      <c r="AE8295">
        <v>7.618182824611333</v>
      </c>
    </row>
    <row r="8296" spans="1:31" x14ac:dyDescent="0.25">
      <c r="A8296">
        <v>2289539</v>
      </c>
      <c r="B8296">
        <v>1</v>
      </c>
      <c r="C8296" t="s">
        <v>81</v>
      </c>
      <c r="D8296" t="s">
        <v>117</v>
      </c>
      <c r="E8296" t="s">
        <v>165</v>
      </c>
      <c r="F8296" t="s">
        <v>23801</v>
      </c>
      <c r="G8296" t="s">
        <v>198</v>
      </c>
      <c r="H8296" t="s">
        <v>150</v>
      </c>
      <c r="I8296" t="s">
        <v>136</v>
      </c>
      <c r="J8296" t="s">
        <v>137</v>
      </c>
      <c r="K8296" t="s">
        <v>138</v>
      </c>
      <c r="L8296" t="s">
        <v>23802</v>
      </c>
      <c r="M8296" t="s">
        <v>23803</v>
      </c>
      <c r="N8296">
        <v>0.52916666599999995</v>
      </c>
      <c r="O8296">
        <v>0</v>
      </c>
      <c r="P8296">
        <v>1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0.13645100564075002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0.13645100564075002</v>
      </c>
    </row>
    <row r="8297" spans="1:31" x14ac:dyDescent="0.25">
      <c r="A8297">
        <v>2289253</v>
      </c>
      <c r="B8297">
        <v>1</v>
      </c>
      <c r="C8297" t="s">
        <v>80</v>
      </c>
      <c r="D8297" t="s">
        <v>97</v>
      </c>
      <c r="E8297" t="s">
        <v>157</v>
      </c>
      <c r="F8297" t="s">
        <v>23804</v>
      </c>
      <c r="G8297" t="s">
        <v>134</v>
      </c>
      <c r="H8297" t="s">
        <v>135</v>
      </c>
      <c r="I8297" t="s">
        <v>136</v>
      </c>
      <c r="J8297" t="s">
        <v>137</v>
      </c>
      <c r="K8297" t="s">
        <v>138</v>
      </c>
      <c r="L8297" t="s">
        <v>23805</v>
      </c>
      <c r="M8297" t="s">
        <v>23806</v>
      </c>
      <c r="N8297">
        <v>0.100833333</v>
      </c>
      <c r="O8297">
        <v>19</v>
      </c>
      <c r="P8297">
        <v>95</v>
      </c>
      <c r="Q8297">
        <v>4</v>
      </c>
      <c r="R8297">
        <v>33</v>
      </c>
      <c r="S8297">
        <v>4</v>
      </c>
      <c r="T8297">
        <v>16</v>
      </c>
      <c r="U8297">
        <v>0</v>
      </c>
      <c r="V8297">
        <v>0</v>
      </c>
      <c r="W8297">
        <v>11.126237704483001</v>
      </c>
      <c r="X8297">
        <v>18.658351743885703</v>
      </c>
      <c r="Y8297">
        <v>0.176853771526575</v>
      </c>
      <c r="Z8297">
        <v>2.5429508735589748</v>
      </c>
      <c r="AA8297">
        <v>1.4463514547377498</v>
      </c>
      <c r="AB8297">
        <v>2.0661972562784663</v>
      </c>
      <c r="AC8297">
        <v>0</v>
      </c>
      <c r="AD8297">
        <v>0</v>
      </c>
      <c r="AE8297">
        <v>36.016942804470467</v>
      </c>
    </row>
    <row r="8298" spans="1:31" x14ac:dyDescent="0.25">
      <c r="A8298">
        <v>2289496</v>
      </c>
      <c r="B8298">
        <v>1</v>
      </c>
      <c r="C8298" t="s">
        <v>81</v>
      </c>
      <c r="D8298" t="s">
        <v>116</v>
      </c>
      <c r="E8298" t="s">
        <v>165</v>
      </c>
      <c r="F8298" t="s">
        <v>23807</v>
      </c>
      <c r="G8298" t="s">
        <v>198</v>
      </c>
      <c r="H8298" t="s">
        <v>150</v>
      </c>
      <c r="I8298" t="s">
        <v>136</v>
      </c>
      <c r="J8298" t="s">
        <v>137</v>
      </c>
      <c r="K8298" t="s">
        <v>138</v>
      </c>
      <c r="L8298" t="s">
        <v>23808</v>
      </c>
      <c r="M8298" t="s">
        <v>23809</v>
      </c>
      <c r="N8298">
        <v>1.296944444</v>
      </c>
      <c r="O8298">
        <v>0</v>
      </c>
      <c r="P8298">
        <v>1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9.4632243364583341E-2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9.4632243364583341E-2</v>
      </c>
    </row>
    <row r="8299" spans="1:31" x14ac:dyDescent="0.25">
      <c r="A8299">
        <v>2289396</v>
      </c>
      <c r="B8299">
        <v>1</v>
      </c>
      <c r="C8299" t="s">
        <v>81</v>
      </c>
      <c r="D8299" t="s">
        <v>127</v>
      </c>
      <c r="E8299" t="s">
        <v>165</v>
      </c>
      <c r="F8299" t="s">
        <v>23810</v>
      </c>
      <c r="G8299" t="s">
        <v>198</v>
      </c>
      <c r="H8299" t="s">
        <v>150</v>
      </c>
      <c r="I8299" t="s">
        <v>136</v>
      </c>
      <c r="J8299" t="s">
        <v>137</v>
      </c>
      <c r="K8299" t="s">
        <v>138</v>
      </c>
      <c r="L8299" t="s">
        <v>23811</v>
      </c>
      <c r="M8299" t="s">
        <v>23812</v>
      </c>
      <c r="N8299">
        <v>2.7091666659999998</v>
      </c>
      <c r="O8299">
        <v>0</v>
      </c>
      <c r="P8299">
        <v>1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0.64356450230789997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0.64356450230789997</v>
      </c>
    </row>
    <row r="8300" spans="1:31" x14ac:dyDescent="0.25">
      <c r="A8300">
        <v>2289416</v>
      </c>
      <c r="B8300">
        <v>1</v>
      </c>
      <c r="C8300" t="s">
        <v>80</v>
      </c>
      <c r="D8300" t="s">
        <v>84</v>
      </c>
      <c r="E8300" t="s">
        <v>176</v>
      </c>
      <c r="F8300" t="s">
        <v>23813</v>
      </c>
      <c r="G8300" t="s">
        <v>233</v>
      </c>
      <c r="H8300" t="s">
        <v>150</v>
      </c>
      <c r="I8300" t="s">
        <v>136</v>
      </c>
      <c r="J8300" t="s">
        <v>137</v>
      </c>
      <c r="K8300" t="s">
        <v>138</v>
      </c>
      <c r="L8300" t="s">
        <v>23814</v>
      </c>
      <c r="M8300" t="s">
        <v>23815</v>
      </c>
      <c r="N8300">
        <v>2.0780555550000002</v>
      </c>
      <c r="O8300">
        <v>0</v>
      </c>
      <c r="P8300">
        <v>296</v>
      </c>
      <c r="Q8300">
        <v>0</v>
      </c>
      <c r="R8300">
        <v>0</v>
      </c>
      <c r="S8300">
        <v>0</v>
      </c>
      <c r="T8300">
        <v>16</v>
      </c>
      <c r="U8300">
        <v>0</v>
      </c>
      <c r="V8300">
        <v>2</v>
      </c>
      <c r="W8300">
        <v>0</v>
      </c>
      <c r="X8300">
        <v>177.25627139252089</v>
      </c>
      <c r="Y8300">
        <v>0</v>
      </c>
      <c r="Z8300">
        <v>0</v>
      </c>
      <c r="AA8300">
        <v>0</v>
      </c>
      <c r="AB8300">
        <v>36.901926466189799</v>
      </c>
      <c r="AC8300">
        <v>0</v>
      </c>
      <c r="AD8300">
        <v>329.11615867896302</v>
      </c>
      <c r="AE8300">
        <v>543.27435653767373</v>
      </c>
    </row>
    <row r="8301" spans="1:31" x14ac:dyDescent="0.25">
      <c r="A8301">
        <v>2289204</v>
      </c>
      <c r="B8301">
        <v>1</v>
      </c>
      <c r="C8301" t="s">
        <v>80</v>
      </c>
      <c r="D8301" t="s">
        <v>92</v>
      </c>
      <c r="E8301" t="s">
        <v>157</v>
      </c>
      <c r="F8301" t="s">
        <v>23816</v>
      </c>
      <c r="G8301" t="s">
        <v>143</v>
      </c>
      <c r="H8301" t="s">
        <v>135</v>
      </c>
      <c r="I8301" t="s">
        <v>136</v>
      </c>
      <c r="J8301" t="s">
        <v>137</v>
      </c>
      <c r="K8301" t="s">
        <v>144</v>
      </c>
      <c r="L8301" t="s">
        <v>23817</v>
      </c>
      <c r="M8301" t="s">
        <v>23818</v>
      </c>
      <c r="N8301">
        <v>5.2805555550000003</v>
      </c>
      <c r="O8301">
        <v>1</v>
      </c>
      <c r="P8301">
        <v>8529</v>
      </c>
      <c r="Q8301">
        <v>0</v>
      </c>
      <c r="R8301">
        <v>90</v>
      </c>
      <c r="S8301">
        <v>13</v>
      </c>
      <c r="T8301">
        <v>868</v>
      </c>
      <c r="U8301">
        <v>0</v>
      </c>
      <c r="V8301">
        <v>0</v>
      </c>
      <c r="W8301">
        <v>56.779015355057254</v>
      </c>
      <c r="X8301">
        <v>10380.310609067985</v>
      </c>
      <c r="Y8301">
        <v>0</v>
      </c>
      <c r="Z8301">
        <v>114.40591688925383</v>
      </c>
      <c r="AA8301">
        <v>531.17431909850575</v>
      </c>
      <c r="AB8301">
        <v>3850.8556068162529</v>
      </c>
      <c r="AC8301">
        <v>0</v>
      </c>
      <c r="AD8301">
        <v>0</v>
      </c>
      <c r="AE8301">
        <v>14933.525467227055</v>
      </c>
    </row>
    <row r="8302" spans="1:31" x14ac:dyDescent="0.25">
      <c r="A8302">
        <v>2289167</v>
      </c>
      <c r="B8302">
        <v>1</v>
      </c>
      <c r="C8302" t="s">
        <v>81</v>
      </c>
      <c r="D8302" t="s">
        <v>118</v>
      </c>
      <c r="E8302" t="s">
        <v>132</v>
      </c>
      <c r="F8302" t="s">
        <v>14709</v>
      </c>
      <c r="G8302" t="s">
        <v>154</v>
      </c>
      <c r="H8302" t="s">
        <v>135</v>
      </c>
      <c r="I8302" t="s">
        <v>136</v>
      </c>
      <c r="J8302" t="s">
        <v>137</v>
      </c>
      <c r="K8302" t="s">
        <v>144</v>
      </c>
      <c r="L8302" t="s">
        <v>23819</v>
      </c>
      <c r="M8302" t="s">
        <v>23820</v>
      </c>
      <c r="N8302">
        <v>6.4675000000000002</v>
      </c>
      <c r="O8302">
        <v>7</v>
      </c>
      <c r="P8302">
        <v>693</v>
      </c>
      <c r="Q8302">
        <v>92</v>
      </c>
      <c r="R8302">
        <v>239</v>
      </c>
      <c r="S8302">
        <v>12</v>
      </c>
      <c r="T8302">
        <v>91</v>
      </c>
      <c r="U8302">
        <v>4</v>
      </c>
      <c r="V8302">
        <v>0</v>
      </c>
      <c r="W8302">
        <v>20.702098378927129</v>
      </c>
      <c r="X8302">
        <v>725.50803263977048</v>
      </c>
      <c r="Y8302">
        <v>718.74380028891153</v>
      </c>
      <c r="Z8302">
        <v>1096.7144305676118</v>
      </c>
      <c r="AA8302">
        <v>794.60772784202379</v>
      </c>
      <c r="AB8302">
        <v>441.19112650934937</v>
      </c>
      <c r="AC8302">
        <v>1609.5855287856598</v>
      </c>
      <c r="AD8302">
        <v>0</v>
      </c>
      <c r="AE8302">
        <v>5407.0527450122536</v>
      </c>
    </row>
    <row r="8303" spans="1:31" x14ac:dyDescent="0.25">
      <c r="A8303">
        <v>2289502</v>
      </c>
      <c r="B8303">
        <v>1</v>
      </c>
      <c r="C8303" t="s">
        <v>81</v>
      </c>
      <c r="D8303" t="s">
        <v>118</v>
      </c>
      <c r="E8303" t="s">
        <v>147</v>
      </c>
      <c r="F8303" t="s">
        <v>23821</v>
      </c>
      <c r="G8303" t="s">
        <v>149</v>
      </c>
      <c r="H8303" t="s">
        <v>150</v>
      </c>
      <c r="I8303" t="s">
        <v>136</v>
      </c>
      <c r="J8303" t="s">
        <v>137</v>
      </c>
      <c r="K8303" t="s">
        <v>138</v>
      </c>
      <c r="L8303" t="s">
        <v>23822</v>
      </c>
      <c r="M8303" t="s">
        <v>23823</v>
      </c>
      <c r="N8303">
        <v>0.55500000000000005</v>
      </c>
      <c r="O8303">
        <v>0</v>
      </c>
      <c r="P8303">
        <v>113</v>
      </c>
      <c r="Q8303">
        <v>0</v>
      </c>
      <c r="R8303">
        <v>0</v>
      </c>
      <c r="S8303">
        <v>0</v>
      </c>
      <c r="T8303">
        <v>4</v>
      </c>
      <c r="U8303">
        <v>0</v>
      </c>
      <c r="V8303">
        <v>0</v>
      </c>
      <c r="W8303">
        <v>0</v>
      </c>
      <c r="X8303">
        <v>14.628516977179578</v>
      </c>
      <c r="Y8303">
        <v>0</v>
      </c>
      <c r="Z8303">
        <v>0</v>
      </c>
      <c r="AA8303">
        <v>0</v>
      </c>
      <c r="AB8303">
        <v>5.151877922784406</v>
      </c>
      <c r="AC8303">
        <v>0</v>
      </c>
      <c r="AD8303">
        <v>0</v>
      </c>
      <c r="AE8303">
        <v>19.780394899963984</v>
      </c>
    </row>
    <row r="8304" spans="1:31" x14ac:dyDescent="0.25">
      <c r="A8304">
        <v>2289210</v>
      </c>
      <c r="B8304">
        <v>1</v>
      </c>
      <c r="C8304" t="s">
        <v>80</v>
      </c>
      <c r="D8304" t="s">
        <v>102</v>
      </c>
      <c r="E8304" t="s">
        <v>165</v>
      </c>
      <c r="F8304" t="s">
        <v>23824</v>
      </c>
      <c r="G8304" t="s">
        <v>198</v>
      </c>
      <c r="H8304" t="s">
        <v>150</v>
      </c>
      <c r="I8304" t="s">
        <v>136</v>
      </c>
      <c r="J8304" t="s">
        <v>137</v>
      </c>
      <c r="K8304" t="s">
        <v>138</v>
      </c>
      <c r="L8304" t="s">
        <v>23825</v>
      </c>
      <c r="M8304" t="s">
        <v>23826</v>
      </c>
      <c r="N8304">
        <v>2.466388888</v>
      </c>
      <c r="O8304">
        <v>0</v>
      </c>
      <c r="P8304">
        <v>1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2.4051167099166672E-3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2.4051167099166672E-3</v>
      </c>
    </row>
    <row r="8305" spans="1:31" x14ac:dyDescent="0.25">
      <c r="A8305">
        <v>2289316</v>
      </c>
      <c r="B8305">
        <v>1</v>
      </c>
      <c r="C8305" t="s">
        <v>80</v>
      </c>
      <c r="D8305" t="s">
        <v>82</v>
      </c>
      <c r="E8305" t="s">
        <v>147</v>
      </c>
      <c r="F8305" t="s">
        <v>23827</v>
      </c>
      <c r="G8305" t="s">
        <v>233</v>
      </c>
      <c r="H8305" t="s">
        <v>150</v>
      </c>
      <c r="I8305" t="s">
        <v>136</v>
      </c>
      <c r="J8305" t="s">
        <v>137</v>
      </c>
      <c r="K8305" t="s">
        <v>138</v>
      </c>
      <c r="L8305" t="s">
        <v>23828</v>
      </c>
      <c r="M8305" t="s">
        <v>23829</v>
      </c>
      <c r="N8305">
        <v>2.8291666659999999</v>
      </c>
      <c r="O8305">
        <v>0</v>
      </c>
      <c r="P8305">
        <v>54</v>
      </c>
      <c r="Q8305">
        <v>0</v>
      </c>
      <c r="R8305">
        <v>0</v>
      </c>
      <c r="S8305">
        <v>0</v>
      </c>
      <c r="T8305">
        <v>26</v>
      </c>
      <c r="U8305">
        <v>0</v>
      </c>
      <c r="V8305">
        <v>0</v>
      </c>
      <c r="W8305">
        <v>0</v>
      </c>
      <c r="X8305">
        <v>41.774945564671164</v>
      </c>
      <c r="Y8305">
        <v>0</v>
      </c>
      <c r="Z8305">
        <v>0</v>
      </c>
      <c r="AA8305">
        <v>0</v>
      </c>
      <c r="AB8305">
        <v>63.870489956374115</v>
      </c>
      <c r="AC8305">
        <v>0</v>
      </c>
      <c r="AD8305">
        <v>0</v>
      </c>
      <c r="AE8305">
        <v>105.64543552104527</v>
      </c>
    </row>
    <row r="8306" spans="1:31" x14ac:dyDescent="0.25">
      <c r="A8306">
        <v>2289525</v>
      </c>
      <c r="B8306">
        <v>1</v>
      </c>
      <c r="C8306" t="s">
        <v>80</v>
      </c>
      <c r="D8306" t="s">
        <v>97</v>
      </c>
      <c r="E8306" t="s">
        <v>165</v>
      </c>
      <c r="F8306" t="s">
        <v>23830</v>
      </c>
      <c r="G8306" t="s">
        <v>198</v>
      </c>
      <c r="H8306" t="s">
        <v>150</v>
      </c>
      <c r="I8306" t="s">
        <v>136</v>
      </c>
      <c r="J8306" t="s">
        <v>137</v>
      </c>
      <c r="K8306" t="s">
        <v>138</v>
      </c>
      <c r="L8306" t="s">
        <v>23831</v>
      </c>
      <c r="M8306" t="s">
        <v>23832</v>
      </c>
      <c r="N8306">
        <v>3.8291666659999999</v>
      </c>
      <c r="O8306">
        <v>0</v>
      </c>
      <c r="P8306">
        <v>3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1.5928237660196531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1.5928237660196531</v>
      </c>
    </row>
    <row r="8307" spans="1:31" x14ac:dyDescent="0.25">
      <c r="A8307">
        <v>2289399</v>
      </c>
      <c r="B8307">
        <v>1</v>
      </c>
      <c r="C8307" t="s">
        <v>80</v>
      </c>
      <c r="D8307" t="s">
        <v>105</v>
      </c>
      <c r="E8307" t="s">
        <v>165</v>
      </c>
      <c r="F8307" t="s">
        <v>2729</v>
      </c>
      <c r="G8307" t="s">
        <v>167</v>
      </c>
      <c r="H8307" t="s">
        <v>150</v>
      </c>
      <c r="I8307" t="s">
        <v>136</v>
      </c>
      <c r="J8307" t="s">
        <v>137</v>
      </c>
      <c r="K8307" t="s">
        <v>138</v>
      </c>
      <c r="L8307" t="s">
        <v>23833</v>
      </c>
      <c r="M8307" t="s">
        <v>23834</v>
      </c>
      <c r="N8307">
        <v>2.9961111109999998</v>
      </c>
      <c r="O8307">
        <v>0</v>
      </c>
      <c r="P8307">
        <v>7</v>
      </c>
      <c r="Q8307">
        <v>0</v>
      </c>
      <c r="R8307">
        <v>0</v>
      </c>
      <c r="S8307">
        <v>0</v>
      </c>
      <c r="T8307">
        <v>1</v>
      </c>
      <c r="U8307">
        <v>0</v>
      </c>
      <c r="V8307">
        <v>0</v>
      </c>
      <c r="W8307">
        <v>0</v>
      </c>
      <c r="X8307">
        <v>7.8006771245599973</v>
      </c>
      <c r="Y8307">
        <v>0</v>
      </c>
      <c r="Z8307">
        <v>0</v>
      </c>
      <c r="AA8307">
        <v>0</v>
      </c>
      <c r="AB8307">
        <v>41.714045790368985</v>
      </c>
      <c r="AC8307">
        <v>0</v>
      </c>
      <c r="AD8307">
        <v>0</v>
      </c>
      <c r="AE8307">
        <v>49.514722914928981</v>
      </c>
    </row>
    <row r="8308" spans="1:31" x14ac:dyDescent="0.25">
      <c r="A8308">
        <v>2289156</v>
      </c>
      <c r="B8308">
        <v>1</v>
      </c>
      <c r="C8308" t="s">
        <v>80</v>
      </c>
      <c r="D8308" t="s">
        <v>98</v>
      </c>
      <c r="E8308" t="s">
        <v>165</v>
      </c>
      <c r="F8308" t="s">
        <v>23835</v>
      </c>
      <c r="G8308" t="s">
        <v>261</v>
      </c>
      <c r="H8308" t="s">
        <v>150</v>
      </c>
      <c r="I8308" t="s">
        <v>136</v>
      </c>
      <c r="J8308" t="s">
        <v>137</v>
      </c>
      <c r="K8308" t="s">
        <v>138</v>
      </c>
      <c r="L8308" t="s">
        <v>23836</v>
      </c>
      <c r="M8308" t="s">
        <v>23837</v>
      </c>
      <c r="N8308">
        <v>2.773055555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1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4.4465239298699473</v>
      </c>
      <c r="AC8308">
        <v>0</v>
      </c>
      <c r="AD8308">
        <v>0</v>
      </c>
      <c r="AE8308">
        <v>4.4465239298699473</v>
      </c>
    </row>
    <row r="8309" spans="1:31" x14ac:dyDescent="0.25">
      <c r="A8309">
        <v>2289405</v>
      </c>
      <c r="B8309">
        <v>1</v>
      </c>
      <c r="C8309" t="s">
        <v>81</v>
      </c>
      <c r="D8309" t="s">
        <v>127</v>
      </c>
      <c r="E8309" t="s">
        <v>157</v>
      </c>
      <c r="F8309" t="s">
        <v>22210</v>
      </c>
      <c r="G8309" t="s">
        <v>134</v>
      </c>
      <c r="H8309" t="s">
        <v>135</v>
      </c>
      <c r="I8309" t="s">
        <v>136</v>
      </c>
      <c r="J8309" t="s">
        <v>137</v>
      </c>
      <c r="K8309" t="s">
        <v>138</v>
      </c>
      <c r="L8309" t="s">
        <v>23838</v>
      </c>
      <c r="M8309" t="s">
        <v>23839</v>
      </c>
      <c r="N8309">
        <v>0.85055555500000002</v>
      </c>
      <c r="O8309">
        <v>10</v>
      </c>
      <c r="P8309">
        <v>1543</v>
      </c>
      <c r="Q8309">
        <v>67</v>
      </c>
      <c r="R8309">
        <v>101</v>
      </c>
      <c r="S8309">
        <v>15</v>
      </c>
      <c r="T8309">
        <v>127</v>
      </c>
      <c r="U8309">
        <v>3</v>
      </c>
      <c r="V8309">
        <v>1</v>
      </c>
      <c r="W8309">
        <v>2.166402873894175</v>
      </c>
      <c r="X8309">
        <v>191.361785878821</v>
      </c>
      <c r="Y8309">
        <v>24.332947655339417</v>
      </c>
      <c r="Z8309">
        <v>20.326926784447316</v>
      </c>
      <c r="AA8309">
        <v>227.4123091720588</v>
      </c>
      <c r="AB8309">
        <v>49.975833516721131</v>
      </c>
      <c r="AC8309">
        <v>4.4691651331369666</v>
      </c>
      <c r="AD8309">
        <v>143.97148410100738</v>
      </c>
      <c r="AE8309">
        <v>664.0168551154261</v>
      </c>
    </row>
    <row r="8310" spans="1:31" x14ac:dyDescent="0.25">
      <c r="A8310">
        <v>2289196</v>
      </c>
      <c r="B8310">
        <v>1</v>
      </c>
      <c r="C8310" t="s">
        <v>80</v>
      </c>
      <c r="D8310" t="s">
        <v>103</v>
      </c>
      <c r="E8310" t="s">
        <v>147</v>
      </c>
      <c r="F8310" t="s">
        <v>23840</v>
      </c>
      <c r="G8310" t="s">
        <v>154</v>
      </c>
      <c r="H8310" t="s">
        <v>150</v>
      </c>
      <c r="I8310" t="s">
        <v>136</v>
      </c>
      <c r="J8310" t="s">
        <v>137</v>
      </c>
      <c r="K8310" t="s">
        <v>144</v>
      </c>
      <c r="L8310" t="s">
        <v>23841</v>
      </c>
      <c r="M8310" t="s">
        <v>23842</v>
      </c>
      <c r="N8310">
        <v>2.1375000000000002</v>
      </c>
      <c r="O8310">
        <v>0</v>
      </c>
      <c r="P8310">
        <v>15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8.1420102721229615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8.1420102721229615</v>
      </c>
    </row>
    <row r="8311" spans="1:31" x14ac:dyDescent="0.25">
      <c r="A8311">
        <v>2289528</v>
      </c>
      <c r="B8311">
        <v>1</v>
      </c>
      <c r="C8311" t="s">
        <v>81</v>
      </c>
      <c r="D8311" t="s">
        <v>118</v>
      </c>
      <c r="E8311" t="s">
        <v>147</v>
      </c>
      <c r="F8311" t="s">
        <v>23843</v>
      </c>
      <c r="G8311" t="s">
        <v>149</v>
      </c>
      <c r="H8311" t="s">
        <v>150</v>
      </c>
      <c r="I8311" t="s">
        <v>136</v>
      </c>
      <c r="J8311" t="s">
        <v>137</v>
      </c>
      <c r="K8311" t="s">
        <v>138</v>
      </c>
      <c r="L8311" t="s">
        <v>23844</v>
      </c>
      <c r="M8311" t="s">
        <v>23845</v>
      </c>
      <c r="N8311">
        <v>1.0149999999999999</v>
      </c>
      <c r="O8311">
        <v>0</v>
      </c>
      <c r="P8311">
        <v>4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0.880920412981125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0.880920412981125</v>
      </c>
    </row>
    <row r="8312" spans="1:31" x14ac:dyDescent="0.25">
      <c r="A8312">
        <v>2289219</v>
      </c>
      <c r="B8312">
        <v>1</v>
      </c>
      <c r="C8312" t="s">
        <v>81</v>
      </c>
      <c r="D8312" t="s">
        <v>120</v>
      </c>
      <c r="E8312" t="s">
        <v>176</v>
      </c>
      <c r="F8312" t="s">
        <v>23846</v>
      </c>
      <c r="G8312" t="s">
        <v>178</v>
      </c>
      <c r="H8312" t="s">
        <v>150</v>
      </c>
      <c r="I8312" t="s">
        <v>136</v>
      </c>
      <c r="J8312" t="s">
        <v>137</v>
      </c>
      <c r="K8312" t="s">
        <v>138</v>
      </c>
      <c r="L8312" t="s">
        <v>23847</v>
      </c>
      <c r="M8312" t="s">
        <v>23848</v>
      </c>
      <c r="N8312">
        <v>0.95694444400000001</v>
      </c>
      <c r="O8312">
        <v>0</v>
      </c>
      <c r="P8312">
        <v>0</v>
      </c>
      <c r="Q8312">
        <v>0</v>
      </c>
      <c r="R8312">
        <v>8</v>
      </c>
      <c r="S8312">
        <v>0</v>
      </c>
      <c r="T8312">
        <v>2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7.362902962758282</v>
      </c>
      <c r="AA8312">
        <v>0</v>
      </c>
      <c r="AB8312">
        <v>0.15394711630941668</v>
      </c>
      <c r="AC8312">
        <v>0</v>
      </c>
      <c r="AD8312">
        <v>0</v>
      </c>
      <c r="AE8312">
        <v>7.5168500790676989</v>
      </c>
    </row>
    <row r="8313" spans="1:31" x14ac:dyDescent="0.25">
      <c r="A8313">
        <v>2289150</v>
      </c>
      <c r="B8313">
        <v>1</v>
      </c>
      <c r="C8313" t="s">
        <v>80</v>
      </c>
      <c r="D8313" t="s">
        <v>104</v>
      </c>
      <c r="E8313" t="s">
        <v>157</v>
      </c>
      <c r="F8313" t="s">
        <v>335</v>
      </c>
      <c r="G8313" t="s">
        <v>134</v>
      </c>
      <c r="H8313" t="s">
        <v>135</v>
      </c>
      <c r="I8313" t="s">
        <v>136</v>
      </c>
      <c r="J8313" t="s">
        <v>137</v>
      </c>
      <c r="K8313" t="s">
        <v>138</v>
      </c>
      <c r="L8313" t="s">
        <v>23849</v>
      </c>
      <c r="M8313" t="s">
        <v>23850</v>
      </c>
      <c r="N8313">
        <v>1.773055555</v>
      </c>
      <c r="O8313">
        <v>1</v>
      </c>
      <c r="P8313">
        <v>401</v>
      </c>
      <c r="Q8313">
        <v>3</v>
      </c>
      <c r="R8313">
        <v>15</v>
      </c>
      <c r="S8313">
        <v>0</v>
      </c>
      <c r="T8313">
        <v>29</v>
      </c>
      <c r="U8313">
        <v>0</v>
      </c>
      <c r="V8313">
        <v>0</v>
      </c>
      <c r="W8313">
        <v>3.7302568784454668</v>
      </c>
      <c r="X8313">
        <v>213.20993053462038</v>
      </c>
      <c r="Y8313">
        <v>6.8301590438193074</v>
      </c>
      <c r="Z8313">
        <v>12.481940070442162</v>
      </c>
      <c r="AA8313">
        <v>0</v>
      </c>
      <c r="AB8313">
        <v>28.564771771848967</v>
      </c>
      <c r="AC8313">
        <v>0</v>
      </c>
      <c r="AD8313">
        <v>0</v>
      </c>
      <c r="AE8313">
        <v>264.81705829917627</v>
      </c>
    </row>
    <row r="8314" spans="1:31" x14ac:dyDescent="0.25">
      <c r="A8314">
        <v>2289173</v>
      </c>
      <c r="B8314">
        <v>1</v>
      </c>
      <c r="C8314" t="s">
        <v>81</v>
      </c>
      <c r="D8314" t="s">
        <v>123</v>
      </c>
      <c r="E8314" t="s">
        <v>141</v>
      </c>
      <c r="F8314" t="s">
        <v>19812</v>
      </c>
      <c r="G8314" t="s">
        <v>143</v>
      </c>
      <c r="H8314" t="s">
        <v>135</v>
      </c>
      <c r="I8314" t="s">
        <v>136</v>
      </c>
      <c r="J8314" t="s">
        <v>137</v>
      </c>
      <c r="K8314" t="s">
        <v>144</v>
      </c>
      <c r="L8314" t="s">
        <v>23851</v>
      </c>
      <c r="M8314" t="s">
        <v>23852</v>
      </c>
      <c r="N8314">
        <v>7.9608333330000001</v>
      </c>
      <c r="O8314">
        <v>2</v>
      </c>
      <c r="P8314">
        <v>19</v>
      </c>
      <c r="Q8314">
        <v>93</v>
      </c>
      <c r="R8314">
        <v>18</v>
      </c>
      <c r="S8314">
        <v>5</v>
      </c>
      <c r="T8314">
        <v>24</v>
      </c>
      <c r="U8314">
        <v>0</v>
      </c>
      <c r="V8314">
        <v>0</v>
      </c>
      <c r="W8314">
        <v>3.9255081140693338</v>
      </c>
      <c r="X8314">
        <v>20.4267637322152</v>
      </c>
      <c r="Y8314">
        <v>504.37530060470374</v>
      </c>
      <c r="Z8314">
        <v>79.061734713299302</v>
      </c>
      <c r="AA8314">
        <v>38.622430074647774</v>
      </c>
      <c r="AB8314">
        <v>22.273037731072328</v>
      </c>
      <c r="AC8314">
        <v>0</v>
      </c>
      <c r="AD8314">
        <v>0</v>
      </c>
      <c r="AE8314">
        <v>668.68477497000777</v>
      </c>
    </row>
    <row r="8315" spans="1:31" x14ac:dyDescent="0.25">
      <c r="A8315">
        <v>2289296</v>
      </c>
      <c r="B8315">
        <v>1</v>
      </c>
      <c r="C8315" t="s">
        <v>80</v>
      </c>
      <c r="D8315" t="s">
        <v>84</v>
      </c>
      <c r="E8315" t="s">
        <v>165</v>
      </c>
      <c r="F8315" t="s">
        <v>23853</v>
      </c>
      <c r="G8315" t="s">
        <v>198</v>
      </c>
      <c r="H8315" t="s">
        <v>150</v>
      </c>
      <c r="I8315" t="s">
        <v>136</v>
      </c>
      <c r="J8315" t="s">
        <v>137</v>
      </c>
      <c r="K8315" t="s">
        <v>138</v>
      </c>
      <c r="L8315" t="s">
        <v>23854</v>
      </c>
      <c r="M8315" t="s">
        <v>23855</v>
      </c>
      <c r="N8315">
        <v>4.954722222</v>
      </c>
      <c r="O8315">
        <v>0</v>
      </c>
      <c r="P8315">
        <v>0</v>
      </c>
      <c r="Q8315">
        <v>0</v>
      </c>
      <c r="R8315">
        <v>2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3.7762862981967085</v>
      </c>
      <c r="AA8315">
        <v>0</v>
      </c>
      <c r="AB8315">
        <v>0</v>
      </c>
      <c r="AC8315">
        <v>0</v>
      </c>
      <c r="AD8315">
        <v>0</v>
      </c>
      <c r="AE8315">
        <v>3.7762862981967085</v>
      </c>
    </row>
    <row r="8316" spans="1:31" x14ac:dyDescent="0.25">
      <c r="A8316">
        <v>2289488</v>
      </c>
      <c r="B8316">
        <v>1</v>
      </c>
      <c r="C8316" t="s">
        <v>81</v>
      </c>
      <c r="D8316" t="s">
        <v>123</v>
      </c>
      <c r="E8316" t="s">
        <v>147</v>
      </c>
      <c r="F8316" t="s">
        <v>23856</v>
      </c>
      <c r="G8316" t="s">
        <v>149</v>
      </c>
      <c r="H8316" t="s">
        <v>150</v>
      </c>
      <c r="I8316" t="s">
        <v>136</v>
      </c>
      <c r="J8316" t="s">
        <v>137</v>
      </c>
      <c r="K8316" t="s">
        <v>138</v>
      </c>
      <c r="L8316" t="s">
        <v>23857</v>
      </c>
      <c r="M8316" t="s">
        <v>23858</v>
      </c>
      <c r="N8316">
        <v>1.459166666</v>
      </c>
      <c r="O8316">
        <v>0</v>
      </c>
      <c r="P8316">
        <v>72</v>
      </c>
      <c r="Q8316">
        <v>0</v>
      </c>
      <c r="R8316">
        <v>2</v>
      </c>
      <c r="S8316">
        <v>0</v>
      </c>
      <c r="T8316">
        <v>2</v>
      </c>
      <c r="U8316">
        <v>0</v>
      </c>
      <c r="V8316">
        <v>0</v>
      </c>
      <c r="W8316">
        <v>0</v>
      </c>
      <c r="X8316">
        <v>27.072738457097444</v>
      </c>
      <c r="Y8316">
        <v>0</v>
      </c>
      <c r="Z8316">
        <v>1.1960569884489001</v>
      </c>
      <c r="AA8316">
        <v>0</v>
      </c>
      <c r="AB8316">
        <v>2.1767899647000002E-2</v>
      </c>
      <c r="AC8316">
        <v>0</v>
      </c>
      <c r="AD8316">
        <v>0</v>
      </c>
      <c r="AE8316">
        <v>28.290563345193345</v>
      </c>
    </row>
    <row r="8317" spans="1:31" x14ac:dyDescent="0.25">
      <c r="A8317">
        <v>2289236</v>
      </c>
      <c r="B8317">
        <v>1</v>
      </c>
      <c r="C8317" t="s">
        <v>81</v>
      </c>
      <c r="D8317" t="s">
        <v>121</v>
      </c>
      <c r="E8317" t="s">
        <v>176</v>
      </c>
      <c r="F8317" t="s">
        <v>23859</v>
      </c>
      <c r="G8317" t="s">
        <v>154</v>
      </c>
      <c r="H8317" t="s">
        <v>150</v>
      </c>
      <c r="I8317" t="s">
        <v>136</v>
      </c>
      <c r="J8317" t="s">
        <v>137</v>
      </c>
      <c r="K8317" t="s">
        <v>144</v>
      </c>
      <c r="L8317" t="s">
        <v>23860</v>
      </c>
      <c r="M8317" t="s">
        <v>23861</v>
      </c>
      <c r="N8317">
        <v>5.3505555549999997</v>
      </c>
      <c r="O8317">
        <v>0</v>
      </c>
      <c r="P8317">
        <v>19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7.9948449008424749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7.9948449008424749</v>
      </c>
    </row>
    <row r="8318" spans="1:31" x14ac:dyDescent="0.25">
      <c r="A8318">
        <v>2289087</v>
      </c>
      <c r="B8318">
        <v>1</v>
      </c>
      <c r="C8318" t="s">
        <v>80</v>
      </c>
      <c r="D8318" t="s">
        <v>97</v>
      </c>
      <c r="E8318" t="s">
        <v>176</v>
      </c>
      <c r="F8318" t="s">
        <v>23862</v>
      </c>
      <c r="G8318" t="s">
        <v>143</v>
      </c>
      <c r="H8318" t="s">
        <v>150</v>
      </c>
      <c r="I8318" t="s">
        <v>136</v>
      </c>
      <c r="J8318" t="s">
        <v>137</v>
      </c>
      <c r="K8318" t="s">
        <v>144</v>
      </c>
      <c r="L8318" t="s">
        <v>23863</v>
      </c>
      <c r="M8318" t="s">
        <v>23864</v>
      </c>
      <c r="N8318">
        <v>3.102222222</v>
      </c>
      <c r="O8318">
        <v>0</v>
      </c>
      <c r="P8318">
        <v>452</v>
      </c>
      <c r="Q8318">
        <v>0</v>
      </c>
      <c r="R8318">
        <v>0</v>
      </c>
      <c r="S8318">
        <v>0</v>
      </c>
      <c r="T8318">
        <v>89</v>
      </c>
      <c r="U8318">
        <v>0</v>
      </c>
      <c r="V8318">
        <v>0</v>
      </c>
      <c r="W8318">
        <v>0</v>
      </c>
      <c r="X8318">
        <v>562.30100894701832</v>
      </c>
      <c r="Y8318">
        <v>0</v>
      </c>
      <c r="Z8318">
        <v>0</v>
      </c>
      <c r="AA8318">
        <v>0</v>
      </c>
      <c r="AB8318">
        <v>176.32622708195893</v>
      </c>
      <c r="AC8318">
        <v>0</v>
      </c>
      <c r="AD8318">
        <v>0</v>
      </c>
      <c r="AE8318">
        <v>738.62723602897722</v>
      </c>
    </row>
    <row r="8319" spans="1:31" x14ac:dyDescent="0.25">
      <c r="A8319">
        <v>2289279</v>
      </c>
      <c r="B8319">
        <v>1</v>
      </c>
      <c r="C8319" t="s">
        <v>80</v>
      </c>
      <c r="D8319" t="s">
        <v>103</v>
      </c>
      <c r="E8319" t="s">
        <v>157</v>
      </c>
      <c r="F8319" t="s">
        <v>1346</v>
      </c>
      <c r="G8319" t="s">
        <v>134</v>
      </c>
      <c r="H8319" t="s">
        <v>135</v>
      </c>
      <c r="I8319" t="s">
        <v>136</v>
      </c>
      <c r="J8319" t="s">
        <v>137</v>
      </c>
      <c r="K8319" t="s">
        <v>138</v>
      </c>
      <c r="L8319" t="s">
        <v>23865</v>
      </c>
      <c r="M8319" t="s">
        <v>23866</v>
      </c>
      <c r="N8319">
        <v>0.227222222</v>
      </c>
      <c r="O8319">
        <v>0</v>
      </c>
      <c r="P8319">
        <v>0</v>
      </c>
      <c r="Q8319">
        <v>6</v>
      </c>
      <c r="R8319">
        <v>6</v>
      </c>
      <c r="S8319">
        <v>2</v>
      </c>
      <c r="T8319">
        <v>5</v>
      </c>
      <c r="U8319">
        <v>2</v>
      </c>
      <c r="V8319">
        <v>0</v>
      </c>
      <c r="W8319">
        <v>0</v>
      </c>
      <c r="X8319">
        <v>0</v>
      </c>
      <c r="Y8319">
        <v>11.475971094905999</v>
      </c>
      <c r="Z8319">
        <v>1.2703353199883998</v>
      </c>
      <c r="AA8319">
        <v>1.1710505641806002</v>
      </c>
      <c r="AB8319">
        <v>4.6736316470143553</v>
      </c>
      <c r="AC8319">
        <v>29.047807724638265</v>
      </c>
      <c r="AD8319">
        <v>0</v>
      </c>
      <c r="AE8319">
        <v>47.638796350727617</v>
      </c>
    </row>
    <row r="8320" spans="1:31" x14ac:dyDescent="0.25">
      <c r="A8320">
        <v>2289302</v>
      </c>
      <c r="B8320">
        <v>1</v>
      </c>
      <c r="C8320" t="s">
        <v>80</v>
      </c>
      <c r="D8320" t="s">
        <v>86</v>
      </c>
      <c r="E8320" t="s">
        <v>312</v>
      </c>
      <c r="F8320" t="s">
        <v>23497</v>
      </c>
      <c r="G8320" t="s">
        <v>380</v>
      </c>
      <c r="H8320" t="s">
        <v>150</v>
      </c>
      <c r="I8320" t="s">
        <v>136</v>
      </c>
      <c r="J8320" t="s">
        <v>137</v>
      </c>
      <c r="K8320" t="s">
        <v>138</v>
      </c>
      <c r="L8320" t="s">
        <v>23867</v>
      </c>
      <c r="M8320" t="s">
        <v>23868</v>
      </c>
      <c r="N8320">
        <v>8.59</v>
      </c>
      <c r="O8320">
        <v>0</v>
      </c>
      <c r="P8320">
        <v>27</v>
      </c>
      <c r="Q8320">
        <v>0</v>
      </c>
      <c r="R8320">
        <v>2</v>
      </c>
      <c r="S8320">
        <v>0</v>
      </c>
      <c r="T8320">
        <v>2</v>
      </c>
      <c r="U8320">
        <v>0</v>
      </c>
      <c r="V8320">
        <v>0</v>
      </c>
      <c r="W8320">
        <v>0</v>
      </c>
      <c r="X8320">
        <v>210.43861509211865</v>
      </c>
      <c r="Y8320">
        <v>0</v>
      </c>
      <c r="Z8320">
        <v>4.073681570834399</v>
      </c>
      <c r="AA8320">
        <v>0</v>
      </c>
      <c r="AB8320">
        <v>159.25438490021776</v>
      </c>
      <c r="AC8320">
        <v>0</v>
      </c>
      <c r="AD8320">
        <v>0</v>
      </c>
      <c r="AE8320">
        <v>373.76668156317078</v>
      </c>
    </row>
    <row r="8321" spans="1:31" x14ac:dyDescent="0.25">
      <c r="A8321">
        <v>2289465</v>
      </c>
      <c r="B8321">
        <v>1</v>
      </c>
      <c r="C8321" t="s">
        <v>80</v>
      </c>
      <c r="D8321" t="s">
        <v>110</v>
      </c>
      <c r="E8321" t="s">
        <v>141</v>
      </c>
      <c r="F8321" t="s">
        <v>23869</v>
      </c>
      <c r="G8321" t="s">
        <v>154</v>
      </c>
      <c r="H8321" t="s">
        <v>135</v>
      </c>
      <c r="I8321" t="s">
        <v>136</v>
      </c>
      <c r="J8321" t="s">
        <v>137</v>
      </c>
      <c r="K8321" t="s">
        <v>144</v>
      </c>
      <c r="L8321" t="s">
        <v>23870</v>
      </c>
      <c r="M8321" t="s">
        <v>23871</v>
      </c>
      <c r="N8321">
        <v>1.354166666</v>
      </c>
      <c r="O8321">
        <v>0</v>
      </c>
      <c r="P8321">
        <v>461</v>
      </c>
      <c r="Q8321">
        <v>0</v>
      </c>
      <c r="R8321">
        <v>0</v>
      </c>
      <c r="S8321">
        <v>0</v>
      </c>
      <c r="T8321">
        <v>75</v>
      </c>
      <c r="U8321">
        <v>0</v>
      </c>
      <c r="V8321">
        <v>0</v>
      </c>
      <c r="W8321">
        <v>0</v>
      </c>
      <c r="X8321">
        <v>143.33544253791058</v>
      </c>
      <c r="Y8321">
        <v>0</v>
      </c>
      <c r="Z8321">
        <v>0</v>
      </c>
      <c r="AA8321">
        <v>0</v>
      </c>
      <c r="AB8321">
        <v>67.743382139401419</v>
      </c>
      <c r="AC8321">
        <v>0</v>
      </c>
      <c r="AD8321">
        <v>0</v>
      </c>
      <c r="AE8321">
        <v>211.07882467731201</v>
      </c>
    </row>
    <row r="8322" spans="1:31" x14ac:dyDescent="0.25">
      <c r="A8322">
        <v>2289322</v>
      </c>
      <c r="B8322">
        <v>1</v>
      </c>
      <c r="C8322" t="s">
        <v>80</v>
      </c>
      <c r="D8322" t="s">
        <v>85</v>
      </c>
      <c r="E8322" t="s">
        <v>165</v>
      </c>
      <c r="F8322" t="s">
        <v>23872</v>
      </c>
      <c r="G8322" t="s">
        <v>225</v>
      </c>
      <c r="H8322" t="s">
        <v>150</v>
      </c>
      <c r="I8322" t="s">
        <v>136</v>
      </c>
      <c r="J8322" t="s">
        <v>137</v>
      </c>
      <c r="K8322" t="s">
        <v>138</v>
      </c>
      <c r="L8322" t="s">
        <v>23873</v>
      </c>
      <c r="M8322" t="s">
        <v>23874</v>
      </c>
      <c r="N8322">
        <v>0.83472222200000001</v>
      </c>
      <c r="O8322">
        <v>0</v>
      </c>
      <c r="P8322">
        <v>9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1.5790217289154249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1.5790217289154249</v>
      </c>
    </row>
    <row r="8323" spans="1:31" x14ac:dyDescent="0.25">
      <c r="A8323">
        <v>2289402</v>
      </c>
      <c r="B8323">
        <v>1</v>
      </c>
      <c r="C8323" t="s">
        <v>80</v>
      </c>
      <c r="D8323" t="s">
        <v>83</v>
      </c>
      <c r="E8323" t="s">
        <v>147</v>
      </c>
      <c r="F8323" t="s">
        <v>23875</v>
      </c>
      <c r="G8323" t="s">
        <v>261</v>
      </c>
      <c r="H8323" t="s">
        <v>150</v>
      </c>
      <c r="I8323" t="s">
        <v>136</v>
      </c>
      <c r="J8323" t="s">
        <v>137</v>
      </c>
      <c r="K8323" t="s">
        <v>138</v>
      </c>
      <c r="L8323" t="s">
        <v>23876</v>
      </c>
      <c r="M8323" t="s">
        <v>23877</v>
      </c>
      <c r="N8323">
        <v>4.1597222220000001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13</v>
      </c>
      <c r="U8323">
        <v>0</v>
      </c>
      <c r="V8323">
        <v>1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342.80352776341334</v>
      </c>
      <c r="AC8323">
        <v>0</v>
      </c>
      <c r="AD8323">
        <v>40.68543683224533</v>
      </c>
      <c r="AE8323">
        <v>383.48896459565867</v>
      </c>
    </row>
    <row r="8324" spans="1:31" x14ac:dyDescent="0.25">
      <c r="A8324">
        <v>2289216</v>
      </c>
      <c r="B8324">
        <v>1</v>
      </c>
      <c r="C8324" t="s">
        <v>81</v>
      </c>
      <c r="D8324" t="s">
        <v>128</v>
      </c>
      <c r="E8324" t="s">
        <v>165</v>
      </c>
      <c r="F8324" t="s">
        <v>23878</v>
      </c>
      <c r="G8324" t="s">
        <v>198</v>
      </c>
      <c r="H8324" t="s">
        <v>150</v>
      </c>
      <c r="I8324" t="s">
        <v>136</v>
      </c>
      <c r="J8324" t="s">
        <v>137</v>
      </c>
      <c r="K8324" t="s">
        <v>138</v>
      </c>
      <c r="L8324" t="s">
        <v>23879</v>
      </c>
      <c r="M8324" t="s">
        <v>23880</v>
      </c>
      <c r="N8324">
        <v>0.57138888799999998</v>
      </c>
      <c r="O8324">
        <v>0</v>
      </c>
      <c r="P8324">
        <v>1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7.2450421292099998E-2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7.2450421292099998E-2</v>
      </c>
    </row>
    <row r="8325" spans="1:31" x14ac:dyDescent="0.25">
      <c r="A8325">
        <v>2289259</v>
      </c>
      <c r="B8325">
        <v>1</v>
      </c>
      <c r="C8325" t="s">
        <v>81</v>
      </c>
      <c r="D8325" t="s">
        <v>128</v>
      </c>
      <c r="E8325" t="s">
        <v>165</v>
      </c>
      <c r="F8325" t="s">
        <v>23881</v>
      </c>
      <c r="G8325" t="s">
        <v>198</v>
      </c>
      <c r="H8325" t="s">
        <v>150</v>
      </c>
      <c r="I8325" t="s">
        <v>136</v>
      </c>
      <c r="J8325" t="s">
        <v>137</v>
      </c>
      <c r="K8325" t="s">
        <v>138</v>
      </c>
      <c r="L8325" t="s">
        <v>23882</v>
      </c>
      <c r="M8325" t="s">
        <v>23883</v>
      </c>
      <c r="N8325">
        <v>1.7641666659999999</v>
      </c>
      <c r="O8325">
        <v>0</v>
      </c>
      <c r="P8325">
        <v>0</v>
      </c>
      <c r="Q8325">
        <v>0</v>
      </c>
      <c r="R8325">
        <v>1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0.61390311485332494</v>
      </c>
      <c r="AA8325">
        <v>0</v>
      </c>
      <c r="AB8325">
        <v>0</v>
      </c>
      <c r="AC8325">
        <v>0</v>
      </c>
      <c r="AD8325">
        <v>0</v>
      </c>
      <c r="AE8325">
        <v>0.61390311485332494</v>
      </c>
    </row>
    <row r="8326" spans="1:31" x14ac:dyDescent="0.25">
      <c r="A8326">
        <v>2289199</v>
      </c>
      <c r="B8326">
        <v>1</v>
      </c>
      <c r="C8326" t="s">
        <v>80</v>
      </c>
      <c r="D8326" t="s">
        <v>107</v>
      </c>
      <c r="E8326" t="s">
        <v>176</v>
      </c>
      <c r="F8326" t="s">
        <v>23884</v>
      </c>
      <c r="G8326" t="s">
        <v>143</v>
      </c>
      <c r="H8326" t="s">
        <v>150</v>
      </c>
      <c r="I8326" t="s">
        <v>136</v>
      </c>
      <c r="J8326" t="s">
        <v>137</v>
      </c>
      <c r="K8326" t="s">
        <v>144</v>
      </c>
      <c r="L8326" t="s">
        <v>23885</v>
      </c>
      <c r="M8326" t="s">
        <v>23886</v>
      </c>
      <c r="N8326">
        <v>3.0441666660000002</v>
      </c>
      <c r="O8326">
        <v>0</v>
      </c>
      <c r="P8326">
        <v>152</v>
      </c>
      <c r="Q8326">
        <v>0</v>
      </c>
      <c r="R8326">
        <v>0</v>
      </c>
      <c r="S8326">
        <v>0</v>
      </c>
      <c r="T8326">
        <v>11</v>
      </c>
      <c r="U8326">
        <v>0</v>
      </c>
      <c r="V8326">
        <v>0</v>
      </c>
      <c r="W8326">
        <v>0</v>
      </c>
      <c r="X8326">
        <v>122.26122906887532</v>
      </c>
      <c r="Y8326">
        <v>0</v>
      </c>
      <c r="Z8326">
        <v>0</v>
      </c>
      <c r="AA8326">
        <v>0</v>
      </c>
      <c r="AB8326">
        <v>128.2165538042083</v>
      </c>
      <c r="AC8326">
        <v>0</v>
      </c>
      <c r="AD8326">
        <v>0</v>
      </c>
      <c r="AE8326">
        <v>250.47778287308364</v>
      </c>
    </row>
    <row r="8327" spans="1:31" x14ac:dyDescent="0.25">
      <c r="A8327">
        <v>2289245</v>
      </c>
      <c r="B8327">
        <v>1</v>
      </c>
      <c r="C8327" t="s">
        <v>81</v>
      </c>
      <c r="D8327" t="s">
        <v>123</v>
      </c>
      <c r="E8327" t="s">
        <v>176</v>
      </c>
      <c r="F8327" t="s">
        <v>23887</v>
      </c>
      <c r="G8327" t="s">
        <v>143</v>
      </c>
      <c r="H8327" t="s">
        <v>150</v>
      </c>
      <c r="I8327" t="s">
        <v>136</v>
      </c>
      <c r="J8327" t="s">
        <v>137</v>
      </c>
      <c r="K8327" t="s">
        <v>144</v>
      </c>
      <c r="L8327" t="s">
        <v>23888</v>
      </c>
      <c r="M8327" t="s">
        <v>23889</v>
      </c>
      <c r="N8327">
        <v>2.4194444439999998</v>
      </c>
      <c r="O8327">
        <v>0</v>
      </c>
      <c r="P8327">
        <v>136</v>
      </c>
      <c r="Q8327">
        <v>0</v>
      </c>
      <c r="R8327">
        <v>19</v>
      </c>
      <c r="S8327">
        <v>0</v>
      </c>
      <c r="T8327">
        <v>18</v>
      </c>
      <c r="U8327">
        <v>0</v>
      </c>
      <c r="V8327">
        <v>0</v>
      </c>
      <c r="W8327">
        <v>0</v>
      </c>
      <c r="X8327">
        <v>63.976743496755155</v>
      </c>
      <c r="Y8327">
        <v>0</v>
      </c>
      <c r="Z8327">
        <v>12.545114010967898</v>
      </c>
      <c r="AA8327">
        <v>0</v>
      </c>
      <c r="AB8327">
        <v>20.955011778046554</v>
      </c>
      <c r="AC8327">
        <v>0</v>
      </c>
      <c r="AD8327">
        <v>0</v>
      </c>
      <c r="AE8327">
        <v>97.47686928576961</v>
      </c>
    </row>
    <row r="8328" spans="1:31" x14ac:dyDescent="0.25">
      <c r="A8328">
        <v>2289099</v>
      </c>
      <c r="B8328">
        <v>1</v>
      </c>
      <c r="C8328" t="s">
        <v>80</v>
      </c>
      <c r="D8328" t="s">
        <v>97</v>
      </c>
      <c r="E8328" t="s">
        <v>176</v>
      </c>
      <c r="F8328" t="s">
        <v>23890</v>
      </c>
      <c r="G8328" t="s">
        <v>143</v>
      </c>
      <c r="H8328" t="s">
        <v>150</v>
      </c>
      <c r="I8328" t="s">
        <v>136</v>
      </c>
      <c r="J8328" t="s">
        <v>137</v>
      </c>
      <c r="K8328" t="s">
        <v>144</v>
      </c>
      <c r="L8328" t="s">
        <v>23891</v>
      </c>
      <c r="M8328" t="s">
        <v>23892</v>
      </c>
      <c r="N8328">
        <v>1.2669444439999999</v>
      </c>
      <c r="O8328">
        <v>0</v>
      </c>
      <c r="P8328">
        <v>210</v>
      </c>
      <c r="Q8328">
        <v>0</v>
      </c>
      <c r="R8328">
        <v>0</v>
      </c>
      <c r="S8328">
        <v>0</v>
      </c>
      <c r="T8328">
        <v>301</v>
      </c>
      <c r="U8328">
        <v>0</v>
      </c>
      <c r="V8328">
        <v>1</v>
      </c>
      <c r="W8328">
        <v>0</v>
      </c>
      <c r="X8328">
        <v>86.694019015226587</v>
      </c>
      <c r="Y8328">
        <v>0</v>
      </c>
      <c r="Z8328">
        <v>0</v>
      </c>
      <c r="AA8328">
        <v>0</v>
      </c>
      <c r="AB8328">
        <v>168.34861383706587</v>
      </c>
      <c r="AC8328">
        <v>0</v>
      </c>
      <c r="AD8328">
        <v>2.5759109948485834</v>
      </c>
      <c r="AE8328">
        <v>257.61854384714104</v>
      </c>
    </row>
    <row r="8329" spans="1:31" x14ac:dyDescent="0.25">
      <c r="A8329">
        <v>2289285</v>
      </c>
      <c r="B8329">
        <v>1</v>
      </c>
      <c r="C8329" t="s">
        <v>81</v>
      </c>
      <c r="D8329" t="s">
        <v>113</v>
      </c>
      <c r="E8329" t="s">
        <v>165</v>
      </c>
      <c r="F8329" t="s">
        <v>23893</v>
      </c>
      <c r="G8329" t="s">
        <v>198</v>
      </c>
      <c r="H8329" t="s">
        <v>150</v>
      </c>
      <c r="I8329" t="s">
        <v>136</v>
      </c>
      <c r="J8329" t="s">
        <v>137</v>
      </c>
      <c r="K8329" t="s">
        <v>138</v>
      </c>
      <c r="L8329" t="s">
        <v>23894</v>
      </c>
      <c r="M8329" t="s">
        <v>23895</v>
      </c>
      <c r="N8329">
        <v>6.7102777769999999</v>
      </c>
      <c r="O8329">
        <v>0</v>
      </c>
      <c r="P8329">
        <v>1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0.78972885960236683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0.78972885960236683</v>
      </c>
    </row>
    <row r="8330" spans="1:31" x14ac:dyDescent="0.25">
      <c r="A8330">
        <v>2289391</v>
      </c>
      <c r="B8330">
        <v>1</v>
      </c>
      <c r="C8330" t="s">
        <v>80</v>
      </c>
      <c r="D8330" t="s">
        <v>106</v>
      </c>
      <c r="E8330" t="s">
        <v>165</v>
      </c>
      <c r="F8330" t="s">
        <v>23896</v>
      </c>
      <c r="G8330" t="s">
        <v>198</v>
      </c>
      <c r="H8330" t="s">
        <v>150</v>
      </c>
      <c r="I8330" t="s">
        <v>136</v>
      </c>
      <c r="J8330" t="s">
        <v>137</v>
      </c>
      <c r="K8330" t="s">
        <v>138</v>
      </c>
      <c r="L8330" t="s">
        <v>23897</v>
      </c>
      <c r="M8330" t="s">
        <v>23898</v>
      </c>
      <c r="N8330">
        <v>2.8163888880000001</v>
      </c>
      <c r="O8330">
        <v>0</v>
      </c>
      <c r="P8330">
        <v>0</v>
      </c>
      <c r="Q8330">
        <v>0</v>
      </c>
      <c r="R8330">
        <v>1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0.22122122956127502</v>
      </c>
      <c r="AA8330">
        <v>0</v>
      </c>
      <c r="AB8330">
        <v>0</v>
      </c>
      <c r="AC8330">
        <v>0</v>
      </c>
      <c r="AD8330">
        <v>0</v>
      </c>
      <c r="AE8330">
        <v>0.22122122956127502</v>
      </c>
    </row>
    <row r="8331" spans="1:31" x14ac:dyDescent="0.25">
      <c r="A8331">
        <v>2289182</v>
      </c>
      <c r="B8331">
        <v>1</v>
      </c>
      <c r="C8331" t="s">
        <v>80</v>
      </c>
      <c r="D8331" t="s">
        <v>110</v>
      </c>
      <c r="E8331" t="s">
        <v>147</v>
      </c>
      <c r="F8331" t="s">
        <v>23899</v>
      </c>
      <c r="G8331" t="s">
        <v>1433</v>
      </c>
      <c r="H8331" t="s">
        <v>150</v>
      </c>
      <c r="I8331" t="s">
        <v>136</v>
      </c>
      <c r="J8331" t="s">
        <v>137</v>
      </c>
      <c r="K8331" t="s">
        <v>138</v>
      </c>
      <c r="L8331" t="s">
        <v>23900</v>
      </c>
      <c r="M8331" t="s">
        <v>23901</v>
      </c>
      <c r="N8331">
        <v>0.43277777699999997</v>
      </c>
      <c r="O8331">
        <v>0</v>
      </c>
      <c r="P8331">
        <v>148</v>
      </c>
      <c r="Q8331">
        <v>0</v>
      </c>
      <c r="R8331">
        <v>0</v>
      </c>
      <c r="S8331">
        <v>0</v>
      </c>
      <c r="T8331">
        <v>14</v>
      </c>
      <c r="U8331">
        <v>0</v>
      </c>
      <c r="V8331">
        <v>0</v>
      </c>
      <c r="W8331">
        <v>0</v>
      </c>
      <c r="X8331">
        <v>16.307681691840664</v>
      </c>
      <c r="Y8331">
        <v>0</v>
      </c>
      <c r="Z8331">
        <v>0</v>
      </c>
      <c r="AA8331">
        <v>0</v>
      </c>
      <c r="AB8331">
        <v>2.1560027032487779</v>
      </c>
      <c r="AC8331">
        <v>0</v>
      </c>
      <c r="AD8331">
        <v>0</v>
      </c>
      <c r="AE8331">
        <v>18.463684395089441</v>
      </c>
    </row>
    <row r="8332" spans="1:31" x14ac:dyDescent="0.25">
      <c r="A8332">
        <v>2289185</v>
      </c>
      <c r="B8332">
        <v>1</v>
      </c>
      <c r="C8332" t="s">
        <v>80</v>
      </c>
      <c r="D8332" t="s">
        <v>104</v>
      </c>
      <c r="E8332" t="s">
        <v>176</v>
      </c>
      <c r="F8332" t="s">
        <v>20888</v>
      </c>
      <c r="G8332" t="s">
        <v>154</v>
      </c>
      <c r="H8332" t="s">
        <v>150</v>
      </c>
      <c r="I8332" t="s">
        <v>136</v>
      </c>
      <c r="J8332" t="s">
        <v>137</v>
      </c>
      <c r="K8332" t="s">
        <v>144</v>
      </c>
      <c r="L8332" t="s">
        <v>23902</v>
      </c>
      <c r="M8332" t="s">
        <v>23903</v>
      </c>
      <c r="N8332">
        <v>8.6141666659999991</v>
      </c>
      <c r="O8332">
        <v>0</v>
      </c>
      <c r="P8332">
        <v>654</v>
      </c>
      <c r="Q8332">
        <v>0</v>
      </c>
      <c r="R8332">
        <v>2</v>
      </c>
      <c r="S8332">
        <v>0</v>
      </c>
      <c r="T8332">
        <v>32</v>
      </c>
      <c r="U8332">
        <v>0</v>
      </c>
      <c r="V8332">
        <v>0</v>
      </c>
      <c r="W8332">
        <v>0</v>
      </c>
      <c r="X8332">
        <v>1533.4203935909961</v>
      </c>
      <c r="Y8332">
        <v>0</v>
      </c>
      <c r="Z8332">
        <v>47.475571643272808</v>
      </c>
      <c r="AA8332">
        <v>0</v>
      </c>
      <c r="AB8332">
        <v>200.7966141289599</v>
      </c>
      <c r="AC8332">
        <v>0</v>
      </c>
      <c r="AD8332">
        <v>0</v>
      </c>
      <c r="AE8332">
        <v>1781.6925793632288</v>
      </c>
    </row>
    <row r="8333" spans="1:31" x14ac:dyDescent="0.25">
      <c r="A8333">
        <v>2289348</v>
      </c>
      <c r="B8333">
        <v>1</v>
      </c>
      <c r="C8333" t="s">
        <v>80</v>
      </c>
      <c r="D8333" t="s">
        <v>83</v>
      </c>
      <c r="E8333" t="s">
        <v>165</v>
      </c>
      <c r="F8333" t="s">
        <v>23904</v>
      </c>
      <c r="G8333" t="s">
        <v>198</v>
      </c>
      <c r="H8333" t="s">
        <v>150</v>
      </c>
      <c r="I8333" t="s">
        <v>136</v>
      </c>
      <c r="J8333" t="s">
        <v>137</v>
      </c>
      <c r="K8333" t="s">
        <v>138</v>
      </c>
      <c r="L8333" t="s">
        <v>23905</v>
      </c>
      <c r="M8333" t="s">
        <v>23906</v>
      </c>
      <c r="N8333">
        <v>3.4563888880000002</v>
      </c>
      <c r="O8333">
        <v>0</v>
      </c>
      <c r="P8333">
        <v>2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0.59492563952450006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0.59492563952450006</v>
      </c>
    </row>
    <row r="8334" spans="1:31" x14ac:dyDescent="0.25">
      <c r="A8334">
        <v>2289517</v>
      </c>
      <c r="B8334">
        <v>1</v>
      </c>
      <c r="C8334" t="s">
        <v>80</v>
      </c>
      <c r="D8334" t="s">
        <v>107</v>
      </c>
      <c r="E8334" t="s">
        <v>165</v>
      </c>
      <c r="F8334" t="s">
        <v>23907</v>
      </c>
      <c r="G8334" t="s">
        <v>198</v>
      </c>
      <c r="H8334" t="s">
        <v>150</v>
      </c>
      <c r="I8334" t="s">
        <v>136</v>
      </c>
      <c r="J8334" t="s">
        <v>137</v>
      </c>
      <c r="K8334" t="s">
        <v>138</v>
      </c>
      <c r="L8334" t="s">
        <v>23908</v>
      </c>
      <c r="M8334" t="s">
        <v>23909</v>
      </c>
      <c r="N8334">
        <v>1.7980555549999999</v>
      </c>
      <c r="O8334">
        <v>0</v>
      </c>
      <c r="P8334">
        <v>1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0.31106558769065007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0.31106558769065007</v>
      </c>
    </row>
    <row r="8335" spans="1:31" x14ac:dyDescent="0.25">
      <c r="A8335">
        <v>2289368</v>
      </c>
      <c r="B8335">
        <v>1</v>
      </c>
      <c r="C8335" t="s">
        <v>80</v>
      </c>
      <c r="D8335" t="s">
        <v>107</v>
      </c>
      <c r="E8335" t="s">
        <v>165</v>
      </c>
      <c r="F8335" t="s">
        <v>18940</v>
      </c>
      <c r="G8335" t="s">
        <v>225</v>
      </c>
      <c r="H8335" t="s">
        <v>150</v>
      </c>
      <c r="I8335" t="s">
        <v>136</v>
      </c>
      <c r="J8335" t="s">
        <v>137</v>
      </c>
      <c r="K8335" t="s">
        <v>138</v>
      </c>
      <c r="L8335" t="s">
        <v>23910</v>
      </c>
      <c r="M8335" t="s">
        <v>23911</v>
      </c>
      <c r="N8335">
        <v>2.5047222219999998</v>
      </c>
      <c r="O8335">
        <v>0</v>
      </c>
      <c r="P8335">
        <v>6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3.0519850282174779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3.0519850282174779</v>
      </c>
    </row>
    <row r="8336" spans="1:31" x14ac:dyDescent="0.25">
      <c r="A8336">
        <v>2289262</v>
      </c>
      <c r="B8336">
        <v>1</v>
      </c>
      <c r="C8336" t="s">
        <v>80</v>
      </c>
      <c r="D8336" t="s">
        <v>104</v>
      </c>
      <c r="E8336" t="s">
        <v>322</v>
      </c>
      <c r="F8336" t="s">
        <v>23912</v>
      </c>
      <c r="G8336" t="s">
        <v>134</v>
      </c>
      <c r="H8336" t="s">
        <v>135</v>
      </c>
      <c r="I8336" t="s">
        <v>136</v>
      </c>
      <c r="J8336" t="s">
        <v>137</v>
      </c>
      <c r="K8336" t="s">
        <v>138</v>
      </c>
      <c r="L8336" t="s">
        <v>23913</v>
      </c>
      <c r="M8336" t="s">
        <v>23914</v>
      </c>
      <c r="N8336">
        <v>1.429444444</v>
      </c>
      <c r="O8336">
        <v>1</v>
      </c>
      <c r="P8336">
        <v>7</v>
      </c>
      <c r="Q8336">
        <v>25</v>
      </c>
      <c r="R8336">
        <v>51</v>
      </c>
      <c r="S8336">
        <v>20</v>
      </c>
      <c r="T8336">
        <v>10</v>
      </c>
      <c r="U8336">
        <v>16</v>
      </c>
      <c r="V8336">
        <v>1</v>
      </c>
      <c r="W8336">
        <v>0.87096240265303337</v>
      </c>
      <c r="X8336">
        <v>1.5064735853288334</v>
      </c>
      <c r="Y8336">
        <v>183.99263792883374</v>
      </c>
      <c r="Z8336">
        <v>21.723574621154601</v>
      </c>
      <c r="AA8336">
        <v>561.27193374418152</v>
      </c>
      <c r="AB8336">
        <v>9.7018129312245787</v>
      </c>
      <c r="AC8336">
        <v>5083.5174588005129</v>
      </c>
      <c r="AD8336">
        <v>4.0675479617553005</v>
      </c>
      <c r="AE8336">
        <v>5866.6524019756453</v>
      </c>
    </row>
    <row r="8337" spans="1:31" x14ac:dyDescent="0.25">
      <c r="A8337">
        <v>2289511</v>
      </c>
      <c r="B8337">
        <v>1</v>
      </c>
      <c r="C8337" t="s">
        <v>80</v>
      </c>
      <c r="D8337" t="s">
        <v>99</v>
      </c>
      <c r="E8337" t="s">
        <v>165</v>
      </c>
      <c r="F8337" t="s">
        <v>23915</v>
      </c>
      <c r="G8337" t="s">
        <v>198</v>
      </c>
      <c r="H8337" t="s">
        <v>150</v>
      </c>
      <c r="I8337" t="s">
        <v>136</v>
      </c>
      <c r="J8337" t="s">
        <v>137</v>
      </c>
      <c r="K8337" t="s">
        <v>138</v>
      </c>
      <c r="L8337" t="s">
        <v>23916</v>
      </c>
      <c r="M8337" t="s">
        <v>23917</v>
      </c>
      <c r="N8337">
        <v>2.0161111109999998</v>
      </c>
      <c r="O8337">
        <v>0</v>
      </c>
      <c r="P8337">
        <v>1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</row>
    <row r="8338" spans="1:31" x14ac:dyDescent="0.25">
      <c r="A8338">
        <v>2289454</v>
      </c>
      <c r="B8338">
        <v>1</v>
      </c>
      <c r="C8338" t="s">
        <v>81</v>
      </c>
      <c r="D8338" t="s">
        <v>128</v>
      </c>
      <c r="E8338" t="s">
        <v>141</v>
      </c>
      <c r="F8338" t="s">
        <v>23918</v>
      </c>
      <c r="G8338" t="s">
        <v>268</v>
      </c>
      <c r="H8338" t="s">
        <v>135</v>
      </c>
      <c r="I8338" t="s">
        <v>136</v>
      </c>
      <c r="J8338" t="s">
        <v>137</v>
      </c>
      <c r="K8338" t="s">
        <v>138</v>
      </c>
      <c r="L8338" t="s">
        <v>23919</v>
      </c>
      <c r="M8338" t="s">
        <v>23920</v>
      </c>
      <c r="N8338">
        <v>2.3052777770000001</v>
      </c>
      <c r="O8338">
        <v>7</v>
      </c>
      <c r="P8338">
        <v>0</v>
      </c>
      <c r="Q8338">
        <v>34</v>
      </c>
      <c r="R8338">
        <v>0</v>
      </c>
      <c r="S8338">
        <v>0</v>
      </c>
      <c r="T8338">
        <v>1</v>
      </c>
      <c r="U8338">
        <v>0</v>
      </c>
      <c r="V8338">
        <v>0</v>
      </c>
      <c r="W8338">
        <v>4.700901180563025</v>
      </c>
      <c r="X8338">
        <v>0</v>
      </c>
      <c r="Y8338">
        <v>16.467686149458004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21.16858733002103</v>
      </c>
    </row>
    <row r="8339" spans="1:31" x14ac:dyDescent="0.25">
      <c r="A8339">
        <v>2289205</v>
      </c>
      <c r="B8339">
        <v>1</v>
      </c>
      <c r="C8339" t="s">
        <v>81</v>
      </c>
      <c r="D8339" t="s">
        <v>113</v>
      </c>
      <c r="E8339" t="s">
        <v>147</v>
      </c>
      <c r="F8339" t="s">
        <v>23921</v>
      </c>
      <c r="G8339" t="s">
        <v>149</v>
      </c>
      <c r="H8339" t="s">
        <v>150</v>
      </c>
      <c r="I8339" t="s">
        <v>136</v>
      </c>
      <c r="J8339" t="s">
        <v>137</v>
      </c>
      <c r="K8339" t="s">
        <v>138</v>
      </c>
      <c r="L8339" t="s">
        <v>23922</v>
      </c>
      <c r="M8339" t="s">
        <v>23923</v>
      </c>
      <c r="N8339">
        <v>3.0194444439999999</v>
      </c>
      <c r="O8339">
        <v>0</v>
      </c>
      <c r="P8339">
        <v>14</v>
      </c>
      <c r="Q8339">
        <v>0</v>
      </c>
      <c r="R8339">
        <v>0</v>
      </c>
      <c r="S8339">
        <v>0</v>
      </c>
      <c r="T8339">
        <v>1</v>
      </c>
      <c r="U8339">
        <v>0</v>
      </c>
      <c r="V8339">
        <v>0</v>
      </c>
      <c r="W8339">
        <v>0</v>
      </c>
      <c r="X8339">
        <v>3.7282333593676582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3.7282333593676582</v>
      </c>
    </row>
    <row r="8340" spans="1:31" x14ac:dyDescent="0.25">
      <c r="A8340">
        <v>2289225</v>
      </c>
      <c r="B8340">
        <v>1</v>
      </c>
      <c r="C8340" t="s">
        <v>81</v>
      </c>
      <c r="D8340" t="s">
        <v>112</v>
      </c>
      <c r="E8340" t="s">
        <v>157</v>
      </c>
      <c r="F8340" t="s">
        <v>23924</v>
      </c>
      <c r="G8340" t="s">
        <v>134</v>
      </c>
      <c r="H8340" t="s">
        <v>135</v>
      </c>
      <c r="I8340" t="s">
        <v>738</v>
      </c>
      <c r="J8340" t="s">
        <v>137</v>
      </c>
      <c r="K8340" t="s">
        <v>138</v>
      </c>
      <c r="L8340" t="s">
        <v>23925</v>
      </c>
      <c r="M8340" t="s">
        <v>23926</v>
      </c>
      <c r="N8340">
        <v>3.7499999999999999E-2</v>
      </c>
      <c r="O8340">
        <v>15</v>
      </c>
      <c r="P8340">
        <v>13454</v>
      </c>
      <c r="Q8340">
        <v>1062</v>
      </c>
      <c r="R8340">
        <v>2628</v>
      </c>
      <c r="S8340">
        <v>143</v>
      </c>
      <c r="T8340">
        <v>1695</v>
      </c>
      <c r="U8340">
        <v>24</v>
      </c>
      <c r="V8340">
        <v>13</v>
      </c>
      <c r="W8340">
        <v>6.3211901677500001E-2</v>
      </c>
      <c r="X8340">
        <v>80.624843186167951</v>
      </c>
      <c r="Y8340">
        <v>10.956943241244337</v>
      </c>
      <c r="Z8340">
        <v>16.181937431325004</v>
      </c>
      <c r="AA8340">
        <v>34.592863488210028</v>
      </c>
      <c r="AB8340">
        <v>27.276273969616501</v>
      </c>
      <c r="AC8340">
        <v>57.561523326342012</v>
      </c>
      <c r="AD8340">
        <v>23.402173175786249</v>
      </c>
      <c r="AE8340">
        <v>250.65976972036961</v>
      </c>
    </row>
    <row r="8341" spans="1:31" x14ac:dyDescent="0.25">
      <c r="A8341">
        <v>2289428</v>
      </c>
      <c r="B8341">
        <v>1</v>
      </c>
      <c r="C8341" t="s">
        <v>81</v>
      </c>
      <c r="D8341" t="s">
        <v>119</v>
      </c>
      <c r="E8341" t="s">
        <v>165</v>
      </c>
      <c r="F8341" t="s">
        <v>23927</v>
      </c>
      <c r="G8341" t="s">
        <v>198</v>
      </c>
      <c r="H8341" t="s">
        <v>150</v>
      </c>
      <c r="I8341" t="s">
        <v>136</v>
      </c>
      <c r="J8341" t="s">
        <v>137</v>
      </c>
      <c r="K8341" t="s">
        <v>138</v>
      </c>
      <c r="L8341" t="s">
        <v>23928</v>
      </c>
      <c r="M8341" t="s">
        <v>23929</v>
      </c>
      <c r="N8341">
        <v>3.048888888</v>
      </c>
      <c r="O8341">
        <v>0</v>
      </c>
      <c r="P8341">
        <v>1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0.72787702347690009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0.72787702347690009</v>
      </c>
    </row>
    <row r="8342" spans="1:31" x14ac:dyDescent="0.25">
      <c r="A8342">
        <v>2289288</v>
      </c>
      <c r="B8342">
        <v>1</v>
      </c>
      <c r="C8342" t="s">
        <v>80</v>
      </c>
      <c r="D8342" t="s">
        <v>85</v>
      </c>
      <c r="E8342" t="s">
        <v>176</v>
      </c>
      <c r="F8342" t="s">
        <v>23930</v>
      </c>
      <c r="G8342" t="s">
        <v>261</v>
      </c>
      <c r="H8342" t="s">
        <v>150</v>
      </c>
      <c r="I8342" t="s">
        <v>136</v>
      </c>
      <c r="J8342" t="s">
        <v>137</v>
      </c>
      <c r="K8342" t="s">
        <v>138</v>
      </c>
      <c r="L8342" t="s">
        <v>23931</v>
      </c>
      <c r="M8342" t="s">
        <v>23932</v>
      </c>
      <c r="N8342">
        <v>0.72527777699999996</v>
      </c>
      <c r="O8342">
        <v>0</v>
      </c>
      <c r="P8342">
        <v>1010</v>
      </c>
      <c r="Q8342">
        <v>0</v>
      </c>
      <c r="R8342">
        <v>0</v>
      </c>
      <c r="S8342">
        <v>0</v>
      </c>
      <c r="T8342">
        <v>94</v>
      </c>
      <c r="U8342">
        <v>0</v>
      </c>
      <c r="V8342">
        <v>0</v>
      </c>
      <c r="W8342">
        <v>0</v>
      </c>
      <c r="X8342">
        <v>175.37843202107004</v>
      </c>
      <c r="Y8342">
        <v>0</v>
      </c>
      <c r="Z8342">
        <v>0</v>
      </c>
      <c r="AA8342">
        <v>0</v>
      </c>
      <c r="AB8342">
        <v>52.729012848260304</v>
      </c>
      <c r="AC8342">
        <v>0</v>
      </c>
      <c r="AD8342">
        <v>0</v>
      </c>
      <c r="AE8342">
        <v>228.10744486933035</v>
      </c>
    </row>
    <row r="8343" spans="1:31" x14ac:dyDescent="0.25">
      <c r="A8343">
        <v>2289328</v>
      </c>
      <c r="B8343">
        <v>1</v>
      </c>
      <c r="C8343" t="s">
        <v>80</v>
      </c>
      <c r="D8343" t="s">
        <v>94</v>
      </c>
      <c r="E8343" t="s">
        <v>157</v>
      </c>
      <c r="F8343" t="s">
        <v>22749</v>
      </c>
      <c r="G8343" t="s">
        <v>134</v>
      </c>
      <c r="H8343" t="s">
        <v>135</v>
      </c>
      <c r="I8343" t="s">
        <v>136</v>
      </c>
      <c r="J8343" t="s">
        <v>137</v>
      </c>
      <c r="K8343" t="s">
        <v>138</v>
      </c>
      <c r="L8343" t="s">
        <v>23933</v>
      </c>
      <c r="M8343" t="s">
        <v>23934</v>
      </c>
      <c r="N8343">
        <v>0.80444444400000004</v>
      </c>
      <c r="O8343">
        <v>0</v>
      </c>
      <c r="P8343">
        <v>0</v>
      </c>
      <c r="Q8343">
        <v>6</v>
      </c>
      <c r="R8343">
        <v>0</v>
      </c>
      <c r="S8343">
        <v>5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1.952497269108</v>
      </c>
      <c r="Z8343">
        <v>0</v>
      </c>
      <c r="AA8343">
        <v>39.743906667451668</v>
      </c>
      <c r="AB8343">
        <v>0</v>
      </c>
      <c r="AC8343">
        <v>0</v>
      </c>
      <c r="AD8343">
        <v>0</v>
      </c>
      <c r="AE8343">
        <v>41.696403936559669</v>
      </c>
    </row>
    <row r="8344" spans="1:31" x14ac:dyDescent="0.25">
      <c r="A8344">
        <v>2289351</v>
      </c>
      <c r="B8344">
        <v>1</v>
      </c>
      <c r="C8344" t="s">
        <v>80</v>
      </c>
      <c r="D8344" t="s">
        <v>92</v>
      </c>
      <c r="E8344" t="s">
        <v>165</v>
      </c>
      <c r="F8344" t="s">
        <v>23935</v>
      </c>
      <c r="G8344" t="s">
        <v>198</v>
      </c>
      <c r="H8344" t="s">
        <v>150</v>
      </c>
      <c r="I8344" t="s">
        <v>136</v>
      </c>
      <c r="J8344" t="s">
        <v>137</v>
      </c>
      <c r="K8344" t="s">
        <v>138</v>
      </c>
      <c r="L8344" t="s">
        <v>23936</v>
      </c>
      <c r="M8344" t="s">
        <v>23937</v>
      </c>
      <c r="N8344">
        <v>2.78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1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9.5991036570006667</v>
      </c>
      <c r="AC8344">
        <v>0</v>
      </c>
      <c r="AD8344">
        <v>0</v>
      </c>
      <c r="AE8344">
        <v>9.5991036570006667</v>
      </c>
    </row>
    <row r="8345" spans="1:31" x14ac:dyDescent="0.25">
      <c r="A8345">
        <v>2289371</v>
      </c>
      <c r="B8345">
        <v>1</v>
      </c>
      <c r="C8345" t="s">
        <v>81</v>
      </c>
      <c r="D8345" t="s">
        <v>123</v>
      </c>
      <c r="E8345" t="s">
        <v>147</v>
      </c>
      <c r="F8345" t="s">
        <v>23938</v>
      </c>
      <c r="G8345" t="s">
        <v>149</v>
      </c>
      <c r="H8345" t="s">
        <v>150</v>
      </c>
      <c r="I8345" t="s">
        <v>136</v>
      </c>
      <c r="J8345" t="s">
        <v>137</v>
      </c>
      <c r="K8345" t="s">
        <v>138</v>
      </c>
      <c r="L8345" t="s">
        <v>23939</v>
      </c>
      <c r="M8345" t="s">
        <v>23940</v>
      </c>
      <c r="N8345">
        <v>0.29472222199999998</v>
      </c>
      <c r="O8345">
        <v>0</v>
      </c>
      <c r="P8345">
        <v>198</v>
      </c>
      <c r="Q8345">
        <v>0</v>
      </c>
      <c r="R8345">
        <v>0</v>
      </c>
      <c r="S8345">
        <v>0</v>
      </c>
      <c r="T8345">
        <v>9</v>
      </c>
      <c r="U8345">
        <v>0</v>
      </c>
      <c r="V8345">
        <v>0</v>
      </c>
      <c r="W8345">
        <v>0</v>
      </c>
      <c r="X8345">
        <v>13.177790998654428</v>
      </c>
      <c r="Y8345">
        <v>0</v>
      </c>
      <c r="Z8345">
        <v>0</v>
      </c>
      <c r="AA8345">
        <v>0</v>
      </c>
      <c r="AB8345">
        <v>3.2007447110133449</v>
      </c>
      <c r="AC8345">
        <v>0</v>
      </c>
      <c r="AD8345">
        <v>0</v>
      </c>
      <c r="AE8345">
        <v>16.378535709667773</v>
      </c>
    </row>
    <row r="8346" spans="1:31" x14ac:dyDescent="0.25">
      <c r="A8346">
        <v>2289202</v>
      </c>
      <c r="B8346">
        <v>1</v>
      </c>
      <c r="C8346" t="s">
        <v>80</v>
      </c>
      <c r="D8346" t="s">
        <v>107</v>
      </c>
      <c r="E8346" t="s">
        <v>176</v>
      </c>
      <c r="F8346" t="s">
        <v>23941</v>
      </c>
      <c r="G8346" t="s">
        <v>143</v>
      </c>
      <c r="H8346" t="s">
        <v>150</v>
      </c>
      <c r="I8346" t="s">
        <v>136</v>
      </c>
      <c r="J8346" t="s">
        <v>137</v>
      </c>
      <c r="K8346" t="s">
        <v>144</v>
      </c>
      <c r="L8346" t="s">
        <v>23942</v>
      </c>
      <c r="M8346" t="s">
        <v>23943</v>
      </c>
      <c r="N8346">
        <v>6.3222222219999997</v>
      </c>
      <c r="O8346">
        <v>0</v>
      </c>
      <c r="P8346">
        <v>112</v>
      </c>
      <c r="Q8346">
        <v>0</v>
      </c>
      <c r="R8346">
        <v>4</v>
      </c>
      <c r="S8346">
        <v>0</v>
      </c>
      <c r="T8346">
        <v>8</v>
      </c>
      <c r="U8346">
        <v>0</v>
      </c>
      <c r="V8346">
        <v>0</v>
      </c>
      <c r="W8346">
        <v>0</v>
      </c>
      <c r="X8346">
        <v>222.40181637213979</v>
      </c>
      <c r="Y8346">
        <v>0</v>
      </c>
      <c r="Z8346">
        <v>10.422645693583201</v>
      </c>
      <c r="AA8346">
        <v>0</v>
      </c>
      <c r="AB8346">
        <v>52.857724531168927</v>
      </c>
      <c r="AC8346">
        <v>0</v>
      </c>
      <c r="AD8346">
        <v>0</v>
      </c>
      <c r="AE8346">
        <v>285.68218659689194</v>
      </c>
    </row>
    <row r="8347" spans="1:31" x14ac:dyDescent="0.25">
      <c r="A8347">
        <v>2289414</v>
      </c>
      <c r="B8347">
        <v>1</v>
      </c>
      <c r="C8347" t="s">
        <v>80</v>
      </c>
      <c r="D8347" t="s">
        <v>85</v>
      </c>
      <c r="E8347" t="s">
        <v>176</v>
      </c>
      <c r="F8347" t="s">
        <v>23944</v>
      </c>
      <c r="G8347" t="s">
        <v>261</v>
      </c>
      <c r="H8347" t="s">
        <v>150</v>
      </c>
      <c r="I8347" t="s">
        <v>136</v>
      </c>
      <c r="J8347" t="s">
        <v>137</v>
      </c>
      <c r="K8347" t="s">
        <v>138</v>
      </c>
      <c r="L8347" t="s">
        <v>23945</v>
      </c>
      <c r="M8347" t="s">
        <v>23946</v>
      </c>
      <c r="N8347">
        <v>0.56222222200000005</v>
      </c>
      <c r="O8347">
        <v>0</v>
      </c>
      <c r="P8347">
        <v>397</v>
      </c>
      <c r="Q8347">
        <v>0</v>
      </c>
      <c r="R8347">
        <v>0</v>
      </c>
      <c r="S8347">
        <v>0</v>
      </c>
      <c r="T8347">
        <v>9</v>
      </c>
      <c r="U8347">
        <v>0</v>
      </c>
      <c r="V8347">
        <v>0</v>
      </c>
      <c r="W8347">
        <v>0</v>
      </c>
      <c r="X8347">
        <v>87.569839870091911</v>
      </c>
      <c r="Y8347">
        <v>0</v>
      </c>
      <c r="Z8347">
        <v>0</v>
      </c>
      <c r="AA8347">
        <v>0</v>
      </c>
      <c r="AB8347">
        <v>1.2342709374579919</v>
      </c>
      <c r="AC8347">
        <v>0</v>
      </c>
      <c r="AD8347">
        <v>0</v>
      </c>
      <c r="AE8347">
        <v>88.804110807549904</v>
      </c>
    </row>
    <row r="8348" spans="1:31" x14ac:dyDescent="0.25">
      <c r="A8348">
        <v>2289116</v>
      </c>
      <c r="B8348">
        <v>1</v>
      </c>
      <c r="C8348" t="s">
        <v>80</v>
      </c>
      <c r="D8348" t="s">
        <v>83</v>
      </c>
      <c r="E8348" t="s">
        <v>157</v>
      </c>
      <c r="F8348" t="s">
        <v>23947</v>
      </c>
      <c r="G8348" t="s">
        <v>134</v>
      </c>
      <c r="H8348" t="s">
        <v>135</v>
      </c>
      <c r="I8348" t="s">
        <v>136</v>
      </c>
      <c r="J8348" t="s">
        <v>137</v>
      </c>
      <c r="K8348" t="s">
        <v>138</v>
      </c>
      <c r="L8348" t="s">
        <v>23948</v>
      </c>
      <c r="M8348" t="s">
        <v>23949</v>
      </c>
      <c r="N8348">
        <v>0.36222222199999998</v>
      </c>
      <c r="O8348">
        <v>0</v>
      </c>
      <c r="P8348">
        <v>11600</v>
      </c>
      <c r="Q8348">
        <v>0</v>
      </c>
      <c r="R8348">
        <v>3</v>
      </c>
      <c r="S8348">
        <v>35</v>
      </c>
      <c r="T8348">
        <v>2786</v>
      </c>
      <c r="U8348">
        <v>8</v>
      </c>
      <c r="V8348">
        <v>41</v>
      </c>
      <c r="W8348">
        <v>0</v>
      </c>
      <c r="X8348">
        <v>1062.225388621792</v>
      </c>
      <c r="Y8348">
        <v>0</v>
      </c>
      <c r="Z8348">
        <v>0.23090720214719171</v>
      </c>
      <c r="AA8348">
        <v>182.17597307658983</v>
      </c>
      <c r="AB8348">
        <v>932.09663674616945</v>
      </c>
      <c r="AC8348">
        <v>263.33215578101363</v>
      </c>
      <c r="AD8348">
        <v>246.85811876870613</v>
      </c>
      <c r="AE8348">
        <v>2686.919180196418</v>
      </c>
    </row>
    <row r="8349" spans="1:31" x14ac:dyDescent="0.25">
      <c r="A8349">
        <v>2289291</v>
      </c>
      <c r="B8349">
        <v>1</v>
      </c>
      <c r="C8349" t="s">
        <v>80</v>
      </c>
      <c r="D8349" t="s">
        <v>96</v>
      </c>
      <c r="E8349" t="s">
        <v>165</v>
      </c>
      <c r="F8349" t="s">
        <v>23950</v>
      </c>
      <c r="G8349" t="s">
        <v>167</v>
      </c>
      <c r="H8349" t="s">
        <v>150</v>
      </c>
      <c r="I8349" t="s">
        <v>136</v>
      </c>
      <c r="J8349" t="s">
        <v>137</v>
      </c>
      <c r="K8349" t="s">
        <v>138</v>
      </c>
      <c r="L8349" t="s">
        <v>23951</v>
      </c>
      <c r="M8349" t="s">
        <v>23952</v>
      </c>
      <c r="N8349">
        <v>3.7402777770000002</v>
      </c>
      <c r="O8349">
        <v>0</v>
      </c>
      <c r="P8349">
        <v>1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0.78902167063475004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0.78902167063475004</v>
      </c>
    </row>
    <row r="8350" spans="1:31" x14ac:dyDescent="0.25">
      <c r="A8350">
        <v>2289128</v>
      </c>
      <c r="B8350">
        <v>1</v>
      </c>
      <c r="C8350" t="s">
        <v>80</v>
      </c>
      <c r="D8350" t="s">
        <v>97</v>
      </c>
      <c r="E8350" t="s">
        <v>141</v>
      </c>
      <c r="F8350" t="s">
        <v>23953</v>
      </c>
      <c r="G8350" t="s">
        <v>268</v>
      </c>
      <c r="H8350" t="s">
        <v>135</v>
      </c>
      <c r="I8350" t="s">
        <v>136</v>
      </c>
      <c r="J8350" t="s">
        <v>137</v>
      </c>
      <c r="K8350" t="s">
        <v>138</v>
      </c>
      <c r="L8350" t="s">
        <v>23954</v>
      </c>
      <c r="M8350" t="s">
        <v>23955</v>
      </c>
      <c r="N8350">
        <v>2.6247222219999999</v>
      </c>
      <c r="O8350">
        <v>0</v>
      </c>
      <c r="P8350">
        <v>25</v>
      </c>
      <c r="Q8350">
        <v>0</v>
      </c>
      <c r="R8350">
        <v>11</v>
      </c>
      <c r="S8350">
        <v>0</v>
      </c>
      <c r="T8350">
        <v>13</v>
      </c>
      <c r="U8350">
        <v>0</v>
      </c>
      <c r="V8350">
        <v>0</v>
      </c>
      <c r="W8350">
        <v>0</v>
      </c>
      <c r="X8350">
        <v>39.253115781538249</v>
      </c>
      <c r="Y8350">
        <v>0</v>
      </c>
      <c r="Z8350">
        <v>15.053291298085311</v>
      </c>
      <c r="AA8350">
        <v>0</v>
      </c>
      <c r="AB8350">
        <v>18.02129409006794</v>
      </c>
      <c r="AC8350">
        <v>0</v>
      </c>
      <c r="AD8350">
        <v>0</v>
      </c>
      <c r="AE8350">
        <v>72.327701169691494</v>
      </c>
    </row>
    <row r="8351" spans="1:31" x14ac:dyDescent="0.25">
      <c r="A8351">
        <v>2289145</v>
      </c>
      <c r="B8351">
        <v>1</v>
      </c>
      <c r="C8351" t="s">
        <v>81</v>
      </c>
      <c r="D8351" t="s">
        <v>112</v>
      </c>
      <c r="E8351" t="s">
        <v>141</v>
      </c>
      <c r="F8351" t="s">
        <v>23956</v>
      </c>
      <c r="G8351" t="s">
        <v>387</v>
      </c>
      <c r="H8351" t="s">
        <v>135</v>
      </c>
      <c r="I8351" t="s">
        <v>136</v>
      </c>
      <c r="J8351" t="s">
        <v>137</v>
      </c>
      <c r="K8351" t="s">
        <v>138</v>
      </c>
      <c r="L8351" t="s">
        <v>23957</v>
      </c>
      <c r="M8351" t="s">
        <v>23958</v>
      </c>
      <c r="N8351">
        <v>5.812777777</v>
      </c>
      <c r="O8351">
        <v>0</v>
      </c>
      <c r="P8351">
        <v>6</v>
      </c>
      <c r="Q8351">
        <v>0</v>
      </c>
      <c r="R8351">
        <v>45</v>
      </c>
      <c r="S8351">
        <v>0</v>
      </c>
      <c r="T8351">
        <v>1</v>
      </c>
      <c r="U8351">
        <v>0</v>
      </c>
      <c r="V8351">
        <v>0</v>
      </c>
      <c r="W8351">
        <v>0</v>
      </c>
      <c r="X8351">
        <v>3.2370017536270996</v>
      </c>
      <c r="Y8351">
        <v>0</v>
      </c>
      <c r="Z8351">
        <v>19.763093211086421</v>
      </c>
      <c r="AA8351">
        <v>0</v>
      </c>
      <c r="AB8351">
        <v>9.4832471146005375</v>
      </c>
      <c r="AC8351">
        <v>0</v>
      </c>
      <c r="AD8351">
        <v>0</v>
      </c>
      <c r="AE8351">
        <v>32.483342079314056</v>
      </c>
    </row>
    <row r="8352" spans="1:31" x14ac:dyDescent="0.25">
      <c r="A8352">
        <v>2289274</v>
      </c>
      <c r="B8352">
        <v>1</v>
      </c>
      <c r="C8352" t="s">
        <v>80</v>
      </c>
      <c r="D8352" t="s">
        <v>93</v>
      </c>
      <c r="E8352" t="s">
        <v>165</v>
      </c>
      <c r="F8352" t="s">
        <v>23959</v>
      </c>
      <c r="G8352" t="s">
        <v>198</v>
      </c>
      <c r="H8352" t="s">
        <v>150</v>
      </c>
      <c r="I8352" t="s">
        <v>136</v>
      </c>
      <c r="J8352" t="s">
        <v>137</v>
      </c>
      <c r="K8352" t="s">
        <v>138</v>
      </c>
      <c r="L8352" t="s">
        <v>23960</v>
      </c>
      <c r="M8352" t="s">
        <v>23961</v>
      </c>
      <c r="N8352">
        <v>1.9666666660000001</v>
      </c>
      <c r="O8352">
        <v>0</v>
      </c>
      <c r="P8352">
        <v>1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1.7535631042666666E-3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1.7535631042666666E-3</v>
      </c>
    </row>
    <row r="8353" spans="1:31" x14ac:dyDescent="0.25">
      <c r="A8353">
        <v>2289228</v>
      </c>
      <c r="B8353">
        <v>1</v>
      </c>
      <c r="C8353" t="s">
        <v>80</v>
      </c>
      <c r="D8353" t="s">
        <v>85</v>
      </c>
      <c r="E8353" t="s">
        <v>176</v>
      </c>
      <c r="F8353" t="s">
        <v>23962</v>
      </c>
      <c r="G8353" t="s">
        <v>261</v>
      </c>
      <c r="H8353" t="s">
        <v>150</v>
      </c>
      <c r="I8353" t="s">
        <v>136</v>
      </c>
      <c r="J8353" t="s">
        <v>137</v>
      </c>
      <c r="K8353" t="s">
        <v>138</v>
      </c>
      <c r="L8353" t="s">
        <v>23963</v>
      </c>
      <c r="M8353" t="s">
        <v>23964</v>
      </c>
      <c r="N8353">
        <v>0.77111111099999996</v>
      </c>
      <c r="O8353">
        <v>0</v>
      </c>
      <c r="P8353">
        <v>86</v>
      </c>
      <c r="Q8353">
        <v>0</v>
      </c>
      <c r="R8353">
        <v>0</v>
      </c>
      <c r="S8353">
        <v>0</v>
      </c>
      <c r="T8353">
        <v>3</v>
      </c>
      <c r="U8353">
        <v>0</v>
      </c>
      <c r="V8353">
        <v>0</v>
      </c>
      <c r="W8353">
        <v>0</v>
      </c>
      <c r="X8353">
        <v>26.049808649981049</v>
      </c>
      <c r="Y8353">
        <v>0</v>
      </c>
      <c r="Z8353">
        <v>0</v>
      </c>
      <c r="AA8353">
        <v>0</v>
      </c>
      <c r="AB8353">
        <v>1.5665203425774221</v>
      </c>
      <c r="AC8353">
        <v>0</v>
      </c>
      <c r="AD8353">
        <v>0</v>
      </c>
      <c r="AE8353">
        <v>27.616328992558472</v>
      </c>
    </row>
    <row r="8354" spans="1:31" x14ac:dyDescent="0.25">
      <c r="A8354">
        <v>2289377</v>
      </c>
      <c r="B8354">
        <v>1</v>
      </c>
      <c r="C8354" t="s">
        <v>81</v>
      </c>
      <c r="D8354" t="s">
        <v>120</v>
      </c>
      <c r="E8354" t="s">
        <v>165</v>
      </c>
      <c r="F8354" t="s">
        <v>23965</v>
      </c>
      <c r="G8354" t="s">
        <v>198</v>
      </c>
      <c r="H8354" t="s">
        <v>150</v>
      </c>
      <c r="I8354" t="s">
        <v>136</v>
      </c>
      <c r="J8354" t="s">
        <v>137</v>
      </c>
      <c r="K8354" t="s">
        <v>138</v>
      </c>
      <c r="L8354" t="s">
        <v>23966</v>
      </c>
      <c r="M8354" t="s">
        <v>23967</v>
      </c>
      <c r="N8354">
        <v>2.465833333</v>
      </c>
      <c r="O8354">
        <v>0</v>
      </c>
      <c r="P8354">
        <v>1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1.1691126847964999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1.1691126847964999</v>
      </c>
    </row>
    <row r="8355" spans="1:31" x14ac:dyDescent="0.25">
      <c r="A8355">
        <v>2289483</v>
      </c>
      <c r="B8355">
        <v>1</v>
      </c>
      <c r="C8355" t="s">
        <v>81</v>
      </c>
      <c r="D8355" t="s">
        <v>127</v>
      </c>
      <c r="E8355" t="s">
        <v>132</v>
      </c>
      <c r="F8355" t="s">
        <v>23968</v>
      </c>
      <c r="G8355" t="s">
        <v>134</v>
      </c>
      <c r="H8355" t="s">
        <v>135</v>
      </c>
      <c r="I8355" t="s">
        <v>136</v>
      </c>
      <c r="J8355" t="s">
        <v>137</v>
      </c>
      <c r="K8355" t="s">
        <v>138</v>
      </c>
      <c r="L8355" t="s">
        <v>23969</v>
      </c>
      <c r="M8355" t="s">
        <v>23970</v>
      </c>
      <c r="N8355">
        <v>1.2266666660000001</v>
      </c>
      <c r="O8355">
        <v>0</v>
      </c>
      <c r="P8355">
        <v>774</v>
      </c>
      <c r="Q8355">
        <v>29</v>
      </c>
      <c r="R8355">
        <v>35</v>
      </c>
      <c r="S8355">
        <v>2</v>
      </c>
      <c r="T8355">
        <v>85</v>
      </c>
      <c r="U8355">
        <v>0</v>
      </c>
      <c r="V8355">
        <v>0</v>
      </c>
      <c r="W8355">
        <v>0</v>
      </c>
      <c r="X8355">
        <v>174.75104752793331</v>
      </c>
      <c r="Y8355">
        <v>15.959149168095701</v>
      </c>
      <c r="Z8355">
        <v>7.9201200831217511</v>
      </c>
      <c r="AA8355">
        <v>2.798472714229733</v>
      </c>
      <c r="AB8355">
        <v>43.840097726691475</v>
      </c>
      <c r="AC8355">
        <v>0</v>
      </c>
      <c r="AD8355">
        <v>0</v>
      </c>
      <c r="AE8355">
        <v>245.268887220072</v>
      </c>
    </row>
    <row r="8356" spans="1:31" x14ac:dyDescent="0.25">
      <c r="A8356">
        <v>2289374</v>
      </c>
      <c r="B8356">
        <v>1</v>
      </c>
      <c r="C8356" t="s">
        <v>80</v>
      </c>
      <c r="D8356" t="s">
        <v>82</v>
      </c>
      <c r="E8356" t="s">
        <v>165</v>
      </c>
      <c r="F8356" t="s">
        <v>23971</v>
      </c>
      <c r="G8356" t="s">
        <v>225</v>
      </c>
      <c r="H8356" t="s">
        <v>150</v>
      </c>
      <c r="I8356" t="s">
        <v>136</v>
      </c>
      <c r="J8356" t="s">
        <v>137</v>
      </c>
      <c r="K8356" t="s">
        <v>138</v>
      </c>
      <c r="L8356" t="s">
        <v>23972</v>
      </c>
      <c r="M8356" t="s">
        <v>23973</v>
      </c>
      <c r="N8356">
        <v>4.165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4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9.4947521181036336</v>
      </c>
      <c r="AC8356">
        <v>0</v>
      </c>
      <c r="AD8356">
        <v>0</v>
      </c>
      <c r="AE8356">
        <v>9.4947521181036336</v>
      </c>
    </row>
    <row r="8357" spans="1:31" x14ac:dyDescent="0.25">
      <c r="A8357">
        <v>2289540</v>
      </c>
      <c r="B8357">
        <v>1</v>
      </c>
      <c r="C8357" t="s">
        <v>80</v>
      </c>
      <c r="D8357" t="s">
        <v>96</v>
      </c>
      <c r="E8357" t="s">
        <v>165</v>
      </c>
      <c r="F8357" t="s">
        <v>23974</v>
      </c>
      <c r="G8357" t="s">
        <v>198</v>
      </c>
      <c r="H8357" t="s">
        <v>150</v>
      </c>
      <c r="I8357" t="s">
        <v>136</v>
      </c>
      <c r="J8357" t="s">
        <v>137</v>
      </c>
      <c r="K8357" t="s">
        <v>138</v>
      </c>
      <c r="L8357" t="s">
        <v>23975</v>
      </c>
      <c r="M8357" t="s">
        <v>23976</v>
      </c>
      <c r="N8357">
        <v>3.5719444440000001</v>
      </c>
      <c r="O8357">
        <v>0</v>
      </c>
      <c r="P8357">
        <v>1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</row>
    <row r="8358" spans="1:31" x14ac:dyDescent="0.25">
      <c r="A8358">
        <v>2289397</v>
      </c>
      <c r="B8358">
        <v>1</v>
      </c>
      <c r="C8358" t="s">
        <v>80</v>
      </c>
      <c r="D8358" t="s">
        <v>104</v>
      </c>
      <c r="E8358" t="s">
        <v>165</v>
      </c>
      <c r="F8358" t="s">
        <v>23977</v>
      </c>
      <c r="G8358" t="s">
        <v>261</v>
      </c>
      <c r="H8358" t="s">
        <v>150</v>
      </c>
      <c r="I8358" t="s">
        <v>136</v>
      </c>
      <c r="J8358" t="s">
        <v>137</v>
      </c>
      <c r="K8358" t="s">
        <v>138</v>
      </c>
      <c r="L8358" t="s">
        <v>23978</v>
      </c>
      <c r="M8358" t="s">
        <v>23979</v>
      </c>
      <c r="N8358">
        <v>2.4750000000000001</v>
      </c>
      <c r="O8358">
        <v>0</v>
      </c>
      <c r="P8358">
        <v>1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0.71566452551100002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0.71566452551100002</v>
      </c>
    </row>
    <row r="8359" spans="1:31" x14ac:dyDescent="0.25">
      <c r="A8359">
        <v>2289254</v>
      </c>
      <c r="B8359">
        <v>1</v>
      </c>
      <c r="C8359" t="s">
        <v>80</v>
      </c>
      <c r="D8359" t="s">
        <v>98</v>
      </c>
      <c r="E8359" t="s">
        <v>132</v>
      </c>
      <c r="F8359" t="s">
        <v>23980</v>
      </c>
      <c r="G8359" t="s">
        <v>134</v>
      </c>
      <c r="H8359" t="s">
        <v>135</v>
      </c>
      <c r="I8359" t="s">
        <v>738</v>
      </c>
      <c r="J8359" t="s">
        <v>137</v>
      </c>
      <c r="K8359" t="s">
        <v>138</v>
      </c>
      <c r="L8359" t="s">
        <v>23981</v>
      </c>
      <c r="M8359" t="s">
        <v>23982</v>
      </c>
      <c r="N8359">
        <v>1.9444444000000002E-2</v>
      </c>
      <c r="O8359">
        <v>0</v>
      </c>
      <c r="P8359">
        <v>421</v>
      </c>
      <c r="Q8359">
        <v>1</v>
      </c>
      <c r="R8359">
        <v>114</v>
      </c>
      <c r="S8359">
        <v>1</v>
      </c>
      <c r="T8359">
        <v>246</v>
      </c>
      <c r="U8359">
        <v>0</v>
      </c>
      <c r="V8359">
        <v>0</v>
      </c>
      <c r="W8359">
        <v>0</v>
      </c>
      <c r="X8359">
        <v>1.5447710943828337</v>
      </c>
      <c r="Y8359">
        <v>5.6833564025E-3</v>
      </c>
      <c r="Z8359">
        <v>0.19489482188224996</v>
      </c>
      <c r="AA8359">
        <v>0.113062422165</v>
      </c>
      <c r="AB8359">
        <v>1.6315150321083038</v>
      </c>
      <c r="AC8359">
        <v>0</v>
      </c>
      <c r="AD8359">
        <v>0</v>
      </c>
      <c r="AE8359">
        <v>3.4899267269408876</v>
      </c>
    </row>
    <row r="8360" spans="1:31" x14ac:dyDescent="0.25">
      <c r="A8360">
        <v>2289417</v>
      </c>
      <c r="B8360">
        <v>1</v>
      </c>
      <c r="C8360" t="s">
        <v>80</v>
      </c>
      <c r="D8360" t="s">
        <v>88</v>
      </c>
      <c r="E8360" t="s">
        <v>141</v>
      </c>
      <c r="F8360" t="s">
        <v>23983</v>
      </c>
      <c r="G8360" t="s">
        <v>134</v>
      </c>
      <c r="H8360" t="s">
        <v>135</v>
      </c>
      <c r="I8360" t="s">
        <v>136</v>
      </c>
      <c r="J8360" t="s">
        <v>137</v>
      </c>
      <c r="K8360" t="s">
        <v>138</v>
      </c>
      <c r="L8360" t="s">
        <v>23984</v>
      </c>
      <c r="M8360" t="s">
        <v>23985</v>
      </c>
      <c r="N8360">
        <v>0.454444444</v>
      </c>
      <c r="O8360">
        <v>0</v>
      </c>
      <c r="P8360">
        <v>4287</v>
      </c>
      <c r="Q8360">
        <v>0</v>
      </c>
      <c r="R8360">
        <v>1</v>
      </c>
      <c r="S8360">
        <v>0</v>
      </c>
      <c r="T8360">
        <v>188</v>
      </c>
      <c r="U8360">
        <v>0</v>
      </c>
      <c r="V8360">
        <v>0</v>
      </c>
      <c r="W8360">
        <v>0</v>
      </c>
      <c r="X8360">
        <v>494.25100137897226</v>
      </c>
      <c r="Y8360">
        <v>0</v>
      </c>
      <c r="Z8360">
        <v>2.0977989535641669E-2</v>
      </c>
      <c r="AA8360">
        <v>0</v>
      </c>
      <c r="AB8360">
        <v>32.497713649411004</v>
      </c>
      <c r="AC8360">
        <v>0</v>
      </c>
      <c r="AD8360">
        <v>0</v>
      </c>
      <c r="AE8360">
        <v>526.76969301791894</v>
      </c>
    </row>
    <row r="8361" spans="1:31" x14ac:dyDescent="0.25">
      <c r="A8361">
        <v>2289297</v>
      </c>
      <c r="B8361">
        <v>1</v>
      </c>
      <c r="C8361" t="s">
        <v>80</v>
      </c>
      <c r="D8361" t="s">
        <v>96</v>
      </c>
      <c r="E8361" t="s">
        <v>147</v>
      </c>
      <c r="F8361" t="s">
        <v>23986</v>
      </c>
      <c r="G8361" t="s">
        <v>2263</v>
      </c>
      <c r="H8361" t="s">
        <v>150</v>
      </c>
      <c r="I8361" t="s">
        <v>136</v>
      </c>
      <c r="J8361" t="s">
        <v>137</v>
      </c>
      <c r="K8361" t="s">
        <v>138</v>
      </c>
      <c r="L8361" t="s">
        <v>23987</v>
      </c>
      <c r="M8361" t="s">
        <v>23988</v>
      </c>
      <c r="N8361">
        <v>4.8402777769999998</v>
      </c>
      <c r="O8361">
        <v>0</v>
      </c>
      <c r="P8361">
        <v>50</v>
      </c>
      <c r="Q8361">
        <v>0</v>
      </c>
      <c r="R8361">
        <v>0</v>
      </c>
      <c r="S8361">
        <v>0</v>
      </c>
      <c r="T8361">
        <v>4</v>
      </c>
      <c r="U8361">
        <v>0</v>
      </c>
      <c r="V8361">
        <v>0</v>
      </c>
      <c r="W8361">
        <v>0</v>
      </c>
      <c r="X8361">
        <v>119.07260211279956</v>
      </c>
      <c r="Y8361">
        <v>0</v>
      </c>
      <c r="Z8361">
        <v>0</v>
      </c>
      <c r="AA8361">
        <v>0</v>
      </c>
      <c r="AB8361">
        <v>21.395132882799356</v>
      </c>
      <c r="AC8361">
        <v>0</v>
      </c>
      <c r="AD8361">
        <v>0</v>
      </c>
      <c r="AE8361">
        <v>140.4677349955989</v>
      </c>
    </row>
    <row r="8362" spans="1:31" x14ac:dyDescent="0.25">
      <c r="A8362">
        <v>2289168</v>
      </c>
      <c r="B8362">
        <v>1</v>
      </c>
      <c r="C8362" t="s">
        <v>80</v>
      </c>
      <c r="D8362" t="s">
        <v>86</v>
      </c>
      <c r="E8362" t="s">
        <v>147</v>
      </c>
      <c r="F8362" t="s">
        <v>23989</v>
      </c>
      <c r="G8362" t="s">
        <v>143</v>
      </c>
      <c r="H8362" t="s">
        <v>150</v>
      </c>
      <c r="I8362" t="s">
        <v>136</v>
      </c>
      <c r="J8362" t="s">
        <v>137</v>
      </c>
      <c r="K8362" t="s">
        <v>144</v>
      </c>
      <c r="L8362" t="s">
        <v>23990</v>
      </c>
      <c r="M8362" t="s">
        <v>23991</v>
      </c>
      <c r="N8362">
        <v>4.710555555</v>
      </c>
      <c r="O8362">
        <v>0</v>
      </c>
      <c r="P8362">
        <v>287</v>
      </c>
      <c r="Q8362">
        <v>0</v>
      </c>
      <c r="R8362">
        <v>0</v>
      </c>
      <c r="S8362">
        <v>0</v>
      </c>
      <c r="T8362">
        <v>22</v>
      </c>
      <c r="U8362">
        <v>0</v>
      </c>
      <c r="V8362">
        <v>0</v>
      </c>
      <c r="W8362">
        <v>0</v>
      </c>
      <c r="X8362">
        <v>279.38597613834503</v>
      </c>
      <c r="Y8362">
        <v>0</v>
      </c>
      <c r="Z8362">
        <v>0</v>
      </c>
      <c r="AA8362">
        <v>0</v>
      </c>
      <c r="AB8362">
        <v>156.96533151553254</v>
      </c>
      <c r="AC8362">
        <v>0</v>
      </c>
      <c r="AD8362">
        <v>0</v>
      </c>
      <c r="AE8362">
        <v>436.3513076538776</v>
      </c>
    </row>
    <row r="8363" spans="1:31" x14ac:dyDescent="0.25">
      <c r="A8363">
        <v>2289211</v>
      </c>
      <c r="B8363">
        <v>1</v>
      </c>
      <c r="C8363" t="s">
        <v>81</v>
      </c>
      <c r="D8363" t="s">
        <v>127</v>
      </c>
      <c r="E8363" t="s">
        <v>132</v>
      </c>
      <c r="F8363" t="s">
        <v>23992</v>
      </c>
      <c r="G8363" t="s">
        <v>143</v>
      </c>
      <c r="H8363" t="s">
        <v>135</v>
      </c>
      <c r="I8363" t="s">
        <v>136</v>
      </c>
      <c r="J8363" t="s">
        <v>137</v>
      </c>
      <c r="K8363" t="s">
        <v>144</v>
      </c>
      <c r="L8363" t="s">
        <v>23993</v>
      </c>
      <c r="M8363" t="s">
        <v>23994</v>
      </c>
      <c r="N8363">
        <v>1.711944444</v>
      </c>
      <c r="O8363">
        <v>3</v>
      </c>
      <c r="P8363">
        <v>476</v>
      </c>
      <c r="Q8363">
        <v>79</v>
      </c>
      <c r="R8363">
        <v>74</v>
      </c>
      <c r="S8363">
        <v>17</v>
      </c>
      <c r="T8363">
        <v>40</v>
      </c>
      <c r="U8363">
        <v>5</v>
      </c>
      <c r="V8363">
        <v>0</v>
      </c>
      <c r="W8363">
        <v>0.36366829735066669</v>
      </c>
      <c r="X8363">
        <v>160.97965519261135</v>
      </c>
      <c r="Y8363">
        <v>89.905964853578723</v>
      </c>
      <c r="Z8363">
        <v>44.301854404691355</v>
      </c>
      <c r="AA8363">
        <v>951.84432073226287</v>
      </c>
      <c r="AB8363">
        <v>50.183911637466743</v>
      </c>
      <c r="AC8363">
        <v>932.81939701675981</v>
      </c>
      <c r="AD8363">
        <v>0</v>
      </c>
      <c r="AE8363">
        <v>2230.3987721347216</v>
      </c>
    </row>
    <row r="8364" spans="1:31" x14ac:dyDescent="0.25">
      <c r="A8364">
        <v>2289125</v>
      </c>
      <c r="B8364">
        <v>1</v>
      </c>
      <c r="C8364" t="s">
        <v>80</v>
      </c>
      <c r="D8364" t="s">
        <v>103</v>
      </c>
      <c r="E8364" t="s">
        <v>157</v>
      </c>
      <c r="F8364" t="s">
        <v>4253</v>
      </c>
      <c r="G8364" t="s">
        <v>134</v>
      </c>
      <c r="H8364" t="s">
        <v>135</v>
      </c>
      <c r="I8364" t="s">
        <v>136</v>
      </c>
      <c r="J8364" t="s">
        <v>137</v>
      </c>
      <c r="K8364" t="s">
        <v>138</v>
      </c>
      <c r="L8364" t="s">
        <v>23995</v>
      </c>
      <c r="M8364" t="s">
        <v>23996</v>
      </c>
      <c r="N8364">
        <v>0.28638888800000001</v>
      </c>
      <c r="O8364">
        <v>0</v>
      </c>
      <c r="P8364">
        <v>502</v>
      </c>
      <c r="Q8364">
        <v>0</v>
      </c>
      <c r="R8364">
        <v>6</v>
      </c>
      <c r="S8364">
        <v>10</v>
      </c>
      <c r="T8364">
        <v>56</v>
      </c>
      <c r="U8364">
        <v>11</v>
      </c>
      <c r="V8364">
        <v>4</v>
      </c>
      <c r="W8364">
        <v>0</v>
      </c>
      <c r="X8364">
        <v>44.175202508605665</v>
      </c>
      <c r="Y8364">
        <v>0</v>
      </c>
      <c r="Z8364">
        <v>0.13469834697860833</v>
      </c>
      <c r="AA8364">
        <v>53.612277991098914</v>
      </c>
      <c r="AB8364">
        <v>9.9041199733535894</v>
      </c>
      <c r="AC8364">
        <v>445.55766980854912</v>
      </c>
      <c r="AD8364">
        <v>35.244481575311347</v>
      </c>
      <c r="AE8364">
        <v>588.62845020389727</v>
      </c>
    </row>
    <row r="8365" spans="1:31" x14ac:dyDescent="0.25">
      <c r="A8365">
        <v>2289457</v>
      </c>
      <c r="B8365">
        <v>1</v>
      </c>
      <c r="C8365" t="s">
        <v>81</v>
      </c>
      <c r="D8365" t="s">
        <v>119</v>
      </c>
      <c r="E8365" t="s">
        <v>147</v>
      </c>
      <c r="F8365" t="s">
        <v>23997</v>
      </c>
      <c r="G8365" t="s">
        <v>149</v>
      </c>
      <c r="H8365" t="s">
        <v>150</v>
      </c>
      <c r="I8365" t="s">
        <v>136</v>
      </c>
      <c r="J8365" t="s">
        <v>137</v>
      </c>
      <c r="K8365" t="s">
        <v>138</v>
      </c>
      <c r="L8365" t="s">
        <v>23998</v>
      </c>
      <c r="M8365" t="s">
        <v>23999</v>
      </c>
      <c r="N8365">
        <v>1.5308333329999999</v>
      </c>
      <c r="O8365">
        <v>0</v>
      </c>
      <c r="P8365">
        <v>8</v>
      </c>
      <c r="Q8365">
        <v>0</v>
      </c>
      <c r="R8365">
        <v>2</v>
      </c>
      <c r="S8365">
        <v>0</v>
      </c>
      <c r="T8365">
        <v>3</v>
      </c>
      <c r="U8365">
        <v>0</v>
      </c>
      <c r="V8365">
        <v>0</v>
      </c>
      <c r="W8365">
        <v>0</v>
      </c>
      <c r="X8365">
        <v>1.9858492263788752</v>
      </c>
      <c r="Y8365">
        <v>0</v>
      </c>
      <c r="Z8365">
        <v>2.4090107192700665</v>
      </c>
      <c r="AA8365">
        <v>0</v>
      </c>
      <c r="AB8365">
        <v>0.90234011073952514</v>
      </c>
      <c r="AC8365">
        <v>0</v>
      </c>
      <c r="AD8365">
        <v>0</v>
      </c>
      <c r="AE8365">
        <v>5.2972000563884665</v>
      </c>
    </row>
    <row r="8366" spans="1:31" x14ac:dyDescent="0.25">
      <c r="A8366">
        <v>2289171</v>
      </c>
      <c r="B8366">
        <v>1</v>
      </c>
      <c r="C8366" t="s">
        <v>80</v>
      </c>
      <c r="D8366" t="s">
        <v>82</v>
      </c>
      <c r="E8366" t="s">
        <v>147</v>
      </c>
      <c r="F8366" t="s">
        <v>24000</v>
      </c>
      <c r="G8366" t="s">
        <v>149</v>
      </c>
      <c r="H8366" t="s">
        <v>150</v>
      </c>
      <c r="I8366" t="s">
        <v>136</v>
      </c>
      <c r="J8366" t="s">
        <v>137</v>
      </c>
      <c r="K8366" t="s">
        <v>138</v>
      </c>
      <c r="L8366" t="s">
        <v>24001</v>
      </c>
      <c r="M8366" t="s">
        <v>23694</v>
      </c>
      <c r="N8366">
        <v>1.154722222</v>
      </c>
      <c r="O8366">
        <v>0</v>
      </c>
      <c r="P8366">
        <v>46</v>
      </c>
      <c r="Q8366">
        <v>0</v>
      </c>
      <c r="R8366">
        <v>0</v>
      </c>
      <c r="S8366">
        <v>0</v>
      </c>
      <c r="T8366">
        <v>13</v>
      </c>
      <c r="U8366">
        <v>0</v>
      </c>
      <c r="V8366">
        <v>1</v>
      </c>
      <c r="W8366">
        <v>0</v>
      </c>
      <c r="X8366">
        <v>13.005684765304474</v>
      </c>
      <c r="Y8366">
        <v>0</v>
      </c>
      <c r="Z8366">
        <v>0</v>
      </c>
      <c r="AA8366">
        <v>0</v>
      </c>
      <c r="AB8366">
        <v>9.6025282363313309</v>
      </c>
      <c r="AC8366">
        <v>0</v>
      </c>
      <c r="AD8366">
        <v>122.78605204988101</v>
      </c>
      <c r="AE8366">
        <v>145.39426505151681</v>
      </c>
    </row>
    <row r="8367" spans="1:31" x14ac:dyDescent="0.25">
      <c r="A8367">
        <v>2289248</v>
      </c>
      <c r="B8367">
        <v>1</v>
      </c>
      <c r="C8367" t="s">
        <v>80</v>
      </c>
      <c r="D8367" t="s">
        <v>105</v>
      </c>
      <c r="E8367" t="s">
        <v>165</v>
      </c>
      <c r="F8367" t="s">
        <v>24002</v>
      </c>
      <c r="G8367" t="s">
        <v>198</v>
      </c>
      <c r="H8367" t="s">
        <v>150</v>
      </c>
      <c r="I8367" t="s">
        <v>136</v>
      </c>
      <c r="J8367" t="s">
        <v>137</v>
      </c>
      <c r="K8367" t="s">
        <v>138</v>
      </c>
      <c r="L8367" t="s">
        <v>24003</v>
      </c>
      <c r="M8367" t="s">
        <v>24004</v>
      </c>
      <c r="N8367">
        <v>2.6077777769999999</v>
      </c>
      <c r="O8367">
        <v>0</v>
      </c>
      <c r="P8367">
        <v>2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0.142752703663275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0.142752703663275</v>
      </c>
    </row>
    <row r="8368" spans="1:31" x14ac:dyDescent="0.25">
      <c r="A8368">
        <v>2289148</v>
      </c>
      <c r="B8368">
        <v>1</v>
      </c>
      <c r="C8368" t="s">
        <v>80</v>
      </c>
      <c r="D8368" t="s">
        <v>97</v>
      </c>
      <c r="E8368" t="s">
        <v>141</v>
      </c>
      <c r="F8368" t="s">
        <v>24005</v>
      </c>
      <c r="G8368" t="s">
        <v>134</v>
      </c>
      <c r="H8368" t="s">
        <v>135</v>
      </c>
      <c r="I8368" t="s">
        <v>136</v>
      </c>
      <c r="J8368" t="s">
        <v>137</v>
      </c>
      <c r="K8368" t="s">
        <v>138</v>
      </c>
      <c r="L8368" t="s">
        <v>24006</v>
      </c>
      <c r="M8368" t="s">
        <v>24007</v>
      </c>
      <c r="N8368">
        <v>0.56722222200000005</v>
      </c>
      <c r="O8368">
        <v>6</v>
      </c>
      <c r="P8368">
        <v>799</v>
      </c>
      <c r="Q8368">
        <v>0</v>
      </c>
      <c r="R8368">
        <v>14</v>
      </c>
      <c r="S8368">
        <v>2</v>
      </c>
      <c r="T8368">
        <v>51</v>
      </c>
      <c r="U8368">
        <v>0</v>
      </c>
      <c r="V8368">
        <v>0</v>
      </c>
      <c r="W8368">
        <v>17.149063465400463</v>
      </c>
      <c r="X8368">
        <v>254.06664435209635</v>
      </c>
      <c r="Y8368">
        <v>0</v>
      </c>
      <c r="Z8368">
        <v>5.9386289602986668</v>
      </c>
      <c r="AA8368">
        <v>13.726195151957331</v>
      </c>
      <c r="AB8368">
        <v>29.10450167646551</v>
      </c>
      <c r="AC8368">
        <v>0</v>
      </c>
      <c r="AD8368">
        <v>0</v>
      </c>
      <c r="AE8368">
        <v>319.98503360621834</v>
      </c>
    </row>
    <row r="8369" spans="1:31" x14ac:dyDescent="0.25">
      <c r="A8369">
        <v>2289271</v>
      </c>
      <c r="B8369">
        <v>1</v>
      </c>
      <c r="C8369" t="s">
        <v>81</v>
      </c>
      <c r="D8369" t="s">
        <v>122</v>
      </c>
      <c r="E8369" t="s">
        <v>132</v>
      </c>
      <c r="F8369" t="s">
        <v>24008</v>
      </c>
      <c r="G8369" t="s">
        <v>134</v>
      </c>
      <c r="H8369" t="s">
        <v>135</v>
      </c>
      <c r="I8369" t="s">
        <v>136</v>
      </c>
      <c r="J8369" t="s">
        <v>137</v>
      </c>
      <c r="K8369" t="s">
        <v>138</v>
      </c>
      <c r="L8369" t="s">
        <v>24009</v>
      </c>
      <c r="M8369" t="s">
        <v>24010</v>
      </c>
      <c r="N8369">
        <v>1.852222222</v>
      </c>
      <c r="O8369">
        <v>1</v>
      </c>
      <c r="P8369">
        <v>208</v>
      </c>
      <c r="Q8369">
        <v>11</v>
      </c>
      <c r="R8369">
        <v>3</v>
      </c>
      <c r="S8369">
        <v>5</v>
      </c>
      <c r="T8369">
        <v>22</v>
      </c>
      <c r="U8369">
        <v>1</v>
      </c>
      <c r="V8369">
        <v>0</v>
      </c>
      <c r="W8369">
        <v>0.11804979256720001</v>
      </c>
      <c r="X8369">
        <v>42.135565780314131</v>
      </c>
      <c r="Y8369">
        <v>21.878565336570595</v>
      </c>
      <c r="Z8369">
        <v>1.542360937204533</v>
      </c>
      <c r="AA8369">
        <v>10.325084323152899</v>
      </c>
      <c r="AB8369">
        <v>15.276707670244388</v>
      </c>
      <c r="AC8369">
        <v>273.21666302347239</v>
      </c>
      <c r="AD8369">
        <v>0</v>
      </c>
      <c r="AE8369">
        <v>364.49299686352617</v>
      </c>
    </row>
    <row r="8370" spans="1:31" x14ac:dyDescent="0.25">
      <c r="A8370">
        <v>2289188</v>
      </c>
      <c r="B8370">
        <v>1</v>
      </c>
      <c r="C8370" t="s">
        <v>80</v>
      </c>
      <c r="D8370" t="s">
        <v>95</v>
      </c>
      <c r="E8370" t="s">
        <v>176</v>
      </c>
      <c r="F8370" t="s">
        <v>24011</v>
      </c>
      <c r="G8370" t="s">
        <v>143</v>
      </c>
      <c r="H8370" t="s">
        <v>150</v>
      </c>
      <c r="I8370" t="s">
        <v>136</v>
      </c>
      <c r="J8370" t="s">
        <v>137</v>
      </c>
      <c r="K8370" t="s">
        <v>144</v>
      </c>
      <c r="L8370" t="s">
        <v>24012</v>
      </c>
      <c r="M8370" t="s">
        <v>24013</v>
      </c>
      <c r="N8370">
        <v>7.1922222219999998</v>
      </c>
      <c r="O8370">
        <v>0</v>
      </c>
      <c r="P8370">
        <v>251</v>
      </c>
      <c r="Q8370">
        <v>0</v>
      </c>
      <c r="R8370">
        <v>0</v>
      </c>
      <c r="S8370">
        <v>0</v>
      </c>
      <c r="T8370">
        <v>79</v>
      </c>
      <c r="U8370">
        <v>0</v>
      </c>
      <c r="V8370">
        <v>1</v>
      </c>
      <c r="W8370">
        <v>0</v>
      </c>
      <c r="X8370">
        <v>550.19732730537339</v>
      </c>
      <c r="Y8370">
        <v>0</v>
      </c>
      <c r="Z8370">
        <v>0</v>
      </c>
      <c r="AA8370">
        <v>0</v>
      </c>
      <c r="AB8370">
        <v>821.2340033360656</v>
      </c>
      <c r="AC8370">
        <v>0</v>
      </c>
      <c r="AD8370">
        <v>5.7347549257182839</v>
      </c>
      <c r="AE8370">
        <v>1377.1660855671573</v>
      </c>
    </row>
    <row r="8371" spans="1:31" x14ac:dyDescent="0.25">
      <c r="A8371">
        <v>2289234</v>
      </c>
      <c r="B8371">
        <v>1</v>
      </c>
      <c r="C8371" t="s">
        <v>80</v>
      </c>
      <c r="D8371" t="s">
        <v>99</v>
      </c>
      <c r="E8371" t="s">
        <v>165</v>
      </c>
      <c r="F8371" t="s">
        <v>24014</v>
      </c>
      <c r="G8371" t="s">
        <v>198</v>
      </c>
      <c r="H8371" t="s">
        <v>150</v>
      </c>
      <c r="I8371" t="s">
        <v>136</v>
      </c>
      <c r="J8371" t="s">
        <v>137</v>
      </c>
      <c r="K8371" t="s">
        <v>138</v>
      </c>
      <c r="L8371" t="s">
        <v>24015</v>
      </c>
      <c r="M8371" t="s">
        <v>24016</v>
      </c>
      <c r="N8371">
        <v>4.7666666659999999</v>
      </c>
      <c r="O8371">
        <v>0</v>
      </c>
      <c r="P8371">
        <v>2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9.9332710740550001E-2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9.9332710740550001E-2</v>
      </c>
    </row>
    <row r="8372" spans="1:31" x14ac:dyDescent="0.25">
      <c r="A8372">
        <v>2289520</v>
      </c>
      <c r="B8372">
        <v>1</v>
      </c>
      <c r="C8372" t="s">
        <v>80</v>
      </c>
      <c r="D8372" t="s">
        <v>108</v>
      </c>
      <c r="E8372" t="s">
        <v>165</v>
      </c>
      <c r="F8372" t="s">
        <v>24017</v>
      </c>
      <c r="G8372" t="s">
        <v>198</v>
      </c>
      <c r="H8372" t="s">
        <v>150</v>
      </c>
      <c r="I8372" t="s">
        <v>136</v>
      </c>
      <c r="J8372" t="s">
        <v>137</v>
      </c>
      <c r="K8372" t="s">
        <v>138</v>
      </c>
      <c r="L8372" t="s">
        <v>24018</v>
      </c>
      <c r="M8372" t="s">
        <v>24019</v>
      </c>
      <c r="N8372">
        <v>0.82083333300000005</v>
      </c>
      <c r="O8372">
        <v>0</v>
      </c>
      <c r="P8372">
        <v>3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0.42005931299409166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0.42005931299409166</v>
      </c>
    </row>
    <row r="8373" spans="1:31" x14ac:dyDescent="0.25">
      <c r="A8373">
        <v>2289420</v>
      </c>
      <c r="B8373">
        <v>1</v>
      </c>
      <c r="C8373" t="s">
        <v>81</v>
      </c>
      <c r="D8373" t="s">
        <v>128</v>
      </c>
      <c r="E8373" t="s">
        <v>165</v>
      </c>
      <c r="F8373" t="s">
        <v>24020</v>
      </c>
      <c r="G8373" t="s">
        <v>225</v>
      </c>
      <c r="H8373" t="s">
        <v>150</v>
      </c>
      <c r="I8373" t="s">
        <v>136</v>
      </c>
      <c r="J8373" t="s">
        <v>137</v>
      </c>
      <c r="K8373" t="s">
        <v>138</v>
      </c>
      <c r="L8373" t="s">
        <v>24021</v>
      </c>
      <c r="M8373" t="s">
        <v>24022</v>
      </c>
      <c r="N8373">
        <v>1.037222222</v>
      </c>
      <c r="O8373">
        <v>0</v>
      </c>
      <c r="P8373">
        <v>6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1.1642870218442665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1.1642870218442665</v>
      </c>
    </row>
    <row r="8374" spans="1:31" x14ac:dyDescent="0.25">
      <c r="A8374">
        <v>2289463</v>
      </c>
      <c r="B8374">
        <v>1</v>
      </c>
      <c r="C8374" t="s">
        <v>80</v>
      </c>
      <c r="D8374" t="s">
        <v>93</v>
      </c>
      <c r="E8374" t="s">
        <v>165</v>
      </c>
      <c r="F8374" t="s">
        <v>24023</v>
      </c>
      <c r="G8374" t="s">
        <v>198</v>
      </c>
      <c r="H8374" t="s">
        <v>150</v>
      </c>
      <c r="I8374" t="s">
        <v>136</v>
      </c>
      <c r="J8374" t="s">
        <v>137</v>
      </c>
      <c r="K8374" t="s">
        <v>138</v>
      </c>
      <c r="L8374" t="s">
        <v>24024</v>
      </c>
      <c r="M8374" t="s">
        <v>24025</v>
      </c>
      <c r="N8374">
        <v>2.4708333329999999</v>
      </c>
      <c r="O8374">
        <v>0</v>
      </c>
      <c r="P8374">
        <v>1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9.8247697174374995E-2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9.8247697174374995E-2</v>
      </c>
    </row>
    <row r="8375" spans="1:31" x14ac:dyDescent="0.25">
      <c r="A8375">
        <v>2289165</v>
      </c>
      <c r="B8375">
        <v>1</v>
      </c>
      <c r="C8375" t="s">
        <v>80</v>
      </c>
      <c r="D8375" t="s">
        <v>106</v>
      </c>
      <c r="E8375" t="s">
        <v>147</v>
      </c>
      <c r="F8375" t="s">
        <v>24026</v>
      </c>
      <c r="G8375" t="s">
        <v>149</v>
      </c>
      <c r="H8375" t="s">
        <v>150</v>
      </c>
      <c r="I8375" t="s">
        <v>136</v>
      </c>
      <c r="J8375" t="s">
        <v>137</v>
      </c>
      <c r="K8375" t="s">
        <v>138</v>
      </c>
      <c r="L8375" t="s">
        <v>24027</v>
      </c>
      <c r="M8375" t="s">
        <v>24028</v>
      </c>
      <c r="N8375">
        <v>0.76388888799999999</v>
      </c>
      <c r="O8375">
        <v>0</v>
      </c>
      <c r="P8375">
        <v>0</v>
      </c>
      <c r="Q8375">
        <v>0</v>
      </c>
      <c r="R8375">
        <v>2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4.1297736516520001</v>
      </c>
      <c r="AA8375">
        <v>0</v>
      </c>
      <c r="AB8375">
        <v>0</v>
      </c>
      <c r="AC8375">
        <v>0</v>
      </c>
      <c r="AD8375">
        <v>0</v>
      </c>
      <c r="AE8375">
        <v>4.1297736516520001</v>
      </c>
    </row>
    <row r="8376" spans="1:31" x14ac:dyDescent="0.25">
      <c r="A8376">
        <v>2289220</v>
      </c>
      <c r="B8376">
        <v>1</v>
      </c>
      <c r="C8376" t="s">
        <v>80</v>
      </c>
      <c r="D8376" t="s">
        <v>95</v>
      </c>
      <c r="E8376" t="s">
        <v>176</v>
      </c>
      <c r="F8376" t="s">
        <v>24029</v>
      </c>
      <c r="G8376" t="s">
        <v>143</v>
      </c>
      <c r="H8376" t="s">
        <v>150</v>
      </c>
      <c r="I8376" t="s">
        <v>136</v>
      </c>
      <c r="J8376" t="s">
        <v>137</v>
      </c>
      <c r="K8376" t="s">
        <v>144</v>
      </c>
      <c r="L8376" t="s">
        <v>24030</v>
      </c>
      <c r="M8376" t="s">
        <v>24031</v>
      </c>
      <c r="N8376">
        <v>6.9769444439999999</v>
      </c>
      <c r="O8376">
        <v>0</v>
      </c>
      <c r="P8376">
        <v>218</v>
      </c>
      <c r="Q8376">
        <v>0</v>
      </c>
      <c r="R8376">
        <v>4</v>
      </c>
      <c r="S8376">
        <v>0</v>
      </c>
      <c r="T8376">
        <v>7</v>
      </c>
      <c r="U8376">
        <v>0</v>
      </c>
      <c r="V8376">
        <v>0</v>
      </c>
      <c r="W8376">
        <v>0</v>
      </c>
      <c r="X8376">
        <v>388.13420154830499</v>
      </c>
      <c r="Y8376">
        <v>0</v>
      </c>
      <c r="Z8376">
        <v>8.7292258340402924</v>
      </c>
      <c r="AA8376">
        <v>0</v>
      </c>
      <c r="AB8376">
        <v>18.078313080078697</v>
      </c>
      <c r="AC8376">
        <v>0</v>
      </c>
      <c r="AD8376">
        <v>0</v>
      </c>
      <c r="AE8376">
        <v>414.94174046242398</v>
      </c>
    </row>
    <row r="8377" spans="1:31" x14ac:dyDescent="0.25">
      <c r="A8377">
        <v>2289343</v>
      </c>
      <c r="B8377">
        <v>1</v>
      </c>
      <c r="C8377" t="s">
        <v>81</v>
      </c>
      <c r="D8377" t="s">
        <v>116</v>
      </c>
      <c r="E8377" t="s">
        <v>165</v>
      </c>
      <c r="F8377" t="s">
        <v>24032</v>
      </c>
      <c r="G8377" t="s">
        <v>225</v>
      </c>
      <c r="H8377" t="s">
        <v>150</v>
      </c>
      <c r="I8377" t="s">
        <v>136</v>
      </c>
      <c r="J8377" t="s">
        <v>137</v>
      </c>
      <c r="K8377" t="s">
        <v>138</v>
      </c>
      <c r="L8377" t="s">
        <v>24033</v>
      </c>
      <c r="M8377" t="s">
        <v>24034</v>
      </c>
      <c r="N8377">
        <v>0.49361111099999999</v>
      </c>
      <c r="O8377">
        <v>0</v>
      </c>
      <c r="P8377">
        <v>1</v>
      </c>
      <c r="Q8377">
        <v>0</v>
      </c>
      <c r="R8377">
        <v>1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6.2166394031699997E-2</v>
      </c>
      <c r="Y8377">
        <v>0</v>
      </c>
      <c r="Z8377">
        <v>8.7736931625000017E-4</v>
      </c>
      <c r="AA8377">
        <v>0</v>
      </c>
      <c r="AB8377">
        <v>0</v>
      </c>
      <c r="AC8377">
        <v>0</v>
      </c>
      <c r="AD8377">
        <v>0</v>
      </c>
      <c r="AE8377">
        <v>6.3043763347949991E-2</v>
      </c>
    </row>
    <row r="8378" spans="1:31" x14ac:dyDescent="0.25">
      <c r="A8378">
        <v>2289134</v>
      </c>
      <c r="B8378">
        <v>1</v>
      </c>
      <c r="C8378" t="s">
        <v>80</v>
      </c>
      <c r="D8378" t="s">
        <v>97</v>
      </c>
      <c r="E8378" t="s">
        <v>176</v>
      </c>
      <c r="F8378" t="s">
        <v>24035</v>
      </c>
      <c r="G8378" t="s">
        <v>178</v>
      </c>
      <c r="H8378" t="s">
        <v>150</v>
      </c>
      <c r="I8378" t="s">
        <v>136</v>
      </c>
      <c r="J8378" t="s">
        <v>137</v>
      </c>
      <c r="K8378" t="s">
        <v>138</v>
      </c>
      <c r="L8378" t="s">
        <v>24036</v>
      </c>
      <c r="M8378" t="s">
        <v>24037</v>
      </c>
      <c r="N8378">
        <v>2.8655555549999998</v>
      </c>
      <c r="O8378">
        <v>0</v>
      </c>
      <c r="P8378">
        <v>65</v>
      </c>
      <c r="Q8378">
        <v>0</v>
      </c>
      <c r="R8378">
        <v>28</v>
      </c>
      <c r="S8378">
        <v>0</v>
      </c>
      <c r="T8378">
        <v>37</v>
      </c>
      <c r="U8378">
        <v>0</v>
      </c>
      <c r="V8378">
        <v>0</v>
      </c>
      <c r="W8378">
        <v>0</v>
      </c>
      <c r="X8378">
        <v>79.51921061085838</v>
      </c>
      <c r="Y8378">
        <v>0</v>
      </c>
      <c r="Z8378">
        <v>144.05281012650502</v>
      </c>
      <c r="AA8378">
        <v>0</v>
      </c>
      <c r="AB8378">
        <v>196.36720149586111</v>
      </c>
      <c r="AC8378">
        <v>0</v>
      </c>
      <c r="AD8378">
        <v>0</v>
      </c>
      <c r="AE8378">
        <v>419.93922223322454</v>
      </c>
    </row>
    <row r="8379" spans="1:31" x14ac:dyDescent="0.25">
      <c r="A8379">
        <v>2289383</v>
      </c>
      <c r="B8379">
        <v>1</v>
      </c>
      <c r="C8379" t="s">
        <v>80</v>
      </c>
      <c r="D8379" t="s">
        <v>96</v>
      </c>
      <c r="E8379" t="s">
        <v>165</v>
      </c>
      <c r="F8379" t="s">
        <v>24038</v>
      </c>
      <c r="G8379" t="s">
        <v>198</v>
      </c>
      <c r="H8379" t="s">
        <v>150</v>
      </c>
      <c r="I8379" t="s">
        <v>136</v>
      </c>
      <c r="J8379" t="s">
        <v>137</v>
      </c>
      <c r="K8379" t="s">
        <v>138</v>
      </c>
      <c r="L8379" t="s">
        <v>24039</v>
      </c>
      <c r="M8379" t="s">
        <v>24040</v>
      </c>
      <c r="N8379">
        <v>4.2933333329999996</v>
      </c>
      <c r="O8379">
        <v>0</v>
      </c>
      <c r="P8379">
        <v>1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2.5518530903770666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2.5518530903770666</v>
      </c>
    </row>
    <row r="8380" spans="1:31" x14ac:dyDescent="0.25">
      <c r="A8380">
        <v>2289429</v>
      </c>
      <c r="B8380">
        <v>1</v>
      </c>
      <c r="C8380" t="s">
        <v>80</v>
      </c>
      <c r="D8380" t="s">
        <v>84</v>
      </c>
      <c r="E8380" t="s">
        <v>165</v>
      </c>
      <c r="F8380" t="s">
        <v>24041</v>
      </c>
      <c r="G8380" t="s">
        <v>198</v>
      </c>
      <c r="H8380" t="s">
        <v>150</v>
      </c>
      <c r="I8380" t="s">
        <v>136</v>
      </c>
      <c r="J8380" t="s">
        <v>137</v>
      </c>
      <c r="K8380" t="s">
        <v>138</v>
      </c>
      <c r="L8380" t="s">
        <v>24042</v>
      </c>
      <c r="M8380" t="s">
        <v>24043</v>
      </c>
      <c r="N8380">
        <v>3.0411111110000002</v>
      </c>
      <c r="O8380">
        <v>0</v>
      </c>
      <c r="P8380">
        <v>1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0.14208223702219167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0.14208223702219167</v>
      </c>
    </row>
    <row r="8381" spans="1:31" x14ac:dyDescent="0.25">
      <c r="A8381">
        <v>2289446</v>
      </c>
      <c r="B8381">
        <v>1</v>
      </c>
      <c r="C8381" t="s">
        <v>80</v>
      </c>
      <c r="D8381" t="s">
        <v>89</v>
      </c>
      <c r="E8381" t="s">
        <v>141</v>
      </c>
      <c r="F8381" t="s">
        <v>24044</v>
      </c>
      <c r="G8381" t="s">
        <v>442</v>
      </c>
      <c r="H8381" t="s">
        <v>135</v>
      </c>
      <c r="I8381" t="s">
        <v>738</v>
      </c>
      <c r="J8381" t="s">
        <v>137</v>
      </c>
      <c r="K8381" t="s">
        <v>144</v>
      </c>
      <c r="L8381" t="s">
        <v>24045</v>
      </c>
      <c r="M8381" t="s">
        <v>24046</v>
      </c>
      <c r="N8381">
        <v>2.9166666000000001E-2</v>
      </c>
      <c r="O8381">
        <v>4</v>
      </c>
      <c r="P8381">
        <v>425</v>
      </c>
      <c r="Q8381">
        <v>1</v>
      </c>
      <c r="R8381">
        <v>14</v>
      </c>
      <c r="S8381">
        <v>5</v>
      </c>
      <c r="T8381">
        <v>57</v>
      </c>
      <c r="U8381">
        <v>4</v>
      </c>
      <c r="V8381">
        <v>0</v>
      </c>
      <c r="W8381">
        <v>4.0791225971702501</v>
      </c>
      <c r="X8381">
        <v>6.036028952357257</v>
      </c>
      <c r="Y8381">
        <v>0.11410203867125</v>
      </c>
      <c r="Z8381">
        <v>0.22876436831325003</v>
      </c>
      <c r="AA8381">
        <v>2.94287932866375</v>
      </c>
      <c r="AB8381">
        <v>3.9096490360313743</v>
      </c>
      <c r="AC8381">
        <v>6.7340330385492511</v>
      </c>
      <c r="AD8381">
        <v>0</v>
      </c>
      <c r="AE8381">
        <v>24.044579359756383</v>
      </c>
    </row>
    <row r="8382" spans="1:31" x14ac:dyDescent="0.25">
      <c r="A8382">
        <v>2289423</v>
      </c>
      <c r="B8382">
        <v>1</v>
      </c>
      <c r="C8382" t="s">
        <v>80</v>
      </c>
      <c r="D8382" t="s">
        <v>106</v>
      </c>
      <c r="E8382" t="s">
        <v>165</v>
      </c>
      <c r="F8382" t="s">
        <v>24047</v>
      </c>
      <c r="G8382" t="s">
        <v>198</v>
      </c>
      <c r="H8382" t="s">
        <v>150</v>
      </c>
      <c r="I8382" t="s">
        <v>136</v>
      </c>
      <c r="J8382" t="s">
        <v>137</v>
      </c>
      <c r="K8382" t="s">
        <v>138</v>
      </c>
      <c r="L8382" t="s">
        <v>24048</v>
      </c>
      <c r="M8382" t="s">
        <v>24049</v>
      </c>
      <c r="N8382">
        <v>1.531666666</v>
      </c>
      <c r="O8382">
        <v>0</v>
      </c>
      <c r="P8382">
        <v>0</v>
      </c>
      <c r="Q8382">
        <v>0</v>
      </c>
      <c r="R8382">
        <v>1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2.170977874785E-2</v>
      </c>
      <c r="AA8382">
        <v>0</v>
      </c>
      <c r="AB8382">
        <v>0</v>
      </c>
      <c r="AC8382">
        <v>0</v>
      </c>
      <c r="AD8382">
        <v>0</v>
      </c>
      <c r="AE8382">
        <v>2.170977874785E-2</v>
      </c>
    </row>
    <row r="8383" spans="1:31" x14ac:dyDescent="0.25">
      <c r="A8383">
        <v>2289323</v>
      </c>
      <c r="B8383">
        <v>1</v>
      </c>
      <c r="C8383" t="s">
        <v>80</v>
      </c>
      <c r="D8383" t="s">
        <v>96</v>
      </c>
      <c r="E8383" t="s">
        <v>165</v>
      </c>
      <c r="F8383" t="s">
        <v>24050</v>
      </c>
      <c r="G8383" t="s">
        <v>198</v>
      </c>
      <c r="H8383" t="s">
        <v>150</v>
      </c>
      <c r="I8383" t="s">
        <v>136</v>
      </c>
      <c r="J8383" t="s">
        <v>137</v>
      </c>
      <c r="K8383" t="s">
        <v>138</v>
      </c>
      <c r="L8383" t="s">
        <v>24051</v>
      </c>
      <c r="M8383" t="s">
        <v>24052</v>
      </c>
      <c r="N8383">
        <v>5.3611111109999996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2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96.652506352550645</v>
      </c>
      <c r="AC8383">
        <v>0</v>
      </c>
      <c r="AD8383">
        <v>0</v>
      </c>
      <c r="AE8383">
        <v>96.652506352550645</v>
      </c>
    </row>
    <row r="8384" spans="1:31" x14ac:dyDescent="0.25">
      <c r="A8384">
        <v>2289346</v>
      </c>
      <c r="B8384">
        <v>1</v>
      </c>
      <c r="C8384" t="s">
        <v>81</v>
      </c>
      <c r="D8384" t="s">
        <v>128</v>
      </c>
      <c r="E8384" t="s">
        <v>165</v>
      </c>
      <c r="F8384" t="s">
        <v>24053</v>
      </c>
      <c r="G8384" t="s">
        <v>167</v>
      </c>
      <c r="H8384" t="s">
        <v>150</v>
      </c>
      <c r="I8384" t="s">
        <v>136</v>
      </c>
      <c r="J8384" t="s">
        <v>137</v>
      </c>
      <c r="K8384" t="s">
        <v>138</v>
      </c>
      <c r="L8384" t="s">
        <v>24054</v>
      </c>
      <c r="M8384" t="s">
        <v>24055</v>
      </c>
      <c r="N8384">
        <v>4.5374999999999996</v>
      </c>
      <c r="O8384">
        <v>0</v>
      </c>
      <c r="P8384">
        <v>7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6.5099181202110001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6.5099181202110001</v>
      </c>
    </row>
    <row r="8385" spans="1:31" x14ac:dyDescent="0.25">
      <c r="A8385">
        <v>2289154</v>
      </c>
      <c r="B8385">
        <v>1</v>
      </c>
      <c r="C8385" t="s">
        <v>80</v>
      </c>
      <c r="D8385" t="s">
        <v>96</v>
      </c>
      <c r="E8385" t="s">
        <v>165</v>
      </c>
      <c r="F8385" t="s">
        <v>24056</v>
      </c>
      <c r="G8385" t="s">
        <v>198</v>
      </c>
      <c r="H8385" t="s">
        <v>150</v>
      </c>
      <c r="I8385" t="s">
        <v>136</v>
      </c>
      <c r="J8385" t="s">
        <v>137</v>
      </c>
      <c r="K8385" t="s">
        <v>138</v>
      </c>
      <c r="L8385" t="s">
        <v>24057</v>
      </c>
      <c r="M8385" t="s">
        <v>24058</v>
      </c>
      <c r="N8385">
        <v>2.406666666</v>
      </c>
      <c r="O8385">
        <v>0</v>
      </c>
      <c r="P8385">
        <v>1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2.3918611173283999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2.3918611173283999</v>
      </c>
    </row>
    <row r="8386" spans="1:31" x14ac:dyDescent="0.25">
      <c r="A8386">
        <v>2289386</v>
      </c>
      <c r="B8386">
        <v>1</v>
      </c>
      <c r="C8386" t="s">
        <v>80</v>
      </c>
      <c r="D8386" t="s">
        <v>85</v>
      </c>
      <c r="E8386" t="s">
        <v>165</v>
      </c>
      <c r="F8386" t="s">
        <v>23872</v>
      </c>
      <c r="G8386" t="s">
        <v>225</v>
      </c>
      <c r="H8386" t="s">
        <v>150</v>
      </c>
      <c r="I8386" t="s">
        <v>136</v>
      </c>
      <c r="J8386" t="s">
        <v>137</v>
      </c>
      <c r="K8386" t="s">
        <v>138</v>
      </c>
      <c r="L8386" t="s">
        <v>24059</v>
      </c>
      <c r="M8386" t="s">
        <v>24060</v>
      </c>
      <c r="N8386">
        <v>2.0425</v>
      </c>
      <c r="O8386">
        <v>0</v>
      </c>
      <c r="P8386">
        <v>9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3.7879888938039508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3.7879888938039508</v>
      </c>
    </row>
    <row r="8387" spans="1:31" x14ac:dyDescent="0.25">
      <c r="A8387">
        <v>2289194</v>
      </c>
      <c r="B8387">
        <v>1</v>
      </c>
      <c r="C8387" t="s">
        <v>80</v>
      </c>
      <c r="D8387" t="s">
        <v>89</v>
      </c>
      <c r="E8387" t="s">
        <v>141</v>
      </c>
      <c r="F8387" t="s">
        <v>24044</v>
      </c>
      <c r="G8387" t="s">
        <v>154</v>
      </c>
      <c r="H8387" t="s">
        <v>135</v>
      </c>
      <c r="I8387" t="s">
        <v>136</v>
      </c>
      <c r="J8387" t="s">
        <v>137</v>
      </c>
      <c r="K8387" t="s">
        <v>144</v>
      </c>
      <c r="L8387" t="s">
        <v>24061</v>
      </c>
      <c r="M8387" t="s">
        <v>24062</v>
      </c>
      <c r="N8387">
        <v>1.113888888</v>
      </c>
      <c r="O8387">
        <v>4</v>
      </c>
      <c r="P8387">
        <v>425</v>
      </c>
      <c r="Q8387">
        <v>1</v>
      </c>
      <c r="R8387">
        <v>14</v>
      </c>
      <c r="S8387">
        <v>5</v>
      </c>
      <c r="T8387">
        <v>57</v>
      </c>
      <c r="U8387">
        <v>4</v>
      </c>
      <c r="V8387">
        <v>0</v>
      </c>
      <c r="W8387">
        <v>164.23390977389192</v>
      </c>
      <c r="X8387">
        <v>243.4587951192691</v>
      </c>
      <c r="Y8387">
        <v>4.6725998163461666</v>
      </c>
      <c r="Z8387">
        <v>8.0026515308657</v>
      </c>
      <c r="AA8387">
        <v>133.00259893208326</v>
      </c>
      <c r="AB8387">
        <v>171.82152896285791</v>
      </c>
      <c r="AC8387">
        <v>323.55350549975714</v>
      </c>
      <c r="AD8387">
        <v>0</v>
      </c>
      <c r="AE8387">
        <v>1048.7455896350712</v>
      </c>
    </row>
    <row r="8388" spans="1:31" x14ac:dyDescent="0.25">
      <c r="A8388">
        <v>2289177</v>
      </c>
      <c r="B8388">
        <v>1</v>
      </c>
      <c r="C8388" t="s">
        <v>80</v>
      </c>
      <c r="D8388" t="s">
        <v>83</v>
      </c>
      <c r="E8388" t="s">
        <v>132</v>
      </c>
      <c r="F8388" t="s">
        <v>1285</v>
      </c>
      <c r="G8388" t="s">
        <v>134</v>
      </c>
      <c r="H8388" t="s">
        <v>135</v>
      </c>
      <c r="I8388" t="s">
        <v>136</v>
      </c>
      <c r="J8388" t="s">
        <v>137</v>
      </c>
      <c r="K8388" t="s">
        <v>138</v>
      </c>
      <c r="L8388" t="s">
        <v>24063</v>
      </c>
      <c r="M8388" t="s">
        <v>24064</v>
      </c>
      <c r="N8388">
        <v>1.2705555550000001</v>
      </c>
      <c r="O8388">
        <v>0</v>
      </c>
      <c r="P8388">
        <v>9</v>
      </c>
      <c r="Q8388">
        <v>0</v>
      </c>
      <c r="R8388">
        <v>22</v>
      </c>
      <c r="S8388">
        <v>5</v>
      </c>
      <c r="T8388">
        <v>35</v>
      </c>
      <c r="U8388">
        <v>4</v>
      </c>
      <c r="V8388">
        <v>4</v>
      </c>
      <c r="W8388">
        <v>0</v>
      </c>
      <c r="X8388">
        <v>2.9848836799856007</v>
      </c>
      <c r="Y8388">
        <v>0</v>
      </c>
      <c r="Z8388">
        <v>30.156010114428003</v>
      </c>
      <c r="AA8388">
        <v>98.231258173213376</v>
      </c>
      <c r="AB8388">
        <v>143.2428450531138</v>
      </c>
      <c r="AC8388">
        <v>307.32249777001999</v>
      </c>
      <c r="AD8388">
        <v>354.84407053595157</v>
      </c>
      <c r="AE8388">
        <v>936.78156532671244</v>
      </c>
    </row>
    <row r="8389" spans="1:31" x14ac:dyDescent="0.25">
      <c r="A8389">
        <v>2289426</v>
      </c>
      <c r="B8389">
        <v>1</v>
      </c>
      <c r="C8389" t="s">
        <v>80</v>
      </c>
      <c r="D8389" t="s">
        <v>104</v>
      </c>
      <c r="E8389" t="s">
        <v>147</v>
      </c>
      <c r="F8389" t="s">
        <v>24065</v>
      </c>
      <c r="G8389" t="s">
        <v>233</v>
      </c>
      <c r="H8389" t="s">
        <v>150</v>
      </c>
      <c r="I8389" t="s">
        <v>136</v>
      </c>
      <c r="J8389" t="s">
        <v>137</v>
      </c>
      <c r="K8389" t="s">
        <v>138</v>
      </c>
      <c r="L8389" t="s">
        <v>24066</v>
      </c>
      <c r="M8389" t="s">
        <v>24067</v>
      </c>
      <c r="N8389">
        <v>1.0888888880000001</v>
      </c>
      <c r="O8389">
        <v>0</v>
      </c>
      <c r="P8389">
        <v>0</v>
      </c>
      <c r="Q8389">
        <v>0</v>
      </c>
      <c r="R8389">
        <v>2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0.84303600874688323</v>
      </c>
      <c r="AA8389">
        <v>0</v>
      </c>
      <c r="AB8389">
        <v>0</v>
      </c>
      <c r="AC8389">
        <v>0</v>
      </c>
      <c r="AD8389">
        <v>0</v>
      </c>
      <c r="AE8389">
        <v>0.84303600874688323</v>
      </c>
    </row>
    <row r="8390" spans="1:31" x14ac:dyDescent="0.25">
      <c r="A8390">
        <v>2289240</v>
      </c>
      <c r="B8390">
        <v>1</v>
      </c>
      <c r="C8390" t="s">
        <v>80</v>
      </c>
      <c r="D8390" t="s">
        <v>93</v>
      </c>
      <c r="E8390" t="s">
        <v>176</v>
      </c>
      <c r="F8390" t="s">
        <v>24068</v>
      </c>
      <c r="G8390" t="s">
        <v>143</v>
      </c>
      <c r="H8390" t="s">
        <v>150</v>
      </c>
      <c r="I8390" t="s">
        <v>136</v>
      </c>
      <c r="J8390" t="s">
        <v>137</v>
      </c>
      <c r="K8390" t="s">
        <v>144</v>
      </c>
      <c r="L8390" t="s">
        <v>24069</v>
      </c>
      <c r="M8390" t="s">
        <v>24070</v>
      </c>
      <c r="N8390">
        <v>4.8572222219999999</v>
      </c>
      <c r="O8390">
        <v>0</v>
      </c>
      <c r="P8390">
        <v>21</v>
      </c>
      <c r="Q8390">
        <v>0</v>
      </c>
      <c r="R8390">
        <v>0</v>
      </c>
      <c r="S8390">
        <v>0</v>
      </c>
      <c r="T8390">
        <v>5</v>
      </c>
      <c r="U8390">
        <v>0</v>
      </c>
      <c r="V8390">
        <v>0</v>
      </c>
      <c r="W8390">
        <v>0</v>
      </c>
      <c r="X8390">
        <v>10.557379939548003</v>
      </c>
      <c r="Y8390">
        <v>0</v>
      </c>
      <c r="Z8390">
        <v>0</v>
      </c>
      <c r="AA8390">
        <v>0</v>
      </c>
      <c r="AB8390">
        <v>9.5873348461265895</v>
      </c>
      <c r="AC8390">
        <v>0</v>
      </c>
      <c r="AD8390">
        <v>0</v>
      </c>
      <c r="AE8390">
        <v>20.144714785674594</v>
      </c>
    </row>
    <row r="8391" spans="1:31" x14ac:dyDescent="0.25">
      <c r="A8391">
        <v>2289486</v>
      </c>
      <c r="B8391">
        <v>1</v>
      </c>
      <c r="C8391" t="s">
        <v>80</v>
      </c>
      <c r="D8391" t="s">
        <v>89</v>
      </c>
      <c r="E8391" t="s">
        <v>147</v>
      </c>
      <c r="F8391" t="s">
        <v>24071</v>
      </c>
      <c r="G8391" t="s">
        <v>149</v>
      </c>
      <c r="H8391" t="s">
        <v>150</v>
      </c>
      <c r="I8391" t="s">
        <v>136</v>
      </c>
      <c r="J8391" t="s">
        <v>137</v>
      </c>
      <c r="K8391" t="s">
        <v>138</v>
      </c>
      <c r="L8391" t="s">
        <v>24072</v>
      </c>
      <c r="M8391" t="s">
        <v>24073</v>
      </c>
      <c r="N8391">
        <v>0.68416666599999998</v>
      </c>
      <c r="O8391">
        <v>0</v>
      </c>
      <c r="P8391">
        <v>69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17.28443966489338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17.28443966489338</v>
      </c>
    </row>
    <row r="8392" spans="1:31" x14ac:dyDescent="0.25">
      <c r="A8392">
        <v>2289532</v>
      </c>
      <c r="B8392">
        <v>1</v>
      </c>
      <c r="C8392" t="s">
        <v>80</v>
      </c>
      <c r="D8392" t="s">
        <v>107</v>
      </c>
      <c r="E8392" t="s">
        <v>165</v>
      </c>
      <c r="F8392" t="s">
        <v>18940</v>
      </c>
      <c r="G8392" t="s">
        <v>225</v>
      </c>
      <c r="H8392" t="s">
        <v>150</v>
      </c>
      <c r="I8392" t="s">
        <v>136</v>
      </c>
      <c r="J8392" t="s">
        <v>137</v>
      </c>
      <c r="K8392" t="s">
        <v>138</v>
      </c>
      <c r="L8392" t="s">
        <v>24074</v>
      </c>
      <c r="M8392" t="s">
        <v>24075</v>
      </c>
      <c r="N8392">
        <v>0.81694444399999999</v>
      </c>
      <c r="O8392">
        <v>0</v>
      </c>
      <c r="P8392">
        <v>6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1.0521892719249391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1.0521892719249391</v>
      </c>
    </row>
    <row r="8393" spans="1:31" x14ac:dyDescent="0.25">
      <c r="A8393">
        <v>2289469</v>
      </c>
      <c r="B8393">
        <v>1</v>
      </c>
      <c r="C8393" t="s">
        <v>80</v>
      </c>
      <c r="D8393" t="s">
        <v>95</v>
      </c>
      <c r="E8393" t="s">
        <v>147</v>
      </c>
      <c r="F8393" t="s">
        <v>24076</v>
      </c>
      <c r="G8393" t="s">
        <v>297</v>
      </c>
      <c r="H8393" t="s">
        <v>150</v>
      </c>
      <c r="I8393" t="s">
        <v>136</v>
      </c>
      <c r="J8393" t="s">
        <v>137</v>
      </c>
      <c r="K8393" t="s">
        <v>138</v>
      </c>
      <c r="L8393" t="s">
        <v>24077</v>
      </c>
      <c r="M8393" t="s">
        <v>24078</v>
      </c>
      <c r="N8393">
        <v>0.64694444399999995</v>
      </c>
      <c r="O8393">
        <v>0</v>
      </c>
      <c r="P8393">
        <v>21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3.913601299444597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3.913601299444597</v>
      </c>
    </row>
    <row r="8394" spans="1:31" x14ac:dyDescent="0.25">
      <c r="A8394">
        <v>2289114</v>
      </c>
      <c r="B8394">
        <v>1</v>
      </c>
      <c r="C8394" t="s">
        <v>80</v>
      </c>
      <c r="D8394" t="s">
        <v>83</v>
      </c>
      <c r="E8394" t="s">
        <v>141</v>
      </c>
      <c r="F8394" t="s">
        <v>24079</v>
      </c>
      <c r="G8394" t="s">
        <v>442</v>
      </c>
      <c r="H8394" t="s">
        <v>135</v>
      </c>
      <c r="I8394" t="s">
        <v>738</v>
      </c>
      <c r="J8394" t="s">
        <v>137</v>
      </c>
      <c r="K8394" t="s">
        <v>138</v>
      </c>
      <c r="L8394" t="s">
        <v>23948</v>
      </c>
      <c r="M8394" t="s">
        <v>24080</v>
      </c>
      <c r="N8394">
        <v>4.7222222000000001E-2</v>
      </c>
      <c r="O8394">
        <v>0</v>
      </c>
      <c r="P8394">
        <v>2766</v>
      </c>
      <c r="Q8394">
        <v>0</v>
      </c>
      <c r="R8394">
        <v>0</v>
      </c>
      <c r="S8394">
        <v>1</v>
      </c>
      <c r="T8394">
        <v>376</v>
      </c>
      <c r="U8394">
        <v>0</v>
      </c>
      <c r="V8394">
        <v>2</v>
      </c>
      <c r="W8394">
        <v>0</v>
      </c>
      <c r="X8394">
        <v>81.551454885254898</v>
      </c>
      <c r="Y8394">
        <v>0</v>
      </c>
      <c r="Z8394">
        <v>0</v>
      </c>
      <c r="AA8394">
        <v>14.232188063663333</v>
      </c>
      <c r="AB8394">
        <v>9.8402624457046297</v>
      </c>
      <c r="AC8394">
        <v>0</v>
      </c>
      <c r="AD8394">
        <v>0.17178426767825</v>
      </c>
      <c r="AE8394">
        <v>105.7956896623011</v>
      </c>
    </row>
    <row r="8395" spans="1:31" x14ac:dyDescent="0.25">
      <c r="A8395">
        <v>2289300</v>
      </c>
      <c r="B8395">
        <v>1</v>
      </c>
      <c r="C8395" t="s">
        <v>81</v>
      </c>
      <c r="D8395" t="s">
        <v>119</v>
      </c>
      <c r="E8395" t="s">
        <v>165</v>
      </c>
      <c r="F8395" t="s">
        <v>24081</v>
      </c>
      <c r="G8395" t="s">
        <v>261</v>
      </c>
      <c r="H8395" t="s">
        <v>150</v>
      </c>
      <c r="I8395" t="s">
        <v>136</v>
      </c>
      <c r="J8395" t="s">
        <v>137</v>
      </c>
      <c r="K8395" t="s">
        <v>138</v>
      </c>
      <c r="L8395" t="s">
        <v>24082</v>
      </c>
      <c r="M8395" t="s">
        <v>24083</v>
      </c>
      <c r="N8395">
        <v>1.424722222</v>
      </c>
      <c r="O8395">
        <v>0</v>
      </c>
      <c r="P8395">
        <v>1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0.24468945824003335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0.24468945824003335</v>
      </c>
    </row>
    <row r="8396" spans="1:31" x14ac:dyDescent="0.25">
      <c r="A8396">
        <v>2289512</v>
      </c>
      <c r="B8396">
        <v>1</v>
      </c>
      <c r="C8396" t="s">
        <v>81</v>
      </c>
      <c r="D8396" t="s">
        <v>112</v>
      </c>
      <c r="E8396" t="s">
        <v>141</v>
      </c>
      <c r="F8396" t="s">
        <v>24084</v>
      </c>
      <c r="G8396" t="s">
        <v>134</v>
      </c>
      <c r="H8396" t="s">
        <v>135</v>
      </c>
      <c r="I8396" t="s">
        <v>136</v>
      </c>
      <c r="J8396" t="s">
        <v>137</v>
      </c>
      <c r="K8396" t="s">
        <v>138</v>
      </c>
      <c r="L8396" t="s">
        <v>24085</v>
      </c>
      <c r="M8396" t="s">
        <v>24086</v>
      </c>
      <c r="N8396">
        <v>0.45722222200000001</v>
      </c>
      <c r="O8396">
        <v>0</v>
      </c>
      <c r="P8396">
        <v>189</v>
      </c>
      <c r="Q8396">
        <v>0</v>
      </c>
      <c r="R8396">
        <v>9</v>
      </c>
      <c r="S8396">
        <v>0</v>
      </c>
      <c r="T8396">
        <v>22</v>
      </c>
      <c r="U8396">
        <v>0</v>
      </c>
      <c r="V8396">
        <v>0</v>
      </c>
      <c r="W8396">
        <v>0</v>
      </c>
      <c r="X8396">
        <v>18.713880078958827</v>
      </c>
      <c r="Y8396">
        <v>0</v>
      </c>
      <c r="Z8396">
        <v>1.5199828728870002</v>
      </c>
      <c r="AA8396">
        <v>0</v>
      </c>
      <c r="AB8396">
        <v>1.376443523595867</v>
      </c>
      <c r="AC8396">
        <v>0</v>
      </c>
      <c r="AD8396">
        <v>0</v>
      </c>
      <c r="AE8396">
        <v>21.610306475441693</v>
      </c>
    </row>
    <row r="8397" spans="1:31" x14ac:dyDescent="0.25">
      <c r="A8397">
        <v>2289263</v>
      </c>
      <c r="B8397">
        <v>1</v>
      </c>
      <c r="C8397" t="s">
        <v>80</v>
      </c>
      <c r="D8397" t="s">
        <v>86</v>
      </c>
      <c r="E8397" t="s">
        <v>147</v>
      </c>
      <c r="F8397" t="s">
        <v>24087</v>
      </c>
      <c r="G8397" t="s">
        <v>143</v>
      </c>
      <c r="H8397" t="s">
        <v>150</v>
      </c>
      <c r="I8397" t="s">
        <v>136</v>
      </c>
      <c r="J8397" t="s">
        <v>137</v>
      </c>
      <c r="K8397" t="s">
        <v>144</v>
      </c>
      <c r="L8397" t="s">
        <v>24088</v>
      </c>
      <c r="M8397" t="s">
        <v>24089</v>
      </c>
      <c r="N8397">
        <v>6.102777777</v>
      </c>
      <c r="O8397">
        <v>0</v>
      </c>
      <c r="P8397">
        <v>143</v>
      </c>
      <c r="Q8397">
        <v>0</v>
      </c>
      <c r="R8397">
        <v>0</v>
      </c>
      <c r="S8397">
        <v>0</v>
      </c>
      <c r="T8397">
        <v>9</v>
      </c>
      <c r="U8397">
        <v>0</v>
      </c>
      <c r="V8397">
        <v>0</v>
      </c>
      <c r="W8397">
        <v>0</v>
      </c>
      <c r="X8397">
        <v>338.56367504208066</v>
      </c>
      <c r="Y8397">
        <v>0</v>
      </c>
      <c r="Z8397">
        <v>0</v>
      </c>
      <c r="AA8397">
        <v>0</v>
      </c>
      <c r="AB8397">
        <v>22.176733554801331</v>
      </c>
      <c r="AC8397">
        <v>0</v>
      </c>
      <c r="AD8397">
        <v>0</v>
      </c>
      <c r="AE8397">
        <v>360.74040859688199</v>
      </c>
    </row>
    <row r="8398" spans="1:31" x14ac:dyDescent="0.25">
      <c r="A8398">
        <v>2289449</v>
      </c>
      <c r="B8398">
        <v>1</v>
      </c>
      <c r="C8398" t="s">
        <v>81</v>
      </c>
      <c r="D8398" t="s">
        <v>112</v>
      </c>
      <c r="E8398" t="s">
        <v>141</v>
      </c>
      <c r="F8398" t="s">
        <v>24090</v>
      </c>
      <c r="G8398" t="s">
        <v>268</v>
      </c>
      <c r="H8398" t="s">
        <v>135</v>
      </c>
      <c r="I8398" t="s">
        <v>136</v>
      </c>
      <c r="J8398" t="s">
        <v>137</v>
      </c>
      <c r="K8398" t="s">
        <v>138</v>
      </c>
      <c r="L8398" t="s">
        <v>24091</v>
      </c>
      <c r="M8398" t="s">
        <v>24092</v>
      </c>
      <c r="N8398">
        <v>0.55194444399999998</v>
      </c>
      <c r="O8398">
        <v>0</v>
      </c>
      <c r="P8398">
        <v>280</v>
      </c>
      <c r="Q8398">
        <v>1</v>
      </c>
      <c r="R8398">
        <v>5</v>
      </c>
      <c r="S8398">
        <v>1</v>
      </c>
      <c r="T8398">
        <v>22</v>
      </c>
      <c r="U8398">
        <v>0</v>
      </c>
      <c r="V8398">
        <v>0</v>
      </c>
      <c r="W8398">
        <v>0</v>
      </c>
      <c r="X8398">
        <v>14.262989634607015</v>
      </c>
      <c r="Y8398">
        <v>5.1885931422749998</v>
      </c>
      <c r="Z8398">
        <v>3.4253434979941669E-2</v>
      </c>
      <c r="AA8398">
        <v>0.89509495593416655</v>
      </c>
      <c r="AB8398">
        <v>1.7324015188895998</v>
      </c>
      <c r="AC8398">
        <v>0</v>
      </c>
      <c r="AD8398">
        <v>0</v>
      </c>
      <c r="AE8398">
        <v>22.11333268668572</v>
      </c>
    </row>
    <row r="8399" spans="1:31" x14ac:dyDescent="0.25">
      <c r="A8399">
        <v>2289157</v>
      </c>
      <c r="B8399">
        <v>1</v>
      </c>
      <c r="C8399" t="s">
        <v>80</v>
      </c>
      <c r="D8399" t="s">
        <v>95</v>
      </c>
      <c r="E8399" t="s">
        <v>132</v>
      </c>
      <c r="F8399" t="s">
        <v>11648</v>
      </c>
      <c r="G8399" t="s">
        <v>1804</v>
      </c>
      <c r="H8399" t="s">
        <v>135</v>
      </c>
      <c r="I8399" t="s">
        <v>136</v>
      </c>
      <c r="J8399" t="s">
        <v>137</v>
      </c>
      <c r="K8399" t="s">
        <v>138</v>
      </c>
      <c r="L8399" t="s">
        <v>24093</v>
      </c>
      <c r="M8399" t="s">
        <v>24094</v>
      </c>
      <c r="N8399">
        <v>2.2847222220000001</v>
      </c>
      <c r="O8399">
        <v>0</v>
      </c>
      <c r="P8399">
        <v>0</v>
      </c>
      <c r="Q8399">
        <v>0</v>
      </c>
      <c r="R8399">
        <v>0</v>
      </c>
      <c r="S8399">
        <v>3</v>
      </c>
      <c r="T8399">
        <v>0</v>
      </c>
      <c r="U8399">
        <v>1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7.3894974501427768</v>
      </c>
      <c r="AB8399">
        <v>0</v>
      </c>
      <c r="AC8399">
        <v>364.33380066840562</v>
      </c>
      <c r="AD8399">
        <v>0</v>
      </c>
      <c r="AE8399">
        <v>371.72329811854837</v>
      </c>
    </row>
    <row r="8400" spans="1:31" x14ac:dyDescent="0.25">
      <c r="A8400">
        <v>2289257</v>
      </c>
      <c r="B8400">
        <v>1</v>
      </c>
      <c r="C8400" t="s">
        <v>81</v>
      </c>
      <c r="D8400" t="s">
        <v>127</v>
      </c>
      <c r="E8400" t="s">
        <v>141</v>
      </c>
      <c r="F8400" t="s">
        <v>24095</v>
      </c>
      <c r="G8400" t="s">
        <v>134</v>
      </c>
      <c r="H8400" t="s">
        <v>135</v>
      </c>
      <c r="I8400" t="s">
        <v>136</v>
      </c>
      <c r="J8400" t="s">
        <v>137</v>
      </c>
      <c r="K8400" t="s">
        <v>138</v>
      </c>
      <c r="L8400" t="s">
        <v>24096</v>
      </c>
      <c r="M8400" t="s">
        <v>24097</v>
      </c>
      <c r="N8400">
        <v>0.61611111100000004</v>
      </c>
      <c r="O8400">
        <v>0</v>
      </c>
      <c r="P8400">
        <v>339</v>
      </c>
      <c r="Q8400">
        <v>0</v>
      </c>
      <c r="R8400">
        <v>2</v>
      </c>
      <c r="S8400">
        <v>4</v>
      </c>
      <c r="T8400">
        <v>13</v>
      </c>
      <c r="U8400">
        <v>0</v>
      </c>
      <c r="V8400">
        <v>0</v>
      </c>
      <c r="W8400">
        <v>0</v>
      </c>
      <c r="X8400">
        <v>50.951780525960771</v>
      </c>
      <c r="Y8400">
        <v>0</v>
      </c>
      <c r="Z8400">
        <v>0.25616697065620003</v>
      </c>
      <c r="AA8400">
        <v>33.389279046029834</v>
      </c>
      <c r="AB8400">
        <v>5.691718557749839</v>
      </c>
      <c r="AC8400">
        <v>0</v>
      </c>
      <c r="AD8400">
        <v>0</v>
      </c>
      <c r="AE8400">
        <v>90.288945100396646</v>
      </c>
    </row>
    <row r="8401" spans="1:31" x14ac:dyDescent="0.25">
      <c r="A8401">
        <v>2289103</v>
      </c>
      <c r="B8401">
        <v>1</v>
      </c>
      <c r="C8401" t="s">
        <v>80</v>
      </c>
      <c r="D8401" t="s">
        <v>87</v>
      </c>
      <c r="E8401" t="s">
        <v>176</v>
      </c>
      <c r="F8401" t="s">
        <v>24098</v>
      </c>
      <c r="G8401" t="s">
        <v>261</v>
      </c>
      <c r="H8401" t="s">
        <v>150</v>
      </c>
      <c r="I8401" t="s">
        <v>136</v>
      </c>
      <c r="J8401" t="s">
        <v>137</v>
      </c>
      <c r="K8401" t="s">
        <v>138</v>
      </c>
      <c r="L8401" t="s">
        <v>24099</v>
      </c>
      <c r="M8401" t="s">
        <v>24100</v>
      </c>
      <c r="N8401">
        <v>0.65277777699999995</v>
      </c>
      <c r="O8401">
        <v>0</v>
      </c>
      <c r="P8401">
        <v>106</v>
      </c>
      <c r="Q8401">
        <v>0</v>
      </c>
      <c r="R8401">
        <v>0</v>
      </c>
      <c r="S8401">
        <v>0</v>
      </c>
      <c r="T8401">
        <v>33</v>
      </c>
      <c r="U8401">
        <v>0</v>
      </c>
      <c r="V8401">
        <v>4</v>
      </c>
      <c r="W8401">
        <v>0</v>
      </c>
      <c r="X8401">
        <v>27.551243235486083</v>
      </c>
      <c r="Y8401">
        <v>0</v>
      </c>
      <c r="Z8401">
        <v>0</v>
      </c>
      <c r="AA8401">
        <v>0</v>
      </c>
      <c r="AB8401">
        <v>45.592160314748192</v>
      </c>
      <c r="AC8401">
        <v>0</v>
      </c>
      <c r="AD8401">
        <v>95.350618385782013</v>
      </c>
      <c r="AE8401">
        <v>168.49402193601628</v>
      </c>
    </row>
    <row r="8402" spans="1:31" x14ac:dyDescent="0.25">
      <c r="A8402">
        <v>2289289</v>
      </c>
      <c r="B8402">
        <v>1</v>
      </c>
      <c r="C8402" t="s">
        <v>81</v>
      </c>
      <c r="D8402" t="s">
        <v>127</v>
      </c>
      <c r="E8402" t="s">
        <v>132</v>
      </c>
      <c r="F8402" t="s">
        <v>23992</v>
      </c>
      <c r="G8402" t="s">
        <v>162</v>
      </c>
      <c r="H8402" t="s">
        <v>135</v>
      </c>
      <c r="I8402" t="s">
        <v>136</v>
      </c>
      <c r="J8402" t="s">
        <v>137</v>
      </c>
      <c r="K8402" t="s">
        <v>138</v>
      </c>
      <c r="L8402" t="s">
        <v>24101</v>
      </c>
      <c r="M8402" t="s">
        <v>24102</v>
      </c>
      <c r="N8402">
        <v>2.429166666</v>
      </c>
      <c r="O8402">
        <v>3</v>
      </c>
      <c r="P8402">
        <v>476</v>
      </c>
      <c r="Q8402">
        <v>79</v>
      </c>
      <c r="R8402">
        <v>74</v>
      </c>
      <c r="S8402">
        <v>17</v>
      </c>
      <c r="T8402">
        <v>40</v>
      </c>
      <c r="U8402">
        <v>5</v>
      </c>
      <c r="V8402">
        <v>0</v>
      </c>
      <c r="W8402">
        <v>0.49539824609999994</v>
      </c>
      <c r="X8402">
        <v>224.15203327550824</v>
      </c>
      <c r="Y8402">
        <v>124.89416342137574</v>
      </c>
      <c r="Z8402">
        <v>62.460495351919931</v>
      </c>
      <c r="AA8402">
        <v>1315.1323007347039</v>
      </c>
      <c r="AB8402">
        <v>70.458778259117508</v>
      </c>
      <c r="AC8402">
        <v>1211.0897199451601</v>
      </c>
      <c r="AD8402">
        <v>0</v>
      </c>
      <c r="AE8402">
        <v>3008.6828892338854</v>
      </c>
    </row>
    <row r="8403" spans="1:31" x14ac:dyDescent="0.25">
      <c r="A8403">
        <v>2289389</v>
      </c>
      <c r="B8403">
        <v>1</v>
      </c>
      <c r="C8403" t="s">
        <v>80</v>
      </c>
      <c r="D8403" t="s">
        <v>82</v>
      </c>
      <c r="E8403" t="s">
        <v>165</v>
      </c>
      <c r="F8403" t="s">
        <v>24103</v>
      </c>
      <c r="G8403" t="s">
        <v>297</v>
      </c>
      <c r="H8403" t="s">
        <v>150</v>
      </c>
      <c r="I8403" t="s">
        <v>136</v>
      </c>
      <c r="J8403" t="s">
        <v>137</v>
      </c>
      <c r="K8403" t="s">
        <v>138</v>
      </c>
      <c r="L8403" t="s">
        <v>24104</v>
      </c>
      <c r="M8403" t="s">
        <v>24105</v>
      </c>
      <c r="N8403">
        <v>2.4566666659999998</v>
      </c>
      <c r="O8403">
        <v>0</v>
      </c>
      <c r="P8403">
        <v>5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1.79875175146695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1.79875175146695</v>
      </c>
    </row>
    <row r="8404" spans="1:31" x14ac:dyDescent="0.25">
      <c r="A8404">
        <v>2289475</v>
      </c>
      <c r="B8404">
        <v>1</v>
      </c>
      <c r="C8404" t="s">
        <v>81</v>
      </c>
      <c r="D8404" t="s">
        <v>118</v>
      </c>
      <c r="E8404" t="s">
        <v>147</v>
      </c>
      <c r="F8404" t="s">
        <v>24106</v>
      </c>
      <c r="G8404" t="s">
        <v>149</v>
      </c>
      <c r="H8404" t="s">
        <v>150</v>
      </c>
      <c r="I8404" t="s">
        <v>136</v>
      </c>
      <c r="J8404" t="s">
        <v>137</v>
      </c>
      <c r="K8404" t="s">
        <v>138</v>
      </c>
      <c r="L8404" t="s">
        <v>24107</v>
      </c>
      <c r="M8404" t="s">
        <v>24108</v>
      </c>
      <c r="N8404">
        <v>0.55333333299999998</v>
      </c>
      <c r="O8404">
        <v>0</v>
      </c>
      <c r="P8404">
        <v>0</v>
      </c>
      <c r="Q8404">
        <v>0</v>
      </c>
      <c r="R8404">
        <v>5</v>
      </c>
      <c r="S8404">
        <v>0</v>
      </c>
      <c r="T8404">
        <v>2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0.53531480149279997</v>
      </c>
      <c r="AA8404">
        <v>0</v>
      </c>
      <c r="AB8404">
        <v>0</v>
      </c>
      <c r="AC8404">
        <v>0</v>
      </c>
      <c r="AD8404">
        <v>0</v>
      </c>
      <c r="AE8404">
        <v>0.53531480149279997</v>
      </c>
    </row>
    <row r="8405" spans="1:31" x14ac:dyDescent="0.25">
      <c r="A8405">
        <v>2289521</v>
      </c>
      <c r="B8405">
        <v>1</v>
      </c>
      <c r="C8405" t="s">
        <v>81</v>
      </c>
      <c r="D8405" t="s">
        <v>128</v>
      </c>
      <c r="E8405" t="s">
        <v>165</v>
      </c>
      <c r="F8405" t="s">
        <v>24109</v>
      </c>
      <c r="G8405" t="s">
        <v>225</v>
      </c>
      <c r="H8405" t="s">
        <v>150</v>
      </c>
      <c r="I8405" t="s">
        <v>136</v>
      </c>
      <c r="J8405" t="s">
        <v>137</v>
      </c>
      <c r="K8405" t="s">
        <v>138</v>
      </c>
      <c r="L8405" t="s">
        <v>24110</v>
      </c>
      <c r="M8405" t="s">
        <v>24111</v>
      </c>
      <c r="N8405">
        <v>1.2761111110000001</v>
      </c>
      <c r="O8405">
        <v>0</v>
      </c>
      <c r="P8405">
        <v>5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0.99603644540472225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0.99603644540472225</v>
      </c>
    </row>
    <row r="8406" spans="1:31" x14ac:dyDescent="0.25">
      <c r="A8406">
        <v>2289535</v>
      </c>
      <c r="B8406">
        <v>1</v>
      </c>
      <c r="C8406" t="s">
        <v>80</v>
      </c>
      <c r="D8406" t="s">
        <v>83</v>
      </c>
      <c r="E8406" t="s">
        <v>141</v>
      </c>
      <c r="F8406" t="s">
        <v>17677</v>
      </c>
      <c r="G8406" t="s">
        <v>162</v>
      </c>
      <c r="H8406" t="s">
        <v>135</v>
      </c>
      <c r="I8406" t="s">
        <v>136</v>
      </c>
      <c r="J8406" t="s">
        <v>137</v>
      </c>
      <c r="K8406" t="s">
        <v>138</v>
      </c>
      <c r="L8406" t="s">
        <v>24112</v>
      </c>
      <c r="M8406" t="s">
        <v>24113</v>
      </c>
      <c r="N8406">
        <v>3.4402777769999999</v>
      </c>
      <c r="O8406">
        <v>0</v>
      </c>
      <c r="P8406">
        <v>128</v>
      </c>
      <c r="Q8406">
        <v>0</v>
      </c>
      <c r="R8406">
        <v>0</v>
      </c>
      <c r="S8406">
        <v>7</v>
      </c>
      <c r="T8406">
        <v>42</v>
      </c>
      <c r="U8406">
        <v>5</v>
      </c>
      <c r="V8406">
        <v>7</v>
      </c>
      <c r="W8406">
        <v>0</v>
      </c>
      <c r="X8406">
        <v>130.7896490587288</v>
      </c>
      <c r="Y8406">
        <v>0</v>
      </c>
      <c r="Z8406">
        <v>0</v>
      </c>
      <c r="AA8406">
        <v>983.03688243087061</v>
      </c>
      <c r="AB8406">
        <v>493.22427363997275</v>
      </c>
      <c r="AC8406">
        <v>1363.7688848842222</v>
      </c>
      <c r="AD8406">
        <v>124.94213495413625</v>
      </c>
      <c r="AE8406">
        <v>3095.7618249679308</v>
      </c>
    </row>
    <row r="8407" spans="1:31" x14ac:dyDescent="0.25">
      <c r="A8407">
        <v>2289538</v>
      </c>
      <c r="B8407">
        <v>1</v>
      </c>
      <c r="C8407" t="s">
        <v>80</v>
      </c>
      <c r="D8407" t="s">
        <v>96</v>
      </c>
      <c r="E8407" t="s">
        <v>165</v>
      </c>
      <c r="F8407" t="s">
        <v>24114</v>
      </c>
      <c r="G8407" t="s">
        <v>167</v>
      </c>
      <c r="H8407" t="s">
        <v>150</v>
      </c>
      <c r="I8407" t="s">
        <v>136</v>
      </c>
      <c r="J8407" t="s">
        <v>137</v>
      </c>
      <c r="K8407" t="s">
        <v>138</v>
      </c>
      <c r="L8407" t="s">
        <v>24115</v>
      </c>
      <c r="M8407" t="s">
        <v>24116</v>
      </c>
      <c r="N8407">
        <v>3.1063888880000001</v>
      </c>
      <c r="O8407">
        <v>0</v>
      </c>
      <c r="P8407">
        <v>1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2.1353130650008336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2.1353130650008336</v>
      </c>
    </row>
    <row r="8408" spans="1:31" x14ac:dyDescent="0.25">
      <c r="A8408">
        <v>2289372</v>
      </c>
      <c r="B8408">
        <v>1</v>
      </c>
      <c r="C8408" t="s">
        <v>80</v>
      </c>
      <c r="D8408" t="s">
        <v>84</v>
      </c>
      <c r="E8408" t="s">
        <v>165</v>
      </c>
      <c r="F8408" t="s">
        <v>24117</v>
      </c>
      <c r="G8408" t="s">
        <v>198</v>
      </c>
      <c r="H8408" t="s">
        <v>150</v>
      </c>
      <c r="I8408" t="s">
        <v>136</v>
      </c>
      <c r="J8408" t="s">
        <v>137</v>
      </c>
      <c r="K8408" t="s">
        <v>138</v>
      </c>
      <c r="L8408" t="s">
        <v>24118</v>
      </c>
      <c r="M8408" t="s">
        <v>24119</v>
      </c>
      <c r="N8408">
        <v>1.5155555549999999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1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</row>
    <row r="8409" spans="1:31" x14ac:dyDescent="0.25">
      <c r="A8409">
        <v>2289515</v>
      </c>
      <c r="B8409">
        <v>1</v>
      </c>
      <c r="C8409" t="s">
        <v>81</v>
      </c>
      <c r="D8409" t="s">
        <v>128</v>
      </c>
      <c r="E8409" t="s">
        <v>141</v>
      </c>
      <c r="F8409" t="s">
        <v>23918</v>
      </c>
      <c r="G8409" t="s">
        <v>278</v>
      </c>
      <c r="H8409" t="s">
        <v>135</v>
      </c>
      <c r="I8409" t="s">
        <v>136</v>
      </c>
      <c r="J8409" t="s">
        <v>137</v>
      </c>
      <c r="K8409" t="s">
        <v>138</v>
      </c>
      <c r="L8409" t="s">
        <v>24120</v>
      </c>
      <c r="M8409" t="s">
        <v>24121</v>
      </c>
      <c r="N8409">
        <v>1.2002777769999999</v>
      </c>
      <c r="O8409">
        <v>7</v>
      </c>
      <c r="P8409">
        <v>0</v>
      </c>
      <c r="Q8409">
        <v>34</v>
      </c>
      <c r="R8409">
        <v>0</v>
      </c>
      <c r="S8409">
        <v>0</v>
      </c>
      <c r="T8409">
        <v>1</v>
      </c>
      <c r="U8409">
        <v>0</v>
      </c>
      <c r="V8409">
        <v>0</v>
      </c>
      <c r="W8409">
        <v>3.2032947093990005</v>
      </c>
      <c r="X8409">
        <v>0</v>
      </c>
      <c r="Y8409">
        <v>7.2981078307590854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10.501402540158086</v>
      </c>
    </row>
    <row r="8410" spans="1:31" x14ac:dyDescent="0.25">
      <c r="A8410">
        <v>2289309</v>
      </c>
      <c r="B8410">
        <v>1</v>
      </c>
      <c r="C8410" t="s">
        <v>80</v>
      </c>
      <c r="D8410" t="s">
        <v>97</v>
      </c>
      <c r="E8410" t="s">
        <v>165</v>
      </c>
      <c r="F8410" t="s">
        <v>24122</v>
      </c>
      <c r="G8410" t="s">
        <v>198</v>
      </c>
      <c r="H8410" t="s">
        <v>150</v>
      </c>
      <c r="I8410" t="s">
        <v>136</v>
      </c>
      <c r="J8410" t="s">
        <v>137</v>
      </c>
      <c r="K8410" t="s">
        <v>138</v>
      </c>
      <c r="L8410" t="s">
        <v>24123</v>
      </c>
      <c r="M8410" t="s">
        <v>24124</v>
      </c>
      <c r="N8410">
        <v>4.6463888879999997</v>
      </c>
      <c r="O8410">
        <v>0</v>
      </c>
      <c r="P8410">
        <v>1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2.3513353342163503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2.3513353342163503</v>
      </c>
    </row>
    <row r="8411" spans="1:31" x14ac:dyDescent="0.25">
      <c r="A8411">
        <v>2289166</v>
      </c>
      <c r="B8411">
        <v>1</v>
      </c>
      <c r="C8411" t="s">
        <v>81</v>
      </c>
      <c r="D8411" t="s">
        <v>127</v>
      </c>
      <c r="E8411" t="s">
        <v>132</v>
      </c>
      <c r="F8411" t="s">
        <v>9352</v>
      </c>
      <c r="G8411" t="s">
        <v>143</v>
      </c>
      <c r="H8411" t="s">
        <v>135</v>
      </c>
      <c r="I8411" t="s">
        <v>136</v>
      </c>
      <c r="J8411" t="s">
        <v>137</v>
      </c>
      <c r="K8411" t="s">
        <v>144</v>
      </c>
      <c r="L8411" t="s">
        <v>24125</v>
      </c>
      <c r="M8411" t="s">
        <v>24126</v>
      </c>
      <c r="N8411">
        <v>7.0561111109999999</v>
      </c>
      <c r="O8411">
        <v>1</v>
      </c>
      <c r="P8411">
        <v>1131</v>
      </c>
      <c r="Q8411">
        <v>147</v>
      </c>
      <c r="R8411">
        <v>99</v>
      </c>
      <c r="S8411">
        <v>11</v>
      </c>
      <c r="T8411">
        <v>136</v>
      </c>
      <c r="U8411">
        <v>3</v>
      </c>
      <c r="V8411">
        <v>2</v>
      </c>
      <c r="W8411">
        <v>1.7498413780798889</v>
      </c>
      <c r="X8411">
        <v>1875.3356728480887</v>
      </c>
      <c r="Y8411">
        <v>1439.9076854642294</v>
      </c>
      <c r="Z8411">
        <v>364.24359395609264</v>
      </c>
      <c r="AA8411">
        <v>375.91772457531874</v>
      </c>
      <c r="AB8411">
        <v>616.42461485962008</v>
      </c>
      <c r="AC8411">
        <v>2413.9325072984957</v>
      </c>
      <c r="AD8411">
        <v>2430.0062214619338</v>
      </c>
      <c r="AE8411">
        <v>9517.5178618418595</v>
      </c>
    </row>
    <row r="8412" spans="1:31" x14ac:dyDescent="0.25">
      <c r="A8412">
        <v>2289203</v>
      </c>
      <c r="B8412">
        <v>1</v>
      </c>
      <c r="C8412" t="s">
        <v>80</v>
      </c>
      <c r="D8412" t="s">
        <v>83</v>
      </c>
      <c r="E8412" t="s">
        <v>141</v>
      </c>
      <c r="F8412" t="s">
        <v>24127</v>
      </c>
      <c r="G8412" t="s">
        <v>1121</v>
      </c>
      <c r="H8412" t="s">
        <v>135</v>
      </c>
      <c r="I8412" t="s">
        <v>136</v>
      </c>
      <c r="J8412" t="s">
        <v>137</v>
      </c>
      <c r="K8412" t="s">
        <v>138</v>
      </c>
      <c r="L8412" t="s">
        <v>24128</v>
      </c>
      <c r="M8412" t="s">
        <v>24129</v>
      </c>
      <c r="N8412">
        <v>5.0350000000000001</v>
      </c>
      <c r="O8412">
        <v>0</v>
      </c>
      <c r="P8412">
        <v>0</v>
      </c>
      <c r="Q8412">
        <v>0</v>
      </c>
      <c r="R8412">
        <v>0</v>
      </c>
      <c r="S8412">
        <v>3</v>
      </c>
      <c r="T8412">
        <v>1</v>
      </c>
      <c r="U8412">
        <v>0</v>
      </c>
      <c r="V8412">
        <v>1</v>
      </c>
      <c r="W8412">
        <v>0</v>
      </c>
      <c r="X8412">
        <v>0</v>
      </c>
      <c r="Y8412">
        <v>0</v>
      </c>
      <c r="Z8412">
        <v>0</v>
      </c>
      <c r="AA8412">
        <v>15.934584365344087</v>
      </c>
      <c r="AB8412">
        <v>1.3314737006746249</v>
      </c>
      <c r="AC8412">
        <v>0</v>
      </c>
      <c r="AD8412">
        <v>163.8923578024509</v>
      </c>
      <c r="AE8412">
        <v>181.1584158684696</v>
      </c>
    </row>
    <row r="8413" spans="1:31" x14ac:dyDescent="0.25">
      <c r="A8413">
        <v>2289292</v>
      </c>
      <c r="B8413">
        <v>1</v>
      </c>
      <c r="C8413" t="s">
        <v>80</v>
      </c>
      <c r="D8413" t="s">
        <v>105</v>
      </c>
      <c r="E8413" t="s">
        <v>157</v>
      </c>
      <c r="F8413" t="s">
        <v>12491</v>
      </c>
      <c r="G8413" t="s">
        <v>143</v>
      </c>
      <c r="H8413" t="s">
        <v>135</v>
      </c>
      <c r="I8413" t="s">
        <v>136</v>
      </c>
      <c r="J8413" t="s">
        <v>137</v>
      </c>
      <c r="K8413" t="s">
        <v>144</v>
      </c>
      <c r="L8413" t="s">
        <v>24130</v>
      </c>
      <c r="M8413" t="s">
        <v>24131</v>
      </c>
      <c r="N8413">
        <v>1.7136111110000001</v>
      </c>
      <c r="O8413">
        <v>0</v>
      </c>
      <c r="P8413">
        <v>164</v>
      </c>
      <c r="Q8413">
        <v>0</v>
      </c>
      <c r="R8413">
        <v>0</v>
      </c>
      <c r="S8413">
        <v>15</v>
      </c>
      <c r="T8413">
        <v>28</v>
      </c>
      <c r="U8413">
        <v>16</v>
      </c>
      <c r="V8413">
        <v>3</v>
      </c>
      <c r="W8413">
        <v>0</v>
      </c>
      <c r="X8413">
        <v>70.268055089486566</v>
      </c>
      <c r="Y8413">
        <v>0</v>
      </c>
      <c r="Z8413">
        <v>0</v>
      </c>
      <c r="AA8413">
        <v>174.46673340944398</v>
      </c>
      <c r="AB8413">
        <v>116.44305137983933</v>
      </c>
      <c r="AC8413">
        <v>2861.6086196217807</v>
      </c>
      <c r="AD8413">
        <v>179.24891666532619</v>
      </c>
      <c r="AE8413">
        <v>3402.0353761658766</v>
      </c>
    </row>
    <row r="8414" spans="1:31" x14ac:dyDescent="0.25">
      <c r="A8414">
        <v>2289146</v>
      </c>
      <c r="B8414">
        <v>1</v>
      </c>
      <c r="C8414" t="s">
        <v>80</v>
      </c>
      <c r="D8414" t="s">
        <v>93</v>
      </c>
      <c r="E8414" t="s">
        <v>147</v>
      </c>
      <c r="F8414" t="s">
        <v>24132</v>
      </c>
      <c r="G8414" t="s">
        <v>387</v>
      </c>
      <c r="H8414" t="s">
        <v>150</v>
      </c>
      <c r="I8414" t="s">
        <v>136</v>
      </c>
      <c r="J8414" t="s">
        <v>3</v>
      </c>
      <c r="K8414" t="s">
        <v>138</v>
      </c>
      <c r="L8414" t="s">
        <v>24133</v>
      </c>
      <c r="M8414" t="s">
        <v>24134</v>
      </c>
      <c r="N8414">
        <v>5.7519444440000003</v>
      </c>
      <c r="O8414">
        <v>0</v>
      </c>
      <c r="P8414">
        <v>1</v>
      </c>
      <c r="Q8414">
        <v>0</v>
      </c>
      <c r="R8414">
        <v>3</v>
      </c>
      <c r="S8414">
        <v>0</v>
      </c>
      <c r="T8414">
        <v>1</v>
      </c>
      <c r="U8414">
        <v>0</v>
      </c>
      <c r="V8414">
        <v>0</v>
      </c>
      <c r="W8414">
        <v>0</v>
      </c>
      <c r="X8414">
        <v>0.50881131814589997</v>
      </c>
      <c r="Y8414">
        <v>0</v>
      </c>
      <c r="Z8414">
        <v>23.781338053053965</v>
      </c>
      <c r="AA8414">
        <v>0</v>
      </c>
      <c r="AB8414">
        <v>0</v>
      </c>
      <c r="AC8414">
        <v>0</v>
      </c>
      <c r="AD8414">
        <v>0</v>
      </c>
      <c r="AE8414">
        <v>24.290149371199863</v>
      </c>
    </row>
    <row r="8415" spans="1:31" x14ac:dyDescent="0.25">
      <c r="A8415">
        <v>2289223</v>
      </c>
      <c r="B8415">
        <v>1</v>
      </c>
      <c r="C8415" t="s">
        <v>80</v>
      </c>
      <c r="D8415" t="s">
        <v>104</v>
      </c>
      <c r="E8415" t="s">
        <v>176</v>
      </c>
      <c r="F8415" t="s">
        <v>24135</v>
      </c>
      <c r="G8415" t="s">
        <v>143</v>
      </c>
      <c r="H8415" t="s">
        <v>150</v>
      </c>
      <c r="I8415" t="s">
        <v>136</v>
      </c>
      <c r="J8415" t="s">
        <v>137</v>
      </c>
      <c r="K8415" t="s">
        <v>144</v>
      </c>
      <c r="L8415" t="s">
        <v>24136</v>
      </c>
      <c r="M8415" t="s">
        <v>24137</v>
      </c>
      <c r="N8415">
        <v>2.52</v>
      </c>
      <c r="O8415">
        <v>0</v>
      </c>
      <c r="P8415">
        <v>52</v>
      </c>
      <c r="Q8415">
        <v>0</v>
      </c>
      <c r="R8415">
        <v>9</v>
      </c>
      <c r="S8415">
        <v>0</v>
      </c>
      <c r="T8415">
        <v>8</v>
      </c>
      <c r="U8415">
        <v>0</v>
      </c>
      <c r="V8415">
        <v>0</v>
      </c>
      <c r="W8415">
        <v>0</v>
      </c>
      <c r="X8415">
        <v>20.80571448213648</v>
      </c>
      <c r="Y8415">
        <v>0</v>
      </c>
      <c r="Z8415">
        <v>2.3281857218905504</v>
      </c>
      <c r="AA8415">
        <v>0</v>
      </c>
      <c r="AB8415">
        <v>4.2255051219315831</v>
      </c>
      <c r="AC8415">
        <v>0</v>
      </c>
      <c r="AD8415">
        <v>0</v>
      </c>
      <c r="AE8415">
        <v>27.359405325958612</v>
      </c>
    </row>
    <row r="8416" spans="1:31" x14ac:dyDescent="0.25">
      <c r="A8416">
        <v>2289269</v>
      </c>
      <c r="B8416">
        <v>1</v>
      </c>
      <c r="C8416" t="s">
        <v>80</v>
      </c>
      <c r="D8416" t="s">
        <v>96</v>
      </c>
      <c r="E8416" t="s">
        <v>165</v>
      </c>
      <c r="F8416" t="s">
        <v>24138</v>
      </c>
      <c r="G8416" t="s">
        <v>261</v>
      </c>
      <c r="H8416" t="s">
        <v>150</v>
      </c>
      <c r="I8416" t="s">
        <v>136</v>
      </c>
      <c r="J8416" t="s">
        <v>137</v>
      </c>
      <c r="K8416" t="s">
        <v>138</v>
      </c>
      <c r="L8416" t="s">
        <v>24139</v>
      </c>
      <c r="M8416" t="s">
        <v>24140</v>
      </c>
      <c r="N8416">
        <v>0.85694444400000003</v>
      </c>
      <c r="O8416">
        <v>0</v>
      </c>
      <c r="P8416">
        <v>1</v>
      </c>
      <c r="Q8416">
        <v>0</v>
      </c>
      <c r="R8416">
        <v>0</v>
      </c>
      <c r="S8416">
        <v>0</v>
      </c>
      <c r="T8416">
        <v>2</v>
      </c>
      <c r="U8416">
        <v>0</v>
      </c>
      <c r="V8416">
        <v>0</v>
      </c>
      <c r="W8416">
        <v>0</v>
      </c>
      <c r="X8416">
        <v>5.2205833645833331E-3</v>
      </c>
      <c r="Y8416">
        <v>0</v>
      </c>
      <c r="Z8416">
        <v>0</v>
      </c>
      <c r="AA8416">
        <v>0</v>
      </c>
      <c r="AB8416">
        <v>2.4172193450876667</v>
      </c>
      <c r="AC8416">
        <v>0</v>
      </c>
      <c r="AD8416">
        <v>0</v>
      </c>
      <c r="AE8416">
        <v>2.42243992845225</v>
      </c>
    </row>
    <row r="8417" spans="1:31" x14ac:dyDescent="0.25">
      <c r="A8417">
        <v>2289140</v>
      </c>
      <c r="B8417">
        <v>1</v>
      </c>
      <c r="C8417" t="s">
        <v>80</v>
      </c>
      <c r="D8417" t="s">
        <v>93</v>
      </c>
      <c r="E8417" t="s">
        <v>165</v>
      </c>
      <c r="F8417" t="s">
        <v>24141</v>
      </c>
      <c r="G8417" t="s">
        <v>198</v>
      </c>
      <c r="H8417" t="s">
        <v>150</v>
      </c>
      <c r="I8417" t="s">
        <v>136</v>
      </c>
      <c r="J8417" t="s">
        <v>137</v>
      </c>
      <c r="K8417" t="s">
        <v>138</v>
      </c>
      <c r="L8417" t="s">
        <v>24142</v>
      </c>
      <c r="M8417" t="s">
        <v>24143</v>
      </c>
      <c r="N8417">
        <v>4.0136111110000003</v>
      </c>
      <c r="O8417">
        <v>0</v>
      </c>
      <c r="P8417">
        <v>0</v>
      </c>
      <c r="Q8417">
        <v>0</v>
      </c>
      <c r="R8417">
        <v>1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0.11855435118365001</v>
      </c>
      <c r="AA8417">
        <v>0</v>
      </c>
      <c r="AB8417">
        <v>0</v>
      </c>
      <c r="AC8417">
        <v>0</v>
      </c>
      <c r="AD8417">
        <v>0</v>
      </c>
      <c r="AE8417">
        <v>0.11855435118365001</v>
      </c>
    </row>
    <row r="8418" spans="1:31" x14ac:dyDescent="0.25">
      <c r="A8418">
        <v>2289432</v>
      </c>
      <c r="B8418">
        <v>1</v>
      </c>
      <c r="C8418" t="s">
        <v>80</v>
      </c>
      <c r="D8418" t="s">
        <v>85</v>
      </c>
      <c r="E8418" t="s">
        <v>165</v>
      </c>
      <c r="F8418" t="s">
        <v>22047</v>
      </c>
      <c r="G8418" t="s">
        <v>167</v>
      </c>
      <c r="H8418" t="s">
        <v>150</v>
      </c>
      <c r="I8418" t="s">
        <v>136</v>
      </c>
      <c r="J8418" t="s">
        <v>137</v>
      </c>
      <c r="K8418" t="s">
        <v>138</v>
      </c>
      <c r="L8418" t="s">
        <v>24144</v>
      </c>
      <c r="M8418" t="s">
        <v>24145</v>
      </c>
      <c r="N8418">
        <v>3.76</v>
      </c>
      <c r="O8418">
        <v>0</v>
      </c>
      <c r="P8418">
        <v>6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6.8070980990189005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6.8070980990189005</v>
      </c>
    </row>
    <row r="8419" spans="1:31" x14ac:dyDescent="0.25">
      <c r="A8419">
        <v>2289186</v>
      </c>
      <c r="B8419">
        <v>1</v>
      </c>
      <c r="C8419" t="s">
        <v>80</v>
      </c>
      <c r="D8419" t="s">
        <v>90</v>
      </c>
      <c r="E8419" t="s">
        <v>141</v>
      </c>
      <c r="F8419" t="s">
        <v>24146</v>
      </c>
      <c r="G8419" t="s">
        <v>143</v>
      </c>
      <c r="H8419" t="s">
        <v>135</v>
      </c>
      <c r="I8419" t="s">
        <v>136</v>
      </c>
      <c r="J8419" t="s">
        <v>137</v>
      </c>
      <c r="K8419" t="s">
        <v>144</v>
      </c>
      <c r="L8419" t="s">
        <v>24147</v>
      </c>
      <c r="M8419" t="s">
        <v>24148</v>
      </c>
      <c r="N8419">
        <v>9.4075000000000006</v>
      </c>
      <c r="O8419">
        <v>0</v>
      </c>
      <c r="P8419">
        <v>1896</v>
      </c>
      <c r="Q8419">
        <v>0</v>
      </c>
      <c r="R8419">
        <v>0</v>
      </c>
      <c r="S8419">
        <v>0</v>
      </c>
      <c r="T8419">
        <v>223</v>
      </c>
      <c r="U8419">
        <v>0</v>
      </c>
      <c r="V8419">
        <v>0</v>
      </c>
      <c r="W8419">
        <v>0</v>
      </c>
      <c r="X8419">
        <v>4227.7664442611294</v>
      </c>
      <c r="Y8419">
        <v>0</v>
      </c>
      <c r="Z8419">
        <v>0</v>
      </c>
      <c r="AA8419">
        <v>0</v>
      </c>
      <c r="AB8419">
        <v>1216.0972044872785</v>
      </c>
      <c r="AC8419">
        <v>0</v>
      </c>
      <c r="AD8419">
        <v>0</v>
      </c>
      <c r="AE8419">
        <v>5443.8636487484082</v>
      </c>
    </row>
    <row r="8420" spans="1:31" x14ac:dyDescent="0.25">
      <c r="A8420">
        <v>2289375</v>
      </c>
      <c r="B8420">
        <v>1</v>
      </c>
      <c r="C8420" t="s">
        <v>80</v>
      </c>
      <c r="D8420" t="s">
        <v>83</v>
      </c>
      <c r="E8420" t="s">
        <v>147</v>
      </c>
      <c r="F8420" t="s">
        <v>24149</v>
      </c>
      <c r="G8420" t="s">
        <v>149</v>
      </c>
      <c r="H8420" t="s">
        <v>150</v>
      </c>
      <c r="I8420" t="s">
        <v>136</v>
      </c>
      <c r="J8420" t="s">
        <v>137</v>
      </c>
      <c r="K8420" t="s">
        <v>138</v>
      </c>
      <c r="L8420" t="s">
        <v>24150</v>
      </c>
      <c r="M8420" t="s">
        <v>24151</v>
      </c>
      <c r="N8420">
        <v>1.501666666</v>
      </c>
      <c r="O8420">
        <v>0</v>
      </c>
      <c r="P8420">
        <v>88</v>
      </c>
      <c r="Q8420">
        <v>0</v>
      </c>
      <c r="R8420">
        <v>0</v>
      </c>
      <c r="S8420">
        <v>0</v>
      </c>
      <c r="T8420">
        <v>7</v>
      </c>
      <c r="U8420">
        <v>0</v>
      </c>
      <c r="V8420">
        <v>0</v>
      </c>
      <c r="W8420">
        <v>0</v>
      </c>
      <c r="X8420">
        <v>35.046610153999765</v>
      </c>
      <c r="Y8420">
        <v>0</v>
      </c>
      <c r="Z8420">
        <v>0</v>
      </c>
      <c r="AA8420">
        <v>0</v>
      </c>
      <c r="AB8420">
        <v>5.901493675212901</v>
      </c>
      <c r="AC8420">
        <v>0</v>
      </c>
      <c r="AD8420">
        <v>0</v>
      </c>
      <c r="AE8420">
        <v>40.94810382921267</v>
      </c>
    </row>
    <row r="8421" spans="1:31" x14ac:dyDescent="0.25">
      <c r="A8421">
        <v>2289541</v>
      </c>
      <c r="B8421">
        <v>1</v>
      </c>
      <c r="C8421" t="s">
        <v>81</v>
      </c>
      <c r="D8421" t="s">
        <v>127</v>
      </c>
      <c r="E8421" t="s">
        <v>147</v>
      </c>
      <c r="F8421" t="s">
        <v>17410</v>
      </c>
      <c r="G8421" t="s">
        <v>261</v>
      </c>
      <c r="H8421" t="s">
        <v>150</v>
      </c>
      <c r="I8421" t="s">
        <v>136</v>
      </c>
      <c r="J8421" t="s">
        <v>137</v>
      </c>
      <c r="K8421" t="s">
        <v>138</v>
      </c>
      <c r="L8421" t="s">
        <v>24152</v>
      </c>
      <c r="M8421" t="s">
        <v>24153</v>
      </c>
      <c r="N8421">
        <v>2.591111111</v>
      </c>
      <c r="O8421">
        <v>0</v>
      </c>
      <c r="P8421">
        <v>21</v>
      </c>
      <c r="Q8421">
        <v>0</v>
      </c>
      <c r="R8421">
        <v>0</v>
      </c>
      <c r="S8421">
        <v>0</v>
      </c>
      <c r="T8421">
        <v>3</v>
      </c>
      <c r="U8421">
        <v>0</v>
      </c>
      <c r="V8421">
        <v>0</v>
      </c>
      <c r="W8421">
        <v>0</v>
      </c>
      <c r="X8421">
        <v>18.816113747982854</v>
      </c>
      <c r="Y8421">
        <v>0</v>
      </c>
      <c r="Z8421">
        <v>0</v>
      </c>
      <c r="AA8421">
        <v>0</v>
      </c>
      <c r="AB8421">
        <v>5.3235991461407588</v>
      </c>
      <c r="AC8421">
        <v>0</v>
      </c>
      <c r="AD8421">
        <v>0</v>
      </c>
      <c r="AE8421">
        <v>24.139712894123612</v>
      </c>
    </row>
    <row r="8422" spans="1:31" x14ac:dyDescent="0.25">
      <c r="A8422">
        <v>2289455</v>
      </c>
      <c r="B8422">
        <v>1</v>
      </c>
      <c r="C8422" t="s">
        <v>80</v>
      </c>
      <c r="D8422" t="s">
        <v>98</v>
      </c>
      <c r="E8422" t="s">
        <v>165</v>
      </c>
      <c r="F8422" t="s">
        <v>24154</v>
      </c>
      <c r="G8422" t="s">
        <v>261</v>
      </c>
      <c r="H8422" t="s">
        <v>150</v>
      </c>
      <c r="I8422" t="s">
        <v>136</v>
      </c>
      <c r="J8422" t="s">
        <v>137</v>
      </c>
      <c r="K8422" t="s">
        <v>138</v>
      </c>
      <c r="L8422" t="s">
        <v>24155</v>
      </c>
      <c r="M8422" t="s">
        <v>24156</v>
      </c>
      <c r="N8422">
        <v>0.96888888799999995</v>
      </c>
      <c r="O8422">
        <v>0</v>
      </c>
      <c r="P8422">
        <v>1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0.1092516670098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0.1092516670098</v>
      </c>
    </row>
    <row r="8423" spans="1:31" x14ac:dyDescent="0.25">
      <c r="A8423">
        <v>2289859</v>
      </c>
      <c r="B8423">
        <v>1</v>
      </c>
      <c r="C8423" t="s">
        <v>80</v>
      </c>
      <c r="D8423" t="s">
        <v>96</v>
      </c>
      <c r="E8423" t="s">
        <v>147</v>
      </c>
      <c r="F8423" t="s">
        <v>24157</v>
      </c>
      <c r="G8423" t="s">
        <v>261</v>
      </c>
      <c r="H8423" t="s">
        <v>150</v>
      </c>
      <c r="I8423" t="s">
        <v>136</v>
      </c>
      <c r="J8423" t="s">
        <v>137</v>
      </c>
      <c r="K8423" t="s">
        <v>138</v>
      </c>
      <c r="L8423" t="s">
        <v>24158</v>
      </c>
      <c r="M8423" t="s">
        <v>24159</v>
      </c>
      <c r="N8423">
        <v>0.61555555500000003</v>
      </c>
      <c r="O8423">
        <v>0</v>
      </c>
      <c r="P8423">
        <v>63</v>
      </c>
      <c r="Q8423">
        <v>0</v>
      </c>
      <c r="R8423">
        <v>0</v>
      </c>
      <c r="S8423">
        <v>0</v>
      </c>
      <c r="T8423">
        <v>2</v>
      </c>
      <c r="U8423">
        <v>0</v>
      </c>
      <c r="V8423">
        <v>0</v>
      </c>
      <c r="W8423">
        <v>0</v>
      </c>
      <c r="X8423">
        <v>28.174080969607068</v>
      </c>
      <c r="Y8423">
        <v>0</v>
      </c>
      <c r="Z8423">
        <v>0</v>
      </c>
      <c r="AA8423">
        <v>0</v>
      </c>
      <c r="AB8423">
        <v>1.1148972588645556</v>
      </c>
      <c r="AC8423">
        <v>0</v>
      </c>
      <c r="AD8423">
        <v>0</v>
      </c>
      <c r="AE8423">
        <v>29.288978228471624</v>
      </c>
    </row>
    <row r="8424" spans="1:31" x14ac:dyDescent="0.25">
      <c r="A8424">
        <v>2289882</v>
      </c>
      <c r="B8424">
        <v>1</v>
      </c>
      <c r="C8424" t="s">
        <v>80</v>
      </c>
      <c r="D8424" t="s">
        <v>83</v>
      </c>
      <c r="E8424" t="s">
        <v>165</v>
      </c>
      <c r="F8424" t="s">
        <v>24160</v>
      </c>
      <c r="G8424" t="s">
        <v>225</v>
      </c>
      <c r="H8424" t="s">
        <v>150</v>
      </c>
      <c r="I8424" t="s">
        <v>136</v>
      </c>
      <c r="J8424" t="s">
        <v>137</v>
      </c>
      <c r="K8424" t="s">
        <v>138</v>
      </c>
      <c r="L8424" t="s">
        <v>24161</v>
      </c>
      <c r="M8424" t="s">
        <v>24162</v>
      </c>
      <c r="N8424">
        <v>1.1488888880000001</v>
      </c>
      <c r="O8424">
        <v>0</v>
      </c>
      <c r="P8424">
        <v>9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3.3504887988354444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3.3504887988354444</v>
      </c>
    </row>
    <row r="8425" spans="1:31" x14ac:dyDescent="0.25">
      <c r="A8425">
        <v>2289667</v>
      </c>
      <c r="B8425">
        <v>1</v>
      </c>
      <c r="C8425" t="s">
        <v>80</v>
      </c>
      <c r="D8425" t="s">
        <v>103</v>
      </c>
      <c r="E8425" t="s">
        <v>165</v>
      </c>
      <c r="F8425" t="s">
        <v>24163</v>
      </c>
      <c r="G8425" t="s">
        <v>198</v>
      </c>
      <c r="H8425" t="s">
        <v>150</v>
      </c>
      <c r="I8425" t="s">
        <v>136</v>
      </c>
      <c r="J8425" t="s">
        <v>137</v>
      </c>
      <c r="K8425" t="s">
        <v>138</v>
      </c>
      <c r="L8425" t="s">
        <v>24164</v>
      </c>
      <c r="M8425" t="s">
        <v>24165</v>
      </c>
      <c r="N8425">
        <v>1.0622222219999999</v>
      </c>
      <c r="O8425">
        <v>0</v>
      </c>
      <c r="P8425">
        <v>1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0.66104753751927492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0.66104753751927492</v>
      </c>
    </row>
    <row r="8426" spans="1:31" x14ac:dyDescent="0.25">
      <c r="A8426">
        <v>2289713</v>
      </c>
      <c r="B8426">
        <v>1</v>
      </c>
      <c r="C8426" t="s">
        <v>80</v>
      </c>
      <c r="D8426" t="s">
        <v>82</v>
      </c>
      <c r="E8426" t="s">
        <v>147</v>
      </c>
      <c r="F8426" t="s">
        <v>24166</v>
      </c>
      <c r="G8426" t="s">
        <v>143</v>
      </c>
      <c r="H8426" t="s">
        <v>150</v>
      </c>
      <c r="I8426" t="s">
        <v>136</v>
      </c>
      <c r="J8426" t="s">
        <v>137</v>
      </c>
      <c r="K8426" t="s">
        <v>144</v>
      </c>
      <c r="L8426" t="s">
        <v>24167</v>
      </c>
      <c r="M8426" t="s">
        <v>24168</v>
      </c>
      <c r="N8426">
        <v>2.7208333329999999</v>
      </c>
      <c r="O8426">
        <v>0</v>
      </c>
      <c r="P8426">
        <v>202</v>
      </c>
      <c r="Q8426">
        <v>0</v>
      </c>
      <c r="R8426">
        <v>0</v>
      </c>
      <c r="S8426">
        <v>0</v>
      </c>
      <c r="T8426">
        <v>40</v>
      </c>
      <c r="U8426">
        <v>0</v>
      </c>
      <c r="V8426">
        <v>0</v>
      </c>
      <c r="W8426">
        <v>0</v>
      </c>
      <c r="X8426">
        <v>184.24728561065871</v>
      </c>
      <c r="Y8426">
        <v>0</v>
      </c>
      <c r="Z8426">
        <v>0</v>
      </c>
      <c r="AA8426">
        <v>0</v>
      </c>
      <c r="AB8426">
        <v>46.445326473977858</v>
      </c>
      <c r="AC8426">
        <v>0</v>
      </c>
      <c r="AD8426">
        <v>0</v>
      </c>
      <c r="AE8426">
        <v>230.69261208463655</v>
      </c>
    </row>
    <row r="8427" spans="1:31" x14ac:dyDescent="0.25">
      <c r="A8427">
        <v>2289690</v>
      </c>
      <c r="B8427">
        <v>1</v>
      </c>
      <c r="C8427" t="s">
        <v>80</v>
      </c>
      <c r="D8427" t="s">
        <v>94</v>
      </c>
      <c r="E8427" t="s">
        <v>141</v>
      </c>
      <c r="F8427" t="s">
        <v>24169</v>
      </c>
      <c r="G8427" t="s">
        <v>154</v>
      </c>
      <c r="H8427" t="s">
        <v>135</v>
      </c>
      <c r="I8427" t="s">
        <v>136</v>
      </c>
      <c r="J8427" t="s">
        <v>137</v>
      </c>
      <c r="K8427" t="s">
        <v>144</v>
      </c>
      <c r="L8427" t="s">
        <v>24170</v>
      </c>
      <c r="M8427" t="s">
        <v>24171</v>
      </c>
      <c r="N8427">
        <v>9.5350000000000001</v>
      </c>
      <c r="O8427">
        <v>0</v>
      </c>
      <c r="P8427">
        <v>1</v>
      </c>
      <c r="Q8427">
        <v>0</v>
      </c>
      <c r="R8427">
        <v>0</v>
      </c>
      <c r="S8427">
        <v>0</v>
      </c>
      <c r="T8427">
        <v>56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315.9096394605595</v>
      </c>
      <c r="AC8427">
        <v>0</v>
      </c>
      <c r="AD8427">
        <v>0</v>
      </c>
      <c r="AE8427">
        <v>315.9096394605595</v>
      </c>
    </row>
    <row r="8428" spans="1:31" x14ac:dyDescent="0.25">
      <c r="A8428">
        <v>2289673</v>
      </c>
      <c r="B8428">
        <v>1</v>
      </c>
      <c r="C8428" t="s">
        <v>80</v>
      </c>
      <c r="D8428" t="s">
        <v>110</v>
      </c>
      <c r="E8428" t="s">
        <v>165</v>
      </c>
      <c r="F8428" t="s">
        <v>24172</v>
      </c>
      <c r="G8428" t="s">
        <v>167</v>
      </c>
      <c r="H8428" t="s">
        <v>150</v>
      </c>
      <c r="I8428" t="s">
        <v>136</v>
      </c>
      <c r="J8428" t="s">
        <v>137</v>
      </c>
      <c r="K8428" t="s">
        <v>138</v>
      </c>
      <c r="L8428" t="s">
        <v>24173</v>
      </c>
      <c r="M8428" t="s">
        <v>24174</v>
      </c>
      <c r="N8428">
        <v>6.0427777770000004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3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211.17056700395506</v>
      </c>
      <c r="AC8428">
        <v>0</v>
      </c>
      <c r="AD8428">
        <v>0</v>
      </c>
      <c r="AE8428">
        <v>211.17056700395506</v>
      </c>
    </row>
    <row r="8429" spans="1:31" x14ac:dyDescent="0.25">
      <c r="A8429">
        <v>2289919</v>
      </c>
      <c r="B8429">
        <v>1</v>
      </c>
      <c r="C8429" t="s">
        <v>81</v>
      </c>
      <c r="D8429" t="s">
        <v>113</v>
      </c>
      <c r="E8429" t="s">
        <v>141</v>
      </c>
      <c r="F8429" t="s">
        <v>2840</v>
      </c>
      <c r="G8429" t="s">
        <v>134</v>
      </c>
      <c r="H8429" t="s">
        <v>135</v>
      </c>
      <c r="I8429" t="s">
        <v>136</v>
      </c>
      <c r="J8429" t="s">
        <v>137</v>
      </c>
      <c r="K8429" t="s">
        <v>138</v>
      </c>
      <c r="L8429" t="s">
        <v>24175</v>
      </c>
      <c r="M8429" t="s">
        <v>24176</v>
      </c>
      <c r="N8429">
        <v>0.98055555500000002</v>
      </c>
      <c r="O8429">
        <v>4</v>
      </c>
      <c r="P8429">
        <v>120</v>
      </c>
      <c r="Q8429">
        <v>18</v>
      </c>
      <c r="R8429">
        <v>39</v>
      </c>
      <c r="S8429">
        <v>3</v>
      </c>
      <c r="T8429">
        <v>48</v>
      </c>
      <c r="U8429">
        <v>1</v>
      </c>
      <c r="V8429">
        <v>0</v>
      </c>
      <c r="W8429">
        <v>7.5200493650383757</v>
      </c>
      <c r="X8429">
        <v>19.810646786182303</v>
      </c>
      <c r="Y8429">
        <v>46.834868982558056</v>
      </c>
      <c r="Z8429">
        <v>22.429000019176758</v>
      </c>
      <c r="AA8429">
        <v>5.8777243047704895</v>
      </c>
      <c r="AB8429">
        <v>24.721945614651762</v>
      </c>
      <c r="AC8429">
        <v>2.1225391877513666</v>
      </c>
      <c r="AD8429">
        <v>0</v>
      </c>
      <c r="AE8429">
        <v>129.31677426012911</v>
      </c>
    </row>
    <row r="8430" spans="1:31" x14ac:dyDescent="0.25">
      <c r="A8430">
        <v>2289587</v>
      </c>
      <c r="B8430">
        <v>1</v>
      </c>
      <c r="C8430" t="s">
        <v>80</v>
      </c>
      <c r="D8430" t="s">
        <v>85</v>
      </c>
      <c r="E8430" t="s">
        <v>165</v>
      </c>
      <c r="F8430" t="s">
        <v>24177</v>
      </c>
      <c r="G8430" t="s">
        <v>225</v>
      </c>
      <c r="H8430" t="s">
        <v>150</v>
      </c>
      <c r="I8430" t="s">
        <v>136</v>
      </c>
      <c r="J8430" t="s">
        <v>137</v>
      </c>
      <c r="K8430" t="s">
        <v>138</v>
      </c>
      <c r="L8430" t="s">
        <v>24178</v>
      </c>
      <c r="M8430" t="s">
        <v>24179</v>
      </c>
      <c r="N8430">
        <v>1.676111111</v>
      </c>
      <c r="O8430">
        <v>0</v>
      </c>
      <c r="P8430">
        <v>8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3.0902930272758669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3.0902930272758669</v>
      </c>
    </row>
    <row r="8431" spans="1:31" x14ac:dyDescent="0.25">
      <c r="A8431">
        <v>2289942</v>
      </c>
      <c r="B8431">
        <v>1</v>
      </c>
      <c r="C8431" t="s">
        <v>80</v>
      </c>
      <c r="D8431" t="s">
        <v>96</v>
      </c>
      <c r="E8431" t="s">
        <v>165</v>
      </c>
      <c r="F8431" t="s">
        <v>24180</v>
      </c>
      <c r="G8431" t="s">
        <v>225</v>
      </c>
      <c r="H8431" t="s">
        <v>150</v>
      </c>
      <c r="I8431" t="s">
        <v>136</v>
      </c>
      <c r="J8431" t="s">
        <v>137</v>
      </c>
      <c r="K8431" t="s">
        <v>138</v>
      </c>
      <c r="L8431" t="s">
        <v>24181</v>
      </c>
      <c r="M8431" t="s">
        <v>24182</v>
      </c>
      <c r="N8431">
        <v>2.0024999999999999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1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4.0849827974467336</v>
      </c>
      <c r="AC8431">
        <v>0</v>
      </c>
      <c r="AD8431">
        <v>0</v>
      </c>
      <c r="AE8431">
        <v>4.0849827974467336</v>
      </c>
    </row>
    <row r="8432" spans="1:31" x14ac:dyDescent="0.25">
      <c r="A8432">
        <v>2289544</v>
      </c>
      <c r="B8432">
        <v>1</v>
      </c>
      <c r="C8432" t="s">
        <v>80</v>
      </c>
      <c r="D8432" t="s">
        <v>82</v>
      </c>
      <c r="E8432" t="s">
        <v>322</v>
      </c>
      <c r="F8432" t="s">
        <v>24183</v>
      </c>
      <c r="G8432" t="s">
        <v>134</v>
      </c>
      <c r="H8432" t="s">
        <v>135</v>
      </c>
      <c r="I8432" t="s">
        <v>136</v>
      </c>
      <c r="J8432" t="s">
        <v>137</v>
      </c>
      <c r="K8432" t="s">
        <v>138</v>
      </c>
      <c r="L8432" t="s">
        <v>24184</v>
      </c>
      <c r="M8432" t="s">
        <v>24185</v>
      </c>
      <c r="N8432">
        <v>0.36305555499999997</v>
      </c>
      <c r="O8432">
        <v>0</v>
      </c>
      <c r="P8432">
        <v>4187</v>
      </c>
      <c r="Q8432">
        <v>0</v>
      </c>
      <c r="R8432">
        <v>0</v>
      </c>
      <c r="S8432">
        <v>18</v>
      </c>
      <c r="T8432">
        <v>4574</v>
      </c>
      <c r="U8432">
        <v>1</v>
      </c>
      <c r="V8432">
        <v>9</v>
      </c>
      <c r="W8432">
        <v>0</v>
      </c>
      <c r="X8432">
        <v>459.52012528216079</v>
      </c>
      <c r="Y8432">
        <v>0</v>
      </c>
      <c r="Z8432">
        <v>0</v>
      </c>
      <c r="AA8432">
        <v>328.29296070652009</v>
      </c>
      <c r="AB8432">
        <v>736.7471361181166</v>
      </c>
      <c r="AC8432">
        <v>3.3539344412233336</v>
      </c>
      <c r="AD8432">
        <v>1.7367795604862168</v>
      </c>
      <c r="AE8432">
        <v>1529.650936108507</v>
      </c>
    </row>
    <row r="8433" spans="1:31" x14ac:dyDescent="0.25">
      <c r="A8433">
        <v>2289985</v>
      </c>
      <c r="B8433">
        <v>1</v>
      </c>
      <c r="C8433" t="s">
        <v>80</v>
      </c>
      <c r="D8433" t="s">
        <v>110</v>
      </c>
      <c r="E8433" t="s">
        <v>165</v>
      </c>
      <c r="F8433" t="s">
        <v>24186</v>
      </c>
      <c r="G8433" t="s">
        <v>198</v>
      </c>
      <c r="H8433" t="s">
        <v>150</v>
      </c>
      <c r="I8433" t="s">
        <v>136</v>
      </c>
      <c r="J8433" t="s">
        <v>137</v>
      </c>
      <c r="K8433" t="s">
        <v>138</v>
      </c>
      <c r="L8433" t="s">
        <v>24187</v>
      </c>
      <c r="M8433" t="s">
        <v>24188</v>
      </c>
      <c r="N8433">
        <v>1.8294444439999999</v>
      </c>
      <c r="O8433">
        <v>0</v>
      </c>
      <c r="P8433">
        <v>2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2.1887731839152504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2.1887731839152504</v>
      </c>
    </row>
    <row r="8434" spans="1:31" x14ac:dyDescent="0.25">
      <c r="A8434">
        <v>2290048</v>
      </c>
      <c r="B8434">
        <v>1</v>
      </c>
      <c r="C8434" t="s">
        <v>80</v>
      </c>
      <c r="D8434" t="s">
        <v>97</v>
      </c>
      <c r="E8434" t="s">
        <v>141</v>
      </c>
      <c r="F8434" t="s">
        <v>24189</v>
      </c>
      <c r="G8434" t="s">
        <v>268</v>
      </c>
      <c r="H8434" t="s">
        <v>135</v>
      </c>
      <c r="I8434" t="s">
        <v>136</v>
      </c>
      <c r="J8434" t="s">
        <v>137</v>
      </c>
      <c r="K8434" t="s">
        <v>138</v>
      </c>
      <c r="L8434" t="s">
        <v>24190</v>
      </c>
      <c r="M8434" t="s">
        <v>24191</v>
      </c>
      <c r="N8434">
        <v>1.216111111</v>
      </c>
      <c r="O8434">
        <v>0</v>
      </c>
      <c r="P8434">
        <v>99</v>
      </c>
      <c r="Q8434">
        <v>0</v>
      </c>
      <c r="R8434">
        <v>0</v>
      </c>
      <c r="S8434">
        <v>0</v>
      </c>
      <c r="T8434">
        <v>2</v>
      </c>
      <c r="U8434">
        <v>0</v>
      </c>
      <c r="V8434">
        <v>0</v>
      </c>
      <c r="W8434">
        <v>0</v>
      </c>
      <c r="X8434">
        <v>87.05213288267457</v>
      </c>
      <c r="Y8434">
        <v>0</v>
      </c>
      <c r="Z8434">
        <v>0</v>
      </c>
      <c r="AA8434">
        <v>0</v>
      </c>
      <c r="AB8434">
        <v>2.2415713134852333</v>
      </c>
      <c r="AC8434">
        <v>0</v>
      </c>
      <c r="AD8434">
        <v>0</v>
      </c>
      <c r="AE8434">
        <v>89.293704196159808</v>
      </c>
    </row>
    <row r="8435" spans="1:31" x14ac:dyDescent="0.25">
      <c r="A8435">
        <v>2289670</v>
      </c>
      <c r="B8435">
        <v>1</v>
      </c>
      <c r="C8435" t="s">
        <v>81</v>
      </c>
      <c r="D8435" t="s">
        <v>118</v>
      </c>
      <c r="E8435" t="s">
        <v>147</v>
      </c>
      <c r="F8435" t="s">
        <v>4232</v>
      </c>
      <c r="G8435" t="s">
        <v>143</v>
      </c>
      <c r="H8435" t="s">
        <v>150</v>
      </c>
      <c r="I8435" t="s">
        <v>136</v>
      </c>
      <c r="J8435" t="s">
        <v>137</v>
      </c>
      <c r="K8435" t="s">
        <v>144</v>
      </c>
      <c r="L8435" t="s">
        <v>24192</v>
      </c>
      <c r="M8435" t="s">
        <v>24193</v>
      </c>
      <c r="N8435">
        <v>3.0816666659999998</v>
      </c>
      <c r="O8435">
        <v>0</v>
      </c>
      <c r="P8435">
        <v>18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10.180749110613903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10.180749110613903</v>
      </c>
    </row>
    <row r="8436" spans="1:31" x14ac:dyDescent="0.25">
      <c r="A8436">
        <v>2290025</v>
      </c>
      <c r="B8436">
        <v>1</v>
      </c>
      <c r="C8436" t="s">
        <v>80</v>
      </c>
      <c r="D8436" t="s">
        <v>100</v>
      </c>
      <c r="E8436" t="s">
        <v>165</v>
      </c>
      <c r="F8436" t="s">
        <v>24194</v>
      </c>
      <c r="G8436" t="s">
        <v>198</v>
      </c>
      <c r="H8436" t="s">
        <v>150</v>
      </c>
      <c r="I8436" t="s">
        <v>136</v>
      </c>
      <c r="J8436" t="s">
        <v>137</v>
      </c>
      <c r="K8436" t="s">
        <v>138</v>
      </c>
      <c r="L8436" t="s">
        <v>24195</v>
      </c>
      <c r="M8436" t="s">
        <v>24196</v>
      </c>
      <c r="N8436">
        <v>1.3533333329999999</v>
      </c>
      <c r="O8436">
        <v>0</v>
      </c>
      <c r="P8436">
        <v>1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0.96669458172299993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0.96669458172299993</v>
      </c>
    </row>
    <row r="8437" spans="1:31" x14ac:dyDescent="0.25">
      <c r="A8437">
        <v>2289693</v>
      </c>
      <c r="B8437">
        <v>1</v>
      </c>
      <c r="C8437" t="s">
        <v>80</v>
      </c>
      <c r="D8437" t="s">
        <v>104</v>
      </c>
      <c r="E8437" t="s">
        <v>141</v>
      </c>
      <c r="F8437" t="s">
        <v>24197</v>
      </c>
      <c r="G8437" t="s">
        <v>278</v>
      </c>
      <c r="H8437" t="s">
        <v>135</v>
      </c>
      <c r="I8437" t="s">
        <v>136</v>
      </c>
      <c r="J8437" t="s">
        <v>137</v>
      </c>
      <c r="K8437" t="s">
        <v>138</v>
      </c>
      <c r="L8437" t="s">
        <v>24198</v>
      </c>
      <c r="M8437" t="s">
        <v>24199</v>
      </c>
      <c r="N8437">
        <v>1.19</v>
      </c>
      <c r="O8437">
        <v>0</v>
      </c>
      <c r="P8437">
        <v>438</v>
      </c>
      <c r="Q8437">
        <v>0</v>
      </c>
      <c r="R8437">
        <v>0</v>
      </c>
      <c r="S8437">
        <v>0</v>
      </c>
      <c r="T8437">
        <v>20</v>
      </c>
      <c r="U8437">
        <v>0</v>
      </c>
      <c r="V8437">
        <v>0</v>
      </c>
      <c r="W8437">
        <v>0</v>
      </c>
      <c r="X8437">
        <v>160.93509763886243</v>
      </c>
      <c r="Y8437">
        <v>0</v>
      </c>
      <c r="Z8437">
        <v>0</v>
      </c>
      <c r="AA8437">
        <v>0</v>
      </c>
      <c r="AB8437">
        <v>27.521877729760337</v>
      </c>
      <c r="AC8437">
        <v>0</v>
      </c>
      <c r="AD8437">
        <v>0</v>
      </c>
      <c r="AE8437">
        <v>188.45697536862278</v>
      </c>
    </row>
    <row r="8438" spans="1:31" x14ac:dyDescent="0.25">
      <c r="A8438">
        <v>2289716</v>
      </c>
      <c r="B8438">
        <v>1</v>
      </c>
      <c r="C8438" t="s">
        <v>81</v>
      </c>
      <c r="D8438" t="s">
        <v>113</v>
      </c>
      <c r="E8438" t="s">
        <v>147</v>
      </c>
      <c r="F8438" t="s">
        <v>24200</v>
      </c>
      <c r="G8438" t="s">
        <v>725</v>
      </c>
      <c r="H8438" t="s">
        <v>150</v>
      </c>
      <c r="I8438" t="s">
        <v>136</v>
      </c>
      <c r="J8438" t="s">
        <v>137</v>
      </c>
      <c r="K8438" t="s">
        <v>138</v>
      </c>
      <c r="L8438" t="s">
        <v>24201</v>
      </c>
      <c r="M8438" t="s">
        <v>24202</v>
      </c>
      <c r="N8438">
        <v>3.7663888879999998</v>
      </c>
      <c r="O8438">
        <v>0</v>
      </c>
      <c r="P8438">
        <v>6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2.2603009045945002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2.2603009045945002</v>
      </c>
    </row>
    <row r="8439" spans="1:31" x14ac:dyDescent="0.25">
      <c r="A8439">
        <v>2289733</v>
      </c>
      <c r="B8439">
        <v>1</v>
      </c>
      <c r="C8439" t="s">
        <v>80</v>
      </c>
      <c r="D8439" t="s">
        <v>110</v>
      </c>
      <c r="E8439" t="s">
        <v>141</v>
      </c>
      <c r="F8439" t="s">
        <v>24203</v>
      </c>
      <c r="G8439" t="s">
        <v>154</v>
      </c>
      <c r="H8439" t="s">
        <v>135</v>
      </c>
      <c r="I8439" t="s">
        <v>136</v>
      </c>
      <c r="J8439" t="s">
        <v>137</v>
      </c>
      <c r="K8439" t="s">
        <v>144</v>
      </c>
      <c r="L8439" t="s">
        <v>24204</v>
      </c>
      <c r="M8439" t="s">
        <v>24205</v>
      </c>
      <c r="N8439">
        <v>3.0305555549999998</v>
      </c>
      <c r="O8439">
        <v>0</v>
      </c>
      <c r="P8439">
        <v>153</v>
      </c>
      <c r="Q8439">
        <v>0</v>
      </c>
      <c r="R8439">
        <v>0</v>
      </c>
      <c r="S8439">
        <v>1</v>
      </c>
      <c r="T8439">
        <v>67</v>
      </c>
      <c r="U8439">
        <v>0</v>
      </c>
      <c r="V8439">
        <v>0</v>
      </c>
      <c r="W8439">
        <v>0</v>
      </c>
      <c r="X8439">
        <v>215.7645967369493</v>
      </c>
      <c r="Y8439">
        <v>0</v>
      </c>
      <c r="Z8439">
        <v>0</v>
      </c>
      <c r="AA8439">
        <v>4.4556261810247495</v>
      </c>
      <c r="AB8439">
        <v>270.33833699789483</v>
      </c>
      <c r="AC8439">
        <v>0</v>
      </c>
      <c r="AD8439">
        <v>0</v>
      </c>
      <c r="AE8439">
        <v>490.55855991586884</v>
      </c>
    </row>
    <row r="8440" spans="1:31" x14ac:dyDescent="0.25">
      <c r="A8440">
        <v>2290065</v>
      </c>
      <c r="B8440">
        <v>1</v>
      </c>
      <c r="C8440" t="s">
        <v>80</v>
      </c>
      <c r="D8440" t="s">
        <v>96</v>
      </c>
      <c r="E8440" t="s">
        <v>165</v>
      </c>
      <c r="F8440" t="s">
        <v>24206</v>
      </c>
      <c r="G8440" t="s">
        <v>198</v>
      </c>
      <c r="H8440" t="s">
        <v>150</v>
      </c>
      <c r="I8440" t="s">
        <v>136</v>
      </c>
      <c r="J8440" t="s">
        <v>137</v>
      </c>
      <c r="K8440" t="s">
        <v>138</v>
      </c>
      <c r="L8440" t="s">
        <v>24207</v>
      </c>
      <c r="M8440" t="s">
        <v>24208</v>
      </c>
      <c r="N8440">
        <v>1.893611111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1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2.1599592616800001E-2</v>
      </c>
      <c r="AC8440">
        <v>0</v>
      </c>
      <c r="AD8440">
        <v>0</v>
      </c>
      <c r="AE8440">
        <v>2.1599592616800001E-2</v>
      </c>
    </row>
    <row r="8441" spans="1:31" x14ac:dyDescent="0.25">
      <c r="A8441">
        <v>2289630</v>
      </c>
      <c r="B8441">
        <v>1</v>
      </c>
      <c r="C8441" t="s">
        <v>80</v>
      </c>
      <c r="D8441" t="s">
        <v>88</v>
      </c>
      <c r="E8441" t="s">
        <v>141</v>
      </c>
      <c r="F8441" t="s">
        <v>1047</v>
      </c>
      <c r="G8441" t="s">
        <v>134</v>
      </c>
      <c r="H8441" t="s">
        <v>135</v>
      </c>
      <c r="I8441" t="s">
        <v>136</v>
      </c>
      <c r="J8441" t="s">
        <v>137</v>
      </c>
      <c r="K8441" t="s">
        <v>138</v>
      </c>
      <c r="L8441" t="s">
        <v>24209</v>
      </c>
      <c r="M8441" t="s">
        <v>24210</v>
      </c>
      <c r="N8441">
        <v>0.81277777699999998</v>
      </c>
      <c r="O8441">
        <v>1</v>
      </c>
      <c r="P8441">
        <v>496</v>
      </c>
      <c r="Q8441">
        <v>0</v>
      </c>
      <c r="R8441">
        <v>0</v>
      </c>
      <c r="S8441">
        <v>8</v>
      </c>
      <c r="T8441">
        <v>106</v>
      </c>
      <c r="U8441">
        <v>4</v>
      </c>
      <c r="V8441">
        <v>3</v>
      </c>
      <c r="W8441">
        <v>7.6529630518902003</v>
      </c>
      <c r="X8441">
        <v>141.99129941750908</v>
      </c>
      <c r="Y8441">
        <v>0</v>
      </c>
      <c r="Z8441">
        <v>0</v>
      </c>
      <c r="AA8441">
        <v>69.05859706252869</v>
      </c>
      <c r="AB8441">
        <v>115.88443207814876</v>
      </c>
      <c r="AC8441">
        <v>141.76482467019559</v>
      </c>
      <c r="AD8441">
        <v>24.873474758068756</v>
      </c>
      <c r="AE8441">
        <v>501.22559103834107</v>
      </c>
    </row>
    <row r="8442" spans="1:31" x14ac:dyDescent="0.25">
      <c r="A8442">
        <v>2289753</v>
      </c>
      <c r="B8442">
        <v>1</v>
      </c>
      <c r="C8442" t="s">
        <v>80</v>
      </c>
      <c r="D8442" t="s">
        <v>96</v>
      </c>
      <c r="E8442" t="s">
        <v>165</v>
      </c>
      <c r="F8442" t="s">
        <v>24211</v>
      </c>
      <c r="G8442" t="s">
        <v>261</v>
      </c>
      <c r="H8442" t="s">
        <v>150</v>
      </c>
      <c r="I8442" t="s">
        <v>136</v>
      </c>
      <c r="J8442" t="s">
        <v>137</v>
      </c>
      <c r="K8442" t="s">
        <v>138</v>
      </c>
      <c r="L8442" t="s">
        <v>24212</v>
      </c>
      <c r="M8442" t="s">
        <v>24213</v>
      </c>
      <c r="N8442">
        <v>1.3247222219999999</v>
      </c>
      <c r="O8442">
        <v>0</v>
      </c>
      <c r="P8442">
        <v>1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1.4510422573822921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1.4510422573822921</v>
      </c>
    </row>
    <row r="8443" spans="1:31" x14ac:dyDescent="0.25">
      <c r="A8443">
        <v>2289896</v>
      </c>
      <c r="B8443">
        <v>1</v>
      </c>
      <c r="C8443" t="s">
        <v>80</v>
      </c>
      <c r="D8443" t="s">
        <v>96</v>
      </c>
      <c r="E8443" t="s">
        <v>165</v>
      </c>
      <c r="F8443" t="s">
        <v>24214</v>
      </c>
      <c r="G8443" t="s">
        <v>198</v>
      </c>
      <c r="H8443" t="s">
        <v>150</v>
      </c>
      <c r="I8443" t="s">
        <v>136</v>
      </c>
      <c r="J8443" t="s">
        <v>137</v>
      </c>
      <c r="K8443" t="s">
        <v>138</v>
      </c>
      <c r="L8443" t="s">
        <v>24215</v>
      </c>
      <c r="M8443" t="s">
        <v>24216</v>
      </c>
      <c r="N8443">
        <v>4.6883333330000001</v>
      </c>
      <c r="O8443">
        <v>0</v>
      </c>
      <c r="P8443">
        <v>1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0.67500712123837503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0.67500712123837503</v>
      </c>
    </row>
    <row r="8444" spans="1:31" x14ac:dyDescent="0.25">
      <c r="A8444">
        <v>2290131</v>
      </c>
      <c r="B8444">
        <v>1</v>
      </c>
      <c r="C8444" t="s">
        <v>80</v>
      </c>
      <c r="D8444" t="s">
        <v>105</v>
      </c>
      <c r="E8444" t="s">
        <v>157</v>
      </c>
      <c r="F8444" t="s">
        <v>22570</v>
      </c>
      <c r="G8444" t="s">
        <v>2821</v>
      </c>
      <c r="H8444" t="s">
        <v>135</v>
      </c>
      <c r="I8444" t="s">
        <v>136</v>
      </c>
      <c r="J8444" t="s">
        <v>137</v>
      </c>
      <c r="K8444" t="s">
        <v>138</v>
      </c>
      <c r="L8444" t="s">
        <v>24217</v>
      </c>
      <c r="M8444" t="s">
        <v>24218</v>
      </c>
      <c r="N8444">
        <v>0.78305555500000001</v>
      </c>
      <c r="O8444">
        <v>0</v>
      </c>
      <c r="P8444">
        <v>5397</v>
      </c>
      <c r="Q8444">
        <v>0</v>
      </c>
      <c r="R8444">
        <v>9</v>
      </c>
      <c r="S8444">
        <v>10</v>
      </c>
      <c r="T8444">
        <v>319</v>
      </c>
      <c r="U8444">
        <v>9</v>
      </c>
      <c r="V8444">
        <v>10</v>
      </c>
      <c r="W8444">
        <v>0</v>
      </c>
      <c r="X8444">
        <v>1309.7583895099549</v>
      </c>
      <c r="Y8444">
        <v>0</v>
      </c>
      <c r="Z8444">
        <v>2.0096825692064</v>
      </c>
      <c r="AA8444">
        <v>78.682383952605988</v>
      </c>
      <c r="AB8444">
        <v>215.15025075412115</v>
      </c>
      <c r="AC8444">
        <v>1431.8414961814301</v>
      </c>
      <c r="AD8444">
        <v>229.95984805950866</v>
      </c>
      <c r="AE8444">
        <v>3267.4020510268274</v>
      </c>
    </row>
    <row r="8445" spans="1:31" x14ac:dyDescent="0.25">
      <c r="A8445">
        <v>2290108</v>
      </c>
      <c r="B8445">
        <v>1</v>
      </c>
      <c r="C8445" t="s">
        <v>80</v>
      </c>
      <c r="D8445" t="s">
        <v>86</v>
      </c>
      <c r="E8445" t="s">
        <v>312</v>
      </c>
      <c r="F8445" t="s">
        <v>23155</v>
      </c>
      <c r="G8445" t="s">
        <v>380</v>
      </c>
      <c r="H8445" t="s">
        <v>150</v>
      </c>
      <c r="I8445" t="s">
        <v>136</v>
      </c>
      <c r="J8445" t="s">
        <v>137</v>
      </c>
      <c r="K8445" t="s">
        <v>138</v>
      </c>
      <c r="L8445" t="s">
        <v>24219</v>
      </c>
      <c r="M8445" t="s">
        <v>24220</v>
      </c>
      <c r="N8445">
        <v>1.1000000000000001</v>
      </c>
      <c r="O8445">
        <v>0</v>
      </c>
      <c r="P8445">
        <v>17</v>
      </c>
      <c r="Q8445">
        <v>0</v>
      </c>
      <c r="R8445">
        <v>2</v>
      </c>
      <c r="S8445">
        <v>0</v>
      </c>
      <c r="T8445">
        <v>2</v>
      </c>
      <c r="U8445">
        <v>0</v>
      </c>
      <c r="V8445">
        <v>0</v>
      </c>
      <c r="W8445">
        <v>0</v>
      </c>
      <c r="X8445">
        <v>20.801789727208707</v>
      </c>
      <c r="Y8445">
        <v>0</v>
      </c>
      <c r="Z8445">
        <v>0.50835671799479998</v>
      </c>
      <c r="AA8445">
        <v>0</v>
      </c>
      <c r="AB8445">
        <v>16.450645696956901</v>
      </c>
      <c r="AC8445">
        <v>0</v>
      </c>
      <c r="AD8445">
        <v>0</v>
      </c>
      <c r="AE8445">
        <v>37.760792142160412</v>
      </c>
    </row>
    <row r="8446" spans="1:31" x14ac:dyDescent="0.25">
      <c r="A8446">
        <v>2289547</v>
      </c>
      <c r="B8446">
        <v>1</v>
      </c>
      <c r="C8446" t="s">
        <v>80</v>
      </c>
      <c r="D8446" t="s">
        <v>98</v>
      </c>
      <c r="E8446" t="s">
        <v>165</v>
      </c>
      <c r="F8446" t="s">
        <v>24221</v>
      </c>
      <c r="G8446" t="s">
        <v>198</v>
      </c>
      <c r="H8446" t="s">
        <v>150</v>
      </c>
      <c r="I8446" t="s">
        <v>136</v>
      </c>
      <c r="J8446" t="s">
        <v>137</v>
      </c>
      <c r="K8446" t="s">
        <v>138</v>
      </c>
      <c r="L8446" t="s">
        <v>24222</v>
      </c>
      <c r="M8446" t="s">
        <v>24223</v>
      </c>
      <c r="N8446">
        <v>1.340833333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1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1.6179241988250001E-3</v>
      </c>
      <c r="AC8446">
        <v>0</v>
      </c>
      <c r="AD8446">
        <v>0</v>
      </c>
      <c r="AE8446">
        <v>1.6179241988250001E-3</v>
      </c>
    </row>
    <row r="8447" spans="1:31" x14ac:dyDescent="0.25">
      <c r="A8447">
        <v>2290045</v>
      </c>
      <c r="B8447">
        <v>1</v>
      </c>
      <c r="C8447" t="s">
        <v>80</v>
      </c>
      <c r="D8447" t="s">
        <v>94</v>
      </c>
      <c r="E8447" t="s">
        <v>157</v>
      </c>
      <c r="F8447" t="s">
        <v>24224</v>
      </c>
      <c r="G8447" t="s">
        <v>134</v>
      </c>
      <c r="H8447" t="s">
        <v>135</v>
      </c>
      <c r="I8447" t="s">
        <v>136</v>
      </c>
      <c r="J8447" t="s">
        <v>137</v>
      </c>
      <c r="K8447" t="s">
        <v>138</v>
      </c>
      <c r="L8447" t="s">
        <v>24225</v>
      </c>
      <c r="M8447" t="s">
        <v>24226</v>
      </c>
      <c r="N8447">
        <v>0.43055555499999998</v>
      </c>
      <c r="O8447">
        <v>0</v>
      </c>
      <c r="P8447">
        <v>688</v>
      </c>
      <c r="Q8447">
        <v>35</v>
      </c>
      <c r="R8447">
        <v>80</v>
      </c>
      <c r="S8447">
        <v>16</v>
      </c>
      <c r="T8447">
        <v>83</v>
      </c>
      <c r="U8447">
        <v>3</v>
      </c>
      <c r="V8447">
        <v>0</v>
      </c>
      <c r="W8447">
        <v>0</v>
      </c>
      <c r="X8447">
        <v>68.425084156656965</v>
      </c>
      <c r="Y8447">
        <v>13.142560490271455</v>
      </c>
      <c r="Z8447">
        <v>25.255334053760436</v>
      </c>
      <c r="AA8447">
        <v>59.620481404690217</v>
      </c>
      <c r="AB8447">
        <v>28.046086970824085</v>
      </c>
      <c r="AC8447">
        <v>237.7903681049639</v>
      </c>
      <c r="AD8447">
        <v>0</v>
      </c>
      <c r="AE8447">
        <v>432.2799151811671</v>
      </c>
    </row>
    <row r="8448" spans="1:31" x14ac:dyDescent="0.25">
      <c r="A8448">
        <v>2289765</v>
      </c>
      <c r="B8448">
        <v>1</v>
      </c>
      <c r="C8448" t="s">
        <v>80</v>
      </c>
      <c r="D8448" t="s">
        <v>99</v>
      </c>
      <c r="E8448" t="s">
        <v>165</v>
      </c>
      <c r="F8448" t="s">
        <v>24227</v>
      </c>
      <c r="G8448" t="s">
        <v>198</v>
      </c>
      <c r="H8448" t="s">
        <v>150</v>
      </c>
      <c r="I8448" t="s">
        <v>136</v>
      </c>
      <c r="J8448" t="s">
        <v>137</v>
      </c>
      <c r="K8448" t="s">
        <v>138</v>
      </c>
      <c r="L8448" t="s">
        <v>24228</v>
      </c>
      <c r="M8448" t="s">
        <v>24229</v>
      </c>
      <c r="N8448">
        <v>6.1805555549999998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1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10.111331901464032</v>
      </c>
      <c r="AC8448">
        <v>0</v>
      </c>
      <c r="AD8448">
        <v>0</v>
      </c>
      <c r="AE8448">
        <v>10.111331901464032</v>
      </c>
    </row>
    <row r="8449" spans="1:31" x14ac:dyDescent="0.25">
      <c r="A8449">
        <v>2289742</v>
      </c>
      <c r="B8449">
        <v>1</v>
      </c>
      <c r="C8449" t="s">
        <v>80</v>
      </c>
      <c r="D8449" t="s">
        <v>98</v>
      </c>
      <c r="E8449" t="s">
        <v>141</v>
      </c>
      <c r="F8449" t="s">
        <v>24230</v>
      </c>
      <c r="G8449" t="s">
        <v>387</v>
      </c>
      <c r="H8449" t="s">
        <v>135</v>
      </c>
      <c r="I8449" t="s">
        <v>136</v>
      </c>
      <c r="J8449" t="s">
        <v>137</v>
      </c>
      <c r="K8449" t="s">
        <v>138</v>
      </c>
      <c r="L8449" t="s">
        <v>24231</v>
      </c>
      <c r="M8449" t="s">
        <v>24232</v>
      </c>
      <c r="N8449">
        <v>0.90222222200000002</v>
      </c>
      <c r="O8449">
        <v>0</v>
      </c>
      <c r="P8449">
        <v>0</v>
      </c>
      <c r="Q8449">
        <v>0</v>
      </c>
      <c r="R8449">
        <v>6</v>
      </c>
      <c r="S8449">
        <v>0</v>
      </c>
      <c r="T8449">
        <v>4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8.9688691990114009</v>
      </c>
      <c r="AA8449">
        <v>0</v>
      </c>
      <c r="AB8449">
        <v>2.5737606003756506</v>
      </c>
      <c r="AC8449">
        <v>0</v>
      </c>
      <c r="AD8449">
        <v>0</v>
      </c>
      <c r="AE8449">
        <v>11.542629799387051</v>
      </c>
    </row>
    <row r="8450" spans="1:31" x14ac:dyDescent="0.25">
      <c r="A8450">
        <v>2290074</v>
      </c>
      <c r="B8450">
        <v>1</v>
      </c>
      <c r="C8450" t="s">
        <v>81</v>
      </c>
      <c r="D8450" t="s">
        <v>115</v>
      </c>
      <c r="E8450" t="s">
        <v>165</v>
      </c>
      <c r="F8450" t="s">
        <v>24233</v>
      </c>
      <c r="G8450" t="s">
        <v>198</v>
      </c>
      <c r="H8450" t="s">
        <v>150</v>
      </c>
      <c r="I8450" t="s">
        <v>136</v>
      </c>
      <c r="J8450" t="s">
        <v>137</v>
      </c>
      <c r="K8450" t="s">
        <v>138</v>
      </c>
      <c r="L8450" t="s">
        <v>24234</v>
      </c>
      <c r="M8450" t="s">
        <v>24235</v>
      </c>
      <c r="N8450">
        <v>3.142222222</v>
      </c>
      <c r="O8450">
        <v>0</v>
      </c>
      <c r="P8450">
        <v>1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0.29534360560484169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0.29534360560484169</v>
      </c>
    </row>
    <row r="8451" spans="1:31" x14ac:dyDescent="0.25">
      <c r="A8451">
        <v>2289719</v>
      </c>
      <c r="B8451">
        <v>1</v>
      </c>
      <c r="C8451" t="s">
        <v>80</v>
      </c>
      <c r="D8451" t="s">
        <v>93</v>
      </c>
      <c r="E8451" t="s">
        <v>165</v>
      </c>
      <c r="F8451" t="s">
        <v>24236</v>
      </c>
      <c r="G8451" t="s">
        <v>198</v>
      </c>
      <c r="H8451" t="s">
        <v>150</v>
      </c>
      <c r="I8451" t="s">
        <v>136</v>
      </c>
      <c r="J8451" t="s">
        <v>137</v>
      </c>
      <c r="K8451" t="s">
        <v>138</v>
      </c>
      <c r="L8451" t="s">
        <v>24237</v>
      </c>
      <c r="M8451" t="s">
        <v>24238</v>
      </c>
      <c r="N8451">
        <v>2.3455555549999998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1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3.9657692177819865</v>
      </c>
      <c r="AC8451">
        <v>0</v>
      </c>
      <c r="AD8451">
        <v>0</v>
      </c>
      <c r="AE8451">
        <v>3.9657692177819865</v>
      </c>
    </row>
    <row r="8452" spans="1:31" x14ac:dyDescent="0.25">
      <c r="A8452">
        <v>2289696</v>
      </c>
      <c r="B8452">
        <v>1</v>
      </c>
      <c r="C8452" t="s">
        <v>80</v>
      </c>
      <c r="D8452" t="s">
        <v>100</v>
      </c>
      <c r="E8452" t="s">
        <v>132</v>
      </c>
      <c r="F8452" t="s">
        <v>24239</v>
      </c>
      <c r="G8452" t="s">
        <v>143</v>
      </c>
      <c r="H8452" t="s">
        <v>135</v>
      </c>
      <c r="I8452" t="s">
        <v>136</v>
      </c>
      <c r="J8452" t="s">
        <v>137</v>
      </c>
      <c r="K8452" t="s">
        <v>144</v>
      </c>
      <c r="L8452" t="s">
        <v>24240</v>
      </c>
      <c r="M8452" t="s">
        <v>24241</v>
      </c>
      <c r="N8452">
        <v>7.1297222219999998</v>
      </c>
      <c r="O8452">
        <v>0</v>
      </c>
      <c r="P8452">
        <v>620</v>
      </c>
      <c r="Q8452">
        <v>0</v>
      </c>
      <c r="R8452">
        <v>117</v>
      </c>
      <c r="S8452">
        <v>5</v>
      </c>
      <c r="T8452">
        <v>118</v>
      </c>
      <c r="U8452">
        <v>0</v>
      </c>
      <c r="V8452">
        <v>0</v>
      </c>
      <c r="W8452">
        <v>0</v>
      </c>
      <c r="X8452">
        <v>1546.3113109408023</v>
      </c>
      <c r="Y8452">
        <v>0</v>
      </c>
      <c r="Z8452">
        <v>270.64619003839522</v>
      </c>
      <c r="AA8452">
        <v>3161.8236318820077</v>
      </c>
      <c r="AB8452">
        <v>771.26566170058516</v>
      </c>
      <c r="AC8452">
        <v>0</v>
      </c>
      <c r="AD8452">
        <v>0</v>
      </c>
      <c r="AE8452">
        <v>5750.0467945617902</v>
      </c>
    </row>
    <row r="8453" spans="1:31" x14ac:dyDescent="0.25">
      <c r="A8453">
        <v>2289679</v>
      </c>
      <c r="B8453">
        <v>1</v>
      </c>
      <c r="C8453" t="s">
        <v>80</v>
      </c>
      <c r="D8453" t="s">
        <v>104</v>
      </c>
      <c r="E8453" t="s">
        <v>147</v>
      </c>
      <c r="F8453" t="s">
        <v>20138</v>
      </c>
      <c r="G8453" t="s">
        <v>154</v>
      </c>
      <c r="H8453" t="s">
        <v>150</v>
      </c>
      <c r="I8453" t="s">
        <v>136</v>
      </c>
      <c r="J8453" t="s">
        <v>137</v>
      </c>
      <c r="K8453" t="s">
        <v>144</v>
      </c>
      <c r="L8453" t="s">
        <v>24242</v>
      </c>
      <c r="M8453" t="s">
        <v>24243</v>
      </c>
      <c r="N8453">
        <v>7.6941666660000001</v>
      </c>
      <c r="O8453">
        <v>0</v>
      </c>
      <c r="P8453">
        <v>185</v>
      </c>
      <c r="Q8453">
        <v>0</v>
      </c>
      <c r="R8453">
        <v>1</v>
      </c>
      <c r="S8453">
        <v>0</v>
      </c>
      <c r="T8453">
        <v>11</v>
      </c>
      <c r="U8453">
        <v>0</v>
      </c>
      <c r="V8453">
        <v>0</v>
      </c>
      <c r="W8453">
        <v>0</v>
      </c>
      <c r="X8453">
        <v>432.86718735065364</v>
      </c>
      <c r="Y8453">
        <v>0</v>
      </c>
      <c r="Z8453">
        <v>40.444801692066129</v>
      </c>
      <c r="AA8453">
        <v>0</v>
      </c>
      <c r="AB8453">
        <v>68.244853183319265</v>
      </c>
      <c r="AC8453">
        <v>0</v>
      </c>
      <c r="AD8453">
        <v>0</v>
      </c>
      <c r="AE8453">
        <v>541.55684222603895</v>
      </c>
    </row>
    <row r="8454" spans="1:31" x14ac:dyDescent="0.25">
      <c r="A8454">
        <v>2289928</v>
      </c>
      <c r="B8454">
        <v>1</v>
      </c>
      <c r="C8454" t="s">
        <v>80</v>
      </c>
      <c r="D8454" t="s">
        <v>96</v>
      </c>
      <c r="E8454" t="s">
        <v>165</v>
      </c>
      <c r="F8454" t="s">
        <v>24244</v>
      </c>
      <c r="G8454" t="s">
        <v>167</v>
      </c>
      <c r="H8454" t="s">
        <v>150</v>
      </c>
      <c r="I8454" t="s">
        <v>136</v>
      </c>
      <c r="J8454" t="s">
        <v>137</v>
      </c>
      <c r="K8454" t="s">
        <v>138</v>
      </c>
      <c r="L8454" t="s">
        <v>24245</v>
      </c>
      <c r="M8454" t="s">
        <v>24246</v>
      </c>
      <c r="N8454">
        <v>4.8361111110000001</v>
      </c>
      <c r="O8454">
        <v>0</v>
      </c>
      <c r="P8454">
        <v>2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0.57013098706124998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0.57013098706124998</v>
      </c>
    </row>
    <row r="8455" spans="1:31" x14ac:dyDescent="0.25">
      <c r="A8455">
        <v>2290220</v>
      </c>
      <c r="B8455">
        <v>1</v>
      </c>
      <c r="C8455" t="s">
        <v>81</v>
      </c>
      <c r="D8455" t="s">
        <v>123</v>
      </c>
      <c r="E8455" t="s">
        <v>132</v>
      </c>
      <c r="F8455" t="s">
        <v>1279</v>
      </c>
      <c r="G8455" t="s">
        <v>134</v>
      </c>
      <c r="H8455" t="s">
        <v>135</v>
      </c>
      <c r="I8455" t="s">
        <v>136</v>
      </c>
      <c r="J8455" t="s">
        <v>137</v>
      </c>
      <c r="K8455" t="s">
        <v>138</v>
      </c>
      <c r="L8455" t="s">
        <v>24247</v>
      </c>
      <c r="M8455" t="s">
        <v>24248</v>
      </c>
      <c r="N8455">
        <v>0.770277777</v>
      </c>
      <c r="O8455">
        <v>0</v>
      </c>
      <c r="P8455">
        <v>361</v>
      </c>
      <c r="Q8455">
        <v>136</v>
      </c>
      <c r="R8455">
        <v>53</v>
      </c>
      <c r="S8455">
        <v>13</v>
      </c>
      <c r="T8455">
        <v>35</v>
      </c>
      <c r="U8455">
        <v>0</v>
      </c>
      <c r="V8455">
        <v>0</v>
      </c>
      <c r="W8455">
        <v>0</v>
      </c>
      <c r="X8455">
        <v>36.590651746216274</v>
      </c>
      <c r="Y8455">
        <v>56.675403182794327</v>
      </c>
      <c r="Z8455">
        <v>12.723761308144807</v>
      </c>
      <c r="AA8455">
        <v>5.5565426417380923</v>
      </c>
      <c r="AB8455">
        <v>7.8693563374293909</v>
      </c>
      <c r="AC8455">
        <v>0</v>
      </c>
      <c r="AD8455">
        <v>0</v>
      </c>
      <c r="AE8455">
        <v>119.41571521632289</v>
      </c>
    </row>
    <row r="8456" spans="1:31" x14ac:dyDescent="0.25">
      <c r="A8456">
        <v>2289991</v>
      </c>
      <c r="B8456">
        <v>1</v>
      </c>
      <c r="C8456" t="s">
        <v>80</v>
      </c>
      <c r="D8456" t="s">
        <v>85</v>
      </c>
      <c r="E8456" t="s">
        <v>147</v>
      </c>
      <c r="F8456" t="s">
        <v>22286</v>
      </c>
      <c r="G8456" t="s">
        <v>149</v>
      </c>
      <c r="H8456" t="s">
        <v>150</v>
      </c>
      <c r="I8456" t="s">
        <v>136</v>
      </c>
      <c r="J8456" t="s">
        <v>137</v>
      </c>
      <c r="K8456" t="s">
        <v>138</v>
      </c>
      <c r="L8456" t="s">
        <v>24249</v>
      </c>
      <c r="M8456" t="s">
        <v>24250</v>
      </c>
      <c r="N8456">
        <v>0.42249999999999999</v>
      </c>
      <c r="O8456">
        <v>0</v>
      </c>
      <c r="P8456">
        <v>37</v>
      </c>
      <c r="Q8456">
        <v>0</v>
      </c>
      <c r="R8456">
        <v>0</v>
      </c>
      <c r="S8456">
        <v>0</v>
      </c>
      <c r="T8456">
        <v>5</v>
      </c>
      <c r="U8456">
        <v>0</v>
      </c>
      <c r="V8456">
        <v>0</v>
      </c>
      <c r="W8456">
        <v>0</v>
      </c>
      <c r="X8456">
        <v>3.7436840709570252</v>
      </c>
      <c r="Y8456">
        <v>0</v>
      </c>
      <c r="Z8456">
        <v>0</v>
      </c>
      <c r="AA8456">
        <v>0</v>
      </c>
      <c r="AB8456">
        <v>1.3665411027235501</v>
      </c>
      <c r="AC8456">
        <v>0</v>
      </c>
      <c r="AD8456">
        <v>0</v>
      </c>
      <c r="AE8456">
        <v>5.1102251736805755</v>
      </c>
    </row>
    <row r="8457" spans="1:31" x14ac:dyDescent="0.25">
      <c r="A8457">
        <v>2290177</v>
      </c>
      <c r="B8457">
        <v>1</v>
      </c>
      <c r="C8457" t="s">
        <v>81</v>
      </c>
      <c r="D8457" t="s">
        <v>118</v>
      </c>
      <c r="E8457" t="s">
        <v>165</v>
      </c>
      <c r="F8457" t="s">
        <v>24251</v>
      </c>
      <c r="G8457" t="s">
        <v>149</v>
      </c>
      <c r="H8457" t="s">
        <v>150</v>
      </c>
      <c r="I8457" t="s">
        <v>136</v>
      </c>
      <c r="J8457" t="s">
        <v>137</v>
      </c>
      <c r="K8457" t="s">
        <v>138</v>
      </c>
      <c r="L8457" t="s">
        <v>24252</v>
      </c>
      <c r="M8457" t="s">
        <v>24253</v>
      </c>
      <c r="N8457">
        <v>0.76555555500000005</v>
      </c>
      <c r="O8457">
        <v>0</v>
      </c>
      <c r="P8457">
        <v>23</v>
      </c>
      <c r="Q8457">
        <v>0</v>
      </c>
      <c r="R8457">
        <v>0</v>
      </c>
      <c r="S8457">
        <v>0</v>
      </c>
      <c r="T8457">
        <v>4</v>
      </c>
      <c r="U8457">
        <v>0</v>
      </c>
      <c r="V8457">
        <v>0</v>
      </c>
      <c r="W8457">
        <v>0</v>
      </c>
      <c r="X8457">
        <v>3.7974830431962672</v>
      </c>
      <c r="Y8457">
        <v>0</v>
      </c>
      <c r="Z8457">
        <v>0</v>
      </c>
      <c r="AA8457">
        <v>0</v>
      </c>
      <c r="AB8457">
        <v>4.3349979343432672</v>
      </c>
      <c r="AC8457">
        <v>0</v>
      </c>
      <c r="AD8457">
        <v>0</v>
      </c>
      <c r="AE8457">
        <v>8.1324809775395348</v>
      </c>
    </row>
    <row r="8458" spans="1:31" x14ac:dyDescent="0.25">
      <c r="A8458">
        <v>2290011</v>
      </c>
      <c r="B8458">
        <v>1</v>
      </c>
      <c r="C8458" t="s">
        <v>80</v>
      </c>
      <c r="D8458" t="s">
        <v>106</v>
      </c>
      <c r="E8458" t="s">
        <v>147</v>
      </c>
      <c r="F8458" t="s">
        <v>24254</v>
      </c>
      <c r="G8458" t="s">
        <v>233</v>
      </c>
      <c r="H8458" t="s">
        <v>150</v>
      </c>
      <c r="I8458" t="s">
        <v>136</v>
      </c>
      <c r="J8458" t="s">
        <v>137</v>
      </c>
      <c r="K8458" t="s">
        <v>138</v>
      </c>
      <c r="L8458" t="s">
        <v>24255</v>
      </c>
      <c r="M8458" t="s">
        <v>24256</v>
      </c>
      <c r="N8458">
        <v>2.5791666659999999</v>
      </c>
      <c r="O8458">
        <v>0</v>
      </c>
      <c r="P8458">
        <v>27</v>
      </c>
      <c r="Q8458">
        <v>0</v>
      </c>
      <c r="R8458">
        <v>0</v>
      </c>
      <c r="S8458">
        <v>0</v>
      </c>
      <c r="T8458">
        <v>1</v>
      </c>
      <c r="U8458">
        <v>0</v>
      </c>
      <c r="V8458">
        <v>0</v>
      </c>
      <c r="W8458">
        <v>0</v>
      </c>
      <c r="X8458">
        <v>12.335839715236004</v>
      </c>
      <c r="Y8458">
        <v>0</v>
      </c>
      <c r="Z8458">
        <v>0</v>
      </c>
      <c r="AA8458">
        <v>0</v>
      </c>
      <c r="AB8458">
        <v>2.7700014253333339E-3</v>
      </c>
      <c r="AC8458">
        <v>0</v>
      </c>
      <c r="AD8458">
        <v>0</v>
      </c>
      <c r="AE8458">
        <v>12.338609716661336</v>
      </c>
    </row>
    <row r="8459" spans="1:31" x14ac:dyDescent="0.25">
      <c r="A8459">
        <v>2290034</v>
      </c>
      <c r="B8459">
        <v>1</v>
      </c>
      <c r="C8459" t="s">
        <v>80</v>
      </c>
      <c r="D8459" t="s">
        <v>105</v>
      </c>
      <c r="E8459" t="s">
        <v>165</v>
      </c>
      <c r="F8459" t="s">
        <v>24257</v>
      </c>
      <c r="G8459" t="s">
        <v>198</v>
      </c>
      <c r="H8459" t="s">
        <v>150</v>
      </c>
      <c r="I8459" t="s">
        <v>136</v>
      </c>
      <c r="J8459" t="s">
        <v>137</v>
      </c>
      <c r="K8459" t="s">
        <v>138</v>
      </c>
      <c r="L8459" t="s">
        <v>24258</v>
      </c>
      <c r="M8459" t="s">
        <v>24259</v>
      </c>
      <c r="N8459">
        <v>3.4072222220000001</v>
      </c>
      <c r="O8459">
        <v>0</v>
      </c>
      <c r="P8459">
        <v>0</v>
      </c>
      <c r="Q8459">
        <v>0</v>
      </c>
      <c r="R8459">
        <v>1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6.2419258150916673E-2</v>
      </c>
      <c r="AA8459">
        <v>0</v>
      </c>
      <c r="AB8459">
        <v>0</v>
      </c>
      <c r="AC8459">
        <v>0</v>
      </c>
      <c r="AD8459">
        <v>0</v>
      </c>
      <c r="AE8459">
        <v>6.2419258150916673E-2</v>
      </c>
    </row>
    <row r="8460" spans="1:31" x14ac:dyDescent="0.25">
      <c r="A8460">
        <v>2289842</v>
      </c>
      <c r="B8460">
        <v>1</v>
      </c>
      <c r="C8460" t="s">
        <v>80</v>
      </c>
      <c r="D8460" t="s">
        <v>92</v>
      </c>
      <c r="E8460" t="s">
        <v>165</v>
      </c>
      <c r="F8460" t="s">
        <v>24260</v>
      </c>
      <c r="G8460" t="s">
        <v>198</v>
      </c>
      <c r="H8460" t="s">
        <v>150</v>
      </c>
      <c r="I8460" t="s">
        <v>136</v>
      </c>
      <c r="J8460" t="s">
        <v>137</v>
      </c>
      <c r="K8460" t="s">
        <v>138</v>
      </c>
      <c r="L8460" t="s">
        <v>24261</v>
      </c>
      <c r="M8460" t="s">
        <v>24262</v>
      </c>
      <c r="N8460">
        <v>2.1069444439999998</v>
      </c>
      <c r="O8460">
        <v>0</v>
      </c>
      <c r="P8460">
        <v>1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1.9722659949999999E-4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1.9722659949999999E-4</v>
      </c>
    </row>
    <row r="8461" spans="1:31" x14ac:dyDescent="0.25">
      <c r="A8461">
        <v>2289593</v>
      </c>
      <c r="B8461">
        <v>1</v>
      </c>
      <c r="C8461" t="s">
        <v>80</v>
      </c>
      <c r="D8461" t="s">
        <v>105</v>
      </c>
      <c r="E8461" t="s">
        <v>165</v>
      </c>
      <c r="F8461" t="s">
        <v>24263</v>
      </c>
      <c r="G8461" t="s">
        <v>198</v>
      </c>
      <c r="H8461" t="s">
        <v>150</v>
      </c>
      <c r="I8461" t="s">
        <v>136</v>
      </c>
      <c r="J8461" t="s">
        <v>137</v>
      </c>
      <c r="K8461" t="s">
        <v>138</v>
      </c>
      <c r="L8461" t="s">
        <v>24264</v>
      </c>
      <c r="M8461" t="s">
        <v>24265</v>
      </c>
      <c r="N8461">
        <v>0.74111111100000004</v>
      </c>
      <c r="O8461">
        <v>0</v>
      </c>
      <c r="P8461">
        <v>1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0.30845176511156669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0.30845176511156669</v>
      </c>
    </row>
    <row r="8462" spans="1:31" x14ac:dyDescent="0.25">
      <c r="A8462">
        <v>2290091</v>
      </c>
      <c r="B8462">
        <v>1</v>
      </c>
      <c r="C8462" t="s">
        <v>81</v>
      </c>
      <c r="D8462" t="s">
        <v>128</v>
      </c>
      <c r="E8462" t="s">
        <v>165</v>
      </c>
      <c r="F8462" t="s">
        <v>24266</v>
      </c>
      <c r="G8462" t="s">
        <v>198</v>
      </c>
      <c r="H8462" t="s">
        <v>150</v>
      </c>
      <c r="I8462" t="s">
        <v>136</v>
      </c>
      <c r="J8462" t="s">
        <v>137</v>
      </c>
      <c r="K8462" t="s">
        <v>138</v>
      </c>
      <c r="L8462" t="s">
        <v>24267</v>
      </c>
      <c r="M8462" t="s">
        <v>24268</v>
      </c>
      <c r="N8462">
        <v>4.3572222219999999</v>
      </c>
      <c r="O8462">
        <v>0</v>
      </c>
      <c r="P8462">
        <v>1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0.93948330563100013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0.93948330563100013</v>
      </c>
    </row>
    <row r="8463" spans="1:31" x14ac:dyDescent="0.25">
      <c r="A8463">
        <v>2290054</v>
      </c>
      <c r="B8463">
        <v>1</v>
      </c>
      <c r="C8463" t="s">
        <v>80</v>
      </c>
      <c r="D8463" t="s">
        <v>96</v>
      </c>
      <c r="E8463" t="s">
        <v>165</v>
      </c>
      <c r="F8463" t="s">
        <v>24269</v>
      </c>
      <c r="G8463" t="s">
        <v>198</v>
      </c>
      <c r="H8463" t="s">
        <v>150</v>
      </c>
      <c r="I8463" t="s">
        <v>136</v>
      </c>
      <c r="J8463" t="s">
        <v>137</v>
      </c>
      <c r="K8463" t="s">
        <v>138</v>
      </c>
      <c r="L8463" t="s">
        <v>24270</v>
      </c>
      <c r="M8463" t="s">
        <v>24271</v>
      </c>
      <c r="N8463">
        <v>5.2733333330000001</v>
      </c>
      <c r="O8463">
        <v>0</v>
      </c>
      <c r="P8463">
        <v>2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1.5991567284543002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1.5991567284543002</v>
      </c>
    </row>
    <row r="8464" spans="1:31" x14ac:dyDescent="0.25">
      <c r="A8464">
        <v>2289931</v>
      </c>
      <c r="B8464">
        <v>1</v>
      </c>
      <c r="C8464" t="s">
        <v>80</v>
      </c>
      <c r="D8464" t="s">
        <v>95</v>
      </c>
      <c r="E8464" t="s">
        <v>157</v>
      </c>
      <c r="F8464" t="s">
        <v>17991</v>
      </c>
      <c r="G8464" t="s">
        <v>134</v>
      </c>
      <c r="H8464" t="s">
        <v>135</v>
      </c>
      <c r="I8464" t="s">
        <v>136</v>
      </c>
      <c r="J8464" t="s">
        <v>137</v>
      </c>
      <c r="K8464" t="s">
        <v>138</v>
      </c>
      <c r="L8464" t="s">
        <v>24272</v>
      </c>
      <c r="M8464" t="s">
        <v>24273</v>
      </c>
      <c r="N8464">
        <v>0.27750000000000002</v>
      </c>
      <c r="O8464">
        <v>0</v>
      </c>
      <c r="P8464">
        <v>1990</v>
      </c>
      <c r="Q8464">
        <v>0</v>
      </c>
      <c r="R8464">
        <v>1</v>
      </c>
      <c r="S8464">
        <v>1</v>
      </c>
      <c r="T8464">
        <v>152</v>
      </c>
      <c r="U8464">
        <v>0</v>
      </c>
      <c r="V8464">
        <v>2</v>
      </c>
      <c r="W8464">
        <v>0</v>
      </c>
      <c r="X8464">
        <v>166.65980641278196</v>
      </c>
      <c r="Y8464">
        <v>0</v>
      </c>
      <c r="Z8464">
        <v>0</v>
      </c>
      <c r="AA8464">
        <v>0.2531288736774</v>
      </c>
      <c r="AB8464">
        <v>35.376369768533266</v>
      </c>
      <c r="AC8464">
        <v>0</v>
      </c>
      <c r="AD8464">
        <v>5.8207473044217011</v>
      </c>
      <c r="AE8464">
        <v>208.11005235941434</v>
      </c>
    </row>
    <row r="8465" spans="1:31" x14ac:dyDescent="0.25">
      <c r="A8465">
        <v>2289862</v>
      </c>
      <c r="B8465">
        <v>1</v>
      </c>
      <c r="C8465" t="s">
        <v>80</v>
      </c>
      <c r="D8465" t="s">
        <v>84</v>
      </c>
      <c r="E8465" t="s">
        <v>132</v>
      </c>
      <c r="F8465" t="s">
        <v>16905</v>
      </c>
      <c r="G8465" t="s">
        <v>134</v>
      </c>
      <c r="H8465" t="s">
        <v>135</v>
      </c>
      <c r="I8465" t="s">
        <v>136</v>
      </c>
      <c r="J8465" t="s">
        <v>137</v>
      </c>
      <c r="K8465" t="s">
        <v>138</v>
      </c>
      <c r="L8465" t="s">
        <v>24274</v>
      </c>
      <c r="M8465" t="s">
        <v>24275</v>
      </c>
      <c r="N8465">
        <v>0.22027777700000001</v>
      </c>
      <c r="O8465">
        <v>1</v>
      </c>
      <c r="P8465">
        <v>523</v>
      </c>
      <c r="Q8465">
        <v>0</v>
      </c>
      <c r="R8465">
        <v>17</v>
      </c>
      <c r="S8465">
        <v>19</v>
      </c>
      <c r="T8465">
        <v>410</v>
      </c>
      <c r="U8465">
        <v>7</v>
      </c>
      <c r="V8465">
        <v>4</v>
      </c>
      <c r="W8465">
        <v>0</v>
      </c>
      <c r="X8465">
        <v>56.356545787064569</v>
      </c>
      <c r="Y8465">
        <v>0</v>
      </c>
      <c r="Z8465">
        <v>1.8269125923427167</v>
      </c>
      <c r="AA8465">
        <v>29.336777709055159</v>
      </c>
      <c r="AB8465">
        <v>148.60419879183169</v>
      </c>
      <c r="AC8465">
        <v>189.07742491436392</v>
      </c>
      <c r="AD8465">
        <v>108.63197250617291</v>
      </c>
      <c r="AE8465">
        <v>533.83383230083098</v>
      </c>
    </row>
    <row r="8466" spans="1:31" x14ac:dyDescent="0.25">
      <c r="A8466">
        <v>2289925</v>
      </c>
      <c r="B8466">
        <v>1</v>
      </c>
      <c r="C8466" t="s">
        <v>80</v>
      </c>
      <c r="D8466" t="s">
        <v>107</v>
      </c>
      <c r="E8466" t="s">
        <v>165</v>
      </c>
      <c r="F8466" t="s">
        <v>24276</v>
      </c>
      <c r="G8466" t="s">
        <v>198</v>
      </c>
      <c r="H8466" t="s">
        <v>150</v>
      </c>
      <c r="I8466" t="s">
        <v>136</v>
      </c>
      <c r="J8466" t="s">
        <v>137</v>
      </c>
      <c r="K8466" t="s">
        <v>138</v>
      </c>
      <c r="L8466" t="s">
        <v>24277</v>
      </c>
      <c r="M8466" t="s">
        <v>24278</v>
      </c>
      <c r="N8466">
        <v>0.90333333299999996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1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0.36138501558106667</v>
      </c>
      <c r="AC8466">
        <v>0</v>
      </c>
      <c r="AD8466">
        <v>0</v>
      </c>
      <c r="AE8466">
        <v>0.36138501558106667</v>
      </c>
    </row>
    <row r="8467" spans="1:31" x14ac:dyDescent="0.25">
      <c r="A8467">
        <v>2289868</v>
      </c>
      <c r="B8467">
        <v>1</v>
      </c>
      <c r="C8467" t="s">
        <v>81</v>
      </c>
      <c r="D8467" t="s">
        <v>128</v>
      </c>
      <c r="E8467" t="s">
        <v>147</v>
      </c>
      <c r="F8467" t="s">
        <v>1471</v>
      </c>
      <c r="G8467" t="s">
        <v>149</v>
      </c>
      <c r="H8467" t="s">
        <v>150</v>
      </c>
      <c r="I8467" t="s">
        <v>136</v>
      </c>
      <c r="J8467" t="s">
        <v>137</v>
      </c>
      <c r="K8467" t="s">
        <v>138</v>
      </c>
      <c r="L8467" t="s">
        <v>24279</v>
      </c>
      <c r="M8467" t="s">
        <v>24280</v>
      </c>
      <c r="N8467">
        <v>1.7466666660000001</v>
      </c>
      <c r="O8467">
        <v>0</v>
      </c>
      <c r="P8467">
        <v>278</v>
      </c>
      <c r="Q8467">
        <v>0</v>
      </c>
      <c r="R8467">
        <v>0</v>
      </c>
      <c r="S8467">
        <v>0</v>
      </c>
      <c r="T8467">
        <v>18</v>
      </c>
      <c r="U8467">
        <v>0</v>
      </c>
      <c r="V8467">
        <v>0</v>
      </c>
      <c r="W8467">
        <v>0</v>
      </c>
      <c r="X8467">
        <v>103.61752631797472</v>
      </c>
      <c r="Y8467">
        <v>0</v>
      </c>
      <c r="Z8467">
        <v>0</v>
      </c>
      <c r="AA8467">
        <v>0</v>
      </c>
      <c r="AB8467">
        <v>20.780865417473986</v>
      </c>
      <c r="AC8467">
        <v>0</v>
      </c>
      <c r="AD8467">
        <v>0</v>
      </c>
      <c r="AE8467">
        <v>124.39839173544871</v>
      </c>
    </row>
    <row r="8468" spans="1:31" x14ac:dyDescent="0.25">
      <c r="A8468">
        <v>2290014</v>
      </c>
      <c r="B8468">
        <v>1</v>
      </c>
      <c r="C8468" t="s">
        <v>81</v>
      </c>
      <c r="D8468" t="s">
        <v>128</v>
      </c>
      <c r="E8468" t="s">
        <v>132</v>
      </c>
      <c r="F8468" t="s">
        <v>3354</v>
      </c>
      <c r="G8468" t="s">
        <v>134</v>
      </c>
      <c r="H8468" t="s">
        <v>135</v>
      </c>
      <c r="I8468" t="s">
        <v>136</v>
      </c>
      <c r="J8468" t="s">
        <v>137</v>
      </c>
      <c r="K8468" t="s">
        <v>138</v>
      </c>
      <c r="L8468" t="s">
        <v>24281</v>
      </c>
      <c r="M8468" t="s">
        <v>24282</v>
      </c>
      <c r="N8468">
        <v>1.6325000000000001</v>
      </c>
      <c r="O8468">
        <v>0</v>
      </c>
      <c r="P8468">
        <v>234</v>
      </c>
      <c r="Q8468">
        <v>4</v>
      </c>
      <c r="R8468">
        <v>4</v>
      </c>
      <c r="S8468">
        <v>13</v>
      </c>
      <c r="T8468">
        <v>27</v>
      </c>
      <c r="U8468">
        <v>2</v>
      </c>
      <c r="V8468">
        <v>0</v>
      </c>
      <c r="W8468">
        <v>0</v>
      </c>
      <c r="X8468">
        <v>94.831887902760741</v>
      </c>
      <c r="Y8468">
        <v>10.696121620078275</v>
      </c>
      <c r="Z8468">
        <v>11.155345746680627</v>
      </c>
      <c r="AA8468">
        <v>45.86541141810585</v>
      </c>
      <c r="AB8468">
        <v>25.176684842820304</v>
      </c>
      <c r="AC8468">
        <v>994.03645027162975</v>
      </c>
      <c r="AD8468">
        <v>0</v>
      </c>
      <c r="AE8468">
        <v>1181.7619018020755</v>
      </c>
    </row>
    <row r="8469" spans="1:31" x14ac:dyDescent="0.25">
      <c r="A8469">
        <v>2289988</v>
      </c>
      <c r="B8469">
        <v>1</v>
      </c>
      <c r="C8469" t="s">
        <v>81</v>
      </c>
      <c r="D8469" t="s">
        <v>119</v>
      </c>
      <c r="E8469" t="s">
        <v>132</v>
      </c>
      <c r="F8469" t="s">
        <v>7355</v>
      </c>
      <c r="G8469" t="s">
        <v>134</v>
      </c>
      <c r="H8469" t="s">
        <v>135</v>
      </c>
      <c r="I8469" t="s">
        <v>738</v>
      </c>
      <c r="J8469" t="s">
        <v>137</v>
      </c>
      <c r="K8469" t="s">
        <v>138</v>
      </c>
      <c r="L8469" t="s">
        <v>24283</v>
      </c>
      <c r="M8469" t="s">
        <v>24284</v>
      </c>
      <c r="N8469">
        <v>1.3888888E-2</v>
      </c>
      <c r="O8469">
        <v>1</v>
      </c>
      <c r="P8469">
        <v>1356</v>
      </c>
      <c r="Q8469">
        <v>135</v>
      </c>
      <c r="R8469">
        <v>244</v>
      </c>
      <c r="S8469">
        <v>3</v>
      </c>
      <c r="T8469">
        <v>91</v>
      </c>
      <c r="U8469">
        <v>0</v>
      </c>
      <c r="V8469">
        <v>0</v>
      </c>
      <c r="W8469">
        <v>2.5869777583333329E-4</v>
      </c>
      <c r="X8469">
        <v>2.2476969839699987</v>
      </c>
      <c r="Y8469">
        <v>0.86594757765333341</v>
      </c>
      <c r="Z8469">
        <v>0.99732908985124979</v>
      </c>
      <c r="AA8469">
        <v>5.8433638572499995E-2</v>
      </c>
      <c r="AB8469">
        <v>0.59506049461749977</v>
      </c>
      <c r="AC8469">
        <v>0</v>
      </c>
      <c r="AD8469">
        <v>0</v>
      </c>
      <c r="AE8469">
        <v>4.7647264824404152</v>
      </c>
    </row>
    <row r="8470" spans="1:31" x14ac:dyDescent="0.25">
      <c r="A8470">
        <v>2289616</v>
      </c>
      <c r="B8470">
        <v>1</v>
      </c>
      <c r="C8470" t="s">
        <v>80</v>
      </c>
      <c r="D8470" t="s">
        <v>85</v>
      </c>
      <c r="E8470" t="s">
        <v>165</v>
      </c>
      <c r="F8470" t="s">
        <v>24285</v>
      </c>
      <c r="G8470" t="s">
        <v>167</v>
      </c>
      <c r="H8470" t="s">
        <v>150</v>
      </c>
      <c r="I8470" t="s">
        <v>136</v>
      </c>
      <c r="J8470" t="s">
        <v>137</v>
      </c>
      <c r="K8470" t="s">
        <v>138</v>
      </c>
      <c r="L8470" t="s">
        <v>24286</v>
      </c>
      <c r="M8470" t="s">
        <v>24287</v>
      </c>
      <c r="N8470">
        <v>4.9802777770000004</v>
      </c>
      <c r="O8470">
        <v>0</v>
      </c>
      <c r="P8470">
        <v>15</v>
      </c>
      <c r="Q8470">
        <v>0</v>
      </c>
      <c r="R8470">
        <v>0</v>
      </c>
      <c r="S8470">
        <v>0</v>
      </c>
      <c r="T8470">
        <v>3</v>
      </c>
      <c r="U8470">
        <v>0</v>
      </c>
      <c r="V8470">
        <v>0</v>
      </c>
      <c r="W8470">
        <v>0</v>
      </c>
      <c r="X8470">
        <v>18.133131397129031</v>
      </c>
      <c r="Y8470">
        <v>0</v>
      </c>
      <c r="Z8470">
        <v>0</v>
      </c>
      <c r="AA8470">
        <v>0</v>
      </c>
      <c r="AB8470">
        <v>30.157617205689746</v>
      </c>
      <c r="AC8470">
        <v>0</v>
      </c>
      <c r="AD8470">
        <v>0</v>
      </c>
      <c r="AE8470">
        <v>48.29074860281878</v>
      </c>
    </row>
    <row r="8471" spans="1:31" x14ac:dyDescent="0.25">
      <c r="A8471">
        <v>2290008</v>
      </c>
      <c r="B8471">
        <v>1</v>
      </c>
      <c r="C8471" t="s">
        <v>80</v>
      </c>
      <c r="D8471" t="s">
        <v>95</v>
      </c>
      <c r="E8471" t="s">
        <v>157</v>
      </c>
      <c r="F8471" t="s">
        <v>17682</v>
      </c>
      <c r="G8471" t="s">
        <v>134</v>
      </c>
      <c r="H8471" t="s">
        <v>135</v>
      </c>
      <c r="I8471" t="s">
        <v>136</v>
      </c>
      <c r="J8471" t="s">
        <v>137</v>
      </c>
      <c r="K8471" t="s">
        <v>138</v>
      </c>
      <c r="L8471" t="s">
        <v>24288</v>
      </c>
      <c r="M8471" t="s">
        <v>24289</v>
      </c>
      <c r="N8471">
        <v>0.43194444399999998</v>
      </c>
      <c r="O8471">
        <v>5</v>
      </c>
      <c r="P8471">
        <v>705</v>
      </c>
      <c r="Q8471">
        <v>26</v>
      </c>
      <c r="R8471">
        <v>8</v>
      </c>
      <c r="S8471">
        <v>29</v>
      </c>
      <c r="T8471">
        <v>41</v>
      </c>
      <c r="U8471">
        <v>0</v>
      </c>
      <c r="V8471">
        <v>0</v>
      </c>
      <c r="W8471">
        <v>2.9554231034443896</v>
      </c>
      <c r="X8471">
        <v>87.297816020657947</v>
      </c>
      <c r="Y8471">
        <v>51.440147231821342</v>
      </c>
      <c r="Z8471">
        <v>1.5758776958013334</v>
      </c>
      <c r="AA8471">
        <v>93.071321771322644</v>
      </c>
      <c r="AB8471">
        <v>13.231053830535339</v>
      </c>
      <c r="AC8471">
        <v>0</v>
      </c>
      <c r="AD8471">
        <v>0</v>
      </c>
      <c r="AE8471">
        <v>249.57163965358299</v>
      </c>
    </row>
    <row r="8472" spans="1:31" x14ac:dyDescent="0.25">
      <c r="A8472">
        <v>2289759</v>
      </c>
      <c r="B8472">
        <v>1</v>
      </c>
      <c r="C8472" t="s">
        <v>80</v>
      </c>
      <c r="D8472" t="s">
        <v>88</v>
      </c>
      <c r="E8472" t="s">
        <v>147</v>
      </c>
      <c r="F8472" t="s">
        <v>24290</v>
      </c>
      <c r="G8472" t="s">
        <v>1689</v>
      </c>
      <c r="H8472" t="s">
        <v>150</v>
      </c>
      <c r="I8472" t="s">
        <v>136</v>
      </c>
      <c r="J8472" t="s">
        <v>137</v>
      </c>
      <c r="K8472" t="s">
        <v>138</v>
      </c>
      <c r="L8472" t="s">
        <v>24291</v>
      </c>
      <c r="M8472" t="s">
        <v>24292</v>
      </c>
      <c r="N8472">
        <v>1.8688888880000001</v>
      </c>
      <c r="O8472">
        <v>0</v>
      </c>
      <c r="P8472">
        <v>8</v>
      </c>
      <c r="Q8472">
        <v>0</v>
      </c>
      <c r="R8472">
        <v>0</v>
      </c>
      <c r="S8472">
        <v>0</v>
      </c>
      <c r="T8472">
        <v>8</v>
      </c>
      <c r="U8472">
        <v>0</v>
      </c>
      <c r="V8472">
        <v>0</v>
      </c>
      <c r="W8472">
        <v>0</v>
      </c>
      <c r="X8472">
        <v>4.8658644139868787</v>
      </c>
      <c r="Y8472">
        <v>0</v>
      </c>
      <c r="Z8472">
        <v>0</v>
      </c>
      <c r="AA8472">
        <v>0</v>
      </c>
      <c r="AB8472">
        <v>14.374200095824101</v>
      </c>
      <c r="AC8472">
        <v>0</v>
      </c>
      <c r="AD8472">
        <v>0</v>
      </c>
      <c r="AE8472">
        <v>19.240064509810978</v>
      </c>
    </row>
    <row r="8473" spans="1:31" x14ac:dyDescent="0.25">
      <c r="A8473">
        <v>2290200</v>
      </c>
      <c r="B8473">
        <v>1</v>
      </c>
      <c r="C8473" t="s">
        <v>80</v>
      </c>
      <c r="D8473" t="s">
        <v>96</v>
      </c>
      <c r="E8473" t="s">
        <v>165</v>
      </c>
      <c r="F8473" t="s">
        <v>24293</v>
      </c>
      <c r="G8473" t="s">
        <v>261</v>
      </c>
      <c r="H8473" t="s">
        <v>150</v>
      </c>
      <c r="I8473" t="s">
        <v>136</v>
      </c>
      <c r="J8473" t="s">
        <v>137</v>
      </c>
      <c r="K8473" t="s">
        <v>138</v>
      </c>
      <c r="L8473" t="s">
        <v>24294</v>
      </c>
      <c r="M8473" t="s">
        <v>24295</v>
      </c>
      <c r="N8473">
        <v>1.8077777770000001</v>
      </c>
      <c r="O8473">
        <v>0</v>
      </c>
      <c r="P8473">
        <v>1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0.37500785827983329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0.37500785827983329</v>
      </c>
    </row>
    <row r="8474" spans="1:31" x14ac:dyDescent="0.25">
      <c r="A8474">
        <v>2289845</v>
      </c>
      <c r="B8474">
        <v>1</v>
      </c>
      <c r="C8474" t="s">
        <v>80</v>
      </c>
      <c r="D8474" t="s">
        <v>90</v>
      </c>
      <c r="E8474" t="s">
        <v>165</v>
      </c>
      <c r="F8474" t="s">
        <v>24296</v>
      </c>
      <c r="G8474" t="s">
        <v>167</v>
      </c>
      <c r="H8474" t="s">
        <v>150</v>
      </c>
      <c r="I8474" t="s">
        <v>136</v>
      </c>
      <c r="J8474" t="s">
        <v>137</v>
      </c>
      <c r="K8474" t="s">
        <v>138</v>
      </c>
      <c r="L8474" t="s">
        <v>24297</v>
      </c>
      <c r="M8474" t="s">
        <v>24298</v>
      </c>
      <c r="N8474">
        <v>5.6088888880000001</v>
      </c>
      <c r="O8474">
        <v>0</v>
      </c>
      <c r="P8474">
        <v>12</v>
      </c>
      <c r="Q8474">
        <v>0</v>
      </c>
      <c r="R8474">
        <v>0</v>
      </c>
      <c r="S8474">
        <v>0</v>
      </c>
      <c r="T8474">
        <v>2</v>
      </c>
      <c r="U8474">
        <v>0</v>
      </c>
      <c r="V8474">
        <v>0</v>
      </c>
      <c r="W8474">
        <v>0</v>
      </c>
      <c r="X8474">
        <v>19.810077367167402</v>
      </c>
      <c r="Y8474">
        <v>0</v>
      </c>
      <c r="Z8474">
        <v>0</v>
      </c>
      <c r="AA8474">
        <v>0</v>
      </c>
      <c r="AB8474">
        <v>14.291859834315902</v>
      </c>
      <c r="AC8474">
        <v>0</v>
      </c>
      <c r="AD8474">
        <v>0</v>
      </c>
      <c r="AE8474">
        <v>34.101937201483302</v>
      </c>
    </row>
    <row r="8475" spans="1:31" x14ac:dyDescent="0.25">
      <c r="A8475">
        <v>2289980</v>
      </c>
      <c r="B8475">
        <v>1</v>
      </c>
      <c r="C8475" t="s">
        <v>81</v>
      </c>
      <c r="D8475" t="s">
        <v>118</v>
      </c>
      <c r="E8475" t="s">
        <v>165</v>
      </c>
      <c r="F8475" t="s">
        <v>24299</v>
      </c>
      <c r="G8475" t="s">
        <v>198</v>
      </c>
      <c r="H8475" t="s">
        <v>150</v>
      </c>
      <c r="I8475" t="s">
        <v>136</v>
      </c>
      <c r="J8475" t="s">
        <v>137</v>
      </c>
      <c r="K8475" t="s">
        <v>138</v>
      </c>
      <c r="L8475" t="s">
        <v>24300</v>
      </c>
      <c r="M8475" t="s">
        <v>24301</v>
      </c>
      <c r="N8475">
        <v>2.738611111</v>
      </c>
      <c r="O8475">
        <v>0</v>
      </c>
      <c r="P8475">
        <v>1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0.81482836416299997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0.81482836416299997</v>
      </c>
    </row>
    <row r="8476" spans="1:31" x14ac:dyDescent="0.25">
      <c r="A8476">
        <v>2289934</v>
      </c>
      <c r="B8476">
        <v>1</v>
      </c>
      <c r="C8476" t="s">
        <v>80</v>
      </c>
      <c r="D8476" t="s">
        <v>93</v>
      </c>
      <c r="E8476" t="s">
        <v>165</v>
      </c>
      <c r="F8476" t="s">
        <v>24302</v>
      </c>
      <c r="G8476" t="s">
        <v>198</v>
      </c>
      <c r="H8476" t="s">
        <v>150</v>
      </c>
      <c r="I8476" t="s">
        <v>136</v>
      </c>
      <c r="J8476" t="s">
        <v>137</v>
      </c>
      <c r="K8476" t="s">
        <v>138</v>
      </c>
      <c r="L8476" t="s">
        <v>24303</v>
      </c>
      <c r="M8476" t="s">
        <v>24304</v>
      </c>
      <c r="N8476">
        <v>1.5394444439999999</v>
      </c>
      <c r="O8476">
        <v>0</v>
      </c>
      <c r="P8476">
        <v>1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</row>
    <row r="8477" spans="1:31" x14ac:dyDescent="0.25">
      <c r="A8477">
        <v>2289957</v>
      </c>
      <c r="B8477">
        <v>1</v>
      </c>
      <c r="C8477" t="s">
        <v>81</v>
      </c>
      <c r="D8477" t="s">
        <v>117</v>
      </c>
      <c r="E8477" t="s">
        <v>165</v>
      </c>
      <c r="F8477" t="s">
        <v>24305</v>
      </c>
      <c r="G8477" t="s">
        <v>198</v>
      </c>
      <c r="H8477" t="s">
        <v>150</v>
      </c>
      <c r="I8477" t="s">
        <v>136</v>
      </c>
      <c r="J8477" t="s">
        <v>137</v>
      </c>
      <c r="K8477" t="s">
        <v>138</v>
      </c>
      <c r="L8477" t="s">
        <v>24306</v>
      </c>
      <c r="M8477" t="s">
        <v>24307</v>
      </c>
      <c r="N8477">
        <v>0.95166666600000005</v>
      </c>
      <c r="O8477">
        <v>0</v>
      </c>
      <c r="P8477">
        <v>1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1.2010113505E-4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1.2010113505E-4</v>
      </c>
    </row>
    <row r="8478" spans="1:31" x14ac:dyDescent="0.25">
      <c r="A8478">
        <v>2289665</v>
      </c>
      <c r="B8478">
        <v>1</v>
      </c>
      <c r="C8478" t="s">
        <v>81</v>
      </c>
      <c r="D8478" t="s">
        <v>120</v>
      </c>
      <c r="E8478" t="s">
        <v>132</v>
      </c>
      <c r="F8478" t="s">
        <v>6430</v>
      </c>
      <c r="G8478" t="s">
        <v>134</v>
      </c>
      <c r="H8478" t="s">
        <v>135</v>
      </c>
      <c r="I8478" t="s">
        <v>136</v>
      </c>
      <c r="J8478" t="s">
        <v>137</v>
      </c>
      <c r="K8478" t="s">
        <v>138</v>
      </c>
      <c r="L8478" t="s">
        <v>24308</v>
      </c>
      <c r="M8478" t="s">
        <v>24309</v>
      </c>
      <c r="N8478">
        <v>2.6486111110000001</v>
      </c>
      <c r="O8478">
        <v>6</v>
      </c>
      <c r="P8478">
        <v>2</v>
      </c>
      <c r="Q8478">
        <v>122</v>
      </c>
      <c r="R8478">
        <v>2</v>
      </c>
      <c r="S8478">
        <v>6</v>
      </c>
      <c r="T8478">
        <v>0</v>
      </c>
      <c r="U8478">
        <v>0</v>
      </c>
      <c r="V8478">
        <v>0</v>
      </c>
      <c r="W8478">
        <v>4.8704160497183331</v>
      </c>
      <c r="X8478">
        <v>0.49753558123104169</v>
      </c>
      <c r="Y8478">
        <v>185.67020783954464</v>
      </c>
      <c r="Z8478">
        <v>0.12350553630075001</v>
      </c>
      <c r="AA8478">
        <v>16.513317733528222</v>
      </c>
      <c r="AB8478">
        <v>0</v>
      </c>
      <c r="AC8478">
        <v>0</v>
      </c>
      <c r="AD8478">
        <v>0</v>
      </c>
      <c r="AE8478">
        <v>207.67498274032297</v>
      </c>
    </row>
    <row r="8479" spans="1:31" x14ac:dyDescent="0.25">
      <c r="A8479">
        <v>2289974</v>
      </c>
      <c r="B8479">
        <v>1</v>
      </c>
      <c r="C8479" t="s">
        <v>80</v>
      </c>
      <c r="D8479" t="s">
        <v>96</v>
      </c>
      <c r="E8479" t="s">
        <v>147</v>
      </c>
      <c r="F8479" t="s">
        <v>24310</v>
      </c>
      <c r="G8479" t="s">
        <v>149</v>
      </c>
      <c r="H8479" t="s">
        <v>150</v>
      </c>
      <c r="I8479" t="s">
        <v>136</v>
      </c>
      <c r="J8479" t="s">
        <v>137</v>
      </c>
      <c r="K8479" t="s">
        <v>138</v>
      </c>
      <c r="L8479" t="s">
        <v>24311</v>
      </c>
      <c r="M8479" t="s">
        <v>24312</v>
      </c>
      <c r="N8479">
        <v>5.4808333329999996</v>
      </c>
      <c r="O8479">
        <v>0</v>
      </c>
      <c r="P8479">
        <v>13</v>
      </c>
      <c r="Q8479">
        <v>0</v>
      </c>
      <c r="R8479">
        <v>0</v>
      </c>
      <c r="S8479">
        <v>0</v>
      </c>
      <c r="T8479">
        <v>9</v>
      </c>
      <c r="U8479">
        <v>0</v>
      </c>
      <c r="V8479">
        <v>0</v>
      </c>
      <c r="W8479">
        <v>0</v>
      </c>
      <c r="X8479">
        <v>89.649471606853496</v>
      </c>
      <c r="Y8479">
        <v>0</v>
      </c>
      <c r="Z8479">
        <v>0</v>
      </c>
      <c r="AA8479">
        <v>0</v>
      </c>
      <c r="AB8479">
        <v>278.1851548413423</v>
      </c>
      <c r="AC8479">
        <v>0</v>
      </c>
      <c r="AD8479">
        <v>0</v>
      </c>
      <c r="AE8479">
        <v>367.83462644819576</v>
      </c>
    </row>
    <row r="8480" spans="1:31" x14ac:dyDescent="0.25">
      <c r="A8480">
        <v>2289725</v>
      </c>
      <c r="B8480">
        <v>1</v>
      </c>
      <c r="C8480" t="s">
        <v>80</v>
      </c>
      <c r="D8480" t="s">
        <v>110</v>
      </c>
      <c r="E8480" t="s">
        <v>165</v>
      </c>
      <c r="F8480" t="s">
        <v>24313</v>
      </c>
      <c r="G8480" t="s">
        <v>167</v>
      </c>
      <c r="H8480" t="s">
        <v>150</v>
      </c>
      <c r="I8480" t="s">
        <v>136</v>
      </c>
      <c r="J8480" t="s">
        <v>137</v>
      </c>
      <c r="K8480" t="s">
        <v>138</v>
      </c>
      <c r="L8480" t="s">
        <v>24314</v>
      </c>
      <c r="M8480" t="s">
        <v>24315</v>
      </c>
      <c r="N8480">
        <v>2.1127777769999998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1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0.58747840163553344</v>
      </c>
      <c r="AC8480">
        <v>0</v>
      </c>
      <c r="AD8480">
        <v>0</v>
      </c>
      <c r="AE8480">
        <v>0.58747840163553344</v>
      </c>
    </row>
    <row r="8481" spans="1:31" x14ac:dyDescent="0.25">
      <c r="A8481">
        <v>2289874</v>
      </c>
      <c r="B8481">
        <v>1</v>
      </c>
      <c r="C8481" t="s">
        <v>80</v>
      </c>
      <c r="D8481" t="s">
        <v>96</v>
      </c>
      <c r="E8481" t="s">
        <v>165</v>
      </c>
      <c r="F8481" t="s">
        <v>24316</v>
      </c>
      <c r="G8481" t="s">
        <v>225</v>
      </c>
      <c r="H8481" t="s">
        <v>150</v>
      </c>
      <c r="I8481" t="s">
        <v>136</v>
      </c>
      <c r="J8481" t="s">
        <v>137</v>
      </c>
      <c r="K8481" t="s">
        <v>138</v>
      </c>
      <c r="L8481" t="s">
        <v>24317</v>
      </c>
      <c r="M8481" t="s">
        <v>24318</v>
      </c>
      <c r="N8481">
        <v>1.9688888879999999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1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195.22274579875949</v>
      </c>
      <c r="AC8481">
        <v>0</v>
      </c>
      <c r="AD8481">
        <v>0</v>
      </c>
      <c r="AE8481">
        <v>195.22274579875949</v>
      </c>
    </row>
    <row r="8482" spans="1:31" x14ac:dyDescent="0.25">
      <c r="A8482">
        <v>2289705</v>
      </c>
      <c r="B8482">
        <v>1</v>
      </c>
      <c r="C8482" t="s">
        <v>80</v>
      </c>
      <c r="D8482" t="s">
        <v>86</v>
      </c>
      <c r="E8482" t="s">
        <v>312</v>
      </c>
      <c r="F8482" t="s">
        <v>23497</v>
      </c>
      <c r="G8482" t="s">
        <v>380</v>
      </c>
      <c r="H8482" t="s">
        <v>150</v>
      </c>
      <c r="I8482" t="s">
        <v>136</v>
      </c>
      <c r="J8482" t="s">
        <v>137</v>
      </c>
      <c r="K8482" t="s">
        <v>138</v>
      </c>
      <c r="L8482" t="s">
        <v>24319</v>
      </c>
      <c r="M8482" t="s">
        <v>24320</v>
      </c>
      <c r="N8482">
        <v>8.6486111109999992</v>
      </c>
      <c r="O8482">
        <v>0</v>
      </c>
      <c r="P8482">
        <v>27</v>
      </c>
      <c r="Q8482">
        <v>0</v>
      </c>
      <c r="R8482">
        <v>2</v>
      </c>
      <c r="S8482">
        <v>0</v>
      </c>
      <c r="T8482">
        <v>2</v>
      </c>
      <c r="U8482">
        <v>0</v>
      </c>
      <c r="V8482">
        <v>0</v>
      </c>
      <c r="W8482">
        <v>0</v>
      </c>
      <c r="X8482">
        <v>214.16387512981547</v>
      </c>
      <c r="Y8482">
        <v>0</v>
      </c>
      <c r="Z8482">
        <v>4.0982142471803993</v>
      </c>
      <c r="AA8482">
        <v>0</v>
      </c>
      <c r="AB8482">
        <v>181.05234168715981</v>
      </c>
      <c r="AC8482">
        <v>0</v>
      </c>
      <c r="AD8482">
        <v>0</v>
      </c>
      <c r="AE8482">
        <v>399.31443106415566</v>
      </c>
    </row>
    <row r="8483" spans="1:31" x14ac:dyDescent="0.25">
      <c r="A8483">
        <v>2290203</v>
      </c>
      <c r="B8483">
        <v>1</v>
      </c>
      <c r="C8483" t="s">
        <v>80</v>
      </c>
      <c r="D8483" t="s">
        <v>101</v>
      </c>
      <c r="E8483" t="s">
        <v>165</v>
      </c>
      <c r="F8483" t="s">
        <v>24321</v>
      </c>
      <c r="G8483" t="s">
        <v>167</v>
      </c>
      <c r="H8483" t="s">
        <v>150</v>
      </c>
      <c r="I8483" t="s">
        <v>136</v>
      </c>
      <c r="J8483" t="s">
        <v>137</v>
      </c>
      <c r="K8483" t="s">
        <v>138</v>
      </c>
      <c r="L8483" t="s">
        <v>24322</v>
      </c>
      <c r="M8483" t="s">
        <v>24323</v>
      </c>
      <c r="N8483">
        <v>1.3502777770000001</v>
      </c>
      <c r="O8483">
        <v>0</v>
      </c>
      <c r="P8483">
        <v>6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1.7086530695190834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1.7086530695190834</v>
      </c>
    </row>
    <row r="8484" spans="1:31" x14ac:dyDescent="0.25">
      <c r="A8484">
        <v>2290183</v>
      </c>
      <c r="B8484">
        <v>1</v>
      </c>
      <c r="C8484" t="s">
        <v>80</v>
      </c>
      <c r="D8484" t="s">
        <v>105</v>
      </c>
      <c r="E8484" t="s">
        <v>141</v>
      </c>
      <c r="F8484" t="s">
        <v>9069</v>
      </c>
      <c r="G8484" t="s">
        <v>134</v>
      </c>
      <c r="H8484" t="s">
        <v>135</v>
      </c>
      <c r="I8484" t="s">
        <v>136</v>
      </c>
      <c r="J8484" t="s">
        <v>137</v>
      </c>
      <c r="K8484" t="s">
        <v>138</v>
      </c>
      <c r="L8484" t="s">
        <v>24324</v>
      </c>
      <c r="M8484" t="s">
        <v>24325</v>
      </c>
      <c r="N8484">
        <v>1.038333333</v>
      </c>
      <c r="O8484">
        <v>0</v>
      </c>
      <c r="P8484">
        <v>3747</v>
      </c>
      <c r="Q8484">
        <v>0</v>
      </c>
      <c r="R8484">
        <v>0</v>
      </c>
      <c r="S8484">
        <v>0</v>
      </c>
      <c r="T8484">
        <v>283</v>
      </c>
      <c r="U8484">
        <v>0</v>
      </c>
      <c r="V8484">
        <v>0</v>
      </c>
      <c r="W8484">
        <v>0</v>
      </c>
      <c r="X8484">
        <v>1323.5189741853421</v>
      </c>
      <c r="Y8484">
        <v>0</v>
      </c>
      <c r="Z8484">
        <v>0</v>
      </c>
      <c r="AA8484">
        <v>0</v>
      </c>
      <c r="AB8484">
        <v>156.2282160263359</v>
      </c>
      <c r="AC8484">
        <v>0</v>
      </c>
      <c r="AD8484">
        <v>0</v>
      </c>
      <c r="AE8484">
        <v>1479.7471902116781</v>
      </c>
    </row>
    <row r="8485" spans="1:31" x14ac:dyDescent="0.25">
      <c r="A8485">
        <v>2289685</v>
      </c>
      <c r="B8485">
        <v>1</v>
      </c>
      <c r="C8485" t="s">
        <v>80</v>
      </c>
      <c r="D8485" t="s">
        <v>99</v>
      </c>
      <c r="E8485" t="s">
        <v>165</v>
      </c>
      <c r="F8485" t="s">
        <v>24326</v>
      </c>
      <c r="G8485" t="s">
        <v>198</v>
      </c>
      <c r="H8485" t="s">
        <v>150</v>
      </c>
      <c r="I8485" t="s">
        <v>136</v>
      </c>
      <c r="J8485" t="s">
        <v>137</v>
      </c>
      <c r="K8485" t="s">
        <v>138</v>
      </c>
      <c r="L8485" t="s">
        <v>24327</v>
      </c>
      <c r="M8485" t="s">
        <v>24328</v>
      </c>
      <c r="N8485">
        <v>2.602777777</v>
      </c>
      <c r="O8485">
        <v>0</v>
      </c>
      <c r="P8485">
        <v>1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0.25348422944460003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0.25348422944460003</v>
      </c>
    </row>
    <row r="8486" spans="1:31" x14ac:dyDescent="0.25">
      <c r="A8486">
        <v>2290060</v>
      </c>
      <c r="B8486">
        <v>1</v>
      </c>
      <c r="C8486" t="s">
        <v>80</v>
      </c>
      <c r="D8486" t="s">
        <v>97</v>
      </c>
      <c r="E8486" t="s">
        <v>165</v>
      </c>
      <c r="F8486" t="s">
        <v>24329</v>
      </c>
      <c r="G8486" t="s">
        <v>225</v>
      </c>
      <c r="H8486" t="s">
        <v>150</v>
      </c>
      <c r="I8486" t="s">
        <v>136</v>
      </c>
      <c r="J8486" t="s">
        <v>137</v>
      </c>
      <c r="K8486" t="s">
        <v>138</v>
      </c>
      <c r="L8486" t="s">
        <v>24330</v>
      </c>
      <c r="M8486" t="s">
        <v>24331</v>
      </c>
      <c r="N8486">
        <v>2.1869444439999999</v>
      </c>
      <c r="O8486">
        <v>0</v>
      </c>
      <c r="P8486">
        <v>1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</row>
    <row r="8487" spans="1:31" x14ac:dyDescent="0.25">
      <c r="A8487">
        <v>2289748</v>
      </c>
      <c r="B8487">
        <v>1</v>
      </c>
      <c r="C8487" t="s">
        <v>81</v>
      </c>
      <c r="D8487" t="s">
        <v>123</v>
      </c>
      <c r="E8487" t="s">
        <v>157</v>
      </c>
      <c r="F8487" t="s">
        <v>24332</v>
      </c>
      <c r="G8487" t="s">
        <v>143</v>
      </c>
      <c r="H8487" t="s">
        <v>135</v>
      </c>
      <c r="I8487" t="s">
        <v>136</v>
      </c>
      <c r="J8487" t="s">
        <v>137</v>
      </c>
      <c r="K8487" t="s">
        <v>144</v>
      </c>
      <c r="L8487" t="s">
        <v>24333</v>
      </c>
      <c r="M8487" t="s">
        <v>24334</v>
      </c>
      <c r="N8487">
        <v>1.5747222219999999</v>
      </c>
      <c r="O8487">
        <v>6</v>
      </c>
      <c r="P8487">
        <v>0</v>
      </c>
      <c r="Q8487">
        <v>76</v>
      </c>
      <c r="R8487">
        <v>0</v>
      </c>
      <c r="S8487">
        <v>14</v>
      </c>
      <c r="T8487">
        <v>0</v>
      </c>
      <c r="U8487">
        <v>0</v>
      </c>
      <c r="V8487">
        <v>0</v>
      </c>
      <c r="W8487">
        <v>2.2646073606301802</v>
      </c>
      <c r="X8487">
        <v>0</v>
      </c>
      <c r="Y8487">
        <v>62.723467675494469</v>
      </c>
      <c r="Z8487">
        <v>0</v>
      </c>
      <c r="AA8487">
        <v>13.056488841725374</v>
      </c>
      <c r="AB8487">
        <v>0</v>
      </c>
      <c r="AC8487">
        <v>0</v>
      </c>
      <c r="AD8487">
        <v>0</v>
      </c>
      <c r="AE8487">
        <v>78.044563877850024</v>
      </c>
    </row>
    <row r="8488" spans="1:31" x14ac:dyDescent="0.25">
      <c r="A8488">
        <v>2290017</v>
      </c>
      <c r="B8488">
        <v>1</v>
      </c>
      <c r="C8488" t="s">
        <v>80</v>
      </c>
      <c r="D8488" t="s">
        <v>107</v>
      </c>
      <c r="E8488" t="s">
        <v>165</v>
      </c>
      <c r="F8488" t="s">
        <v>24335</v>
      </c>
      <c r="G8488" t="s">
        <v>198</v>
      </c>
      <c r="H8488" t="s">
        <v>150</v>
      </c>
      <c r="I8488" t="s">
        <v>136</v>
      </c>
      <c r="J8488" t="s">
        <v>137</v>
      </c>
      <c r="K8488" t="s">
        <v>138</v>
      </c>
      <c r="L8488" t="s">
        <v>24336</v>
      </c>
      <c r="M8488" t="s">
        <v>24337</v>
      </c>
      <c r="N8488">
        <v>2.4375</v>
      </c>
      <c r="O8488">
        <v>0</v>
      </c>
      <c r="P8488">
        <v>7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3.4877659792960669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3.4877659792960669</v>
      </c>
    </row>
    <row r="8489" spans="1:31" x14ac:dyDescent="0.25">
      <c r="A8489">
        <v>2289871</v>
      </c>
      <c r="B8489">
        <v>1</v>
      </c>
      <c r="C8489" t="s">
        <v>80</v>
      </c>
      <c r="D8489" t="s">
        <v>96</v>
      </c>
      <c r="E8489" t="s">
        <v>165</v>
      </c>
      <c r="F8489" t="s">
        <v>24338</v>
      </c>
      <c r="G8489" t="s">
        <v>198</v>
      </c>
      <c r="H8489" t="s">
        <v>150</v>
      </c>
      <c r="I8489" t="s">
        <v>136</v>
      </c>
      <c r="J8489" t="s">
        <v>137</v>
      </c>
      <c r="K8489" t="s">
        <v>138</v>
      </c>
      <c r="L8489" t="s">
        <v>24339</v>
      </c>
      <c r="M8489" t="s">
        <v>24340</v>
      </c>
      <c r="N8489">
        <v>4.591388888</v>
      </c>
      <c r="O8489">
        <v>0</v>
      </c>
      <c r="P8489">
        <v>2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1.622893753723667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1.622893753723667</v>
      </c>
    </row>
    <row r="8490" spans="1:31" x14ac:dyDescent="0.25">
      <c r="A8490">
        <v>2290037</v>
      </c>
      <c r="B8490">
        <v>1</v>
      </c>
      <c r="C8490" t="s">
        <v>80</v>
      </c>
      <c r="D8490" t="s">
        <v>96</v>
      </c>
      <c r="E8490" t="s">
        <v>165</v>
      </c>
      <c r="F8490" t="s">
        <v>24341</v>
      </c>
      <c r="G8490" t="s">
        <v>167</v>
      </c>
      <c r="H8490" t="s">
        <v>150</v>
      </c>
      <c r="I8490" t="s">
        <v>136</v>
      </c>
      <c r="J8490" t="s">
        <v>137</v>
      </c>
      <c r="K8490" t="s">
        <v>138</v>
      </c>
      <c r="L8490" t="s">
        <v>24342</v>
      </c>
      <c r="M8490" t="s">
        <v>24343</v>
      </c>
      <c r="N8490">
        <v>5.966111111</v>
      </c>
      <c r="O8490">
        <v>0</v>
      </c>
      <c r="P8490">
        <v>1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0.95767778944140003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0.95767778944140003</v>
      </c>
    </row>
    <row r="8491" spans="1:31" x14ac:dyDescent="0.25">
      <c r="A8491">
        <v>2290063</v>
      </c>
      <c r="B8491">
        <v>1</v>
      </c>
      <c r="C8491" t="s">
        <v>81</v>
      </c>
      <c r="D8491" t="s">
        <v>123</v>
      </c>
      <c r="E8491" t="s">
        <v>132</v>
      </c>
      <c r="F8491" t="s">
        <v>24344</v>
      </c>
      <c r="G8491" t="s">
        <v>134</v>
      </c>
      <c r="H8491" t="s">
        <v>135</v>
      </c>
      <c r="I8491" t="s">
        <v>136</v>
      </c>
      <c r="J8491" t="s">
        <v>137</v>
      </c>
      <c r="K8491" t="s">
        <v>138</v>
      </c>
      <c r="L8491" t="s">
        <v>24345</v>
      </c>
      <c r="M8491" t="s">
        <v>24346</v>
      </c>
      <c r="N8491">
        <v>1.29</v>
      </c>
      <c r="O8491">
        <v>1</v>
      </c>
      <c r="P8491">
        <v>405</v>
      </c>
      <c r="Q8491">
        <v>82</v>
      </c>
      <c r="R8491">
        <v>42</v>
      </c>
      <c r="S8491">
        <v>5</v>
      </c>
      <c r="T8491">
        <v>72</v>
      </c>
      <c r="U8491">
        <v>1</v>
      </c>
      <c r="V8491">
        <v>1</v>
      </c>
      <c r="W8491">
        <v>0.35386695868200002</v>
      </c>
      <c r="X8491">
        <v>108.67473217308974</v>
      </c>
      <c r="Y8491">
        <v>69.033409791132755</v>
      </c>
      <c r="Z8491">
        <v>18.538819648983608</v>
      </c>
      <c r="AA8491">
        <v>5.1470971162492001</v>
      </c>
      <c r="AB8491">
        <v>48.189085958623188</v>
      </c>
      <c r="AC8491">
        <v>70.230917313940964</v>
      </c>
      <c r="AD8491">
        <v>0.85405977373035014</v>
      </c>
      <c r="AE8491">
        <v>321.02198873443183</v>
      </c>
    </row>
    <row r="8492" spans="1:31" x14ac:dyDescent="0.25">
      <c r="A8492">
        <v>2290206</v>
      </c>
      <c r="B8492">
        <v>1</v>
      </c>
      <c r="C8492" t="s">
        <v>80</v>
      </c>
      <c r="D8492" t="s">
        <v>85</v>
      </c>
      <c r="E8492" t="s">
        <v>165</v>
      </c>
      <c r="F8492" t="s">
        <v>24347</v>
      </c>
      <c r="G8492" t="s">
        <v>225</v>
      </c>
      <c r="H8492" t="s">
        <v>150</v>
      </c>
      <c r="I8492" t="s">
        <v>136</v>
      </c>
      <c r="J8492" t="s">
        <v>137</v>
      </c>
      <c r="K8492" t="s">
        <v>138</v>
      </c>
      <c r="L8492" t="s">
        <v>24348</v>
      </c>
      <c r="M8492" t="s">
        <v>24349</v>
      </c>
      <c r="N8492">
        <v>1.3402777770000001</v>
      </c>
      <c r="O8492">
        <v>0</v>
      </c>
      <c r="P8492">
        <v>7</v>
      </c>
      <c r="Q8492">
        <v>0</v>
      </c>
      <c r="R8492">
        <v>0</v>
      </c>
      <c r="S8492">
        <v>0</v>
      </c>
      <c r="T8492">
        <v>1</v>
      </c>
      <c r="U8492">
        <v>0</v>
      </c>
      <c r="V8492">
        <v>0</v>
      </c>
      <c r="W8492">
        <v>0</v>
      </c>
      <c r="X8492">
        <v>2.2870320623122917</v>
      </c>
      <c r="Y8492">
        <v>0</v>
      </c>
      <c r="Z8492">
        <v>0</v>
      </c>
      <c r="AA8492">
        <v>0</v>
      </c>
      <c r="AB8492">
        <v>1.2311375016454751</v>
      </c>
      <c r="AC8492">
        <v>0</v>
      </c>
      <c r="AD8492">
        <v>0</v>
      </c>
      <c r="AE8492">
        <v>3.518169563957767</v>
      </c>
    </row>
    <row r="8493" spans="1:31" x14ac:dyDescent="0.25">
      <c r="A8493">
        <v>2289851</v>
      </c>
      <c r="B8493">
        <v>1</v>
      </c>
      <c r="C8493" t="s">
        <v>80</v>
      </c>
      <c r="D8493" t="s">
        <v>96</v>
      </c>
      <c r="E8493" t="s">
        <v>165</v>
      </c>
      <c r="F8493" t="s">
        <v>24350</v>
      </c>
      <c r="G8493" t="s">
        <v>167</v>
      </c>
      <c r="H8493" t="s">
        <v>150</v>
      </c>
      <c r="I8493" t="s">
        <v>136</v>
      </c>
      <c r="J8493" t="s">
        <v>137</v>
      </c>
      <c r="K8493" t="s">
        <v>138</v>
      </c>
      <c r="L8493" t="s">
        <v>24351</v>
      </c>
      <c r="M8493" t="s">
        <v>24352</v>
      </c>
      <c r="N8493">
        <v>3.6177777770000001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1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2.10654986649195</v>
      </c>
      <c r="AC8493">
        <v>0</v>
      </c>
      <c r="AD8493">
        <v>0</v>
      </c>
      <c r="AE8493">
        <v>2.10654986649195</v>
      </c>
    </row>
    <row r="8494" spans="1:31" x14ac:dyDescent="0.25">
      <c r="A8494">
        <v>2290100</v>
      </c>
      <c r="B8494">
        <v>1</v>
      </c>
      <c r="C8494" t="s">
        <v>81</v>
      </c>
      <c r="D8494" t="s">
        <v>118</v>
      </c>
      <c r="E8494" t="s">
        <v>141</v>
      </c>
      <c r="F8494" t="s">
        <v>7032</v>
      </c>
      <c r="G8494" t="s">
        <v>278</v>
      </c>
      <c r="H8494" t="s">
        <v>135</v>
      </c>
      <c r="I8494" t="s">
        <v>136</v>
      </c>
      <c r="J8494" t="s">
        <v>137</v>
      </c>
      <c r="K8494" t="s">
        <v>138</v>
      </c>
      <c r="L8494" t="s">
        <v>24353</v>
      </c>
      <c r="M8494" t="s">
        <v>24354</v>
      </c>
      <c r="N8494">
        <v>0.88055555500000005</v>
      </c>
      <c r="O8494">
        <v>0</v>
      </c>
      <c r="P8494">
        <v>0</v>
      </c>
      <c r="Q8494">
        <v>14</v>
      </c>
      <c r="R8494">
        <v>0</v>
      </c>
      <c r="S8494">
        <v>5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12.228752695101701</v>
      </c>
      <c r="Z8494">
        <v>0</v>
      </c>
      <c r="AA8494">
        <v>22.395563928334482</v>
      </c>
      <c r="AB8494">
        <v>0</v>
      </c>
      <c r="AC8494">
        <v>0</v>
      </c>
      <c r="AD8494">
        <v>0</v>
      </c>
      <c r="AE8494">
        <v>34.624316623436187</v>
      </c>
    </row>
    <row r="8495" spans="1:31" x14ac:dyDescent="0.25">
      <c r="A8495">
        <v>2289863</v>
      </c>
      <c r="B8495">
        <v>1</v>
      </c>
      <c r="C8495" t="s">
        <v>81</v>
      </c>
      <c r="D8495" t="s">
        <v>127</v>
      </c>
      <c r="E8495" t="s">
        <v>176</v>
      </c>
      <c r="F8495" t="s">
        <v>24355</v>
      </c>
      <c r="G8495" t="s">
        <v>178</v>
      </c>
      <c r="H8495" t="s">
        <v>150</v>
      </c>
      <c r="I8495" t="s">
        <v>136</v>
      </c>
      <c r="J8495" t="s">
        <v>137</v>
      </c>
      <c r="K8495" t="s">
        <v>138</v>
      </c>
      <c r="L8495" t="s">
        <v>24356</v>
      </c>
      <c r="M8495" t="s">
        <v>24357</v>
      </c>
      <c r="N8495">
        <v>1.1316666660000001</v>
      </c>
      <c r="O8495">
        <v>0</v>
      </c>
      <c r="P8495">
        <v>2</v>
      </c>
      <c r="Q8495">
        <v>0</v>
      </c>
      <c r="R8495">
        <v>12</v>
      </c>
      <c r="S8495">
        <v>0</v>
      </c>
      <c r="T8495">
        <v>1</v>
      </c>
      <c r="U8495">
        <v>0</v>
      </c>
      <c r="V8495">
        <v>0</v>
      </c>
      <c r="W8495">
        <v>0</v>
      </c>
      <c r="X8495">
        <v>0.78830734097900557</v>
      </c>
      <c r="Y8495">
        <v>0</v>
      </c>
      <c r="Z8495">
        <v>4.9340951149739993</v>
      </c>
      <c r="AA8495">
        <v>0</v>
      </c>
      <c r="AB8495">
        <v>0.37920576939945</v>
      </c>
      <c r="AC8495">
        <v>0</v>
      </c>
      <c r="AD8495">
        <v>0</v>
      </c>
      <c r="AE8495">
        <v>6.1016082253524546</v>
      </c>
    </row>
    <row r="8496" spans="1:31" x14ac:dyDescent="0.25">
      <c r="A8496">
        <v>2289857</v>
      </c>
      <c r="B8496">
        <v>1</v>
      </c>
      <c r="C8496" t="s">
        <v>80</v>
      </c>
      <c r="D8496" t="s">
        <v>104</v>
      </c>
      <c r="E8496" t="s">
        <v>147</v>
      </c>
      <c r="F8496" t="s">
        <v>24358</v>
      </c>
      <c r="G8496" t="s">
        <v>229</v>
      </c>
      <c r="H8496" t="s">
        <v>150</v>
      </c>
      <c r="I8496" t="s">
        <v>136</v>
      </c>
      <c r="J8496" t="s">
        <v>137</v>
      </c>
      <c r="K8496" t="s">
        <v>138</v>
      </c>
      <c r="L8496" t="s">
        <v>24359</v>
      </c>
      <c r="M8496" t="s">
        <v>24360</v>
      </c>
      <c r="N8496">
        <v>1.6730555549999999</v>
      </c>
      <c r="O8496">
        <v>0</v>
      </c>
      <c r="P8496">
        <v>1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</row>
    <row r="8497" spans="1:31" x14ac:dyDescent="0.25">
      <c r="A8497">
        <v>2289926</v>
      </c>
      <c r="B8497">
        <v>1</v>
      </c>
      <c r="C8497" t="s">
        <v>81</v>
      </c>
      <c r="D8497" t="s">
        <v>118</v>
      </c>
      <c r="E8497" t="s">
        <v>132</v>
      </c>
      <c r="F8497" t="s">
        <v>6460</v>
      </c>
      <c r="G8497" t="s">
        <v>143</v>
      </c>
      <c r="H8497" t="s">
        <v>135</v>
      </c>
      <c r="I8497" t="s">
        <v>136</v>
      </c>
      <c r="J8497" t="s">
        <v>137</v>
      </c>
      <c r="K8497" t="s">
        <v>144</v>
      </c>
      <c r="L8497" t="s">
        <v>24361</v>
      </c>
      <c r="M8497" t="s">
        <v>24362</v>
      </c>
      <c r="N8497">
        <v>0.55666666600000003</v>
      </c>
      <c r="O8497">
        <v>0</v>
      </c>
      <c r="P8497">
        <v>758</v>
      </c>
      <c r="Q8497">
        <v>7</v>
      </c>
      <c r="R8497">
        <v>25</v>
      </c>
      <c r="S8497">
        <v>4</v>
      </c>
      <c r="T8497">
        <v>25</v>
      </c>
      <c r="U8497">
        <v>0</v>
      </c>
      <c r="V8497">
        <v>0</v>
      </c>
      <c r="W8497">
        <v>0</v>
      </c>
      <c r="X8497">
        <v>53.098167239408511</v>
      </c>
      <c r="Y8497">
        <v>2.4181484299728</v>
      </c>
      <c r="Z8497">
        <v>6.2211446261770016</v>
      </c>
      <c r="AA8497">
        <v>3.2176969500469332</v>
      </c>
      <c r="AB8497">
        <v>8.0995495510042002</v>
      </c>
      <c r="AC8497">
        <v>0</v>
      </c>
      <c r="AD8497">
        <v>0</v>
      </c>
      <c r="AE8497">
        <v>73.054706796609452</v>
      </c>
    </row>
    <row r="8498" spans="1:31" x14ac:dyDescent="0.25">
      <c r="A8498">
        <v>2289571</v>
      </c>
      <c r="B8498">
        <v>1</v>
      </c>
      <c r="C8498" t="s">
        <v>80</v>
      </c>
      <c r="D8498" t="s">
        <v>84</v>
      </c>
      <c r="E8498" t="s">
        <v>141</v>
      </c>
      <c r="F8498" t="s">
        <v>24363</v>
      </c>
      <c r="G8498" t="s">
        <v>442</v>
      </c>
      <c r="H8498" t="s">
        <v>135</v>
      </c>
      <c r="I8498" t="s">
        <v>136</v>
      </c>
      <c r="J8498" t="s">
        <v>137</v>
      </c>
      <c r="K8498" t="s">
        <v>144</v>
      </c>
      <c r="L8498" t="s">
        <v>24364</v>
      </c>
      <c r="M8498" t="s">
        <v>24365</v>
      </c>
      <c r="N8498">
        <v>9.3888888000000004E-2</v>
      </c>
      <c r="O8498">
        <v>0</v>
      </c>
      <c r="P8498">
        <v>836</v>
      </c>
      <c r="Q8498">
        <v>0</v>
      </c>
      <c r="R8498">
        <v>0</v>
      </c>
      <c r="S8498">
        <v>1</v>
      </c>
      <c r="T8498">
        <v>85</v>
      </c>
      <c r="U8498">
        <v>0</v>
      </c>
      <c r="V8498">
        <v>0</v>
      </c>
      <c r="W8498">
        <v>0</v>
      </c>
      <c r="X8498">
        <v>16.756133626190373</v>
      </c>
      <c r="Y8498">
        <v>0</v>
      </c>
      <c r="Z8498">
        <v>0</v>
      </c>
      <c r="AA8498">
        <v>3.8356141858320001</v>
      </c>
      <c r="AB8498">
        <v>3.4970233703571103</v>
      </c>
      <c r="AC8498">
        <v>0</v>
      </c>
      <c r="AD8498">
        <v>0</v>
      </c>
      <c r="AE8498">
        <v>24.088771182379482</v>
      </c>
    </row>
    <row r="8499" spans="1:31" x14ac:dyDescent="0.25">
      <c r="A8499">
        <v>2289734</v>
      </c>
      <c r="B8499">
        <v>1</v>
      </c>
      <c r="C8499" t="s">
        <v>80</v>
      </c>
      <c r="D8499" t="s">
        <v>88</v>
      </c>
      <c r="E8499" t="s">
        <v>141</v>
      </c>
      <c r="F8499" t="s">
        <v>24366</v>
      </c>
      <c r="G8499" t="s">
        <v>134</v>
      </c>
      <c r="H8499" t="s">
        <v>135</v>
      </c>
      <c r="I8499" t="s">
        <v>136</v>
      </c>
      <c r="J8499" t="s">
        <v>137</v>
      </c>
      <c r="K8499" t="s">
        <v>138</v>
      </c>
      <c r="L8499" t="s">
        <v>24367</v>
      </c>
      <c r="M8499" t="s">
        <v>24368</v>
      </c>
      <c r="N8499">
        <v>1.4430555549999999</v>
      </c>
      <c r="O8499">
        <v>0</v>
      </c>
      <c r="P8499">
        <v>0</v>
      </c>
      <c r="Q8499">
        <v>0</v>
      </c>
      <c r="R8499">
        <v>0</v>
      </c>
      <c r="S8499">
        <v>1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266.1986078507548</v>
      </c>
      <c r="AB8499">
        <v>0</v>
      </c>
      <c r="AC8499">
        <v>0</v>
      </c>
      <c r="AD8499">
        <v>0</v>
      </c>
      <c r="AE8499">
        <v>266.1986078507548</v>
      </c>
    </row>
    <row r="8500" spans="1:31" x14ac:dyDescent="0.25">
      <c r="A8500">
        <v>2289880</v>
      </c>
      <c r="B8500">
        <v>1</v>
      </c>
      <c r="C8500" t="s">
        <v>80</v>
      </c>
      <c r="D8500" t="s">
        <v>85</v>
      </c>
      <c r="E8500" t="s">
        <v>165</v>
      </c>
      <c r="F8500" t="s">
        <v>24369</v>
      </c>
      <c r="G8500" t="s">
        <v>167</v>
      </c>
      <c r="H8500" t="s">
        <v>150</v>
      </c>
      <c r="I8500" t="s">
        <v>136</v>
      </c>
      <c r="J8500" t="s">
        <v>137</v>
      </c>
      <c r="K8500" t="s">
        <v>138</v>
      </c>
      <c r="L8500" t="s">
        <v>24370</v>
      </c>
      <c r="M8500" t="s">
        <v>24371</v>
      </c>
      <c r="N8500">
        <v>3.4541666659999999</v>
      </c>
      <c r="O8500">
        <v>0</v>
      </c>
      <c r="P8500">
        <v>12</v>
      </c>
      <c r="Q8500">
        <v>0</v>
      </c>
      <c r="R8500">
        <v>0</v>
      </c>
      <c r="S8500">
        <v>0</v>
      </c>
      <c r="T8500">
        <v>2</v>
      </c>
      <c r="U8500">
        <v>0</v>
      </c>
      <c r="V8500">
        <v>0</v>
      </c>
      <c r="W8500">
        <v>0</v>
      </c>
      <c r="X8500">
        <v>12.101228719161615</v>
      </c>
      <c r="Y8500">
        <v>0</v>
      </c>
      <c r="Z8500">
        <v>0</v>
      </c>
      <c r="AA8500">
        <v>0</v>
      </c>
      <c r="AB8500">
        <v>1.1029514942837504</v>
      </c>
      <c r="AC8500">
        <v>0</v>
      </c>
      <c r="AD8500">
        <v>0</v>
      </c>
      <c r="AE8500">
        <v>13.204180213445365</v>
      </c>
    </row>
    <row r="8501" spans="1:31" x14ac:dyDescent="0.25">
      <c r="A8501">
        <v>2289780</v>
      </c>
      <c r="B8501">
        <v>1</v>
      </c>
      <c r="C8501" t="s">
        <v>80</v>
      </c>
      <c r="D8501" t="s">
        <v>98</v>
      </c>
      <c r="E8501" t="s">
        <v>157</v>
      </c>
      <c r="F8501" t="s">
        <v>24372</v>
      </c>
      <c r="G8501" t="s">
        <v>442</v>
      </c>
      <c r="H8501" t="s">
        <v>135</v>
      </c>
      <c r="I8501" t="s">
        <v>136</v>
      </c>
      <c r="J8501" t="s">
        <v>137</v>
      </c>
      <c r="K8501" t="s">
        <v>138</v>
      </c>
      <c r="L8501" t="s">
        <v>24373</v>
      </c>
      <c r="M8501" t="s">
        <v>24374</v>
      </c>
      <c r="N8501">
        <v>0.58305555499999995</v>
      </c>
      <c r="O8501">
        <v>0</v>
      </c>
      <c r="P8501">
        <v>0</v>
      </c>
      <c r="Q8501">
        <v>15</v>
      </c>
      <c r="R8501">
        <v>39</v>
      </c>
      <c r="S8501">
        <v>6</v>
      </c>
      <c r="T8501">
        <v>28</v>
      </c>
      <c r="U8501">
        <v>0</v>
      </c>
      <c r="V8501">
        <v>0</v>
      </c>
      <c r="W8501">
        <v>0</v>
      </c>
      <c r="X8501">
        <v>0</v>
      </c>
      <c r="Y8501">
        <v>20.324734847396197</v>
      </c>
      <c r="Z8501">
        <v>14.848823276433301</v>
      </c>
      <c r="AA8501">
        <v>2.9497558390654444</v>
      </c>
      <c r="AB8501">
        <v>14.277748912430408</v>
      </c>
      <c r="AC8501">
        <v>0</v>
      </c>
      <c r="AD8501">
        <v>0</v>
      </c>
      <c r="AE8501">
        <v>52.401062875325351</v>
      </c>
    </row>
    <row r="8502" spans="1:31" x14ac:dyDescent="0.25">
      <c r="A8502">
        <v>2290109</v>
      </c>
      <c r="B8502">
        <v>1</v>
      </c>
      <c r="C8502" t="s">
        <v>80</v>
      </c>
      <c r="D8502" t="s">
        <v>103</v>
      </c>
      <c r="E8502" t="s">
        <v>141</v>
      </c>
      <c r="F8502" t="s">
        <v>24375</v>
      </c>
      <c r="G8502" t="s">
        <v>134</v>
      </c>
      <c r="H8502" t="s">
        <v>135</v>
      </c>
      <c r="I8502" t="s">
        <v>136</v>
      </c>
      <c r="J8502" t="s">
        <v>137</v>
      </c>
      <c r="K8502" t="s">
        <v>138</v>
      </c>
      <c r="L8502" t="s">
        <v>24376</v>
      </c>
      <c r="M8502" t="s">
        <v>24377</v>
      </c>
      <c r="N8502">
        <v>0.49777777699999998</v>
      </c>
      <c r="O8502">
        <v>0</v>
      </c>
      <c r="P8502">
        <v>729</v>
      </c>
      <c r="Q8502">
        <v>0</v>
      </c>
      <c r="R8502">
        <v>0</v>
      </c>
      <c r="S8502">
        <v>0</v>
      </c>
      <c r="T8502">
        <v>257</v>
      </c>
      <c r="U8502">
        <v>0</v>
      </c>
      <c r="V8502">
        <v>1</v>
      </c>
      <c r="W8502">
        <v>0</v>
      </c>
      <c r="X8502">
        <v>100.42580697585485</v>
      </c>
      <c r="Y8502">
        <v>0</v>
      </c>
      <c r="Z8502">
        <v>0</v>
      </c>
      <c r="AA8502">
        <v>0</v>
      </c>
      <c r="AB8502">
        <v>69.365241178184377</v>
      </c>
      <c r="AC8502">
        <v>0</v>
      </c>
      <c r="AD8502">
        <v>40.31186329919187</v>
      </c>
      <c r="AE8502">
        <v>210.10291145323112</v>
      </c>
    </row>
    <row r="8503" spans="1:31" x14ac:dyDescent="0.25">
      <c r="A8503">
        <v>2290009</v>
      </c>
      <c r="B8503">
        <v>1</v>
      </c>
      <c r="C8503" t="s">
        <v>81</v>
      </c>
      <c r="D8503" t="s">
        <v>118</v>
      </c>
      <c r="E8503" t="s">
        <v>165</v>
      </c>
      <c r="F8503" t="s">
        <v>24378</v>
      </c>
      <c r="G8503" t="s">
        <v>198</v>
      </c>
      <c r="H8503" t="s">
        <v>150</v>
      </c>
      <c r="I8503" t="s">
        <v>136</v>
      </c>
      <c r="J8503" t="s">
        <v>137</v>
      </c>
      <c r="K8503" t="s">
        <v>138</v>
      </c>
      <c r="L8503" t="s">
        <v>24379</v>
      </c>
      <c r="M8503" t="s">
        <v>24380</v>
      </c>
      <c r="N8503">
        <v>2.5861111110000001</v>
      </c>
      <c r="O8503">
        <v>0</v>
      </c>
      <c r="P8503">
        <v>2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3.5010145667367003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3.5010145667367003</v>
      </c>
    </row>
    <row r="8504" spans="1:31" x14ac:dyDescent="0.25">
      <c r="A8504">
        <v>2289711</v>
      </c>
      <c r="B8504">
        <v>1</v>
      </c>
      <c r="C8504" t="s">
        <v>81</v>
      </c>
      <c r="D8504" t="s">
        <v>118</v>
      </c>
      <c r="E8504" t="s">
        <v>165</v>
      </c>
      <c r="F8504" t="s">
        <v>24381</v>
      </c>
      <c r="G8504" t="s">
        <v>198</v>
      </c>
      <c r="H8504" t="s">
        <v>150</v>
      </c>
      <c r="I8504" t="s">
        <v>136</v>
      </c>
      <c r="J8504" t="s">
        <v>137</v>
      </c>
      <c r="K8504" t="s">
        <v>138</v>
      </c>
      <c r="L8504" t="s">
        <v>24382</v>
      </c>
      <c r="M8504" t="s">
        <v>24383</v>
      </c>
      <c r="N8504">
        <v>3.6097222219999998</v>
      </c>
      <c r="O8504">
        <v>0</v>
      </c>
      <c r="P8504">
        <v>1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0.98989477713750007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0.98989477713750007</v>
      </c>
    </row>
    <row r="8505" spans="1:31" x14ac:dyDescent="0.25">
      <c r="A8505">
        <v>2289760</v>
      </c>
      <c r="B8505">
        <v>1</v>
      </c>
      <c r="C8505" t="s">
        <v>80</v>
      </c>
      <c r="D8505" t="s">
        <v>99</v>
      </c>
      <c r="E8505" t="s">
        <v>165</v>
      </c>
      <c r="F8505" t="s">
        <v>24384</v>
      </c>
      <c r="G8505" t="s">
        <v>198</v>
      </c>
      <c r="H8505" t="s">
        <v>150</v>
      </c>
      <c r="I8505" t="s">
        <v>136</v>
      </c>
      <c r="J8505" t="s">
        <v>137</v>
      </c>
      <c r="K8505" t="s">
        <v>138</v>
      </c>
      <c r="L8505" t="s">
        <v>24385</v>
      </c>
      <c r="M8505" t="s">
        <v>24386</v>
      </c>
      <c r="N8505">
        <v>3.2577777769999998</v>
      </c>
      <c r="O8505">
        <v>0</v>
      </c>
      <c r="P8505">
        <v>4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2.2166432493287997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2.2166432493287997</v>
      </c>
    </row>
    <row r="8506" spans="1:31" x14ac:dyDescent="0.25">
      <c r="A8506">
        <v>2289903</v>
      </c>
      <c r="B8506">
        <v>1</v>
      </c>
      <c r="C8506" t="s">
        <v>80</v>
      </c>
      <c r="D8506" t="s">
        <v>88</v>
      </c>
      <c r="E8506" t="s">
        <v>165</v>
      </c>
      <c r="F8506" t="s">
        <v>24387</v>
      </c>
      <c r="G8506" t="s">
        <v>198</v>
      </c>
      <c r="H8506" t="s">
        <v>150</v>
      </c>
      <c r="I8506" t="s">
        <v>136</v>
      </c>
      <c r="J8506" t="s">
        <v>137</v>
      </c>
      <c r="K8506" t="s">
        <v>138</v>
      </c>
      <c r="L8506" t="s">
        <v>24388</v>
      </c>
      <c r="M8506" t="s">
        <v>24389</v>
      </c>
      <c r="N8506">
        <v>2.6611111109999999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1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3.3257205310856666</v>
      </c>
      <c r="AC8506">
        <v>0</v>
      </c>
      <c r="AD8506">
        <v>0</v>
      </c>
      <c r="AE8506">
        <v>3.3257205310856666</v>
      </c>
    </row>
    <row r="8507" spans="1:31" x14ac:dyDescent="0.25">
      <c r="A8507">
        <v>2289548</v>
      </c>
      <c r="B8507">
        <v>1</v>
      </c>
      <c r="C8507" t="s">
        <v>80</v>
      </c>
      <c r="D8507" t="s">
        <v>94</v>
      </c>
      <c r="E8507" t="s">
        <v>165</v>
      </c>
      <c r="F8507" t="s">
        <v>24390</v>
      </c>
      <c r="G8507" t="s">
        <v>225</v>
      </c>
      <c r="H8507" t="s">
        <v>150</v>
      </c>
      <c r="I8507" t="s">
        <v>136</v>
      </c>
      <c r="J8507" t="s">
        <v>137</v>
      </c>
      <c r="K8507" t="s">
        <v>138</v>
      </c>
      <c r="L8507" t="s">
        <v>24391</v>
      </c>
      <c r="M8507" t="s">
        <v>24392</v>
      </c>
      <c r="N8507">
        <v>1.125</v>
      </c>
      <c r="O8507">
        <v>0</v>
      </c>
      <c r="P8507">
        <v>1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0.29469599403266666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0.29469599403266666</v>
      </c>
    </row>
    <row r="8508" spans="1:31" x14ac:dyDescent="0.25">
      <c r="A8508">
        <v>2290046</v>
      </c>
      <c r="B8508">
        <v>1</v>
      </c>
      <c r="C8508" t="s">
        <v>80</v>
      </c>
      <c r="D8508" t="s">
        <v>89</v>
      </c>
      <c r="E8508" t="s">
        <v>165</v>
      </c>
      <c r="F8508" t="s">
        <v>24393</v>
      </c>
      <c r="G8508" t="s">
        <v>167</v>
      </c>
      <c r="H8508" t="s">
        <v>150</v>
      </c>
      <c r="I8508" t="s">
        <v>136</v>
      </c>
      <c r="J8508" t="s">
        <v>137</v>
      </c>
      <c r="K8508" t="s">
        <v>138</v>
      </c>
      <c r="L8508" t="s">
        <v>24394</v>
      </c>
      <c r="M8508" t="s">
        <v>24395</v>
      </c>
      <c r="N8508">
        <v>2.75</v>
      </c>
      <c r="O8508">
        <v>0</v>
      </c>
      <c r="P8508">
        <v>3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4.4454527259776668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4.4454527259776668</v>
      </c>
    </row>
    <row r="8509" spans="1:31" x14ac:dyDescent="0.25">
      <c r="A8509">
        <v>2289551</v>
      </c>
      <c r="B8509">
        <v>1</v>
      </c>
      <c r="C8509" t="s">
        <v>80</v>
      </c>
      <c r="D8509" t="s">
        <v>82</v>
      </c>
      <c r="E8509" t="s">
        <v>322</v>
      </c>
      <c r="F8509" t="s">
        <v>24396</v>
      </c>
      <c r="G8509" t="s">
        <v>134</v>
      </c>
      <c r="H8509" t="s">
        <v>135</v>
      </c>
      <c r="I8509" t="s">
        <v>136</v>
      </c>
      <c r="J8509" t="s">
        <v>137</v>
      </c>
      <c r="K8509" t="s">
        <v>138</v>
      </c>
      <c r="L8509" t="s">
        <v>24397</v>
      </c>
      <c r="M8509" t="s">
        <v>24398</v>
      </c>
      <c r="N8509">
        <v>1.6563888879999999</v>
      </c>
      <c r="O8509">
        <v>0</v>
      </c>
      <c r="P8509">
        <v>5272</v>
      </c>
      <c r="Q8509">
        <v>0</v>
      </c>
      <c r="R8509">
        <v>0</v>
      </c>
      <c r="S8509">
        <v>10</v>
      </c>
      <c r="T8509">
        <v>6952</v>
      </c>
      <c r="U8509">
        <v>0</v>
      </c>
      <c r="V8509">
        <v>22</v>
      </c>
      <c r="W8509">
        <v>0</v>
      </c>
      <c r="X8509">
        <v>2088.3936078303946</v>
      </c>
      <c r="Y8509">
        <v>0</v>
      </c>
      <c r="Z8509">
        <v>0</v>
      </c>
      <c r="AA8509">
        <v>1645.9323862136041</v>
      </c>
      <c r="AB8509">
        <v>4510.656230923174</v>
      </c>
      <c r="AC8509">
        <v>0</v>
      </c>
      <c r="AD8509">
        <v>757.97228549127112</v>
      </c>
      <c r="AE8509">
        <v>9002.9545104584431</v>
      </c>
    </row>
    <row r="8510" spans="1:31" x14ac:dyDescent="0.25">
      <c r="A8510">
        <v>2290215</v>
      </c>
      <c r="B8510">
        <v>1</v>
      </c>
      <c r="C8510" t="s">
        <v>80</v>
      </c>
      <c r="D8510" t="s">
        <v>84</v>
      </c>
      <c r="E8510" t="s">
        <v>165</v>
      </c>
      <c r="F8510" t="s">
        <v>24399</v>
      </c>
      <c r="G8510" t="s">
        <v>167</v>
      </c>
      <c r="H8510" t="s">
        <v>150</v>
      </c>
      <c r="I8510" t="s">
        <v>136</v>
      </c>
      <c r="J8510" t="s">
        <v>137</v>
      </c>
      <c r="K8510" t="s">
        <v>138</v>
      </c>
      <c r="L8510" t="s">
        <v>24400</v>
      </c>
      <c r="M8510" t="s">
        <v>24401</v>
      </c>
      <c r="N8510">
        <v>1.7549999999999999</v>
      </c>
      <c r="O8510">
        <v>0</v>
      </c>
      <c r="P8510">
        <v>5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1.2110430067297504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1.2110430067297504</v>
      </c>
    </row>
    <row r="8511" spans="1:31" x14ac:dyDescent="0.25">
      <c r="A8511">
        <v>2290029</v>
      </c>
      <c r="B8511">
        <v>1</v>
      </c>
      <c r="C8511" t="s">
        <v>80</v>
      </c>
      <c r="D8511" t="s">
        <v>96</v>
      </c>
      <c r="E8511" t="s">
        <v>165</v>
      </c>
      <c r="F8511" t="s">
        <v>24402</v>
      </c>
      <c r="G8511" t="s">
        <v>198</v>
      </c>
      <c r="H8511" t="s">
        <v>150</v>
      </c>
      <c r="I8511" t="s">
        <v>136</v>
      </c>
      <c r="J8511" t="s">
        <v>137</v>
      </c>
      <c r="K8511" t="s">
        <v>138</v>
      </c>
      <c r="L8511" t="s">
        <v>24403</v>
      </c>
      <c r="M8511" t="s">
        <v>24404</v>
      </c>
      <c r="N8511">
        <v>0.70499999999999996</v>
      </c>
      <c r="O8511">
        <v>0</v>
      </c>
      <c r="P8511">
        <v>1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0.1008207139122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0.1008207139122</v>
      </c>
    </row>
    <row r="8512" spans="1:31" x14ac:dyDescent="0.25">
      <c r="A8512">
        <v>2289737</v>
      </c>
      <c r="B8512">
        <v>1</v>
      </c>
      <c r="C8512" t="s">
        <v>80</v>
      </c>
      <c r="D8512" t="s">
        <v>103</v>
      </c>
      <c r="E8512" t="s">
        <v>132</v>
      </c>
      <c r="F8512" t="s">
        <v>6445</v>
      </c>
      <c r="G8512" t="s">
        <v>297</v>
      </c>
      <c r="H8512" t="s">
        <v>135</v>
      </c>
      <c r="I8512" t="s">
        <v>136</v>
      </c>
      <c r="J8512" t="s">
        <v>3</v>
      </c>
      <c r="K8512" t="s">
        <v>138</v>
      </c>
      <c r="L8512" t="s">
        <v>24405</v>
      </c>
      <c r="M8512" t="s">
        <v>24406</v>
      </c>
      <c r="N8512">
        <v>1.4086111109999999</v>
      </c>
      <c r="O8512">
        <v>21</v>
      </c>
      <c r="P8512">
        <v>2563</v>
      </c>
      <c r="Q8512">
        <v>33</v>
      </c>
      <c r="R8512">
        <v>192</v>
      </c>
      <c r="S8512">
        <v>55</v>
      </c>
      <c r="T8512">
        <v>676</v>
      </c>
      <c r="U8512">
        <v>7</v>
      </c>
      <c r="V8512">
        <v>1</v>
      </c>
      <c r="W8512">
        <v>16.444349961577775</v>
      </c>
      <c r="X8512">
        <v>736.04548825652193</v>
      </c>
      <c r="Y8512">
        <v>166.78795158389067</v>
      </c>
      <c r="Z8512">
        <v>87.991431124845448</v>
      </c>
      <c r="AA8512">
        <v>332.34863291810416</v>
      </c>
      <c r="AB8512">
        <v>583.20774854941567</v>
      </c>
      <c r="AC8512">
        <v>899.8577767791927</v>
      </c>
      <c r="AD8512">
        <v>41.318717400969994</v>
      </c>
      <c r="AE8512">
        <v>2864.002096574518</v>
      </c>
    </row>
    <row r="8513" spans="1:31" x14ac:dyDescent="0.25">
      <c r="A8513">
        <v>2289774</v>
      </c>
      <c r="B8513">
        <v>1</v>
      </c>
      <c r="C8513" t="s">
        <v>80</v>
      </c>
      <c r="D8513" t="s">
        <v>86</v>
      </c>
      <c r="E8513" t="s">
        <v>132</v>
      </c>
      <c r="F8513" t="s">
        <v>24407</v>
      </c>
      <c r="G8513" t="s">
        <v>143</v>
      </c>
      <c r="H8513" t="s">
        <v>135</v>
      </c>
      <c r="I8513" t="s">
        <v>136</v>
      </c>
      <c r="J8513" t="s">
        <v>137</v>
      </c>
      <c r="K8513" t="s">
        <v>144</v>
      </c>
      <c r="L8513" t="s">
        <v>24408</v>
      </c>
      <c r="M8513" t="s">
        <v>24409</v>
      </c>
      <c r="N8513">
        <v>5.5611111109999998</v>
      </c>
      <c r="O8513">
        <v>0</v>
      </c>
      <c r="P8513">
        <v>0</v>
      </c>
      <c r="Q8513">
        <v>0</v>
      </c>
      <c r="R8513">
        <v>0</v>
      </c>
      <c r="S8513">
        <v>1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115.79577928880849</v>
      </c>
      <c r="AB8513">
        <v>0</v>
      </c>
      <c r="AC8513">
        <v>0</v>
      </c>
      <c r="AD8513">
        <v>0</v>
      </c>
      <c r="AE8513">
        <v>115.79577928880849</v>
      </c>
    </row>
    <row r="8514" spans="1:31" x14ac:dyDescent="0.25">
      <c r="A8514">
        <v>2289674</v>
      </c>
      <c r="B8514">
        <v>1</v>
      </c>
      <c r="C8514" t="s">
        <v>80</v>
      </c>
      <c r="D8514" t="s">
        <v>107</v>
      </c>
      <c r="E8514" t="s">
        <v>176</v>
      </c>
      <c r="F8514" t="s">
        <v>24410</v>
      </c>
      <c r="G8514" t="s">
        <v>143</v>
      </c>
      <c r="H8514" t="s">
        <v>150</v>
      </c>
      <c r="I8514" t="s">
        <v>136</v>
      </c>
      <c r="J8514" t="s">
        <v>137</v>
      </c>
      <c r="K8514" t="s">
        <v>144</v>
      </c>
      <c r="L8514" t="s">
        <v>24411</v>
      </c>
      <c r="M8514" t="s">
        <v>24412</v>
      </c>
      <c r="N8514">
        <v>1.3258333330000001</v>
      </c>
      <c r="O8514">
        <v>0</v>
      </c>
      <c r="P8514">
        <v>27</v>
      </c>
      <c r="Q8514">
        <v>0</v>
      </c>
      <c r="R8514">
        <v>0</v>
      </c>
      <c r="S8514">
        <v>0</v>
      </c>
      <c r="T8514">
        <v>1</v>
      </c>
      <c r="U8514">
        <v>0</v>
      </c>
      <c r="V8514">
        <v>0</v>
      </c>
      <c r="W8514">
        <v>0</v>
      </c>
      <c r="X8514">
        <v>6.6234258639232682</v>
      </c>
      <c r="Y8514">
        <v>0</v>
      </c>
      <c r="Z8514">
        <v>0</v>
      </c>
      <c r="AA8514">
        <v>0</v>
      </c>
      <c r="AB8514">
        <v>0.17549086222269999</v>
      </c>
      <c r="AC8514">
        <v>0</v>
      </c>
      <c r="AD8514">
        <v>0</v>
      </c>
      <c r="AE8514">
        <v>6.7989167261459684</v>
      </c>
    </row>
    <row r="8515" spans="1:31" x14ac:dyDescent="0.25">
      <c r="A8515">
        <v>2290069</v>
      </c>
      <c r="B8515">
        <v>1</v>
      </c>
      <c r="C8515" t="s">
        <v>81</v>
      </c>
      <c r="D8515" t="s">
        <v>128</v>
      </c>
      <c r="E8515" t="s">
        <v>165</v>
      </c>
      <c r="F8515" t="s">
        <v>24413</v>
      </c>
      <c r="G8515" t="s">
        <v>261</v>
      </c>
      <c r="H8515" t="s">
        <v>150</v>
      </c>
      <c r="I8515" t="s">
        <v>136</v>
      </c>
      <c r="J8515" t="s">
        <v>137</v>
      </c>
      <c r="K8515" t="s">
        <v>138</v>
      </c>
      <c r="L8515" t="s">
        <v>24414</v>
      </c>
      <c r="M8515" t="s">
        <v>24415</v>
      </c>
      <c r="N8515">
        <v>1.6116666660000001</v>
      </c>
      <c r="O8515">
        <v>0</v>
      </c>
      <c r="P8515">
        <v>5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2.3907669008140671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2.3907669008140671</v>
      </c>
    </row>
    <row r="8516" spans="1:31" x14ac:dyDescent="0.25">
      <c r="A8516">
        <v>2289923</v>
      </c>
      <c r="B8516">
        <v>1</v>
      </c>
      <c r="C8516" t="s">
        <v>81</v>
      </c>
      <c r="D8516" t="s">
        <v>121</v>
      </c>
      <c r="E8516" t="s">
        <v>165</v>
      </c>
      <c r="F8516" t="s">
        <v>24416</v>
      </c>
      <c r="G8516" t="s">
        <v>297</v>
      </c>
      <c r="H8516" t="s">
        <v>150</v>
      </c>
      <c r="I8516" t="s">
        <v>136</v>
      </c>
      <c r="J8516" t="s">
        <v>137</v>
      </c>
      <c r="K8516" t="s">
        <v>138</v>
      </c>
      <c r="L8516" t="s">
        <v>24417</v>
      </c>
      <c r="M8516" t="s">
        <v>24418</v>
      </c>
      <c r="N8516">
        <v>1.1247222219999999</v>
      </c>
      <c r="O8516">
        <v>0</v>
      </c>
      <c r="P8516">
        <v>2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0.350230944165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0.350230944165</v>
      </c>
    </row>
    <row r="8517" spans="1:31" x14ac:dyDescent="0.25">
      <c r="A8517">
        <v>2290112</v>
      </c>
      <c r="B8517">
        <v>1</v>
      </c>
      <c r="C8517" t="s">
        <v>81</v>
      </c>
      <c r="D8517" t="s">
        <v>122</v>
      </c>
      <c r="E8517" t="s">
        <v>165</v>
      </c>
      <c r="F8517" t="s">
        <v>24419</v>
      </c>
      <c r="G8517" t="s">
        <v>198</v>
      </c>
      <c r="H8517" t="s">
        <v>150</v>
      </c>
      <c r="I8517" t="s">
        <v>136</v>
      </c>
      <c r="J8517" t="s">
        <v>137</v>
      </c>
      <c r="K8517" t="s">
        <v>138</v>
      </c>
      <c r="L8517" t="s">
        <v>24420</v>
      </c>
      <c r="M8517" t="s">
        <v>24421</v>
      </c>
      <c r="N8517">
        <v>1.0113888879999999</v>
      </c>
      <c r="O8517">
        <v>0</v>
      </c>
      <c r="P8517">
        <v>1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2.566009888666667E-2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2.566009888666667E-2</v>
      </c>
    </row>
    <row r="8518" spans="1:31" x14ac:dyDescent="0.25">
      <c r="A8518">
        <v>2290092</v>
      </c>
      <c r="B8518">
        <v>1</v>
      </c>
      <c r="C8518" t="s">
        <v>80</v>
      </c>
      <c r="D8518" t="s">
        <v>104</v>
      </c>
      <c r="E8518" t="s">
        <v>141</v>
      </c>
      <c r="F8518" t="s">
        <v>24422</v>
      </c>
      <c r="G8518" t="s">
        <v>134</v>
      </c>
      <c r="H8518" t="s">
        <v>135</v>
      </c>
      <c r="I8518" t="s">
        <v>136</v>
      </c>
      <c r="J8518" t="s">
        <v>137</v>
      </c>
      <c r="K8518" t="s">
        <v>138</v>
      </c>
      <c r="L8518" t="s">
        <v>24423</v>
      </c>
      <c r="M8518" t="s">
        <v>24424</v>
      </c>
      <c r="N8518">
        <v>2.1</v>
      </c>
      <c r="O8518">
        <v>5</v>
      </c>
      <c r="P8518">
        <v>1497</v>
      </c>
      <c r="Q8518">
        <v>0</v>
      </c>
      <c r="R8518">
        <v>8</v>
      </c>
      <c r="S8518">
        <v>1</v>
      </c>
      <c r="T8518">
        <v>174</v>
      </c>
      <c r="U8518">
        <v>0</v>
      </c>
      <c r="V8518">
        <v>2</v>
      </c>
      <c r="W8518">
        <v>11.303746135353151</v>
      </c>
      <c r="X8518">
        <v>1025.6171436988077</v>
      </c>
      <c r="Y8518">
        <v>0</v>
      </c>
      <c r="Z8518">
        <v>21.698672019585526</v>
      </c>
      <c r="AA8518">
        <v>16.212956775301652</v>
      </c>
      <c r="AB8518">
        <v>264.19149284046665</v>
      </c>
      <c r="AC8518">
        <v>0</v>
      </c>
      <c r="AD8518">
        <v>40.291245058543502</v>
      </c>
      <c r="AE8518">
        <v>1379.3152565280582</v>
      </c>
    </row>
    <row r="8519" spans="1:31" x14ac:dyDescent="0.25">
      <c r="A8519">
        <v>2290149</v>
      </c>
      <c r="B8519">
        <v>1</v>
      </c>
      <c r="C8519" t="s">
        <v>81</v>
      </c>
      <c r="D8519" t="s">
        <v>123</v>
      </c>
      <c r="E8519" t="s">
        <v>165</v>
      </c>
      <c r="F8519" t="s">
        <v>24425</v>
      </c>
      <c r="G8519" t="s">
        <v>198</v>
      </c>
      <c r="H8519" t="s">
        <v>150</v>
      </c>
      <c r="I8519" t="s">
        <v>136</v>
      </c>
      <c r="J8519" t="s">
        <v>137</v>
      </c>
      <c r="K8519" t="s">
        <v>138</v>
      </c>
      <c r="L8519" t="s">
        <v>24426</v>
      </c>
      <c r="M8519" t="s">
        <v>24427</v>
      </c>
      <c r="N8519">
        <v>1.2608333329999999</v>
      </c>
      <c r="O8519">
        <v>0</v>
      </c>
      <c r="P8519">
        <v>4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0.6085844205981501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0.6085844205981501</v>
      </c>
    </row>
    <row r="8520" spans="1:31" x14ac:dyDescent="0.25">
      <c r="A8520">
        <v>2289757</v>
      </c>
      <c r="B8520">
        <v>1</v>
      </c>
      <c r="C8520" t="s">
        <v>81</v>
      </c>
      <c r="D8520" t="s">
        <v>119</v>
      </c>
      <c r="E8520" t="s">
        <v>157</v>
      </c>
      <c r="F8520" t="s">
        <v>3997</v>
      </c>
      <c r="G8520" t="s">
        <v>134</v>
      </c>
      <c r="H8520" t="s">
        <v>135</v>
      </c>
      <c r="I8520" t="s">
        <v>136</v>
      </c>
      <c r="J8520" t="s">
        <v>137</v>
      </c>
      <c r="K8520" t="s">
        <v>138</v>
      </c>
      <c r="L8520" t="s">
        <v>24428</v>
      </c>
      <c r="M8520" t="s">
        <v>24429</v>
      </c>
      <c r="N8520">
        <v>0.81333333299999999</v>
      </c>
      <c r="O8520">
        <v>0</v>
      </c>
      <c r="P8520">
        <v>2603</v>
      </c>
      <c r="Q8520">
        <v>153</v>
      </c>
      <c r="R8520">
        <v>331</v>
      </c>
      <c r="S8520">
        <v>10</v>
      </c>
      <c r="T8520">
        <v>195</v>
      </c>
      <c r="U8520">
        <v>0</v>
      </c>
      <c r="V8520">
        <v>2</v>
      </c>
      <c r="W8520">
        <v>0</v>
      </c>
      <c r="X8520">
        <v>380.72434734501633</v>
      </c>
      <c r="Y8520">
        <v>359.09430547091983</v>
      </c>
      <c r="Z8520">
        <v>500.4214007802986</v>
      </c>
      <c r="AA8520">
        <v>13.4476114949098</v>
      </c>
      <c r="AB8520">
        <v>80.243527710733716</v>
      </c>
      <c r="AC8520">
        <v>0</v>
      </c>
      <c r="AD8520">
        <v>290.19803874960922</v>
      </c>
      <c r="AE8520">
        <v>1624.1292315514875</v>
      </c>
    </row>
    <row r="8521" spans="1:31" x14ac:dyDescent="0.25">
      <c r="A8521">
        <v>2289651</v>
      </c>
      <c r="B8521">
        <v>1</v>
      </c>
      <c r="C8521" t="s">
        <v>81</v>
      </c>
      <c r="D8521" t="s">
        <v>120</v>
      </c>
      <c r="E8521" t="s">
        <v>165</v>
      </c>
      <c r="F8521" t="s">
        <v>24430</v>
      </c>
      <c r="G8521" t="s">
        <v>198</v>
      </c>
      <c r="H8521" t="s">
        <v>150</v>
      </c>
      <c r="I8521" t="s">
        <v>136</v>
      </c>
      <c r="J8521" t="s">
        <v>137</v>
      </c>
      <c r="K8521" t="s">
        <v>138</v>
      </c>
      <c r="L8521" t="s">
        <v>24431</v>
      </c>
      <c r="M8521" t="s">
        <v>24432</v>
      </c>
      <c r="N8521">
        <v>1.119722222</v>
      </c>
      <c r="O8521">
        <v>0</v>
      </c>
      <c r="P8521">
        <v>1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0.49504089469303331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0.49504089469303331</v>
      </c>
    </row>
    <row r="8522" spans="1:31" x14ac:dyDescent="0.25">
      <c r="A8522">
        <v>2289800</v>
      </c>
      <c r="B8522">
        <v>1</v>
      </c>
      <c r="C8522" t="s">
        <v>80</v>
      </c>
      <c r="D8522" t="s">
        <v>104</v>
      </c>
      <c r="E8522" t="s">
        <v>141</v>
      </c>
      <c r="F8522" t="s">
        <v>24433</v>
      </c>
      <c r="G8522" t="s">
        <v>268</v>
      </c>
      <c r="H8522" t="s">
        <v>135</v>
      </c>
      <c r="I8522" t="s">
        <v>136</v>
      </c>
      <c r="J8522" t="s">
        <v>137</v>
      </c>
      <c r="K8522" t="s">
        <v>138</v>
      </c>
      <c r="L8522" t="s">
        <v>24434</v>
      </c>
      <c r="M8522" t="s">
        <v>24435</v>
      </c>
      <c r="N8522">
        <v>0.42416666600000003</v>
      </c>
      <c r="O8522">
        <v>0</v>
      </c>
      <c r="P8522">
        <v>7</v>
      </c>
      <c r="Q8522">
        <v>0</v>
      </c>
      <c r="R8522">
        <v>1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0.68289327461923344</v>
      </c>
      <c r="Y8522">
        <v>0</v>
      </c>
      <c r="Z8522">
        <v>0.22620223852875004</v>
      </c>
      <c r="AA8522">
        <v>0</v>
      </c>
      <c r="AB8522">
        <v>0</v>
      </c>
      <c r="AC8522">
        <v>0</v>
      </c>
      <c r="AD8522">
        <v>0</v>
      </c>
      <c r="AE8522">
        <v>0.90909551314798343</v>
      </c>
    </row>
    <row r="8523" spans="1:31" x14ac:dyDescent="0.25">
      <c r="A8523">
        <v>2289600</v>
      </c>
      <c r="B8523">
        <v>1</v>
      </c>
      <c r="C8523" t="s">
        <v>81</v>
      </c>
      <c r="D8523" t="s">
        <v>112</v>
      </c>
      <c r="E8523" t="s">
        <v>157</v>
      </c>
      <c r="F8523" t="s">
        <v>24436</v>
      </c>
      <c r="G8523" t="s">
        <v>134</v>
      </c>
      <c r="H8523" t="s">
        <v>135</v>
      </c>
      <c r="I8523" t="s">
        <v>136</v>
      </c>
      <c r="J8523" t="s">
        <v>137</v>
      </c>
      <c r="K8523" t="s">
        <v>138</v>
      </c>
      <c r="L8523" t="s">
        <v>24437</v>
      </c>
      <c r="M8523" t="s">
        <v>24438</v>
      </c>
      <c r="N8523">
        <v>0.29722222199999998</v>
      </c>
      <c r="O8523">
        <v>0</v>
      </c>
      <c r="P8523">
        <v>1281</v>
      </c>
      <c r="Q8523">
        <v>5</v>
      </c>
      <c r="R8523">
        <v>38</v>
      </c>
      <c r="S8523">
        <v>8</v>
      </c>
      <c r="T8523">
        <v>70</v>
      </c>
      <c r="U8523">
        <v>1</v>
      </c>
      <c r="V8523">
        <v>1</v>
      </c>
      <c r="W8523">
        <v>0</v>
      </c>
      <c r="X8523">
        <v>25.587765363715128</v>
      </c>
      <c r="Y8523">
        <v>6.5822837012950002</v>
      </c>
      <c r="Z8523">
        <v>0.78987512447999975</v>
      </c>
      <c r="AA8523">
        <v>4.5348554361371756</v>
      </c>
      <c r="AB8523">
        <v>3.6601264041888779</v>
      </c>
      <c r="AC8523">
        <v>22.718784023034502</v>
      </c>
      <c r="AD8523">
        <v>22.035012286372567</v>
      </c>
      <c r="AE8523">
        <v>85.908702339223254</v>
      </c>
    </row>
    <row r="8524" spans="1:31" x14ac:dyDescent="0.25">
      <c r="A8524">
        <v>2289932</v>
      </c>
      <c r="B8524">
        <v>1</v>
      </c>
      <c r="C8524" t="s">
        <v>80</v>
      </c>
      <c r="D8524" t="s">
        <v>99</v>
      </c>
      <c r="E8524" t="s">
        <v>165</v>
      </c>
      <c r="F8524" t="s">
        <v>24439</v>
      </c>
      <c r="G8524" t="s">
        <v>167</v>
      </c>
      <c r="H8524" t="s">
        <v>150</v>
      </c>
      <c r="I8524" t="s">
        <v>136</v>
      </c>
      <c r="J8524" t="s">
        <v>137</v>
      </c>
      <c r="K8524" t="s">
        <v>138</v>
      </c>
      <c r="L8524" t="s">
        <v>24440</v>
      </c>
      <c r="M8524" t="s">
        <v>24441</v>
      </c>
      <c r="N8524">
        <v>3.113888888</v>
      </c>
      <c r="O8524">
        <v>0</v>
      </c>
      <c r="P8524">
        <v>1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4.0888892613083337E-2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4.0888892613083337E-2</v>
      </c>
    </row>
    <row r="8525" spans="1:31" x14ac:dyDescent="0.25">
      <c r="A8525">
        <v>2289909</v>
      </c>
      <c r="B8525">
        <v>1</v>
      </c>
      <c r="C8525" t="s">
        <v>80</v>
      </c>
      <c r="D8525" t="s">
        <v>104</v>
      </c>
      <c r="E8525" t="s">
        <v>165</v>
      </c>
      <c r="F8525" t="s">
        <v>24442</v>
      </c>
      <c r="G8525" t="s">
        <v>198</v>
      </c>
      <c r="H8525" t="s">
        <v>150</v>
      </c>
      <c r="I8525" t="s">
        <v>136</v>
      </c>
      <c r="J8525" t="s">
        <v>137</v>
      </c>
      <c r="K8525" t="s">
        <v>138</v>
      </c>
      <c r="L8525" t="s">
        <v>24443</v>
      </c>
      <c r="M8525" t="s">
        <v>24444</v>
      </c>
      <c r="N8525">
        <v>1.778888888</v>
      </c>
      <c r="O8525">
        <v>0</v>
      </c>
      <c r="P8525">
        <v>1</v>
      </c>
      <c r="Q8525">
        <v>0</v>
      </c>
      <c r="R8525">
        <v>0</v>
      </c>
      <c r="S8525">
        <v>0</v>
      </c>
      <c r="T8525">
        <v>1</v>
      </c>
      <c r="U8525">
        <v>0</v>
      </c>
      <c r="V8525">
        <v>0</v>
      </c>
      <c r="W8525">
        <v>0</v>
      </c>
      <c r="X8525">
        <v>2.0089020344086834</v>
      </c>
      <c r="Y8525">
        <v>0</v>
      </c>
      <c r="Z8525">
        <v>0</v>
      </c>
      <c r="AA8525">
        <v>0</v>
      </c>
      <c r="AB8525">
        <v>3.374629881E-3</v>
      </c>
      <c r="AC8525">
        <v>0</v>
      </c>
      <c r="AD8525">
        <v>0</v>
      </c>
      <c r="AE8525">
        <v>2.0122766642896832</v>
      </c>
    </row>
    <row r="8526" spans="1:31" x14ac:dyDescent="0.25">
      <c r="A8526">
        <v>2289886</v>
      </c>
      <c r="B8526">
        <v>1</v>
      </c>
      <c r="C8526" t="s">
        <v>81</v>
      </c>
      <c r="D8526" t="s">
        <v>125</v>
      </c>
      <c r="E8526" t="s">
        <v>165</v>
      </c>
      <c r="F8526" t="s">
        <v>24445</v>
      </c>
      <c r="G8526" t="s">
        <v>198</v>
      </c>
      <c r="H8526" t="s">
        <v>150</v>
      </c>
      <c r="I8526" t="s">
        <v>136</v>
      </c>
      <c r="J8526" t="s">
        <v>137</v>
      </c>
      <c r="K8526" t="s">
        <v>138</v>
      </c>
      <c r="L8526" t="s">
        <v>24446</v>
      </c>
      <c r="M8526" t="s">
        <v>24447</v>
      </c>
      <c r="N8526">
        <v>0.80722222200000004</v>
      </c>
      <c r="O8526">
        <v>0</v>
      </c>
      <c r="P8526">
        <v>2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0.24724366964375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0.24724366964375</v>
      </c>
    </row>
    <row r="8527" spans="1:31" x14ac:dyDescent="0.25">
      <c r="A8527">
        <v>2290078</v>
      </c>
      <c r="B8527">
        <v>1</v>
      </c>
      <c r="C8527" t="s">
        <v>80</v>
      </c>
      <c r="D8527" t="s">
        <v>99</v>
      </c>
      <c r="E8527" t="s">
        <v>165</v>
      </c>
      <c r="F8527" t="s">
        <v>24448</v>
      </c>
      <c r="G8527" t="s">
        <v>198</v>
      </c>
      <c r="H8527" t="s">
        <v>150</v>
      </c>
      <c r="I8527" t="s">
        <v>136</v>
      </c>
      <c r="J8527" t="s">
        <v>137</v>
      </c>
      <c r="K8527" t="s">
        <v>138</v>
      </c>
      <c r="L8527" t="s">
        <v>24449</v>
      </c>
      <c r="M8527" t="s">
        <v>24450</v>
      </c>
      <c r="N8527">
        <v>2.4197222219999999</v>
      </c>
      <c r="O8527">
        <v>0</v>
      </c>
      <c r="P8527">
        <v>1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2.2471362080918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2.2471362080918</v>
      </c>
    </row>
    <row r="8528" spans="1:31" x14ac:dyDescent="0.25">
      <c r="A8528">
        <v>2290118</v>
      </c>
      <c r="B8528">
        <v>1</v>
      </c>
      <c r="C8528" t="s">
        <v>80</v>
      </c>
      <c r="D8528" t="s">
        <v>93</v>
      </c>
      <c r="E8528" t="s">
        <v>165</v>
      </c>
      <c r="F8528" t="s">
        <v>24451</v>
      </c>
      <c r="G8528" t="s">
        <v>225</v>
      </c>
      <c r="H8528" t="s">
        <v>150</v>
      </c>
      <c r="I8528" t="s">
        <v>136</v>
      </c>
      <c r="J8528" t="s">
        <v>137</v>
      </c>
      <c r="K8528" t="s">
        <v>138</v>
      </c>
      <c r="L8528" t="s">
        <v>24452</v>
      </c>
      <c r="M8528" t="s">
        <v>24453</v>
      </c>
      <c r="N8528">
        <v>2.1524999999999999</v>
      </c>
      <c r="O8528">
        <v>0</v>
      </c>
      <c r="P8528">
        <v>2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0.29147360543279999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0.29147360543279999</v>
      </c>
    </row>
    <row r="8529" spans="1:31" x14ac:dyDescent="0.25">
      <c r="A8529">
        <v>2290038</v>
      </c>
      <c r="B8529">
        <v>1</v>
      </c>
      <c r="C8529" t="s">
        <v>80</v>
      </c>
      <c r="D8529" t="s">
        <v>97</v>
      </c>
      <c r="E8529" t="s">
        <v>165</v>
      </c>
      <c r="F8529" t="s">
        <v>24454</v>
      </c>
      <c r="G8529" t="s">
        <v>198</v>
      </c>
      <c r="H8529" t="s">
        <v>150</v>
      </c>
      <c r="I8529" t="s">
        <v>136</v>
      </c>
      <c r="J8529" t="s">
        <v>137</v>
      </c>
      <c r="K8529" t="s">
        <v>138</v>
      </c>
      <c r="L8529" t="s">
        <v>24455</v>
      </c>
      <c r="M8529" t="s">
        <v>24456</v>
      </c>
      <c r="N8529">
        <v>2.7749999999999999</v>
      </c>
      <c r="O8529">
        <v>0</v>
      </c>
      <c r="P8529">
        <v>5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3.6680742738331999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3.6680742738331999</v>
      </c>
    </row>
    <row r="8530" spans="1:31" x14ac:dyDescent="0.25">
      <c r="A8530">
        <v>2289683</v>
      </c>
      <c r="B8530">
        <v>1</v>
      </c>
      <c r="C8530" t="s">
        <v>80</v>
      </c>
      <c r="D8530" t="s">
        <v>84</v>
      </c>
      <c r="E8530" t="s">
        <v>141</v>
      </c>
      <c r="F8530" t="s">
        <v>24457</v>
      </c>
      <c r="G8530" t="s">
        <v>557</v>
      </c>
      <c r="H8530" t="s">
        <v>135</v>
      </c>
      <c r="I8530" t="s">
        <v>136</v>
      </c>
      <c r="J8530" t="s">
        <v>137</v>
      </c>
      <c r="K8530" t="s">
        <v>138</v>
      </c>
      <c r="L8530" t="s">
        <v>24458</v>
      </c>
      <c r="M8530" t="s">
        <v>24459</v>
      </c>
      <c r="N8530">
        <v>0.13277777700000001</v>
      </c>
      <c r="O8530">
        <v>0</v>
      </c>
      <c r="P8530">
        <v>772</v>
      </c>
      <c r="Q8530">
        <v>0</v>
      </c>
      <c r="R8530">
        <v>0</v>
      </c>
      <c r="S8530">
        <v>0</v>
      </c>
      <c r="T8530">
        <v>59</v>
      </c>
      <c r="U8530">
        <v>0</v>
      </c>
      <c r="V8530">
        <v>0</v>
      </c>
      <c r="W8530">
        <v>0</v>
      </c>
      <c r="X8530">
        <v>29.329900960320032</v>
      </c>
      <c r="Y8530">
        <v>0</v>
      </c>
      <c r="Z8530">
        <v>0</v>
      </c>
      <c r="AA8530">
        <v>0</v>
      </c>
      <c r="AB8530">
        <v>10.481122865717474</v>
      </c>
      <c r="AC8530">
        <v>0</v>
      </c>
      <c r="AD8530">
        <v>0</v>
      </c>
      <c r="AE8530">
        <v>39.811023826037506</v>
      </c>
    </row>
    <row r="8531" spans="1:31" x14ac:dyDescent="0.25">
      <c r="A8531">
        <v>2289640</v>
      </c>
      <c r="B8531">
        <v>1</v>
      </c>
      <c r="C8531" t="s">
        <v>80</v>
      </c>
      <c r="D8531" t="s">
        <v>104</v>
      </c>
      <c r="E8531" t="s">
        <v>165</v>
      </c>
      <c r="F8531" t="s">
        <v>24460</v>
      </c>
      <c r="G8531" t="s">
        <v>198</v>
      </c>
      <c r="H8531" t="s">
        <v>150</v>
      </c>
      <c r="I8531" t="s">
        <v>136</v>
      </c>
      <c r="J8531" t="s">
        <v>137</v>
      </c>
      <c r="K8531" t="s">
        <v>138</v>
      </c>
      <c r="L8531" t="s">
        <v>24461</v>
      </c>
      <c r="M8531" t="s">
        <v>24462</v>
      </c>
      <c r="N8531">
        <v>1.0694444439999999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1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0.33824839876090002</v>
      </c>
      <c r="AC8531">
        <v>0</v>
      </c>
      <c r="AD8531">
        <v>0</v>
      </c>
      <c r="AE8531">
        <v>0.33824839876090002</v>
      </c>
    </row>
    <row r="8532" spans="1:31" x14ac:dyDescent="0.25">
      <c r="A8532">
        <v>2289560</v>
      </c>
      <c r="B8532">
        <v>1</v>
      </c>
      <c r="C8532" t="s">
        <v>80</v>
      </c>
      <c r="D8532" t="s">
        <v>86</v>
      </c>
      <c r="E8532" t="s">
        <v>322</v>
      </c>
      <c r="F8532" t="s">
        <v>898</v>
      </c>
      <c r="G8532" t="s">
        <v>134</v>
      </c>
      <c r="H8532" t="s">
        <v>135</v>
      </c>
      <c r="I8532" t="s">
        <v>136</v>
      </c>
      <c r="J8532" t="s">
        <v>137</v>
      </c>
      <c r="K8532" t="s">
        <v>138</v>
      </c>
      <c r="L8532" t="s">
        <v>24463</v>
      </c>
      <c r="M8532" t="s">
        <v>24464</v>
      </c>
      <c r="N8532">
        <v>0.26777777699999999</v>
      </c>
      <c r="O8532">
        <v>1</v>
      </c>
      <c r="P8532">
        <v>1465</v>
      </c>
      <c r="Q8532">
        <v>0</v>
      </c>
      <c r="R8532">
        <v>145</v>
      </c>
      <c r="S8532">
        <v>1</v>
      </c>
      <c r="T8532">
        <v>225</v>
      </c>
      <c r="U8532">
        <v>0</v>
      </c>
      <c r="V8532">
        <v>1</v>
      </c>
      <c r="W8532">
        <v>2.9050677576608339</v>
      </c>
      <c r="X8532">
        <v>233.89756627946466</v>
      </c>
      <c r="Y8532">
        <v>0</v>
      </c>
      <c r="Z8532">
        <v>12.862745012600397</v>
      </c>
      <c r="AA8532">
        <v>29.904196490224006</v>
      </c>
      <c r="AB8532">
        <v>57.41812354207029</v>
      </c>
      <c r="AC8532">
        <v>0</v>
      </c>
      <c r="AD8532">
        <v>1.7558328908550001</v>
      </c>
      <c r="AE8532">
        <v>338.74353197287519</v>
      </c>
    </row>
    <row r="8533" spans="1:31" x14ac:dyDescent="0.25">
      <c r="A8533">
        <v>2289703</v>
      </c>
      <c r="B8533">
        <v>1</v>
      </c>
      <c r="C8533" t="s">
        <v>80</v>
      </c>
      <c r="D8533" t="s">
        <v>93</v>
      </c>
      <c r="E8533" t="s">
        <v>165</v>
      </c>
      <c r="F8533" t="s">
        <v>24451</v>
      </c>
      <c r="G8533" t="s">
        <v>225</v>
      </c>
      <c r="H8533" t="s">
        <v>150</v>
      </c>
      <c r="I8533" t="s">
        <v>136</v>
      </c>
      <c r="J8533" t="s">
        <v>137</v>
      </c>
      <c r="K8533" t="s">
        <v>138</v>
      </c>
      <c r="L8533" t="s">
        <v>24465</v>
      </c>
      <c r="M8533" t="s">
        <v>24466</v>
      </c>
      <c r="N8533">
        <v>4.7819444439999996</v>
      </c>
      <c r="O8533">
        <v>0</v>
      </c>
      <c r="P8533">
        <v>2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0.59699159293019988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0.59699159293019988</v>
      </c>
    </row>
    <row r="8534" spans="1:31" x14ac:dyDescent="0.25">
      <c r="A8534">
        <v>2289846</v>
      </c>
      <c r="B8534">
        <v>1</v>
      </c>
      <c r="C8534" t="s">
        <v>80</v>
      </c>
      <c r="D8534" t="s">
        <v>107</v>
      </c>
      <c r="E8534" t="s">
        <v>165</v>
      </c>
      <c r="F8534" t="s">
        <v>24467</v>
      </c>
      <c r="G8534" t="s">
        <v>225</v>
      </c>
      <c r="H8534" t="s">
        <v>150</v>
      </c>
      <c r="I8534" t="s">
        <v>136</v>
      </c>
      <c r="J8534" t="s">
        <v>137</v>
      </c>
      <c r="K8534" t="s">
        <v>138</v>
      </c>
      <c r="L8534" t="s">
        <v>24468</v>
      </c>
      <c r="M8534" t="s">
        <v>24469</v>
      </c>
      <c r="N8534">
        <v>2.5269444440000002</v>
      </c>
      <c r="O8534">
        <v>0</v>
      </c>
      <c r="P8534">
        <v>5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5.5048454807253746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5.5048454807253746</v>
      </c>
    </row>
    <row r="8535" spans="1:31" x14ac:dyDescent="0.25">
      <c r="A8535">
        <v>2289803</v>
      </c>
      <c r="B8535">
        <v>1</v>
      </c>
      <c r="C8535" t="s">
        <v>80</v>
      </c>
      <c r="D8535" t="s">
        <v>89</v>
      </c>
      <c r="E8535" t="s">
        <v>165</v>
      </c>
      <c r="F8535" t="s">
        <v>24470</v>
      </c>
      <c r="G8535" t="s">
        <v>225</v>
      </c>
      <c r="H8535" t="s">
        <v>150</v>
      </c>
      <c r="I8535" t="s">
        <v>136</v>
      </c>
      <c r="J8535" t="s">
        <v>137</v>
      </c>
      <c r="K8535" t="s">
        <v>138</v>
      </c>
      <c r="L8535" t="s">
        <v>24471</v>
      </c>
      <c r="M8535" t="s">
        <v>24472</v>
      </c>
      <c r="N8535">
        <v>2.7863888879999998</v>
      </c>
      <c r="O8535">
        <v>0</v>
      </c>
      <c r="P8535">
        <v>2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8.315198395296834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8.315198395296834</v>
      </c>
    </row>
    <row r="8536" spans="1:31" x14ac:dyDescent="0.25">
      <c r="A8536">
        <v>2289995</v>
      </c>
      <c r="B8536">
        <v>1</v>
      </c>
      <c r="C8536" t="s">
        <v>80</v>
      </c>
      <c r="D8536" t="s">
        <v>97</v>
      </c>
      <c r="E8536" t="s">
        <v>147</v>
      </c>
      <c r="F8536" t="s">
        <v>24473</v>
      </c>
      <c r="G8536" t="s">
        <v>233</v>
      </c>
      <c r="H8536" t="s">
        <v>150</v>
      </c>
      <c r="I8536" t="s">
        <v>136</v>
      </c>
      <c r="J8536" t="s">
        <v>137</v>
      </c>
      <c r="K8536" t="s">
        <v>138</v>
      </c>
      <c r="L8536" t="s">
        <v>24474</v>
      </c>
      <c r="M8536" t="s">
        <v>24475</v>
      </c>
      <c r="N8536">
        <v>2.6405555550000002</v>
      </c>
      <c r="O8536">
        <v>0</v>
      </c>
      <c r="P8536">
        <v>44</v>
      </c>
      <c r="Q8536">
        <v>0</v>
      </c>
      <c r="R8536">
        <v>1</v>
      </c>
      <c r="S8536">
        <v>0</v>
      </c>
      <c r="T8536">
        <v>8</v>
      </c>
      <c r="U8536">
        <v>0</v>
      </c>
      <c r="V8536">
        <v>0</v>
      </c>
      <c r="W8536">
        <v>0</v>
      </c>
      <c r="X8536">
        <v>50.64470582376903</v>
      </c>
      <c r="Y8536">
        <v>0</v>
      </c>
      <c r="Z8536">
        <v>0.62367377450332495</v>
      </c>
      <c r="AA8536">
        <v>0</v>
      </c>
      <c r="AB8536">
        <v>12.646765102625148</v>
      </c>
      <c r="AC8536">
        <v>0</v>
      </c>
      <c r="AD8536">
        <v>0</v>
      </c>
      <c r="AE8536">
        <v>63.9151447008975</v>
      </c>
    </row>
    <row r="8537" spans="1:31" x14ac:dyDescent="0.25">
      <c r="A8537">
        <v>2290095</v>
      </c>
      <c r="B8537">
        <v>1</v>
      </c>
      <c r="C8537" t="s">
        <v>80</v>
      </c>
      <c r="D8537" t="s">
        <v>106</v>
      </c>
      <c r="E8537" t="s">
        <v>147</v>
      </c>
      <c r="F8537" t="s">
        <v>24476</v>
      </c>
      <c r="G8537" t="s">
        <v>1712</v>
      </c>
      <c r="H8537" t="s">
        <v>150</v>
      </c>
      <c r="I8537" t="s">
        <v>136</v>
      </c>
      <c r="J8537" t="s">
        <v>137</v>
      </c>
      <c r="K8537" t="s">
        <v>138</v>
      </c>
      <c r="L8537" t="s">
        <v>24477</v>
      </c>
      <c r="M8537" t="s">
        <v>24478</v>
      </c>
      <c r="N8537">
        <v>4.2663888879999998</v>
      </c>
      <c r="O8537">
        <v>0</v>
      </c>
      <c r="P8537">
        <v>2</v>
      </c>
      <c r="Q8537">
        <v>0</v>
      </c>
      <c r="R8537">
        <v>8</v>
      </c>
      <c r="S8537">
        <v>0</v>
      </c>
      <c r="T8537">
        <v>1</v>
      </c>
      <c r="U8537">
        <v>0</v>
      </c>
      <c r="V8537">
        <v>0</v>
      </c>
      <c r="W8537">
        <v>0</v>
      </c>
      <c r="X8537">
        <v>2.3158503525333334</v>
      </c>
      <c r="Y8537">
        <v>0</v>
      </c>
      <c r="Z8537">
        <v>174.87193609709894</v>
      </c>
      <c r="AA8537">
        <v>0</v>
      </c>
      <c r="AB8537">
        <v>0</v>
      </c>
      <c r="AC8537">
        <v>0</v>
      </c>
      <c r="AD8537">
        <v>0</v>
      </c>
      <c r="AE8537">
        <v>177.18778644963228</v>
      </c>
    </row>
    <row r="8538" spans="1:31" x14ac:dyDescent="0.25">
      <c r="A8538">
        <v>2290121</v>
      </c>
      <c r="B8538">
        <v>1</v>
      </c>
      <c r="C8538" t="s">
        <v>81</v>
      </c>
      <c r="D8538" t="s">
        <v>112</v>
      </c>
      <c r="E8538" t="s">
        <v>165</v>
      </c>
      <c r="F8538" t="s">
        <v>24479</v>
      </c>
      <c r="G8538" t="s">
        <v>198</v>
      </c>
      <c r="H8538" t="s">
        <v>150</v>
      </c>
      <c r="I8538" t="s">
        <v>136</v>
      </c>
      <c r="J8538" t="s">
        <v>137</v>
      </c>
      <c r="K8538" t="s">
        <v>138</v>
      </c>
      <c r="L8538" t="s">
        <v>24480</v>
      </c>
      <c r="M8538" t="s">
        <v>24481</v>
      </c>
      <c r="N8538">
        <v>2.1347222220000002</v>
      </c>
      <c r="O8538">
        <v>0</v>
      </c>
      <c r="P8538">
        <v>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0.89833494430800009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0.89833494430800009</v>
      </c>
    </row>
    <row r="8539" spans="1:31" x14ac:dyDescent="0.25">
      <c r="A8539">
        <v>2289766</v>
      </c>
      <c r="B8539">
        <v>1</v>
      </c>
      <c r="C8539" t="s">
        <v>80</v>
      </c>
      <c r="D8539" t="s">
        <v>107</v>
      </c>
      <c r="E8539" t="s">
        <v>165</v>
      </c>
      <c r="F8539" t="s">
        <v>16421</v>
      </c>
      <c r="G8539" t="s">
        <v>167</v>
      </c>
      <c r="H8539" t="s">
        <v>150</v>
      </c>
      <c r="I8539" t="s">
        <v>136</v>
      </c>
      <c r="J8539" t="s">
        <v>137</v>
      </c>
      <c r="K8539" t="s">
        <v>138</v>
      </c>
      <c r="L8539" t="s">
        <v>24482</v>
      </c>
      <c r="M8539" t="s">
        <v>24483</v>
      </c>
      <c r="N8539">
        <v>1.260555555</v>
      </c>
      <c r="O8539">
        <v>0</v>
      </c>
      <c r="P8539">
        <v>1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</row>
    <row r="8540" spans="1:31" x14ac:dyDescent="0.25">
      <c r="A8540">
        <v>2289574</v>
      </c>
      <c r="B8540">
        <v>1</v>
      </c>
      <c r="C8540" t="s">
        <v>80</v>
      </c>
      <c r="D8540" t="s">
        <v>105</v>
      </c>
      <c r="E8540" t="s">
        <v>165</v>
      </c>
      <c r="F8540" t="s">
        <v>24484</v>
      </c>
      <c r="G8540" t="s">
        <v>167</v>
      </c>
      <c r="H8540" t="s">
        <v>150</v>
      </c>
      <c r="I8540" t="s">
        <v>136</v>
      </c>
      <c r="J8540" t="s">
        <v>137</v>
      </c>
      <c r="K8540" t="s">
        <v>138</v>
      </c>
      <c r="L8540" t="s">
        <v>24485</v>
      </c>
      <c r="M8540" t="s">
        <v>24486</v>
      </c>
      <c r="N8540">
        <v>0.93055555499999998</v>
      </c>
      <c r="O8540">
        <v>0</v>
      </c>
      <c r="P8540">
        <v>3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0.59518909005555554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0.59518909005555554</v>
      </c>
    </row>
    <row r="8541" spans="1:31" x14ac:dyDescent="0.25">
      <c r="A8541">
        <v>2290052</v>
      </c>
      <c r="B8541">
        <v>1</v>
      </c>
      <c r="C8541" t="s">
        <v>81</v>
      </c>
      <c r="D8541" t="s">
        <v>112</v>
      </c>
      <c r="E8541" t="s">
        <v>165</v>
      </c>
      <c r="F8541" t="s">
        <v>24487</v>
      </c>
      <c r="G8541" t="s">
        <v>198</v>
      </c>
      <c r="H8541" t="s">
        <v>150</v>
      </c>
      <c r="I8541" t="s">
        <v>136</v>
      </c>
      <c r="J8541" t="s">
        <v>137</v>
      </c>
      <c r="K8541" t="s">
        <v>138</v>
      </c>
      <c r="L8541" t="s">
        <v>24488</v>
      </c>
      <c r="M8541" t="s">
        <v>24489</v>
      </c>
      <c r="N8541">
        <v>2.0066666660000001</v>
      </c>
      <c r="O8541">
        <v>0</v>
      </c>
      <c r="P8541">
        <v>0</v>
      </c>
      <c r="Q8541">
        <v>0</v>
      </c>
      <c r="R8541">
        <v>1</v>
      </c>
      <c r="S8541">
        <v>0</v>
      </c>
      <c r="T8541">
        <v>1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2.0920739104E-3</v>
      </c>
      <c r="AA8541">
        <v>0</v>
      </c>
      <c r="AB8541">
        <v>6.2452101143866671E-2</v>
      </c>
      <c r="AC8541">
        <v>0</v>
      </c>
      <c r="AD8541">
        <v>0</v>
      </c>
      <c r="AE8541">
        <v>6.454417505426667E-2</v>
      </c>
    </row>
    <row r="8542" spans="1:31" x14ac:dyDescent="0.25">
      <c r="A8542">
        <v>2289929</v>
      </c>
      <c r="B8542">
        <v>1</v>
      </c>
      <c r="C8542" t="s">
        <v>80</v>
      </c>
      <c r="D8542" t="s">
        <v>82</v>
      </c>
      <c r="E8542" t="s">
        <v>147</v>
      </c>
      <c r="F8542" t="s">
        <v>24490</v>
      </c>
      <c r="G8542" t="s">
        <v>380</v>
      </c>
      <c r="H8542" t="s">
        <v>150</v>
      </c>
      <c r="I8542" t="s">
        <v>136</v>
      </c>
      <c r="J8542" t="s">
        <v>137</v>
      </c>
      <c r="K8542" t="s">
        <v>138</v>
      </c>
      <c r="L8542" t="s">
        <v>24491</v>
      </c>
      <c r="M8542" t="s">
        <v>24492</v>
      </c>
      <c r="N8542">
        <v>3.3736111110000002</v>
      </c>
      <c r="O8542">
        <v>0</v>
      </c>
      <c r="P8542">
        <v>29</v>
      </c>
      <c r="Q8542">
        <v>0</v>
      </c>
      <c r="R8542">
        <v>0</v>
      </c>
      <c r="S8542">
        <v>0</v>
      </c>
      <c r="T8542">
        <v>5</v>
      </c>
      <c r="U8542">
        <v>0</v>
      </c>
      <c r="V8542">
        <v>0</v>
      </c>
      <c r="W8542">
        <v>0</v>
      </c>
      <c r="X8542">
        <v>34.779681039052747</v>
      </c>
      <c r="Y8542">
        <v>0</v>
      </c>
      <c r="Z8542">
        <v>0</v>
      </c>
      <c r="AA8542">
        <v>0</v>
      </c>
      <c r="AB8542">
        <v>6.4153646479250011</v>
      </c>
      <c r="AC8542">
        <v>0</v>
      </c>
      <c r="AD8542">
        <v>0</v>
      </c>
      <c r="AE8542">
        <v>41.19504568697775</v>
      </c>
    </row>
    <row r="8543" spans="1:31" x14ac:dyDescent="0.25">
      <c r="A8543">
        <v>2289783</v>
      </c>
      <c r="B8543">
        <v>1</v>
      </c>
      <c r="C8543" t="s">
        <v>81</v>
      </c>
      <c r="D8543" t="s">
        <v>123</v>
      </c>
      <c r="E8543" t="s">
        <v>147</v>
      </c>
      <c r="F8543" t="s">
        <v>24493</v>
      </c>
      <c r="G8543" t="s">
        <v>149</v>
      </c>
      <c r="H8543" t="s">
        <v>150</v>
      </c>
      <c r="I8543" t="s">
        <v>136</v>
      </c>
      <c r="J8543" t="s">
        <v>137</v>
      </c>
      <c r="K8543" t="s">
        <v>138</v>
      </c>
      <c r="L8543" t="s">
        <v>24494</v>
      </c>
      <c r="M8543" t="s">
        <v>24495</v>
      </c>
      <c r="N8543">
        <v>1.312777777</v>
      </c>
      <c r="O8543">
        <v>0</v>
      </c>
      <c r="P8543">
        <v>98</v>
      </c>
      <c r="Q8543">
        <v>0</v>
      </c>
      <c r="R8543">
        <v>0</v>
      </c>
      <c r="S8543">
        <v>0</v>
      </c>
      <c r="T8543">
        <v>1</v>
      </c>
      <c r="U8543">
        <v>0</v>
      </c>
      <c r="V8543">
        <v>0</v>
      </c>
      <c r="W8543">
        <v>0</v>
      </c>
      <c r="X8543">
        <v>35.999406137206222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35.999406137206222</v>
      </c>
    </row>
    <row r="8544" spans="1:31" x14ac:dyDescent="0.25">
      <c r="A8544">
        <v>2290115</v>
      </c>
      <c r="B8544">
        <v>1</v>
      </c>
      <c r="C8544" t="s">
        <v>80</v>
      </c>
      <c r="D8544" t="s">
        <v>97</v>
      </c>
      <c r="E8544" t="s">
        <v>165</v>
      </c>
      <c r="F8544" t="s">
        <v>24496</v>
      </c>
      <c r="G8544" t="s">
        <v>261</v>
      </c>
      <c r="H8544" t="s">
        <v>150</v>
      </c>
      <c r="I8544" t="s">
        <v>136</v>
      </c>
      <c r="J8544" t="s">
        <v>137</v>
      </c>
      <c r="K8544" t="s">
        <v>138</v>
      </c>
      <c r="L8544" t="s">
        <v>24497</v>
      </c>
      <c r="M8544" t="s">
        <v>24498</v>
      </c>
      <c r="N8544">
        <v>2.2369444440000001</v>
      </c>
      <c r="O8544">
        <v>0</v>
      </c>
      <c r="P8544">
        <v>3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1.3563755459039999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1.3563755459039999</v>
      </c>
    </row>
    <row r="8545" spans="1:31" x14ac:dyDescent="0.25">
      <c r="A8545">
        <v>2289866</v>
      </c>
      <c r="B8545">
        <v>1</v>
      </c>
      <c r="C8545" t="s">
        <v>80</v>
      </c>
      <c r="D8545" t="s">
        <v>100</v>
      </c>
      <c r="E8545" t="s">
        <v>165</v>
      </c>
      <c r="F8545" t="s">
        <v>24499</v>
      </c>
      <c r="G8545" t="s">
        <v>198</v>
      </c>
      <c r="H8545" t="s">
        <v>150</v>
      </c>
      <c r="I8545" t="s">
        <v>136</v>
      </c>
      <c r="J8545" t="s">
        <v>137</v>
      </c>
      <c r="K8545" t="s">
        <v>138</v>
      </c>
      <c r="L8545" t="s">
        <v>24500</v>
      </c>
      <c r="M8545" t="s">
        <v>24501</v>
      </c>
      <c r="N8545">
        <v>2.3266666659999999</v>
      </c>
      <c r="O8545">
        <v>0</v>
      </c>
      <c r="P8545">
        <v>1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4.1454393061500006E-2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4.1454393061500006E-2</v>
      </c>
    </row>
    <row r="8546" spans="1:31" x14ac:dyDescent="0.25">
      <c r="A8546">
        <v>2290161</v>
      </c>
      <c r="B8546">
        <v>1</v>
      </c>
      <c r="C8546" t="s">
        <v>80</v>
      </c>
      <c r="D8546" t="s">
        <v>105</v>
      </c>
      <c r="E8546" t="s">
        <v>157</v>
      </c>
      <c r="F8546" t="s">
        <v>22570</v>
      </c>
      <c r="G8546" t="s">
        <v>134</v>
      </c>
      <c r="H8546" t="s">
        <v>135</v>
      </c>
      <c r="I8546" t="s">
        <v>136</v>
      </c>
      <c r="J8546" t="s">
        <v>137</v>
      </c>
      <c r="K8546" t="s">
        <v>138</v>
      </c>
      <c r="L8546" t="s">
        <v>24502</v>
      </c>
      <c r="M8546" t="s">
        <v>24503</v>
      </c>
      <c r="N8546">
        <v>1.189444444</v>
      </c>
      <c r="O8546">
        <v>0</v>
      </c>
      <c r="P8546">
        <v>5397</v>
      </c>
      <c r="Q8546">
        <v>0</v>
      </c>
      <c r="R8546">
        <v>9</v>
      </c>
      <c r="S8546">
        <v>10</v>
      </c>
      <c r="T8546">
        <v>319</v>
      </c>
      <c r="U8546">
        <v>9</v>
      </c>
      <c r="V8546">
        <v>10</v>
      </c>
      <c r="W8546">
        <v>0</v>
      </c>
      <c r="X8546">
        <v>1965.0032188353334</v>
      </c>
      <c r="Y8546">
        <v>0</v>
      </c>
      <c r="Z8546">
        <v>2.7324243494128</v>
      </c>
      <c r="AA8546">
        <v>117.67565645441638</v>
      </c>
      <c r="AB8546">
        <v>304.92315814150447</v>
      </c>
      <c r="AC8546">
        <v>2195.3999211881078</v>
      </c>
      <c r="AD8546">
        <v>341.09473476297069</v>
      </c>
      <c r="AE8546">
        <v>4926.8291137317456</v>
      </c>
    </row>
    <row r="8547" spans="1:31" x14ac:dyDescent="0.25">
      <c r="A8547">
        <v>2290204</v>
      </c>
      <c r="B8547">
        <v>1</v>
      </c>
      <c r="C8547" t="s">
        <v>80</v>
      </c>
      <c r="D8547" t="s">
        <v>105</v>
      </c>
      <c r="E8547" t="s">
        <v>176</v>
      </c>
      <c r="F8547" t="s">
        <v>18385</v>
      </c>
      <c r="G8547" t="s">
        <v>178</v>
      </c>
      <c r="H8547" t="s">
        <v>150</v>
      </c>
      <c r="I8547" t="s">
        <v>136</v>
      </c>
      <c r="J8547" t="s">
        <v>137</v>
      </c>
      <c r="K8547" t="s">
        <v>138</v>
      </c>
      <c r="L8547" t="s">
        <v>24504</v>
      </c>
      <c r="M8547" t="s">
        <v>24505</v>
      </c>
      <c r="N8547">
        <v>2.7922222219999999</v>
      </c>
      <c r="O8547">
        <v>0</v>
      </c>
      <c r="P8547">
        <v>90</v>
      </c>
      <c r="Q8547">
        <v>0</v>
      </c>
      <c r="R8547">
        <v>0</v>
      </c>
      <c r="S8547">
        <v>0</v>
      </c>
      <c r="T8547">
        <v>10</v>
      </c>
      <c r="U8547">
        <v>0</v>
      </c>
      <c r="V8547">
        <v>0</v>
      </c>
      <c r="W8547">
        <v>0</v>
      </c>
      <c r="X8547">
        <v>58.664352187131023</v>
      </c>
      <c r="Y8547">
        <v>0</v>
      </c>
      <c r="Z8547">
        <v>0</v>
      </c>
      <c r="AA8547">
        <v>0</v>
      </c>
      <c r="AB8547">
        <v>2.3324415468638335</v>
      </c>
      <c r="AC8547">
        <v>0</v>
      </c>
      <c r="AD8547">
        <v>0</v>
      </c>
      <c r="AE8547">
        <v>60.996793733994856</v>
      </c>
    </row>
    <row r="8548" spans="1:31" x14ac:dyDescent="0.25">
      <c r="A8548">
        <v>2289657</v>
      </c>
      <c r="B8548">
        <v>1</v>
      </c>
      <c r="C8548" t="s">
        <v>80</v>
      </c>
      <c r="D8548" t="s">
        <v>100</v>
      </c>
      <c r="E8548" t="s">
        <v>157</v>
      </c>
      <c r="F8548" t="s">
        <v>24506</v>
      </c>
      <c r="G8548" t="s">
        <v>143</v>
      </c>
      <c r="H8548" t="s">
        <v>135</v>
      </c>
      <c r="I8548" t="s">
        <v>136</v>
      </c>
      <c r="J8548" t="s">
        <v>137</v>
      </c>
      <c r="K8548" t="s">
        <v>144</v>
      </c>
      <c r="L8548" t="s">
        <v>24507</v>
      </c>
      <c r="M8548" t="s">
        <v>24508</v>
      </c>
      <c r="N8548">
        <v>8.2938888879999997</v>
      </c>
      <c r="O8548">
        <v>1</v>
      </c>
      <c r="P8548">
        <v>2727</v>
      </c>
      <c r="Q8548">
        <v>1</v>
      </c>
      <c r="R8548">
        <v>47</v>
      </c>
      <c r="S8548">
        <v>6</v>
      </c>
      <c r="T8548">
        <v>239</v>
      </c>
      <c r="U8548">
        <v>1</v>
      </c>
      <c r="V8548">
        <v>0</v>
      </c>
      <c r="W8548">
        <v>95.819790403161164</v>
      </c>
      <c r="X8548">
        <v>5807.1543261118695</v>
      </c>
      <c r="Y8548">
        <v>28.640118758500215</v>
      </c>
      <c r="Z8548">
        <v>135.02256727523698</v>
      </c>
      <c r="AA8548">
        <v>296.86018800820614</v>
      </c>
      <c r="AB8548">
        <v>1780.0009362372268</v>
      </c>
      <c r="AC8548">
        <v>131.14236255315868</v>
      </c>
      <c r="AD8548">
        <v>0</v>
      </c>
      <c r="AE8548">
        <v>8274.6402893473587</v>
      </c>
    </row>
    <row r="8549" spans="1:31" x14ac:dyDescent="0.25">
      <c r="A8549">
        <v>2289637</v>
      </c>
      <c r="B8549">
        <v>1</v>
      </c>
      <c r="C8549" t="s">
        <v>81</v>
      </c>
      <c r="D8549" t="s">
        <v>113</v>
      </c>
      <c r="E8549" t="s">
        <v>157</v>
      </c>
      <c r="F8549" t="s">
        <v>12234</v>
      </c>
      <c r="G8549" t="s">
        <v>134</v>
      </c>
      <c r="H8549" t="s">
        <v>135</v>
      </c>
      <c r="I8549" t="s">
        <v>136</v>
      </c>
      <c r="J8549" t="s">
        <v>137</v>
      </c>
      <c r="K8549" t="s">
        <v>138</v>
      </c>
      <c r="L8549" t="s">
        <v>24509</v>
      </c>
      <c r="M8549" t="s">
        <v>24510</v>
      </c>
      <c r="N8549">
        <v>0.99333333300000004</v>
      </c>
      <c r="O8549">
        <v>0</v>
      </c>
      <c r="P8549">
        <v>244</v>
      </c>
      <c r="Q8549">
        <v>58</v>
      </c>
      <c r="R8549">
        <v>172</v>
      </c>
      <c r="S8549">
        <v>3</v>
      </c>
      <c r="T8549">
        <v>14</v>
      </c>
      <c r="U8549">
        <v>0</v>
      </c>
      <c r="V8549">
        <v>0</v>
      </c>
      <c r="W8549">
        <v>0</v>
      </c>
      <c r="X8549">
        <v>58.712955544602465</v>
      </c>
      <c r="Y8549">
        <v>91.837598615673343</v>
      </c>
      <c r="Z8549">
        <v>229.40723943769561</v>
      </c>
      <c r="AA8549">
        <v>4.2570223202070503</v>
      </c>
      <c r="AB8549">
        <v>12.882426164211232</v>
      </c>
      <c r="AC8549">
        <v>0</v>
      </c>
      <c r="AD8549">
        <v>0</v>
      </c>
      <c r="AE8549">
        <v>397.0972420823897</v>
      </c>
    </row>
    <row r="8550" spans="1:31" x14ac:dyDescent="0.25">
      <c r="A8550">
        <v>2289892</v>
      </c>
      <c r="B8550">
        <v>1</v>
      </c>
      <c r="C8550" t="s">
        <v>80</v>
      </c>
      <c r="D8550" t="s">
        <v>101</v>
      </c>
      <c r="E8550" t="s">
        <v>141</v>
      </c>
      <c r="F8550" t="s">
        <v>24511</v>
      </c>
      <c r="G8550" t="s">
        <v>268</v>
      </c>
      <c r="H8550" t="s">
        <v>135</v>
      </c>
      <c r="I8550" t="s">
        <v>136</v>
      </c>
      <c r="J8550" t="s">
        <v>137</v>
      </c>
      <c r="K8550" t="s">
        <v>138</v>
      </c>
      <c r="L8550" t="s">
        <v>24512</v>
      </c>
      <c r="M8550" t="s">
        <v>24513</v>
      </c>
      <c r="N8550">
        <v>1.3733333329999999</v>
      </c>
      <c r="O8550">
        <v>0</v>
      </c>
      <c r="P8550">
        <v>445</v>
      </c>
      <c r="Q8550">
        <v>0</v>
      </c>
      <c r="R8550">
        <v>0</v>
      </c>
      <c r="S8550">
        <v>0</v>
      </c>
      <c r="T8550">
        <v>5</v>
      </c>
      <c r="U8550">
        <v>0</v>
      </c>
      <c r="V8550">
        <v>0</v>
      </c>
      <c r="W8550">
        <v>0</v>
      </c>
      <c r="X8550">
        <v>156.52657219580814</v>
      </c>
      <c r="Y8550">
        <v>0</v>
      </c>
      <c r="Z8550">
        <v>0</v>
      </c>
      <c r="AA8550">
        <v>0</v>
      </c>
      <c r="AB8550">
        <v>0.7402224090492</v>
      </c>
      <c r="AC8550">
        <v>0</v>
      </c>
      <c r="AD8550">
        <v>0</v>
      </c>
      <c r="AE8550">
        <v>157.26679460485735</v>
      </c>
    </row>
    <row r="8551" spans="1:31" x14ac:dyDescent="0.25">
      <c r="A8551">
        <v>2290001</v>
      </c>
      <c r="B8551">
        <v>1</v>
      </c>
      <c r="C8551" t="s">
        <v>80</v>
      </c>
      <c r="D8551" t="s">
        <v>99</v>
      </c>
      <c r="E8551" t="s">
        <v>165</v>
      </c>
      <c r="F8551" t="s">
        <v>24514</v>
      </c>
      <c r="G8551" t="s">
        <v>198</v>
      </c>
      <c r="H8551" t="s">
        <v>150</v>
      </c>
      <c r="I8551" t="s">
        <v>136</v>
      </c>
      <c r="J8551" t="s">
        <v>137</v>
      </c>
      <c r="K8551" t="s">
        <v>138</v>
      </c>
      <c r="L8551" t="s">
        <v>24515</v>
      </c>
      <c r="M8551" t="s">
        <v>24516</v>
      </c>
      <c r="N8551">
        <v>2.983055555</v>
      </c>
      <c r="O8551">
        <v>0</v>
      </c>
      <c r="P8551">
        <v>2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4.9987468127866669E-2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4.9987468127866669E-2</v>
      </c>
    </row>
    <row r="8552" spans="1:31" x14ac:dyDescent="0.25">
      <c r="A8552">
        <v>2289692</v>
      </c>
      <c r="B8552">
        <v>1</v>
      </c>
      <c r="C8552" t="s">
        <v>80</v>
      </c>
      <c r="D8552" t="s">
        <v>95</v>
      </c>
      <c r="E8552" t="s">
        <v>141</v>
      </c>
      <c r="F8552" t="s">
        <v>24517</v>
      </c>
      <c r="G8552" t="s">
        <v>143</v>
      </c>
      <c r="H8552" t="s">
        <v>135</v>
      </c>
      <c r="I8552" t="s">
        <v>136</v>
      </c>
      <c r="J8552" t="s">
        <v>137</v>
      </c>
      <c r="K8552" t="s">
        <v>144</v>
      </c>
      <c r="L8552" t="s">
        <v>24518</v>
      </c>
      <c r="M8552" t="s">
        <v>24519</v>
      </c>
      <c r="N8552">
        <v>5.7658333329999998</v>
      </c>
      <c r="O8552">
        <v>0</v>
      </c>
      <c r="P8552">
        <v>301</v>
      </c>
      <c r="Q8552">
        <v>0</v>
      </c>
      <c r="R8552">
        <v>0</v>
      </c>
      <c r="S8552">
        <v>0</v>
      </c>
      <c r="T8552">
        <v>29</v>
      </c>
      <c r="U8552">
        <v>0</v>
      </c>
      <c r="V8552">
        <v>0</v>
      </c>
      <c r="W8552">
        <v>0</v>
      </c>
      <c r="X8552">
        <v>392.96117475032713</v>
      </c>
      <c r="Y8552">
        <v>0</v>
      </c>
      <c r="Z8552">
        <v>0</v>
      </c>
      <c r="AA8552">
        <v>0</v>
      </c>
      <c r="AB8552">
        <v>120.6355598918051</v>
      </c>
      <c r="AC8552">
        <v>0</v>
      </c>
      <c r="AD8552">
        <v>0</v>
      </c>
      <c r="AE8552">
        <v>513.59673464213222</v>
      </c>
    </row>
    <row r="8553" spans="1:31" x14ac:dyDescent="0.25">
      <c r="A8553">
        <v>2289838</v>
      </c>
      <c r="B8553">
        <v>1</v>
      </c>
      <c r="C8553" t="s">
        <v>81</v>
      </c>
      <c r="D8553" t="s">
        <v>127</v>
      </c>
      <c r="E8553" t="s">
        <v>132</v>
      </c>
      <c r="F8553" t="s">
        <v>3463</v>
      </c>
      <c r="G8553" t="s">
        <v>143</v>
      </c>
      <c r="H8553" t="s">
        <v>135</v>
      </c>
      <c r="I8553" t="s">
        <v>136</v>
      </c>
      <c r="J8553" t="s">
        <v>137</v>
      </c>
      <c r="K8553" t="s">
        <v>144</v>
      </c>
      <c r="L8553" t="s">
        <v>24520</v>
      </c>
      <c r="M8553" t="s">
        <v>24521</v>
      </c>
      <c r="N8553">
        <v>6.2883333329999997</v>
      </c>
      <c r="O8553">
        <v>5</v>
      </c>
      <c r="P8553">
        <v>59</v>
      </c>
      <c r="Q8553">
        <v>95</v>
      </c>
      <c r="R8553">
        <v>88</v>
      </c>
      <c r="S8553">
        <v>2</v>
      </c>
      <c r="T8553">
        <v>7</v>
      </c>
      <c r="U8553">
        <v>1</v>
      </c>
      <c r="V8553">
        <v>1</v>
      </c>
      <c r="W8553">
        <v>4.8668897255522383</v>
      </c>
      <c r="X8553">
        <v>79.267681206535357</v>
      </c>
      <c r="Y8553">
        <v>386.08374364530192</v>
      </c>
      <c r="Z8553">
        <v>522.38736450986607</v>
      </c>
      <c r="AA8553">
        <v>17.233985087917468</v>
      </c>
      <c r="AB8553">
        <v>28.634274187145536</v>
      </c>
      <c r="AC8553">
        <v>1420.5186620038701</v>
      </c>
      <c r="AD8553">
        <v>0</v>
      </c>
      <c r="AE8553">
        <v>2458.9926003661885</v>
      </c>
    </row>
    <row r="8554" spans="1:31" x14ac:dyDescent="0.25">
      <c r="A8554">
        <v>2289769</v>
      </c>
      <c r="B8554">
        <v>1</v>
      </c>
      <c r="C8554" t="s">
        <v>80</v>
      </c>
      <c r="D8554" t="s">
        <v>101</v>
      </c>
      <c r="E8554" t="s">
        <v>165</v>
      </c>
      <c r="F8554" t="s">
        <v>24522</v>
      </c>
      <c r="G8554" t="s">
        <v>198</v>
      </c>
      <c r="H8554" t="s">
        <v>150</v>
      </c>
      <c r="I8554" t="s">
        <v>136</v>
      </c>
      <c r="J8554" t="s">
        <v>137</v>
      </c>
      <c r="K8554" t="s">
        <v>138</v>
      </c>
      <c r="L8554" t="s">
        <v>24523</v>
      </c>
      <c r="M8554" t="s">
        <v>24524</v>
      </c>
      <c r="N8554">
        <v>1.027222222</v>
      </c>
      <c r="O8554">
        <v>0</v>
      </c>
      <c r="P8554">
        <v>1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1.8325473808416669E-2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1.8325473808416669E-2</v>
      </c>
    </row>
    <row r="8555" spans="1:31" x14ac:dyDescent="0.25">
      <c r="A8555">
        <v>2290124</v>
      </c>
      <c r="B8555">
        <v>1</v>
      </c>
      <c r="C8555" t="s">
        <v>80</v>
      </c>
      <c r="D8555" t="s">
        <v>87</v>
      </c>
      <c r="E8555" t="s">
        <v>165</v>
      </c>
      <c r="F8555" t="s">
        <v>24525</v>
      </c>
      <c r="G8555" t="s">
        <v>167</v>
      </c>
      <c r="H8555" t="s">
        <v>150</v>
      </c>
      <c r="I8555" t="s">
        <v>136</v>
      </c>
      <c r="J8555" t="s">
        <v>137</v>
      </c>
      <c r="K8555" t="s">
        <v>138</v>
      </c>
      <c r="L8555" t="s">
        <v>24526</v>
      </c>
      <c r="M8555" t="s">
        <v>24527</v>
      </c>
      <c r="N8555">
        <v>2.42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1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6.4491313878921996</v>
      </c>
      <c r="AC8555">
        <v>0</v>
      </c>
      <c r="AD8555">
        <v>0</v>
      </c>
      <c r="AE8555">
        <v>6.4491313878921996</v>
      </c>
    </row>
    <row r="8556" spans="1:31" x14ac:dyDescent="0.25">
      <c r="A8556">
        <v>2290024</v>
      </c>
      <c r="B8556">
        <v>1</v>
      </c>
      <c r="C8556" t="s">
        <v>80</v>
      </c>
      <c r="D8556" t="s">
        <v>99</v>
      </c>
      <c r="E8556" t="s">
        <v>147</v>
      </c>
      <c r="F8556" t="s">
        <v>24528</v>
      </c>
      <c r="G8556" t="s">
        <v>149</v>
      </c>
      <c r="H8556" t="s">
        <v>150</v>
      </c>
      <c r="I8556" t="s">
        <v>136</v>
      </c>
      <c r="J8556" t="s">
        <v>137</v>
      </c>
      <c r="K8556" t="s">
        <v>138</v>
      </c>
      <c r="L8556" t="s">
        <v>24529</v>
      </c>
      <c r="M8556" t="s">
        <v>24530</v>
      </c>
      <c r="N8556">
        <v>3.003055555</v>
      </c>
      <c r="O8556">
        <v>0</v>
      </c>
      <c r="P8556">
        <v>9</v>
      </c>
      <c r="Q8556">
        <v>0</v>
      </c>
      <c r="R8556">
        <v>0</v>
      </c>
      <c r="S8556">
        <v>0</v>
      </c>
      <c r="T8556">
        <v>4</v>
      </c>
      <c r="U8556">
        <v>0</v>
      </c>
      <c r="V8556">
        <v>0</v>
      </c>
      <c r="W8556">
        <v>0</v>
      </c>
      <c r="X8556">
        <v>11.44298200252333</v>
      </c>
      <c r="Y8556">
        <v>0</v>
      </c>
      <c r="Z8556">
        <v>0</v>
      </c>
      <c r="AA8556">
        <v>0</v>
      </c>
      <c r="AB8556">
        <v>12.830280276867201</v>
      </c>
      <c r="AC8556">
        <v>0</v>
      </c>
      <c r="AD8556">
        <v>0</v>
      </c>
      <c r="AE8556">
        <v>24.273262279390529</v>
      </c>
    </row>
    <row r="8557" spans="1:31" x14ac:dyDescent="0.25">
      <c r="A8557">
        <v>2290207</v>
      </c>
      <c r="B8557">
        <v>1</v>
      </c>
      <c r="C8557" t="s">
        <v>80</v>
      </c>
      <c r="D8557" t="s">
        <v>107</v>
      </c>
      <c r="E8557" t="s">
        <v>165</v>
      </c>
      <c r="F8557" t="s">
        <v>24531</v>
      </c>
      <c r="G8557" t="s">
        <v>198</v>
      </c>
      <c r="H8557" t="s">
        <v>150</v>
      </c>
      <c r="I8557" t="s">
        <v>136</v>
      </c>
      <c r="J8557" t="s">
        <v>137</v>
      </c>
      <c r="K8557" t="s">
        <v>138</v>
      </c>
      <c r="L8557" t="s">
        <v>24532</v>
      </c>
      <c r="M8557" t="s">
        <v>24533</v>
      </c>
      <c r="N8557">
        <v>1.3463888879999999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1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1.2439516317339305</v>
      </c>
      <c r="AC8557">
        <v>0</v>
      </c>
      <c r="AD8557">
        <v>0</v>
      </c>
      <c r="AE8557">
        <v>1.2439516317339305</v>
      </c>
    </row>
    <row r="8558" spans="1:31" x14ac:dyDescent="0.25">
      <c r="A8558">
        <v>2290081</v>
      </c>
      <c r="B8558">
        <v>1</v>
      </c>
      <c r="C8558" t="s">
        <v>81</v>
      </c>
      <c r="D8558" t="s">
        <v>128</v>
      </c>
      <c r="E8558" t="s">
        <v>141</v>
      </c>
      <c r="F8558" t="s">
        <v>24534</v>
      </c>
      <c r="G8558" t="s">
        <v>268</v>
      </c>
      <c r="H8558" t="s">
        <v>135</v>
      </c>
      <c r="I8558" t="s">
        <v>136</v>
      </c>
      <c r="J8558" t="s">
        <v>137</v>
      </c>
      <c r="K8558" t="s">
        <v>138</v>
      </c>
      <c r="L8558" t="s">
        <v>24535</v>
      </c>
      <c r="M8558" t="s">
        <v>24536</v>
      </c>
      <c r="N8558">
        <v>1.203333333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1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0.89208560666339998</v>
      </c>
      <c r="AC8558">
        <v>0</v>
      </c>
      <c r="AD8558">
        <v>0</v>
      </c>
      <c r="AE8558">
        <v>0.89208560666339998</v>
      </c>
    </row>
    <row r="8559" spans="1:31" x14ac:dyDescent="0.25">
      <c r="A8559">
        <v>2289795</v>
      </c>
      <c r="B8559">
        <v>1</v>
      </c>
      <c r="C8559" t="s">
        <v>80</v>
      </c>
      <c r="D8559" t="s">
        <v>104</v>
      </c>
      <c r="E8559" t="s">
        <v>147</v>
      </c>
      <c r="F8559" t="s">
        <v>728</v>
      </c>
      <c r="G8559" t="s">
        <v>154</v>
      </c>
      <c r="H8559" t="s">
        <v>150</v>
      </c>
      <c r="I8559" t="s">
        <v>136</v>
      </c>
      <c r="J8559" t="s">
        <v>137</v>
      </c>
      <c r="K8559" t="s">
        <v>144</v>
      </c>
      <c r="L8559" t="s">
        <v>24537</v>
      </c>
      <c r="M8559" t="s">
        <v>24538</v>
      </c>
      <c r="N8559">
        <v>2.6127777769999998</v>
      </c>
      <c r="O8559">
        <v>0</v>
      </c>
      <c r="P8559">
        <v>110</v>
      </c>
      <c r="Q8559">
        <v>0</v>
      </c>
      <c r="R8559">
        <v>2</v>
      </c>
      <c r="S8559">
        <v>0</v>
      </c>
      <c r="T8559">
        <v>8</v>
      </c>
      <c r="U8559">
        <v>0</v>
      </c>
      <c r="V8559">
        <v>0</v>
      </c>
      <c r="W8559">
        <v>0</v>
      </c>
      <c r="X8559">
        <v>92.517131154941055</v>
      </c>
      <c r="Y8559">
        <v>0</v>
      </c>
      <c r="Z8559">
        <v>7.88526346075E-2</v>
      </c>
      <c r="AA8559">
        <v>0</v>
      </c>
      <c r="AB8559">
        <v>33.904190521446395</v>
      </c>
      <c r="AC8559">
        <v>0</v>
      </c>
      <c r="AD8559">
        <v>0</v>
      </c>
      <c r="AE8559">
        <v>126.50017431099495</v>
      </c>
    </row>
    <row r="8560" spans="1:31" x14ac:dyDescent="0.25">
      <c r="A8560">
        <v>2289752</v>
      </c>
      <c r="B8560">
        <v>1</v>
      </c>
      <c r="C8560" t="s">
        <v>80</v>
      </c>
      <c r="D8560" t="s">
        <v>110</v>
      </c>
      <c r="E8560" t="s">
        <v>176</v>
      </c>
      <c r="F8560" t="s">
        <v>24539</v>
      </c>
      <c r="G8560" t="s">
        <v>261</v>
      </c>
      <c r="H8560" t="s">
        <v>150</v>
      </c>
      <c r="I8560" t="s">
        <v>136</v>
      </c>
      <c r="J8560" t="s">
        <v>137</v>
      </c>
      <c r="K8560" t="s">
        <v>138</v>
      </c>
      <c r="L8560" t="s">
        <v>24540</v>
      </c>
      <c r="M8560" t="s">
        <v>24541</v>
      </c>
      <c r="N8560">
        <v>1.5461111110000001</v>
      </c>
      <c r="O8560">
        <v>0</v>
      </c>
      <c r="P8560">
        <v>353</v>
      </c>
      <c r="Q8560">
        <v>0</v>
      </c>
      <c r="R8560">
        <v>0</v>
      </c>
      <c r="S8560">
        <v>0</v>
      </c>
      <c r="T8560">
        <v>53</v>
      </c>
      <c r="U8560">
        <v>0</v>
      </c>
      <c r="V8560">
        <v>1</v>
      </c>
      <c r="W8560">
        <v>0</v>
      </c>
      <c r="X8560">
        <v>162.28287182044576</v>
      </c>
      <c r="Y8560">
        <v>0</v>
      </c>
      <c r="Z8560">
        <v>0</v>
      </c>
      <c r="AA8560">
        <v>0</v>
      </c>
      <c r="AB8560">
        <v>125.79361686982659</v>
      </c>
      <c r="AC8560">
        <v>0</v>
      </c>
      <c r="AD8560">
        <v>19.079684650365333</v>
      </c>
      <c r="AE8560">
        <v>307.15617334063768</v>
      </c>
    </row>
    <row r="8561" spans="1:31" x14ac:dyDescent="0.25">
      <c r="A8561">
        <v>2289858</v>
      </c>
      <c r="B8561">
        <v>1</v>
      </c>
      <c r="C8561" t="s">
        <v>80</v>
      </c>
      <c r="D8561" t="s">
        <v>93</v>
      </c>
      <c r="E8561" t="s">
        <v>165</v>
      </c>
      <c r="F8561" t="s">
        <v>24542</v>
      </c>
      <c r="G8561" t="s">
        <v>198</v>
      </c>
      <c r="H8561" t="s">
        <v>150</v>
      </c>
      <c r="I8561" t="s">
        <v>136</v>
      </c>
      <c r="J8561" t="s">
        <v>137</v>
      </c>
      <c r="K8561" t="s">
        <v>138</v>
      </c>
      <c r="L8561" t="s">
        <v>24543</v>
      </c>
      <c r="M8561" t="s">
        <v>24544</v>
      </c>
      <c r="N8561">
        <v>2.2383333329999999</v>
      </c>
      <c r="O8561">
        <v>0</v>
      </c>
      <c r="P8561">
        <v>1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0.15809755140135001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0.15809755140135001</v>
      </c>
    </row>
    <row r="8562" spans="1:31" x14ac:dyDescent="0.25">
      <c r="A8562">
        <v>2289666</v>
      </c>
      <c r="B8562">
        <v>1</v>
      </c>
      <c r="C8562" t="s">
        <v>81</v>
      </c>
      <c r="D8562" t="s">
        <v>120</v>
      </c>
      <c r="E8562" t="s">
        <v>176</v>
      </c>
      <c r="F8562" t="s">
        <v>24545</v>
      </c>
      <c r="G8562" t="s">
        <v>178</v>
      </c>
      <c r="H8562" t="s">
        <v>150</v>
      </c>
      <c r="I8562" t="s">
        <v>136</v>
      </c>
      <c r="J8562" t="s">
        <v>137</v>
      </c>
      <c r="K8562" t="s">
        <v>138</v>
      </c>
      <c r="L8562" t="s">
        <v>24546</v>
      </c>
      <c r="M8562" t="s">
        <v>24547</v>
      </c>
      <c r="N8562">
        <v>1.7561111110000001</v>
      </c>
      <c r="O8562">
        <v>0</v>
      </c>
      <c r="P8562">
        <v>0</v>
      </c>
      <c r="Q8562">
        <v>0</v>
      </c>
      <c r="R8562">
        <v>12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18.069478844583834</v>
      </c>
      <c r="AA8562">
        <v>0</v>
      </c>
      <c r="AB8562">
        <v>0</v>
      </c>
      <c r="AC8562">
        <v>0</v>
      </c>
      <c r="AD8562">
        <v>0</v>
      </c>
      <c r="AE8562">
        <v>18.069478844583834</v>
      </c>
    </row>
    <row r="8563" spans="1:31" x14ac:dyDescent="0.25">
      <c r="A8563">
        <v>2290067</v>
      </c>
      <c r="B8563">
        <v>1</v>
      </c>
      <c r="C8563" t="s">
        <v>81</v>
      </c>
      <c r="D8563" t="s">
        <v>113</v>
      </c>
      <c r="E8563" t="s">
        <v>157</v>
      </c>
      <c r="F8563" t="s">
        <v>13567</v>
      </c>
      <c r="G8563" t="s">
        <v>2821</v>
      </c>
      <c r="H8563" t="s">
        <v>135</v>
      </c>
      <c r="I8563" t="s">
        <v>136</v>
      </c>
      <c r="J8563" t="s">
        <v>3</v>
      </c>
      <c r="K8563" t="s">
        <v>138</v>
      </c>
      <c r="L8563" t="s">
        <v>24548</v>
      </c>
      <c r="M8563" t="s">
        <v>24549</v>
      </c>
      <c r="N8563">
        <v>4.454722222</v>
      </c>
      <c r="O8563">
        <v>0</v>
      </c>
      <c r="P8563">
        <v>320</v>
      </c>
      <c r="Q8563">
        <v>0</v>
      </c>
      <c r="R8563">
        <v>29</v>
      </c>
      <c r="S8563">
        <v>6</v>
      </c>
      <c r="T8563">
        <v>16</v>
      </c>
      <c r="U8563">
        <v>0</v>
      </c>
      <c r="V8563">
        <v>0</v>
      </c>
      <c r="W8563">
        <v>0</v>
      </c>
      <c r="X8563">
        <v>318.00641648572685</v>
      </c>
      <c r="Y8563">
        <v>0</v>
      </c>
      <c r="Z8563">
        <v>31.415240639361794</v>
      </c>
      <c r="AA8563">
        <v>1764.8823679070515</v>
      </c>
      <c r="AB8563">
        <v>32.978536119385794</v>
      </c>
      <c r="AC8563">
        <v>0</v>
      </c>
      <c r="AD8563">
        <v>0</v>
      </c>
      <c r="AE8563">
        <v>2147.2825611515259</v>
      </c>
    </row>
    <row r="8564" spans="1:31" x14ac:dyDescent="0.25">
      <c r="A8564">
        <v>2289772</v>
      </c>
      <c r="B8564">
        <v>1</v>
      </c>
      <c r="C8564" t="s">
        <v>81</v>
      </c>
      <c r="D8564" t="s">
        <v>112</v>
      </c>
      <c r="E8564" t="s">
        <v>165</v>
      </c>
      <c r="F8564" t="s">
        <v>24550</v>
      </c>
      <c r="G8564" t="s">
        <v>198</v>
      </c>
      <c r="H8564" t="s">
        <v>150</v>
      </c>
      <c r="I8564" t="s">
        <v>136</v>
      </c>
      <c r="J8564" t="s">
        <v>137</v>
      </c>
      <c r="K8564" t="s">
        <v>138</v>
      </c>
      <c r="L8564" t="s">
        <v>24551</v>
      </c>
      <c r="M8564" t="s">
        <v>24552</v>
      </c>
      <c r="N8564">
        <v>1.0677777770000001</v>
      </c>
      <c r="O8564">
        <v>0</v>
      </c>
      <c r="P8564">
        <v>1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1.2798826690149334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1.2798826690149334</v>
      </c>
    </row>
    <row r="8565" spans="1:31" x14ac:dyDescent="0.25">
      <c r="A8565">
        <v>2290061</v>
      </c>
      <c r="B8565">
        <v>1</v>
      </c>
      <c r="C8565" t="s">
        <v>80</v>
      </c>
      <c r="D8565" t="s">
        <v>96</v>
      </c>
      <c r="E8565" t="s">
        <v>165</v>
      </c>
      <c r="F8565" t="s">
        <v>16006</v>
      </c>
      <c r="G8565" t="s">
        <v>167</v>
      </c>
      <c r="H8565" t="s">
        <v>150</v>
      </c>
      <c r="I8565" t="s">
        <v>136</v>
      </c>
      <c r="J8565" t="s">
        <v>137</v>
      </c>
      <c r="K8565" t="s">
        <v>138</v>
      </c>
      <c r="L8565" t="s">
        <v>24553</v>
      </c>
      <c r="M8565" t="s">
        <v>24554</v>
      </c>
      <c r="N8565">
        <v>2.1691666660000002</v>
      </c>
      <c r="O8565">
        <v>0</v>
      </c>
      <c r="P8565">
        <v>1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3.2301287981600008E-2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3.2301287981600008E-2</v>
      </c>
    </row>
    <row r="8566" spans="1:31" x14ac:dyDescent="0.25">
      <c r="A8566">
        <v>2289755</v>
      </c>
      <c r="B8566">
        <v>1</v>
      </c>
      <c r="C8566" t="s">
        <v>80</v>
      </c>
      <c r="D8566" t="s">
        <v>96</v>
      </c>
      <c r="E8566" t="s">
        <v>165</v>
      </c>
      <c r="F8566" t="s">
        <v>24338</v>
      </c>
      <c r="G8566" t="s">
        <v>261</v>
      </c>
      <c r="H8566" t="s">
        <v>150</v>
      </c>
      <c r="I8566" t="s">
        <v>136</v>
      </c>
      <c r="J8566" t="s">
        <v>137</v>
      </c>
      <c r="K8566" t="s">
        <v>138</v>
      </c>
      <c r="L8566" t="s">
        <v>24555</v>
      </c>
      <c r="M8566" t="s">
        <v>24556</v>
      </c>
      <c r="N8566">
        <v>0.42694444399999998</v>
      </c>
      <c r="O8566">
        <v>0</v>
      </c>
      <c r="P8566">
        <v>2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0.15518306419799166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0.15518306419799166</v>
      </c>
    </row>
    <row r="8567" spans="1:31" x14ac:dyDescent="0.25">
      <c r="A8567">
        <v>2289918</v>
      </c>
      <c r="B8567">
        <v>1</v>
      </c>
      <c r="C8567" t="s">
        <v>80</v>
      </c>
      <c r="D8567" t="s">
        <v>100</v>
      </c>
      <c r="E8567" t="s">
        <v>165</v>
      </c>
      <c r="F8567" t="s">
        <v>24557</v>
      </c>
      <c r="G8567" t="s">
        <v>198</v>
      </c>
      <c r="H8567" t="s">
        <v>150</v>
      </c>
      <c r="I8567" t="s">
        <v>136</v>
      </c>
      <c r="J8567" t="s">
        <v>137</v>
      </c>
      <c r="K8567" t="s">
        <v>138</v>
      </c>
      <c r="L8567" t="s">
        <v>24558</v>
      </c>
      <c r="M8567" t="s">
        <v>24559</v>
      </c>
      <c r="N8567">
        <v>1.285555555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1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</row>
    <row r="8568" spans="1:31" x14ac:dyDescent="0.25">
      <c r="A8568">
        <v>2289941</v>
      </c>
      <c r="B8568">
        <v>1</v>
      </c>
      <c r="C8568" t="s">
        <v>80</v>
      </c>
      <c r="D8568" t="s">
        <v>83</v>
      </c>
      <c r="E8568" t="s">
        <v>165</v>
      </c>
      <c r="F8568" t="s">
        <v>4341</v>
      </c>
      <c r="G8568" t="s">
        <v>225</v>
      </c>
      <c r="H8568" t="s">
        <v>150</v>
      </c>
      <c r="I8568" t="s">
        <v>136</v>
      </c>
      <c r="J8568" t="s">
        <v>137</v>
      </c>
      <c r="K8568" t="s">
        <v>138</v>
      </c>
      <c r="L8568" t="s">
        <v>24560</v>
      </c>
      <c r="M8568" t="s">
        <v>24561</v>
      </c>
      <c r="N8568">
        <v>1.783055555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2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24.172982568453602</v>
      </c>
      <c r="AC8568">
        <v>0</v>
      </c>
      <c r="AD8568">
        <v>0</v>
      </c>
      <c r="AE8568">
        <v>24.172982568453602</v>
      </c>
    </row>
    <row r="8569" spans="1:31" x14ac:dyDescent="0.25">
      <c r="A8569">
        <v>2289686</v>
      </c>
      <c r="B8569">
        <v>1</v>
      </c>
      <c r="C8569" t="s">
        <v>80</v>
      </c>
      <c r="D8569" t="s">
        <v>90</v>
      </c>
      <c r="E8569" t="s">
        <v>147</v>
      </c>
      <c r="F8569" t="s">
        <v>24562</v>
      </c>
      <c r="G8569" t="s">
        <v>154</v>
      </c>
      <c r="H8569" t="s">
        <v>150</v>
      </c>
      <c r="I8569" t="s">
        <v>136</v>
      </c>
      <c r="J8569" t="s">
        <v>137</v>
      </c>
      <c r="K8569" t="s">
        <v>144</v>
      </c>
      <c r="L8569" t="s">
        <v>24563</v>
      </c>
      <c r="M8569" t="s">
        <v>24564</v>
      </c>
      <c r="N8569">
        <v>3.366666666</v>
      </c>
      <c r="O8569">
        <v>0</v>
      </c>
      <c r="P8569">
        <v>89</v>
      </c>
      <c r="Q8569">
        <v>0</v>
      </c>
      <c r="R8569">
        <v>0</v>
      </c>
      <c r="S8569">
        <v>0</v>
      </c>
      <c r="T8569">
        <v>1</v>
      </c>
      <c r="U8569">
        <v>0</v>
      </c>
      <c r="V8569">
        <v>0</v>
      </c>
      <c r="W8569">
        <v>0</v>
      </c>
      <c r="X8569">
        <v>75.794561811837383</v>
      </c>
      <c r="Y8569">
        <v>0</v>
      </c>
      <c r="Z8569">
        <v>0</v>
      </c>
      <c r="AA8569">
        <v>0</v>
      </c>
      <c r="AB8569">
        <v>2.5051034586880001</v>
      </c>
      <c r="AC8569">
        <v>0</v>
      </c>
      <c r="AD8569">
        <v>0</v>
      </c>
      <c r="AE8569">
        <v>78.299665270525381</v>
      </c>
    </row>
    <row r="8570" spans="1:31" x14ac:dyDescent="0.25">
      <c r="A8570">
        <v>2290104</v>
      </c>
      <c r="B8570">
        <v>1</v>
      </c>
      <c r="C8570" t="s">
        <v>80</v>
      </c>
      <c r="D8570" t="s">
        <v>95</v>
      </c>
      <c r="E8570" t="s">
        <v>132</v>
      </c>
      <c r="F8570" t="s">
        <v>24565</v>
      </c>
      <c r="G8570" t="s">
        <v>134</v>
      </c>
      <c r="H8570" t="s">
        <v>135</v>
      </c>
      <c r="I8570" t="s">
        <v>136</v>
      </c>
      <c r="J8570" t="s">
        <v>137</v>
      </c>
      <c r="K8570" t="s">
        <v>138</v>
      </c>
      <c r="L8570" t="s">
        <v>24566</v>
      </c>
      <c r="M8570" t="s">
        <v>24567</v>
      </c>
      <c r="N8570">
        <v>1.126944444</v>
      </c>
      <c r="O8570">
        <v>0</v>
      </c>
      <c r="P8570">
        <v>0</v>
      </c>
      <c r="Q8570">
        <v>0</v>
      </c>
      <c r="R8570">
        <v>0</v>
      </c>
      <c r="S8570">
        <v>8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49.191864577076345</v>
      </c>
      <c r="AB8570">
        <v>0</v>
      </c>
      <c r="AC8570">
        <v>0</v>
      </c>
      <c r="AD8570">
        <v>0</v>
      </c>
      <c r="AE8570">
        <v>49.191864577076345</v>
      </c>
    </row>
    <row r="8571" spans="1:31" x14ac:dyDescent="0.25">
      <c r="A8571">
        <v>2290190</v>
      </c>
      <c r="B8571">
        <v>1</v>
      </c>
      <c r="C8571" t="s">
        <v>80</v>
      </c>
      <c r="D8571" t="s">
        <v>83</v>
      </c>
      <c r="E8571" t="s">
        <v>322</v>
      </c>
      <c r="F8571" t="s">
        <v>24568</v>
      </c>
      <c r="G8571" t="s">
        <v>442</v>
      </c>
      <c r="H8571" t="s">
        <v>135</v>
      </c>
      <c r="I8571" t="s">
        <v>136</v>
      </c>
      <c r="J8571" t="s">
        <v>137</v>
      </c>
      <c r="K8571" t="s">
        <v>138</v>
      </c>
      <c r="L8571" t="s">
        <v>24569</v>
      </c>
      <c r="M8571" t="s">
        <v>24570</v>
      </c>
      <c r="N8571">
        <v>8.1388888000000006E-2</v>
      </c>
      <c r="O8571">
        <v>0</v>
      </c>
      <c r="P8571">
        <v>1252</v>
      </c>
      <c r="Q8571">
        <v>0</v>
      </c>
      <c r="R8571">
        <v>0</v>
      </c>
      <c r="S8571">
        <v>0</v>
      </c>
      <c r="T8571">
        <v>573</v>
      </c>
      <c r="U8571">
        <v>0</v>
      </c>
      <c r="V8571">
        <v>5</v>
      </c>
      <c r="W8571">
        <v>0</v>
      </c>
      <c r="X8571">
        <v>29.919732960457448</v>
      </c>
      <c r="Y8571">
        <v>0</v>
      </c>
      <c r="Z8571">
        <v>0</v>
      </c>
      <c r="AA8571">
        <v>0</v>
      </c>
      <c r="AB8571">
        <v>30.431335573535755</v>
      </c>
      <c r="AC8571">
        <v>0</v>
      </c>
      <c r="AD8571">
        <v>1.1316364265152665</v>
      </c>
      <c r="AE8571">
        <v>61.482704960508464</v>
      </c>
    </row>
    <row r="8572" spans="1:31" x14ac:dyDescent="0.25">
      <c r="A8572">
        <v>2289907</v>
      </c>
      <c r="B8572">
        <v>1</v>
      </c>
      <c r="C8572" t="s">
        <v>80</v>
      </c>
      <c r="D8572" t="s">
        <v>82</v>
      </c>
      <c r="E8572" t="s">
        <v>312</v>
      </c>
      <c r="F8572" t="s">
        <v>24571</v>
      </c>
      <c r="G8572" t="s">
        <v>2685</v>
      </c>
      <c r="H8572" t="s">
        <v>150</v>
      </c>
      <c r="I8572" t="s">
        <v>136</v>
      </c>
      <c r="J8572" t="s">
        <v>137</v>
      </c>
      <c r="K8572" t="s">
        <v>138</v>
      </c>
      <c r="L8572" t="s">
        <v>24572</v>
      </c>
      <c r="M8572" t="s">
        <v>24573</v>
      </c>
      <c r="N8572">
        <v>0.71305555499999995</v>
      </c>
      <c r="O8572">
        <v>0</v>
      </c>
      <c r="P8572">
        <v>5</v>
      </c>
      <c r="Q8572">
        <v>0</v>
      </c>
      <c r="R8572">
        <v>0</v>
      </c>
      <c r="S8572">
        <v>0</v>
      </c>
      <c r="T8572">
        <v>88</v>
      </c>
      <c r="U8572">
        <v>0</v>
      </c>
      <c r="V8572">
        <v>0</v>
      </c>
      <c r="W8572">
        <v>0</v>
      </c>
      <c r="X8572">
        <v>3.6750486181841659E-2</v>
      </c>
      <c r="Y8572">
        <v>0</v>
      </c>
      <c r="Z8572">
        <v>0</v>
      </c>
      <c r="AA8572">
        <v>0</v>
      </c>
      <c r="AB8572">
        <v>36.710757646441351</v>
      </c>
      <c r="AC8572">
        <v>0</v>
      </c>
      <c r="AD8572">
        <v>0</v>
      </c>
      <c r="AE8572">
        <v>36.747508132623196</v>
      </c>
    </row>
    <row r="8573" spans="1:31" x14ac:dyDescent="0.25">
      <c r="A8573">
        <v>2290053</v>
      </c>
      <c r="B8573">
        <v>1</v>
      </c>
      <c r="C8573" t="s">
        <v>80</v>
      </c>
      <c r="D8573" t="s">
        <v>97</v>
      </c>
      <c r="E8573" t="s">
        <v>165</v>
      </c>
      <c r="F8573" t="s">
        <v>24574</v>
      </c>
      <c r="G8573" t="s">
        <v>225</v>
      </c>
      <c r="H8573" t="s">
        <v>150</v>
      </c>
      <c r="I8573" t="s">
        <v>136</v>
      </c>
      <c r="J8573" t="s">
        <v>137</v>
      </c>
      <c r="K8573" t="s">
        <v>138</v>
      </c>
      <c r="L8573" t="s">
        <v>24575</v>
      </c>
      <c r="M8573" t="s">
        <v>24576</v>
      </c>
      <c r="N8573">
        <v>1.859444444</v>
      </c>
      <c r="O8573">
        <v>0</v>
      </c>
      <c r="P8573">
        <v>1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0.649571545172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0.649571545172</v>
      </c>
    </row>
    <row r="8574" spans="1:31" x14ac:dyDescent="0.25">
      <c r="A8574">
        <v>2289715</v>
      </c>
      <c r="B8574">
        <v>1</v>
      </c>
      <c r="C8574" t="s">
        <v>80</v>
      </c>
      <c r="D8574" t="s">
        <v>104</v>
      </c>
      <c r="E8574" t="s">
        <v>147</v>
      </c>
      <c r="F8574" t="s">
        <v>24577</v>
      </c>
      <c r="G8574" t="s">
        <v>229</v>
      </c>
      <c r="H8574" t="s">
        <v>150</v>
      </c>
      <c r="I8574" t="s">
        <v>136</v>
      </c>
      <c r="J8574" t="s">
        <v>137</v>
      </c>
      <c r="K8574" t="s">
        <v>138</v>
      </c>
      <c r="L8574" t="s">
        <v>24578</v>
      </c>
      <c r="M8574" t="s">
        <v>24579</v>
      </c>
      <c r="N8574">
        <v>3.5274999999999999</v>
      </c>
      <c r="O8574">
        <v>0</v>
      </c>
      <c r="P8574">
        <v>14</v>
      </c>
      <c r="Q8574">
        <v>0</v>
      </c>
      <c r="R8574">
        <v>3</v>
      </c>
      <c r="S8574">
        <v>0</v>
      </c>
      <c r="T8574">
        <v>3</v>
      </c>
      <c r="U8574">
        <v>0</v>
      </c>
      <c r="V8574">
        <v>0</v>
      </c>
      <c r="W8574">
        <v>0</v>
      </c>
      <c r="X8574">
        <v>7.6997815658965294</v>
      </c>
      <c r="Y8574">
        <v>0</v>
      </c>
      <c r="Z8574">
        <v>4.3817200710081998</v>
      </c>
      <c r="AA8574">
        <v>0</v>
      </c>
      <c r="AB8574">
        <v>1.3629496021096501</v>
      </c>
      <c r="AC8574">
        <v>0</v>
      </c>
      <c r="AD8574">
        <v>0</v>
      </c>
      <c r="AE8574">
        <v>13.444451239014379</v>
      </c>
    </row>
    <row r="8575" spans="1:31" x14ac:dyDescent="0.25">
      <c r="A8575">
        <v>2289761</v>
      </c>
      <c r="B8575">
        <v>1</v>
      </c>
      <c r="C8575" t="s">
        <v>80</v>
      </c>
      <c r="D8575" t="s">
        <v>93</v>
      </c>
      <c r="E8575" t="s">
        <v>165</v>
      </c>
      <c r="F8575" t="s">
        <v>24580</v>
      </c>
      <c r="G8575" t="s">
        <v>198</v>
      </c>
      <c r="H8575" t="s">
        <v>150</v>
      </c>
      <c r="I8575" t="s">
        <v>136</v>
      </c>
      <c r="J8575" t="s">
        <v>137</v>
      </c>
      <c r="K8575" t="s">
        <v>138</v>
      </c>
      <c r="L8575" t="s">
        <v>24581</v>
      </c>
      <c r="M8575" t="s">
        <v>24582</v>
      </c>
      <c r="N8575">
        <v>1.8905555549999999</v>
      </c>
      <c r="O8575">
        <v>0</v>
      </c>
      <c r="P8575">
        <v>0</v>
      </c>
      <c r="Q8575">
        <v>0</v>
      </c>
      <c r="R8575">
        <v>1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1.38708308945375</v>
      </c>
      <c r="AA8575">
        <v>0</v>
      </c>
      <c r="AB8575">
        <v>0</v>
      </c>
      <c r="AC8575">
        <v>0</v>
      </c>
      <c r="AD8575">
        <v>0</v>
      </c>
      <c r="AE8575">
        <v>1.38708308945375</v>
      </c>
    </row>
    <row r="8576" spans="1:31" x14ac:dyDescent="0.25">
      <c r="A8576">
        <v>2289861</v>
      </c>
      <c r="B8576">
        <v>1</v>
      </c>
      <c r="C8576" t="s">
        <v>80</v>
      </c>
      <c r="D8576" t="s">
        <v>101</v>
      </c>
      <c r="E8576" t="s">
        <v>147</v>
      </c>
      <c r="F8576" t="s">
        <v>24583</v>
      </c>
      <c r="G8576" t="s">
        <v>261</v>
      </c>
      <c r="H8576" t="s">
        <v>150</v>
      </c>
      <c r="I8576" t="s">
        <v>136</v>
      </c>
      <c r="J8576" t="s">
        <v>137</v>
      </c>
      <c r="K8576" t="s">
        <v>138</v>
      </c>
      <c r="L8576" t="s">
        <v>24584</v>
      </c>
      <c r="M8576" t="s">
        <v>24585</v>
      </c>
      <c r="N8576">
        <v>1.282777777</v>
      </c>
      <c r="O8576">
        <v>0</v>
      </c>
      <c r="P8576">
        <v>23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7.184199391025075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7.184199391025075</v>
      </c>
    </row>
    <row r="8577" spans="1:31" x14ac:dyDescent="0.25">
      <c r="A8577">
        <v>2290116</v>
      </c>
      <c r="B8577">
        <v>1</v>
      </c>
      <c r="C8577" t="s">
        <v>80</v>
      </c>
      <c r="D8577" t="s">
        <v>97</v>
      </c>
      <c r="E8577" t="s">
        <v>165</v>
      </c>
      <c r="F8577" t="s">
        <v>24586</v>
      </c>
      <c r="G8577" t="s">
        <v>198</v>
      </c>
      <c r="H8577" t="s">
        <v>150</v>
      </c>
      <c r="I8577" t="s">
        <v>136</v>
      </c>
      <c r="J8577" t="s">
        <v>137</v>
      </c>
      <c r="K8577" t="s">
        <v>138</v>
      </c>
      <c r="L8577" t="s">
        <v>24587</v>
      </c>
      <c r="M8577" t="s">
        <v>24588</v>
      </c>
      <c r="N8577">
        <v>2.6077777769999999</v>
      </c>
      <c r="O8577">
        <v>0</v>
      </c>
      <c r="P8577">
        <v>1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1.5126754606956001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1.5126754606956001</v>
      </c>
    </row>
    <row r="8578" spans="1:31" x14ac:dyDescent="0.25">
      <c r="A8578">
        <v>2289970</v>
      </c>
      <c r="B8578">
        <v>1</v>
      </c>
      <c r="C8578" t="s">
        <v>81</v>
      </c>
      <c r="D8578" t="s">
        <v>122</v>
      </c>
      <c r="E8578" t="s">
        <v>157</v>
      </c>
      <c r="F8578" t="s">
        <v>793</v>
      </c>
      <c r="G8578" t="s">
        <v>134</v>
      </c>
      <c r="H8578" t="s">
        <v>135</v>
      </c>
      <c r="I8578" t="s">
        <v>136</v>
      </c>
      <c r="J8578" t="s">
        <v>137</v>
      </c>
      <c r="K8578" t="s">
        <v>138</v>
      </c>
      <c r="L8578" t="s">
        <v>24589</v>
      </c>
      <c r="M8578" t="s">
        <v>24590</v>
      </c>
      <c r="N8578">
        <v>0.68694444399999999</v>
      </c>
      <c r="O8578">
        <v>24</v>
      </c>
      <c r="P8578">
        <v>841</v>
      </c>
      <c r="Q8578">
        <v>68</v>
      </c>
      <c r="R8578">
        <v>34</v>
      </c>
      <c r="S8578">
        <v>23</v>
      </c>
      <c r="T8578">
        <v>52</v>
      </c>
      <c r="U8578">
        <v>0</v>
      </c>
      <c r="V8578">
        <v>2</v>
      </c>
      <c r="W8578">
        <v>2.8633524042118439</v>
      </c>
      <c r="X8578">
        <v>73.87734952971428</v>
      </c>
      <c r="Y8578">
        <v>41.294455493686336</v>
      </c>
      <c r="Z8578">
        <v>6.7413396380706327</v>
      </c>
      <c r="AA8578">
        <v>65.763435475843977</v>
      </c>
      <c r="AB8578">
        <v>15.499615805120975</v>
      </c>
      <c r="AC8578">
        <v>0</v>
      </c>
      <c r="AD8578">
        <v>118.07686202425097</v>
      </c>
      <c r="AE8578">
        <v>324.11641037089902</v>
      </c>
    </row>
    <row r="8579" spans="1:31" x14ac:dyDescent="0.25">
      <c r="A8579">
        <v>2289721</v>
      </c>
      <c r="B8579">
        <v>1</v>
      </c>
      <c r="C8579" t="s">
        <v>81</v>
      </c>
      <c r="D8579" t="s">
        <v>114</v>
      </c>
      <c r="E8579" t="s">
        <v>141</v>
      </c>
      <c r="F8579" t="s">
        <v>24591</v>
      </c>
      <c r="G8579" t="s">
        <v>268</v>
      </c>
      <c r="H8579" t="s">
        <v>135</v>
      </c>
      <c r="I8579" t="s">
        <v>136</v>
      </c>
      <c r="J8579" t="s">
        <v>137</v>
      </c>
      <c r="K8579" t="s">
        <v>138</v>
      </c>
      <c r="L8579" t="s">
        <v>24592</v>
      </c>
      <c r="M8579" t="s">
        <v>24593</v>
      </c>
      <c r="N8579">
        <v>1.6086111110000001</v>
      </c>
      <c r="O8579">
        <v>0</v>
      </c>
      <c r="P8579">
        <v>138</v>
      </c>
      <c r="Q8579">
        <v>0</v>
      </c>
      <c r="R8579">
        <v>0</v>
      </c>
      <c r="S8579">
        <v>0</v>
      </c>
      <c r="T8579">
        <v>22</v>
      </c>
      <c r="U8579">
        <v>0</v>
      </c>
      <c r="V8579">
        <v>0</v>
      </c>
      <c r="W8579">
        <v>0</v>
      </c>
      <c r="X8579">
        <v>34.175925517891528</v>
      </c>
      <c r="Y8579">
        <v>0</v>
      </c>
      <c r="Z8579">
        <v>0</v>
      </c>
      <c r="AA8579">
        <v>0</v>
      </c>
      <c r="AB8579">
        <v>23.599911548077426</v>
      </c>
      <c r="AC8579">
        <v>0</v>
      </c>
      <c r="AD8579">
        <v>0</v>
      </c>
      <c r="AE8579">
        <v>57.775837065968958</v>
      </c>
    </row>
    <row r="8580" spans="1:31" x14ac:dyDescent="0.25">
      <c r="A8580">
        <v>2289821</v>
      </c>
      <c r="B8580">
        <v>1</v>
      </c>
      <c r="C8580" t="s">
        <v>80</v>
      </c>
      <c r="D8580" t="s">
        <v>107</v>
      </c>
      <c r="E8580" t="s">
        <v>165</v>
      </c>
      <c r="F8580" t="s">
        <v>24594</v>
      </c>
      <c r="G8580" t="s">
        <v>297</v>
      </c>
      <c r="H8580" t="s">
        <v>150</v>
      </c>
      <c r="I8580" t="s">
        <v>136</v>
      </c>
      <c r="J8580" t="s">
        <v>3</v>
      </c>
      <c r="K8580" t="s">
        <v>138</v>
      </c>
      <c r="L8580" t="s">
        <v>24595</v>
      </c>
      <c r="M8580" t="s">
        <v>24596</v>
      </c>
      <c r="N8580">
        <v>1.366666666</v>
      </c>
      <c r="O8580">
        <v>0</v>
      </c>
      <c r="P8580">
        <v>1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0.49809275172237505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0.49809275172237505</v>
      </c>
    </row>
    <row r="8581" spans="1:31" x14ac:dyDescent="0.25">
      <c r="A8581">
        <v>2289924</v>
      </c>
      <c r="B8581">
        <v>1</v>
      </c>
      <c r="C8581" t="s">
        <v>81</v>
      </c>
      <c r="D8581" t="s">
        <v>123</v>
      </c>
      <c r="E8581" t="s">
        <v>165</v>
      </c>
      <c r="F8581" t="s">
        <v>24597</v>
      </c>
      <c r="G8581" t="s">
        <v>198</v>
      </c>
      <c r="H8581" t="s">
        <v>150</v>
      </c>
      <c r="I8581" t="s">
        <v>136</v>
      </c>
      <c r="J8581" t="s">
        <v>137</v>
      </c>
      <c r="K8581" t="s">
        <v>138</v>
      </c>
      <c r="L8581" t="s">
        <v>24598</v>
      </c>
      <c r="M8581" t="s">
        <v>24599</v>
      </c>
      <c r="N8581">
        <v>3.7283333330000001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1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0.200067155528</v>
      </c>
      <c r="AC8581">
        <v>0</v>
      </c>
      <c r="AD8581">
        <v>0</v>
      </c>
      <c r="AE8581">
        <v>0.200067155528</v>
      </c>
    </row>
    <row r="8582" spans="1:31" x14ac:dyDescent="0.25">
      <c r="A8582">
        <v>2289801</v>
      </c>
      <c r="B8582">
        <v>1</v>
      </c>
      <c r="C8582" t="s">
        <v>81</v>
      </c>
      <c r="D8582" t="s">
        <v>112</v>
      </c>
      <c r="E8582" t="s">
        <v>157</v>
      </c>
      <c r="F8582" t="s">
        <v>13561</v>
      </c>
      <c r="G8582" t="s">
        <v>134</v>
      </c>
      <c r="H8582" t="s">
        <v>135</v>
      </c>
      <c r="I8582" t="s">
        <v>738</v>
      </c>
      <c r="J8582" t="s">
        <v>137</v>
      </c>
      <c r="K8582" t="s">
        <v>138</v>
      </c>
      <c r="L8582" t="s">
        <v>24600</v>
      </c>
      <c r="M8582" t="s">
        <v>24601</v>
      </c>
      <c r="N8582">
        <v>1.3888888E-2</v>
      </c>
      <c r="O8582">
        <v>0</v>
      </c>
      <c r="P8582">
        <v>219</v>
      </c>
      <c r="Q8582">
        <v>138</v>
      </c>
      <c r="R8582">
        <v>244</v>
      </c>
      <c r="S8582">
        <v>27</v>
      </c>
      <c r="T8582">
        <v>26</v>
      </c>
      <c r="U8582">
        <v>7</v>
      </c>
      <c r="V8582">
        <v>0</v>
      </c>
      <c r="W8582">
        <v>0</v>
      </c>
      <c r="X8582">
        <v>0.37315861711944476</v>
      </c>
      <c r="Y8582">
        <v>0.86937182718999984</v>
      </c>
      <c r="Z8582">
        <v>0.61168480049875007</v>
      </c>
      <c r="AA8582">
        <v>1.4117654104148614</v>
      </c>
      <c r="AB8582">
        <v>0.38178782626388902</v>
      </c>
      <c r="AC8582">
        <v>8.3012076494399984</v>
      </c>
      <c r="AD8582">
        <v>0</v>
      </c>
      <c r="AE8582">
        <v>11.948976130926944</v>
      </c>
    </row>
    <row r="8583" spans="1:31" x14ac:dyDescent="0.25">
      <c r="A8583">
        <v>2289950</v>
      </c>
      <c r="B8583">
        <v>1</v>
      </c>
      <c r="C8583" t="s">
        <v>80</v>
      </c>
      <c r="D8583" t="s">
        <v>107</v>
      </c>
      <c r="E8583" t="s">
        <v>165</v>
      </c>
      <c r="F8583" t="s">
        <v>20769</v>
      </c>
      <c r="G8583" t="s">
        <v>167</v>
      </c>
      <c r="H8583" t="s">
        <v>150</v>
      </c>
      <c r="I8583" t="s">
        <v>136</v>
      </c>
      <c r="J8583" t="s">
        <v>137</v>
      </c>
      <c r="K8583" t="s">
        <v>138</v>
      </c>
      <c r="L8583" t="s">
        <v>24602</v>
      </c>
      <c r="M8583" t="s">
        <v>24603</v>
      </c>
      <c r="N8583">
        <v>4.7688888880000002</v>
      </c>
      <c r="O8583">
        <v>0</v>
      </c>
      <c r="P8583">
        <v>2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0.22654442253357501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0.22654442253357501</v>
      </c>
    </row>
    <row r="8584" spans="1:31" x14ac:dyDescent="0.25">
      <c r="A8584">
        <v>2289758</v>
      </c>
      <c r="B8584">
        <v>1</v>
      </c>
      <c r="C8584" t="s">
        <v>80</v>
      </c>
      <c r="D8584" t="s">
        <v>107</v>
      </c>
      <c r="E8584" t="s">
        <v>176</v>
      </c>
      <c r="F8584" t="s">
        <v>24604</v>
      </c>
      <c r="G8584" t="s">
        <v>143</v>
      </c>
      <c r="H8584" t="s">
        <v>150</v>
      </c>
      <c r="I8584" t="s">
        <v>136</v>
      </c>
      <c r="J8584" t="s">
        <v>137</v>
      </c>
      <c r="K8584" t="s">
        <v>144</v>
      </c>
      <c r="L8584" t="s">
        <v>24605</v>
      </c>
      <c r="M8584" t="s">
        <v>24606</v>
      </c>
      <c r="N8584">
        <v>6.4897222220000002</v>
      </c>
      <c r="O8584">
        <v>0</v>
      </c>
      <c r="P8584">
        <v>94</v>
      </c>
      <c r="Q8584">
        <v>0</v>
      </c>
      <c r="R8584">
        <v>0</v>
      </c>
      <c r="S8584">
        <v>0</v>
      </c>
      <c r="T8584">
        <v>9</v>
      </c>
      <c r="U8584">
        <v>0</v>
      </c>
      <c r="V8584">
        <v>0</v>
      </c>
      <c r="W8584">
        <v>0</v>
      </c>
      <c r="X8584">
        <v>70.712077931922778</v>
      </c>
      <c r="Y8584">
        <v>0</v>
      </c>
      <c r="Z8584">
        <v>0</v>
      </c>
      <c r="AA8584">
        <v>0</v>
      </c>
      <c r="AB8584">
        <v>24.61810748267424</v>
      </c>
      <c r="AC8584">
        <v>0</v>
      </c>
      <c r="AD8584">
        <v>0</v>
      </c>
      <c r="AE8584">
        <v>95.330185414597025</v>
      </c>
    </row>
    <row r="8585" spans="1:31" x14ac:dyDescent="0.25">
      <c r="A8585">
        <v>2290199</v>
      </c>
      <c r="B8585">
        <v>1</v>
      </c>
      <c r="C8585" t="s">
        <v>80</v>
      </c>
      <c r="D8585" t="s">
        <v>107</v>
      </c>
      <c r="E8585" t="s">
        <v>165</v>
      </c>
      <c r="F8585" t="s">
        <v>24607</v>
      </c>
      <c r="G8585" t="s">
        <v>167</v>
      </c>
      <c r="H8585" t="s">
        <v>150</v>
      </c>
      <c r="I8585" t="s">
        <v>136</v>
      </c>
      <c r="J8585" t="s">
        <v>137</v>
      </c>
      <c r="K8585" t="s">
        <v>138</v>
      </c>
      <c r="L8585" t="s">
        <v>24608</v>
      </c>
      <c r="M8585" t="s">
        <v>24609</v>
      </c>
      <c r="N8585">
        <v>2.3797222219999998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1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5.3703606251395826</v>
      </c>
      <c r="AC8585">
        <v>0</v>
      </c>
      <c r="AD8585">
        <v>0</v>
      </c>
      <c r="AE8585">
        <v>5.3703606251395826</v>
      </c>
    </row>
    <row r="8586" spans="1:31" x14ac:dyDescent="0.25">
      <c r="A8586">
        <v>2290093</v>
      </c>
      <c r="B8586">
        <v>1</v>
      </c>
      <c r="C8586" t="s">
        <v>81</v>
      </c>
      <c r="D8586" t="s">
        <v>122</v>
      </c>
      <c r="E8586" t="s">
        <v>165</v>
      </c>
      <c r="F8586" t="s">
        <v>12292</v>
      </c>
      <c r="G8586" t="s">
        <v>198</v>
      </c>
      <c r="H8586" t="s">
        <v>150</v>
      </c>
      <c r="I8586" t="s">
        <v>136</v>
      </c>
      <c r="J8586" t="s">
        <v>137</v>
      </c>
      <c r="K8586" t="s">
        <v>138</v>
      </c>
      <c r="L8586" t="s">
        <v>24610</v>
      </c>
      <c r="M8586" t="s">
        <v>24611</v>
      </c>
      <c r="N8586">
        <v>2.9424999999999999</v>
      </c>
      <c r="O8586">
        <v>0</v>
      </c>
      <c r="P8586">
        <v>1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9.7721929433333338E-5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9.7721929433333338E-5</v>
      </c>
    </row>
    <row r="8587" spans="1:31" x14ac:dyDescent="0.25">
      <c r="A8587">
        <v>2290193</v>
      </c>
      <c r="B8587">
        <v>1</v>
      </c>
      <c r="C8587" t="s">
        <v>80</v>
      </c>
      <c r="D8587" t="s">
        <v>107</v>
      </c>
      <c r="E8587" t="s">
        <v>165</v>
      </c>
      <c r="F8587" t="s">
        <v>24612</v>
      </c>
      <c r="G8587" t="s">
        <v>167</v>
      </c>
      <c r="H8587" t="s">
        <v>150</v>
      </c>
      <c r="I8587" t="s">
        <v>136</v>
      </c>
      <c r="J8587" t="s">
        <v>137</v>
      </c>
      <c r="K8587" t="s">
        <v>138</v>
      </c>
      <c r="L8587" t="s">
        <v>24613</v>
      </c>
      <c r="M8587" t="s">
        <v>24614</v>
      </c>
      <c r="N8587">
        <v>2.0641666660000002</v>
      </c>
      <c r="O8587">
        <v>0</v>
      </c>
      <c r="P8587">
        <v>1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0.5950993064522222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0.5950993064522222</v>
      </c>
    </row>
    <row r="8588" spans="1:31" x14ac:dyDescent="0.25">
      <c r="A8588">
        <v>2289741</v>
      </c>
      <c r="B8588">
        <v>1</v>
      </c>
      <c r="C8588" t="s">
        <v>81</v>
      </c>
      <c r="D8588" t="s">
        <v>128</v>
      </c>
      <c r="E8588" t="s">
        <v>176</v>
      </c>
      <c r="F8588" t="s">
        <v>3406</v>
      </c>
      <c r="G8588" t="s">
        <v>154</v>
      </c>
      <c r="H8588" t="s">
        <v>150</v>
      </c>
      <c r="I8588" t="s">
        <v>136</v>
      </c>
      <c r="J8588" t="s">
        <v>137</v>
      </c>
      <c r="K8588" t="s">
        <v>144</v>
      </c>
      <c r="L8588" t="s">
        <v>24615</v>
      </c>
      <c r="M8588" t="s">
        <v>24616</v>
      </c>
      <c r="N8588">
        <v>2.0108333329999999</v>
      </c>
      <c r="O8588">
        <v>0</v>
      </c>
      <c r="P8588">
        <v>734</v>
      </c>
      <c r="Q8588">
        <v>0</v>
      </c>
      <c r="R8588">
        <v>1</v>
      </c>
      <c r="S8588">
        <v>0</v>
      </c>
      <c r="T8588">
        <v>100</v>
      </c>
      <c r="U8588">
        <v>0</v>
      </c>
      <c r="V8588">
        <v>0</v>
      </c>
      <c r="W8588">
        <v>0</v>
      </c>
      <c r="X8588">
        <v>356.97363068056137</v>
      </c>
      <c r="Y8588">
        <v>0</v>
      </c>
      <c r="Z8588">
        <v>0.103818509478</v>
      </c>
      <c r="AA8588">
        <v>0</v>
      </c>
      <c r="AB8588">
        <v>189.59195382443022</v>
      </c>
      <c r="AC8588">
        <v>0</v>
      </c>
      <c r="AD8588">
        <v>0</v>
      </c>
      <c r="AE8588">
        <v>546.66940301446959</v>
      </c>
    </row>
    <row r="8589" spans="1:31" x14ac:dyDescent="0.25">
      <c r="A8589">
        <v>2290073</v>
      </c>
      <c r="B8589">
        <v>1</v>
      </c>
      <c r="C8589" t="s">
        <v>80</v>
      </c>
      <c r="D8589" t="s">
        <v>93</v>
      </c>
      <c r="E8589" t="s">
        <v>165</v>
      </c>
      <c r="F8589" t="s">
        <v>24617</v>
      </c>
      <c r="G8589" t="s">
        <v>198</v>
      </c>
      <c r="H8589" t="s">
        <v>150</v>
      </c>
      <c r="I8589" t="s">
        <v>136</v>
      </c>
      <c r="J8589" t="s">
        <v>137</v>
      </c>
      <c r="K8589" t="s">
        <v>138</v>
      </c>
      <c r="L8589" t="s">
        <v>24618</v>
      </c>
      <c r="M8589" t="s">
        <v>24619</v>
      </c>
      <c r="N8589">
        <v>1.430555555</v>
      </c>
      <c r="O8589">
        <v>0</v>
      </c>
      <c r="P8589">
        <v>2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2.0083611715312499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2.0083611715312499</v>
      </c>
    </row>
    <row r="8590" spans="1:31" x14ac:dyDescent="0.25">
      <c r="A8590">
        <v>2289672</v>
      </c>
      <c r="B8590">
        <v>1</v>
      </c>
      <c r="C8590" t="s">
        <v>80</v>
      </c>
      <c r="D8590" t="s">
        <v>90</v>
      </c>
      <c r="E8590" t="s">
        <v>141</v>
      </c>
      <c r="F8590" t="s">
        <v>24620</v>
      </c>
      <c r="G8590" t="s">
        <v>143</v>
      </c>
      <c r="H8590" t="s">
        <v>135</v>
      </c>
      <c r="I8590" t="s">
        <v>136</v>
      </c>
      <c r="J8590" t="s">
        <v>137</v>
      </c>
      <c r="K8590" t="s">
        <v>144</v>
      </c>
      <c r="L8590" t="s">
        <v>24621</v>
      </c>
      <c r="M8590" t="s">
        <v>24622</v>
      </c>
      <c r="N8590">
        <v>7.1586111109999999</v>
      </c>
      <c r="O8590">
        <v>0</v>
      </c>
      <c r="P8590">
        <v>3708</v>
      </c>
      <c r="Q8590">
        <v>0</v>
      </c>
      <c r="R8590">
        <v>0</v>
      </c>
      <c r="S8590">
        <v>0</v>
      </c>
      <c r="T8590">
        <v>348</v>
      </c>
      <c r="U8590">
        <v>0</v>
      </c>
      <c r="V8590">
        <v>0</v>
      </c>
      <c r="W8590">
        <v>0</v>
      </c>
      <c r="X8590">
        <v>7782.7133147780096</v>
      </c>
      <c r="Y8590">
        <v>0</v>
      </c>
      <c r="Z8590">
        <v>0</v>
      </c>
      <c r="AA8590">
        <v>0</v>
      </c>
      <c r="AB8590">
        <v>2705.6273940625192</v>
      </c>
      <c r="AC8590">
        <v>0</v>
      </c>
      <c r="AD8590">
        <v>0</v>
      </c>
      <c r="AE8590">
        <v>10488.340708840529</v>
      </c>
    </row>
    <row r="8591" spans="1:31" x14ac:dyDescent="0.25">
      <c r="A8591">
        <v>2290027</v>
      </c>
      <c r="B8591">
        <v>1</v>
      </c>
      <c r="C8591" t="s">
        <v>80</v>
      </c>
      <c r="D8591" t="s">
        <v>82</v>
      </c>
      <c r="E8591" t="s">
        <v>147</v>
      </c>
      <c r="F8591" t="s">
        <v>24623</v>
      </c>
      <c r="G8591" t="s">
        <v>143</v>
      </c>
      <c r="H8591" t="s">
        <v>150</v>
      </c>
      <c r="I8591" t="s">
        <v>136</v>
      </c>
      <c r="J8591" t="s">
        <v>137</v>
      </c>
      <c r="K8591" t="s">
        <v>144</v>
      </c>
      <c r="L8591" t="s">
        <v>24624</v>
      </c>
      <c r="M8591" t="s">
        <v>24625</v>
      </c>
      <c r="N8591">
        <v>0.316111111</v>
      </c>
      <c r="O8591">
        <v>0</v>
      </c>
      <c r="P8591">
        <v>115</v>
      </c>
      <c r="Q8591">
        <v>0</v>
      </c>
      <c r="R8591">
        <v>0</v>
      </c>
      <c r="S8591">
        <v>0</v>
      </c>
      <c r="T8591">
        <v>5</v>
      </c>
      <c r="U8591">
        <v>0</v>
      </c>
      <c r="V8591">
        <v>0</v>
      </c>
      <c r="W8591">
        <v>0</v>
      </c>
      <c r="X8591">
        <v>12.673814677494665</v>
      </c>
      <c r="Y8591">
        <v>0</v>
      </c>
      <c r="Z8591">
        <v>0</v>
      </c>
      <c r="AA8591">
        <v>0</v>
      </c>
      <c r="AB8591">
        <v>1.2749476970959446</v>
      </c>
      <c r="AC8591">
        <v>0</v>
      </c>
      <c r="AD8591">
        <v>0</v>
      </c>
      <c r="AE8591">
        <v>13.94876237459061</v>
      </c>
    </row>
    <row r="8592" spans="1:31" x14ac:dyDescent="0.25">
      <c r="A8592">
        <v>2289887</v>
      </c>
      <c r="B8592">
        <v>1</v>
      </c>
      <c r="C8592" t="s">
        <v>80</v>
      </c>
      <c r="D8592" t="s">
        <v>85</v>
      </c>
      <c r="E8592" t="s">
        <v>165</v>
      </c>
      <c r="F8592" t="s">
        <v>24626</v>
      </c>
      <c r="G8592" t="s">
        <v>225</v>
      </c>
      <c r="H8592" t="s">
        <v>150</v>
      </c>
      <c r="I8592" t="s">
        <v>136</v>
      </c>
      <c r="J8592" t="s">
        <v>137</v>
      </c>
      <c r="K8592" t="s">
        <v>138</v>
      </c>
      <c r="L8592" t="s">
        <v>24627</v>
      </c>
      <c r="M8592" t="s">
        <v>24628</v>
      </c>
      <c r="N8592">
        <v>1.0227777769999999</v>
      </c>
      <c r="O8592">
        <v>0</v>
      </c>
      <c r="P8592">
        <v>6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1.3838730062301665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1.3838730062301665</v>
      </c>
    </row>
    <row r="8593" spans="1:31" x14ac:dyDescent="0.25">
      <c r="A8593">
        <v>2289864</v>
      </c>
      <c r="B8593">
        <v>1</v>
      </c>
      <c r="C8593" t="s">
        <v>80</v>
      </c>
      <c r="D8593" t="s">
        <v>98</v>
      </c>
      <c r="E8593" t="s">
        <v>141</v>
      </c>
      <c r="F8593" t="s">
        <v>24230</v>
      </c>
      <c r="G8593" t="s">
        <v>701</v>
      </c>
      <c r="H8593" t="s">
        <v>135</v>
      </c>
      <c r="I8593" t="s">
        <v>136</v>
      </c>
      <c r="J8593" t="s">
        <v>137</v>
      </c>
      <c r="K8593" t="s">
        <v>138</v>
      </c>
      <c r="L8593" t="s">
        <v>24629</v>
      </c>
      <c r="M8593" t="s">
        <v>24630</v>
      </c>
      <c r="N8593">
        <v>7.4427777769999999</v>
      </c>
      <c r="O8593">
        <v>0</v>
      </c>
      <c r="P8593">
        <v>0</v>
      </c>
      <c r="Q8593">
        <v>0</v>
      </c>
      <c r="R8593">
        <v>6</v>
      </c>
      <c r="S8593">
        <v>0</v>
      </c>
      <c r="T8593">
        <v>4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73.812495622142407</v>
      </c>
      <c r="AA8593">
        <v>0</v>
      </c>
      <c r="AB8593">
        <v>19.903384132053926</v>
      </c>
      <c r="AC8593">
        <v>0</v>
      </c>
      <c r="AD8593">
        <v>0</v>
      </c>
      <c r="AE8593">
        <v>93.715879754196337</v>
      </c>
    </row>
    <row r="8594" spans="1:31" x14ac:dyDescent="0.25">
      <c r="A8594">
        <v>2290113</v>
      </c>
      <c r="B8594">
        <v>1</v>
      </c>
      <c r="C8594" t="s">
        <v>81</v>
      </c>
      <c r="D8594" t="s">
        <v>128</v>
      </c>
      <c r="E8594" t="s">
        <v>147</v>
      </c>
      <c r="F8594" t="s">
        <v>24631</v>
      </c>
      <c r="G8594" t="s">
        <v>2825</v>
      </c>
      <c r="H8594" t="s">
        <v>150</v>
      </c>
      <c r="I8594" t="s">
        <v>136</v>
      </c>
      <c r="J8594" t="s">
        <v>137</v>
      </c>
      <c r="K8594" t="s">
        <v>138</v>
      </c>
      <c r="L8594" t="s">
        <v>24632</v>
      </c>
      <c r="M8594" t="s">
        <v>24633</v>
      </c>
      <c r="N8594">
        <v>0.95111111100000001</v>
      </c>
      <c r="O8594">
        <v>0</v>
      </c>
      <c r="P8594">
        <v>11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3.721288800717367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3.721288800717367</v>
      </c>
    </row>
    <row r="8595" spans="1:31" x14ac:dyDescent="0.25">
      <c r="A8595">
        <v>2289781</v>
      </c>
      <c r="B8595">
        <v>1</v>
      </c>
      <c r="C8595" t="s">
        <v>80</v>
      </c>
      <c r="D8595" t="s">
        <v>92</v>
      </c>
      <c r="E8595" t="s">
        <v>165</v>
      </c>
      <c r="F8595" t="s">
        <v>24634</v>
      </c>
      <c r="G8595" t="s">
        <v>225</v>
      </c>
      <c r="H8595" t="s">
        <v>150</v>
      </c>
      <c r="I8595" t="s">
        <v>136</v>
      </c>
      <c r="J8595" t="s">
        <v>137</v>
      </c>
      <c r="K8595" t="s">
        <v>138</v>
      </c>
      <c r="L8595" t="s">
        <v>24635</v>
      </c>
      <c r="M8595" t="s">
        <v>24636</v>
      </c>
      <c r="N8595">
        <v>1.516388888</v>
      </c>
      <c r="O8595">
        <v>0</v>
      </c>
      <c r="P8595">
        <v>9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4.9269964954019141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4.9269964954019141</v>
      </c>
    </row>
    <row r="8596" spans="1:31" x14ac:dyDescent="0.25">
      <c r="A8596">
        <v>2289818</v>
      </c>
      <c r="B8596">
        <v>1</v>
      </c>
      <c r="C8596" t="s">
        <v>81</v>
      </c>
      <c r="D8596" t="s">
        <v>127</v>
      </c>
      <c r="E8596" t="s">
        <v>165</v>
      </c>
      <c r="F8596" t="s">
        <v>24637</v>
      </c>
      <c r="G8596" t="s">
        <v>167</v>
      </c>
      <c r="H8596" t="s">
        <v>150</v>
      </c>
      <c r="I8596" t="s">
        <v>136</v>
      </c>
      <c r="J8596" t="s">
        <v>137</v>
      </c>
      <c r="K8596" t="s">
        <v>138</v>
      </c>
      <c r="L8596" t="s">
        <v>24638</v>
      </c>
      <c r="M8596" t="s">
        <v>24639</v>
      </c>
      <c r="N8596">
        <v>1.7338888880000001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1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2.875382072226417</v>
      </c>
      <c r="AC8596">
        <v>0</v>
      </c>
      <c r="AD8596">
        <v>0</v>
      </c>
      <c r="AE8596">
        <v>2.875382072226417</v>
      </c>
    </row>
    <row r="8597" spans="1:31" x14ac:dyDescent="0.25">
      <c r="A8597">
        <v>2290219</v>
      </c>
      <c r="B8597">
        <v>1</v>
      </c>
      <c r="C8597" t="s">
        <v>80</v>
      </c>
      <c r="D8597" t="s">
        <v>107</v>
      </c>
      <c r="E8597" t="s">
        <v>165</v>
      </c>
      <c r="F8597" t="s">
        <v>24640</v>
      </c>
      <c r="G8597" t="s">
        <v>225</v>
      </c>
      <c r="H8597" t="s">
        <v>150</v>
      </c>
      <c r="I8597" t="s">
        <v>136</v>
      </c>
      <c r="J8597" t="s">
        <v>137</v>
      </c>
      <c r="K8597" t="s">
        <v>138</v>
      </c>
      <c r="L8597" t="s">
        <v>24641</v>
      </c>
      <c r="M8597" t="s">
        <v>24642</v>
      </c>
      <c r="N8597">
        <v>1.393888888</v>
      </c>
      <c r="O8597">
        <v>0</v>
      </c>
      <c r="P8597">
        <v>4</v>
      </c>
      <c r="Q8597">
        <v>0</v>
      </c>
      <c r="R8597">
        <v>0</v>
      </c>
      <c r="S8597">
        <v>0</v>
      </c>
      <c r="T8597">
        <v>1</v>
      </c>
      <c r="U8597">
        <v>0</v>
      </c>
      <c r="V8597">
        <v>0</v>
      </c>
      <c r="W8597">
        <v>0</v>
      </c>
      <c r="X8597">
        <v>1.3332065139158333</v>
      </c>
      <c r="Y8597">
        <v>0</v>
      </c>
      <c r="Z8597">
        <v>0</v>
      </c>
      <c r="AA8597">
        <v>0</v>
      </c>
      <c r="AB8597">
        <v>3.1717108325252004</v>
      </c>
      <c r="AC8597">
        <v>0</v>
      </c>
      <c r="AD8597">
        <v>0</v>
      </c>
      <c r="AE8597">
        <v>4.5049173464410339</v>
      </c>
    </row>
    <row r="8598" spans="1:31" x14ac:dyDescent="0.25">
      <c r="A8598">
        <v>2296711</v>
      </c>
      <c r="B8598">
        <v>1</v>
      </c>
      <c r="C8598" t="s">
        <v>80</v>
      </c>
      <c r="D8598" t="s">
        <v>83</v>
      </c>
      <c r="E8598" t="s">
        <v>141</v>
      </c>
      <c r="F8598" t="s">
        <v>24643</v>
      </c>
      <c r="G8598" t="s">
        <v>162</v>
      </c>
      <c r="H8598" t="s">
        <v>135</v>
      </c>
      <c r="I8598" t="s">
        <v>136</v>
      </c>
      <c r="J8598" t="s">
        <v>137</v>
      </c>
      <c r="K8598" t="s">
        <v>138</v>
      </c>
      <c r="L8598" t="s">
        <v>24644</v>
      </c>
      <c r="M8598" t="s">
        <v>24645</v>
      </c>
      <c r="N8598">
        <v>12.966666666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1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6100.4199162725708</v>
      </c>
      <c r="AD8598">
        <v>0</v>
      </c>
      <c r="AE8598">
        <v>6100.4199162725708</v>
      </c>
    </row>
    <row r="8599" spans="1:31" x14ac:dyDescent="0.25">
      <c r="A8599">
        <v>2289824</v>
      </c>
      <c r="B8599">
        <v>1</v>
      </c>
      <c r="C8599" t="s">
        <v>81</v>
      </c>
      <c r="D8599" t="s">
        <v>127</v>
      </c>
      <c r="E8599" t="s">
        <v>176</v>
      </c>
      <c r="F8599" t="s">
        <v>24646</v>
      </c>
      <c r="G8599" t="s">
        <v>178</v>
      </c>
      <c r="H8599" t="s">
        <v>150</v>
      </c>
      <c r="I8599" t="s">
        <v>136</v>
      </c>
      <c r="J8599" t="s">
        <v>137</v>
      </c>
      <c r="K8599" t="s">
        <v>138</v>
      </c>
      <c r="L8599" t="s">
        <v>24647</v>
      </c>
      <c r="M8599" t="s">
        <v>24648</v>
      </c>
      <c r="N8599">
        <v>1.45</v>
      </c>
      <c r="O8599">
        <v>0</v>
      </c>
      <c r="P8599">
        <v>83</v>
      </c>
      <c r="Q8599">
        <v>0</v>
      </c>
      <c r="R8599">
        <v>10</v>
      </c>
      <c r="S8599">
        <v>0</v>
      </c>
      <c r="T8599">
        <v>4</v>
      </c>
      <c r="U8599">
        <v>0</v>
      </c>
      <c r="V8599">
        <v>0</v>
      </c>
      <c r="W8599">
        <v>0</v>
      </c>
      <c r="X8599">
        <v>22.908459642653252</v>
      </c>
      <c r="Y8599">
        <v>0</v>
      </c>
      <c r="Z8599">
        <v>2.6164983748384993</v>
      </c>
      <c r="AA8599">
        <v>0</v>
      </c>
      <c r="AB8599">
        <v>1.0823541293233334</v>
      </c>
      <c r="AC8599">
        <v>0</v>
      </c>
      <c r="AD8599">
        <v>0</v>
      </c>
      <c r="AE8599">
        <v>26.607312146815087</v>
      </c>
    </row>
    <row r="8600" spans="1:31" x14ac:dyDescent="0.25">
      <c r="A8600">
        <v>2289612</v>
      </c>
      <c r="B8600">
        <v>1</v>
      </c>
      <c r="C8600" t="s">
        <v>81</v>
      </c>
      <c r="D8600" t="s">
        <v>118</v>
      </c>
      <c r="E8600" t="s">
        <v>141</v>
      </c>
      <c r="F8600" t="s">
        <v>24649</v>
      </c>
      <c r="G8600" t="s">
        <v>134</v>
      </c>
      <c r="H8600" t="s">
        <v>135</v>
      </c>
      <c r="I8600" t="s">
        <v>136</v>
      </c>
      <c r="J8600" t="s">
        <v>137</v>
      </c>
      <c r="K8600" t="s">
        <v>138</v>
      </c>
      <c r="L8600" t="s">
        <v>24650</v>
      </c>
      <c r="M8600" t="s">
        <v>24651</v>
      </c>
      <c r="N8600">
        <v>0.58333333300000001</v>
      </c>
      <c r="O8600">
        <v>0</v>
      </c>
      <c r="P8600">
        <v>234</v>
      </c>
      <c r="Q8600">
        <v>0</v>
      </c>
      <c r="R8600">
        <v>1</v>
      </c>
      <c r="S8600">
        <v>2</v>
      </c>
      <c r="T8600">
        <v>11</v>
      </c>
      <c r="U8600">
        <v>0</v>
      </c>
      <c r="V8600">
        <v>0</v>
      </c>
      <c r="W8600">
        <v>0</v>
      </c>
      <c r="X8600">
        <v>29.568987505283321</v>
      </c>
      <c r="Y8600">
        <v>0</v>
      </c>
      <c r="Z8600">
        <v>0.151464663385</v>
      </c>
      <c r="AA8600">
        <v>3.2500849015600002</v>
      </c>
      <c r="AB8600">
        <v>2.2661298040208337</v>
      </c>
      <c r="AC8600">
        <v>0</v>
      </c>
      <c r="AD8600">
        <v>0</v>
      </c>
      <c r="AE8600">
        <v>35.236666874249153</v>
      </c>
    </row>
    <row r="8601" spans="1:31" x14ac:dyDescent="0.25">
      <c r="A8601">
        <v>2289778</v>
      </c>
      <c r="B8601">
        <v>1</v>
      </c>
      <c r="C8601" t="s">
        <v>80</v>
      </c>
      <c r="D8601" t="s">
        <v>104</v>
      </c>
      <c r="E8601" t="s">
        <v>147</v>
      </c>
      <c r="F8601" t="s">
        <v>4627</v>
      </c>
      <c r="G8601" t="s">
        <v>154</v>
      </c>
      <c r="H8601" t="s">
        <v>150</v>
      </c>
      <c r="I8601" t="s">
        <v>136</v>
      </c>
      <c r="J8601" t="s">
        <v>137</v>
      </c>
      <c r="K8601" t="s">
        <v>144</v>
      </c>
      <c r="L8601" t="s">
        <v>24652</v>
      </c>
      <c r="M8601" t="s">
        <v>24653</v>
      </c>
      <c r="N8601">
        <v>1.1272222220000001</v>
      </c>
      <c r="O8601">
        <v>0</v>
      </c>
      <c r="P8601">
        <v>65</v>
      </c>
      <c r="Q8601">
        <v>0</v>
      </c>
      <c r="R8601">
        <v>1</v>
      </c>
      <c r="S8601">
        <v>0</v>
      </c>
      <c r="T8601">
        <v>15</v>
      </c>
      <c r="U8601">
        <v>0</v>
      </c>
      <c r="V8601">
        <v>0</v>
      </c>
      <c r="W8601">
        <v>0</v>
      </c>
      <c r="X8601">
        <v>28.377875764486948</v>
      </c>
      <c r="Y8601">
        <v>0</v>
      </c>
      <c r="Z8601">
        <v>2.9353454991675001</v>
      </c>
      <c r="AA8601">
        <v>0</v>
      </c>
      <c r="AB8601">
        <v>11.489943260944807</v>
      </c>
      <c r="AC8601">
        <v>0</v>
      </c>
      <c r="AD8601">
        <v>0</v>
      </c>
      <c r="AE8601">
        <v>42.803164524599254</v>
      </c>
    </row>
    <row r="8602" spans="1:31" x14ac:dyDescent="0.25">
      <c r="A8602">
        <v>2290153</v>
      </c>
      <c r="B8602">
        <v>1</v>
      </c>
      <c r="C8602" t="s">
        <v>80</v>
      </c>
      <c r="D8602" t="s">
        <v>103</v>
      </c>
      <c r="E8602" t="s">
        <v>141</v>
      </c>
      <c r="F8602" t="s">
        <v>24654</v>
      </c>
      <c r="G8602" t="s">
        <v>134</v>
      </c>
      <c r="H8602" t="s">
        <v>135</v>
      </c>
      <c r="I8602" t="s">
        <v>136</v>
      </c>
      <c r="J8602" t="s">
        <v>137</v>
      </c>
      <c r="K8602" t="s">
        <v>138</v>
      </c>
      <c r="L8602" t="s">
        <v>24655</v>
      </c>
      <c r="M8602" t="s">
        <v>24656</v>
      </c>
      <c r="N8602">
        <v>0.703333333</v>
      </c>
      <c r="O8602">
        <v>0</v>
      </c>
      <c r="P8602">
        <v>710</v>
      </c>
      <c r="Q8602">
        <v>0</v>
      </c>
      <c r="R8602">
        <v>0</v>
      </c>
      <c r="S8602">
        <v>0</v>
      </c>
      <c r="T8602">
        <v>260</v>
      </c>
      <c r="U8602">
        <v>0</v>
      </c>
      <c r="V8602">
        <v>1</v>
      </c>
      <c r="W8602">
        <v>0</v>
      </c>
      <c r="X8602">
        <v>149.34325006942572</v>
      </c>
      <c r="Y8602">
        <v>0</v>
      </c>
      <c r="Z8602">
        <v>0</v>
      </c>
      <c r="AA8602">
        <v>0</v>
      </c>
      <c r="AB8602">
        <v>93.479334813875852</v>
      </c>
      <c r="AC8602">
        <v>0</v>
      </c>
      <c r="AD8602">
        <v>49.96103613168286</v>
      </c>
      <c r="AE8602">
        <v>292.78362101498442</v>
      </c>
    </row>
    <row r="8603" spans="1:31" x14ac:dyDescent="0.25">
      <c r="A8603">
        <v>2290033</v>
      </c>
      <c r="B8603">
        <v>1</v>
      </c>
      <c r="C8603" t="s">
        <v>81</v>
      </c>
      <c r="D8603" t="s">
        <v>122</v>
      </c>
      <c r="E8603" t="s">
        <v>165</v>
      </c>
      <c r="F8603" t="s">
        <v>24657</v>
      </c>
      <c r="G8603" t="s">
        <v>261</v>
      </c>
      <c r="H8603" t="s">
        <v>150</v>
      </c>
      <c r="I8603" t="s">
        <v>136</v>
      </c>
      <c r="J8603" t="s">
        <v>137</v>
      </c>
      <c r="K8603" t="s">
        <v>138</v>
      </c>
      <c r="L8603" t="s">
        <v>24658</v>
      </c>
      <c r="M8603" t="s">
        <v>24659</v>
      </c>
      <c r="N8603">
        <v>1.79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1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0.16403818617319998</v>
      </c>
      <c r="AC8603">
        <v>0</v>
      </c>
      <c r="AD8603">
        <v>0</v>
      </c>
      <c r="AE8603">
        <v>0.16403818617319998</v>
      </c>
    </row>
    <row r="8604" spans="1:31" x14ac:dyDescent="0.25">
      <c r="A8604">
        <v>2290090</v>
      </c>
      <c r="B8604">
        <v>1</v>
      </c>
      <c r="C8604" t="s">
        <v>81</v>
      </c>
      <c r="D8604" t="s">
        <v>124</v>
      </c>
      <c r="E8604" t="s">
        <v>141</v>
      </c>
      <c r="F8604" t="s">
        <v>22618</v>
      </c>
      <c r="G8604" t="s">
        <v>134</v>
      </c>
      <c r="H8604" t="s">
        <v>135</v>
      </c>
      <c r="I8604" t="s">
        <v>136</v>
      </c>
      <c r="J8604" t="s">
        <v>137</v>
      </c>
      <c r="K8604" t="s">
        <v>138</v>
      </c>
      <c r="L8604" t="s">
        <v>24660</v>
      </c>
      <c r="M8604" t="s">
        <v>24661</v>
      </c>
      <c r="N8604">
        <v>0.78083333300000002</v>
      </c>
      <c r="O8604">
        <v>1</v>
      </c>
      <c r="P8604">
        <v>19</v>
      </c>
      <c r="Q8604">
        <v>82</v>
      </c>
      <c r="R8604">
        <v>18</v>
      </c>
      <c r="S8604">
        <v>5</v>
      </c>
      <c r="T8604">
        <v>24</v>
      </c>
      <c r="U8604">
        <v>0</v>
      </c>
      <c r="V8604">
        <v>0</v>
      </c>
      <c r="W8604">
        <v>0.23582395561655556</v>
      </c>
      <c r="X8604">
        <v>2.0431516943835835</v>
      </c>
      <c r="Y8604">
        <v>41.74290346328479</v>
      </c>
      <c r="Z8604">
        <v>7.8208895973515506</v>
      </c>
      <c r="AA8604">
        <v>3.0071026287630218</v>
      </c>
      <c r="AB8604">
        <v>1.6315660229194333</v>
      </c>
      <c r="AC8604">
        <v>0</v>
      </c>
      <c r="AD8604">
        <v>0</v>
      </c>
      <c r="AE8604">
        <v>56.481437362318943</v>
      </c>
    </row>
    <row r="8605" spans="1:31" x14ac:dyDescent="0.25">
      <c r="A8605">
        <v>2289904</v>
      </c>
      <c r="B8605">
        <v>1</v>
      </c>
      <c r="C8605" t="s">
        <v>81</v>
      </c>
      <c r="D8605" t="s">
        <v>117</v>
      </c>
      <c r="E8605" t="s">
        <v>132</v>
      </c>
      <c r="F8605" t="s">
        <v>24662</v>
      </c>
      <c r="G8605" t="s">
        <v>134</v>
      </c>
      <c r="H8605" t="s">
        <v>135</v>
      </c>
      <c r="I8605" t="s">
        <v>738</v>
      </c>
      <c r="J8605" t="s">
        <v>137</v>
      </c>
      <c r="K8605" t="s">
        <v>138</v>
      </c>
      <c r="L8605" t="s">
        <v>24663</v>
      </c>
      <c r="M8605" t="s">
        <v>24664</v>
      </c>
      <c r="N8605">
        <v>8.3333330000000001E-3</v>
      </c>
      <c r="O8605">
        <v>0</v>
      </c>
      <c r="P8605">
        <v>1049</v>
      </c>
      <c r="Q8605">
        <v>8</v>
      </c>
      <c r="R8605">
        <v>55</v>
      </c>
      <c r="S8605">
        <v>6</v>
      </c>
      <c r="T8605">
        <v>122</v>
      </c>
      <c r="U8605">
        <v>2</v>
      </c>
      <c r="V8605">
        <v>0</v>
      </c>
      <c r="W8605">
        <v>0</v>
      </c>
      <c r="X8605">
        <v>1.0951970549720835</v>
      </c>
      <c r="Y8605">
        <v>0.7072009947565</v>
      </c>
      <c r="Z8605">
        <v>0.11510039751675001</v>
      </c>
      <c r="AA8605">
        <v>0.18641895210533332</v>
      </c>
      <c r="AB8605">
        <v>0.60572776493416658</v>
      </c>
      <c r="AC8605">
        <v>1.5378081532274999</v>
      </c>
      <c r="AD8605">
        <v>0</v>
      </c>
      <c r="AE8605">
        <v>4.247453317512333</v>
      </c>
    </row>
    <row r="8606" spans="1:31" x14ac:dyDescent="0.25">
      <c r="A8606">
        <v>2290047</v>
      </c>
      <c r="B8606">
        <v>1</v>
      </c>
      <c r="C8606" t="s">
        <v>81</v>
      </c>
      <c r="D8606" t="s">
        <v>117</v>
      </c>
      <c r="E8606" t="s">
        <v>176</v>
      </c>
      <c r="F8606" t="s">
        <v>24665</v>
      </c>
      <c r="G8606" t="s">
        <v>178</v>
      </c>
      <c r="H8606" t="s">
        <v>150</v>
      </c>
      <c r="I8606" t="s">
        <v>136</v>
      </c>
      <c r="J8606" t="s">
        <v>137</v>
      </c>
      <c r="K8606" t="s">
        <v>138</v>
      </c>
      <c r="L8606" t="s">
        <v>24666</v>
      </c>
      <c r="M8606" t="s">
        <v>24667</v>
      </c>
      <c r="N8606">
        <v>1.014444444</v>
      </c>
      <c r="O8606">
        <v>0</v>
      </c>
      <c r="P8606">
        <v>42</v>
      </c>
      <c r="Q8606">
        <v>0</v>
      </c>
      <c r="R8606">
        <v>0</v>
      </c>
      <c r="S8606">
        <v>0</v>
      </c>
      <c r="T8606">
        <v>2</v>
      </c>
      <c r="U8606">
        <v>0</v>
      </c>
      <c r="V8606">
        <v>0</v>
      </c>
      <c r="W8606">
        <v>0</v>
      </c>
      <c r="X8606">
        <v>4.8319467743017031</v>
      </c>
      <c r="Y8606">
        <v>0</v>
      </c>
      <c r="Z8606">
        <v>0</v>
      </c>
      <c r="AA8606">
        <v>0</v>
      </c>
      <c r="AB8606">
        <v>1.7136184602271667</v>
      </c>
      <c r="AC8606">
        <v>0</v>
      </c>
      <c r="AD8606">
        <v>0</v>
      </c>
      <c r="AE8606">
        <v>6.54556523452887</v>
      </c>
    </row>
    <row r="8607" spans="1:31" x14ac:dyDescent="0.25">
      <c r="A8607">
        <v>2289698</v>
      </c>
      <c r="B8607">
        <v>1</v>
      </c>
      <c r="C8607" t="s">
        <v>80</v>
      </c>
      <c r="D8607" t="s">
        <v>104</v>
      </c>
      <c r="E8607" t="s">
        <v>165</v>
      </c>
      <c r="F8607" t="s">
        <v>24668</v>
      </c>
      <c r="G8607" t="s">
        <v>198</v>
      </c>
      <c r="H8607" t="s">
        <v>150</v>
      </c>
      <c r="I8607" t="s">
        <v>136</v>
      </c>
      <c r="J8607" t="s">
        <v>137</v>
      </c>
      <c r="K8607" t="s">
        <v>138</v>
      </c>
      <c r="L8607" t="s">
        <v>24669</v>
      </c>
      <c r="M8607" t="s">
        <v>24670</v>
      </c>
      <c r="N8607">
        <v>1.324166666</v>
      </c>
      <c r="O8607">
        <v>0</v>
      </c>
      <c r="P8607">
        <v>1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1.1312528089681499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1.1312528089681499</v>
      </c>
    </row>
    <row r="8608" spans="1:31" x14ac:dyDescent="0.25">
      <c r="A8608">
        <v>2290145</v>
      </c>
      <c r="B8608">
        <v>1</v>
      </c>
      <c r="C8608" t="s">
        <v>80</v>
      </c>
      <c r="D8608" t="s">
        <v>104</v>
      </c>
      <c r="E8608" t="s">
        <v>141</v>
      </c>
      <c r="F8608" t="s">
        <v>24671</v>
      </c>
      <c r="G8608" t="s">
        <v>442</v>
      </c>
      <c r="H8608" t="s">
        <v>135</v>
      </c>
      <c r="I8608" t="s">
        <v>136</v>
      </c>
      <c r="J8608" t="s">
        <v>137</v>
      </c>
      <c r="K8608" t="s">
        <v>138</v>
      </c>
      <c r="L8608" t="s">
        <v>24672</v>
      </c>
      <c r="M8608" t="s">
        <v>24673</v>
      </c>
      <c r="N8608">
        <v>0.122777777</v>
      </c>
      <c r="O8608">
        <v>8</v>
      </c>
      <c r="P8608">
        <v>5206</v>
      </c>
      <c r="Q8608">
        <v>8</v>
      </c>
      <c r="R8608">
        <v>44</v>
      </c>
      <c r="S8608">
        <v>2</v>
      </c>
      <c r="T8608">
        <v>481</v>
      </c>
      <c r="U8608">
        <v>1</v>
      </c>
      <c r="V8608">
        <v>3</v>
      </c>
      <c r="W8608">
        <v>1.2846590390248334</v>
      </c>
      <c r="X8608">
        <v>221.16982046682554</v>
      </c>
      <c r="Y8608">
        <v>0.60475946518693324</v>
      </c>
      <c r="Z8608">
        <v>3.0635292843727013</v>
      </c>
      <c r="AA8608">
        <v>1.1055953242455334</v>
      </c>
      <c r="AB8608">
        <v>36.46687502292589</v>
      </c>
      <c r="AC8608">
        <v>10.0530381340571</v>
      </c>
      <c r="AD8608">
        <v>2.2066683817281998</v>
      </c>
      <c r="AE8608">
        <v>275.95494511836671</v>
      </c>
    </row>
    <row r="8609" spans="1:31" x14ac:dyDescent="0.25">
      <c r="A8609">
        <v>2289936</v>
      </c>
      <c r="B8609">
        <v>1</v>
      </c>
      <c r="C8609" t="s">
        <v>80</v>
      </c>
      <c r="D8609" t="s">
        <v>107</v>
      </c>
      <c r="E8609" t="s">
        <v>165</v>
      </c>
      <c r="F8609" t="s">
        <v>21342</v>
      </c>
      <c r="G8609" t="s">
        <v>225</v>
      </c>
      <c r="H8609" t="s">
        <v>150</v>
      </c>
      <c r="I8609" t="s">
        <v>136</v>
      </c>
      <c r="J8609" t="s">
        <v>137</v>
      </c>
      <c r="K8609" t="s">
        <v>138</v>
      </c>
      <c r="L8609" t="s">
        <v>24674</v>
      </c>
      <c r="M8609" t="s">
        <v>24675</v>
      </c>
      <c r="N8609">
        <v>0.93805555500000004</v>
      </c>
      <c r="O8609">
        <v>0</v>
      </c>
      <c r="P8609">
        <v>0</v>
      </c>
      <c r="Q8609">
        <v>0</v>
      </c>
      <c r="R8609">
        <v>1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5.5480108255000007E-3</v>
      </c>
      <c r="AA8609">
        <v>0</v>
      </c>
      <c r="AB8609">
        <v>0</v>
      </c>
      <c r="AC8609">
        <v>0</v>
      </c>
      <c r="AD8609">
        <v>0</v>
      </c>
      <c r="AE8609">
        <v>5.5480108255000007E-3</v>
      </c>
    </row>
    <row r="8610" spans="1:31" x14ac:dyDescent="0.25">
      <c r="A8610">
        <v>2290222</v>
      </c>
      <c r="B8610">
        <v>1</v>
      </c>
      <c r="C8610" t="s">
        <v>80</v>
      </c>
      <c r="D8610" t="s">
        <v>96</v>
      </c>
      <c r="E8610" t="s">
        <v>165</v>
      </c>
      <c r="F8610" t="s">
        <v>24676</v>
      </c>
      <c r="G8610" t="s">
        <v>198</v>
      </c>
      <c r="H8610" t="s">
        <v>150</v>
      </c>
      <c r="I8610" t="s">
        <v>136</v>
      </c>
      <c r="J8610" t="s">
        <v>137</v>
      </c>
      <c r="K8610" t="s">
        <v>138</v>
      </c>
      <c r="L8610" t="s">
        <v>24677</v>
      </c>
      <c r="M8610" t="s">
        <v>24678</v>
      </c>
      <c r="N8610">
        <v>1.2847222220000001</v>
      </c>
      <c r="O8610">
        <v>0</v>
      </c>
      <c r="P8610">
        <v>1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</row>
    <row r="8611" spans="1:31" x14ac:dyDescent="0.25">
      <c r="A8611">
        <v>2289976</v>
      </c>
      <c r="B8611">
        <v>1</v>
      </c>
      <c r="C8611" t="s">
        <v>81</v>
      </c>
      <c r="D8611" t="s">
        <v>118</v>
      </c>
      <c r="E8611" t="s">
        <v>165</v>
      </c>
      <c r="F8611" t="s">
        <v>24679</v>
      </c>
      <c r="G8611" t="s">
        <v>261</v>
      </c>
      <c r="H8611" t="s">
        <v>150</v>
      </c>
      <c r="I8611" t="s">
        <v>136</v>
      </c>
      <c r="J8611" t="s">
        <v>137</v>
      </c>
      <c r="K8611" t="s">
        <v>138</v>
      </c>
      <c r="L8611" t="s">
        <v>24680</v>
      </c>
      <c r="M8611" t="s">
        <v>24681</v>
      </c>
      <c r="N8611">
        <v>0.63694444400000005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2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1.3031521634432002</v>
      </c>
      <c r="AC8611">
        <v>0</v>
      </c>
      <c r="AD8611">
        <v>0</v>
      </c>
      <c r="AE8611">
        <v>1.3031521634432002</v>
      </c>
    </row>
    <row r="8612" spans="1:31" x14ac:dyDescent="0.25">
      <c r="A8612">
        <v>2290062</v>
      </c>
      <c r="B8612">
        <v>1</v>
      </c>
      <c r="C8612" t="s">
        <v>81</v>
      </c>
      <c r="D8612" t="s">
        <v>128</v>
      </c>
      <c r="E8612" t="s">
        <v>147</v>
      </c>
      <c r="F8612" t="s">
        <v>12027</v>
      </c>
      <c r="G8612" t="s">
        <v>233</v>
      </c>
      <c r="H8612" t="s">
        <v>150</v>
      </c>
      <c r="I8612" t="s">
        <v>136</v>
      </c>
      <c r="J8612" t="s">
        <v>137</v>
      </c>
      <c r="K8612" t="s">
        <v>138</v>
      </c>
      <c r="L8612" t="s">
        <v>24682</v>
      </c>
      <c r="M8612" t="s">
        <v>24683</v>
      </c>
      <c r="N8612">
        <v>1.633888888</v>
      </c>
      <c r="O8612">
        <v>0</v>
      </c>
      <c r="P8612">
        <v>277</v>
      </c>
      <c r="Q8612">
        <v>0</v>
      </c>
      <c r="R8612">
        <v>0</v>
      </c>
      <c r="S8612">
        <v>0</v>
      </c>
      <c r="T8612">
        <v>38</v>
      </c>
      <c r="U8612">
        <v>0</v>
      </c>
      <c r="V8612">
        <v>0</v>
      </c>
      <c r="W8612">
        <v>0</v>
      </c>
      <c r="X8612">
        <v>112.70245917255174</v>
      </c>
      <c r="Y8612">
        <v>0</v>
      </c>
      <c r="Z8612">
        <v>0</v>
      </c>
      <c r="AA8612">
        <v>0</v>
      </c>
      <c r="AB8612">
        <v>45.832677069969009</v>
      </c>
      <c r="AC8612">
        <v>0</v>
      </c>
      <c r="AD8612">
        <v>0</v>
      </c>
      <c r="AE8612">
        <v>158.53513624252076</v>
      </c>
    </row>
    <row r="8613" spans="1:31" x14ac:dyDescent="0.25">
      <c r="A8613">
        <v>2289664</v>
      </c>
      <c r="B8613">
        <v>1</v>
      </c>
      <c r="C8613" t="s">
        <v>80</v>
      </c>
      <c r="D8613" t="s">
        <v>97</v>
      </c>
      <c r="E8613" t="s">
        <v>176</v>
      </c>
      <c r="F8613" t="s">
        <v>24684</v>
      </c>
      <c r="G8613" t="s">
        <v>143</v>
      </c>
      <c r="H8613" t="s">
        <v>150</v>
      </c>
      <c r="I8613" t="s">
        <v>136</v>
      </c>
      <c r="J8613" t="s">
        <v>137</v>
      </c>
      <c r="K8613" t="s">
        <v>144</v>
      </c>
      <c r="L8613" t="s">
        <v>24685</v>
      </c>
      <c r="M8613" t="s">
        <v>24686</v>
      </c>
      <c r="N8613">
        <v>8.0427777769999995</v>
      </c>
      <c r="O8613">
        <v>0</v>
      </c>
      <c r="P8613">
        <v>226</v>
      </c>
      <c r="Q8613">
        <v>0</v>
      </c>
      <c r="R8613">
        <v>13</v>
      </c>
      <c r="S8613">
        <v>0</v>
      </c>
      <c r="T8613">
        <v>49</v>
      </c>
      <c r="U8613">
        <v>0</v>
      </c>
      <c r="V8613">
        <v>0</v>
      </c>
      <c r="W8613">
        <v>0</v>
      </c>
      <c r="X8613">
        <v>846.7223278140217</v>
      </c>
      <c r="Y8613">
        <v>0</v>
      </c>
      <c r="Z8613">
        <v>34.294137717749194</v>
      </c>
      <c r="AA8613">
        <v>0</v>
      </c>
      <c r="AB8613">
        <v>314.74460647162152</v>
      </c>
      <c r="AC8613">
        <v>0</v>
      </c>
      <c r="AD8613">
        <v>0</v>
      </c>
      <c r="AE8613">
        <v>1195.7610720033924</v>
      </c>
    </row>
    <row r="8614" spans="1:31" x14ac:dyDescent="0.25">
      <c r="A8614">
        <v>2290205</v>
      </c>
      <c r="B8614">
        <v>1</v>
      </c>
      <c r="C8614" t="s">
        <v>80</v>
      </c>
      <c r="D8614" t="s">
        <v>89</v>
      </c>
      <c r="E8614" t="s">
        <v>165</v>
      </c>
      <c r="F8614" t="s">
        <v>24687</v>
      </c>
      <c r="G8614" t="s">
        <v>225</v>
      </c>
      <c r="H8614" t="s">
        <v>150</v>
      </c>
      <c r="I8614" t="s">
        <v>136</v>
      </c>
      <c r="J8614" t="s">
        <v>137</v>
      </c>
      <c r="K8614" t="s">
        <v>138</v>
      </c>
      <c r="L8614" t="s">
        <v>24688</v>
      </c>
      <c r="M8614" t="s">
        <v>24689</v>
      </c>
      <c r="N8614">
        <v>0.39722222200000001</v>
      </c>
      <c r="O8614">
        <v>0</v>
      </c>
      <c r="P8614">
        <v>1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9.5371393259999979E-2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9.5371393259999979E-2</v>
      </c>
    </row>
    <row r="8615" spans="1:31" x14ac:dyDescent="0.25">
      <c r="A8615">
        <v>2289807</v>
      </c>
      <c r="B8615">
        <v>1</v>
      </c>
      <c r="C8615" t="s">
        <v>80</v>
      </c>
      <c r="D8615" t="s">
        <v>100</v>
      </c>
      <c r="E8615" t="s">
        <v>165</v>
      </c>
      <c r="F8615" t="s">
        <v>24690</v>
      </c>
      <c r="G8615" t="s">
        <v>198</v>
      </c>
      <c r="H8615" t="s">
        <v>150</v>
      </c>
      <c r="I8615" t="s">
        <v>136</v>
      </c>
      <c r="J8615" t="s">
        <v>137</v>
      </c>
      <c r="K8615" t="s">
        <v>138</v>
      </c>
      <c r="L8615" t="s">
        <v>24691</v>
      </c>
      <c r="M8615" t="s">
        <v>24692</v>
      </c>
      <c r="N8615">
        <v>1.150555555</v>
      </c>
      <c r="O8615">
        <v>0</v>
      </c>
      <c r="P8615">
        <v>1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0.45017300035575841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0.45017300035575841</v>
      </c>
    </row>
    <row r="8616" spans="1:31" x14ac:dyDescent="0.25">
      <c r="A8616">
        <v>2289993</v>
      </c>
      <c r="B8616">
        <v>1</v>
      </c>
      <c r="C8616" t="s">
        <v>81</v>
      </c>
      <c r="D8616" t="s">
        <v>118</v>
      </c>
      <c r="E8616" t="s">
        <v>141</v>
      </c>
      <c r="F8616" t="s">
        <v>24693</v>
      </c>
      <c r="G8616" t="s">
        <v>268</v>
      </c>
      <c r="H8616" t="s">
        <v>135</v>
      </c>
      <c r="I8616" t="s">
        <v>136</v>
      </c>
      <c r="J8616" t="s">
        <v>137</v>
      </c>
      <c r="K8616" t="s">
        <v>138</v>
      </c>
      <c r="L8616" t="s">
        <v>24694</v>
      </c>
      <c r="M8616" t="s">
        <v>24695</v>
      </c>
      <c r="N8616">
        <v>2.105</v>
      </c>
      <c r="O8616">
        <v>0</v>
      </c>
      <c r="P8616">
        <v>106</v>
      </c>
      <c r="Q8616">
        <v>0</v>
      </c>
      <c r="R8616">
        <v>1</v>
      </c>
      <c r="S8616">
        <v>0</v>
      </c>
      <c r="T8616">
        <v>5</v>
      </c>
      <c r="U8616">
        <v>0</v>
      </c>
      <c r="V8616">
        <v>0</v>
      </c>
      <c r="W8616">
        <v>0</v>
      </c>
      <c r="X8616">
        <v>32.340411596151995</v>
      </c>
      <c r="Y8616">
        <v>0</v>
      </c>
      <c r="Z8616">
        <v>1.8319972986243003</v>
      </c>
      <c r="AA8616">
        <v>0</v>
      </c>
      <c r="AB8616">
        <v>4.6826903722818756</v>
      </c>
      <c r="AC8616">
        <v>0</v>
      </c>
      <c r="AD8616">
        <v>0</v>
      </c>
      <c r="AE8616">
        <v>38.855099267058172</v>
      </c>
    </row>
    <row r="8617" spans="1:31" x14ac:dyDescent="0.25">
      <c r="A8617">
        <v>2289701</v>
      </c>
      <c r="B8617">
        <v>1</v>
      </c>
      <c r="C8617" t="s">
        <v>80</v>
      </c>
      <c r="D8617" t="s">
        <v>101</v>
      </c>
      <c r="E8617" t="s">
        <v>147</v>
      </c>
      <c r="F8617" t="s">
        <v>24696</v>
      </c>
      <c r="G8617" t="s">
        <v>1296</v>
      </c>
      <c r="H8617" t="s">
        <v>150</v>
      </c>
      <c r="I8617" t="s">
        <v>136</v>
      </c>
      <c r="J8617" t="s">
        <v>137</v>
      </c>
      <c r="K8617" t="s">
        <v>138</v>
      </c>
      <c r="L8617" t="s">
        <v>24697</v>
      </c>
      <c r="M8617" t="s">
        <v>24698</v>
      </c>
      <c r="N8617">
        <v>1.331388888</v>
      </c>
      <c r="O8617">
        <v>0</v>
      </c>
      <c r="P8617">
        <v>8</v>
      </c>
      <c r="Q8617">
        <v>0</v>
      </c>
      <c r="R8617">
        <v>2</v>
      </c>
      <c r="S8617">
        <v>0</v>
      </c>
      <c r="T8617">
        <v>3</v>
      </c>
      <c r="U8617">
        <v>0</v>
      </c>
      <c r="V8617">
        <v>0</v>
      </c>
      <c r="W8617">
        <v>0</v>
      </c>
      <c r="X8617">
        <v>0.70933836283314999</v>
      </c>
      <c r="Y8617">
        <v>0</v>
      </c>
      <c r="Z8617">
        <v>0.13002444718362499</v>
      </c>
      <c r="AA8617">
        <v>0</v>
      </c>
      <c r="AB8617">
        <v>0.70444449373869167</v>
      </c>
      <c r="AC8617">
        <v>0</v>
      </c>
      <c r="AD8617">
        <v>0</v>
      </c>
      <c r="AE8617">
        <v>1.5438073037554667</v>
      </c>
    </row>
    <row r="8618" spans="1:31" x14ac:dyDescent="0.25">
      <c r="A8618">
        <v>2289750</v>
      </c>
      <c r="B8618">
        <v>1</v>
      </c>
      <c r="C8618" t="s">
        <v>81</v>
      </c>
      <c r="D8618" t="s">
        <v>123</v>
      </c>
      <c r="E8618" t="s">
        <v>147</v>
      </c>
      <c r="F8618" t="s">
        <v>24699</v>
      </c>
      <c r="G8618" t="s">
        <v>149</v>
      </c>
      <c r="H8618" t="s">
        <v>150</v>
      </c>
      <c r="I8618" t="s">
        <v>136</v>
      </c>
      <c r="J8618" t="s">
        <v>137</v>
      </c>
      <c r="K8618" t="s">
        <v>138</v>
      </c>
      <c r="L8618" t="s">
        <v>24700</v>
      </c>
      <c r="M8618" t="s">
        <v>24701</v>
      </c>
      <c r="N8618">
        <v>1.483333333</v>
      </c>
      <c r="O8618">
        <v>0</v>
      </c>
      <c r="P8618">
        <v>0</v>
      </c>
      <c r="Q8618">
        <v>0</v>
      </c>
      <c r="R8618">
        <v>12</v>
      </c>
      <c r="S8618">
        <v>0</v>
      </c>
      <c r="T8618">
        <v>3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5.5950758068640667</v>
      </c>
      <c r="AA8618">
        <v>0</v>
      </c>
      <c r="AB8618">
        <v>9.7063569136103851</v>
      </c>
      <c r="AC8618">
        <v>0</v>
      </c>
      <c r="AD8618">
        <v>0</v>
      </c>
      <c r="AE8618">
        <v>15.301432720474452</v>
      </c>
    </row>
    <row r="8619" spans="1:31" x14ac:dyDescent="0.25">
      <c r="A8619">
        <v>2289833</v>
      </c>
      <c r="B8619">
        <v>1</v>
      </c>
      <c r="C8619" t="s">
        <v>80</v>
      </c>
      <c r="D8619" t="s">
        <v>104</v>
      </c>
      <c r="E8619" t="s">
        <v>132</v>
      </c>
      <c r="F8619" t="s">
        <v>24702</v>
      </c>
      <c r="G8619" t="s">
        <v>297</v>
      </c>
      <c r="H8619" t="s">
        <v>135</v>
      </c>
      <c r="I8619" t="s">
        <v>136</v>
      </c>
      <c r="J8619" t="s">
        <v>137</v>
      </c>
      <c r="K8619" t="s">
        <v>138</v>
      </c>
      <c r="L8619" t="s">
        <v>24703</v>
      </c>
      <c r="M8619" t="s">
        <v>24704</v>
      </c>
      <c r="N8619">
        <v>6.9361111109999998</v>
      </c>
      <c r="O8619">
        <v>4</v>
      </c>
      <c r="P8619">
        <v>0</v>
      </c>
      <c r="Q8619">
        <v>3</v>
      </c>
      <c r="R8619">
        <v>0</v>
      </c>
      <c r="S8619">
        <v>8</v>
      </c>
      <c r="T8619">
        <v>0</v>
      </c>
      <c r="U8619">
        <v>0</v>
      </c>
      <c r="V8619">
        <v>0</v>
      </c>
      <c r="W8619">
        <v>4.9969869374129496</v>
      </c>
      <c r="X8619">
        <v>0</v>
      </c>
      <c r="Y8619">
        <v>4.4206493633640012</v>
      </c>
      <c r="Z8619">
        <v>0</v>
      </c>
      <c r="AA8619">
        <v>33.408000494128537</v>
      </c>
      <c r="AB8619">
        <v>0</v>
      </c>
      <c r="AC8619">
        <v>0</v>
      </c>
      <c r="AD8619">
        <v>0</v>
      </c>
      <c r="AE8619">
        <v>42.825636794905492</v>
      </c>
    </row>
    <row r="8620" spans="1:31" x14ac:dyDescent="0.25">
      <c r="A8620">
        <v>2289618</v>
      </c>
      <c r="B8620">
        <v>1</v>
      </c>
      <c r="C8620" t="s">
        <v>81</v>
      </c>
      <c r="D8620" t="s">
        <v>115</v>
      </c>
      <c r="E8620" t="s">
        <v>132</v>
      </c>
      <c r="F8620" t="s">
        <v>20419</v>
      </c>
      <c r="G8620" t="s">
        <v>134</v>
      </c>
      <c r="H8620" t="s">
        <v>135</v>
      </c>
      <c r="I8620" t="s">
        <v>738</v>
      </c>
      <c r="J8620" t="s">
        <v>137</v>
      </c>
      <c r="K8620" t="s">
        <v>138</v>
      </c>
      <c r="L8620" t="s">
        <v>24705</v>
      </c>
      <c r="M8620" t="s">
        <v>24706</v>
      </c>
      <c r="N8620">
        <v>7.7777769999999996E-3</v>
      </c>
      <c r="O8620">
        <v>0</v>
      </c>
      <c r="P8620">
        <v>809</v>
      </c>
      <c r="Q8620">
        <v>1</v>
      </c>
      <c r="R8620">
        <v>40</v>
      </c>
      <c r="S8620">
        <v>4</v>
      </c>
      <c r="T8620">
        <v>39</v>
      </c>
      <c r="U8620">
        <v>1</v>
      </c>
      <c r="V8620">
        <v>0</v>
      </c>
      <c r="W8620">
        <v>0</v>
      </c>
      <c r="X8620">
        <v>0.47596999354177755</v>
      </c>
      <c r="Y8620">
        <v>1.8611040826933333E-2</v>
      </c>
      <c r="Z8620">
        <v>0.11211770022833331</v>
      </c>
      <c r="AA8620">
        <v>3.9797248738255547E-2</v>
      </c>
      <c r="AB8620">
        <v>0.10801931665847779</v>
      </c>
      <c r="AC8620">
        <v>0.18200201725066667</v>
      </c>
      <c r="AD8620">
        <v>0</v>
      </c>
      <c r="AE8620">
        <v>0.93651731724444409</v>
      </c>
    </row>
    <row r="8621" spans="1:31" x14ac:dyDescent="0.25">
      <c r="A8621">
        <v>2289770</v>
      </c>
      <c r="B8621">
        <v>1</v>
      </c>
      <c r="C8621" t="s">
        <v>81</v>
      </c>
      <c r="D8621" t="s">
        <v>112</v>
      </c>
      <c r="E8621" t="s">
        <v>141</v>
      </c>
      <c r="F8621" t="s">
        <v>24707</v>
      </c>
      <c r="G8621" t="s">
        <v>268</v>
      </c>
      <c r="H8621" t="s">
        <v>135</v>
      </c>
      <c r="I8621" t="s">
        <v>136</v>
      </c>
      <c r="J8621" t="s">
        <v>137</v>
      </c>
      <c r="K8621" t="s">
        <v>138</v>
      </c>
      <c r="L8621" t="s">
        <v>24708</v>
      </c>
      <c r="M8621" t="s">
        <v>24709</v>
      </c>
      <c r="N8621">
        <v>2.5222222219999999</v>
      </c>
      <c r="O8621">
        <v>0</v>
      </c>
      <c r="P8621">
        <v>0</v>
      </c>
      <c r="Q8621">
        <v>0</v>
      </c>
      <c r="R8621">
        <v>5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7.7069655265878829</v>
      </c>
      <c r="AA8621">
        <v>0</v>
      </c>
      <c r="AB8621">
        <v>0</v>
      </c>
      <c r="AC8621">
        <v>0</v>
      </c>
      <c r="AD8621">
        <v>0</v>
      </c>
      <c r="AE8621">
        <v>7.7069655265878829</v>
      </c>
    </row>
    <row r="8622" spans="1:31" x14ac:dyDescent="0.25">
      <c r="A8622">
        <v>2289870</v>
      </c>
      <c r="B8622">
        <v>1</v>
      </c>
      <c r="C8622" t="s">
        <v>80</v>
      </c>
      <c r="D8622" t="s">
        <v>107</v>
      </c>
      <c r="E8622" t="s">
        <v>147</v>
      </c>
      <c r="F8622" t="s">
        <v>9321</v>
      </c>
      <c r="G8622" t="s">
        <v>261</v>
      </c>
      <c r="H8622" t="s">
        <v>150</v>
      </c>
      <c r="I8622" t="s">
        <v>136</v>
      </c>
      <c r="J8622" t="s">
        <v>137</v>
      </c>
      <c r="K8622" t="s">
        <v>138</v>
      </c>
      <c r="L8622" t="s">
        <v>24710</v>
      </c>
      <c r="M8622" t="s">
        <v>24711</v>
      </c>
      <c r="N8622">
        <v>0.53694444399999997</v>
      </c>
      <c r="O8622">
        <v>0</v>
      </c>
      <c r="P8622">
        <v>76</v>
      </c>
      <c r="Q8622">
        <v>0</v>
      </c>
      <c r="R8622">
        <v>0</v>
      </c>
      <c r="S8622">
        <v>0</v>
      </c>
      <c r="T8622">
        <v>9</v>
      </c>
      <c r="U8622">
        <v>0</v>
      </c>
      <c r="V8622">
        <v>0</v>
      </c>
      <c r="W8622">
        <v>0</v>
      </c>
      <c r="X8622">
        <v>9.2407407564355761</v>
      </c>
      <c r="Y8622">
        <v>0</v>
      </c>
      <c r="Z8622">
        <v>0</v>
      </c>
      <c r="AA8622">
        <v>0</v>
      </c>
      <c r="AB8622">
        <v>4.5290471027034283</v>
      </c>
      <c r="AC8622">
        <v>0</v>
      </c>
      <c r="AD8622">
        <v>0</v>
      </c>
      <c r="AE8622">
        <v>13.769787859139004</v>
      </c>
    </row>
    <row r="8623" spans="1:31" x14ac:dyDescent="0.25">
      <c r="A8623">
        <v>2290019</v>
      </c>
      <c r="B8623">
        <v>1</v>
      </c>
      <c r="C8623" t="s">
        <v>81</v>
      </c>
      <c r="D8623" t="s">
        <v>123</v>
      </c>
      <c r="E8623" t="s">
        <v>165</v>
      </c>
      <c r="F8623" t="s">
        <v>24712</v>
      </c>
      <c r="G8623" t="s">
        <v>198</v>
      </c>
      <c r="H8623" t="s">
        <v>150</v>
      </c>
      <c r="I8623" t="s">
        <v>136</v>
      </c>
      <c r="J8623" t="s">
        <v>137</v>
      </c>
      <c r="K8623" t="s">
        <v>138</v>
      </c>
      <c r="L8623" t="s">
        <v>24713</v>
      </c>
      <c r="M8623" t="s">
        <v>24714</v>
      </c>
      <c r="N8623">
        <v>0.79194444399999997</v>
      </c>
      <c r="O8623">
        <v>0</v>
      </c>
      <c r="P8623">
        <v>2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0.48344115017293332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0.48344115017293332</v>
      </c>
    </row>
    <row r="8624" spans="1:31" x14ac:dyDescent="0.25">
      <c r="A8624">
        <v>2290119</v>
      </c>
      <c r="B8624">
        <v>1</v>
      </c>
      <c r="C8624" t="s">
        <v>80</v>
      </c>
      <c r="D8624" t="s">
        <v>98</v>
      </c>
      <c r="E8624" t="s">
        <v>165</v>
      </c>
      <c r="F8624" t="s">
        <v>24715</v>
      </c>
      <c r="G8624" t="s">
        <v>198</v>
      </c>
      <c r="H8624" t="s">
        <v>150</v>
      </c>
      <c r="I8624" t="s">
        <v>136</v>
      </c>
      <c r="J8624" t="s">
        <v>137</v>
      </c>
      <c r="K8624" t="s">
        <v>138</v>
      </c>
      <c r="L8624" t="s">
        <v>24716</v>
      </c>
      <c r="M8624" t="s">
        <v>24717</v>
      </c>
      <c r="N8624">
        <v>2.571666666</v>
      </c>
      <c r="O8624">
        <v>0</v>
      </c>
      <c r="P8624">
        <v>1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0.32434769424349996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0.32434769424349996</v>
      </c>
    </row>
    <row r="8625" spans="1:31" x14ac:dyDescent="0.25">
      <c r="A8625">
        <v>2290039</v>
      </c>
      <c r="B8625">
        <v>1</v>
      </c>
      <c r="C8625" t="s">
        <v>81</v>
      </c>
      <c r="D8625" t="s">
        <v>123</v>
      </c>
      <c r="E8625" t="s">
        <v>165</v>
      </c>
      <c r="F8625" t="s">
        <v>24718</v>
      </c>
      <c r="G8625" t="s">
        <v>198</v>
      </c>
      <c r="H8625" t="s">
        <v>150</v>
      </c>
      <c r="I8625" t="s">
        <v>136</v>
      </c>
      <c r="J8625" t="s">
        <v>137</v>
      </c>
      <c r="K8625" t="s">
        <v>138</v>
      </c>
      <c r="L8625" t="s">
        <v>24719</v>
      </c>
      <c r="M8625" t="s">
        <v>24720</v>
      </c>
      <c r="N8625">
        <v>1.341111111</v>
      </c>
      <c r="O8625">
        <v>0</v>
      </c>
      <c r="P8625">
        <v>0</v>
      </c>
      <c r="Q8625">
        <v>0</v>
      </c>
      <c r="R8625">
        <v>2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7.4104976752466689E-2</v>
      </c>
      <c r="AA8625">
        <v>0</v>
      </c>
      <c r="AB8625">
        <v>0</v>
      </c>
      <c r="AC8625">
        <v>0</v>
      </c>
      <c r="AD8625">
        <v>0</v>
      </c>
      <c r="AE8625">
        <v>7.4104976752466689E-2</v>
      </c>
    </row>
    <row r="8626" spans="1:31" x14ac:dyDescent="0.25">
      <c r="A8626">
        <v>2290059</v>
      </c>
      <c r="B8626">
        <v>1</v>
      </c>
      <c r="C8626" t="s">
        <v>81</v>
      </c>
      <c r="D8626" t="s">
        <v>118</v>
      </c>
      <c r="E8626" t="s">
        <v>141</v>
      </c>
      <c r="F8626" t="s">
        <v>24721</v>
      </c>
      <c r="G8626" t="s">
        <v>268</v>
      </c>
      <c r="H8626" t="s">
        <v>135</v>
      </c>
      <c r="I8626" t="s">
        <v>136</v>
      </c>
      <c r="J8626" t="s">
        <v>137</v>
      </c>
      <c r="K8626" t="s">
        <v>138</v>
      </c>
      <c r="L8626" t="s">
        <v>24722</v>
      </c>
      <c r="M8626" t="s">
        <v>24723</v>
      </c>
      <c r="N8626">
        <v>1.9941666659999999</v>
      </c>
      <c r="O8626">
        <v>0</v>
      </c>
      <c r="P8626">
        <v>0</v>
      </c>
      <c r="Q8626">
        <v>2</v>
      </c>
      <c r="R8626">
        <v>0</v>
      </c>
      <c r="S8626">
        <v>2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81.781298681271707</v>
      </c>
      <c r="Z8626">
        <v>0</v>
      </c>
      <c r="AA8626">
        <v>11.339063192156253</v>
      </c>
      <c r="AB8626">
        <v>0</v>
      </c>
      <c r="AC8626">
        <v>0</v>
      </c>
      <c r="AD8626">
        <v>0</v>
      </c>
      <c r="AE8626">
        <v>93.120361873427953</v>
      </c>
    </row>
    <row r="8627" spans="1:31" x14ac:dyDescent="0.25">
      <c r="A8627">
        <v>2289561</v>
      </c>
      <c r="B8627">
        <v>1</v>
      </c>
      <c r="C8627" t="s">
        <v>80</v>
      </c>
      <c r="D8627" t="s">
        <v>83</v>
      </c>
      <c r="E8627" t="s">
        <v>141</v>
      </c>
      <c r="F8627" t="s">
        <v>24724</v>
      </c>
      <c r="G8627" t="s">
        <v>134</v>
      </c>
      <c r="H8627" t="s">
        <v>135</v>
      </c>
      <c r="I8627" t="s">
        <v>136</v>
      </c>
      <c r="J8627" t="s">
        <v>137</v>
      </c>
      <c r="K8627" t="s">
        <v>138</v>
      </c>
      <c r="L8627" t="s">
        <v>24725</v>
      </c>
      <c r="M8627" t="s">
        <v>24726</v>
      </c>
      <c r="N8627">
        <v>0.52972222199999996</v>
      </c>
      <c r="O8627">
        <v>0</v>
      </c>
      <c r="P8627">
        <v>2846</v>
      </c>
      <c r="Q8627">
        <v>0</v>
      </c>
      <c r="R8627">
        <v>0</v>
      </c>
      <c r="S8627">
        <v>0</v>
      </c>
      <c r="T8627">
        <v>368</v>
      </c>
      <c r="U8627">
        <v>0</v>
      </c>
      <c r="V8627">
        <v>1</v>
      </c>
      <c r="W8627">
        <v>0</v>
      </c>
      <c r="X8627">
        <v>379.95391359331649</v>
      </c>
      <c r="Y8627">
        <v>0</v>
      </c>
      <c r="Z8627">
        <v>0</v>
      </c>
      <c r="AA8627">
        <v>0</v>
      </c>
      <c r="AB8627">
        <v>92.967638962162781</v>
      </c>
      <c r="AC8627">
        <v>0</v>
      </c>
      <c r="AD8627">
        <v>37.246744201860153</v>
      </c>
      <c r="AE8627">
        <v>510.16829675733942</v>
      </c>
    </row>
    <row r="8628" spans="1:31" x14ac:dyDescent="0.25">
      <c r="A8628">
        <v>2290082</v>
      </c>
      <c r="B8628">
        <v>1</v>
      </c>
      <c r="C8628" t="s">
        <v>81</v>
      </c>
      <c r="D8628" t="s">
        <v>113</v>
      </c>
      <c r="E8628" t="s">
        <v>141</v>
      </c>
      <c r="F8628" t="s">
        <v>24727</v>
      </c>
      <c r="G8628" t="s">
        <v>2482</v>
      </c>
      <c r="H8628" t="s">
        <v>135</v>
      </c>
      <c r="I8628" t="s">
        <v>136</v>
      </c>
      <c r="J8628" t="s">
        <v>137</v>
      </c>
      <c r="K8628" t="s">
        <v>138</v>
      </c>
      <c r="L8628" t="s">
        <v>24728</v>
      </c>
      <c r="M8628" t="s">
        <v>24729</v>
      </c>
      <c r="N8628">
        <v>6.2930555549999996</v>
      </c>
      <c r="O8628">
        <v>0</v>
      </c>
      <c r="P8628">
        <v>59</v>
      </c>
      <c r="Q8628">
        <v>0</v>
      </c>
      <c r="R8628">
        <v>1</v>
      </c>
      <c r="S8628">
        <v>0</v>
      </c>
      <c r="T8628">
        <v>2</v>
      </c>
      <c r="U8628">
        <v>0</v>
      </c>
      <c r="V8628">
        <v>0</v>
      </c>
      <c r="W8628">
        <v>0</v>
      </c>
      <c r="X8628">
        <v>59.70058826118774</v>
      </c>
      <c r="Y8628">
        <v>0</v>
      </c>
      <c r="Z8628">
        <v>11.076217884349125</v>
      </c>
      <c r="AA8628">
        <v>0</v>
      </c>
      <c r="AB8628">
        <v>0.48372932847845823</v>
      </c>
      <c r="AC8628">
        <v>0</v>
      </c>
      <c r="AD8628">
        <v>0</v>
      </c>
      <c r="AE8628">
        <v>71.260535474015327</v>
      </c>
    </row>
    <row r="8629" spans="1:31" x14ac:dyDescent="0.25">
      <c r="A8629">
        <v>2289747</v>
      </c>
      <c r="B8629">
        <v>1</v>
      </c>
      <c r="C8629" t="s">
        <v>81</v>
      </c>
      <c r="D8629" t="s">
        <v>116</v>
      </c>
      <c r="E8629" t="s">
        <v>132</v>
      </c>
      <c r="F8629" t="s">
        <v>24730</v>
      </c>
      <c r="G8629" t="s">
        <v>134</v>
      </c>
      <c r="H8629" t="s">
        <v>135</v>
      </c>
      <c r="I8629" t="s">
        <v>136</v>
      </c>
      <c r="J8629" t="s">
        <v>137</v>
      </c>
      <c r="K8629" t="s">
        <v>138</v>
      </c>
      <c r="L8629" t="s">
        <v>24731</v>
      </c>
      <c r="M8629" t="s">
        <v>24732</v>
      </c>
      <c r="N8629">
        <v>0.59805555499999996</v>
      </c>
      <c r="O8629">
        <v>1</v>
      </c>
      <c r="P8629">
        <v>47</v>
      </c>
      <c r="Q8629">
        <v>137</v>
      </c>
      <c r="R8629">
        <v>35</v>
      </c>
      <c r="S8629">
        <v>2</v>
      </c>
      <c r="T8629">
        <v>0</v>
      </c>
      <c r="U8629">
        <v>0</v>
      </c>
      <c r="V8629">
        <v>0</v>
      </c>
      <c r="W8629">
        <v>1.3289356975499999E-2</v>
      </c>
      <c r="X8629">
        <v>1.8094487635441836</v>
      </c>
      <c r="Y8629">
        <v>20.116377813663551</v>
      </c>
      <c r="Z8629">
        <v>7.0906749490809702</v>
      </c>
      <c r="AA8629">
        <v>0.9149698709697639</v>
      </c>
      <c r="AB8629">
        <v>0</v>
      </c>
      <c r="AC8629">
        <v>0</v>
      </c>
      <c r="AD8629">
        <v>0</v>
      </c>
      <c r="AE8629">
        <v>29.944760754233968</v>
      </c>
    </row>
    <row r="8630" spans="1:31" x14ac:dyDescent="0.25">
      <c r="A8630">
        <v>2290102</v>
      </c>
      <c r="B8630">
        <v>1</v>
      </c>
      <c r="C8630" t="s">
        <v>80</v>
      </c>
      <c r="D8630" t="s">
        <v>103</v>
      </c>
      <c r="E8630" t="s">
        <v>165</v>
      </c>
      <c r="F8630" t="s">
        <v>24733</v>
      </c>
      <c r="G8630" t="s">
        <v>198</v>
      </c>
      <c r="H8630" t="s">
        <v>150</v>
      </c>
      <c r="I8630" t="s">
        <v>136</v>
      </c>
      <c r="J8630" t="s">
        <v>137</v>
      </c>
      <c r="K8630" t="s">
        <v>138</v>
      </c>
      <c r="L8630" t="s">
        <v>24734</v>
      </c>
      <c r="M8630" t="s">
        <v>24735</v>
      </c>
      <c r="N8630">
        <v>0.72222222199999997</v>
      </c>
      <c r="O8630">
        <v>0</v>
      </c>
      <c r="P8630">
        <v>0</v>
      </c>
      <c r="Q8630">
        <v>0</v>
      </c>
      <c r="R8630">
        <v>4</v>
      </c>
      <c r="S8630">
        <v>0</v>
      </c>
      <c r="T8630">
        <v>1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1.8160973972887504</v>
      </c>
      <c r="AA8630">
        <v>0</v>
      </c>
      <c r="AB8630">
        <v>0</v>
      </c>
      <c r="AC8630">
        <v>0</v>
      </c>
      <c r="AD8630">
        <v>0</v>
      </c>
      <c r="AE8630">
        <v>1.8160973972887504</v>
      </c>
    </row>
    <row r="8631" spans="1:31" x14ac:dyDescent="0.25">
      <c r="A8631">
        <v>2289704</v>
      </c>
      <c r="B8631">
        <v>1</v>
      </c>
      <c r="C8631" t="s">
        <v>80</v>
      </c>
      <c r="D8631" t="s">
        <v>110</v>
      </c>
      <c r="E8631" t="s">
        <v>141</v>
      </c>
      <c r="F8631" t="s">
        <v>24736</v>
      </c>
      <c r="G8631" t="s">
        <v>154</v>
      </c>
      <c r="H8631" t="s">
        <v>135</v>
      </c>
      <c r="I8631" t="s">
        <v>136</v>
      </c>
      <c r="J8631" t="s">
        <v>137</v>
      </c>
      <c r="K8631" t="s">
        <v>144</v>
      </c>
      <c r="L8631" t="s">
        <v>24737</v>
      </c>
      <c r="M8631" t="s">
        <v>24738</v>
      </c>
      <c r="N8631">
        <v>8.0083333329999995</v>
      </c>
      <c r="O8631">
        <v>0</v>
      </c>
      <c r="P8631">
        <v>396</v>
      </c>
      <c r="Q8631">
        <v>0</v>
      </c>
      <c r="R8631">
        <v>0</v>
      </c>
      <c r="S8631">
        <v>0</v>
      </c>
      <c r="T8631">
        <v>72</v>
      </c>
      <c r="U8631">
        <v>0</v>
      </c>
      <c r="V8631">
        <v>0</v>
      </c>
      <c r="W8631">
        <v>0</v>
      </c>
      <c r="X8631">
        <v>903.43825774631603</v>
      </c>
      <c r="Y8631">
        <v>0</v>
      </c>
      <c r="Z8631">
        <v>0</v>
      </c>
      <c r="AA8631">
        <v>0</v>
      </c>
      <c r="AB8631">
        <v>395.43468676545615</v>
      </c>
      <c r="AC8631">
        <v>0</v>
      </c>
      <c r="AD8631">
        <v>0</v>
      </c>
      <c r="AE8631">
        <v>1298.8729445117722</v>
      </c>
    </row>
    <row r="8632" spans="1:31" x14ac:dyDescent="0.25">
      <c r="A8632">
        <v>2289604</v>
      </c>
      <c r="B8632">
        <v>1</v>
      </c>
      <c r="C8632" t="s">
        <v>80</v>
      </c>
      <c r="D8632" t="s">
        <v>105</v>
      </c>
      <c r="E8632" t="s">
        <v>157</v>
      </c>
      <c r="F8632" t="s">
        <v>14959</v>
      </c>
      <c r="G8632" t="s">
        <v>134</v>
      </c>
      <c r="H8632" t="s">
        <v>135</v>
      </c>
      <c r="I8632" t="s">
        <v>136</v>
      </c>
      <c r="J8632" t="s">
        <v>137</v>
      </c>
      <c r="K8632" t="s">
        <v>138</v>
      </c>
      <c r="L8632" t="s">
        <v>24739</v>
      </c>
      <c r="M8632" t="s">
        <v>24740</v>
      </c>
      <c r="N8632">
        <v>1.048888888</v>
      </c>
      <c r="O8632">
        <v>1</v>
      </c>
      <c r="P8632">
        <v>383</v>
      </c>
      <c r="Q8632">
        <v>1</v>
      </c>
      <c r="R8632">
        <v>2</v>
      </c>
      <c r="S8632">
        <v>6</v>
      </c>
      <c r="T8632">
        <v>44</v>
      </c>
      <c r="U8632">
        <v>0</v>
      </c>
      <c r="V8632">
        <v>0</v>
      </c>
      <c r="W8632">
        <v>0.4856726495175</v>
      </c>
      <c r="X8632">
        <v>121.49160290803496</v>
      </c>
      <c r="Y8632">
        <v>6.9041595166735679</v>
      </c>
      <c r="Z8632">
        <v>1.1110683149049999E-2</v>
      </c>
      <c r="AA8632">
        <v>23.666997326753084</v>
      </c>
      <c r="AB8632">
        <v>30.240687475808993</v>
      </c>
      <c r="AC8632">
        <v>0</v>
      </c>
      <c r="AD8632">
        <v>0</v>
      </c>
      <c r="AE8632">
        <v>182.80023055993715</v>
      </c>
    </row>
    <row r="8633" spans="1:31" x14ac:dyDescent="0.25">
      <c r="A8633">
        <v>2289996</v>
      </c>
      <c r="B8633">
        <v>1</v>
      </c>
      <c r="C8633" t="s">
        <v>80</v>
      </c>
      <c r="D8633" t="s">
        <v>89</v>
      </c>
      <c r="E8633" t="s">
        <v>176</v>
      </c>
      <c r="F8633" t="s">
        <v>24741</v>
      </c>
      <c r="G8633" t="s">
        <v>178</v>
      </c>
      <c r="H8633" t="s">
        <v>150</v>
      </c>
      <c r="I8633" t="s">
        <v>136</v>
      </c>
      <c r="J8633" t="s">
        <v>137</v>
      </c>
      <c r="K8633" t="s">
        <v>138</v>
      </c>
      <c r="L8633" t="s">
        <v>24742</v>
      </c>
      <c r="M8633" t="s">
        <v>24743</v>
      </c>
      <c r="N8633">
        <v>1.9616666659999999</v>
      </c>
      <c r="O8633">
        <v>0</v>
      </c>
      <c r="P8633">
        <v>145</v>
      </c>
      <c r="Q8633">
        <v>0</v>
      </c>
      <c r="R8633">
        <v>0</v>
      </c>
      <c r="S8633">
        <v>0</v>
      </c>
      <c r="T8633">
        <v>20</v>
      </c>
      <c r="U8633">
        <v>0</v>
      </c>
      <c r="V8633">
        <v>0</v>
      </c>
      <c r="W8633">
        <v>0</v>
      </c>
      <c r="X8633">
        <v>156.36802162408907</v>
      </c>
      <c r="Y8633">
        <v>0</v>
      </c>
      <c r="Z8633">
        <v>0</v>
      </c>
      <c r="AA8633">
        <v>0</v>
      </c>
      <c r="AB8633">
        <v>38.245382516615585</v>
      </c>
      <c r="AC8633">
        <v>0</v>
      </c>
      <c r="AD8633">
        <v>0</v>
      </c>
      <c r="AE8633">
        <v>194.61340414070466</v>
      </c>
    </row>
    <row r="8634" spans="1:31" x14ac:dyDescent="0.25">
      <c r="A8634">
        <v>2290500</v>
      </c>
      <c r="B8634">
        <v>1</v>
      </c>
      <c r="C8634" t="s">
        <v>80</v>
      </c>
      <c r="D8634" t="s">
        <v>101</v>
      </c>
      <c r="E8634" t="s">
        <v>165</v>
      </c>
      <c r="F8634" t="s">
        <v>24744</v>
      </c>
      <c r="G8634" t="s">
        <v>167</v>
      </c>
      <c r="H8634" t="s">
        <v>150</v>
      </c>
      <c r="I8634" t="s">
        <v>136</v>
      </c>
      <c r="J8634" t="s">
        <v>137</v>
      </c>
      <c r="K8634" t="s">
        <v>138</v>
      </c>
      <c r="L8634" t="s">
        <v>24745</v>
      </c>
      <c r="M8634" t="s">
        <v>24746</v>
      </c>
      <c r="N8634">
        <v>0.57999999999999996</v>
      </c>
      <c r="O8634">
        <v>0</v>
      </c>
      <c r="P8634">
        <v>1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0.1389742615872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0.1389742615872</v>
      </c>
    </row>
    <row r="8635" spans="1:31" x14ac:dyDescent="0.25">
      <c r="A8635">
        <v>2290523</v>
      </c>
      <c r="B8635">
        <v>1</v>
      </c>
      <c r="C8635" t="s">
        <v>80</v>
      </c>
      <c r="D8635" t="s">
        <v>97</v>
      </c>
      <c r="E8635" t="s">
        <v>165</v>
      </c>
      <c r="F8635" t="s">
        <v>13729</v>
      </c>
      <c r="G8635" t="s">
        <v>167</v>
      </c>
      <c r="H8635" t="s">
        <v>150</v>
      </c>
      <c r="I8635" t="s">
        <v>136</v>
      </c>
      <c r="J8635" t="s">
        <v>137</v>
      </c>
      <c r="K8635" t="s">
        <v>138</v>
      </c>
      <c r="L8635" t="s">
        <v>24747</v>
      </c>
      <c r="M8635" t="s">
        <v>24748</v>
      </c>
      <c r="N8635">
        <v>1.2338888880000001</v>
      </c>
      <c r="O8635">
        <v>0</v>
      </c>
      <c r="P8635">
        <v>3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1.0706534442013667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1.0706534442013667</v>
      </c>
    </row>
    <row r="8636" spans="1:31" x14ac:dyDescent="0.25">
      <c r="A8636">
        <v>2290715</v>
      </c>
      <c r="B8636">
        <v>1</v>
      </c>
      <c r="C8636" t="s">
        <v>81</v>
      </c>
      <c r="D8636" t="s">
        <v>128</v>
      </c>
      <c r="E8636" t="s">
        <v>165</v>
      </c>
      <c r="F8636" t="s">
        <v>24749</v>
      </c>
      <c r="G8636" t="s">
        <v>225</v>
      </c>
      <c r="H8636" t="s">
        <v>150</v>
      </c>
      <c r="I8636" t="s">
        <v>136</v>
      </c>
      <c r="J8636" t="s">
        <v>137</v>
      </c>
      <c r="K8636" t="s">
        <v>138</v>
      </c>
      <c r="L8636" t="s">
        <v>24750</v>
      </c>
      <c r="M8636" t="s">
        <v>24751</v>
      </c>
      <c r="N8636">
        <v>1.5780555549999999</v>
      </c>
      <c r="O8636">
        <v>0</v>
      </c>
      <c r="P8636">
        <v>7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2.0312119045672334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2.0312119045672334</v>
      </c>
    </row>
    <row r="8637" spans="1:31" x14ac:dyDescent="0.25">
      <c r="A8637">
        <v>2290569</v>
      </c>
      <c r="B8637">
        <v>1</v>
      </c>
      <c r="C8637" t="s">
        <v>80</v>
      </c>
      <c r="D8637" t="s">
        <v>94</v>
      </c>
      <c r="E8637" t="s">
        <v>176</v>
      </c>
      <c r="F8637" t="s">
        <v>24752</v>
      </c>
      <c r="G8637" t="s">
        <v>314</v>
      </c>
      <c r="H8637" t="s">
        <v>150</v>
      </c>
      <c r="I8637" t="s">
        <v>136</v>
      </c>
      <c r="J8637" t="s">
        <v>137</v>
      </c>
      <c r="K8637" t="s">
        <v>138</v>
      </c>
      <c r="L8637" t="s">
        <v>24753</v>
      </c>
      <c r="M8637" t="s">
        <v>24754</v>
      </c>
      <c r="N8637">
        <v>1.971944444</v>
      </c>
      <c r="O8637">
        <v>0</v>
      </c>
      <c r="P8637">
        <v>205</v>
      </c>
      <c r="Q8637">
        <v>0</v>
      </c>
      <c r="R8637">
        <v>0</v>
      </c>
      <c r="S8637">
        <v>0</v>
      </c>
      <c r="T8637">
        <v>10</v>
      </c>
      <c r="U8637">
        <v>0</v>
      </c>
      <c r="V8637">
        <v>0</v>
      </c>
      <c r="W8637">
        <v>0</v>
      </c>
      <c r="X8637">
        <v>87.808159595721733</v>
      </c>
      <c r="Y8637">
        <v>0</v>
      </c>
      <c r="Z8637">
        <v>0</v>
      </c>
      <c r="AA8637">
        <v>0</v>
      </c>
      <c r="AB8637">
        <v>9.0448560657565515</v>
      </c>
      <c r="AC8637">
        <v>0</v>
      </c>
      <c r="AD8637">
        <v>0</v>
      </c>
      <c r="AE8637">
        <v>96.853015661478281</v>
      </c>
    </row>
    <row r="8638" spans="1:31" x14ac:dyDescent="0.25">
      <c r="A8638">
        <v>2290669</v>
      </c>
      <c r="B8638">
        <v>1</v>
      </c>
      <c r="C8638" t="s">
        <v>80</v>
      </c>
      <c r="D8638" t="s">
        <v>96</v>
      </c>
      <c r="E8638" t="s">
        <v>165</v>
      </c>
      <c r="F8638" t="s">
        <v>24755</v>
      </c>
      <c r="G8638" t="s">
        <v>198</v>
      </c>
      <c r="H8638" t="s">
        <v>150</v>
      </c>
      <c r="I8638" t="s">
        <v>136</v>
      </c>
      <c r="J8638" t="s">
        <v>137</v>
      </c>
      <c r="K8638" t="s">
        <v>138</v>
      </c>
      <c r="L8638" t="s">
        <v>24756</v>
      </c>
      <c r="M8638" t="s">
        <v>24757</v>
      </c>
      <c r="N8638">
        <v>6.7838888879999999</v>
      </c>
      <c r="O8638">
        <v>0</v>
      </c>
      <c r="P8638">
        <v>0</v>
      </c>
      <c r="Q8638">
        <v>0</v>
      </c>
      <c r="R8638">
        <v>1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1.4730249417900001</v>
      </c>
      <c r="AA8638">
        <v>0</v>
      </c>
      <c r="AB8638">
        <v>0</v>
      </c>
      <c r="AC8638">
        <v>0</v>
      </c>
      <c r="AD8638">
        <v>0</v>
      </c>
      <c r="AE8638">
        <v>1.4730249417900001</v>
      </c>
    </row>
    <row r="8639" spans="1:31" x14ac:dyDescent="0.25">
      <c r="A8639">
        <v>2290423</v>
      </c>
      <c r="B8639">
        <v>1</v>
      </c>
      <c r="C8639" t="s">
        <v>80</v>
      </c>
      <c r="D8639" t="s">
        <v>110</v>
      </c>
      <c r="E8639" t="s">
        <v>141</v>
      </c>
      <c r="F8639" t="s">
        <v>24758</v>
      </c>
      <c r="G8639" t="s">
        <v>154</v>
      </c>
      <c r="H8639" t="s">
        <v>135</v>
      </c>
      <c r="I8639" t="s">
        <v>136</v>
      </c>
      <c r="J8639" t="s">
        <v>137</v>
      </c>
      <c r="K8639" t="s">
        <v>144</v>
      </c>
      <c r="L8639" t="s">
        <v>24759</v>
      </c>
      <c r="M8639" t="s">
        <v>24760</v>
      </c>
      <c r="N8639">
        <v>4.9383333330000001</v>
      </c>
      <c r="O8639">
        <v>0</v>
      </c>
      <c r="P8639">
        <v>109</v>
      </c>
      <c r="Q8639">
        <v>0</v>
      </c>
      <c r="R8639">
        <v>0</v>
      </c>
      <c r="S8639">
        <v>0</v>
      </c>
      <c r="T8639">
        <v>4</v>
      </c>
      <c r="U8639">
        <v>0</v>
      </c>
      <c r="V8639">
        <v>0</v>
      </c>
      <c r="W8639">
        <v>0</v>
      </c>
      <c r="X8639">
        <v>173.32638200976012</v>
      </c>
      <c r="Y8639">
        <v>0</v>
      </c>
      <c r="Z8639">
        <v>0</v>
      </c>
      <c r="AA8639">
        <v>0</v>
      </c>
      <c r="AB8639">
        <v>118.75254076849684</v>
      </c>
      <c r="AC8639">
        <v>0</v>
      </c>
      <c r="AD8639">
        <v>0</v>
      </c>
      <c r="AE8639">
        <v>292.07892277825698</v>
      </c>
    </row>
    <row r="8640" spans="1:31" x14ac:dyDescent="0.25">
      <c r="A8640">
        <v>2290684</v>
      </c>
      <c r="B8640">
        <v>1</v>
      </c>
      <c r="C8640" t="s">
        <v>80</v>
      </c>
      <c r="D8640" t="s">
        <v>99</v>
      </c>
      <c r="E8640" t="s">
        <v>165</v>
      </c>
      <c r="F8640" t="s">
        <v>24761</v>
      </c>
      <c r="G8640" t="s">
        <v>198</v>
      </c>
      <c r="H8640" t="s">
        <v>150</v>
      </c>
      <c r="I8640" t="s">
        <v>136</v>
      </c>
      <c r="J8640" t="s">
        <v>137</v>
      </c>
      <c r="K8640" t="s">
        <v>138</v>
      </c>
      <c r="L8640" t="s">
        <v>24762</v>
      </c>
      <c r="M8640" t="s">
        <v>24763</v>
      </c>
      <c r="N8640">
        <v>2.4722222220000001</v>
      </c>
      <c r="O8640">
        <v>0</v>
      </c>
      <c r="P8640">
        <v>1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0.16135271425166667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0.16135271425166667</v>
      </c>
    </row>
    <row r="8641" spans="1:31" x14ac:dyDescent="0.25">
      <c r="A8641">
        <v>2290541</v>
      </c>
      <c r="B8641">
        <v>1</v>
      </c>
      <c r="C8641" t="s">
        <v>80</v>
      </c>
      <c r="D8641" t="s">
        <v>86</v>
      </c>
      <c r="E8641" t="s">
        <v>312</v>
      </c>
      <c r="F8641" t="s">
        <v>23155</v>
      </c>
      <c r="G8641" t="s">
        <v>380</v>
      </c>
      <c r="H8641" t="s">
        <v>150</v>
      </c>
      <c r="I8641" t="s">
        <v>136</v>
      </c>
      <c r="J8641" t="s">
        <v>137</v>
      </c>
      <c r="K8641" t="s">
        <v>138</v>
      </c>
      <c r="L8641" t="s">
        <v>24764</v>
      </c>
      <c r="M8641" t="s">
        <v>24765</v>
      </c>
      <c r="N8641">
        <v>5.744444444</v>
      </c>
      <c r="O8641">
        <v>0</v>
      </c>
      <c r="P8641">
        <v>17</v>
      </c>
      <c r="Q8641">
        <v>0</v>
      </c>
      <c r="R8641">
        <v>2</v>
      </c>
      <c r="S8641">
        <v>0</v>
      </c>
      <c r="T8641">
        <v>2</v>
      </c>
      <c r="U8641">
        <v>0</v>
      </c>
      <c r="V8641">
        <v>0</v>
      </c>
      <c r="W8641">
        <v>0</v>
      </c>
      <c r="X8641">
        <v>95.149261399587914</v>
      </c>
      <c r="Y8641">
        <v>0</v>
      </c>
      <c r="Z8641">
        <v>2.5379198552988003</v>
      </c>
      <c r="AA8641">
        <v>0</v>
      </c>
      <c r="AB8641">
        <v>85.442134282383449</v>
      </c>
      <c r="AC8641">
        <v>0</v>
      </c>
      <c r="AD8641">
        <v>0</v>
      </c>
      <c r="AE8641">
        <v>183.12931553727014</v>
      </c>
    </row>
    <row r="8642" spans="1:31" x14ac:dyDescent="0.25">
      <c r="A8642">
        <v>2290790</v>
      </c>
      <c r="B8642">
        <v>1</v>
      </c>
      <c r="C8642" t="s">
        <v>80</v>
      </c>
      <c r="D8642" t="s">
        <v>96</v>
      </c>
      <c r="E8642" t="s">
        <v>165</v>
      </c>
      <c r="F8642" t="s">
        <v>24766</v>
      </c>
      <c r="G8642" t="s">
        <v>167</v>
      </c>
      <c r="H8642" t="s">
        <v>150</v>
      </c>
      <c r="I8642" t="s">
        <v>136</v>
      </c>
      <c r="J8642" t="s">
        <v>137</v>
      </c>
      <c r="K8642" t="s">
        <v>138</v>
      </c>
      <c r="L8642" t="s">
        <v>24767</v>
      </c>
      <c r="M8642" t="s">
        <v>24768</v>
      </c>
      <c r="N8642">
        <v>8.0205555549999996</v>
      </c>
      <c r="O8642">
        <v>0</v>
      </c>
      <c r="P8642">
        <v>1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2.895203742515331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2.895203742515331</v>
      </c>
    </row>
    <row r="8643" spans="1:31" x14ac:dyDescent="0.25">
      <c r="A8643">
        <v>2290690</v>
      </c>
      <c r="B8643">
        <v>1</v>
      </c>
      <c r="C8643" t="s">
        <v>80</v>
      </c>
      <c r="D8643" t="s">
        <v>98</v>
      </c>
      <c r="E8643" t="s">
        <v>147</v>
      </c>
      <c r="F8643" t="s">
        <v>24769</v>
      </c>
      <c r="G8643" t="s">
        <v>149</v>
      </c>
      <c r="H8643" t="s">
        <v>150</v>
      </c>
      <c r="I8643" t="s">
        <v>136</v>
      </c>
      <c r="J8643" t="s">
        <v>137</v>
      </c>
      <c r="K8643" t="s">
        <v>138</v>
      </c>
      <c r="L8643" t="s">
        <v>24770</v>
      </c>
      <c r="M8643" t="s">
        <v>24771</v>
      </c>
      <c r="N8643">
        <v>1.938055555</v>
      </c>
      <c r="O8643">
        <v>0</v>
      </c>
      <c r="P8643">
        <v>0</v>
      </c>
      <c r="Q8643">
        <v>0</v>
      </c>
      <c r="R8643">
        <v>1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1.1987674010542666</v>
      </c>
      <c r="AA8643">
        <v>0</v>
      </c>
      <c r="AB8643">
        <v>0</v>
      </c>
      <c r="AC8643">
        <v>0</v>
      </c>
      <c r="AD8643">
        <v>0</v>
      </c>
      <c r="AE8643">
        <v>1.1987674010542666</v>
      </c>
    </row>
    <row r="8644" spans="1:31" x14ac:dyDescent="0.25">
      <c r="A8644">
        <v>2290381</v>
      </c>
      <c r="B8644">
        <v>1</v>
      </c>
      <c r="C8644" t="s">
        <v>81</v>
      </c>
      <c r="D8644" t="s">
        <v>112</v>
      </c>
      <c r="E8644" t="s">
        <v>157</v>
      </c>
      <c r="F8644" t="s">
        <v>24436</v>
      </c>
      <c r="G8644" t="s">
        <v>134</v>
      </c>
      <c r="H8644" t="s">
        <v>135</v>
      </c>
      <c r="I8644" t="s">
        <v>136</v>
      </c>
      <c r="J8644" t="s">
        <v>137</v>
      </c>
      <c r="K8644" t="s">
        <v>138</v>
      </c>
      <c r="L8644" t="s">
        <v>24772</v>
      </c>
      <c r="M8644" t="s">
        <v>24773</v>
      </c>
      <c r="N8644">
        <v>0.30333333299999998</v>
      </c>
      <c r="O8644">
        <v>0</v>
      </c>
      <c r="P8644">
        <v>1282</v>
      </c>
      <c r="Q8644">
        <v>5</v>
      </c>
      <c r="R8644">
        <v>38</v>
      </c>
      <c r="S8644">
        <v>8</v>
      </c>
      <c r="T8644">
        <v>69</v>
      </c>
      <c r="U8644">
        <v>1</v>
      </c>
      <c r="V8644">
        <v>1</v>
      </c>
      <c r="W8644">
        <v>0</v>
      </c>
      <c r="X8644">
        <v>24.970128188485955</v>
      </c>
      <c r="Y8644">
        <v>7.3695137435347995</v>
      </c>
      <c r="Z8644">
        <v>0.86453892571409996</v>
      </c>
      <c r="AA8644">
        <v>4.4170916814542549</v>
      </c>
      <c r="AB8644">
        <v>3.4846508014190891</v>
      </c>
      <c r="AC8644">
        <v>21.882418015118265</v>
      </c>
      <c r="AD8644">
        <v>22.778988294372262</v>
      </c>
      <c r="AE8644">
        <v>85.767329650098731</v>
      </c>
    </row>
    <row r="8645" spans="1:31" x14ac:dyDescent="0.25">
      <c r="A8645">
        <v>2290713</v>
      </c>
      <c r="B8645">
        <v>1</v>
      </c>
      <c r="C8645" t="s">
        <v>80</v>
      </c>
      <c r="D8645" t="s">
        <v>96</v>
      </c>
      <c r="E8645" t="s">
        <v>165</v>
      </c>
      <c r="F8645" t="s">
        <v>24774</v>
      </c>
      <c r="G8645" t="s">
        <v>261</v>
      </c>
      <c r="H8645" t="s">
        <v>150</v>
      </c>
      <c r="I8645" t="s">
        <v>136</v>
      </c>
      <c r="J8645" t="s">
        <v>137</v>
      </c>
      <c r="K8645" t="s">
        <v>138</v>
      </c>
      <c r="L8645" t="s">
        <v>24775</v>
      </c>
      <c r="M8645" t="s">
        <v>24776</v>
      </c>
      <c r="N8645">
        <v>4.5350000000000001</v>
      </c>
      <c r="O8645">
        <v>0</v>
      </c>
      <c r="P8645">
        <v>1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1.1343227967225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1.1343227967225</v>
      </c>
    </row>
    <row r="8646" spans="1:31" x14ac:dyDescent="0.25">
      <c r="A8646">
        <v>2290527</v>
      </c>
      <c r="B8646">
        <v>1</v>
      </c>
      <c r="C8646" t="s">
        <v>80</v>
      </c>
      <c r="D8646" t="s">
        <v>85</v>
      </c>
      <c r="E8646" t="s">
        <v>165</v>
      </c>
      <c r="F8646" t="s">
        <v>23872</v>
      </c>
      <c r="G8646" t="s">
        <v>167</v>
      </c>
      <c r="H8646" t="s">
        <v>150</v>
      </c>
      <c r="I8646" t="s">
        <v>136</v>
      </c>
      <c r="J8646" t="s">
        <v>137</v>
      </c>
      <c r="K8646" t="s">
        <v>138</v>
      </c>
      <c r="L8646" t="s">
        <v>24777</v>
      </c>
      <c r="M8646" t="s">
        <v>24778</v>
      </c>
      <c r="N8646">
        <v>1.2852777769999999</v>
      </c>
      <c r="O8646">
        <v>0</v>
      </c>
      <c r="P8646">
        <v>9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2.3335696334280169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2.3335696334280169</v>
      </c>
    </row>
    <row r="8647" spans="1:31" x14ac:dyDescent="0.25">
      <c r="A8647">
        <v>2290421</v>
      </c>
      <c r="B8647">
        <v>1</v>
      </c>
      <c r="C8647" t="s">
        <v>80</v>
      </c>
      <c r="D8647" t="s">
        <v>94</v>
      </c>
      <c r="E8647" t="s">
        <v>147</v>
      </c>
      <c r="F8647" t="s">
        <v>24779</v>
      </c>
      <c r="G8647" t="s">
        <v>261</v>
      </c>
      <c r="H8647" t="s">
        <v>150</v>
      </c>
      <c r="I8647" t="s">
        <v>136</v>
      </c>
      <c r="J8647" t="s">
        <v>137</v>
      </c>
      <c r="K8647" t="s">
        <v>138</v>
      </c>
      <c r="L8647" t="s">
        <v>24780</v>
      </c>
      <c r="M8647" t="s">
        <v>24781</v>
      </c>
      <c r="N8647">
        <v>0.56083333300000004</v>
      </c>
      <c r="O8647">
        <v>0</v>
      </c>
      <c r="P8647">
        <v>181</v>
      </c>
      <c r="Q8647">
        <v>0</v>
      </c>
      <c r="R8647">
        <v>0</v>
      </c>
      <c r="S8647">
        <v>0</v>
      </c>
      <c r="T8647">
        <v>4</v>
      </c>
      <c r="U8647">
        <v>0</v>
      </c>
      <c r="V8647">
        <v>0</v>
      </c>
      <c r="W8647">
        <v>0</v>
      </c>
      <c r="X8647">
        <v>29.322337502888882</v>
      </c>
      <c r="Y8647">
        <v>0</v>
      </c>
      <c r="Z8647">
        <v>0</v>
      </c>
      <c r="AA8647">
        <v>0</v>
      </c>
      <c r="AB8647">
        <v>0.73123195139474995</v>
      </c>
      <c r="AC8647">
        <v>0</v>
      </c>
      <c r="AD8647">
        <v>0</v>
      </c>
      <c r="AE8647">
        <v>30.053569454283632</v>
      </c>
    </row>
    <row r="8648" spans="1:31" x14ac:dyDescent="0.25">
      <c r="A8648">
        <v>2290799</v>
      </c>
      <c r="B8648">
        <v>1</v>
      </c>
      <c r="C8648" t="s">
        <v>80</v>
      </c>
      <c r="D8648" t="s">
        <v>96</v>
      </c>
      <c r="E8648" t="s">
        <v>165</v>
      </c>
      <c r="F8648" t="s">
        <v>24782</v>
      </c>
      <c r="G8648" t="s">
        <v>198</v>
      </c>
      <c r="H8648" t="s">
        <v>150</v>
      </c>
      <c r="I8648" t="s">
        <v>136</v>
      </c>
      <c r="J8648" t="s">
        <v>137</v>
      </c>
      <c r="K8648" t="s">
        <v>138</v>
      </c>
      <c r="L8648" t="s">
        <v>24783</v>
      </c>
      <c r="M8648" t="s">
        <v>24784</v>
      </c>
      <c r="N8648">
        <v>3.4366666659999998</v>
      </c>
      <c r="O8648">
        <v>0</v>
      </c>
      <c r="P8648">
        <v>1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18.120999729972084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18.120999729972084</v>
      </c>
    </row>
    <row r="8649" spans="1:31" x14ac:dyDescent="0.25">
      <c r="A8649">
        <v>2290650</v>
      </c>
      <c r="B8649">
        <v>1</v>
      </c>
      <c r="C8649" t="s">
        <v>80</v>
      </c>
      <c r="D8649" t="s">
        <v>83</v>
      </c>
      <c r="E8649" t="s">
        <v>132</v>
      </c>
      <c r="F8649" t="s">
        <v>24785</v>
      </c>
      <c r="G8649" t="s">
        <v>297</v>
      </c>
      <c r="H8649" t="s">
        <v>135</v>
      </c>
      <c r="I8649" t="s">
        <v>136</v>
      </c>
      <c r="J8649" t="s">
        <v>3</v>
      </c>
      <c r="K8649" t="s">
        <v>138</v>
      </c>
      <c r="L8649" t="s">
        <v>24786</v>
      </c>
      <c r="M8649" t="s">
        <v>24787</v>
      </c>
      <c r="N8649">
        <v>2.0594444439999999</v>
      </c>
      <c r="O8649">
        <v>0</v>
      </c>
      <c r="P8649">
        <v>9</v>
      </c>
      <c r="Q8649">
        <v>0</v>
      </c>
      <c r="R8649">
        <v>22</v>
      </c>
      <c r="S8649">
        <v>5</v>
      </c>
      <c r="T8649">
        <v>35</v>
      </c>
      <c r="U8649">
        <v>4</v>
      </c>
      <c r="V8649">
        <v>4</v>
      </c>
      <c r="W8649">
        <v>0</v>
      </c>
      <c r="X8649">
        <v>4.4371572229517326</v>
      </c>
      <c r="Y8649">
        <v>0</v>
      </c>
      <c r="Z8649">
        <v>46.027852436058168</v>
      </c>
      <c r="AA8649">
        <v>119.48238605218671</v>
      </c>
      <c r="AB8649">
        <v>162.37495381997005</v>
      </c>
      <c r="AC8649">
        <v>309.94067708260684</v>
      </c>
      <c r="AD8649">
        <v>276.53168751538692</v>
      </c>
      <c r="AE8649">
        <v>918.79471412916041</v>
      </c>
    </row>
    <row r="8650" spans="1:31" x14ac:dyDescent="0.25">
      <c r="A8650">
        <v>2290779</v>
      </c>
      <c r="B8650">
        <v>1</v>
      </c>
      <c r="C8650" t="s">
        <v>80</v>
      </c>
      <c r="D8650" t="s">
        <v>102</v>
      </c>
      <c r="E8650" t="s">
        <v>176</v>
      </c>
      <c r="F8650" t="s">
        <v>24788</v>
      </c>
      <c r="G8650" t="s">
        <v>149</v>
      </c>
      <c r="H8650" t="s">
        <v>150</v>
      </c>
      <c r="I8650" t="s">
        <v>136</v>
      </c>
      <c r="J8650" t="s">
        <v>137</v>
      </c>
      <c r="K8650" t="s">
        <v>138</v>
      </c>
      <c r="L8650" t="s">
        <v>24789</v>
      </c>
      <c r="M8650" t="s">
        <v>24790</v>
      </c>
      <c r="N8650">
        <v>0.38555555499999999</v>
      </c>
      <c r="O8650">
        <v>0</v>
      </c>
      <c r="P8650">
        <v>3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0.13785190587359999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0.13785190587359999</v>
      </c>
    </row>
    <row r="8651" spans="1:31" x14ac:dyDescent="0.25">
      <c r="A8651">
        <v>2290544</v>
      </c>
      <c r="B8651">
        <v>1</v>
      </c>
      <c r="C8651" t="s">
        <v>80</v>
      </c>
      <c r="D8651" t="s">
        <v>105</v>
      </c>
      <c r="E8651" t="s">
        <v>141</v>
      </c>
      <c r="F8651" t="s">
        <v>24791</v>
      </c>
      <c r="G8651" t="s">
        <v>268</v>
      </c>
      <c r="H8651" t="s">
        <v>135</v>
      </c>
      <c r="I8651" t="s">
        <v>136</v>
      </c>
      <c r="J8651" t="s">
        <v>137</v>
      </c>
      <c r="K8651" t="s">
        <v>138</v>
      </c>
      <c r="L8651" t="s">
        <v>24792</v>
      </c>
      <c r="M8651" t="s">
        <v>24793</v>
      </c>
      <c r="N8651">
        <v>1.328333333</v>
      </c>
      <c r="O8651">
        <v>0</v>
      </c>
      <c r="P8651">
        <v>0</v>
      </c>
      <c r="Q8651">
        <v>0</v>
      </c>
      <c r="R8651">
        <v>0</v>
      </c>
      <c r="S8651">
        <v>1</v>
      </c>
      <c r="T8651">
        <v>0</v>
      </c>
      <c r="U8651">
        <v>1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14.9698648529679</v>
      </c>
      <c r="AB8651">
        <v>0</v>
      </c>
      <c r="AC8651">
        <v>19.143820186325332</v>
      </c>
      <c r="AD8651">
        <v>0</v>
      </c>
      <c r="AE8651">
        <v>34.11368503929323</v>
      </c>
    </row>
    <row r="8652" spans="1:31" x14ac:dyDescent="0.25">
      <c r="A8652">
        <v>2290444</v>
      </c>
      <c r="B8652">
        <v>1</v>
      </c>
      <c r="C8652" t="s">
        <v>80</v>
      </c>
      <c r="D8652" t="s">
        <v>83</v>
      </c>
      <c r="E8652" t="s">
        <v>141</v>
      </c>
      <c r="F8652" t="s">
        <v>24794</v>
      </c>
      <c r="G8652" t="s">
        <v>268</v>
      </c>
      <c r="H8652" t="s">
        <v>135</v>
      </c>
      <c r="I8652" t="s">
        <v>136</v>
      </c>
      <c r="J8652" t="s">
        <v>137</v>
      </c>
      <c r="K8652" t="s">
        <v>138</v>
      </c>
      <c r="L8652" t="s">
        <v>24795</v>
      </c>
      <c r="M8652" t="s">
        <v>24796</v>
      </c>
      <c r="N8652">
        <v>1.4211111110000001</v>
      </c>
      <c r="O8652">
        <v>0</v>
      </c>
      <c r="P8652">
        <v>132</v>
      </c>
      <c r="Q8652">
        <v>0</v>
      </c>
      <c r="R8652">
        <v>1</v>
      </c>
      <c r="S8652">
        <v>36</v>
      </c>
      <c r="T8652">
        <v>17</v>
      </c>
      <c r="U8652">
        <v>19</v>
      </c>
      <c r="V8652">
        <v>3</v>
      </c>
      <c r="W8652">
        <v>0</v>
      </c>
      <c r="X8652">
        <v>58.398274546389281</v>
      </c>
      <c r="Y8652">
        <v>0</v>
      </c>
      <c r="Z8652">
        <v>0.71448991175900001</v>
      </c>
      <c r="AA8652">
        <v>502.10837949473023</v>
      </c>
      <c r="AB8652">
        <v>22.966482999790657</v>
      </c>
      <c r="AC8652">
        <v>1728.9152930121434</v>
      </c>
      <c r="AD8652">
        <v>253.26411152934531</v>
      </c>
      <c r="AE8652">
        <v>2566.3670314941578</v>
      </c>
    </row>
    <row r="8653" spans="1:31" x14ac:dyDescent="0.25">
      <c r="A8653">
        <v>2290401</v>
      </c>
      <c r="B8653">
        <v>1</v>
      </c>
      <c r="C8653" t="s">
        <v>80</v>
      </c>
      <c r="D8653" t="s">
        <v>100</v>
      </c>
      <c r="E8653" t="s">
        <v>157</v>
      </c>
      <c r="F8653" t="s">
        <v>13023</v>
      </c>
      <c r="G8653" t="s">
        <v>134</v>
      </c>
      <c r="H8653" t="s">
        <v>135</v>
      </c>
      <c r="I8653" t="s">
        <v>136</v>
      </c>
      <c r="J8653" t="s">
        <v>137</v>
      </c>
      <c r="K8653" t="s">
        <v>138</v>
      </c>
      <c r="L8653" t="s">
        <v>24797</v>
      </c>
      <c r="M8653" t="s">
        <v>24798</v>
      </c>
      <c r="N8653">
        <v>8.2777776999999997E-2</v>
      </c>
      <c r="O8653">
        <v>2</v>
      </c>
      <c r="P8653">
        <v>1325</v>
      </c>
      <c r="Q8653">
        <v>15</v>
      </c>
      <c r="R8653">
        <v>143</v>
      </c>
      <c r="S8653">
        <v>30</v>
      </c>
      <c r="T8653">
        <v>112</v>
      </c>
      <c r="U8653">
        <v>2</v>
      </c>
      <c r="V8653">
        <v>0</v>
      </c>
      <c r="W8653">
        <v>2.7490314226800001E-2</v>
      </c>
      <c r="X8653">
        <v>35.879753786495527</v>
      </c>
      <c r="Y8653">
        <v>3.9762986179443334</v>
      </c>
      <c r="Z8653">
        <v>6.3479105094694521</v>
      </c>
      <c r="AA8653">
        <v>14.918418841029752</v>
      </c>
      <c r="AB8653">
        <v>6.4455986417356819</v>
      </c>
      <c r="AC8653">
        <v>5.8350925483943339</v>
      </c>
      <c r="AD8653">
        <v>0</v>
      </c>
      <c r="AE8653">
        <v>73.43056325929588</v>
      </c>
    </row>
    <row r="8654" spans="1:31" x14ac:dyDescent="0.25">
      <c r="A8654">
        <v>2290756</v>
      </c>
      <c r="B8654">
        <v>1</v>
      </c>
      <c r="C8654" t="s">
        <v>81</v>
      </c>
      <c r="D8654" t="s">
        <v>112</v>
      </c>
      <c r="E8654" t="s">
        <v>165</v>
      </c>
      <c r="F8654" t="s">
        <v>24799</v>
      </c>
      <c r="G8654" t="s">
        <v>198</v>
      </c>
      <c r="H8654" t="s">
        <v>150</v>
      </c>
      <c r="I8654" t="s">
        <v>136</v>
      </c>
      <c r="J8654" t="s">
        <v>137</v>
      </c>
      <c r="K8654" t="s">
        <v>138</v>
      </c>
      <c r="L8654" t="s">
        <v>24800</v>
      </c>
      <c r="M8654" t="s">
        <v>24801</v>
      </c>
      <c r="N8654">
        <v>0.41499999999999998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1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2.5335829543050001E-2</v>
      </c>
      <c r="AC8654">
        <v>0</v>
      </c>
      <c r="AD8654">
        <v>0</v>
      </c>
      <c r="AE8654">
        <v>2.5335829543050001E-2</v>
      </c>
    </row>
    <row r="8655" spans="1:31" x14ac:dyDescent="0.25">
      <c r="A8655">
        <v>2290816</v>
      </c>
      <c r="B8655">
        <v>1</v>
      </c>
      <c r="C8655" t="s">
        <v>80</v>
      </c>
      <c r="D8655" t="s">
        <v>95</v>
      </c>
      <c r="E8655" t="s">
        <v>157</v>
      </c>
      <c r="F8655" t="s">
        <v>3892</v>
      </c>
      <c r="G8655" t="s">
        <v>134</v>
      </c>
      <c r="H8655" t="s">
        <v>135</v>
      </c>
      <c r="I8655" t="s">
        <v>136</v>
      </c>
      <c r="J8655" t="s">
        <v>137</v>
      </c>
      <c r="K8655" t="s">
        <v>138</v>
      </c>
      <c r="L8655" t="s">
        <v>24802</v>
      </c>
      <c r="M8655" t="s">
        <v>24803</v>
      </c>
      <c r="N8655">
        <v>0.27083333300000001</v>
      </c>
      <c r="O8655">
        <v>4</v>
      </c>
      <c r="P8655">
        <v>397</v>
      </c>
      <c r="Q8655">
        <v>8</v>
      </c>
      <c r="R8655">
        <v>2</v>
      </c>
      <c r="S8655">
        <v>32</v>
      </c>
      <c r="T8655">
        <v>16</v>
      </c>
      <c r="U8655">
        <v>3</v>
      </c>
      <c r="V8655">
        <v>0</v>
      </c>
      <c r="W8655">
        <v>0.85605212384250007</v>
      </c>
      <c r="X8655">
        <v>34.639485804218765</v>
      </c>
      <c r="Y8655">
        <v>28.56533547344749</v>
      </c>
      <c r="Z8655">
        <v>0.81759269414062496</v>
      </c>
      <c r="AA8655">
        <v>83.647327358172504</v>
      </c>
      <c r="AB8655">
        <v>1.5786401331214583</v>
      </c>
      <c r="AC8655">
        <v>28.104629154387503</v>
      </c>
      <c r="AD8655">
        <v>0</v>
      </c>
      <c r="AE8655">
        <v>178.20906274133088</v>
      </c>
    </row>
    <row r="8656" spans="1:31" x14ac:dyDescent="0.25">
      <c r="A8656">
        <v>2290441</v>
      </c>
      <c r="B8656">
        <v>1</v>
      </c>
      <c r="C8656" t="s">
        <v>81</v>
      </c>
      <c r="D8656" t="s">
        <v>120</v>
      </c>
      <c r="E8656" t="s">
        <v>165</v>
      </c>
      <c r="F8656" t="s">
        <v>24804</v>
      </c>
      <c r="G8656" t="s">
        <v>198</v>
      </c>
      <c r="H8656" t="s">
        <v>150</v>
      </c>
      <c r="I8656" t="s">
        <v>136</v>
      </c>
      <c r="J8656" t="s">
        <v>137</v>
      </c>
      <c r="K8656" t="s">
        <v>138</v>
      </c>
      <c r="L8656" t="s">
        <v>24805</v>
      </c>
      <c r="M8656" t="s">
        <v>24806</v>
      </c>
      <c r="N8656">
        <v>1.2894444439999999</v>
      </c>
      <c r="O8656">
        <v>0</v>
      </c>
      <c r="P8656">
        <v>1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0.36086437389599996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0.36086437389599996</v>
      </c>
    </row>
    <row r="8657" spans="1:31" x14ac:dyDescent="0.25">
      <c r="A8657">
        <v>2290321</v>
      </c>
      <c r="B8657">
        <v>1</v>
      </c>
      <c r="C8657" t="s">
        <v>81</v>
      </c>
      <c r="D8657" t="s">
        <v>128</v>
      </c>
      <c r="E8657" t="s">
        <v>322</v>
      </c>
      <c r="F8657" t="s">
        <v>17158</v>
      </c>
      <c r="G8657" t="s">
        <v>143</v>
      </c>
      <c r="H8657" t="s">
        <v>135</v>
      </c>
      <c r="I8657" t="s">
        <v>136</v>
      </c>
      <c r="J8657" t="s">
        <v>137</v>
      </c>
      <c r="K8657" t="s">
        <v>144</v>
      </c>
      <c r="L8657" t="s">
        <v>24807</v>
      </c>
      <c r="M8657" t="s">
        <v>24808</v>
      </c>
      <c r="N8657">
        <v>0.87583333299999999</v>
      </c>
      <c r="O8657">
        <v>0</v>
      </c>
      <c r="P8657">
        <v>5329</v>
      </c>
      <c r="Q8657">
        <v>7</v>
      </c>
      <c r="R8657">
        <v>24</v>
      </c>
      <c r="S8657">
        <v>9</v>
      </c>
      <c r="T8657">
        <v>209</v>
      </c>
      <c r="U8657">
        <v>1</v>
      </c>
      <c r="V8657">
        <v>0</v>
      </c>
      <c r="W8657">
        <v>0</v>
      </c>
      <c r="X8657">
        <v>974.80854464107153</v>
      </c>
      <c r="Y8657">
        <v>10.087074883611676</v>
      </c>
      <c r="Z8657">
        <v>8.5190745711175264</v>
      </c>
      <c r="AA8657">
        <v>43.954827838317541</v>
      </c>
      <c r="AB8657">
        <v>126.16915743483213</v>
      </c>
      <c r="AC8657">
        <v>3.6642919556040003</v>
      </c>
      <c r="AD8657">
        <v>0</v>
      </c>
      <c r="AE8657">
        <v>1167.2029713245545</v>
      </c>
    </row>
    <row r="8658" spans="1:31" x14ac:dyDescent="0.25">
      <c r="A8658">
        <v>2290653</v>
      </c>
      <c r="B8658">
        <v>1</v>
      </c>
      <c r="C8658" t="s">
        <v>80</v>
      </c>
      <c r="D8658" t="s">
        <v>108</v>
      </c>
      <c r="E8658" t="s">
        <v>147</v>
      </c>
      <c r="F8658" t="s">
        <v>24809</v>
      </c>
      <c r="G8658" t="s">
        <v>149</v>
      </c>
      <c r="H8658" t="s">
        <v>150</v>
      </c>
      <c r="I8658" t="s">
        <v>136</v>
      </c>
      <c r="J8658" t="s">
        <v>137</v>
      </c>
      <c r="K8658" t="s">
        <v>138</v>
      </c>
      <c r="L8658" t="s">
        <v>24810</v>
      </c>
      <c r="M8658" t="s">
        <v>24811</v>
      </c>
      <c r="N8658">
        <v>2.1205555550000001</v>
      </c>
      <c r="O8658">
        <v>0</v>
      </c>
      <c r="P8658">
        <v>6</v>
      </c>
      <c r="Q8658">
        <v>0</v>
      </c>
      <c r="R8658">
        <v>4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0.93571328696037503</v>
      </c>
      <c r="Y8658">
        <v>0</v>
      </c>
      <c r="Z8658">
        <v>1.8012049524745666</v>
      </c>
      <c r="AA8658">
        <v>0</v>
      </c>
      <c r="AB8658">
        <v>0</v>
      </c>
      <c r="AC8658">
        <v>0</v>
      </c>
      <c r="AD8658">
        <v>0</v>
      </c>
      <c r="AE8658">
        <v>2.7369182394349414</v>
      </c>
    </row>
    <row r="8659" spans="1:31" x14ac:dyDescent="0.25">
      <c r="A8659">
        <v>2290298</v>
      </c>
      <c r="B8659">
        <v>1</v>
      </c>
      <c r="C8659" t="s">
        <v>80</v>
      </c>
      <c r="D8659" t="s">
        <v>84</v>
      </c>
      <c r="E8659" t="s">
        <v>165</v>
      </c>
      <c r="F8659" t="s">
        <v>24812</v>
      </c>
      <c r="G8659" t="s">
        <v>198</v>
      </c>
      <c r="H8659" t="s">
        <v>150</v>
      </c>
      <c r="I8659" t="s">
        <v>136</v>
      </c>
      <c r="J8659" t="s">
        <v>137</v>
      </c>
      <c r="K8659" t="s">
        <v>138</v>
      </c>
      <c r="L8659" t="s">
        <v>24813</v>
      </c>
      <c r="M8659" t="s">
        <v>24814</v>
      </c>
      <c r="N8659">
        <v>1.2738888880000001</v>
      </c>
      <c r="O8659">
        <v>0</v>
      </c>
      <c r="P8659">
        <v>2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1.0798633435166667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1.0798633435166667</v>
      </c>
    </row>
    <row r="8660" spans="1:31" x14ac:dyDescent="0.25">
      <c r="A8660">
        <v>2290776</v>
      </c>
      <c r="B8660">
        <v>1</v>
      </c>
      <c r="C8660" t="s">
        <v>80</v>
      </c>
      <c r="D8660" t="s">
        <v>94</v>
      </c>
      <c r="E8660" t="s">
        <v>147</v>
      </c>
      <c r="F8660" t="s">
        <v>24815</v>
      </c>
      <c r="G8660" t="s">
        <v>149</v>
      </c>
      <c r="H8660" t="s">
        <v>150</v>
      </c>
      <c r="I8660" t="s">
        <v>136</v>
      </c>
      <c r="J8660" t="s">
        <v>137</v>
      </c>
      <c r="K8660" t="s">
        <v>138</v>
      </c>
      <c r="L8660" t="s">
        <v>24816</v>
      </c>
      <c r="M8660" t="s">
        <v>24817</v>
      </c>
      <c r="N8660">
        <v>1.490277777</v>
      </c>
      <c r="O8660">
        <v>0</v>
      </c>
      <c r="P8660">
        <v>8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0.98994445107958329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0.98994445107958329</v>
      </c>
    </row>
    <row r="8661" spans="1:31" x14ac:dyDescent="0.25">
      <c r="A8661">
        <v>2290627</v>
      </c>
      <c r="B8661">
        <v>1</v>
      </c>
      <c r="C8661" t="s">
        <v>81</v>
      </c>
      <c r="D8661" t="s">
        <v>115</v>
      </c>
      <c r="E8661" t="s">
        <v>165</v>
      </c>
      <c r="F8661" t="s">
        <v>24818</v>
      </c>
      <c r="G8661" t="s">
        <v>198</v>
      </c>
      <c r="H8661" t="s">
        <v>150</v>
      </c>
      <c r="I8661" t="s">
        <v>136</v>
      </c>
      <c r="J8661" t="s">
        <v>137</v>
      </c>
      <c r="K8661" t="s">
        <v>138</v>
      </c>
      <c r="L8661" t="s">
        <v>24819</v>
      </c>
      <c r="M8661" t="s">
        <v>24820</v>
      </c>
      <c r="N8661">
        <v>3.2197222220000001</v>
      </c>
      <c r="O8661">
        <v>0</v>
      </c>
      <c r="P8661">
        <v>1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0.50738850932355006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0.50738850932355006</v>
      </c>
    </row>
    <row r="8662" spans="1:31" x14ac:dyDescent="0.25">
      <c r="A8662">
        <v>2290676</v>
      </c>
      <c r="B8662">
        <v>1</v>
      </c>
      <c r="C8662" t="s">
        <v>81</v>
      </c>
      <c r="D8662" t="s">
        <v>113</v>
      </c>
      <c r="E8662" t="s">
        <v>165</v>
      </c>
      <c r="F8662" t="s">
        <v>24821</v>
      </c>
      <c r="G8662" t="s">
        <v>198</v>
      </c>
      <c r="H8662" t="s">
        <v>150</v>
      </c>
      <c r="I8662" t="s">
        <v>136</v>
      </c>
      <c r="J8662" t="s">
        <v>137</v>
      </c>
      <c r="K8662" t="s">
        <v>138</v>
      </c>
      <c r="L8662" t="s">
        <v>24822</v>
      </c>
      <c r="M8662" t="s">
        <v>24823</v>
      </c>
      <c r="N8662">
        <v>2.6577777770000002</v>
      </c>
      <c r="O8662">
        <v>0</v>
      </c>
      <c r="P8662">
        <v>1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0.61742939765670002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0.61742939765670002</v>
      </c>
    </row>
    <row r="8663" spans="1:31" x14ac:dyDescent="0.25">
      <c r="A8663">
        <v>2290796</v>
      </c>
      <c r="B8663">
        <v>1</v>
      </c>
      <c r="C8663" t="s">
        <v>80</v>
      </c>
      <c r="D8663" t="s">
        <v>103</v>
      </c>
      <c r="E8663" t="s">
        <v>165</v>
      </c>
      <c r="F8663" t="s">
        <v>24824</v>
      </c>
      <c r="G8663" t="s">
        <v>198</v>
      </c>
      <c r="H8663" t="s">
        <v>150</v>
      </c>
      <c r="I8663" t="s">
        <v>136</v>
      </c>
      <c r="J8663" t="s">
        <v>137</v>
      </c>
      <c r="K8663" t="s">
        <v>138</v>
      </c>
      <c r="L8663" t="s">
        <v>24825</v>
      </c>
      <c r="M8663" t="s">
        <v>24826</v>
      </c>
      <c r="N8663">
        <v>2.5436111110000001</v>
      </c>
      <c r="O8663">
        <v>0</v>
      </c>
      <c r="P8663">
        <v>0</v>
      </c>
      <c r="Q8663">
        <v>0</v>
      </c>
      <c r="R8663">
        <v>1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1.6559479360329168</v>
      </c>
      <c r="AA8663">
        <v>0</v>
      </c>
      <c r="AB8663">
        <v>0</v>
      </c>
      <c r="AC8663">
        <v>0</v>
      </c>
      <c r="AD8663">
        <v>0</v>
      </c>
      <c r="AE8663">
        <v>1.6559479360329168</v>
      </c>
    </row>
    <row r="8664" spans="1:31" x14ac:dyDescent="0.25">
      <c r="A8664">
        <v>2290447</v>
      </c>
      <c r="B8664">
        <v>1</v>
      </c>
      <c r="C8664" t="s">
        <v>80</v>
      </c>
      <c r="D8664" t="s">
        <v>102</v>
      </c>
      <c r="E8664" t="s">
        <v>147</v>
      </c>
      <c r="F8664" t="s">
        <v>24827</v>
      </c>
      <c r="G8664" t="s">
        <v>5157</v>
      </c>
      <c r="H8664" t="s">
        <v>150</v>
      </c>
      <c r="I8664" t="s">
        <v>136</v>
      </c>
      <c r="J8664" t="s">
        <v>137</v>
      </c>
      <c r="K8664" t="s">
        <v>138</v>
      </c>
      <c r="L8664" t="s">
        <v>24828</v>
      </c>
      <c r="M8664" t="s">
        <v>24829</v>
      </c>
      <c r="N8664">
        <v>2.2316666660000002</v>
      </c>
      <c r="O8664">
        <v>0</v>
      </c>
      <c r="P8664">
        <v>19</v>
      </c>
      <c r="Q8664">
        <v>0</v>
      </c>
      <c r="R8664">
        <v>1</v>
      </c>
      <c r="S8664">
        <v>0</v>
      </c>
      <c r="T8664">
        <v>1</v>
      </c>
      <c r="U8664">
        <v>0</v>
      </c>
      <c r="V8664">
        <v>0</v>
      </c>
      <c r="W8664">
        <v>0</v>
      </c>
      <c r="X8664">
        <v>3.0016902165749331</v>
      </c>
      <c r="Y8664">
        <v>0</v>
      </c>
      <c r="Z8664">
        <v>3.4669378898000004E-3</v>
      </c>
      <c r="AA8664">
        <v>0</v>
      </c>
      <c r="AB8664">
        <v>4.0849446999999997E-5</v>
      </c>
      <c r="AC8664">
        <v>0</v>
      </c>
      <c r="AD8664">
        <v>0</v>
      </c>
      <c r="AE8664">
        <v>3.0051980039117332</v>
      </c>
    </row>
    <row r="8665" spans="1:31" x14ac:dyDescent="0.25">
      <c r="A8665">
        <v>2290590</v>
      </c>
      <c r="B8665">
        <v>1</v>
      </c>
      <c r="C8665" t="s">
        <v>80</v>
      </c>
      <c r="D8665" t="s">
        <v>94</v>
      </c>
      <c r="E8665" t="s">
        <v>147</v>
      </c>
      <c r="F8665" t="s">
        <v>24830</v>
      </c>
      <c r="G8665" t="s">
        <v>149</v>
      </c>
      <c r="H8665" t="s">
        <v>150</v>
      </c>
      <c r="I8665" t="s">
        <v>136</v>
      </c>
      <c r="J8665" t="s">
        <v>137</v>
      </c>
      <c r="K8665" t="s">
        <v>138</v>
      </c>
      <c r="L8665" t="s">
        <v>24831</v>
      </c>
      <c r="M8665" t="s">
        <v>24832</v>
      </c>
      <c r="N8665">
        <v>5.2227777770000001</v>
      </c>
      <c r="O8665">
        <v>0</v>
      </c>
      <c r="P8665">
        <v>31</v>
      </c>
      <c r="Q8665">
        <v>0</v>
      </c>
      <c r="R8665">
        <v>0</v>
      </c>
      <c r="S8665">
        <v>0</v>
      </c>
      <c r="T8665">
        <v>5</v>
      </c>
      <c r="U8665">
        <v>0</v>
      </c>
      <c r="V8665">
        <v>0</v>
      </c>
      <c r="W8665">
        <v>0</v>
      </c>
      <c r="X8665">
        <v>33.417932285264975</v>
      </c>
      <c r="Y8665">
        <v>0</v>
      </c>
      <c r="Z8665">
        <v>0</v>
      </c>
      <c r="AA8665">
        <v>0</v>
      </c>
      <c r="AB8665">
        <v>8.5123679062794206</v>
      </c>
      <c r="AC8665">
        <v>0</v>
      </c>
      <c r="AD8665">
        <v>0</v>
      </c>
      <c r="AE8665">
        <v>41.930300191544397</v>
      </c>
    </row>
    <row r="8666" spans="1:31" x14ac:dyDescent="0.25">
      <c r="A8666">
        <v>2290398</v>
      </c>
      <c r="B8666">
        <v>1</v>
      </c>
      <c r="C8666" t="s">
        <v>81</v>
      </c>
      <c r="D8666" t="s">
        <v>118</v>
      </c>
      <c r="E8666" t="s">
        <v>132</v>
      </c>
      <c r="F8666" t="s">
        <v>24833</v>
      </c>
      <c r="G8666" t="s">
        <v>134</v>
      </c>
      <c r="H8666" t="s">
        <v>135</v>
      </c>
      <c r="I8666" t="s">
        <v>136</v>
      </c>
      <c r="J8666" t="s">
        <v>137</v>
      </c>
      <c r="K8666" t="s">
        <v>138</v>
      </c>
      <c r="L8666" t="s">
        <v>24834</v>
      </c>
      <c r="M8666" t="s">
        <v>24835</v>
      </c>
      <c r="N8666">
        <v>1.0266666659999999</v>
      </c>
      <c r="O8666">
        <v>0</v>
      </c>
      <c r="P8666">
        <v>0</v>
      </c>
      <c r="Q8666">
        <v>2</v>
      </c>
      <c r="R8666">
        <v>60</v>
      </c>
      <c r="S8666">
        <v>1</v>
      </c>
      <c r="T8666">
        <v>3</v>
      </c>
      <c r="U8666">
        <v>0</v>
      </c>
      <c r="V8666">
        <v>0</v>
      </c>
      <c r="W8666">
        <v>0</v>
      </c>
      <c r="X8666">
        <v>0</v>
      </c>
      <c r="Y8666">
        <v>1.4717351376035002</v>
      </c>
      <c r="Z8666">
        <v>68.053804363710569</v>
      </c>
      <c r="AA8666">
        <v>4.4573801368532333</v>
      </c>
      <c r="AB8666">
        <v>3.7533768249058279</v>
      </c>
      <c r="AC8666">
        <v>0</v>
      </c>
      <c r="AD8666">
        <v>0</v>
      </c>
      <c r="AE8666">
        <v>77.736296463073131</v>
      </c>
    </row>
    <row r="8667" spans="1:31" x14ac:dyDescent="0.25">
      <c r="A8667">
        <v>2290733</v>
      </c>
      <c r="B8667">
        <v>1</v>
      </c>
      <c r="C8667" t="s">
        <v>81</v>
      </c>
      <c r="D8667" t="s">
        <v>120</v>
      </c>
      <c r="E8667" t="s">
        <v>165</v>
      </c>
      <c r="F8667" t="s">
        <v>24836</v>
      </c>
      <c r="G8667" t="s">
        <v>198</v>
      </c>
      <c r="H8667" t="s">
        <v>150</v>
      </c>
      <c r="I8667" t="s">
        <v>136</v>
      </c>
      <c r="J8667" t="s">
        <v>137</v>
      </c>
      <c r="K8667" t="s">
        <v>138</v>
      </c>
      <c r="L8667" t="s">
        <v>24837</v>
      </c>
      <c r="M8667" t="s">
        <v>24838</v>
      </c>
      <c r="N8667">
        <v>3.491666666</v>
      </c>
      <c r="O8667">
        <v>0</v>
      </c>
      <c r="P8667">
        <v>1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0.91322078351641667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0.91322078351641667</v>
      </c>
    </row>
    <row r="8668" spans="1:31" x14ac:dyDescent="0.25">
      <c r="A8668">
        <v>2290619</v>
      </c>
      <c r="B8668">
        <v>1</v>
      </c>
      <c r="C8668" t="s">
        <v>80</v>
      </c>
      <c r="D8668" t="s">
        <v>105</v>
      </c>
      <c r="E8668" t="s">
        <v>147</v>
      </c>
      <c r="F8668" t="s">
        <v>24839</v>
      </c>
      <c r="G8668" t="s">
        <v>261</v>
      </c>
      <c r="H8668" t="s">
        <v>150</v>
      </c>
      <c r="I8668" t="s">
        <v>136</v>
      </c>
      <c r="J8668" t="s">
        <v>137</v>
      </c>
      <c r="K8668" t="s">
        <v>138</v>
      </c>
      <c r="L8668" t="s">
        <v>24840</v>
      </c>
      <c r="M8668" t="s">
        <v>24841</v>
      </c>
      <c r="N8668">
        <v>0.57972222200000001</v>
      </c>
      <c r="O8668">
        <v>0</v>
      </c>
      <c r="P8668">
        <v>5</v>
      </c>
      <c r="Q8668">
        <v>0</v>
      </c>
      <c r="R8668">
        <v>0</v>
      </c>
      <c r="S8668">
        <v>0</v>
      </c>
      <c r="T8668">
        <v>1</v>
      </c>
      <c r="U8668">
        <v>0</v>
      </c>
      <c r="V8668">
        <v>0</v>
      </c>
      <c r="W8668">
        <v>0</v>
      </c>
      <c r="X8668">
        <v>1.474167131575425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1.474167131575425</v>
      </c>
    </row>
    <row r="8669" spans="1:31" x14ac:dyDescent="0.25">
      <c r="A8669">
        <v>2290596</v>
      </c>
      <c r="B8669">
        <v>1</v>
      </c>
      <c r="C8669" t="s">
        <v>81</v>
      </c>
      <c r="D8669" t="s">
        <v>118</v>
      </c>
      <c r="E8669" t="s">
        <v>165</v>
      </c>
      <c r="F8669" t="s">
        <v>24842</v>
      </c>
      <c r="G8669" t="s">
        <v>225</v>
      </c>
      <c r="H8669" t="s">
        <v>150</v>
      </c>
      <c r="I8669" t="s">
        <v>136</v>
      </c>
      <c r="J8669" t="s">
        <v>137</v>
      </c>
      <c r="K8669" t="s">
        <v>138</v>
      </c>
      <c r="L8669" t="s">
        <v>24843</v>
      </c>
      <c r="M8669" t="s">
        <v>24844</v>
      </c>
      <c r="N8669">
        <v>2.6719444440000002</v>
      </c>
      <c r="O8669">
        <v>0</v>
      </c>
      <c r="P8669">
        <v>1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0.73607913080803333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0.73607913080803333</v>
      </c>
    </row>
    <row r="8670" spans="1:31" x14ac:dyDescent="0.25">
      <c r="A8670">
        <v>2290427</v>
      </c>
      <c r="B8670">
        <v>1</v>
      </c>
      <c r="C8670" t="s">
        <v>81</v>
      </c>
      <c r="D8670" t="s">
        <v>127</v>
      </c>
      <c r="E8670" t="s">
        <v>165</v>
      </c>
      <c r="F8670" t="s">
        <v>24845</v>
      </c>
      <c r="G8670" t="s">
        <v>198</v>
      </c>
      <c r="H8670" t="s">
        <v>150</v>
      </c>
      <c r="I8670" t="s">
        <v>136</v>
      </c>
      <c r="J8670" t="s">
        <v>137</v>
      </c>
      <c r="K8670" t="s">
        <v>138</v>
      </c>
      <c r="L8670" t="s">
        <v>24846</v>
      </c>
      <c r="M8670" t="s">
        <v>24847</v>
      </c>
      <c r="N8670">
        <v>1.6363888879999999</v>
      </c>
      <c r="O8670">
        <v>0</v>
      </c>
      <c r="P8670">
        <v>1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0.20879048303664999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0.20879048303664999</v>
      </c>
    </row>
    <row r="8671" spans="1:31" x14ac:dyDescent="0.25">
      <c r="A8671">
        <v>2290765</v>
      </c>
      <c r="B8671">
        <v>1</v>
      </c>
      <c r="C8671" t="s">
        <v>80</v>
      </c>
      <c r="D8671" t="s">
        <v>106</v>
      </c>
      <c r="E8671" t="s">
        <v>165</v>
      </c>
      <c r="F8671" t="s">
        <v>18553</v>
      </c>
      <c r="G8671" t="s">
        <v>198</v>
      </c>
      <c r="H8671" t="s">
        <v>150</v>
      </c>
      <c r="I8671" t="s">
        <v>136</v>
      </c>
      <c r="J8671" t="s">
        <v>137</v>
      </c>
      <c r="K8671" t="s">
        <v>138</v>
      </c>
      <c r="L8671" t="s">
        <v>24848</v>
      </c>
      <c r="M8671" t="s">
        <v>24849</v>
      </c>
      <c r="N8671">
        <v>1.656666666</v>
      </c>
      <c r="O8671">
        <v>0</v>
      </c>
      <c r="P8671">
        <v>0</v>
      </c>
      <c r="Q8671">
        <v>0</v>
      </c>
      <c r="R8671">
        <v>19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38.255278766406498</v>
      </c>
      <c r="AA8671">
        <v>0</v>
      </c>
      <c r="AB8671">
        <v>0</v>
      </c>
      <c r="AC8671">
        <v>0</v>
      </c>
      <c r="AD8671">
        <v>0</v>
      </c>
      <c r="AE8671">
        <v>38.255278766406498</v>
      </c>
    </row>
    <row r="8672" spans="1:31" x14ac:dyDescent="0.25">
      <c r="A8672">
        <v>2290805</v>
      </c>
      <c r="B8672">
        <v>1</v>
      </c>
      <c r="C8672" t="s">
        <v>80</v>
      </c>
      <c r="D8672" t="s">
        <v>95</v>
      </c>
      <c r="E8672" t="s">
        <v>157</v>
      </c>
      <c r="F8672" t="s">
        <v>24850</v>
      </c>
      <c r="G8672" t="s">
        <v>134</v>
      </c>
      <c r="H8672" t="s">
        <v>135</v>
      </c>
      <c r="I8672" t="s">
        <v>136</v>
      </c>
      <c r="J8672" t="s">
        <v>137</v>
      </c>
      <c r="K8672" t="s">
        <v>138</v>
      </c>
      <c r="L8672" t="s">
        <v>24851</v>
      </c>
      <c r="M8672" t="s">
        <v>24852</v>
      </c>
      <c r="N8672">
        <v>0.119444444</v>
      </c>
      <c r="O8672">
        <v>4</v>
      </c>
      <c r="P8672">
        <v>397</v>
      </c>
      <c r="Q8672">
        <v>8</v>
      </c>
      <c r="R8672">
        <v>2</v>
      </c>
      <c r="S8672">
        <v>32</v>
      </c>
      <c r="T8672">
        <v>16</v>
      </c>
      <c r="U8672">
        <v>3</v>
      </c>
      <c r="V8672">
        <v>0</v>
      </c>
      <c r="W8672">
        <v>0.37754093666900007</v>
      </c>
      <c r="X8672">
        <v>15.276901431604164</v>
      </c>
      <c r="Y8672">
        <v>12.598045388289666</v>
      </c>
      <c r="Z8672">
        <v>0.36057934203125003</v>
      </c>
      <c r="AA8672">
        <v>36.890616168219658</v>
      </c>
      <c r="AB8672">
        <v>0.69622077665869453</v>
      </c>
      <c r="AC8672">
        <v>12.39486208860167</v>
      </c>
      <c r="AD8672">
        <v>0</v>
      </c>
      <c r="AE8672">
        <v>78.594766132074099</v>
      </c>
    </row>
    <row r="8673" spans="1:31" x14ac:dyDescent="0.25">
      <c r="A8673">
        <v>2290513</v>
      </c>
      <c r="B8673">
        <v>1</v>
      </c>
      <c r="C8673" t="s">
        <v>80</v>
      </c>
      <c r="D8673" t="s">
        <v>82</v>
      </c>
      <c r="E8673" t="s">
        <v>165</v>
      </c>
      <c r="F8673" t="s">
        <v>24853</v>
      </c>
      <c r="G8673" t="s">
        <v>198</v>
      </c>
      <c r="H8673" t="s">
        <v>150</v>
      </c>
      <c r="I8673" t="s">
        <v>136</v>
      </c>
      <c r="J8673" t="s">
        <v>137</v>
      </c>
      <c r="K8673" t="s">
        <v>138</v>
      </c>
      <c r="L8673" t="s">
        <v>24854</v>
      </c>
      <c r="M8673" t="s">
        <v>24855</v>
      </c>
      <c r="N8673">
        <v>2.1772222220000002</v>
      </c>
      <c r="O8673">
        <v>0</v>
      </c>
      <c r="P8673">
        <v>2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0.5471603236218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0.5471603236218</v>
      </c>
    </row>
    <row r="8674" spans="1:31" x14ac:dyDescent="0.25">
      <c r="A8674">
        <v>2290679</v>
      </c>
      <c r="B8674">
        <v>1</v>
      </c>
      <c r="C8674" t="s">
        <v>81</v>
      </c>
      <c r="D8674" t="s">
        <v>121</v>
      </c>
      <c r="E8674" t="s">
        <v>141</v>
      </c>
      <c r="F8674" t="s">
        <v>24856</v>
      </c>
      <c r="G8674" t="s">
        <v>134</v>
      </c>
      <c r="H8674" t="s">
        <v>135</v>
      </c>
      <c r="I8674" t="s">
        <v>136</v>
      </c>
      <c r="J8674" t="s">
        <v>137</v>
      </c>
      <c r="K8674" t="s">
        <v>138</v>
      </c>
      <c r="L8674" t="s">
        <v>24857</v>
      </c>
      <c r="M8674" t="s">
        <v>24858</v>
      </c>
      <c r="N8674">
        <v>0.27194444400000001</v>
      </c>
      <c r="O8674">
        <v>0</v>
      </c>
      <c r="P8674">
        <v>657</v>
      </c>
      <c r="Q8674">
        <v>0</v>
      </c>
      <c r="R8674">
        <v>127</v>
      </c>
      <c r="S8674">
        <v>0</v>
      </c>
      <c r="T8674">
        <v>229</v>
      </c>
      <c r="U8674">
        <v>1</v>
      </c>
      <c r="V8674">
        <v>1</v>
      </c>
      <c r="W8674">
        <v>0</v>
      </c>
      <c r="X8674">
        <v>31.301307390493218</v>
      </c>
      <c r="Y8674">
        <v>0</v>
      </c>
      <c r="Z8674">
        <v>4.2708392908908825</v>
      </c>
      <c r="AA8674">
        <v>0</v>
      </c>
      <c r="AB8674">
        <v>26.728526124090539</v>
      </c>
      <c r="AC8674">
        <v>28.399872008930402</v>
      </c>
      <c r="AD8674">
        <v>24.566017377989084</v>
      </c>
      <c r="AE8674">
        <v>115.26656219239412</v>
      </c>
    </row>
    <row r="8675" spans="1:31" x14ac:dyDescent="0.25">
      <c r="A8675">
        <v>2290722</v>
      </c>
      <c r="B8675">
        <v>1</v>
      </c>
      <c r="C8675" t="s">
        <v>80</v>
      </c>
      <c r="D8675" t="s">
        <v>106</v>
      </c>
      <c r="E8675" t="s">
        <v>147</v>
      </c>
      <c r="F8675" t="s">
        <v>24254</v>
      </c>
      <c r="G8675" t="s">
        <v>149</v>
      </c>
      <c r="H8675" t="s">
        <v>150</v>
      </c>
      <c r="I8675" t="s">
        <v>136</v>
      </c>
      <c r="J8675" t="s">
        <v>137</v>
      </c>
      <c r="K8675" t="s">
        <v>138</v>
      </c>
      <c r="L8675" t="s">
        <v>24859</v>
      </c>
      <c r="M8675" t="s">
        <v>24860</v>
      </c>
      <c r="N8675">
        <v>1.9</v>
      </c>
      <c r="O8675">
        <v>0</v>
      </c>
      <c r="P8675">
        <v>27</v>
      </c>
      <c r="Q8675">
        <v>0</v>
      </c>
      <c r="R8675">
        <v>0</v>
      </c>
      <c r="S8675">
        <v>0</v>
      </c>
      <c r="T8675">
        <v>1</v>
      </c>
      <c r="U8675">
        <v>0</v>
      </c>
      <c r="V8675">
        <v>0</v>
      </c>
      <c r="W8675">
        <v>0</v>
      </c>
      <c r="X8675">
        <v>8.5553592272250008</v>
      </c>
      <c r="Y8675">
        <v>0</v>
      </c>
      <c r="Z8675">
        <v>0</v>
      </c>
      <c r="AA8675">
        <v>0</v>
      </c>
      <c r="AB8675">
        <v>1.3643966242666669E-3</v>
      </c>
      <c r="AC8675">
        <v>0</v>
      </c>
      <c r="AD8675">
        <v>0</v>
      </c>
      <c r="AE8675">
        <v>8.5567236238492672</v>
      </c>
    </row>
    <row r="8676" spans="1:31" x14ac:dyDescent="0.25">
      <c r="A8676">
        <v>2290828</v>
      </c>
      <c r="B8676">
        <v>1</v>
      </c>
      <c r="C8676" t="s">
        <v>80</v>
      </c>
      <c r="D8676" t="s">
        <v>95</v>
      </c>
      <c r="E8676" t="s">
        <v>141</v>
      </c>
      <c r="F8676" t="s">
        <v>24861</v>
      </c>
      <c r="G8676" t="s">
        <v>268</v>
      </c>
      <c r="H8676" t="s">
        <v>135</v>
      </c>
      <c r="I8676" t="s">
        <v>136</v>
      </c>
      <c r="J8676" t="s">
        <v>137</v>
      </c>
      <c r="K8676" t="s">
        <v>138</v>
      </c>
      <c r="L8676" t="s">
        <v>24862</v>
      </c>
      <c r="M8676" t="s">
        <v>24863</v>
      </c>
      <c r="N8676">
        <v>1.1922222220000001</v>
      </c>
      <c r="O8676">
        <v>0</v>
      </c>
      <c r="P8676">
        <v>379</v>
      </c>
      <c r="Q8676">
        <v>0</v>
      </c>
      <c r="R8676">
        <v>4</v>
      </c>
      <c r="S8676">
        <v>1</v>
      </c>
      <c r="T8676">
        <v>18</v>
      </c>
      <c r="U8676">
        <v>0</v>
      </c>
      <c r="V8676">
        <v>0</v>
      </c>
      <c r="W8676">
        <v>0</v>
      </c>
      <c r="X8676">
        <v>103.85109067586379</v>
      </c>
      <c r="Y8676">
        <v>0</v>
      </c>
      <c r="Z8676">
        <v>4.0984679166636173</v>
      </c>
      <c r="AA8676">
        <v>17.967710825876004</v>
      </c>
      <c r="AB8676">
        <v>9.3030697715142026</v>
      </c>
      <c r="AC8676">
        <v>0</v>
      </c>
      <c r="AD8676">
        <v>0</v>
      </c>
      <c r="AE8676">
        <v>135.22033918991761</v>
      </c>
    </row>
    <row r="8677" spans="1:31" x14ac:dyDescent="0.25">
      <c r="A8677">
        <v>2290579</v>
      </c>
      <c r="B8677">
        <v>1</v>
      </c>
      <c r="C8677" t="s">
        <v>80</v>
      </c>
      <c r="D8677" t="s">
        <v>82</v>
      </c>
      <c r="E8677" t="s">
        <v>165</v>
      </c>
      <c r="F8677" t="s">
        <v>24864</v>
      </c>
      <c r="G8677" t="s">
        <v>225</v>
      </c>
      <c r="H8677" t="s">
        <v>150</v>
      </c>
      <c r="I8677" t="s">
        <v>136</v>
      </c>
      <c r="J8677" t="s">
        <v>137</v>
      </c>
      <c r="K8677" t="s">
        <v>138</v>
      </c>
      <c r="L8677" t="s">
        <v>24865</v>
      </c>
      <c r="M8677" t="s">
        <v>24866</v>
      </c>
      <c r="N8677">
        <v>1.7575000000000001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1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2.0837307713942055</v>
      </c>
      <c r="AC8677">
        <v>0</v>
      </c>
      <c r="AD8677">
        <v>0</v>
      </c>
      <c r="AE8677">
        <v>2.0837307713942055</v>
      </c>
    </row>
    <row r="8678" spans="1:31" x14ac:dyDescent="0.25">
      <c r="A8678">
        <v>2290636</v>
      </c>
      <c r="B8678">
        <v>1</v>
      </c>
      <c r="C8678" t="s">
        <v>80</v>
      </c>
      <c r="D8678" t="s">
        <v>108</v>
      </c>
      <c r="E8678" t="s">
        <v>147</v>
      </c>
      <c r="F8678" t="s">
        <v>24867</v>
      </c>
      <c r="G8678" t="s">
        <v>725</v>
      </c>
      <c r="H8678" t="s">
        <v>150</v>
      </c>
      <c r="I8678" t="s">
        <v>136</v>
      </c>
      <c r="J8678" t="s">
        <v>137</v>
      </c>
      <c r="K8678" t="s">
        <v>138</v>
      </c>
      <c r="L8678" t="s">
        <v>24868</v>
      </c>
      <c r="M8678" t="s">
        <v>24869</v>
      </c>
      <c r="N8678">
        <v>1.5391666660000001</v>
      </c>
      <c r="O8678">
        <v>0</v>
      </c>
      <c r="P8678">
        <v>39</v>
      </c>
      <c r="Q8678">
        <v>0</v>
      </c>
      <c r="R8678">
        <v>3</v>
      </c>
      <c r="S8678">
        <v>0</v>
      </c>
      <c r="T8678">
        <v>2</v>
      </c>
      <c r="U8678">
        <v>0</v>
      </c>
      <c r="V8678">
        <v>0</v>
      </c>
      <c r="W8678">
        <v>0</v>
      </c>
      <c r="X8678">
        <v>7.3637341854488332</v>
      </c>
      <c r="Y8678">
        <v>0</v>
      </c>
      <c r="Z8678">
        <v>9.3794657908933321E-2</v>
      </c>
      <c r="AA8678">
        <v>0</v>
      </c>
      <c r="AB8678">
        <v>2.9204609644984587</v>
      </c>
      <c r="AC8678">
        <v>0</v>
      </c>
      <c r="AD8678">
        <v>0</v>
      </c>
      <c r="AE8678">
        <v>10.377989807856226</v>
      </c>
    </row>
    <row r="8679" spans="1:31" x14ac:dyDescent="0.25">
      <c r="A8679">
        <v>2290453</v>
      </c>
      <c r="B8679">
        <v>1</v>
      </c>
      <c r="C8679" t="s">
        <v>80</v>
      </c>
      <c r="D8679" t="s">
        <v>104</v>
      </c>
      <c r="E8679" t="s">
        <v>147</v>
      </c>
      <c r="F8679" t="s">
        <v>14683</v>
      </c>
      <c r="G8679" t="s">
        <v>5584</v>
      </c>
      <c r="H8679" t="s">
        <v>150</v>
      </c>
      <c r="I8679" t="s">
        <v>136</v>
      </c>
      <c r="J8679" t="s">
        <v>137</v>
      </c>
      <c r="K8679" t="s">
        <v>138</v>
      </c>
      <c r="L8679" t="s">
        <v>24870</v>
      </c>
      <c r="M8679" t="s">
        <v>24871</v>
      </c>
      <c r="N8679">
        <v>3.5216666659999998</v>
      </c>
      <c r="O8679">
        <v>0</v>
      </c>
      <c r="P8679">
        <v>279</v>
      </c>
      <c r="Q8679">
        <v>0</v>
      </c>
      <c r="R8679">
        <v>0</v>
      </c>
      <c r="S8679">
        <v>0</v>
      </c>
      <c r="T8679">
        <v>17</v>
      </c>
      <c r="U8679">
        <v>0</v>
      </c>
      <c r="V8679">
        <v>0</v>
      </c>
      <c r="W8679">
        <v>0</v>
      </c>
      <c r="X8679">
        <v>266.47311466475787</v>
      </c>
      <c r="Y8679">
        <v>0</v>
      </c>
      <c r="Z8679">
        <v>0</v>
      </c>
      <c r="AA8679">
        <v>0</v>
      </c>
      <c r="AB8679">
        <v>17.397640715108885</v>
      </c>
      <c r="AC8679">
        <v>0</v>
      </c>
      <c r="AD8679">
        <v>0</v>
      </c>
      <c r="AE8679">
        <v>283.87075537986675</v>
      </c>
    </row>
    <row r="8680" spans="1:31" x14ac:dyDescent="0.25">
      <c r="A8680">
        <v>2290762</v>
      </c>
      <c r="B8680">
        <v>1</v>
      </c>
      <c r="C8680" t="s">
        <v>81</v>
      </c>
      <c r="D8680" t="s">
        <v>127</v>
      </c>
      <c r="E8680" t="s">
        <v>322</v>
      </c>
      <c r="F8680" t="s">
        <v>2555</v>
      </c>
      <c r="G8680" t="s">
        <v>134</v>
      </c>
      <c r="H8680" t="s">
        <v>135</v>
      </c>
      <c r="I8680" t="s">
        <v>136</v>
      </c>
      <c r="J8680" t="s">
        <v>137</v>
      </c>
      <c r="K8680" t="s">
        <v>138</v>
      </c>
      <c r="L8680" t="s">
        <v>24872</v>
      </c>
      <c r="M8680" t="s">
        <v>24873</v>
      </c>
      <c r="N8680">
        <v>0.19138888800000001</v>
      </c>
      <c r="O8680">
        <v>11</v>
      </c>
      <c r="P8680">
        <v>1708</v>
      </c>
      <c r="Q8680">
        <v>429</v>
      </c>
      <c r="R8680">
        <v>598</v>
      </c>
      <c r="S8680">
        <v>66</v>
      </c>
      <c r="T8680">
        <v>248</v>
      </c>
      <c r="U8680">
        <v>11</v>
      </c>
      <c r="V8680">
        <v>5</v>
      </c>
      <c r="W8680">
        <v>0.96114308141388327</v>
      </c>
      <c r="X8680">
        <v>96.331658762877709</v>
      </c>
      <c r="Y8680">
        <v>40.903878676311692</v>
      </c>
      <c r="Z8680">
        <v>49.943430600220438</v>
      </c>
      <c r="AA8680">
        <v>99.068433544342454</v>
      </c>
      <c r="AB8680">
        <v>21.379041218066018</v>
      </c>
      <c r="AC8680">
        <v>89.061274085617171</v>
      </c>
      <c r="AD8680">
        <v>11.950390785994051</v>
      </c>
      <c r="AE8680">
        <v>409.59925075484341</v>
      </c>
    </row>
    <row r="8681" spans="1:31" x14ac:dyDescent="0.25">
      <c r="A8681">
        <v>2290430</v>
      </c>
      <c r="B8681">
        <v>1</v>
      </c>
      <c r="C8681" t="s">
        <v>80</v>
      </c>
      <c r="D8681" t="s">
        <v>104</v>
      </c>
      <c r="E8681" t="s">
        <v>147</v>
      </c>
      <c r="F8681" t="s">
        <v>24874</v>
      </c>
      <c r="G8681" t="s">
        <v>1712</v>
      </c>
      <c r="H8681" t="s">
        <v>150</v>
      </c>
      <c r="I8681" t="s">
        <v>136</v>
      </c>
      <c r="J8681" t="s">
        <v>137</v>
      </c>
      <c r="K8681" t="s">
        <v>138</v>
      </c>
      <c r="L8681" t="s">
        <v>24875</v>
      </c>
      <c r="M8681" t="s">
        <v>24876</v>
      </c>
      <c r="N8681">
        <v>2.250277777</v>
      </c>
      <c r="O8681">
        <v>0</v>
      </c>
      <c r="P8681">
        <v>3</v>
      </c>
      <c r="Q8681">
        <v>0</v>
      </c>
      <c r="R8681">
        <v>10</v>
      </c>
      <c r="S8681">
        <v>0</v>
      </c>
      <c r="T8681">
        <v>12</v>
      </c>
      <c r="U8681">
        <v>0</v>
      </c>
      <c r="V8681">
        <v>0</v>
      </c>
      <c r="W8681">
        <v>0</v>
      </c>
      <c r="X8681">
        <v>7.0708594368233264</v>
      </c>
      <c r="Y8681">
        <v>0</v>
      </c>
      <c r="Z8681">
        <v>5.701544630899666</v>
      </c>
      <c r="AA8681">
        <v>0</v>
      </c>
      <c r="AB8681">
        <v>47.959935901944732</v>
      </c>
      <c r="AC8681">
        <v>0</v>
      </c>
      <c r="AD8681">
        <v>0</v>
      </c>
      <c r="AE8681">
        <v>60.73233996966772</v>
      </c>
    </row>
    <row r="8682" spans="1:31" x14ac:dyDescent="0.25">
      <c r="A8682">
        <v>2290553</v>
      </c>
      <c r="B8682">
        <v>1</v>
      </c>
      <c r="C8682" t="s">
        <v>80</v>
      </c>
      <c r="D8682" t="s">
        <v>94</v>
      </c>
      <c r="E8682" t="s">
        <v>141</v>
      </c>
      <c r="F8682" t="s">
        <v>24877</v>
      </c>
      <c r="G8682" t="s">
        <v>268</v>
      </c>
      <c r="H8682" t="s">
        <v>135</v>
      </c>
      <c r="I8682" t="s">
        <v>136</v>
      </c>
      <c r="J8682" t="s">
        <v>137</v>
      </c>
      <c r="K8682" t="s">
        <v>138</v>
      </c>
      <c r="L8682" t="s">
        <v>24878</v>
      </c>
      <c r="M8682" t="s">
        <v>24879</v>
      </c>
      <c r="N8682">
        <v>7.2491666659999998</v>
      </c>
      <c r="O8682">
        <v>0</v>
      </c>
      <c r="P8682">
        <v>31</v>
      </c>
      <c r="Q8682">
        <v>9</v>
      </c>
      <c r="R8682">
        <v>1</v>
      </c>
      <c r="S8682">
        <v>6</v>
      </c>
      <c r="T8682">
        <v>6</v>
      </c>
      <c r="U8682">
        <v>4</v>
      </c>
      <c r="V8682">
        <v>0</v>
      </c>
      <c r="W8682">
        <v>0</v>
      </c>
      <c r="X8682">
        <v>18.552424433709007</v>
      </c>
      <c r="Y8682">
        <v>40.170129755736092</v>
      </c>
      <c r="Z8682">
        <v>9.3654979122491683E-2</v>
      </c>
      <c r="AA8682">
        <v>41.225581201824831</v>
      </c>
      <c r="AB8682">
        <v>8.9014267955593454</v>
      </c>
      <c r="AC8682">
        <v>1989.9411442223268</v>
      </c>
      <c r="AD8682">
        <v>0</v>
      </c>
      <c r="AE8682">
        <v>2098.8843613882786</v>
      </c>
    </row>
    <row r="8683" spans="1:31" x14ac:dyDescent="0.25">
      <c r="A8683">
        <v>2290516</v>
      </c>
      <c r="B8683">
        <v>1</v>
      </c>
      <c r="C8683" t="s">
        <v>80</v>
      </c>
      <c r="D8683" t="s">
        <v>94</v>
      </c>
      <c r="E8683" t="s">
        <v>147</v>
      </c>
      <c r="F8683" t="s">
        <v>24880</v>
      </c>
      <c r="G8683" t="s">
        <v>261</v>
      </c>
      <c r="H8683" t="s">
        <v>150</v>
      </c>
      <c r="I8683" t="s">
        <v>136</v>
      </c>
      <c r="J8683" t="s">
        <v>137</v>
      </c>
      <c r="K8683" t="s">
        <v>138</v>
      </c>
      <c r="L8683" t="s">
        <v>24881</v>
      </c>
      <c r="M8683" t="s">
        <v>24882</v>
      </c>
      <c r="N8683">
        <v>0.92694444399999998</v>
      </c>
      <c r="O8683">
        <v>0</v>
      </c>
      <c r="P8683">
        <v>88</v>
      </c>
      <c r="Q8683">
        <v>0</v>
      </c>
      <c r="R8683">
        <v>0</v>
      </c>
      <c r="S8683">
        <v>0</v>
      </c>
      <c r="T8683">
        <v>4</v>
      </c>
      <c r="U8683">
        <v>0</v>
      </c>
      <c r="V8683">
        <v>0</v>
      </c>
      <c r="W8683">
        <v>0</v>
      </c>
      <c r="X8683">
        <v>19.06269005676652</v>
      </c>
      <c r="Y8683">
        <v>0</v>
      </c>
      <c r="Z8683">
        <v>0</v>
      </c>
      <c r="AA8683">
        <v>0</v>
      </c>
      <c r="AB8683">
        <v>3.4968921624171339</v>
      </c>
      <c r="AC8683">
        <v>0</v>
      </c>
      <c r="AD8683">
        <v>0</v>
      </c>
      <c r="AE8683">
        <v>22.559582219183653</v>
      </c>
    </row>
    <row r="8684" spans="1:31" x14ac:dyDescent="0.25">
      <c r="A8684">
        <v>2290662</v>
      </c>
      <c r="B8684">
        <v>1</v>
      </c>
      <c r="C8684" t="s">
        <v>80</v>
      </c>
      <c r="D8684" t="s">
        <v>107</v>
      </c>
      <c r="E8684" t="s">
        <v>165</v>
      </c>
      <c r="F8684" t="s">
        <v>24883</v>
      </c>
      <c r="G8684" t="s">
        <v>198</v>
      </c>
      <c r="H8684" t="s">
        <v>150</v>
      </c>
      <c r="I8684" t="s">
        <v>136</v>
      </c>
      <c r="J8684" t="s">
        <v>137</v>
      </c>
      <c r="K8684" t="s">
        <v>138</v>
      </c>
      <c r="L8684" t="s">
        <v>24884</v>
      </c>
      <c r="M8684" t="s">
        <v>24885</v>
      </c>
      <c r="N8684">
        <v>6.1333333330000004</v>
      </c>
      <c r="O8684">
        <v>0</v>
      </c>
      <c r="P8684">
        <v>1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3.0247700860824995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3.0247700860824995</v>
      </c>
    </row>
    <row r="8685" spans="1:31" x14ac:dyDescent="0.25">
      <c r="A8685">
        <v>2290808</v>
      </c>
      <c r="B8685">
        <v>1</v>
      </c>
      <c r="C8685" t="s">
        <v>80</v>
      </c>
      <c r="D8685" t="s">
        <v>87</v>
      </c>
      <c r="E8685" t="s">
        <v>147</v>
      </c>
      <c r="F8685" t="s">
        <v>24886</v>
      </c>
      <c r="G8685" t="s">
        <v>1214</v>
      </c>
      <c r="H8685" t="s">
        <v>150</v>
      </c>
      <c r="I8685" t="s">
        <v>136</v>
      </c>
      <c r="J8685" t="s">
        <v>137</v>
      </c>
      <c r="K8685" t="s">
        <v>138</v>
      </c>
      <c r="L8685" t="s">
        <v>24887</v>
      </c>
      <c r="M8685" t="s">
        <v>24888</v>
      </c>
      <c r="N8685">
        <v>1.230555555</v>
      </c>
      <c r="O8685">
        <v>0</v>
      </c>
      <c r="P8685">
        <v>29</v>
      </c>
      <c r="Q8685">
        <v>0</v>
      </c>
      <c r="R8685">
        <v>0</v>
      </c>
      <c r="S8685">
        <v>0</v>
      </c>
      <c r="T8685">
        <v>5</v>
      </c>
      <c r="U8685">
        <v>0</v>
      </c>
      <c r="V8685">
        <v>0</v>
      </c>
      <c r="W8685">
        <v>0</v>
      </c>
      <c r="X8685">
        <v>11.899035288417771</v>
      </c>
      <c r="Y8685">
        <v>0</v>
      </c>
      <c r="Z8685">
        <v>0</v>
      </c>
      <c r="AA8685">
        <v>0</v>
      </c>
      <c r="AB8685">
        <v>4.5724561196093996</v>
      </c>
      <c r="AC8685">
        <v>0</v>
      </c>
      <c r="AD8685">
        <v>0</v>
      </c>
      <c r="AE8685">
        <v>16.47149140802717</v>
      </c>
    </row>
    <row r="8686" spans="1:31" x14ac:dyDescent="0.25">
      <c r="A8686">
        <v>2290702</v>
      </c>
      <c r="B8686">
        <v>1</v>
      </c>
      <c r="C8686" t="s">
        <v>80</v>
      </c>
      <c r="D8686" t="s">
        <v>98</v>
      </c>
      <c r="E8686" t="s">
        <v>147</v>
      </c>
      <c r="F8686" t="s">
        <v>24889</v>
      </c>
      <c r="G8686" t="s">
        <v>149</v>
      </c>
      <c r="H8686" t="s">
        <v>150</v>
      </c>
      <c r="I8686" t="s">
        <v>136</v>
      </c>
      <c r="J8686" t="s">
        <v>137</v>
      </c>
      <c r="K8686" t="s">
        <v>138</v>
      </c>
      <c r="L8686" t="s">
        <v>24890</v>
      </c>
      <c r="M8686" t="s">
        <v>24891</v>
      </c>
      <c r="N8686">
        <v>1.832222222</v>
      </c>
      <c r="O8686">
        <v>0</v>
      </c>
      <c r="P8686">
        <v>0</v>
      </c>
      <c r="Q8686">
        <v>0</v>
      </c>
      <c r="R8686">
        <v>2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0.94386361398639995</v>
      </c>
      <c r="AA8686">
        <v>0</v>
      </c>
      <c r="AB8686">
        <v>0</v>
      </c>
      <c r="AC8686">
        <v>0</v>
      </c>
      <c r="AD8686">
        <v>0</v>
      </c>
      <c r="AE8686">
        <v>0.94386361398639995</v>
      </c>
    </row>
    <row r="8687" spans="1:31" x14ac:dyDescent="0.25">
      <c r="A8687">
        <v>2290559</v>
      </c>
      <c r="B8687">
        <v>1</v>
      </c>
      <c r="C8687" t="s">
        <v>81</v>
      </c>
      <c r="D8687" t="s">
        <v>118</v>
      </c>
      <c r="E8687" t="s">
        <v>165</v>
      </c>
      <c r="F8687" t="s">
        <v>24892</v>
      </c>
      <c r="G8687" t="s">
        <v>198</v>
      </c>
      <c r="H8687" t="s">
        <v>150</v>
      </c>
      <c r="I8687" t="s">
        <v>136</v>
      </c>
      <c r="J8687" t="s">
        <v>137</v>
      </c>
      <c r="K8687" t="s">
        <v>138</v>
      </c>
      <c r="L8687" t="s">
        <v>24893</v>
      </c>
      <c r="M8687" t="s">
        <v>24894</v>
      </c>
      <c r="N8687">
        <v>1.1411111110000001</v>
      </c>
      <c r="O8687">
        <v>0</v>
      </c>
      <c r="P8687">
        <v>1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</row>
    <row r="8688" spans="1:31" x14ac:dyDescent="0.25">
      <c r="A8688">
        <v>2290825</v>
      </c>
      <c r="B8688">
        <v>1</v>
      </c>
      <c r="C8688" t="s">
        <v>80</v>
      </c>
      <c r="D8688" t="s">
        <v>87</v>
      </c>
      <c r="E8688" t="s">
        <v>165</v>
      </c>
      <c r="F8688" t="s">
        <v>24895</v>
      </c>
      <c r="G8688" t="s">
        <v>225</v>
      </c>
      <c r="H8688" t="s">
        <v>150</v>
      </c>
      <c r="I8688" t="s">
        <v>136</v>
      </c>
      <c r="J8688" t="s">
        <v>137</v>
      </c>
      <c r="K8688" t="s">
        <v>138</v>
      </c>
      <c r="L8688" t="s">
        <v>24896</v>
      </c>
      <c r="M8688" t="s">
        <v>24897</v>
      </c>
      <c r="N8688">
        <v>1.5916666660000001</v>
      </c>
      <c r="O8688">
        <v>0</v>
      </c>
      <c r="P8688">
        <v>1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1.034843451447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1.034843451447</v>
      </c>
    </row>
    <row r="8689" spans="1:31" x14ac:dyDescent="0.25">
      <c r="A8689">
        <v>2290782</v>
      </c>
      <c r="B8689">
        <v>1</v>
      </c>
      <c r="C8689" t="s">
        <v>81</v>
      </c>
      <c r="D8689" t="s">
        <v>118</v>
      </c>
      <c r="E8689" t="s">
        <v>141</v>
      </c>
      <c r="F8689" t="s">
        <v>24898</v>
      </c>
      <c r="G8689" t="s">
        <v>134</v>
      </c>
      <c r="H8689" t="s">
        <v>135</v>
      </c>
      <c r="I8689" t="s">
        <v>136</v>
      </c>
      <c r="J8689" t="s">
        <v>137</v>
      </c>
      <c r="K8689" t="s">
        <v>138</v>
      </c>
      <c r="L8689" t="s">
        <v>24899</v>
      </c>
      <c r="M8689" t="s">
        <v>24900</v>
      </c>
      <c r="N8689">
        <v>0.87805555499999999</v>
      </c>
      <c r="O8689">
        <v>0</v>
      </c>
      <c r="P8689">
        <v>54</v>
      </c>
      <c r="Q8689">
        <v>1</v>
      </c>
      <c r="R8689">
        <v>2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12.016376049817676</v>
      </c>
      <c r="Y8689">
        <v>0.58042552288558336</v>
      </c>
      <c r="Z8689">
        <v>0.88768086931596657</v>
      </c>
      <c r="AA8689">
        <v>0</v>
      </c>
      <c r="AB8689">
        <v>0</v>
      </c>
      <c r="AC8689">
        <v>0</v>
      </c>
      <c r="AD8689">
        <v>0</v>
      </c>
      <c r="AE8689">
        <v>13.484482442019226</v>
      </c>
    </row>
    <row r="8690" spans="1:31" x14ac:dyDescent="0.25">
      <c r="A8690">
        <v>2290390</v>
      </c>
      <c r="B8690">
        <v>1</v>
      </c>
      <c r="C8690" t="s">
        <v>80</v>
      </c>
      <c r="D8690" t="s">
        <v>94</v>
      </c>
      <c r="E8690" t="s">
        <v>157</v>
      </c>
      <c r="F8690" t="s">
        <v>7190</v>
      </c>
      <c r="G8690" t="s">
        <v>134</v>
      </c>
      <c r="H8690" t="s">
        <v>135</v>
      </c>
      <c r="I8690" t="s">
        <v>738</v>
      </c>
      <c r="J8690" t="s">
        <v>137</v>
      </c>
      <c r="K8690" t="s">
        <v>138</v>
      </c>
      <c r="L8690" t="s">
        <v>24901</v>
      </c>
      <c r="M8690" t="s">
        <v>24902</v>
      </c>
      <c r="N8690">
        <v>1.3611111E-2</v>
      </c>
      <c r="O8690">
        <v>0</v>
      </c>
      <c r="P8690">
        <v>918</v>
      </c>
      <c r="Q8690">
        <v>35</v>
      </c>
      <c r="R8690">
        <v>31</v>
      </c>
      <c r="S8690">
        <v>6</v>
      </c>
      <c r="T8690">
        <v>166</v>
      </c>
      <c r="U8690">
        <v>2</v>
      </c>
      <c r="V8690">
        <v>0</v>
      </c>
      <c r="W8690">
        <v>0</v>
      </c>
      <c r="X8690">
        <v>1.6589644007404429</v>
      </c>
      <c r="Y8690">
        <v>0.7753398222505834</v>
      </c>
      <c r="Z8690">
        <v>3.8047320619E-2</v>
      </c>
      <c r="AA8690">
        <v>5.9752634661299993E-2</v>
      </c>
      <c r="AB8690">
        <v>0.68294857601662229</v>
      </c>
      <c r="AC8690">
        <v>1.7808234212005418</v>
      </c>
      <c r="AD8690">
        <v>0</v>
      </c>
      <c r="AE8690">
        <v>4.9958761754884904</v>
      </c>
    </row>
    <row r="8691" spans="1:31" x14ac:dyDescent="0.25">
      <c r="A8691">
        <v>2290333</v>
      </c>
      <c r="B8691">
        <v>1</v>
      </c>
      <c r="C8691" t="s">
        <v>81</v>
      </c>
      <c r="D8691" t="s">
        <v>119</v>
      </c>
      <c r="E8691" t="s">
        <v>157</v>
      </c>
      <c r="F8691" t="s">
        <v>24903</v>
      </c>
      <c r="G8691" t="s">
        <v>134</v>
      </c>
      <c r="H8691" t="s">
        <v>135</v>
      </c>
      <c r="I8691" t="s">
        <v>136</v>
      </c>
      <c r="J8691" t="s">
        <v>137</v>
      </c>
      <c r="K8691" t="s">
        <v>138</v>
      </c>
      <c r="L8691" t="s">
        <v>24904</v>
      </c>
      <c r="M8691" t="s">
        <v>24905</v>
      </c>
      <c r="N8691">
        <v>1.7808333329999999</v>
      </c>
      <c r="O8691">
        <v>3</v>
      </c>
      <c r="P8691">
        <v>2730</v>
      </c>
      <c r="Q8691">
        <v>29</v>
      </c>
      <c r="R8691">
        <v>554</v>
      </c>
      <c r="S8691">
        <v>17</v>
      </c>
      <c r="T8691">
        <v>281</v>
      </c>
      <c r="U8691">
        <v>0</v>
      </c>
      <c r="V8691">
        <v>3</v>
      </c>
      <c r="W8691">
        <v>1.1057196505289082</v>
      </c>
      <c r="X8691">
        <v>506.92707673673516</v>
      </c>
      <c r="Y8691">
        <v>43.53536387083642</v>
      </c>
      <c r="Z8691">
        <v>127.5336726006214</v>
      </c>
      <c r="AA8691">
        <v>51.781091006710788</v>
      </c>
      <c r="AB8691">
        <v>132.22141847146142</v>
      </c>
      <c r="AC8691">
        <v>0</v>
      </c>
      <c r="AD8691">
        <v>114.6902974020097</v>
      </c>
      <c r="AE8691">
        <v>977.79463973890392</v>
      </c>
    </row>
    <row r="8692" spans="1:31" x14ac:dyDescent="0.25">
      <c r="A8692">
        <v>2290379</v>
      </c>
      <c r="B8692">
        <v>1</v>
      </c>
      <c r="C8692" t="s">
        <v>80</v>
      </c>
      <c r="D8692" t="s">
        <v>96</v>
      </c>
      <c r="E8692" t="s">
        <v>165</v>
      </c>
      <c r="F8692" t="s">
        <v>24906</v>
      </c>
      <c r="G8692" t="s">
        <v>198</v>
      </c>
      <c r="H8692" t="s">
        <v>150</v>
      </c>
      <c r="I8692" t="s">
        <v>136</v>
      </c>
      <c r="J8692" t="s">
        <v>137</v>
      </c>
      <c r="K8692" t="s">
        <v>138</v>
      </c>
      <c r="L8692" t="s">
        <v>24907</v>
      </c>
      <c r="M8692" t="s">
        <v>24908</v>
      </c>
      <c r="N8692">
        <v>2.9333333330000002</v>
      </c>
      <c r="O8692">
        <v>0</v>
      </c>
      <c r="P8692">
        <v>0</v>
      </c>
      <c r="Q8692">
        <v>0</v>
      </c>
      <c r="R8692">
        <v>1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1.1841222115019334</v>
      </c>
      <c r="AA8692">
        <v>0</v>
      </c>
      <c r="AB8692">
        <v>0</v>
      </c>
      <c r="AC8692">
        <v>0</v>
      </c>
      <c r="AD8692">
        <v>0</v>
      </c>
      <c r="AE8692">
        <v>1.1841222115019334</v>
      </c>
    </row>
    <row r="8693" spans="1:31" x14ac:dyDescent="0.25">
      <c r="A8693">
        <v>2290565</v>
      </c>
      <c r="B8693">
        <v>1</v>
      </c>
      <c r="C8693" t="s">
        <v>81</v>
      </c>
      <c r="D8693" t="s">
        <v>123</v>
      </c>
      <c r="E8693" t="s">
        <v>322</v>
      </c>
      <c r="F8693" t="s">
        <v>24909</v>
      </c>
      <c r="G8693" t="s">
        <v>134</v>
      </c>
      <c r="H8693" t="s">
        <v>135</v>
      </c>
      <c r="I8693" t="s">
        <v>136</v>
      </c>
      <c r="J8693" t="s">
        <v>137</v>
      </c>
      <c r="K8693" t="s">
        <v>138</v>
      </c>
      <c r="L8693" t="s">
        <v>24910</v>
      </c>
      <c r="M8693" t="s">
        <v>24911</v>
      </c>
      <c r="N8693">
        <v>0.34092499999999998</v>
      </c>
      <c r="O8693">
        <v>0</v>
      </c>
      <c r="P8693">
        <v>2350</v>
      </c>
      <c r="Q8693">
        <v>0</v>
      </c>
      <c r="R8693">
        <v>176</v>
      </c>
      <c r="S8693">
        <v>20</v>
      </c>
      <c r="T8693">
        <v>532</v>
      </c>
      <c r="U8693">
        <v>21</v>
      </c>
      <c r="V8693">
        <v>13</v>
      </c>
      <c r="W8693">
        <v>0</v>
      </c>
      <c r="X8693">
        <v>190.77405581456355</v>
      </c>
      <c r="Y8693">
        <v>0</v>
      </c>
      <c r="Z8693">
        <v>24.321006906283188</v>
      </c>
      <c r="AA8693">
        <v>138.52356381395111</v>
      </c>
      <c r="AB8693">
        <v>178.26963292426515</v>
      </c>
      <c r="AC8693">
        <v>795.43956283034231</v>
      </c>
      <c r="AD8693">
        <v>42.850542672486718</v>
      </c>
      <c r="AE8693">
        <v>1370.1783649618919</v>
      </c>
    </row>
    <row r="8694" spans="1:31" x14ac:dyDescent="0.25">
      <c r="A8694">
        <v>2290602</v>
      </c>
      <c r="B8694">
        <v>1</v>
      </c>
      <c r="C8694" t="s">
        <v>81</v>
      </c>
      <c r="D8694" t="s">
        <v>120</v>
      </c>
      <c r="E8694" t="s">
        <v>165</v>
      </c>
      <c r="F8694" t="s">
        <v>24912</v>
      </c>
      <c r="G8694" t="s">
        <v>198</v>
      </c>
      <c r="H8694" t="s">
        <v>150</v>
      </c>
      <c r="I8694" t="s">
        <v>136</v>
      </c>
      <c r="J8694" t="s">
        <v>137</v>
      </c>
      <c r="K8694" t="s">
        <v>138</v>
      </c>
      <c r="L8694" t="s">
        <v>24913</v>
      </c>
      <c r="M8694" t="s">
        <v>24914</v>
      </c>
      <c r="N8694">
        <v>1.5991666659999999</v>
      </c>
      <c r="O8694">
        <v>0</v>
      </c>
      <c r="P8694">
        <v>1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5.818774343E-4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5.818774343E-4</v>
      </c>
    </row>
    <row r="8695" spans="1:31" x14ac:dyDescent="0.25">
      <c r="A8695">
        <v>2290857</v>
      </c>
      <c r="B8695">
        <v>1</v>
      </c>
      <c r="C8695" t="s">
        <v>80</v>
      </c>
      <c r="D8695" t="s">
        <v>103</v>
      </c>
      <c r="E8695" t="s">
        <v>165</v>
      </c>
      <c r="F8695" t="s">
        <v>24915</v>
      </c>
      <c r="G8695" t="s">
        <v>198</v>
      </c>
      <c r="H8695" t="s">
        <v>150</v>
      </c>
      <c r="I8695" t="s">
        <v>136</v>
      </c>
      <c r="J8695" t="s">
        <v>137</v>
      </c>
      <c r="K8695" t="s">
        <v>138</v>
      </c>
      <c r="L8695" t="s">
        <v>24916</v>
      </c>
      <c r="M8695" t="s">
        <v>24917</v>
      </c>
      <c r="N8695">
        <v>0.63749999999999996</v>
      </c>
      <c r="O8695">
        <v>0</v>
      </c>
      <c r="P8695">
        <v>3</v>
      </c>
      <c r="Q8695">
        <v>0</v>
      </c>
      <c r="R8695">
        <v>0</v>
      </c>
      <c r="S8695">
        <v>0</v>
      </c>
      <c r="T8695">
        <v>1</v>
      </c>
      <c r="U8695">
        <v>0</v>
      </c>
      <c r="V8695">
        <v>0</v>
      </c>
      <c r="W8695">
        <v>0</v>
      </c>
      <c r="X8695">
        <v>0.37154914728810007</v>
      </c>
      <c r="Y8695">
        <v>0</v>
      </c>
      <c r="Z8695">
        <v>0</v>
      </c>
      <c r="AA8695">
        <v>0</v>
      </c>
      <c r="AB8695">
        <v>3.5028679569075002E-2</v>
      </c>
      <c r="AC8695">
        <v>0</v>
      </c>
      <c r="AD8695">
        <v>0</v>
      </c>
      <c r="AE8695">
        <v>0.40657782685717508</v>
      </c>
    </row>
    <row r="8696" spans="1:31" x14ac:dyDescent="0.25">
      <c r="A8696">
        <v>2290373</v>
      </c>
      <c r="B8696">
        <v>1</v>
      </c>
      <c r="C8696" t="s">
        <v>80</v>
      </c>
      <c r="D8696" t="s">
        <v>105</v>
      </c>
      <c r="E8696" t="s">
        <v>132</v>
      </c>
      <c r="F8696" t="s">
        <v>24918</v>
      </c>
      <c r="G8696" t="s">
        <v>134</v>
      </c>
      <c r="H8696" t="s">
        <v>135</v>
      </c>
      <c r="I8696" t="s">
        <v>136</v>
      </c>
      <c r="J8696" t="s">
        <v>137</v>
      </c>
      <c r="K8696" t="s">
        <v>138</v>
      </c>
      <c r="L8696" t="s">
        <v>24919</v>
      </c>
      <c r="M8696" t="s">
        <v>24920</v>
      </c>
      <c r="N8696">
        <v>1.450555555</v>
      </c>
      <c r="O8696">
        <v>1</v>
      </c>
      <c r="P8696">
        <v>283</v>
      </c>
      <c r="Q8696">
        <v>2</v>
      </c>
      <c r="R8696">
        <v>2</v>
      </c>
      <c r="S8696">
        <v>4</v>
      </c>
      <c r="T8696">
        <v>24</v>
      </c>
      <c r="U8696">
        <v>0</v>
      </c>
      <c r="V8696">
        <v>0</v>
      </c>
      <c r="W8696">
        <v>0.83721726061400004</v>
      </c>
      <c r="X8696">
        <v>77.637896531645197</v>
      </c>
      <c r="Y8696">
        <v>0.87096678323850019</v>
      </c>
      <c r="Z8696">
        <v>1.2786751044672</v>
      </c>
      <c r="AA8696">
        <v>10.704565960273289</v>
      </c>
      <c r="AB8696">
        <v>5.1336841881291173</v>
      </c>
      <c r="AC8696">
        <v>0</v>
      </c>
      <c r="AD8696">
        <v>0</v>
      </c>
      <c r="AE8696">
        <v>96.463005828367301</v>
      </c>
    </row>
    <row r="8697" spans="1:31" x14ac:dyDescent="0.25">
      <c r="A8697">
        <v>2290628</v>
      </c>
      <c r="B8697">
        <v>1</v>
      </c>
      <c r="C8697" t="s">
        <v>80</v>
      </c>
      <c r="D8697" t="s">
        <v>100</v>
      </c>
      <c r="E8697" t="s">
        <v>165</v>
      </c>
      <c r="F8697" t="s">
        <v>24921</v>
      </c>
      <c r="G8697" t="s">
        <v>198</v>
      </c>
      <c r="H8697" t="s">
        <v>150</v>
      </c>
      <c r="I8697" t="s">
        <v>136</v>
      </c>
      <c r="J8697" t="s">
        <v>137</v>
      </c>
      <c r="K8697" t="s">
        <v>138</v>
      </c>
      <c r="L8697" t="s">
        <v>24922</v>
      </c>
      <c r="M8697" t="s">
        <v>24923</v>
      </c>
      <c r="N8697">
        <v>1.1727777770000001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1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0.15140078910275001</v>
      </c>
      <c r="AC8697">
        <v>0</v>
      </c>
      <c r="AD8697">
        <v>0</v>
      </c>
      <c r="AE8697">
        <v>0.15140078910275001</v>
      </c>
    </row>
    <row r="8698" spans="1:31" x14ac:dyDescent="0.25">
      <c r="A8698">
        <v>2290748</v>
      </c>
      <c r="B8698">
        <v>1</v>
      </c>
      <c r="C8698" t="s">
        <v>80</v>
      </c>
      <c r="D8698" t="s">
        <v>96</v>
      </c>
      <c r="E8698" t="s">
        <v>165</v>
      </c>
      <c r="F8698" t="s">
        <v>24924</v>
      </c>
      <c r="G8698" t="s">
        <v>167</v>
      </c>
      <c r="H8698" t="s">
        <v>150</v>
      </c>
      <c r="I8698" t="s">
        <v>136</v>
      </c>
      <c r="J8698" t="s">
        <v>137</v>
      </c>
      <c r="K8698" t="s">
        <v>138</v>
      </c>
      <c r="L8698" t="s">
        <v>24925</v>
      </c>
      <c r="M8698" t="s">
        <v>24926</v>
      </c>
      <c r="N8698">
        <v>2.3086111109999998</v>
      </c>
      <c r="O8698">
        <v>0</v>
      </c>
      <c r="P8698">
        <v>1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</row>
    <row r="8699" spans="1:31" x14ac:dyDescent="0.25">
      <c r="A8699">
        <v>2290399</v>
      </c>
      <c r="B8699">
        <v>1</v>
      </c>
      <c r="C8699" t="s">
        <v>81</v>
      </c>
      <c r="D8699" t="s">
        <v>113</v>
      </c>
      <c r="E8699" t="s">
        <v>165</v>
      </c>
      <c r="F8699" t="s">
        <v>24927</v>
      </c>
      <c r="G8699" t="s">
        <v>198</v>
      </c>
      <c r="H8699" t="s">
        <v>150</v>
      </c>
      <c r="I8699" t="s">
        <v>136</v>
      </c>
      <c r="J8699" t="s">
        <v>137</v>
      </c>
      <c r="K8699" t="s">
        <v>138</v>
      </c>
      <c r="L8699" t="s">
        <v>24928</v>
      </c>
      <c r="M8699" t="s">
        <v>24929</v>
      </c>
      <c r="N8699">
        <v>2.2355555549999999</v>
      </c>
      <c r="O8699">
        <v>0</v>
      </c>
      <c r="P8699">
        <v>1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0.21717868367533333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0.21717868367533333</v>
      </c>
    </row>
    <row r="8700" spans="1:31" x14ac:dyDescent="0.25">
      <c r="A8700">
        <v>2290353</v>
      </c>
      <c r="B8700">
        <v>1</v>
      </c>
      <c r="C8700" t="s">
        <v>81</v>
      </c>
      <c r="D8700" t="s">
        <v>118</v>
      </c>
      <c r="E8700" t="s">
        <v>141</v>
      </c>
      <c r="F8700" t="s">
        <v>24930</v>
      </c>
      <c r="G8700" t="s">
        <v>134</v>
      </c>
      <c r="H8700" t="s">
        <v>135</v>
      </c>
      <c r="I8700" t="s">
        <v>738</v>
      </c>
      <c r="J8700" t="s">
        <v>137</v>
      </c>
      <c r="K8700" t="s">
        <v>138</v>
      </c>
      <c r="L8700" t="s">
        <v>24931</v>
      </c>
      <c r="M8700" t="s">
        <v>24932</v>
      </c>
      <c r="N8700">
        <v>2.2222222E-2</v>
      </c>
      <c r="O8700">
        <v>2</v>
      </c>
      <c r="P8700">
        <v>1391</v>
      </c>
      <c r="Q8700">
        <v>180</v>
      </c>
      <c r="R8700">
        <v>167</v>
      </c>
      <c r="S8700">
        <v>32</v>
      </c>
      <c r="T8700">
        <v>119</v>
      </c>
      <c r="U8700">
        <v>0</v>
      </c>
      <c r="V8700">
        <v>0</v>
      </c>
      <c r="W8700">
        <v>2.2541067066666667E-3</v>
      </c>
      <c r="X8700">
        <v>2.7824295093253313</v>
      </c>
      <c r="Y8700">
        <v>4.692910858582672</v>
      </c>
      <c r="Z8700">
        <v>0.83297679923199974</v>
      </c>
      <c r="AA8700">
        <v>1.1391590917777772</v>
      </c>
      <c r="AB8700">
        <v>0.44075989911466695</v>
      </c>
      <c r="AC8700">
        <v>0</v>
      </c>
      <c r="AD8700">
        <v>0</v>
      </c>
      <c r="AE8700">
        <v>9.890490264739114</v>
      </c>
    </row>
    <row r="8701" spans="1:31" x14ac:dyDescent="0.25">
      <c r="A8701">
        <v>2290768</v>
      </c>
      <c r="B8701">
        <v>1</v>
      </c>
      <c r="C8701" t="s">
        <v>80</v>
      </c>
      <c r="D8701" t="s">
        <v>83</v>
      </c>
      <c r="E8701" t="s">
        <v>165</v>
      </c>
      <c r="F8701" t="s">
        <v>24933</v>
      </c>
      <c r="G8701" t="s">
        <v>198</v>
      </c>
      <c r="H8701" t="s">
        <v>150</v>
      </c>
      <c r="I8701" t="s">
        <v>136</v>
      </c>
      <c r="J8701" t="s">
        <v>137</v>
      </c>
      <c r="K8701" t="s">
        <v>138</v>
      </c>
      <c r="L8701" t="s">
        <v>24934</v>
      </c>
      <c r="M8701" t="s">
        <v>24935</v>
      </c>
      <c r="N8701">
        <v>2.7422222220000001</v>
      </c>
      <c r="O8701">
        <v>0</v>
      </c>
      <c r="P8701">
        <v>1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0.76648047539788888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0.76648047539788888</v>
      </c>
    </row>
    <row r="8702" spans="1:31" x14ac:dyDescent="0.25">
      <c r="A8702">
        <v>2290854</v>
      </c>
      <c r="B8702">
        <v>1</v>
      </c>
      <c r="C8702" t="s">
        <v>80</v>
      </c>
      <c r="D8702" t="s">
        <v>110</v>
      </c>
      <c r="E8702" t="s">
        <v>176</v>
      </c>
      <c r="F8702" t="s">
        <v>24936</v>
      </c>
      <c r="G8702" t="s">
        <v>178</v>
      </c>
      <c r="H8702" t="s">
        <v>150</v>
      </c>
      <c r="I8702" t="s">
        <v>136</v>
      </c>
      <c r="J8702" t="s">
        <v>137</v>
      </c>
      <c r="K8702" t="s">
        <v>138</v>
      </c>
      <c r="L8702" t="s">
        <v>24937</v>
      </c>
      <c r="M8702" t="s">
        <v>24938</v>
      </c>
      <c r="N8702">
        <v>1.3886111109999999</v>
      </c>
      <c r="O8702">
        <v>0</v>
      </c>
      <c r="P8702">
        <v>342</v>
      </c>
      <c r="Q8702">
        <v>0</v>
      </c>
      <c r="R8702">
        <v>0</v>
      </c>
      <c r="S8702">
        <v>0</v>
      </c>
      <c r="T8702">
        <v>12</v>
      </c>
      <c r="U8702">
        <v>0</v>
      </c>
      <c r="V8702">
        <v>0</v>
      </c>
      <c r="W8702">
        <v>0</v>
      </c>
      <c r="X8702">
        <v>171.33733342447525</v>
      </c>
      <c r="Y8702">
        <v>0</v>
      </c>
      <c r="Z8702">
        <v>0</v>
      </c>
      <c r="AA8702">
        <v>0</v>
      </c>
      <c r="AB8702">
        <v>7.5943872173560205</v>
      </c>
      <c r="AC8702">
        <v>0</v>
      </c>
      <c r="AD8702">
        <v>0</v>
      </c>
      <c r="AE8702">
        <v>178.93172064183128</v>
      </c>
    </row>
    <row r="8703" spans="1:31" x14ac:dyDescent="0.25">
      <c r="A8703">
        <v>2290562</v>
      </c>
      <c r="B8703">
        <v>1</v>
      </c>
      <c r="C8703" t="s">
        <v>80</v>
      </c>
      <c r="D8703" t="s">
        <v>88</v>
      </c>
      <c r="E8703" t="s">
        <v>165</v>
      </c>
      <c r="F8703" t="s">
        <v>24939</v>
      </c>
      <c r="G8703" t="s">
        <v>225</v>
      </c>
      <c r="H8703" t="s">
        <v>150</v>
      </c>
      <c r="I8703" t="s">
        <v>136</v>
      </c>
      <c r="J8703" t="s">
        <v>137</v>
      </c>
      <c r="K8703" t="s">
        <v>138</v>
      </c>
      <c r="L8703" t="s">
        <v>24940</v>
      </c>
      <c r="M8703" t="s">
        <v>24941</v>
      </c>
      <c r="N8703">
        <v>0.34777777700000001</v>
      </c>
      <c r="O8703">
        <v>0</v>
      </c>
      <c r="P8703">
        <v>5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0.91473949685991673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0.91473949685991673</v>
      </c>
    </row>
    <row r="8704" spans="1:31" x14ac:dyDescent="0.25">
      <c r="A8704">
        <v>2290751</v>
      </c>
      <c r="B8704">
        <v>1</v>
      </c>
      <c r="C8704" t="s">
        <v>80</v>
      </c>
      <c r="D8704" t="s">
        <v>97</v>
      </c>
      <c r="E8704" t="s">
        <v>165</v>
      </c>
      <c r="F8704" t="s">
        <v>24942</v>
      </c>
      <c r="G8704" t="s">
        <v>198</v>
      </c>
      <c r="H8704" t="s">
        <v>150</v>
      </c>
      <c r="I8704" t="s">
        <v>136</v>
      </c>
      <c r="J8704" t="s">
        <v>137</v>
      </c>
      <c r="K8704" t="s">
        <v>138</v>
      </c>
      <c r="L8704" t="s">
        <v>24943</v>
      </c>
      <c r="M8704" t="s">
        <v>24944</v>
      </c>
      <c r="N8704">
        <v>2.7794444440000001</v>
      </c>
      <c r="O8704">
        <v>0</v>
      </c>
      <c r="P8704">
        <v>8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15.127876577812319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15.127876577812319</v>
      </c>
    </row>
    <row r="8705" spans="1:31" x14ac:dyDescent="0.25">
      <c r="A8705">
        <v>2290396</v>
      </c>
      <c r="B8705">
        <v>1</v>
      </c>
      <c r="C8705" t="s">
        <v>80</v>
      </c>
      <c r="D8705" t="s">
        <v>85</v>
      </c>
      <c r="E8705" t="s">
        <v>165</v>
      </c>
      <c r="F8705" t="s">
        <v>23872</v>
      </c>
      <c r="G8705" t="s">
        <v>225</v>
      </c>
      <c r="H8705" t="s">
        <v>150</v>
      </c>
      <c r="I8705" t="s">
        <v>136</v>
      </c>
      <c r="J8705" t="s">
        <v>137</v>
      </c>
      <c r="K8705" t="s">
        <v>138</v>
      </c>
      <c r="L8705" t="s">
        <v>24945</v>
      </c>
      <c r="M8705" t="s">
        <v>24946</v>
      </c>
      <c r="N8705">
        <v>0.92583333300000004</v>
      </c>
      <c r="O8705">
        <v>0</v>
      </c>
      <c r="P8705">
        <v>9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1.6150633056555579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1.6150633056555579</v>
      </c>
    </row>
    <row r="8706" spans="1:31" x14ac:dyDescent="0.25">
      <c r="A8706">
        <v>2290625</v>
      </c>
      <c r="B8706">
        <v>1</v>
      </c>
      <c r="C8706" t="s">
        <v>81</v>
      </c>
      <c r="D8706" t="s">
        <v>127</v>
      </c>
      <c r="E8706" t="s">
        <v>132</v>
      </c>
      <c r="F8706" t="s">
        <v>24947</v>
      </c>
      <c r="G8706" t="s">
        <v>268</v>
      </c>
      <c r="H8706" t="s">
        <v>135</v>
      </c>
      <c r="I8706" t="s">
        <v>136</v>
      </c>
      <c r="J8706" t="s">
        <v>137</v>
      </c>
      <c r="K8706" t="s">
        <v>138</v>
      </c>
      <c r="L8706" t="s">
        <v>24948</v>
      </c>
      <c r="M8706" t="s">
        <v>24949</v>
      </c>
      <c r="N8706">
        <v>4.6427777770000001</v>
      </c>
      <c r="O8706">
        <v>2</v>
      </c>
      <c r="P8706">
        <v>3</v>
      </c>
      <c r="Q8706">
        <v>63</v>
      </c>
      <c r="R8706">
        <v>39</v>
      </c>
      <c r="S8706">
        <v>5</v>
      </c>
      <c r="T8706">
        <v>3</v>
      </c>
      <c r="U8706">
        <v>0</v>
      </c>
      <c r="V8706">
        <v>0</v>
      </c>
      <c r="W8706">
        <v>6.9396093357324995</v>
      </c>
      <c r="X8706">
        <v>13.009013079615</v>
      </c>
      <c r="Y8706">
        <v>220.59463385189372</v>
      </c>
      <c r="Z8706">
        <v>257.10225979544771</v>
      </c>
      <c r="AA8706">
        <v>18.330019053677102</v>
      </c>
      <c r="AB8706">
        <v>11.113693215576582</v>
      </c>
      <c r="AC8706">
        <v>0</v>
      </c>
      <c r="AD8706">
        <v>0</v>
      </c>
      <c r="AE8706">
        <v>527.08922833194265</v>
      </c>
    </row>
    <row r="8707" spans="1:31" x14ac:dyDescent="0.25">
      <c r="A8707">
        <v>2290874</v>
      </c>
      <c r="B8707">
        <v>1</v>
      </c>
      <c r="C8707" t="s">
        <v>80</v>
      </c>
      <c r="D8707" t="s">
        <v>96</v>
      </c>
      <c r="E8707" t="s">
        <v>165</v>
      </c>
      <c r="F8707" t="s">
        <v>24950</v>
      </c>
      <c r="G8707" t="s">
        <v>167</v>
      </c>
      <c r="H8707" t="s">
        <v>150</v>
      </c>
      <c r="I8707" t="s">
        <v>136</v>
      </c>
      <c r="J8707" t="s">
        <v>137</v>
      </c>
      <c r="K8707" t="s">
        <v>138</v>
      </c>
      <c r="L8707" t="s">
        <v>24951</v>
      </c>
      <c r="M8707" t="s">
        <v>24952</v>
      </c>
      <c r="N8707">
        <v>2.7997222220000002</v>
      </c>
      <c r="O8707">
        <v>0</v>
      </c>
      <c r="P8707">
        <v>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0.29909672097473561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0.29909672097473561</v>
      </c>
    </row>
    <row r="8708" spans="1:31" x14ac:dyDescent="0.25">
      <c r="A8708">
        <v>2290482</v>
      </c>
      <c r="B8708">
        <v>1</v>
      </c>
      <c r="C8708" t="s">
        <v>80</v>
      </c>
      <c r="D8708" t="s">
        <v>97</v>
      </c>
      <c r="E8708" t="s">
        <v>165</v>
      </c>
      <c r="F8708" t="s">
        <v>24953</v>
      </c>
      <c r="G8708" t="s">
        <v>167</v>
      </c>
      <c r="H8708" t="s">
        <v>150</v>
      </c>
      <c r="I8708" t="s">
        <v>136</v>
      </c>
      <c r="J8708" t="s">
        <v>137</v>
      </c>
      <c r="K8708" t="s">
        <v>138</v>
      </c>
      <c r="L8708" t="s">
        <v>24954</v>
      </c>
      <c r="M8708" t="s">
        <v>24955</v>
      </c>
      <c r="N8708">
        <v>1.153333333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1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</row>
    <row r="8709" spans="1:31" x14ac:dyDescent="0.25">
      <c r="A8709">
        <v>2290788</v>
      </c>
      <c r="B8709">
        <v>1</v>
      </c>
      <c r="C8709" t="s">
        <v>80</v>
      </c>
      <c r="D8709" t="s">
        <v>92</v>
      </c>
      <c r="E8709" t="s">
        <v>165</v>
      </c>
      <c r="F8709" t="s">
        <v>24956</v>
      </c>
      <c r="G8709" t="s">
        <v>225</v>
      </c>
      <c r="H8709" t="s">
        <v>150</v>
      </c>
      <c r="I8709" t="s">
        <v>136</v>
      </c>
      <c r="J8709" t="s">
        <v>137</v>
      </c>
      <c r="K8709" t="s">
        <v>138</v>
      </c>
      <c r="L8709" t="s">
        <v>24957</v>
      </c>
      <c r="M8709" t="s">
        <v>24958</v>
      </c>
      <c r="N8709">
        <v>0.66333333299999997</v>
      </c>
      <c r="O8709">
        <v>0</v>
      </c>
      <c r="P8709">
        <v>1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7.6154287398699991E-2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7.6154287398699991E-2</v>
      </c>
    </row>
    <row r="8710" spans="1:31" x14ac:dyDescent="0.25">
      <c r="A8710">
        <v>2290831</v>
      </c>
      <c r="B8710">
        <v>1</v>
      </c>
      <c r="C8710" t="s">
        <v>81</v>
      </c>
      <c r="D8710" t="s">
        <v>112</v>
      </c>
      <c r="E8710" t="s">
        <v>165</v>
      </c>
      <c r="F8710" t="s">
        <v>24959</v>
      </c>
      <c r="G8710" t="s">
        <v>198</v>
      </c>
      <c r="H8710" t="s">
        <v>150</v>
      </c>
      <c r="I8710" t="s">
        <v>136</v>
      </c>
      <c r="J8710" t="s">
        <v>137</v>
      </c>
      <c r="K8710" t="s">
        <v>138</v>
      </c>
      <c r="L8710" t="s">
        <v>24960</v>
      </c>
      <c r="M8710" t="s">
        <v>24961</v>
      </c>
      <c r="N8710">
        <v>1.534166666</v>
      </c>
      <c r="O8710">
        <v>0</v>
      </c>
      <c r="P8710">
        <v>1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4.8551704308333338E-4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4.8551704308333338E-4</v>
      </c>
    </row>
    <row r="8711" spans="1:31" x14ac:dyDescent="0.25">
      <c r="A8711">
        <v>2290880</v>
      </c>
      <c r="B8711">
        <v>1</v>
      </c>
      <c r="C8711" t="s">
        <v>81</v>
      </c>
      <c r="D8711" t="s">
        <v>123</v>
      </c>
      <c r="E8711" t="s">
        <v>165</v>
      </c>
      <c r="F8711" t="s">
        <v>24962</v>
      </c>
      <c r="G8711" t="s">
        <v>167</v>
      </c>
      <c r="H8711" t="s">
        <v>150</v>
      </c>
      <c r="I8711" t="s">
        <v>136</v>
      </c>
      <c r="J8711" t="s">
        <v>137</v>
      </c>
      <c r="K8711" t="s">
        <v>138</v>
      </c>
      <c r="L8711" t="s">
        <v>24963</v>
      </c>
      <c r="M8711" t="s">
        <v>24964</v>
      </c>
      <c r="N8711">
        <v>1.659444444</v>
      </c>
      <c r="O8711">
        <v>0</v>
      </c>
      <c r="P8711">
        <v>6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1.5893699688616001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1.5893699688616001</v>
      </c>
    </row>
    <row r="8712" spans="1:31" x14ac:dyDescent="0.25">
      <c r="A8712">
        <v>2290408</v>
      </c>
      <c r="B8712">
        <v>1</v>
      </c>
      <c r="C8712" t="s">
        <v>80</v>
      </c>
      <c r="D8712" t="s">
        <v>93</v>
      </c>
      <c r="E8712" t="s">
        <v>147</v>
      </c>
      <c r="F8712" t="s">
        <v>24965</v>
      </c>
      <c r="G8712" t="s">
        <v>149</v>
      </c>
      <c r="H8712" t="s">
        <v>150</v>
      </c>
      <c r="I8712" t="s">
        <v>136</v>
      </c>
      <c r="J8712" t="s">
        <v>137</v>
      </c>
      <c r="K8712" t="s">
        <v>138</v>
      </c>
      <c r="L8712" t="s">
        <v>24966</v>
      </c>
      <c r="M8712" t="s">
        <v>24967</v>
      </c>
      <c r="N8712">
        <v>0.330555555</v>
      </c>
      <c r="O8712">
        <v>0</v>
      </c>
      <c r="P8712">
        <v>2</v>
      </c>
      <c r="Q8712">
        <v>0</v>
      </c>
      <c r="R8712">
        <v>9</v>
      </c>
      <c r="S8712">
        <v>0</v>
      </c>
      <c r="T8712">
        <v>3</v>
      </c>
      <c r="U8712">
        <v>0</v>
      </c>
      <c r="V8712">
        <v>0</v>
      </c>
      <c r="W8712">
        <v>0</v>
      </c>
      <c r="X8712">
        <v>3.1729815571300002E-2</v>
      </c>
      <c r="Y8712">
        <v>0</v>
      </c>
      <c r="Z8712">
        <v>5.0858939004440016</v>
      </c>
      <c r="AA8712">
        <v>0</v>
      </c>
      <c r="AB8712">
        <v>6.2136789222375005E-2</v>
      </c>
      <c r="AC8712">
        <v>0</v>
      </c>
      <c r="AD8712">
        <v>0</v>
      </c>
      <c r="AE8712">
        <v>5.1797605052376765</v>
      </c>
    </row>
    <row r="8713" spans="1:31" x14ac:dyDescent="0.25">
      <c r="A8713">
        <v>2290740</v>
      </c>
      <c r="B8713">
        <v>1</v>
      </c>
      <c r="C8713" t="s">
        <v>80</v>
      </c>
      <c r="D8713" t="s">
        <v>110</v>
      </c>
      <c r="E8713" t="s">
        <v>165</v>
      </c>
      <c r="F8713" t="s">
        <v>24968</v>
      </c>
      <c r="G8713" t="s">
        <v>198</v>
      </c>
      <c r="H8713" t="s">
        <v>150</v>
      </c>
      <c r="I8713" t="s">
        <v>136</v>
      </c>
      <c r="J8713" t="s">
        <v>137</v>
      </c>
      <c r="K8713" t="s">
        <v>138</v>
      </c>
      <c r="L8713" t="s">
        <v>24969</v>
      </c>
      <c r="M8713" t="s">
        <v>24970</v>
      </c>
      <c r="N8713">
        <v>3.1630555550000001</v>
      </c>
      <c r="O8713">
        <v>0</v>
      </c>
      <c r="P8713">
        <v>3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3.8227356141185918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3.8227356141185918</v>
      </c>
    </row>
    <row r="8714" spans="1:31" x14ac:dyDescent="0.25">
      <c r="A8714">
        <v>2290425</v>
      </c>
      <c r="B8714">
        <v>1</v>
      </c>
      <c r="C8714" t="s">
        <v>80</v>
      </c>
      <c r="D8714" t="s">
        <v>86</v>
      </c>
      <c r="E8714" t="s">
        <v>312</v>
      </c>
      <c r="F8714" t="s">
        <v>23155</v>
      </c>
      <c r="G8714" t="s">
        <v>380</v>
      </c>
      <c r="H8714" t="s">
        <v>150</v>
      </c>
      <c r="I8714" t="s">
        <v>136</v>
      </c>
      <c r="J8714" t="s">
        <v>137</v>
      </c>
      <c r="K8714" t="s">
        <v>138</v>
      </c>
      <c r="L8714" t="s">
        <v>24971</v>
      </c>
      <c r="M8714" t="s">
        <v>24972</v>
      </c>
      <c r="N8714">
        <v>2.0852777769999999</v>
      </c>
      <c r="O8714">
        <v>0</v>
      </c>
      <c r="P8714">
        <v>17</v>
      </c>
      <c r="Q8714">
        <v>0</v>
      </c>
      <c r="R8714">
        <v>2</v>
      </c>
      <c r="S8714">
        <v>0</v>
      </c>
      <c r="T8714">
        <v>2</v>
      </c>
      <c r="U8714">
        <v>0</v>
      </c>
      <c r="V8714">
        <v>0</v>
      </c>
      <c r="W8714">
        <v>0</v>
      </c>
      <c r="X8714">
        <v>34.899709606149194</v>
      </c>
      <c r="Y8714">
        <v>0</v>
      </c>
      <c r="Z8714">
        <v>0.96877728505080019</v>
      </c>
      <c r="AA8714">
        <v>0</v>
      </c>
      <c r="AB8714">
        <v>33.241400662534353</v>
      </c>
      <c r="AC8714">
        <v>0</v>
      </c>
      <c r="AD8714">
        <v>0</v>
      </c>
      <c r="AE8714">
        <v>69.109887553734353</v>
      </c>
    </row>
    <row r="8715" spans="1:31" x14ac:dyDescent="0.25">
      <c r="A8715">
        <v>2290803</v>
      </c>
      <c r="B8715">
        <v>1</v>
      </c>
      <c r="C8715" t="s">
        <v>80</v>
      </c>
      <c r="D8715" t="s">
        <v>96</v>
      </c>
      <c r="E8715" t="s">
        <v>165</v>
      </c>
      <c r="F8715" t="s">
        <v>24973</v>
      </c>
      <c r="G8715" t="s">
        <v>198</v>
      </c>
      <c r="H8715" t="s">
        <v>150</v>
      </c>
      <c r="I8715" t="s">
        <v>136</v>
      </c>
      <c r="J8715" t="s">
        <v>137</v>
      </c>
      <c r="K8715" t="s">
        <v>138</v>
      </c>
      <c r="L8715" t="s">
        <v>24974</v>
      </c>
      <c r="M8715" t="s">
        <v>24975</v>
      </c>
      <c r="N8715">
        <v>2.0838888880000002</v>
      </c>
      <c r="O8715">
        <v>0</v>
      </c>
      <c r="P8715">
        <v>1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0.6070118345762221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0.6070118345762221</v>
      </c>
    </row>
    <row r="8716" spans="1:31" x14ac:dyDescent="0.25">
      <c r="A8716">
        <v>2290442</v>
      </c>
      <c r="B8716">
        <v>1</v>
      </c>
      <c r="C8716" t="s">
        <v>80</v>
      </c>
      <c r="D8716" t="s">
        <v>98</v>
      </c>
      <c r="E8716" t="s">
        <v>147</v>
      </c>
      <c r="F8716" t="s">
        <v>24976</v>
      </c>
      <c r="G8716" t="s">
        <v>149</v>
      </c>
      <c r="H8716" t="s">
        <v>150</v>
      </c>
      <c r="I8716" t="s">
        <v>136</v>
      </c>
      <c r="J8716" t="s">
        <v>137</v>
      </c>
      <c r="K8716" t="s">
        <v>138</v>
      </c>
      <c r="L8716" t="s">
        <v>24977</v>
      </c>
      <c r="M8716" t="s">
        <v>24978</v>
      </c>
      <c r="N8716">
        <v>3.4427777769999999</v>
      </c>
      <c r="O8716">
        <v>0</v>
      </c>
      <c r="P8716">
        <v>19</v>
      </c>
      <c r="Q8716">
        <v>0</v>
      </c>
      <c r="R8716">
        <v>4</v>
      </c>
      <c r="S8716">
        <v>0</v>
      </c>
      <c r="T8716">
        <v>3</v>
      </c>
      <c r="U8716">
        <v>0</v>
      </c>
      <c r="V8716">
        <v>0</v>
      </c>
      <c r="W8716">
        <v>0</v>
      </c>
      <c r="X8716">
        <v>12.532456519461</v>
      </c>
      <c r="Y8716">
        <v>0</v>
      </c>
      <c r="Z8716">
        <v>3.5605684463439999</v>
      </c>
      <c r="AA8716">
        <v>0</v>
      </c>
      <c r="AB8716">
        <v>3.1015212856144005</v>
      </c>
      <c r="AC8716">
        <v>0</v>
      </c>
      <c r="AD8716">
        <v>0</v>
      </c>
      <c r="AE8716">
        <v>19.1945462514194</v>
      </c>
    </row>
    <row r="8717" spans="1:31" x14ac:dyDescent="0.25">
      <c r="A8717">
        <v>2290322</v>
      </c>
      <c r="B8717">
        <v>1</v>
      </c>
      <c r="C8717" t="s">
        <v>81</v>
      </c>
      <c r="D8717" t="s">
        <v>128</v>
      </c>
      <c r="E8717" t="s">
        <v>322</v>
      </c>
      <c r="F8717" t="s">
        <v>17501</v>
      </c>
      <c r="G8717" t="s">
        <v>143</v>
      </c>
      <c r="H8717" t="s">
        <v>135</v>
      </c>
      <c r="I8717" t="s">
        <v>136</v>
      </c>
      <c r="J8717" t="s">
        <v>137</v>
      </c>
      <c r="K8717" t="s">
        <v>144</v>
      </c>
      <c r="L8717" t="s">
        <v>24979</v>
      </c>
      <c r="M8717" t="s">
        <v>24980</v>
      </c>
      <c r="N8717">
        <v>0.80583333300000004</v>
      </c>
      <c r="O8717">
        <v>60</v>
      </c>
      <c r="P8717">
        <v>18924</v>
      </c>
      <c r="Q8717">
        <v>588</v>
      </c>
      <c r="R8717">
        <v>542</v>
      </c>
      <c r="S8717">
        <v>134</v>
      </c>
      <c r="T8717">
        <v>1685</v>
      </c>
      <c r="U8717">
        <v>15</v>
      </c>
      <c r="V8717">
        <v>2</v>
      </c>
      <c r="W8717">
        <v>13.213226206613522</v>
      </c>
      <c r="X8717">
        <v>2725.6881625017368</v>
      </c>
      <c r="Y8717">
        <v>242.1023486644319</v>
      </c>
      <c r="Z8717">
        <v>101.26807222303084</v>
      </c>
      <c r="AA8717">
        <v>1043.6857567078216</v>
      </c>
      <c r="AB8717">
        <v>531.18842790694544</v>
      </c>
      <c r="AC8717">
        <v>310.58547202208837</v>
      </c>
      <c r="AD8717">
        <v>57.540582508884746</v>
      </c>
      <c r="AE8717">
        <v>5025.2720487415527</v>
      </c>
    </row>
    <row r="8718" spans="1:31" x14ac:dyDescent="0.25">
      <c r="A8718">
        <v>2290654</v>
      </c>
      <c r="B8718">
        <v>1</v>
      </c>
      <c r="C8718" t="s">
        <v>80</v>
      </c>
      <c r="D8718" t="s">
        <v>103</v>
      </c>
      <c r="E8718" t="s">
        <v>147</v>
      </c>
      <c r="F8718" t="s">
        <v>24981</v>
      </c>
      <c r="G8718" t="s">
        <v>297</v>
      </c>
      <c r="H8718" t="s">
        <v>150</v>
      </c>
      <c r="I8718" t="s">
        <v>136</v>
      </c>
      <c r="J8718" t="s">
        <v>3</v>
      </c>
      <c r="K8718" t="s">
        <v>138</v>
      </c>
      <c r="L8718" t="s">
        <v>24982</v>
      </c>
      <c r="M8718" t="s">
        <v>24983</v>
      </c>
      <c r="N8718">
        <v>1.2155555549999999</v>
      </c>
      <c r="O8718">
        <v>0</v>
      </c>
      <c r="P8718">
        <v>21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5.3865886199702011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5.3865886199702011</v>
      </c>
    </row>
    <row r="8719" spans="1:31" x14ac:dyDescent="0.25">
      <c r="A8719">
        <v>2290697</v>
      </c>
      <c r="B8719">
        <v>1</v>
      </c>
      <c r="C8719" t="s">
        <v>80</v>
      </c>
      <c r="D8719" t="s">
        <v>90</v>
      </c>
      <c r="E8719" t="s">
        <v>165</v>
      </c>
      <c r="F8719" t="s">
        <v>24984</v>
      </c>
      <c r="G8719" t="s">
        <v>198</v>
      </c>
      <c r="H8719" t="s">
        <v>150</v>
      </c>
      <c r="I8719" t="s">
        <v>136</v>
      </c>
      <c r="J8719" t="s">
        <v>137</v>
      </c>
      <c r="K8719" t="s">
        <v>138</v>
      </c>
      <c r="L8719" t="s">
        <v>24985</v>
      </c>
      <c r="M8719" t="s">
        <v>24986</v>
      </c>
      <c r="N8719">
        <v>2.3683333329999998</v>
      </c>
      <c r="O8719">
        <v>0</v>
      </c>
      <c r="P8719">
        <v>1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</row>
    <row r="8720" spans="1:31" x14ac:dyDescent="0.25">
      <c r="A8720">
        <v>2290448</v>
      </c>
      <c r="B8720">
        <v>1</v>
      </c>
      <c r="C8720" t="s">
        <v>81</v>
      </c>
      <c r="D8720" t="s">
        <v>121</v>
      </c>
      <c r="E8720" t="s">
        <v>147</v>
      </c>
      <c r="F8720" t="s">
        <v>24987</v>
      </c>
      <c r="G8720" t="s">
        <v>143</v>
      </c>
      <c r="H8720" t="s">
        <v>150</v>
      </c>
      <c r="I8720" t="s">
        <v>136</v>
      </c>
      <c r="J8720" t="s">
        <v>137</v>
      </c>
      <c r="K8720" t="s">
        <v>144</v>
      </c>
      <c r="L8720" t="s">
        <v>24988</v>
      </c>
      <c r="M8720" t="s">
        <v>24989</v>
      </c>
      <c r="N8720">
        <v>2.0047222219999998</v>
      </c>
      <c r="O8720">
        <v>0</v>
      </c>
      <c r="P8720">
        <v>60</v>
      </c>
      <c r="Q8720">
        <v>0</v>
      </c>
      <c r="R8720">
        <v>0</v>
      </c>
      <c r="S8720">
        <v>0</v>
      </c>
      <c r="T8720">
        <v>2</v>
      </c>
      <c r="U8720">
        <v>0</v>
      </c>
      <c r="V8720">
        <v>0</v>
      </c>
      <c r="W8720">
        <v>0</v>
      </c>
      <c r="X8720">
        <v>28.743953525103095</v>
      </c>
      <c r="Y8720">
        <v>0</v>
      </c>
      <c r="Z8720">
        <v>0</v>
      </c>
      <c r="AA8720">
        <v>0</v>
      </c>
      <c r="AB8720">
        <v>1.3288060359071834</v>
      </c>
      <c r="AC8720">
        <v>0</v>
      </c>
      <c r="AD8720">
        <v>0</v>
      </c>
      <c r="AE8720">
        <v>30.07275956101028</v>
      </c>
    </row>
    <row r="8721" spans="1:31" x14ac:dyDescent="0.25">
      <c r="A8721">
        <v>2290840</v>
      </c>
      <c r="B8721">
        <v>1</v>
      </c>
      <c r="C8721" t="s">
        <v>80</v>
      </c>
      <c r="D8721" t="s">
        <v>84</v>
      </c>
      <c r="E8721" t="s">
        <v>165</v>
      </c>
      <c r="F8721" t="s">
        <v>24990</v>
      </c>
      <c r="G8721" t="s">
        <v>198</v>
      </c>
      <c r="H8721" t="s">
        <v>150</v>
      </c>
      <c r="I8721" t="s">
        <v>136</v>
      </c>
      <c r="J8721" t="s">
        <v>137</v>
      </c>
      <c r="K8721" t="s">
        <v>138</v>
      </c>
      <c r="L8721" t="s">
        <v>24991</v>
      </c>
      <c r="M8721" t="s">
        <v>24992</v>
      </c>
      <c r="N8721">
        <v>2.8286111109999998</v>
      </c>
      <c r="O8721">
        <v>0</v>
      </c>
      <c r="P8721">
        <v>4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1.5817122945314002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1.5817122945314002</v>
      </c>
    </row>
    <row r="8722" spans="1:31" x14ac:dyDescent="0.25">
      <c r="A8722">
        <v>2290591</v>
      </c>
      <c r="B8722">
        <v>1</v>
      </c>
      <c r="C8722" t="s">
        <v>81</v>
      </c>
      <c r="D8722" t="s">
        <v>128</v>
      </c>
      <c r="E8722" t="s">
        <v>165</v>
      </c>
      <c r="F8722" t="s">
        <v>24993</v>
      </c>
      <c r="G8722" t="s">
        <v>167</v>
      </c>
      <c r="H8722" t="s">
        <v>150</v>
      </c>
      <c r="I8722" t="s">
        <v>136</v>
      </c>
      <c r="J8722" t="s">
        <v>137</v>
      </c>
      <c r="K8722" t="s">
        <v>138</v>
      </c>
      <c r="L8722" t="s">
        <v>24994</v>
      </c>
      <c r="M8722" t="s">
        <v>24995</v>
      </c>
      <c r="N8722">
        <v>3.571111111</v>
      </c>
      <c r="O8722">
        <v>0</v>
      </c>
      <c r="P8722">
        <v>10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5.5298344316031987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5.5298344316031987</v>
      </c>
    </row>
    <row r="8723" spans="1:31" x14ac:dyDescent="0.25">
      <c r="A8723">
        <v>2290777</v>
      </c>
      <c r="B8723">
        <v>1</v>
      </c>
      <c r="C8723" t="s">
        <v>81</v>
      </c>
      <c r="D8723" t="s">
        <v>113</v>
      </c>
      <c r="E8723" t="s">
        <v>147</v>
      </c>
      <c r="F8723" t="s">
        <v>24996</v>
      </c>
      <c r="G8723" t="s">
        <v>725</v>
      </c>
      <c r="H8723" t="s">
        <v>150</v>
      </c>
      <c r="I8723" t="s">
        <v>136</v>
      </c>
      <c r="J8723" t="s">
        <v>137</v>
      </c>
      <c r="K8723" t="s">
        <v>138</v>
      </c>
      <c r="L8723" t="s">
        <v>24997</v>
      </c>
      <c r="M8723" t="s">
        <v>24998</v>
      </c>
      <c r="N8723">
        <v>2.5294444440000001</v>
      </c>
      <c r="O8723">
        <v>0</v>
      </c>
      <c r="P8723">
        <v>2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1.7463657756867499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1.7463657756867499</v>
      </c>
    </row>
    <row r="8724" spans="1:31" x14ac:dyDescent="0.25">
      <c r="A8724">
        <v>2290491</v>
      </c>
      <c r="B8724">
        <v>1</v>
      </c>
      <c r="C8724" t="s">
        <v>80</v>
      </c>
      <c r="D8724" t="s">
        <v>108</v>
      </c>
      <c r="E8724" t="s">
        <v>157</v>
      </c>
      <c r="F8724" t="s">
        <v>24999</v>
      </c>
      <c r="G8724" t="s">
        <v>143</v>
      </c>
      <c r="H8724" t="s">
        <v>135</v>
      </c>
      <c r="I8724" t="s">
        <v>136</v>
      </c>
      <c r="J8724" t="s">
        <v>137</v>
      </c>
      <c r="K8724" t="s">
        <v>144</v>
      </c>
      <c r="L8724" t="s">
        <v>25000</v>
      </c>
      <c r="M8724" t="s">
        <v>25001</v>
      </c>
      <c r="N8724">
        <v>2.2527777769999999</v>
      </c>
      <c r="O8724">
        <v>0</v>
      </c>
      <c r="P8724">
        <v>2324</v>
      </c>
      <c r="Q8724">
        <v>4</v>
      </c>
      <c r="R8724">
        <v>371</v>
      </c>
      <c r="S8724">
        <v>9</v>
      </c>
      <c r="T8724">
        <v>395</v>
      </c>
      <c r="U8724">
        <v>1</v>
      </c>
      <c r="V8724">
        <v>0</v>
      </c>
      <c r="W8724">
        <v>0</v>
      </c>
      <c r="X8724">
        <v>887.29631790463714</v>
      </c>
      <c r="Y8724">
        <v>19.450732197954</v>
      </c>
      <c r="Z8724">
        <v>145.35803621358218</v>
      </c>
      <c r="AA8724">
        <v>67.800973052460847</v>
      </c>
      <c r="AB8724">
        <v>384.09964899008685</v>
      </c>
      <c r="AC8724">
        <v>24.792446770110999</v>
      </c>
      <c r="AD8724">
        <v>0</v>
      </c>
      <c r="AE8724">
        <v>1528.7981551288321</v>
      </c>
    </row>
    <row r="8725" spans="1:31" x14ac:dyDescent="0.25">
      <c r="A8725">
        <v>2290551</v>
      </c>
      <c r="B8725">
        <v>1</v>
      </c>
      <c r="C8725" t="s">
        <v>80</v>
      </c>
      <c r="D8725" t="s">
        <v>96</v>
      </c>
      <c r="E8725" t="s">
        <v>165</v>
      </c>
      <c r="F8725" t="s">
        <v>25002</v>
      </c>
      <c r="G8725" t="s">
        <v>167</v>
      </c>
      <c r="H8725" t="s">
        <v>150</v>
      </c>
      <c r="I8725" t="s">
        <v>136</v>
      </c>
      <c r="J8725" t="s">
        <v>137</v>
      </c>
      <c r="K8725" t="s">
        <v>138</v>
      </c>
      <c r="L8725" t="s">
        <v>25003</v>
      </c>
      <c r="M8725" t="s">
        <v>25004</v>
      </c>
      <c r="N8725">
        <v>3.4052777769999998</v>
      </c>
      <c r="O8725">
        <v>0</v>
      </c>
      <c r="P8725">
        <v>2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0.38673884116553336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0.38673884116553336</v>
      </c>
    </row>
    <row r="8726" spans="1:31" x14ac:dyDescent="0.25">
      <c r="A8726">
        <v>2290574</v>
      </c>
      <c r="B8726">
        <v>1</v>
      </c>
      <c r="C8726" t="s">
        <v>80</v>
      </c>
      <c r="D8726" t="s">
        <v>105</v>
      </c>
      <c r="E8726" t="s">
        <v>132</v>
      </c>
      <c r="F8726" t="s">
        <v>25005</v>
      </c>
      <c r="G8726" t="s">
        <v>154</v>
      </c>
      <c r="H8726" t="s">
        <v>135</v>
      </c>
      <c r="I8726" t="s">
        <v>136</v>
      </c>
      <c r="J8726" t="s">
        <v>137</v>
      </c>
      <c r="K8726" t="s">
        <v>144</v>
      </c>
      <c r="L8726" t="s">
        <v>25006</v>
      </c>
      <c r="M8726" t="s">
        <v>25007</v>
      </c>
      <c r="N8726">
        <v>4.0641666660000002</v>
      </c>
      <c r="O8726">
        <v>1</v>
      </c>
      <c r="P8726">
        <v>2</v>
      </c>
      <c r="Q8726">
        <v>0</v>
      </c>
      <c r="R8726">
        <v>2</v>
      </c>
      <c r="S8726">
        <v>9</v>
      </c>
      <c r="T8726">
        <v>6</v>
      </c>
      <c r="U8726">
        <v>1</v>
      </c>
      <c r="V8726">
        <v>0</v>
      </c>
      <c r="W8726">
        <v>16.799571571243469</v>
      </c>
      <c r="X8726">
        <v>3.6042301092362665</v>
      </c>
      <c r="Y8726">
        <v>0</v>
      </c>
      <c r="Z8726">
        <v>4.17201843469645</v>
      </c>
      <c r="AA8726">
        <v>215.29300551311221</v>
      </c>
      <c r="AB8726">
        <v>18.199619957250007</v>
      </c>
      <c r="AC8726">
        <v>419.02882627231622</v>
      </c>
      <c r="AD8726">
        <v>0</v>
      </c>
      <c r="AE8726">
        <v>677.09727185785459</v>
      </c>
    </row>
    <row r="8727" spans="1:31" x14ac:dyDescent="0.25">
      <c r="A8727">
        <v>2290505</v>
      </c>
      <c r="B8727">
        <v>1</v>
      </c>
      <c r="C8727" t="s">
        <v>80</v>
      </c>
      <c r="D8727" t="s">
        <v>101</v>
      </c>
      <c r="E8727" t="s">
        <v>165</v>
      </c>
      <c r="F8727" t="s">
        <v>25008</v>
      </c>
      <c r="G8727" t="s">
        <v>198</v>
      </c>
      <c r="H8727" t="s">
        <v>150</v>
      </c>
      <c r="I8727" t="s">
        <v>136</v>
      </c>
      <c r="J8727" t="s">
        <v>137</v>
      </c>
      <c r="K8727" t="s">
        <v>138</v>
      </c>
      <c r="L8727" t="s">
        <v>25009</v>
      </c>
      <c r="M8727" t="s">
        <v>25010</v>
      </c>
      <c r="N8727">
        <v>1.852777777</v>
      </c>
      <c r="O8727">
        <v>0</v>
      </c>
      <c r="P8727">
        <v>2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0.27056607021866669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0.27056607021866669</v>
      </c>
    </row>
    <row r="8728" spans="1:31" x14ac:dyDescent="0.25">
      <c r="A8728">
        <v>2290568</v>
      </c>
      <c r="B8728">
        <v>1</v>
      </c>
      <c r="C8728" t="s">
        <v>80</v>
      </c>
      <c r="D8728" t="s">
        <v>98</v>
      </c>
      <c r="E8728" t="s">
        <v>147</v>
      </c>
      <c r="F8728" t="s">
        <v>25011</v>
      </c>
      <c r="G8728" t="s">
        <v>149</v>
      </c>
      <c r="H8728" t="s">
        <v>150</v>
      </c>
      <c r="I8728" t="s">
        <v>136</v>
      </c>
      <c r="J8728" t="s">
        <v>137</v>
      </c>
      <c r="K8728" t="s">
        <v>138</v>
      </c>
      <c r="L8728" t="s">
        <v>25012</v>
      </c>
      <c r="M8728" t="s">
        <v>25013</v>
      </c>
      <c r="N8728">
        <v>1.563055555</v>
      </c>
      <c r="O8728">
        <v>0</v>
      </c>
      <c r="P8728">
        <v>0</v>
      </c>
      <c r="Q8728">
        <v>0</v>
      </c>
      <c r="R8728">
        <v>3</v>
      </c>
      <c r="S8728">
        <v>0</v>
      </c>
      <c r="T8728">
        <v>1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10.502773432849684</v>
      </c>
      <c r="AA8728">
        <v>0</v>
      </c>
      <c r="AB8728">
        <v>4.1106817202665002</v>
      </c>
      <c r="AC8728">
        <v>0</v>
      </c>
      <c r="AD8728">
        <v>0</v>
      </c>
      <c r="AE8728">
        <v>14.613455153116185</v>
      </c>
    </row>
    <row r="8729" spans="1:31" x14ac:dyDescent="0.25">
      <c r="A8729">
        <v>2290468</v>
      </c>
      <c r="B8729">
        <v>1</v>
      </c>
      <c r="C8729" t="s">
        <v>80</v>
      </c>
      <c r="D8729" t="s">
        <v>99</v>
      </c>
      <c r="E8729" t="s">
        <v>165</v>
      </c>
      <c r="F8729" t="s">
        <v>24761</v>
      </c>
      <c r="G8729" t="s">
        <v>198</v>
      </c>
      <c r="H8729" t="s">
        <v>150</v>
      </c>
      <c r="I8729" t="s">
        <v>136</v>
      </c>
      <c r="J8729" t="s">
        <v>137</v>
      </c>
      <c r="K8729" t="s">
        <v>138</v>
      </c>
      <c r="L8729" t="s">
        <v>25014</v>
      </c>
      <c r="M8729" t="s">
        <v>25015</v>
      </c>
      <c r="N8729">
        <v>2.841111111</v>
      </c>
      <c r="O8729">
        <v>0</v>
      </c>
      <c r="P8729">
        <v>1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0.18844387260346668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0.18844387260346668</v>
      </c>
    </row>
    <row r="8730" spans="1:31" x14ac:dyDescent="0.25">
      <c r="A8730">
        <v>2290631</v>
      </c>
      <c r="B8730">
        <v>1</v>
      </c>
      <c r="C8730" t="s">
        <v>80</v>
      </c>
      <c r="D8730" t="s">
        <v>93</v>
      </c>
      <c r="E8730" t="s">
        <v>165</v>
      </c>
      <c r="F8730" t="s">
        <v>25016</v>
      </c>
      <c r="G8730" t="s">
        <v>198</v>
      </c>
      <c r="H8730" t="s">
        <v>150</v>
      </c>
      <c r="I8730" t="s">
        <v>136</v>
      </c>
      <c r="J8730" t="s">
        <v>137</v>
      </c>
      <c r="K8730" t="s">
        <v>138</v>
      </c>
      <c r="L8730" t="s">
        <v>25017</v>
      </c>
      <c r="M8730" t="s">
        <v>25018</v>
      </c>
      <c r="N8730">
        <v>2.929166666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1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3.0017615005125</v>
      </c>
      <c r="AE8730">
        <v>3.0017615005125</v>
      </c>
    </row>
    <row r="8731" spans="1:31" x14ac:dyDescent="0.25">
      <c r="A8731">
        <v>2290651</v>
      </c>
      <c r="B8731">
        <v>1</v>
      </c>
      <c r="C8731" t="s">
        <v>80</v>
      </c>
      <c r="D8731" t="s">
        <v>85</v>
      </c>
      <c r="E8731" t="s">
        <v>165</v>
      </c>
      <c r="F8731" t="s">
        <v>25019</v>
      </c>
      <c r="G8731" t="s">
        <v>225</v>
      </c>
      <c r="H8731" t="s">
        <v>150</v>
      </c>
      <c r="I8731" t="s">
        <v>136</v>
      </c>
      <c r="J8731" t="s">
        <v>137</v>
      </c>
      <c r="K8731" t="s">
        <v>138</v>
      </c>
      <c r="L8731" t="s">
        <v>25020</v>
      </c>
      <c r="M8731" t="s">
        <v>25021</v>
      </c>
      <c r="N8731">
        <v>1.4116666659999999</v>
      </c>
      <c r="O8731">
        <v>0</v>
      </c>
      <c r="P8731">
        <v>10</v>
      </c>
      <c r="Q8731">
        <v>0</v>
      </c>
      <c r="R8731">
        <v>0</v>
      </c>
      <c r="S8731">
        <v>0</v>
      </c>
      <c r="T8731">
        <v>1</v>
      </c>
      <c r="U8731">
        <v>0</v>
      </c>
      <c r="V8731">
        <v>0</v>
      </c>
      <c r="W8731">
        <v>0</v>
      </c>
      <c r="X8731">
        <v>3.2956606557946673</v>
      </c>
      <c r="Y8731">
        <v>0</v>
      </c>
      <c r="Z8731">
        <v>0</v>
      </c>
      <c r="AA8731">
        <v>0</v>
      </c>
      <c r="AB8731">
        <v>1.6270358224701613</v>
      </c>
      <c r="AC8731">
        <v>0</v>
      </c>
      <c r="AD8731">
        <v>0</v>
      </c>
      <c r="AE8731">
        <v>4.9226964782648288</v>
      </c>
    </row>
    <row r="8732" spans="1:31" x14ac:dyDescent="0.25">
      <c r="A8732">
        <v>2290445</v>
      </c>
      <c r="B8732">
        <v>1</v>
      </c>
      <c r="C8732" t="s">
        <v>80</v>
      </c>
      <c r="D8732" t="s">
        <v>96</v>
      </c>
      <c r="E8732" t="s">
        <v>165</v>
      </c>
      <c r="F8732" t="s">
        <v>25022</v>
      </c>
      <c r="G8732" t="s">
        <v>198</v>
      </c>
      <c r="H8732" t="s">
        <v>150</v>
      </c>
      <c r="I8732" t="s">
        <v>136</v>
      </c>
      <c r="J8732" t="s">
        <v>137</v>
      </c>
      <c r="K8732" t="s">
        <v>138</v>
      </c>
      <c r="L8732" t="s">
        <v>25023</v>
      </c>
      <c r="M8732" t="s">
        <v>25024</v>
      </c>
      <c r="N8732">
        <v>1.8797222220000001</v>
      </c>
      <c r="O8732">
        <v>0</v>
      </c>
      <c r="P8732">
        <v>6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1.4171281700873168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1.4171281700873168</v>
      </c>
    </row>
    <row r="8733" spans="1:31" x14ac:dyDescent="0.25">
      <c r="A8733">
        <v>2290617</v>
      </c>
      <c r="B8733">
        <v>1</v>
      </c>
      <c r="C8733" t="s">
        <v>81</v>
      </c>
      <c r="D8733" t="s">
        <v>124</v>
      </c>
      <c r="E8733" t="s">
        <v>165</v>
      </c>
      <c r="F8733" t="s">
        <v>25025</v>
      </c>
      <c r="G8733" t="s">
        <v>198</v>
      </c>
      <c r="H8733" t="s">
        <v>150</v>
      </c>
      <c r="I8733" t="s">
        <v>136</v>
      </c>
      <c r="J8733" t="s">
        <v>137</v>
      </c>
      <c r="K8733" t="s">
        <v>138</v>
      </c>
      <c r="L8733" t="s">
        <v>25026</v>
      </c>
      <c r="M8733" t="s">
        <v>25027</v>
      </c>
      <c r="N8733">
        <v>0.54611111099999998</v>
      </c>
      <c r="O8733">
        <v>0</v>
      </c>
      <c r="P8733">
        <v>1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2.404570360085E-2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2.404570360085E-2</v>
      </c>
    </row>
    <row r="8734" spans="1:31" x14ac:dyDescent="0.25">
      <c r="A8734">
        <v>2290471</v>
      </c>
      <c r="B8734">
        <v>1</v>
      </c>
      <c r="C8734" t="s">
        <v>81</v>
      </c>
      <c r="D8734" t="s">
        <v>120</v>
      </c>
      <c r="E8734" t="s">
        <v>165</v>
      </c>
      <c r="F8734" t="s">
        <v>25028</v>
      </c>
      <c r="G8734" t="s">
        <v>198</v>
      </c>
      <c r="H8734" t="s">
        <v>150</v>
      </c>
      <c r="I8734" t="s">
        <v>136</v>
      </c>
      <c r="J8734" t="s">
        <v>137</v>
      </c>
      <c r="K8734" t="s">
        <v>138</v>
      </c>
      <c r="L8734" t="s">
        <v>25029</v>
      </c>
      <c r="M8734" t="s">
        <v>25030</v>
      </c>
      <c r="N8734">
        <v>2.2599999999999998</v>
      </c>
      <c r="O8734">
        <v>0</v>
      </c>
      <c r="P8734">
        <v>1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3.8955973847625003E-2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3.8955973847625003E-2</v>
      </c>
    </row>
    <row r="8735" spans="1:31" x14ac:dyDescent="0.25">
      <c r="A8735">
        <v>2290849</v>
      </c>
      <c r="B8735">
        <v>1</v>
      </c>
      <c r="C8735" t="s">
        <v>81</v>
      </c>
      <c r="D8735" t="s">
        <v>128</v>
      </c>
      <c r="E8735" t="s">
        <v>157</v>
      </c>
      <c r="F8735" t="s">
        <v>25031</v>
      </c>
      <c r="G8735" t="s">
        <v>442</v>
      </c>
      <c r="H8735" t="s">
        <v>135</v>
      </c>
      <c r="I8735" t="s">
        <v>136</v>
      </c>
      <c r="J8735" t="s">
        <v>137</v>
      </c>
      <c r="K8735" t="s">
        <v>144</v>
      </c>
      <c r="L8735" t="s">
        <v>25032</v>
      </c>
      <c r="M8735" t="s">
        <v>25033</v>
      </c>
      <c r="N8735">
        <v>0.29722222199999998</v>
      </c>
      <c r="O8735">
        <v>5</v>
      </c>
      <c r="P8735">
        <v>11053</v>
      </c>
      <c r="Q8735">
        <v>18</v>
      </c>
      <c r="R8735">
        <v>146</v>
      </c>
      <c r="S8735">
        <v>24</v>
      </c>
      <c r="T8735">
        <v>891</v>
      </c>
      <c r="U8735">
        <v>9</v>
      </c>
      <c r="V8735">
        <v>1</v>
      </c>
      <c r="W8735">
        <v>0.80297134629741651</v>
      </c>
      <c r="X8735">
        <v>757.07286011827421</v>
      </c>
      <c r="Y8735">
        <v>3.5564100365122502</v>
      </c>
      <c r="Z8735">
        <v>19.018990988693417</v>
      </c>
      <c r="AA8735">
        <v>259.70960939590333</v>
      </c>
      <c r="AB8735">
        <v>138.12687880591861</v>
      </c>
      <c r="AC8735">
        <v>49.993705519809495</v>
      </c>
      <c r="AD8735">
        <v>1.7218953386267501</v>
      </c>
      <c r="AE8735">
        <v>1230.0033215500355</v>
      </c>
    </row>
    <row r="8736" spans="1:31" x14ac:dyDescent="0.25">
      <c r="A8736">
        <v>2290414</v>
      </c>
      <c r="B8736">
        <v>1</v>
      </c>
      <c r="C8736" t="s">
        <v>80</v>
      </c>
      <c r="D8736" t="s">
        <v>93</v>
      </c>
      <c r="E8736" t="s">
        <v>176</v>
      </c>
      <c r="F8736" t="s">
        <v>25034</v>
      </c>
      <c r="G8736" t="s">
        <v>143</v>
      </c>
      <c r="H8736" t="s">
        <v>150</v>
      </c>
      <c r="I8736" t="s">
        <v>136</v>
      </c>
      <c r="J8736" t="s">
        <v>137</v>
      </c>
      <c r="K8736" t="s">
        <v>144</v>
      </c>
      <c r="L8736" t="s">
        <v>25035</v>
      </c>
      <c r="M8736" t="s">
        <v>25036</v>
      </c>
      <c r="N8736">
        <v>6.1641666659999999</v>
      </c>
      <c r="O8736">
        <v>0</v>
      </c>
      <c r="P8736">
        <v>169</v>
      </c>
      <c r="Q8736">
        <v>0</v>
      </c>
      <c r="R8736">
        <v>4</v>
      </c>
      <c r="S8736">
        <v>0</v>
      </c>
      <c r="T8736">
        <v>43</v>
      </c>
      <c r="U8736">
        <v>0</v>
      </c>
      <c r="V8736">
        <v>0</v>
      </c>
      <c r="W8736">
        <v>0</v>
      </c>
      <c r="X8736">
        <v>215.56434613186906</v>
      </c>
      <c r="Y8736">
        <v>0</v>
      </c>
      <c r="Z8736">
        <v>26.543022207594205</v>
      </c>
      <c r="AA8736">
        <v>0</v>
      </c>
      <c r="AB8736">
        <v>157.51233358119353</v>
      </c>
      <c r="AC8736">
        <v>0</v>
      </c>
      <c r="AD8736">
        <v>0</v>
      </c>
      <c r="AE8736">
        <v>399.61970192065678</v>
      </c>
    </row>
    <row r="8737" spans="1:31" x14ac:dyDescent="0.25">
      <c r="A8737">
        <v>2290703</v>
      </c>
      <c r="B8737">
        <v>1</v>
      </c>
      <c r="C8737" t="s">
        <v>80</v>
      </c>
      <c r="D8737" t="s">
        <v>96</v>
      </c>
      <c r="E8737" t="s">
        <v>165</v>
      </c>
      <c r="F8737" t="s">
        <v>25037</v>
      </c>
      <c r="G8737" t="s">
        <v>198</v>
      </c>
      <c r="H8737" t="s">
        <v>150</v>
      </c>
      <c r="I8737" t="s">
        <v>136</v>
      </c>
      <c r="J8737" t="s">
        <v>137</v>
      </c>
      <c r="K8737" t="s">
        <v>138</v>
      </c>
      <c r="L8737" t="s">
        <v>25038</v>
      </c>
      <c r="M8737" t="s">
        <v>25039</v>
      </c>
      <c r="N8737">
        <v>2.1044444439999999</v>
      </c>
      <c r="O8737">
        <v>0</v>
      </c>
      <c r="P8737">
        <v>1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0.21474007278466667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0.21474007278466667</v>
      </c>
    </row>
    <row r="8738" spans="1:31" x14ac:dyDescent="0.25">
      <c r="A8738">
        <v>2290846</v>
      </c>
      <c r="B8738">
        <v>1</v>
      </c>
      <c r="C8738" t="s">
        <v>81</v>
      </c>
      <c r="D8738" t="s">
        <v>128</v>
      </c>
      <c r="E8738" t="s">
        <v>157</v>
      </c>
      <c r="F8738" t="s">
        <v>25040</v>
      </c>
      <c r="G8738" t="s">
        <v>442</v>
      </c>
      <c r="H8738" t="s">
        <v>135</v>
      </c>
      <c r="I8738" t="s">
        <v>136</v>
      </c>
      <c r="J8738" t="s">
        <v>137</v>
      </c>
      <c r="K8738" t="s">
        <v>144</v>
      </c>
      <c r="L8738" t="s">
        <v>25041</v>
      </c>
      <c r="M8738" t="s">
        <v>25042</v>
      </c>
      <c r="N8738">
        <v>0.38194444399999999</v>
      </c>
      <c r="O8738">
        <v>60</v>
      </c>
      <c r="P8738">
        <v>18924</v>
      </c>
      <c r="Q8738">
        <v>588</v>
      </c>
      <c r="R8738">
        <v>542</v>
      </c>
      <c r="S8738">
        <v>134</v>
      </c>
      <c r="T8738">
        <v>1685</v>
      </c>
      <c r="U8738">
        <v>15</v>
      </c>
      <c r="V8738">
        <v>2</v>
      </c>
      <c r="W8738">
        <v>9.7664774039555553</v>
      </c>
      <c r="X8738">
        <v>1432.4533807281771</v>
      </c>
      <c r="Y8738">
        <v>118.88781887018432</v>
      </c>
      <c r="Z8738">
        <v>58.270145618941655</v>
      </c>
      <c r="AA8738">
        <v>534.69305812120786</v>
      </c>
      <c r="AB8738">
        <v>255.06474871618354</v>
      </c>
      <c r="AC8738">
        <v>139.68715730316873</v>
      </c>
      <c r="AD8738">
        <v>20.705324580061458</v>
      </c>
      <c r="AE8738">
        <v>2569.52811134188</v>
      </c>
    </row>
    <row r="8739" spans="1:31" x14ac:dyDescent="0.25">
      <c r="A8739">
        <v>2290826</v>
      </c>
      <c r="B8739">
        <v>1</v>
      </c>
      <c r="C8739" t="s">
        <v>80</v>
      </c>
      <c r="D8739" t="s">
        <v>92</v>
      </c>
      <c r="E8739" t="s">
        <v>165</v>
      </c>
      <c r="F8739" t="s">
        <v>25043</v>
      </c>
      <c r="G8739" t="s">
        <v>225</v>
      </c>
      <c r="H8739" t="s">
        <v>150</v>
      </c>
      <c r="I8739" t="s">
        <v>136</v>
      </c>
      <c r="J8739" t="s">
        <v>137</v>
      </c>
      <c r="K8739" t="s">
        <v>138</v>
      </c>
      <c r="L8739" t="s">
        <v>25044</v>
      </c>
      <c r="M8739" t="s">
        <v>25045</v>
      </c>
      <c r="N8739">
        <v>1.0052777770000001</v>
      </c>
      <c r="O8739">
        <v>0</v>
      </c>
      <c r="P8739">
        <v>12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2.3931622465505891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2.3931622465505891</v>
      </c>
    </row>
    <row r="8740" spans="1:31" x14ac:dyDescent="0.25">
      <c r="A8740">
        <v>2290391</v>
      </c>
      <c r="B8740">
        <v>1</v>
      </c>
      <c r="C8740" t="s">
        <v>80</v>
      </c>
      <c r="D8740" t="s">
        <v>94</v>
      </c>
      <c r="E8740" t="s">
        <v>165</v>
      </c>
      <c r="F8740" t="s">
        <v>25046</v>
      </c>
      <c r="G8740" t="s">
        <v>198</v>
      </c>
      <c r="H8740" t="s">
        <v>150</v>
      </c>
      <c r="I8740" t="s">
        <v>136</v>
      </c>
      <c r="J8740" t="s">
        <v>137</v>
      </c>
      <c r="K8740" t="s">
        <v>138</v>
      </c>
      <c r="L8740" t="s">
        <v>25047</v>
      </c>
      <c r="M8740" t="s">
        <v>25048</v>
      </c>
      <c r="N8740">
        <v>1.4511111109999999</v>
      </c>
      <c r="O8740">
        <v>0</v>
      </c>
      <c r="P8740">
        <v>1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0.16846959242259998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0.16846959242259998</v>
      </c>
    </row>
    <row r="8741" spans="1:31" x14ac:dyDescent="0.25">
      <c r="A8741">
        <v>2290540</v>
      </c>
      <c r="B8741">
        <v>1</v>
      </c>
      <c r="C8741" t="s">
        <v>81</v>
      </c>
      <c r="D8741" t="s">
        <v>112</v>
      </c>
      <c r="E8741" t="s">
        <v>157</v>
      </c>
      <c r="F8741" t="s">
        <v>25049</v>
      </c>
      <c r="G8741" t="s">
        <v>134</v>
      </c>
      <c r="H8741" t="s">
        <v>135</v>
      </c>
      <c r="I8741" t="s">
        <v>136</v>
      </c>
      <c r="J8741" t="s">
        <v>137</v>
      </c>
      <c r="K8741" t="s">
        <v>138</v>
      </c>
      <c r="L8741" t="s">
        <v>25050</v>
      </c>
      <c r="M8741" t="s">
        <v>25051</v>
      </c>
      <c r="N8741">
        <v>1.3719444439999999</v>
      </c>
      <c r="O8741">
        <v>0</v>
      </c>
      <c r="P8741">
        <v>535</v>
      </c>
      <c r="Q8741">
        <v>3</v>
      </c>
      <c r="R8741">
        <v>3</v>
      </c>
      <c r="S8741">
        <v>2</v>
      </c>
      <c r="T8741">
        <v>57</v>
      </c>
      <c r="U8741">
        <v>2</v>
      </c>
      <c r="V8741">
        <v>0</v>
      </c>
      <c r="W8741">
        <v>0</v>
      </c>
      <c r="X8741">
        <v>70.557417956223503</v>
      </c>
      <c r="Y8741">
        <v>21.580792269415124</v>
      </c>
      <c r="Z8741">
        <v>4.3867608589442506</v>
      </c>
      <c r="AA8741">
        <v>4.1816537966709335</v>
      </c>
      <c r="AB8741">
        <v>23.530659230641049</v>
      </c>
      <c r="AC8741">
        <v>423.14009770618901</v>
      </c>
      <c r="AD8741">
        <v>0</v>
      </c>
      <c r="AE8741">
        <v>547.3773818180839</v>
      </c>
    </row>
    <row r="8742" spans="1:31" x14ac:dyDescent="0.25">
      <c r="A8742">
        <v>2290832</v>
      </c>
      <c r="B8742">
        <v>1</v>
      </c>
      <c r="C8742" t="s">
        <v>81</v>
      </c>
      <c r="D8742" t="s">
        <v>114</v>
      </c>
      <c r="E8742" t="s">
        <v>165</v>
      </c>
      <c r="F8742" t="s">
        <v>25052</v>
      </c>
      <c r="G8742" t="s">
        <v>198</v>
      </c>
      <c r="H8742" t="s">
        <v>150</v>
      </c>
      <c r="I8742" t="s">
        <v>136</v>
      </c>
      <c r="J8742" t="s">
        <v>137</v>
      </c>
      <c r="K8742" t="s">
        <v>138</v>
      </c>
      <c r="L8742" t="s">
        <v>25053</v>
      </c>
      <c r="M8742" t="s">
        <v>25054</v>
      </c>
      <c r="N8742">
        <v>1.2952777769999999</v>
      </c>
      <c r="O8742">
        <v>0</v>
      </c>
      <c r="P8742">
        <v>2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0.31669813100629168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0.31669813100629168</v>
      </c>
    </row>
    <row r="8743" spans="1:31" x14ac:dyDescent="0.25">
      <c r="A8743">
        <v>2290643</v>
      </c>
      <c r="B8743">
        <v>1</v>
      </c>
      <c r="C8743" t="s">
        <v>80</v>
      </c>
      <c r="D8743" t="s">
        <v>101</v>
      </c>
      <c r="E8743" t="s">
        <v>147</v>
      </c>
      <c r="F8743" t="s">
        <v>25055</v>
      </c>
      <c r="G8743" t="s">
        <v>149</v>
      </c>
      <c r="H8743" t="s">
        <v>150</v>
      </c>
      <c r="I8743" t="s">
        <v>136</v>
      </c>
      <c r="J8743" t="s">
        <v>137</v>
      </c>
      <c r="K8743" t="s">
        <v>138</v>
      </c>
      <c r="L8743" t="s">
        <v>25056</v>
      </c>
      <c r="M8743" t="s">
        <v>25057</v>
      </c>
      <c r="N8743">
        <v>3.3680555550000002</v>
      </c>
      <c r="O8743">
        <v>0</v>
      </c>
      <c r="P8743">
        <v>2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1.4565273399355001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1.4565273399355001</v>
      </c>
    </row>
    <row r="8744" spans="1:31" x14ac:dyDescent="0.25">
      <c r="A8744">
        <v>2290474</v>
      </c>
      <c r="B8744">
        <v>1</v>
      </c>
      <c r="C8744" t="s">
        <v>80</v>
      </c>
      <c r="D8744" t="s">
        <v>99</v>
      </c>
      <c r="E8744" t="s">
        <v>165</v>
      </c>
      <c r="F8744" t="s">
        <v>25058</v>
      </c>
      <c r="G8744" t="s">
        <v>198</v>
      </c>
      <c r="H8744" t="s">
        <v>150</v>
      </c>
      <c r="I8744" t="s">
        <v>136</v>
      </c>
      <c r="J8744" t="s">
        <v>137</v>
      </c>
      <c r="K8744" t="s">
        <v>138</v>
      </c>
      <c r="L8744" t="s">
        <v>25059</v>
      </c>
      <c r="M8744" t="s">
        <v>25060</v>
      </c>
      <c r="N8744">
        <v>1.940833333</v>
      </c>
      <c r="O8744">
        <v>0</v>
      </c>
      <c r="P8744">
        <v>1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</row>
    <row r="8745" spans="1:31" x14ac:dyDescent="0.25">
      <c r="A8745">
        <v>2290451</v>
      </c>
      <c r="B8745">
        <v>1</v>
      </c>
      <c r="C8745" t="s">
        <v>80</v>
      </c>
      <c r="D8745" t="s">
        <v>94</v>
      </c>
      <c r="E8745" t="s">
        <v>165</v>
      </c>
      <c r="F8745" t="s">
        <v>25061</v>
      </c>
      <c r="G8745" t="s">
        <v>198</v>
      </c>
      <c r="H8745" t="s">
        <v>150</v>
      </c>
      <c r="I8745" t="s">
        <v>136</v>
      </c>
      <c r="J8745" t="s">
        <v>137</v>
      </c>
      <c r="K8745" t="s">
        <v>138</v>
      </c>
      <c r="L8745" t="s">
        <v>25062</v>
      </c>
      <c r="M8745" t="s">
        <v>25063</v>
      </c>
      <c r="N8745">
        <v>1.6825000000000001</v>
      </c>
      <c r="O8745">
        <v>0</v>
      </c>
      <c r="P8745">
        <v>5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1.3799922185789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1.3799922185789</v>
      </c>
    </row>
    <row r="8746" spans="1:31" x14ac:dyDescent="0.25">
      <c r="A8746">
        <v>2290766</v>
      </c>
      <c r="B8746">
        <v>1</v>
      </c>
      <c r="C8746" t="s">
        <v>80</v>
      </c>
      <c r="D8746" t="s">
        <v>84</v>
      </c>
      <c r="E8746" t="s">
        <v>165</v>
      </c>
      <c r="F8746" t="s">
        <v>25064</v>
      </c>
      <c r="G8746" t="s">
        <v>225</v>
      </c>
      <c r="H8746" t="s">
        <v>150</v>
      </c>
      <c r="I8746" t="s">
        <v>136</v>
      </c>
      <c r="J8746" t="s">
        <v>137</v>
      </c>
      <c r="K8746" t="s">
        <v>138</v>
      </c>
      <c r="L8746" t="s">
        <v>25065</v>
      </c>
      <c r="M8746" t="s">
        <v>25066</v>
      </c>
      <c r="N8746">
        <v>2.9197222219999999</v>
      </c>
      <c r="O8746">
        <v>0</v>
      </c>
      <c r="P8746">
        <v>5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3.1770740328310838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3.1770740328310838</v>
      </c>
    </row>
    <row r="8747" spans="1:31" x14ac:dyDescent="0.25">
      <c r="A8747">
        <v>2290852</v>
      </c>
      <c r="B8747">
        <v>1</v>
      </c>
      <c r="C8747" t="s">
        <v>81</v>
      </c>
      <c r="D8747" t="s">
        <v>123</v>
      </c>
      <c r="E8747" t="s">
        <v>165</v>
      </c>
      <c r="F8747" t="s">
        <v>24962</v>
      </c>
      <c r="G8747" t="s">
        <v>167</v>
      </c>
      <c r="H8747" t="s">
        <v>150</v>
      </c>
      <c r="I8747" t="s">
        <v>136</v>
      </c>
      <c r="J8747" t="s">
        <v>137</v>
      </c>
      <c r="K8747" t="s">
        <v>138</v>
      </c>
      <c r="L8747" t="s">
        <v>25067</v>
      </c>
      <c r="M8747" t="s">
        <v>25068</v>
      </c>
      <c r="N8747">
        <v>0.85583333299999997</v>
      </c>
      <c r="O8747">
        <v>0</v>
      </c>
      <c r="P8747">
        <v>6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0.97514885708480015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0.97514885708480015</v>
      </c>
    </row>
    <row r="8748" spans="1:31" x14ac:dyDescent="0.25">
      <c r="A8748">
        <v>2290457</v>
      </c>
      <c r="B8748">
        <v>1</v>
      </c>
      <c r="C8748" t="s">
        <v>81</v>
      </c>
      <c r="D8748" t="s">
        <v>118</v>
      </c>
      <c r="E8748" t="s">
        <v>132</v>
      </c>
      <c r="F8748" t="s">
        <v>12142</v>
      </c>
      <c r="G8748" t="s">
        <v>134</v>
      </c>
      <c r="H8748" t="s">
        <v>135</v>
      </c>
      <c r="I8748" t="s">
        <v>738</v>
      </c>
      <c r="J8748" t="s">
        <v>137</v>
      </c>
      <c r="K8748" t="s">
        <v>138</v>
      </c>
      <c r="L8748" t="s">
        <v>25069</v>
      </c>
      <c r="M8748" t="s">
        <v>25070</v>
      </c>
      <c r="N8748">
        <v>1.3611111E-2</v>
      </c>
      <c r="O8748">
        <v>3</v>
      </c>
      <c r="P8748">
        <v>393</v>
      </c>
      <c r="Q8748">
        <v>50</v>
      </c>
      <c r="R8748">
        <v>46</v>
      </c>
      <c r="S8748">
        <v>9</v>
      </c>
      <c r="T8748">
        <v>38</v>
      </c>
      <c r="U8748">
        <v>1</v>
      </c>
      <c r="V8748">
        <v>0</v>
      </c>
      <c r="W8748">
        <v>1.4260388013608336E-2</v>
      </c>
      <c r="X8748">
        <v>0.86462088108306956</v>
      </c>
      <c r="Y8748">
        <v>0.98236294425902493</v>
      </c>
      <c r="Z8748">
        <v>0.61027022021735</v>
      </c>
      <c r="AA8748">
        <v>0.18545611941449441</v>
      </c>
      <c r="AB8748">
        <v>0.23041933856369165</v>
      </c>
      <c r="AC8748">
        <v>1.0032829855794083</v>
      </c>
      <c r="AD8748">
        <v>0</v>
      </c>
      <c r="AE8748">
        <v>3.8906728771306476</v>
      </c>
    </row>
    <row r="8749" spans="1:31" x14ac:dyDescent="0.25">
      <c r="A8749">
        <v>2290514</v>
      </c>
      <c r="B8749">
        <v>1</v>
      </c>
      <c r="C8749" t="s">
        <v>80</v>
      </c>
      <c r="D8749" t="s">
        <v>91</v>
      </c>
      <c r="E8749" t="s">
        <v>157</v>
      </c>
      <c r="F8749" t="s">
        <v>14940</v>
      </c>
      <c r="G8749" t="s">
        <v>143</v>
      </c>
      <c r="H8749" t="s">
        <v>135</v>
      </c>
      <c r="I8749" t="s">
        <v>136</v>
      </c>
      <c r="J8749" t="s">
        <v>137</v>
      </c>
      <c r="K8749" t="s">
        <v>144</v>
      </c>
      <c r="L8749" t="s">
        <v>25071</v>
      </c>
      <c r="M8749" t="s">
        <v>25072</v>
      </c>
      <c r="N8749">
        <v>2.9</v>
      </c>
      <c r="O8749">
        <v>1</v>
      </c>
      <c r="P8749">
        <v>40</v>
      </c>
      <c r="Q8749">
        <v>21</v>
      </c>
      <c r="R8749">
        <v>275</v>
      </c>
      <c r="S8749">
        <v>11</v>
      </c>
      <c r="T8749">
        <v>66</v>
      </c>
      <c r="U8749">
        <v>3</v>
      </c>
      <c r="V8749">
        <v>0</v>
      </c>
      <c r="W8749">
        <v>0.31933333440000006</v>
      </c>
      <c r="X8749">
        <v>24.451741356315996</v>
      </c>
      <c r="Y8749">
        <v>51.867943493760031</v>
      </c>
      <c r="Z8749">
        <v>189.89737222483785</v>
      </c>
      <c r="AA8749">
        <v>446.24324158170992</v>
      </c>
      <c r="AB8749">
        <v>108.91423396730801</v>
      </c>
      <c r="AC8749">
        <v>169.49018823092999</v>
      </c>
      <c r="AD8749">
        <v>0</v>
      </c>
      <c r="AE8749">
        <v>991.18405418926181</v>
      </c>
    </row>
    <row r="8750" spans="1:31" x14ac:dyDescent="0.25">
      <c r="A8750">
        <v>2290723</v>
      </c>
      <c r="B8750">
        <v>1</v>
      </c>
      <c r="C8750" t="s">
        <v>80</v>
      </c>
      <c r="D8750" t="s">
        <v>103</v>
      </c>
      <c r="E8750" t="s">
        <v>176</v>
      </c>
      <c r="F8750" t="s">
        <v>25073</v>
      </c>
      <c r="G8750" t="s">
        <v>149</v>
      </c>
      <c r="H8750" t="s">
        <v>150</v>
      </c>
      <c r="I8750" t="s">
        <v>136</v>
      </c>
      <c r="J8750" t="s">
        <v>137</v>
      </c>
      <c r="K8750" t="s">
        <v>138</v>
      </c>
      <c r="L8750" t="s">
        <v>25074</v>
      </c>
      <c r="M8750" t="s">
        <v>25075</v>
      </c>
      <c r="N8750">
        <v>1.239166666</v>
      </c>
      <c r="O8750">
        <v>0</v>
      </c>
      <c r="P8750">
        <v>0</v>
      </c>
      <c r="Q8750">
        <v>0</v>
      </c>
      <c r="R8750">
        <v>1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0.93776968309950004</v>
      </c>
      <c r="AA8750">
        <v>0</v>
      </c>
      <c r="AB8750">
        <v>0</v>
      </c>
      <c r="AC8750">
        <v>0</v>
      </c>
      <c r="AD8750">
        <v>0</v>
      </c>
      <c r="AE8750">
        <v>0.93776968309950004</v>
      </c>
    </row>
    <row r="8751" spans="1:31" x14ac:dyDescent="0.25">
      <c r="A8751">
        <v>2290700</v>
      </c>
      <c r="B8751">
        <v>1</v>
      </c>
      <c r="C8751" t="s">
        <v>80</v>
      </c>
      <c r="D8751" t="s">
        <v>84</v>
      </c>
      <c r="E8751" t="s">
        <v>165</v>
      </c>
      <c r="F8751" t="s">
        <v>25076</v>
      </c>
      <c r="G8751" t="s">
        <v>225</v>
      </c>
      <c r="H8751" t="s">
        <v>150</v>
      </c>
      <c r="I8751" t="s">
        <v>136</v>
      </c>
      <c r="J8751" t="s">
        <v>137</v>
      </c>
      <c r="K8751" t="s">
        <v>138</v>
      </c>
      <c r="L8751" t="s">
        <v>25077</v>
      </c>
      <c r="M8751" t="s">
        <v>25078</v>
      </c>
      <c r="N8751">
        <v>1.7211111109999999</v>
      </c>
      <c r="O8751">
        <v>0</v>
      </c>
      <c r="P8751">
        <v>22</v>
      </c>
      <c r="Q8751">
        <v>0</v>
      </c>
      <c r="R8751">
        <v>0</v>
      </c>
      <c r="S8751">
        <v>0</v>
      </c>
      <c r="T8751">
        <v>1</v>
      </c>
      <c r="U8751">
        <v>0</v>
      </c>
      <c r="V8751">
        <v>0</v>
      </c>
      <c r="W8751">
        <v>0</v>
      </c>
      <c r="X8751">
        <v>9.1974586460368659</v>
      </c>
      <c r="Y8751">
        <v>0</v>
      </c>
      <c r="Z8751">
        <v>0</v>
      </c>
      <c r="AA8751">
        <v>0</v>
      </c>
      <c r="AB8751">
        <v>6.4181202024387005</v>
      </c>
      <c r="AC8751">
        <v>0</v>
      </c>
      <c r="AD8751">
        <v>0</v>
      </c>
      <c r="AE8751">
        <v>15.615578848475566</v>
      </c>
    </row>
    <row r="8752" spans="1:31" x14ac:dyDescent="0.25">
      <c r="A8752">
        <v>2290872</v>
      </c>
      <c r="B8752">
        <v>1</v>
      </c>
      <c r="C8752" t="s">
        <v>80</v>
      </c>
      <c r="D8752" t="s">
        <v>110</v>
      </c>
      <c r="E8752" t="s">
        <v>322</v>
      </c>
      <c r="F8752" t="s">
        <v>25079</v>
      </c>
      <c r="G8752" t="s">
        <v>134</v>
      </c>
      <c r="H8752" t="s">
        <v>135</v>
      </c>
      <c r="I8752" t="s">
        <v>136</v>
      </c>
      <c r="J8752" t="s">
        <v>137</v>
      </c>
      <c r="K8752" t="s">
        <v>138</v>
      </c>
      <c r="L8752" t="s">
        <v>25080</v>
      </c>
      <c r="M8752" t="s">
        <v>25081</v>
      </c>
      <c r="N8752">
        <v>0.180277777</v>
      </c>
      <c r="O8752">
        <v>0</v>
      </c>
      <c r="P8752">
        <v>4247</v>
      </c>
      <c r="Q8752">
        <v>0</v>
      </c>
      <c r="R8752">
        <v>0</v>
      </c>
      <c r="S8752">
        <v>0</v>
      </c>
      <c r="T8752">
        <v>469</v>
      </c>
      <c r="U8752">
        <v>0</v>
      </c>
      <c r="V8752">
        <v>1</v>
      </c>
      <c r="W8752">
        <v>0</v>
      </c>
      <c r="X8752">
        <v>263.64395698937676</v>
      </c>
      <c r="Y8752">
        <v>0</v>
      </c>
      <c r="Z8752">
        <v>0</v>
      </c>
      <c r="AA8752">
        <v>0</v>
      </c>
      <c r="AB8752">
        <v>28.521552319658529</v>
      </c>
      <c r="AC8752">
        <v>0</v>
      </c>
      <c r="AD8752">
        <v>8.7451193973176</v>
      </c>
      <c r="AE8752">
        <v>300.9106287063529</v>
      </c>
    </row>
    <row r="8753" spans="1:31" x14ac:dyDescent="0.25">
      <c r="A8753">
        <v>2290245</v>
      </c>
      <c r="B8753">
        <v>1</v>
      </c>
      <c r="C8753" t="s">
        <v>80</v>
      </c>
      <c r="D8753" t="s">
        <v>106</v>
      </c>
      <c r="E8753" t="s">
        <v>147</v>
      </c>
      <c r="F8753" t="s">
        <v>25082</v>
      </c>
      <c r="G8753" t="s">
        <v>1712</v>
      </c>
      <c r="H8753" t="s">
        <v>150</v>
      </c>
      <c r="I8753" t="s">
        <v>136</v>
      </c>
      <c r="J8753" t="s">
        <v>137</v>
      </c>
      <c r="K8753" t="s">
        <v>138</v>
      </c>
      <c r="L8753" t="s">
        <v>25083</v>
      </c>
      <c r="M8753" t="s">
        <v>25084</v>
      </c>
      <c r="N8753">
        <v>3.6066666660000002</v>
      </c>
      <c r="O8753">
        <v>0</v>
      </c>
      <c r="P8753">
        <v>0</v>
      </c>
      <c r="Q8753">
        <v>0</v>
      </c>
      <c r="R8753">
        <v>3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9.7636731832399999</v>
      </c>
      <c r="AA8753">
        <v>0</v>
      </c>
      <c r="AB8753">
        <v>0</v>
      </c>
      <c r="AC8753">
        <v>0</v>
      </c>
      <c r="AD8753">
        <v>0</v>
      </c>
      <c r="AE8753">
        <v>9.7636731832399999</v>
      </c>
    </row>
    <row r="8754" spans="1:31" x14ac:dyDescent="0.25">
      <c r="A8754">
        <v>2290829</v>
      </c>
      <c r="B8754">
        <v>1</v>
      </c>
      <c r="C8754" t="s">
        <v>81</v>
      </c>
      <c r="D8754" t="s">
        <v>120</v>
      </c>
      <c r="E8754" t="s">
        <v>165</v>
      </c>
      <c r="F8754" t="s">
        <v>25085</v>
      </c>
      <c r="G8754" t="s">
        <v>198</v>
      </c>
      <c r="H8754" t="s">
        <v>150</v>
      </c>
      <c r="I8754" t="s">
        <v>136</v>
      </c>
      <c r="J8754" t="s">
        <v>137</v>
      </c>
      <c r="K8754" t="s">
        <v>138</v>
      </c>
      <c r="L8754" t="s">
        <v>25086</v>
      </c>
      <c r="M8754" t="s">
        <v>25087</v>
      </c>
      <c r="N8754">
        <v>1.2124999999999999</v>
      </c>
      <c r="O8754">
        <v>0</v>
      </c>
      <c r="P8754">
        <v>1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0.43687039877193334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0.43687039877193334</v>
      </c>
    </row>
    <row r="8755" spans="1:31" x14ac:dyDescent="0.25">
      <c r="A8755">
        <v>2290537</v>
      </c>
      <c r="B8755">
        <v>1</v>
      </c>
      <c r="C8755" t="s">
        <v>81</v>
      </c>
      <c r="D8755" t="s">
        <v>112</v>
      </c>
      <c r="E8755" t="s">
        <v>147</v>
      </c>
      <c r="F8755" t="s">
        <v>25088</v>
      </c>
      <c r="G8755" t="s">
        <v>261</v>
      </c>
      <c r="H8755" t="s">
        <v>150</v>
      </c>
      <c r="I8755" t="s">
        <v>136</v>
      </c>
      <c r="J8755" t="s">
        <v>137</v>
      </c>
      <c r="K8755" t="s">
        <v>138</v>
      </c>
      <c r="L8755" t="s">
        <v>25089</v>
      </c>
      <c r="M8755" t="s">
        <v>25090</v>
      </c>
      <c r="N8755">
        <v>1.809722222</v>
      </c>
      <c r="O8755">
        <v>0</v>
      </c>
      <c r="P8755">
        <v>109</v>
      </c>
      <c r="Q8755">
        <v>0</v>
      </c>
      <c r="R8755">
        <v>3</v>
      </c>
      <c r="S8755">
        <v>0</v>
      </c>
      <c r="T8755">
        <v>3</v>
      </c>
      <c r="U8755">
        <v>0</v>
      </c>
      <c r="V8755">
        <v>0</v>
      </c>
      <c r="W8755">
        <v>0</v>
      </c>
      <c r="X8755">
        <v>38.588638972394421</v>
      </c>
      <c r="Y8755">
        <v>0</v>
      </c>
      <c r="Z8755">
        <v>4.1967154153750005E-2</v>
      </c>
      <c r="AA8755">
        <v>0</v>
      </c>
      <c r="AB8755">
        <v>0.99590539956835011</v>
      </c>
      <c r="AC8755">
        <v>0</v>
      </c>
      <c r="AD8755">
        <v>0</v>
      </c>
      <c r="AE8755">
        <v>39.626511526116523</v>
      </c>
    </row>
    <row r="8756" spans="1:31" x14ac:dyDescent="0.25">
      <c r="A8756">
        <v>2287626</v>
      </c>
      <c r="B8756">
        <v>1</v>
      </c>
      <c r="C8756" t="s">
        <v>80</v>
      </c>
      <c r="D8756" t="s">
        <v>95</v>
      </c>
      <c r="E8756" t="s">
        <v>322</v>
      </c>
      <c r="F8756" t="s">
        <v>22837</v>
      </c>
      <c r="G8756" t="s">
        <v>134</v>
      </c>
      <c r="H8756" t="s">
        <v>135</v>
      </c>
      <c r="I8756" t="s">
        <v>136</v>
      </c>
      <c r="J8756" t="s">
        <v>137</v>
      </c>
      <c r="K8756" t="s">
        <v>138</v>
      </c>
      <c r="L8756" t="s">
        <v>25091</v>
      </c>
      <c r="M8756" t="s">
        <v>25092</v>
      </c>
      <c r="N8756">
        <v>0.14222222200000001</v>
      </c>
      <c r="O8756">
        <v>0</v>
      </c>
      <c r="P8756">
        <v>4613</v>
      </c>
      <c r="Q8756">
        <v>0</v>
      </c>
      <c r="R8756">
        <v>2</v>
      </c>
      <c r="S8756">
        <v>0</v>
      </c>
      <c r="T8756">
        <v>130</v>
      </c>
      <c r="U8756">
        <v>0</v>
      </c>
      <c r="V8756">
        <v>0</v>
      </c>
      <c r="W8756">
        <v>0</v>
      </c>
      <c r="X8756">
        <v>183.06680309891536</v>
      </c>
      <c r="Y8756">
        <v>0</v>
      </c>
      <c r="Z8756">
        <v>1.2446795707733334E-2</v>
      </c>
      <c r="AA8756">
        <v>0</v>
      </c>
      <c r="AB8756">
        <v>25.033709564275199</v>
      </c>
      <c r="AC8756">
        <v>0</v>
      </c>
      <c r="AD8756">
        <v>0</v>
      </c>
      <c r="AE8756">
        <v>208.1129594588983</v>
      </c>
    </row>
    <row r="8757" spans="1:31" x14ac:dyDescent="0.25">
      <c r="A8757">
        <v>2276517</v>
      </c>
      <c r="B8757">
        <v>1</v>
      </c>
      <c r="C8757" t="s">
        <v>81</v>
      </c>
      <c r="D8757" t="s">
        <v>123</v>
      </c>
      <c r="E8757" t="s">
        <v>132</v>
      </c>
      <c r="F8757" t="s">
        <v>25093</v>
      </c>
      <c r="G8757" t="s">
        <v>134</v>
      </c>
      <c r="H8757" t="s">
        <v>135</v>
      </c>
      <c r="I8757" t="s">
        <v>136</v>
      </c>
      <c r="J8757" t="s">
        <v>137</v>
      </c>
      <c r="K8757" t="s">
        <v>138</v>
      </c>
      <c r="L8757" t="s">
        <v>25094</v>
      </c>
      <c r="M8757" t="s">
        <v>25095</v>
      </c>
      <c r="N8757">
        <v>3.1094444440000002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</row>
    <row r="8758" spans="1:31" x14ac:dyDescent="0.25">
      <c r="A8758">
        <v>2277785</v>
      </c>
      <c r="B8758">
        <v>1</v>
      </c>
      <c r="C8758" t="s">
        <v>81</v>
      </c>
      <c r="D8758" t="s">
        <v>122</v>
      </c>
      <c r="E8758" t="s">
        <v>141</v>
      </c>
      <c r="F8758" t="s">
        <v>25096</v>
      </c>
      <c r="G8758" t="s">
        <v>162</v>
      </c>
      <c r="H8758" t="s">
        <v>135</v>
      </c>
      <c r="I8758" t="s">
        <v>136</v>
      </c>
      <c r="J8758" t="s">
        <v>137</v>
      </c>
      <c r="K8758" t="s">
        <v>138</v>
      </c>
      <c r="L8758" t="s">
        <v>25097</v>
      </c>
      <c r="M8758" t="s">
        <v>25098</v>
      </c>
      <c r="N8758">
        <v>1.603888888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</row>
    <row r="8759" spans="1:31" x14ac:dyDescent="0.25">
      <c r="A8759">
        <v>2287718</v>
      </c>
      <c r="B8759">
        <v>1</v>
      </c>
      <c r="C8759" t="s">
        <v>80</v>
      </c>
      <c r="D8759" t="s">
        <v>85</v>
      </c>
      <c r="E8759" t="s">
        <v>141</v>
      </c>
      <c r="F8759" t="s">
        <v>25099</v>
      </c>
      <c r="G8759" t="s">
        <v>134</v>
      </c>
      <c r="H8759" t="s">
        <v>135</v>
      </c>
      <c r="I8759" t="s">
        <v>136</v>
      </c>
      <c r="J8759" t="s">
        <v>137</v>
      </c>
      <c r="K8759" t="s">
        <v>138</v>
      </c>
      <c r="L8759" t="s">
        <v>25100</v>
      </c>
      <c r="M8759" t="s">
        <v>25101</v>
      </c>
      <c r="N8759">
        <v>1.208611111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</row>
    <row r="8760" spans="1:31" x14ac:dyDescent="0.25">
      <c r="A8760">
        <v>2276872</v>
      </c>
      <c r="B8760">
        <v>1</v>
      </c>
      <c r="C8760" t="s">
        <v>81</v>
      </c>
      <c r="D8760" t="s">
        <v>123</v>
      </c>
      <c r="E8760" t="s">
        <v>132</v>
      </c>
      <c r="F8760" t="s">
        <v>25102</v>
      </c>
      <c r="G8760" t="s">
        <v>134</v>
      </c>
      <c r="H8760" t="s">
        <v>135</v>
      </c>
      <c r="I8760" t="s">
        <v>136</v>
      </c>
      <c r="J8760" t="s">
        <v>137</v>
      </c>
      <c r="K8760" t="s">
        <v>138</v>
      </c>
      <c r="L8760" t="s">
        <v>25103</v>
      </c>
      <c r="M8760" t="s">
        <v>25104</v>
      </c>
      <c r="N8760">
        <v>1.4594444440000001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</row>
    <row r="8761" spans="1:31" x14ac:dyDescent="0.25">
      <c r="A8761">
        <v>2278535</v>
      </c>
      <c r="B8761">
        <v>1</v>
      </c>
      <c r="C8761" t="s">
        <v>81</v>
      </c>
      <c r="D8761" t="s">
        <v>126</v>
      </c>
      <c r="E8761" t="s">
        <v>141</v>
      </c>
      <c r="F8761" t="s">
        <v>25105</v>
      </c>
      <c r="G8761" t="s">
        <v>268</v>
      </c>
      <c r="H8761" t="s">
        <v>135</v>
      </c>
      <c r="I8761" t="s">
        <v>136</v>
      </c>
      <c r="J8761" t="s">
        <v>137</v>
      </c>
      <c r="K8761" t="s">
        <v>138</v>
      </c>
      <c r="L8761" t="s">
        <v>25106</v>
      </c>
      <c r="M8761" t="s">
        <v>25107</v>
      </c>
      <c r="N8761">
        <v>0.30611111099999999</v>
      </c>
      <c r="O8761">
        <v>0</v>
      </c>
      <c r="P8761">
        <v>48</v>
      </c>
      <c r="Q8761">
        <v>0</v>
      </c>
      <c r="R8761">
        <v>1</v>
      </c>
      <c r="S8761">
        <v>0</v>
      </c>
      <c r="T8761">
        <v>2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</row>
    <row r="8762" spans="1:31" x14ac:dyDescent="0.25">
      <c r="A8762">
        <v>2275988</v>
      </c>
      <c r="B8762">
        <v>1</v>
      </c>
      <c r="C8762" t="s">
        <v>80</v>
      </c>
      <c r="D8762" t="s">
        <v>104</v>
      </c>
      <c r="E8762" t="s">
        <v>141</v>
      </c>
      <c r="F8762" t="s">
        <v>25108</v>
      </c>
      <c r="G8762" t="s">
        <v>268</v>
      </c>
      <c r="H8762" t="s">
        <v>135</v>
      </c>
      <c r="I8762" t="s">
        <v>136</v>
      </c>
      <c r="J8762" t="s">
        <v>137</v>
      </c>
      <c r="K8762" t="s">
        <v>138</v>
      </c>
      <c r="L8762" t="s">
        <v>25109</v>
      </c>
      <c r="M8762" t="s">
        <v>25110</v>
      </c>
      <c r="N8762">
        <v>5.3794444439999998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</row>
    <row r="8763" spans="1:31" x14ac:dyDescent="0.25">
      <c r="A8763">
        <v>2276031</v>
      </c>
      <c r="B8763">
        <v>1</v>
      </c>
      <c r="C8763" t="s">
        <v>80</v>
      </c>
      <c r="D8763" t="s">
        <v>96</v>
      </c>
      <c r="E8763" t="s">
        <v>132</v>
      </c>
      <c r="F8763" t="s">
        <v>25111</v>
      </c>
      <c r="G8763" t="s">
        <v>134</v>
      </c>
      <c r="H8763" t="s">
        <v>3358</v>
      </c>
      <c r="I8763" t="s">
        <v>136</v>
      </c>
      <c r="J8763" t="s">
        <v>137</v>
      </c>
      <c r="K8763" t="s">
        <v>138</v>
      </c>
      <c r="L8763" t="s">
        <v>25112</v>
      </c>
      <c r="M8763" t="s">
        <v>25113</v>
      </c>
      <c r="N8763">
        <v>0.42722222199999998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</row>
    <row r="8764" spans="1:31" x14ac:dyDescent="0.25">
      <c r="A8764">
        <v>2289350</v>
      </c>
      <c r="B8764">
        <v>1</v>
      </c>
      <c r="C8764" t="s">
        <v>81</v>
      </c>
      <c r="D8764" t="s">
        <v>123</v>
      </c>
      <c r="E8764" t="s">
        <v>141</v>
      </c>
      <c r="F8764" t="s">
        <v>25114</v>
      </c>
      <c r="G8764" t="s">
        <v>154</v>
      </c>
      <c r="H8764" t="s">
        <v>135</v>
      </c>
      <c r="I8764" t="s">
        <v>136</v>
      </c>
      <c r="J8764" t="s">
        <v>137</v>
      </c>
      <c r="K8764" t="s">
        <v>144</v>
      </c>
      <c r="L8764" t="s">
        <v>25115</v>
      </c>
      <c r="M8764" t="s">
        <v>25116</v>
      </c>
      <c r="N8764">
        <v>0.233333333</v>
      </c>
      <c r="O8764">
        <v>0</v>
      </c>
      <c r="P8764">
        <v>4149</v>
      </c>
      <c r="Q8764">
        <v>0</v>
      </c>
      <c r="R8764">
        <v>1</v>
      </c>
      <c r="S8764">
        <v>0</v>
      </c>
      <c r="T8764">
        <v>193</v>
      </c>
      <c r="U8764">
        <v>0</v>
      </c>
      <c r="V8764">
        <v>1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</row>
    <row r="8765" spans="1:31" x14ac:dyDescent="0.25">
      <c r="A8765">
        <v>2285646</v>
      </c>
      <c r="B8765">
        <v>1</v>
      </c>
      <c r="C8765" t="s">
        <v>80</v>
      </c>
      <c r="D8765" t="s">
        <v>92</v>
      </c>
      <c r="E8765" t="s">
        <v>165</v>
      </c>
      <c r="F8765" t="s">
        <v>25117</v>
      </c>
      <c r="G8765" t="s">
        <v>225</v>
      </c>
      <c r="H8765" t="s">
        <v>150</v>
      </c>
      <c r="I8765" t="s">
        <v>136</v>
      </c>
      <c r="J8765" t="s">
        <v>137</v>
      </c>
      <c r="K8765" t="s">
        <v>138</v>
      </c>
      <c r="L8765" t="s">
        <v>25118</v>
      </c>
      <c r="M8765" t="s">
        <v>25119</v>
      </c>
      <c r="N8765">
        <v>2.2169444440000001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</row>
    <row r="8766" spans="1:31" x14ac:dyDescent="0.25">
      <c r="A8766">
        <v>2287384</v>
      </c>
      <c r="B8766">
        <v>1</v>
      </c>
      <c r="C8766" t="s">
        <v>80</v>
      </c>
      <c r="D8766" t="s">
        <v>92</v>
      </c>
      <c r="E8766" t="s">
        <v>132</v>
      </c>
      <c r="F8766" t="s">
        <v>25120</v>
      </c>
      <c r="G8766" t="s">
        <v>268</v>
      </c>
      <c r="H8766" t="s">
        <v>135</v>
      </c>
      <c r="I8766" t="s">
        <v>136</v>
      </c>
      <c r="J8766" t="s">
        <v>137</v>
      </c>
      <c r="K8766" t="s">
        <v>138</v>
      </c>
      <c r="L8766" t="s">
        <v>25121</v>
      </c>
      <c r="M8766" t="s">
        <v>25122</v>
      </c>
      <c r="N8766">
        <v>0.52194444399999995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</row>
    <row r="8767" spans="1:31" x14ac:dyDescent="0.25">
      <c r="A8767">
        <v>2287138</v>
      </c>
      <c r="B8767">
        <v>1</v>
      </c>
      <c r="C8767" t="s">
        <v>80</v>
      </c>
      <c r="D8767" t="s">
        <v>82</v>
      </c>
      <c r="E8767" t="s">
        <v>141</v>
      </c>
      <c r="F8767" t="s">
        <v>25123</v>
      </c>
      <c r="G8767" t="s">
        <v>442</v>
      </c>
      <c r="H8767" t="s">
        <v>135</v>
      </c>
      <c r="I8767" t="s">
        <v>136</v>
      </c>
      <c r="J8767" t="s">
        <v>137</v>
      </c>
      <c r="K8767" t="s">
        <v>144</v>
      </c>
      <c r="L8767" t="s">
        <v>25124</v>
      </c>
      <c r="M8767" t="s">
        <v>25125</v>
      </c>
      <c r="N8767">
        <v>0.27083333300000001</v>
      </c>
      <c r="O8767">
        <v>0</v>
      </c>
      <c r="P8767">
        <v>0</v>
      </c>
      <c r="Q8767">
        <v>0</v>
      </c>
      <c r="R8767">
        <v>0</v>
      </c>
      <c r="S8767">
        <v>1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</row>
    <row r="8768" spans="1:31" x14ac:dyDescent="0.25">
      <c r="A8768">
        <v>2281954</v>
      </c>
      <c r="B8768">
        <v>1</v>
      </c>
      <c r="C8768" t="s">
        <v>80</v>
      </c>
      <c r="D8768" t="s">
        <v>86</v>
      </c>
      <c r="E8768" t="s">
        <v>141</v>
      </c>
      <c r="F8768" t="s">
        <v>25126</v>
      </c>
      <c r="G8768" t="s">
        <v>143</v>
      </c>
      <c r="H8768" t="s">
        <v>135</v>
      </c>
      <c r="I8768" t="s">
        <v>136</v>
      </c>
      <c r="J8768" t="s">
        <v>137</v>
      </c>
      <c r="K8768" t="s">
        <v>144</v>
      </c>
      <c r="L8768" t="s">
        <v>25127</v>
      </c>
      <c r="M8768" t="s">
        <v>25128</v>
      </c>
      <c r="N8768">
        <v>1.2849999999999999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</row>
    <row r="8769" spans="1:31" x14ac:dyDescent="0.25">
      <c r="A8769">
        <v>2277048</v>
      </c>
      <c r="B8769">
        <v>1</v>
      </c>
      <c r="C8769" t="s">
        <v>81</v>
      </c>
      <c r="D8769" t="s">
        <v>123</v>
      </c>
      <c r="E8769" t="s">
        <v>132</v>
      </c>
      <c r="F8769" t="s">
        <v>25093</v>
      </c>
      <c r="G8769" t="s">
        <v>134</v>
      </c>
      <c r="H8769" t="s">
        <v>135</v>
      </c>
      <c r="I8769" t="s">
        <v>136</v>
      </c>
      <c r="J8769" t="s">
        <v>137</v>
      </c>
      <c r="K8769" t="s">
        <v>138</v>
      </c>
      <c r="L8769" t="s">
        <v>25129</v>
      </c>
      <c r="M8769" t="s">
        <v>25130</v>
      </c>
      <c r="N8769">
        <v>1.345277777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</row>
    <row r="8770" spans="1:31" x14ac:dyDescent="0.25">
      <c r="A8770">
        <v>2275992</v>
      </c>
      <c r="B8770">
        <v>1</v>
      </c>
      <c r="C8770" t="s">
        <v>80</v>
      </c>
      <c r="D8770" t="s">
        <v>97</v>
      </c>
      <c r="E8770" t="s">
        <v>322</v>
      </c>
      <c r="F8770" t="s">
        <v>25131</v>
      </c>
      <c r="G8770" t="s">
        <v>134</v>
      </c>
      <c r="H8770" t="s">
        <v>135</v>
      </c>
      <c r="I8770" t="s">
        <v>738</v>
      </c>
      <c r="J8770" t="s">
        <v>137</v>
      </c>
      <c r="K8770" t="s">
        <v>138</v>
      </c>
      <c r="L8770" t="s">
        <v>25132</v>
      </c>
      <c r="M8770" t="s">
        <v>25133</v>
      </c>
      <c r="N8770">
        <v>4.2713887999999998E-2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</row>
    <row r="8771" spans="1:31" x14ac:dyDescent="0.25">
      <c r="A8771">
        <v>2278039</v>
      </c>
      <c r="B8771">
        <v>1</v>
      </c>
      <c r="C8771" t="s">
        <v>80</v>
      </c>
      <c r="D8771" t="s">
        <v>105</v>
      </c>
      <c r="E8771" t="s">
        <v>132</v>
      </c>
      <c r="F8771" t="s">
        <v>25134</v>
      </c>
      <c r="G8771" t="s">
        <v>134</v>
      </c>
      <c r="H8771" t="s">
        <v>135</v>
      </c>
      <c r="I8771" t="s">
        <v>136</v>
      </c>
      <c r="J8771" t="s">
        <v>137</v>
      </c>
      <c r="K8771" t="s">
        <v>138</v>
      </c>
      <c r="L8771" t="s">
        <v>25135</v>
      </c>
      <c r="M8771" t="s">
        <v>25136</v>
      </c>
      <c r="N8771">
        <v>1.2322222220000001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</row>
    <row r="8772" spans="1:31" x14ac:dyDescent="0.25">
      <c r="A8772">
        <v>2286389</v>
      </c>
      <c r="B8772">
        <v>1</v>
      </c>
      <c r="C8772" t="s">
        <v>80</v>
      </c>
      <c r="D8772" t="s">
        <v>110</v>
      </c>
      <c r="E8772" t="s">
        <v>165</v>
      </c>
      <c r="F8772" t="s">
        <v>25137</v>
      </c>
      <c r="G8772" t="s">
        <v>225</v>
      </c>
      <c r="H8772" t="s">
        <v>150</v>
      </c>
      <c r="I8772" t="s">
        <v>136</v>
      </c>
      <c r="J8772" t="s">
        <v>137</v>
      </c>
      <c r="K8772" t="s">
        <v>138</v>
      </c>
      <c r="L8772" t="s">
        <v>25138</v>
      </c>
      <c r="M8772" t="s">
        <v>25139</v>
      </c>
      <c r="N8772">
        <v>1.4808333330000001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</row>
    <row r="8773" spans="1:31" x14ac:dyDescent="0.25">
      <c r="A8773">
        <v>2276485</v>
      </c>
      <c r="B8773">
        <v>1</v>
      </c>
      <c r="C8773" t="s">
        <v>81</v>
      </c>
      <c r="D8773" t="s">
        <v>123</v>
      </c>
      <c r="E8773" t="s">
        <v>132</v>
      </c>
      <c r="F8773" t="s">
        <v>25093</v>
      </c>
      <c r="G8773" t="s">
        <v>134</v>
      </c>
      <c r="H8773" t="s">
        <v>135</v>
      </c>
      <c r="I8773" t="s">
        <v>136</v>
      </c>
      <c r="J8773" t="s">
        <v>137</v>
      </c>
      <c r="K8773" t="s">
        <v>138</v>
      </c>
      <c r="L8773" t="s">
        <v>25140</v>
      </c>
      <c r="M8773" t="s">
        <v>25141</v>
      </c>
      <c r="N8773">
        <v>0.46944444400000002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</row>
    <row r="8774" spans="1:31" x14ac:dyDescent="0.25">
      <c r="A8774">
        <v>2275970</v>
      </c>
      <c r="B8774">
        <v>1</v>
      </c>
      <c r="C8774" t="s">
        <v>81</v>
      </c>
      <c r="D8774" t="s">
        <v>123</v>
      </c>
      <c r="E8774" t="s">
        <v>132</v>
      </c>
      <c r="F8774" t="s">
        <v>25093</v>
      </c>
      <c r="G8774" t="s">
        <v>134</v>
      </c>
      <c r="H8774" t="s">
        <v>135</v>
      </c>
      <c r="I8774" t="s">
        <v>136</v>
      </c>
      <c r="J8774" t="s">
        <v>137</v>
      </c>
      <c r="K8774" t="s">
        <v>138</v>
      </c>
      <c r="L8774" t="s">
        <v>25142</v>
      </c>
      <c r="M8774" t="s">
        <v>25143</v>
      </c>
      <c r="N8774">
        <v>1.065833333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</row>
    <row r="8775" spans="1:31" x14ac:dyDescent="0.25">
      <c r="A8775">
        <v>2279963</v>
      </c>
      <c r="B8775">
        <v>1</v>
      </c>
      <c r="C8775" t="s">
        <v>81</v>
      </c>
      <c r="D8775" t="s">
        <v>118</v>
      </c>
      <c r="E8775" t="s">
        <v>141</v>
      </c>
      <c r="F8775" t="s">
        <v>25144</v>
      </c>
      <c r="G8775" t="s">
        <v>134</v>
      </c>
      <c r="H8775" t="s">
        <v>135</v>
      </c>
      <c r="I8775" t="s">
        <v>136</v>
      </c>
      <c r="J8775" t="s">
        <v>137</v>
      </c>
      <c r="K8775" t="s">
        <v>138</v>
      </c>
      <c r="L8775" t="s">
        <v>25145</v>
      </c>
      <c r="M8775" t="s">
        <v>25146</v>
      </c>
      <c r="N8775">
        <v>2.1833333330000002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5.6306432057782976E-2</v>
      </c>
      <c r="D17" s="14">
        <f t="shared" si="1"/>
        <v>3.4569634313441333</v>
      </c>
      <c r="E17" s="14">
        <f t="shared" si="2"/>
        <v>5.636563569634994E-2</v>
      </c>
      <c r="F17" s="14">
        <f t="shared" si="3"/>
        <v>2.5006595187117244</v>
      </c>
      <c r="G17" s="14">
        <f t="shared" si="4"/>
        <v>5.0680753440750994</v>
      </c>
      <c r="H17" s="14">
        <f t="shared" si="5"/>
        <v>2.6981530437396759</v>
      </c>
      <c r="I17" s="14">
        <f t="shared" si="6"/>
        <v>0.16803996783918212</v>
      </c>
      <c r="J17" s="14">
        <f t="shared" si="7"/>
        <v>8.5216172025629007</v>
      </c>
      <c r="K17" s="14">
        <f t="shared" si="8"/>
        <v>0.36905034640890494</v>
      </c>
      <c r="L17" s="14">
        <f t="shared" si="9"/>
        <v>3.5713089814765766</v>
      </c>
      <c r="M17" s="14">
        <f t="shared" si="10"/>
        <v>32.923521057639462</v>
      </c>
      <c r="N17" s="14">
        <f t="shared" si="11"/>
        <v>14.506446813772554</v>
      </c>
      <c r="O17" s="19">
        <f t="shared" si="12"/>
        <v>0.14561252982260148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3.816275566515627E-2</v>
      </c>
      <c r="D18" s="14">
        <f t="shared" si="1"/>
        <v>0</v>
      </c>
      <c r="E18" s="14">
        <f t="shared" si="2"/>
        <v>3.8162091271777693E-2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0.12354664077062892</v>
      </c>
      <c r="J18" s="14">
        <f t="shared" si="7"/>
        <v>0.53447445544054406</v>
      </c>
      <c r="K18" s="14">
        <f t="shared" si="8"/>
        <v>0.13343471066819063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5.1738622305479667E-2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7.7233453043326359E-3</v>
      </c>
      <c r="D21" s="14">
        <f t="shared" si="1"/>
        <v>0</v>
      </c>
      <c r="E21" s="14">
        <f t="shared" si="2"/>
        <v>7.7232108449784521E-3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2.9498505050420364E-2</v>
      </c>
      <c r="J21" s="14">
        <f t="shared" si="7"/>
        <v>0</v>
      </c>
      <c r="K21" s="14">
        <f t="shared" si="8"/>
        <v>2.8788688704582507E-2</v>
      </c>
      <c r="L21" s="14">
        <f t="shared" si="9"/>
        <v>5.5334391103173415</v>
      </c>
      <c r="M21" s="14">
        <f t="shared" si="10"/>
        <v>0</v>
      </c>
      <c r="N21" s="14">
        <f t="shared" si="11"/>
        <v>3.4719617947089203</v>
      </c>
      <c r="O21" s="19">
        <f t="shared" si="12"/>
        <v>2.1245356545628966E-2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3.8758601479161838E-4</v>
      </c>
      <c r="D22" s="14">
        <f t="shared" si="1"/>
        <v>0</v>
      </c>
      <c r="E22" s="14">
        <f t="shared" si="2"/>
        <v>3.8757926712422995E-4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1.0118226797440032E-3</v>
      </c>
      <c r="J22" s="14">
        <f t="shared" si="7"/>
        <v>0</v>
      </c>
      <c r="K22" s="14">
        <f t="shared" si="8"/>
        <v>9.8747540262117428E-4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4.725909923848619E-4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0.1025801190420635</v>
      </c>
      <c r="D25" s="14">
        <f t="shared" ref="D25:O25" si="13">SUM(D15:D24)</f>
        <v>3.4569634313441333</v>
      </c>
      <c r="E25" s="14">
        <f t="shared" si="13"/>
        <v>0.10263851708023032</v>
      </c>
      <c r="F25" s="14">
        <f t="shared" si="13"/>
        <v>2.5006595187117244</v>
      </c>
      <c r="G25" s="14">
        <f t="shared" si="13"/>
        <v>5.0680753440750994</v>
      </c>
      <c r="H25" s="14">
        <f t="shared" si="13"/>
        <v>2.6981530437396759</v>
      </c>
      <c r="I25" s="14">
        <f t="shared" si="13"/>
        <v>0.32209693633997538</v>
      </c>
      <c r="J25" s="14">
        <f t="shared" si="13"/>
        <v>9.0560916580034441</v>
      </c>
      <c r="K25" s="14">
        <f t="shared" si="13"/>
        <v>0.5322612211842993</v>
      </c>
      <c r="L25" s="14">
        <f t="shared" si="13"/>
        <v>9.104748091793919</v>
      </c>
      <c r="M25" s="14">
        <f t="shared" si="13"/>
        <v>32.923521057639462</v>
      </c>
      <c r="N25" s="14">
        <f t="shared" si="13"/>
        <v>17.978408608481473</v>
      </c>
      <c r="O25" s="14">
        <f t="shared" si="13"/>
        <v>0.21906909966609497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6.8037529517836186E-3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6.8036345020455998E-3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4.4608728990384473E-3</v>
      </c>
      <c r="J29" s="14">
        <f>(SUMIFS(TICARETHANEOG2,KAYNAK,A29,SEBEP,B29,SÜRE,"Uzun",BİLDİRİM,"Bildirimli",İL,$B$10,İLÇE,$B$11)/VLOOKUP($B$11,ABONE2,10,FALSE))</f>
        <v>42.8292540548007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1.0349448976210345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0.15462091193142227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2.4791787972571332E-2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2.4791356360663732E-2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0.10519331820165904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0.1026620734282431</v>
      </c>
      <c r="L31" s="14">
        <f>(SUMIFS(SANAYIAG2,KAYNAK,A31,SEBEP,B31,SÜRE,"Uzun",BİLDİRİM,"Bildirimli",İL,$B$10,İLÇE,$B$11)/VLOOKUP($B$11,ABONE2,12,FALSE))</f>
        <v>8.6762919708651527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5.4439479032879392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5.2400619819319004E-2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3.1595540924354952E-2</v>
      </c>
      <c r="D33" s="14">
        <f t="shared" ref="D33:O33" si="14">SUM(D28:D32)</f>
        <v>0</v>
      </c>
      <c r="E33" s="14">
        <f t="shared" si="14"/>
        <v>3.1594990862709331E-2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0.10965419110069749</v>
      </c>
      <c r="J33" s="14">
        <f t="shared" si="14"/>
        <v>42.8292540548007</v>
      </c>
      <c r="K33" s="14">
        <f t="shared" si="14"/>
        <v>1.1376069710492775</v>
      </c>
      <c r="L33" s="14">
        <f t="shared" si="14"/>
        <v>8.6762919708651527</v>
      </c>
      <c r="M33" s="14">
        <f t="shared" si="14"/>
        <v>0</v>
      </c>
      <c r="N33" s="14">
        <f t="shared" si="14"/>
        <v>5.4439479032879392</v>
      </c>
      <c r="O33" s="14">
        <f t="shared" si="14"/>
        <v>0.20702153175074128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0.2004873674732964</v>
      </c>
      <c r="D17" s="14">
        <f t="shared" si="1"/>
        <v>5.7636414749842668</v>
      </c>
      <c r="E17" s="14">
        <f t="shared" si="2"/>
        <v>0.20158885587006914</v>
      </c>
      <c r="F17" s="14">
        <f t="shared" si="3"/>
        <v>6.0615168810502253E-3</v>
      </c>
      <c r="G17" s="14">
        <f t="shared" si="4"/>
        <v>0</v>
      </c>
      <c r="H17" s="14">
        <f t="shared" si="5"/>
        <v>5.7506698615091886E-3</v>
      </c>
      <c r="I17" s="14">
        <f t="shared" si="6"/>
        <v>0.23676094997231101</v>
      </c>
      <c r="J17" s="14">
        <f t="shared" si="7"/>
        <v>17.333614191611236</v>
      </c>
      <c r="K17" s="14">
        <f t="shared" si="8"/>
        <v>0.39389218879900101</v>
      </c>
      <c r="L17" s="14">
        <f t="shared" si="9"/>
        <v>10.934963995440636</v>
      </c>
      <c r="M17" s="14">
        <f t="shared" si="10"/>
        <v>188.09164641496585</v>
      </c>
      <c r="N17" s="14">
        <f t="shared" si="11"/>
        <v>75.66529026411331</v>
      </c>
      <c r="O17" s="19">
        <f t="shared" si="12"/>
        <v>0.26168300205280298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2.4382114160455787E-2</v>
      </c>
      <c r="D18" s="14">
        <f t="shared" si="1"/>
        <v>0</v>
      </c>
      <c r="E18" s="14">
        <f t="shared" si="2"/>
        <v>2.437728657248725E-2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0.28140711000143753</v>
      </c>
      <c r="J18" s="14">
        <f t="shared" si="7"/>
        <v>0</v>
      </c>
      <c r="K18" s="14">
        <f t="shared" si="8"/>
        <v>0.2788207950121111</v>
      </c>
      <c r="L18" s="14">
        <f t="shared" si="9"/>
        <v>17.727957180028799</v>
      </c>
      <c r="M18" s="14">
        <f t="shared" si="10"/>
        <v>0</v>
      </c>
      <c r="N18" s="14">
        <f t="shared" si="11"/>
        <v>11.250434364249047</v>
      </c>
      <c r="O18" s="19">
        <f t="shared" si="12"/>
        <v>6.2112310719727774E-2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1.6839300046671633E-2</v>
      </c>
      <c r="D21" s="14">
        <f t="shared" si="1"/>
        <v>0</v>
      </c>
      <c r="E21" s="14">
        <f t="shared" si="2"/>
        <v>1.6835965914046017E-2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3.1671565543545097E-2</v>
      </c>
      <c r="J21" s="14">
        <f t="shared" si="7"/>
        <v>0</v>
      </c>
      <c r="K21" s="14">
        <f t="shared" si="8"/>
        <v>3.1380483187096159E-2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1.8676445998581603E-2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1.6050824954339498E-3</v>
      </c>
      <c r="D22" s="14">
        <f t="shared" si="1"/>
        <v>0</v>
      </c>
      <c r="E22" s="14">
        <f t="shared" si="2"/>
        <v>1.6047646937497944E-3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3.8403476295139159E-3</v>
      </c>
      <c r="J22" s="14">
        <f t="shared" si="7"/>
        <v>0</v>
      </c>
      <c r="K22" s="14">
        <f t="shared" si="8"/>
        <v>3.8050523285587082E-3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1.8839704532789589E-3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0.24331386417585779</v>
      </c>
      <c r="D25" s="14">
        <f t="shared" ref="D25:O25" si="13">SUM(D15:D24)</f>
        <v>5.7636414749842668</v>
      </c>
      <c r="E25" s="14">
        <f t="shared" si="13"/>
        <v>0.24440687305035219</v>
      </c>
      <c r="F25" s="14">
        <f t="shared" si="13"/>
        <v>6.0615168810502253E-3</v>
      </c>
      <c r="G25" s="14">
        <f t="shared" si="13"/>
        <v>0</v>
      </c>
      <c r="H25" s="14">
        <f t="shared" si="13"/>
        <v>5.7506698615091886E-3</v>
      </c>
      <c r="I25" s="14">
        <f t="shared" si="13"/>
        <v>0.55367997314680761</v>
      </c>
      <c r="J25" s="14">
        <f t="shared" si="13"/>
        <v>17.333614191611236</v>
      </c>
      <c r="K25" s="14">
        <f t="shared" si="13"/>
        <v>0.70789851932676695</v>
      </c>
      <c r="L25" s="14">
        <f t="shared" si="13"/>
        <v>28.662921175469435</v>
      </c>
      <c r="M25" s="14">
        <f t="shared" si="13"/>
        <v>188.09164641496585</v>
      </c>
      <c r="N25" s="14">
        <f t="shared" si="13"/>
        <v>86.915724628362355</v>
      </c>
      <c r="O25" s="14">
        <f t="shared" si="13"/>
        <v>0.34435572922439134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8.6262304341712656E-2</v>
      </c>
      <c r="D29" s="14">
        <f>(SUMIFS(MESKENOG2,KAYNAK,A29,SEBEP,B29,SÜRE,"Uzun",BİLDİRİM,"Bildirimli",İL,$B$10,İLÇE,$B$11)/VLOOKUP($B$11,ABONE2,4,FALSE))</f>
        <v>22.815382478184926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9.0762604289639642E-2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0.14636477754194971</v>
      </c>
      <c r="J29" s="14">
        <f>(SUMIFS(TICARETHANEOG2,KAYNAK,A29,SEBEP,B29,SÜRE,"Uzun",BİLDİRİM,"Bildirimli",İL,$B$10,İLÇE,$B$11)/VLOOKUP($B$11,ABONE2,10,FALSE))</f>
        <v>7.4871429779676701E-2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0.14570770701891372</v>
      </c>
      <c r="L29" s="14">
        <f>(SUMIFS(SANAYIAG2,KAYNAK,A29,SEBEP,B29,SÜRE,"Uzun",BİLDİRİM,"Bildirimli",İL,$B$10,İLÇE,$B$11)/VLOOKUP($B$11,ABONE2,12,FALSE))</f>
        <v>0.33715301131006514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0.21396248794677211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9.7794034729750873E-2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1.1345904737518463E-2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1.1343658281249636E-2</v>
      </c>
      <c r="F31" s="14">
        <f>(SUMIFS(TARIMSALAG2,KAYNAK,A31,SEBEP,B31,SÜRE,"Uzun",BİLDİRİM,"Bildirimli",İL,$B$10,İLÇE,$B$11)/VLOOKUP($B$11,ABONE2,6,FALSE))</f>
        <v>2.6371971430810809E-4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2.5019562639487178E-4</v>
      </c>
      <c r="I31" s="14">
        <f>(SUMIFS(TICARETHANEAG2,KAYNAK,A31,SEBEP,B31,SÜRE,"Uzun",BİLDİRİM,"Bildirimli",İL,$B$10,İLÇE,$B$11)/VLOOKUP($B$11,ABONE2,9,FALSE))</f>
        <v>9.7799042651303625E-2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9.6900205624941546E-2</v>
      </c>
      <c r="L31" s="14">
        <f>(SUMIFS(SANAYIAG2,KAYNAK,A31,SEBEP,B31,SÜRE,"Uzun",BİLDİRİM,"Bildirimli",İL,$B$10,İLÇE,$B$11)/VLOOKUP($B$11,ABONE2,12,FALSE))</f>
        <v>6.3940555194547422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4.0577660027308946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2.4159342237574592E-2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9.7608209079231123E-2</v>
      </c>
      <c r="D33" s="14">
        <f t="shared" ref="D33:O33" si="14">SUM(D28:D32)</f>
        <v>22.815382478184926</v>
      </c>
      <c r="E33" s="14">
        <f t="shared" si="14"/>
        <v>0.10210626257088928</v>
      </c>
      <c r="F33" s="14">
        <f t="shared" si="14"/>
        <v>2.6371971430810809E-4</v>
      </c>
      <c r="G33" s="14">
        <f t="shared" si="14"/>
        <v>0</v>
      </c>
      <c r="H33" s="14">
        <f t="shared" si="14"/>
        <v>2.5019562639487178E-4</v>
      </c>
      <c r="I33" s="14">
        <f t="shared" si="14"/>
        <v>0.24416382019325333</v>
      </c>
      <c r="J33" s="14">
        <f t="shared" si="14"/>
        <v>7.4871429779676701E-2</v>
      </c>
      <c r="K33" s="14">
        <f t="shared" si="14"/>
        <v>0.24260791264385528</v>
      </c>
      <c r="L33" s="14">
        <f t="shared" si="14"/>
        <v>6.7312085307648069</v>
      </c>
      <c r="M33" s="14">
        <f t="shared" si="14"/>
        <v>0</v>
      </c>
      <c r="N33" s="14">
        <f t="shared" si="14"/>
        <v>4.2717284906776669</v>
      </c>
      <c r="O33" s="14">
        <f t="shared" si="14"/>
        <v>0.12195337696732547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0.30178573731807518</v>
      </c>
      <c r="D17" s="14">
        <f t="shared" si="1"/>
        <v>25.530281797057249</v>
      </c>
      <c r="E17" s="14">
        <f t="shared" si="2"/>
        <v>0.32671942913922314</v>
      </c>
      <c r="F17" s="14">
        <f t="shared" si="3"/>
        <v>0.4844307899518388</v>
      </c>
      <c r="G17" s="14">
        <f t="shared" si="4"/>
        <v>3.8561180846743981</v>
      </c>
      <c r="H17" s="14">
        <f t="shared" si="5"/>
        <v>0.53306089516418342</v>
      </c>
      <c r="I17" s="14">
        <f t="shared" si="6"/>
        <v>0.49480510205495321</v>
      </c>
      <c r="J17" s="14">
        <f t="shared" si="7"/>
        <v>6.0971038404986002</v>
      </c>
      <c r="K17" s="14">
        <f t="shared" si="8"/>
        <v>0.61858616456862925</v>
      </c>
      <c r="L17" s="14">
        <f t="shared" si="9"/>
        <v>39.631791517543626</v>
      </c>
      <c r="M17" s="14">
        <f t="shared" si="10"/>
        <v>29.237664833345995</v>
      </c>
      <c r="N17" s="14">
        <f t="shared" si="11"/>
        <v>31.836196504395403</v>
      </c>
      <c r="O17" s="19">
        <f t="shared" si="12"/>
        <v>0.39686754639511679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0.11635483625077714</v>
      </c>
      <c r="D21" s="14">
        <f t="shared" si="1"/>
        <v>0</v>
      </c>
      <c r="E21" s="14">
        <f t="shared" si="2"/>
        <v>0.11623984106350528</v>
      </c>
      <c r="F21" s="14">
        <f t="shared" si="3"/>
        <v>0.16405329242064209</v>
      </c>
      <c r="G21" s="14">
        <f t="shared" si="4"/>
        <v>0</v>
      </c>
      <c r="H21" s="14">
        <f t="shared" si="5"/>
        <v>0.16168713916457514</v>
      </c>
      <c r="I21" s="14">
        <f t="shared" si="6"/>
        <v>9.3071103420160936E-2</v>
      </c>
      <c r="J21" s="14">
        <f t="shared" si="7"/>
        <v>0</v>
      </c>
      <c r="K21" s="14">
        <f t="shared" si="8"/>
        <v>9.1014726099256371E-2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0.11290563969317639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1.0204234351233145E-2</v>
      </c>
      <c r="D22" s="14">
        <f t="shared" si="1"/>
        <v>0</v>
      </c>
      <c r="E22" s="14">
        <f t="shared" si="2"/>
        <v>1.0194149357106585E-2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8.3048954765364384E-3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0.42834480792008545</v>
      </c>
      <c r="D25" s="14">
        <f t="shared" ref="D25:O25" si="13">SUM(D15:D24)</f>
        <v>25.530281797057249</v>
      </c>
      <c r="E25" s="14">
        <f t="shared" si="13"/>
        <v>0.45315341955983501</v>
      </c>
      <c r="F25" s="14">
        <f t="shared" si="13"/>
        <v>0.6484840823724809</v>
      </c>
      <c r="G25" s="14">
        <f t="shared" si="13"/>
        <v>3.8561180846743981</v>
      </c>
      <c r="H25" s="14">
        <f t="shared" si="13"/>
        <v>0.69474803432875853</v>
      </c>
      <c r="I25" s="14">
        <f t="shared" si="13"/>
        <v>0.5878762054751141</v>
      </c>
      <c r="J25" s="14">
        <f t="shared" si="13"/>
        <v>6.0971038404986002</v>
      </c>
      <c r="K25" s="14">
        <f t="shared" si="13"/>
        <v>0.70960089066788568</v>
      </c>
      <c r="L25" s="14">
        <f t="shared" si="13"/>
        <v>39.631791517543626</v>
      </c>
      <c r="M25" s="14">
        <f t="shared" si="13"/>
        <v>29.237664833345995</v>
      </c>
      <c r="N25" s="14">
        <f t="shared" si="13"/>
        <v>31.836196504395403</v>
      </c>
      <c r="O25" s="14">
        <f t="shared" si="13"/>
        <v>0.5180780815648296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0.23168754311796441</v>
      </c>
      <c r="D29" s="14">
        <f>(SUMIFS(MESKENOG2,KAYNAK,A29,SEBEP,B29,SÜRE,"Uzun",BİLDİRİM,"Bildirimli",İL,$B$10,İLÇE,$B$11)/VLOOKUP($B$11,ABONE2,4,FALSE))</f>
        <v>9.660818221993642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0.24100649094314242</v>
      </c>
      <c r="F29" s="14">
        <f>(SUMIFS(TARIMSALAG2,KAYNAK,A29,SEBEP,B29,SÜRE,"Uzun",BİLDİRİM,"Bildirimli",İL,$B$10,İLÇE,$B$11)/VLOOKUP($B$11,ABONE2,6,FALSE))</f>
        <v>5.3169999933091246E-2</v>
      </c>
      <c r="G29" s="14">
        <f>(SUMIFS(TARIMSALOG2,KAYNAK,A29,SEBEP,B29,SÜRE,"Uzun",BİLDİRİM,"Bildirimli",İL,$B$10,İLÇE,$B$11)/VLOOKUP($B$11,ABONE2,7,FALSE))</f>
        <v>2.3651492675966441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8.6515854755161728E-2</v>
      </c>
      <c r="I29" s="14">
        <f>(SUMIFS(TICARETHANEAG2,KAYNAK,A29,SEBEP,B29,SÜRE,"Uzun",BİLDİRİM,"Bildirimli",İL,$B$10,İLÇE,$B$11)/VLOOKUP($B$11,ABONE2,9,FALSE))</f>
        <v>0.51760057276485671</v>
      </c>
      <c r="J29" s="14">
        <f>(SUMIFS(TICARETHANEOG2,KAYNAK,A29,SEBEP,B29,SÜRE,"Uzun",BİLDİRİM,"Bildirimli",İL,$B$10,İLÇE,$B$11)/VLOOKUP($B$11,ABONE2,10,FALSE))</f>
        <v>2.3639845834247608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0.55839585793582158</v>
      </c>
      <c r="L29" s="14">
        <f>(SUMIFS(SANAYIAG2,KAYNAK,A29,SEBEP,B29,SÜRE,"Uzun",BİLDİRİM,"Bildirimli",İL,$B$10,İLÇE,$B$11)/VLOOKUP($B$11,ABONE2,12,FALSE))</f>
        <v>525.62196647999485</v>
      </c>
      <c r="M29" s="14">
        <f>(SUMIFS(SANAYIOG2,KAYNAK,A29,SEBEP,B29,SÜRE,"Uzun",BİLDİRİM,"Bildirimli",İL,$B$10,İLÇE,$B$11)/VLOOKUP($B$11,ABONE2,13,FALSE))</f>
        <v>35.950389499973014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158.36828374497847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0.38022033798130245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0.18749203107264781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0.18730672995479217</v>
      </c>
      <c r="F31" s="14">
        <f>(SUMIFS(TARIMSALAG2,KAYNAK,A31,SEBEP,B31,SÜRE,"Uzun",BİLDİRİM,"Bildirimli",İL,$B$10,İLÇE,$B$11)/VLOOKUP($B$11,ABONE2,6,FALSE))</f>
        <v>1.6354685884572194E-2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1.6118800992006251E-2</v>
      </c>
      <c r="I31" s="14">
        <f>(SUMIFS(TICARETHANEAG2,KAYNAK,A31,SEBEP,B31,SÜRE,"Uzun",BİLDİRİM,"Bildirimli",İL,$B$10,İLÇE,$B$11)/VLOOKUP($B$11,ABONE2,9,FALSE))</f>
        <v>0.28137934039676094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0.27516235066633038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0.19832856281316735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0.41917957419061225</v>
      </c>
      <c r="D33" s="14">
        <f t="shared" ref="D33:O33" si="14">SUM(D28:D32)</f>
        <v>9.660818221993642</v>
      </c>
      <c r="E33" s="14">
        <f t="shared" si="14"/>
        <v>0.42831322089793455</v>
      </c>
      <c r="F33" s="14">
        <f t="shared" si="14"/>
        <v>6.952468581766344E-2</v>
      </c>
      <c r="G33" s="14">
        <f t="shared" si="14"/>
        <v>2.3651492675966441</v>
      </c>
      <c r="H33" s="14">
        <f t="shared" si="14"/>
        <v>0.10263465574716799</v>
      </c>
      <c r="I33" s="14">
        <f t="shared" si="14"/>
        <v>0.79897991316161765</v>
      </c>
      <c r="J33" s="14">
        <f t="shared" si="14"/>
        <v>2.3639845834247608</v>
      </c>
      <c r="K33" s="14">
        <f t="shared" si="14"/>
        <v>0.83355820860215202</v>
      </c>
      <c r="L33" s="14">
        <f t="shared" si="14"/>
        <v>525.62196647999485</v>
      </c>
      <c r="M33" s="14">
        <f t="shared" si="14"/>
        <v>35.950389499973014</v>
      </c>
      <c r="N33" s="14">
        <f t="shared" si="14"/>
        <v>158.36828374497847</v>
      </c>
      <c r="O33" s="14">
        <f t="shared" si="14"/>
        <v>0.57854890079446974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8.0125721077465392E-2</v>
      </c>
      <c r="D17" s="14">
        <f t="shared" si="1"/>
        <v>0</v>
      </c>
      <c r="E17" s="14">
        <f t="shared" si="2"/>
        <v>8.0124609748305806E-2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0.13187175711529614</v>
      </c>
      <c r="J17" s="14">
        <f t="shared" si="7"/>
        <v>26.589710180658976</v>
      </c>
      <c r="K17" s="14">
        <f t="shared" si="8"/>
        <v>0.17687674576822043</v>
      </c>
      <c r="L17" s="14">
        <f t="shared" si="9"/>
        <v>20.467561328836084</v>
      </c>
      <c r="M17" s="14">
        <f t="shared" si="10"/>
        <v>2180.7659614152108</v>
      </c>
      <c r="N17" s="14">
        <f t="shared" si="11"/>
        <v>41.041831805849178</v>
      </c>
      <c r="O17" s="19">
        <f t="shared" si="12"/>
        <v>0.10967048119121253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1.6333666933231697E-2</v>
      </c>
      <c r="D18" s="14">
        <f t="shared" si="1"/>
        <v>0</v>
      </c>
      <c r="E18" s="14">
        <f t="shared" si="2"/>
        <v>1.6333440388245867E-2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2.59904690977645E-2</v>
      </c>
      <c r="J18" s="14">
        <f t="shared" si="7"/>
        <v>0.33585605979867617</v>
      </c>
      <c r="K18" s="14">
        <f t="shared" si="8"/>
        <v>2.6517552874231166E-2</v>
      </c>
      <c r="L18" s="14">
        <f t="shared" si="9"/>
        <v>0.83804480765224609</v>
      </c>
      <c r="M18" s="14">
        <f t="shared" si="10"/>
        <v>0</v>
      </c>
      <c r="N18" s="14">
        <f t="shared" si="11"/>
        <v>0.83006342853174853</v>
      </c>
      <c r="O18" s="19">
        <f t="shared" si="12"/>
        <v>1.795955393849661E-2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2.5189330927730361E-2</v>
      </c>
      <c r="D21" s="14">
        <f t="shared" si="1"/>
        <v>0</v>
      </c>
      <c r="E21" s="14">
        <f t="shared" si="2"/>
        <v>2.5188981556297643E-2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7.3653111659211248E-2</v>
      </c>
      <c r="J21" s="14">
        <f t="shared" si="7"/>
        <v>0</v>
      </c>
      <c r="K21" s="14">
        <f t="shared" si="8"/>
        <v>7.3527827144225108E-2</v>
      </c>
      <c r="L21" s="14">
        <f t="shared" si="9"/>
        <v>1.6754010621661746</v>
      </c>
      <c r="M21" s="14">
        <f t="shared" si="10"/>
        <v>0</v>
      </c>
      <c r="N21" s="14">
        <f t="shared" si="11"/>
        <v>1.6594448615741157</v>
      </c>
      <c r="O21" s="19">
        <f t="shared" si="12"/>
        <v>3.196466020780931E-2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0.12164871893842745</v>
      </c>
      <c r="D25" s="14">
        <f t="shared" ref="D25:O25" si="13">SUM(D15:D24)</f>
        <v>0</v>
      </c>
      <c r="E25" s="14">
        <f t="shared" si="13"/>
        <v>0.12164703169284932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0.23151533787227191</v>
      </c>
      <c r="J25" s="14">
        <f t="shared" si="13"/>
        <v>26.925566240457652</v>
      </c>
      <c r="K25" s="14">
        <f t="shared" si="13"/>
        <v>0.27692212578667669</v>
      </c>
      <c r="L25" s="14">
        <f t="shared" si="13"/>
        <v>22.981007198654503</v>
      </c>
      <c r="M25" s="14">
        <f t="shared" si="13"/>
        <v>2180.7659614152108</v>
      </c>
      <c r="N25" s="14">
        <f t="shared" si="13"/>
        <v>43.531340095955045</v>
      </c>
      <c r="O25" s="14">
        <f t="shared" si="13"/>
        <v>0.15959469533751844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6.0043257860350845E-4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6.0042425071298847E-4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5.0315690483960693E-4</v>
      </c>
      <c r="J28" s="14">
        <f>(SUMIFS(TICARETHANEOG2,KAYNAK,A28,SEBEP,B28,SÜRE,"Uzun",BİLDİRİM,"Bildirimli",İL,$B$10,İLÇE,$B$11)/VLOOKUP($B$11,ABONE2,10,FALSE))</f>
        <v>0.67302950668025141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1.6471294492293889E-3</v>
      </c>
      <c r="L28" s="14">
        <f>(SUMIFS(SANAYIAG2,KAYNAK,A28,SEBEP,B28,SÜRE,"Uzun",BİLDİRİM,"Bildirimli",İL,$B$10,İLÇE,$B$11)/VLOOKUP($B$11,ABONE2,12,FALSE))</f>
        <v>1.8673917559174677E-2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1.8496070725277775E-2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7.3972036693195371E-4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9.479969056853127E-2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9.4798375714087127E-2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0.20767674317458529</v>
      </c>
      <c r="J29" s="14">
        <f>(SUMIFS(TICARETHANEOG2,KAYNAK,A29,SEBEP,B29,SÜRE,"Uzun",BİLDİRİM,"Bildirimli",İL,$B$10,İLÇE,$B$11)/VLOOKUP($B$11,ABONE2,10,FALSE))</f>
        <v>90.186226624808867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0.36073095537455374</v>
      </c>
      <c r="L29" s="14">
        <f>(SUMIFS(SANAYIAG2,KAYNAK,A29,SEBEP,B29,SÜRE,"Uzun",BİLDİRİM,"Bildirimli",İL,$B$10,İLÇE,$B$11)/VLOOKUP($B$11,ABONE2,12,FALSE))</f>
        <v>0.10631477135344328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0.10530224972150572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0.12826751160520014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4.4054923434407641E-3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4.4054312400642476E-3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2.880599304775459E-3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2.8756993829848082E-3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4.2108429594226197E-3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9.9805615490575539E-2</v>
      </c>
      <c r="D33" s="14">
        <f t="shared" ref="D33:O33" si="14">SUM(D28:D32)</f>
        <v>0</v>
      </c>
      <c r="E33" s="14">
        <f t="shared" si="14"/>
        <v>9.9804231204864369E-2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0.21106049938420035</v>
      </c>
      <c r="J33" s="14">
        <f t="shared" si="14"/>
        <v>90.859256131489119</v>
      </c>
      <c r="K33" s="14">
        <f t="shared" si="14"/>
        <v>0.36525378420676796</v>
      </c>
      <c r="L33" s="14">
        <f t="shared" si="14"/>
        <v>0.12498868891261795</v>
      </c>
      <c r="M33" s="14">
        <f t="shared" si="14"/>
        <v>0</v>
      </c>
      <c r="N33" s="14">
        <f t="shared" si="14"/>
        <v>0.12379832044678349</v>
      </c>
      <c r="O33" s="14">
        <f t="shared" si="14"/>
        <v>0.13321807493155471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5.0567210718147501E-2</v>
      </c>
      <c r="D17" s="14">
        <f t="shared" si="1"/>
        <v>0.26072881255739766</v>
      </c>
      <c r="E17" s="14">
        <f t="shared" si="2"/>
        <v>5.155733376632634E-2</v>
      </c>
      <c r="F17" s="14">
        <f t="shared" si="3"/>
        <v>0.17231173609334216</v>
      </c>
      <c r="G17" s="14">
        <f t="shared" si="4"/>
        <v>0.67111927287109663</v>
      </c>
      <c r="H17" s="14">
        <f t="shared" si="5"/>
        <v>0.28087824366964864</v>
      </c>
      <c r="I17" s="14">
        <f t="shared" si="6"/>
        <v>0.11419180703866513</v>
      </c>
      <c r="J17" s="14">
        <f t="shared" si="7"/>
        <v>4.3159022381445684</v>
      </c>
      <c r="K17" s="14">
        <f t="shared" si="8"/>
        <v>0.31811433658974969</v>
      </c>
      <c r="L17" s="14">
        <f t="shared" si="9"/>
        <v>7.3031443106571272</v>
      </c>
      <c r="M17" s="14">
        <f t="shared" si="10"/>
        <v>11.155961435909852</v>
      </c>
      <c r="N17" s="14">
        <f t="shared" si="11"/>
        <v>9.6148345858087616</v>
      </c>
      <c r="O17" s="19">
        <f t="shared" si="12"/>
        <v>0.11785007374158028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1.2085771667913711E-2</v>
      </c>
      <c r="D21" s="14">
        <f t="shared" si="1"/>
        <v>0</v>
      </c>
      <c r="E21" s="14">
        <f t="shared" si="2"/>
        <v>1.2028832622061838E-2</v>
      </c>
      <c r="F21" s="14">
        <f t="shared" si="3"/>
        <v>1.3584341705023208E-2</v>
      </c>
      <c r="G21" s="14">
        <f t="shared" si="4"/>
        <v>0</v>
      </c>
      <c r="H21" s="14">
        <f t="shared" si="5"/>
        <v>1.0627681213955603E-2</v>
      </c>
      <c r="I21" s="14">
        <f t="shared" si="6"/>
        <v>4.7047750028647507E-2</v>
      </c>
      <c r="J21" s="14">
        <f t="shared" si="7"/>
        <v>0</v>
      </c>
      <c r="K21" s="14">
        <f t="shared" si="8"/>
        <v>4.4764371306377081E-2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1.7892238208056604E-2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7.4212756473583753E-6</v>
      </c>
      <c r="D22" s="14">
        <f t="shared" si="1"/>
        <v>0</v>
      </c>
      <c r="E22" s="14">
        <f t="shared" si="2"/>
        <v>7.3863121906610943E-6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5.7037829145112081E-6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6.2660403661708566E-2</v>
      </c>
      <c r="D25" s="14">
        <f t="shared" ref="D25:O25" si="13">SUM(D15:D24)</f>
        <v>0.26072881255739766</v>
      </c>
      <c r="E25" s="14">
        <f t="shared" si="13"/>
        <v>6.3593552700578843E-2</v>
      </c>
      <c r="F25" s="14">
        <f t="shared" si="13"/>
        <v>0.18589607779836537</v>
      </c>
      <c r="G25" s="14">
        <f t="shared" si="13"/>
        <v>0.67111927287109663</v>
      </c>
      <c r="H25" s="14">
        <f t="shared" si="13"/>
        <v>0.29150592488360427</v>
      </c>
      <c r="I25" s="14">
        <f t="shared" si="13"/>
        <v>0.16123955706731263</v>
      </c>
      <c r="J25" s="14">
        <f t="shared" si="13"/>
        <v>4.3159022381445684</v>
      </c>
      <c r="K25" s="14">
        <f t="shared" si="13"/>
        <v>0.36287870789612675</v>
      </c>
      <c r="L25" s="14">
        <f t="shared" si="13"/>
        <v>7.3031443106571272</v>
      </c>
      <c r="M25" s="14">
        <f t="shared" si="13"/>
        <v>11.155961435909852</v>
      </c>
      <c r="N25" s="14">
        <f t="shared" si="13"/>
        <v>9.6148345858087616</v>
      </c>
      <c r="O25" s="14">
        <f t="shared" si="13"/>
        <v>0.13574801573255138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1.2517593131849138E-3</v>
      </c>
      <c r="D29" s="14">
        <f>(SUMIFS(MESKENOG2,KAYNAK,A29,SEBEP,B29,SÜRE,"Uzun",BİLDİRİM,"Bildirimli",İL,$B$10,İLÇE,$B$11)/VLOOKUP($B$11,ABONE2,4,FALSE))</f>
        <v>2.721970713412581E-2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1.3741007086939059E-3</v>
      </c>
      <c r="F29" s="14">
        <f>(SUMIFS(TARIMSALAG2,KAYNAK,A29,SEBEP,B29,SÜRE,"Uzun",BİLDİRİM,"Bildirimli",İL,$B$10,İLÇE,$B$11)/VLOOKUP($B$11,ABONE2,6,FALSE))</f>
        <v>0.23086980621867811</v>
      </c>
      <c r="G29" s="14">
        <f>(SUMIFS(TARIMSALOG2,KAYNAK,A29,SEBEP,B29,SÜRE,"Uzun",BİLDİRİM,"Bildirimli",İL,$B$10,İLÇE,$B$11)/VLOOKUP($B$11,ABONE2,7,FALSE))</f>
        <v>1.2444709620568575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0.45148222574129809</v>
      </c>
      <c r="I29" s="14">
        <f>(SUMIFS(TICARETHANEAG2,KAYNAK,A29,SEBEP,B29,SÜRE,"Uzun",BİLDİRİM,"Bildirimli",İL,$B$10,İLÇE,$B$11)/VLOOKUP($B$11,ABONE2,9,FALSE))</f>
        <v>3.7492822052494962E-2</v>
      </c>
      <c r="J29" s="14">
        <f>(SUMIFS(TICARETHANEOG2,KAYNAK,A29,SEBEP,B29,SÜRE,"Uzun",BİLDİRİM,"Bildirimli",İL,$B$10,İLÇE,$B$11)/VLOOKUP($B$11,ABONE2,10,FALSE))</f>
        <v>7.0301556235708711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0.37686925223835227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16.842851454515358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10.105710872709215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9.7926087558615899E-2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5.041539762077332E-5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5.0177878270280318E-5</v>
      </c>
      <c r="F31" s="14">
        <f>(SUMIFS(TARIMSALAG2,KAYNAK,A31,SEBEP,B31,SÜRE,"Uzun",BİLDİRİM,"Bildirimli",İL,$B$10,İLÇE,$B$11)/VLOOKUP($B$11,ABONE2,6,FALSE))</f>
        <v>4.1843638717826391E-3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3.2736282904349181E-3</v>
      </c>
      <c r="I31" s="14">
        <f>(SUMIFS(TICARETHANEAG2,KAYNAK,A31,SEBEP,B31,SÜRE,"Uzun",BİLDİRİM,"Bildirimli",İL,$B$10,İLÇE,$B$11)/VLOOKUP($B$11,ABONE2,9,FALSE))</f>
        <v>3.7834089436105042E-3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3.5997879314637474E-3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8.4103792130261774E-4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1.3021747108056872E-3</v>
      </c>
      <c r="D33" s="14">
        <f t="shared" ref="D33:O33" si="14">SUM(D28:D32)</f>
        <v>2.721970713412581E-2</v>
      </c>
      <c r="E33" s="14">
        <f t="shared" si="14"/>
        <v>1.4242785869641862E-3</v>
      </c>
      <c r="F33" s="14">
        <f t="shared" si="14"/>
        <v>0.23505417009046076</v>
      </c>
      <c r="G33" s="14">
        <f t="shared" si="14"/>
        <v>1.2444709620568575</v>
      </c>
      <c r="H33" s="14">
        <f t="shared" si="14"/>
        <v>0.45475585403173302</v>
      </c>
      <c r="I33" s="14">
        <f t="shared" si="14"/>
        <v>4.1276230996105466E-2</v>
      </c>
      <c r="J33" s="14">
        <f t="shared" si="14"/>
        <v>7.0301556235708711</v>
      </c>
      <c r="K33" s="14">
        <f t="shared" si="14"/>
        <v>0.38046904016981603</v>
      </c>
      <c r="L33" s="14">
        <f t="shared" si="14"/>
        <v>0</v>
      </c>
      <c r="M33" s="14">
        <f t="shared" si="14"/>
        <v>16.842851454515358</v>
      </c>
      <c r="N33" s="14">
        <f t="shared" si="14"/>
        <v>10.105710872709215</v>
      </c>
      <c r="O33" s="14">
        <f t="shared" si="14"/>
        <v>9.8767125479918519E-2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0.24171619205051947</v>
      </c>
      <c r="D17" s="14">
        <f t="shared" si="1"/>
        <v>23.141543672453256</v>
      </c>
      <c r="E17" s="14">
        <f t="shared" si="2"/>
        <v>0.27275004498472932</v>
      </c>
      <c r="F17" s="14">
        <f t="shared" si="3"/>
        <v>0.26327083178401345</v>
      </c>
      <c r="G17" s="14">
        <f t="shared" si="4"/>
        <v>3.6175637099118338</v>
      </c>
      <c r="H17" s="14">
        <f t="shared" si="5"/>
        <v>0.33571412347637719</v>
      </c>
      <c r="I17" s="14">
        <f t="shared" si="6"/>
        <v>0.35812738207320233</v>
      </c>
      <c r="J17" s="14">
        <f t="shared" si="7"/>
        <v>3.588718267033884</v>
      </c>
      <c r="K17" s="14">
        <f t="shared" si="8"/>
        <v>0.45987827608771192</v>
      </c>
      <c r="L17" s="14">
        <f t="shared" si="9"/>
        <v>0.10815187999817942</v>
      </c>
      <c r="M17" s="14">
        <f t="shared" si="10"/>
        <v>44.827074124372444</v>
      </c>
      <c r="N17" s="14">
        <f t="shared" si="11"/>
        <v>17.676299904573785</v>
      </c>
      <c r="O17" s="19">
        <f t="shared" si="12"/>
        <v>0.30707272756225701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4.2981901230559498E-2</v>
      </c>
      <c r="D20" s="14">
        <f t="shared" si="1"/>
        <v>0.59122845777710342</v>
      </c>
      <c r="E20" s="14">
        <f t="shared" si="2"/>
        <v>4.37248851251811E-2</v>
      </c>
      <c r="F20" s="14">
        <f t="shared" si="3"/>
        <v>1.1103360871485327E-3</v>
      </c>
      <c r="G20" s="14">
        <f t="shared" si="4"/>
        <v>0</v>
      </c>
      <c r="H20" s="14">
        <f t="shared" si="5"/>
        <v>1.0863559506606437E-3</v>
      </c>
      <c r="I20" s="14">
        <f t="shared" si="6"/>
        <v>5.6000300926990959E-2</v>
      </c>
      <c r="J20" s="14">
        <f t="shared" si="7"/>
        <v>0.62891743792881261</v>
      </c>
      <c r="K20" s="14">
        <f t="shared" si="8"/>
        <v>7.4044935163268807E-2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4.570572762618625E-2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5.3232306920867736E-2</v>
      </c>
      <c r="D21" s="14">
        <f t="shared" si="1"/>
        <v>0</v>
      </c>
      <c r="E21" s="14">
        <f t="shared" si="2"/>
        <v>5.3160166482877767E-2</v>
      </c>
      <c r="F21" s="14">
        <f t="shared" si="3"/>
        <v>2.5005478849926988E-2</v>
      </c>
      <c r="G21" s="14">
        <f t="shared" si="4"/>
        <v>0</v>
      </c>
      <c r="H21" s="14">
        <f t="shared" si="5"/>
        <v>2.4465430838602597E-2</v>
      </c>
      <c r="I21" s="14">
        <f t="shared" si="6"/>
        <v>0.11187734615343981</v>
      </c>
      <c r="J21" s="14">
        <f t="shared" si="7"/>
        <v>0.95668875180112245</v>
      </c>
      <c r="K21" s="14">
        <f t="shared" si="8"/>
        <v>0.13848557940218573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6.2282966538260001E-2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5.6490795843500369E-4</v>
      </c>
      <c r="D22" s="14">
        <f t="shared" si="1"/>
        <v>0</v>
      </c>
      <c r="E22" s="14">
        <f t="shared" si="2"/>
        <v>5.6414239500364428E-4</v>
      </c>
      <c r="F22" s="14">
        <f t="shared" si="3"/>
        <v>2.477373934749897E-3</v>
      </c>
      <c r="G22" s="14">
        <f t="shared" si="4"/>
        <v>0</v>
      </c>
      <c r="H22" s="14">
        <f t="shared" si="5"/>
        <v>2.4238696257623303E-3</v>
      </c>
      <c r="I22" s="14">
        <f t="shared" si="6"/>
        <v>8.3960094778534906E-3</v>
      </c>
      <c r="J22" s="14">
        <f t="shared" si="7"/>
        <v>0</v>
      </c>
      <c r="K22" s="14">
        <f t="shared" si="8"/>
        <v>8.1315682344565311E-3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1.5448487167676319E-3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0.3384953081603817</v>
      </c>
      <c r="D25" s="14">
        <f t="shared" ref="D25:O25" si="13">SUM(D15:D24)</f>
        <v>23.732772130230359</v>
      </c>
      <c r="E25" s="14">
        <f t="shared" si="13"/>
        <v>0.37019923898779178</v>
      </c>
      <c r="F25" s="14">
        <f t="shared" si="13"/>
        <v>0.29186402065583888</v>
      </c>
      <c r="G25" s="14">
        <f t="shared" si="13"/>
        <v>3.6175637099118338</v>
      </c>
      <c r="H25" s="14">
        <f t="shared" si="13"/>
        <v>0.36368977989140278</v>
      </c>
      <c r="I25" s="14">
        <f t="shared" si="13"/>
        <v>0.53440103863148658</v>
      </c>
      <c r="J25" s="14">
        <f t="shared" si="13"/>
        <v>5.1743244567638191</v>
      </c>
      <c r="K25" s="14">
        <f t="shared" si="13"/>
        <v>0.68054035888762299</v>
      </c>
      <c r="L25" s="14">
        <f t="shared" si="13"/>
        <v>0.10815187999817942</v>
      </c>
      <c r="M25" s="14">
        <f t="shared" si="13"/>
        <v>44.827074124372444</v>
      </c>
      <c r="N25" s="14">
        <f t="shared" si="13"/>
        <v>17.676299904573785</v>
      </c>
      <c r="O25" s="14">
        <f t="shared" si="13"/>
        <v>0.41660627044347087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0.53024780662920157</v>
      </c>
      <c r="D29" s="14">
        <f>(SUMIFS(MESKENOG2,KAYNAK,A29,SEBEP,B29,SÜRE,"Uzun",BİLDİRİM,"Bildirimli",İL,$B$10,İLÇE,$B$11)/VLOOKUP($B$11,ABONE2,4,FALSE))</f>
        <v>11.535206743337264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0.5451617302157914</v>
      </c>
      <c r="F29" s="14">
        <f>(SUMIFS(TARIMSALAG2,KAYNAK,A29,SEBEP,B29,SÜRE,"Uzun",BİLDİRİM,"Bildirimli",İL,$B$10,İLÇE,$B$11)/VLOOKUP($B$11,ABONE2,6,FALSE))</f>
        <v>0.25321438011336239</v>
      </c>
      <c r="G29" s="14">
        <f>(SUMIFS(TARIMSALOG2,KAYNAK,A29,SEBEP,B29,SÜRE,"Uzun",BİLDİRİM,"Bildirimli",İL,$B$10,İLÇE,$B$11)/VLOOKUP($B$11,ABONE2,7,FALSE))</f>
        <v>2.4062017449847062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0.29971285157969474</v>
      </c>
      <c r="I29" s="14">
        <f>(SUMIFS(TICARETHANEAG2,KAYNAK,A29,SEBEP,B29,SÜRE,"Uzun",BİLDİRİM,"Bildirimli",İL,$B$10,İLÇE,$B$11)/VLOOKUP($B$11,ABONE2,9,FALSE))</f>
        <v>1.2190586287001257</v>
      </c>
      <c r="J29" s="14">
        <f>(SUMIFS(TICARETHANEOG2,KAYNAK,A29,SEBEP,B29,SÜRE,"Uzun",BİLDİRİM,"Bildirimli",İL,$B$10,İLÇE,$B$11)/VLOOKUP($B$11,ABONE2,10,FALSE))</f>
        <v>9.1355759262345018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1.4683977561815234</v>
      </c>
      <c r="L29" s="14">
        <f>(SUMIFS(SANAYIAG2,KAYNAK,A29,SEBEP,B29,SÜRE,"Uzun",BİLDİRİM,"Bildirimli",İL,$B$10,İLÇE,$B$11)/VLOOKUP($B$11,ABONE2,12,FALSE))</f>
        <v>0.9072131703252132</v>
      </c>
      <c r="M29" s="14">
        <f>(SUMIFS(SANAYIOG2,KAYNAK,A29,SEBEP,B29,SÜRE,"Uzun",BİLDİRİM,"Bildirimli",İL,$B$10,İLÇE,$B$11)/VLOOKUP($B$11,ABONE2,13,FALSE))</f>
        <v>46.674504143942869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18.887220338532153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0.6566026262189808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1.2413893308525065E-3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1.2397069996663548E-3</v>
      </c>
      <c r="F31" s="14">
        <f>(SUMIFS(TARIMSALAG2,KAYNAK,A31,SEBEP,B31,SÜRE,"Uzun",BİLDİRİM,"Bildirimli",İL,$B$10,İLÇE,$B$11)/VLOOKUP($B$11,ABONE2,6,FALSE))</f>
        <v>2.3869225809546629E-3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2.3353717668004436E-3</v>
      </c>
      <c r="I31" s="14">
        <f>(SUMIFS(TICARETHANEAG2,KAYNAK,A31,SEBEP,B31,SÜRE,"Uzun",BİLDİRİM,"Bildirimli",İL,$B$10,İLÇE,$B$11)/VLOOKUP($B$11,ABONE2,9,FALSE))</f>
        <v>1.7120170255317737E-4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1.6580952294520328E-4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1.1521001542443142E-3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0.53148919596005406</v>
      </c>
      <c r="D33" s="14">
        <f t="shared" ref="D33:O33" si="14">SUM(D28:D32)</f>
        <v>11.535206743337264</v>
      </c>
      <c r="E33" s="14">
        <f t="shared" si="14"/>
        <v>0.54640143721545775</v>
      </c>
      <c r="F33" s="14">
        <f t="shared" si="14"/>
        <v>0.25560130269431708</v>
      </c>
      <c r="G33" s="14">
        <f t="shared" si="14"/>
        <v>2.4062017449847062</v>
      </c>
      <c r="H33" s="14">
        <f t="shared" si="14"/>
        <v>0.30204822334649517</v>
      </c>
      <c r="I33" s="14">
        <f t="shared" si="14"/>
        <v>1.219229830402679</v>
      </c>
      <c r="J33" s="14">
        <f t="shared" si="14"/>
        <v>9.1355759262345018</v>
      </c>
      <c r="K33" s="14">
        <f t="shared" si="14"/>
        <v>1.4685635657044684</v>
      </c>
      <c r="L33" s="14">
        <f t="shared" si="14"/>
        <v>0.9072131703252132</v>
      </c>
      <c r="M33" s="14">
        <f t="shared" si="14"/>
        <v>46.674504143942869</v>
      </c>
      <c r="N33" s="14">
        <f t="shared" si="14"/>
        <v>18.887220338532153</v>
      </c>
      <c r="O33" s="14">
        <f t="shared" si="14"/>
        <v>0.65775472637322507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7.6157297482316255E-2</v>
      </c>
      <c r="D17" s="14">
        <f t="shared" si="1"/>
        <v>0.38463565736389976</v>
      </c>
      <c r="E17" s="14">
        <f t="shared" si="2"/>
        <v>7.6319449229259928E-2</v>
      </c>
      <c r="F17" s="14">
        <f t="shared" si="3"/>
        <v>0.62505965745437497</v>
      </c>
      <c r="G17" s="14">
        <f t="shared" si="4"/>
        <v>2.1697806223249496</v>
      </c>
      <c r="H17" s="14">
        <f t="shared" si="5"/>
        <v>0.80644455356805578</v>
      </c>
      <c r="I17" s="14">
        <f t="shared" si="6"/>
        <v>0.18460543727734283</v>
      </c>
      <c r="J17" s="14">
        <f t="shared" si="7"/>
        <v>3.8136430639959009</v>
      </c>
      <c r="K17" s="14">
        <f t="shared" si="8"/>
        <v>0.27741319581665086</v>
      </c>
      <c r="L17" s="14">
        <f t="shared" si="9"/>
        <v>1.5347692939598168</v>
      </c>
      <c r="M17" s="14">
        <f t="shared" si="10"/>
        <v>56.606690440363067</v>
      </c>
      <c r="N17" s="14">
        <f t="shared" si="11"/>
        <v>31.894930951592379</v>
      </c>
      <c r="O17" s="19">
        <f t="shared" si="12"/>
        <v>0.2018162782594731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2.3188076399508942E-2</v>
      </c>
      <c r="D18" s="14">
        <f t="shared" si="1"/>
        <v>0</v>
      </c>
      <c r="E18" s="14">
        <f t="shared" si="2"/>
        <v>2.3175887579852721E-2</v>
      </c>
      <c r="F18" s="14">
        <f t="shared" si="3"/>
        <v>6.6667414473123368E-2</v>
      </c>
      <c r="G18" s="14">
        <f t="shared" si="4"/>
        <v>9.1862959988051954E-2</v>
      </c>
      <c r="H18" s="14">
        <f t="shared" si="5"/>
        <v>6.9625936762704482E-2</v>
      </c>
      <c r="I18" s="14">
        <f t="shared" si="6"/>
        <v>3.9451452587051829E-2</v>
      </c>
      <c r="J18" s="14">
        <f t="shared" si="7"/>
        <v>0.41060215559437363</v>
      </c>
      <c r="K18" s="14">
        <f t="shared" si="8"/>
        <v>4.8943132853135028E-2</v>
      </c>
      <c r="L18" s="14">
        <f t="shared" si="9"/>
        <v>2.791779406524141</v>
      </c>
      <c r="M18" s="14">
        <f t="shared" si="10"/>
        <v>54.661961791895159</v>
      </c>
      <c r="N18" s="14">
        <f t="shared" si="11"/>
        <v>31.386879952305598</v>
      </c>
      <c r="O18" s="19">
        <f t="shared" si="12"/>
        <v>5.731988427683745E-2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2.1379895666367235E-2</v>
      </c>
      <c r="D21" s="14">
        <f t="shared" si="1"/>
        <v>0</v>
      </c>
      <c r="E21" s="14">
        <f t="shared" si="2"/>
        <v>2.1368657317482387E-2</v>
      </c>
      <c r="F21" s="14">
        <f t="shared" si="3"/>
        <v>0.17421476444590789</v>
      </c>
      <c r="G21" s="14">
        <f t="shared" si="4"/>
        <v>0</v>
      </c>
      <c r="H21" s="14">
        <f t="shared" si="5"/>
        <v>0.15375804270190152</v>
      </c>
      <c r="I21" s="14">
        <f t="shared" si="6"/>
        <v>6.4250513769146603E-2</v>
      </c>
      <c r="J21" s="14">
        <f t="shared" si="7"/>
        <v>0</v>
      </c>
      <c r="K21" s="14">
        <f t="shared" si="8"/>
        <v>6.2607393255870128E-2</v>
      </c>
      <c r="L21" s="14">
        <f t="shared" si="9"/>
        <v>43.412705585364058</v>
      </c>
      <c r="M21" s="14">
        <f t="shared" si="10"/>
        <v>0</v>
      </c>
      <c r="N21" s="14">
        <f t="shared" si="11"/>
        <v>19.480060198560796</v>
      </c>
      <c r="O21" s="19">
        <f t="shared" si="12"/>
        <v>5.6101989471557222E-2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9.8131766426528958E-5</v>
      </c>
      <c r="D22" s="14">
        <f t="shared" si="1"/>
        <v>0</v>
      </c>
      <c r="E22" s="14">
        <f t="shared" si="2"/>
        <v>9.8080183432626764E-5</v>
      </c>
      <c r="F22" s="14">
        <f t="shared" si="3"/>
        <v>3.2204720235070846E-3</v>
      </c>
      <c r="G22" s="14">
        <f t="shared" si="4"/>
        <v>0</v>
      </c>
      <c r="H22" s="14">
        <f t="shared" si="5"/>
        <v>2.8423163586943196E-3</v>
      </c>
      <c r="I22" s="14">
        <f t="shared" si="6"/>
        <v>1.5156190451778941E-2</v>
      </c>
      <c r="J22" s="14">
        <f t="shared" si="7"/>
        <v>0</v>
      </c>
      <c r="K22" s="14">
        <f t="shared" si="8"/>
        <v>1.4768591256480338E-2</v>
      </c>
      <c r="L22" s="14">
        <f t="shared" si="9"/>
        <v>0.1317332304650819</v>
      </c>
      <c r="M22" s="14">
        <f t="shared" si="10"/>
        <v>0</v>
      </c>
      <c r="N22" s="14">
        <f t="shared" si="11"/>
        <v>5.9111064952280343E-2</v>
      </c>
      <c r="O22" s="19">
        <f t="shared" si="12"/>
        <v>3.0036749810731468E-3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0.12082340131461897</v>
      </c>
      <c r="D25" s="14">
        <f t="shared" ref="D25:O25" si="13">SUM(D15:D24)</f>
        <v>0.38463565736389976</v>
      </c>
      <c r="E25" s="14">
        <f t="shared" si="13"/>
        <v>0.12096207431002767</v>
      </c>
      <c r="F25" s="14">
        <f t="shared" si="13"/>
        <v>0.86916230839691333</v>
      </c>
      <c r="G25" s="14">
        <f t="shared" si="13"/>
        <v>2.2616435823130017</v>
      </c>
      <c r="H25" s="14">
        <f t="shared" si="13"/>
        <v>1.0326708493913561</v>
      </c>
      <c r="I25" s="14">
        <f t="shared" si="13"/>
        <v>0.3034635940853202</v>
      </c>
      <c r="J25" s="14">
        <f t="shared" si="13"/>
        <v>4.2242452195902747</v>
      </c>
      <c r="K25" s="14">
        <f t="shared" si="13"/>
        <v>0.40373231318213632</v>
      </c>
      <c r="L25" s="14">
        <f t="shared" si="13"/>
        <v>47.8709875163131</v>
      </c>
      <c r="M25" s="14">
        <f t="shared" si="13"/>
        <v>111.26865223225823</v>
      </c>
      <c r="N25" s="14">
        <f t="shared" si="13"/>
        <v>82.820982167411046</v>
      </c>
      <c r="O25" s="14">
        <f t="shared" si="13"/>
        <v>0.31824182698894088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0.24148123785864686</v>
      </c>
      <c r="D29" s="14">
        <f>(SUMIFS(MESKENOG2,KAYNAK,A29,SEBEP,B29,SÜRE,"Uzun",BİLDİRİM,"Bildirimli",İL,$B$10,İLÇE,$B$11)/VLOOKUP($B$11,ABONE2,4,FALSE))</f>
        <v>0.69012932340820043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0.24171706986599653</v>
      </c>
      <c r="F29" s="14">
        <f>(SUMIFS(TARIMSALAG2,KAYNAK,A29,SEBEP,B29,SÜRE,"Uzun",BİLDİRİM,"Bildirimli",İL,$B$10,İLÇE,$B$11)/VLOOKUP($B$11,ABONE2,6,FALSE))</f>
        <v>0.52952595499254185</v>
      </c>
      <c r="G29" s="14">
        <f>(SUMIFS(TARIMSALOG2,KAYNAK,A29,SEBEP,B29,SÜRE,"Uzun",BİLDİRİM,"Bildirimli",İL,$B$10,İLÇE,$B$11)/VLOOKUP($B$11,ABONE2,7,FALSE))</f>
        <v>1.581837130334959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0.65309089491341754</v>
      </c>
      <c r="I29" s="14">
        <f>(SUMIFS(TICARETHANEAG2,KAYNAK,A29,SEBEP,B29,SÜRE,"Uzun",BİLDİRİM,"Bildirimli",İL,$B$10,İLÇE,$B$11)/VLOOKUP($B$11,ABONE2,9,FALSE))</f>
        <v>1.0388861391872484</v>
      </c>
      <c r="J29" s="14">
        <f>(SUMIFS(TICARETHANEOG2,KAYNAK,A29,SEBEP,B29,SÜRE,"Uzun",BİLDİRİM,"Bildirimli",İL,$B$10,İLÇE,$B$11)/VLOOKUP($B$11,ABONE2,10,FALSE))</f>
        <v>7.7938931557835858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1.2116363624177731</v>
      </c>
      <c r="L29" s="14">
        <f>(SUMIFS(SANAYIAG2,KAYNAK,A29,SEBEP,B29,SÜRE,"Uzun",BİLDİRİM,"Bildirimli",İL,$B$10,İLÇE,$B$11)/VLOOKUP($B$11,ABONE2,12,FALSE))</f>
        <v>100.41151033705086</v>
      </c>
      <c r="M29" s="14">
        <f>(SUMIFS(SANAYIOG2,KAYNAK,A29,SEBEP,B29,SÜRE,"Uzun",BİLDİRİM,"Bildirimli",İL,$B$10,İLÇE,$B$11)/VLOOKUP($B$11,ABONE2,13,FALSE))</f>
        <v>72.486199719897513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85.016787817338127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0.51962125116233182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8.351954932777636E-2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8.3475647250390292E-2</v>
      </c>
      <c r="F31" s="14">
        <f>(SUMIFS(TARIMSALAG2,KAYNAK,A31,SEBEP,B31,SÜRE,"Uzun",BİLDİRİM,"Bildirimli",İL,$B$10,İLÇE,$B$11)/VLOOKUP($B$11,ABONE2,6,FALSE))</f>
        <v>2.2523628540195611E-2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1.9878849246215601E-2</v>
      </c>
      <c r="I31" s="14">
        <f>(SUMIFS(TICARETHANEAG2,KAYNAK,A31,SEBEP,B31,SÜRE,"Uzun",BİLDİRİM,"Bildirimli",İL,$B$10,İLÇE,$B$11)/VLOOKUP($B$11,ABONE2,9,FALSE))</f>
        <v>6.8231859037386308E-2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6.6486920971269931E-2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7.4823114452517867E-2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0.32500078718642322</v>
      </c>
      <c r="D33" s="14">
        <f t="shared" ref="D33:O33" si="14">SUM(D28:D32)</f>
        <v>0.69012932340820043</v>
      </c>
      <c r="E33" s="14">
        <f t="shared" si="14"/>
        <v>0.32519271711638681</v>
      </c>
      <c r="F33" s="14">
        <f t="shared" si="14"/>
        <v>0.55204958353273748</v>
      </c>
      <c r="G33" s="14">
        <f t="shared" si="14"/>
        <v>1.581837130334959</v>
      </c>
      <c r="H33" s="14">
        <f t="shared" si="14"/>
        <v>0.67296974415963318</v>
      </c>
      <c r="I33" s="14">
        <f t="shared" si="14"/>
        <v>1.1071179982246346</v>
      </c>
      <c r="J33" s="14">
        <f t="shared" si="14"/>
        <v>7.7938931557835858</v>
      </c>
      <c r="K33" s="14">
        <f t="shared" si="14"/>
        <v>1.278123283389043</v>
      </c>
      <c r="L33" s="14">
        <f t="shared" si="14"/>
        <v>100.41151033705086</v>
      </c>
      <c r="M33" s="14">
        <f t="shared" si="14"/>
        <v>72.486199719897513</v>
      </c>
      <c r="N33" s="14">
        <f t="shared" si="14"/>
        <v>85.016787817338127</v>
      </c>
      <c r="O33" s="14">
        <f t="shared" si="14"/>
        <v>0.5944443656148497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0.20587965564674993</v>
      </c>
      <c r="D17" s="14">
        <f t="shared" si="1"/>
        <v>1.9641224690925108</v>
      </c>
      <c r="E17" s="14">
        <f t="shared" si="2"/>
        <v>0.20657430127655702</v>
      </c>
      <c r="F17" s="14">
        <f t="shared" si="3"/>
        <v>1.193611966902524</v>
      </c>
      <c r="G17" s="14">
        <f t="shared" si="4"/>
        <v>2.4982704153568376</v>
      </c>
      <c r="H17" s="14">
        <f t="shared" si="5"/>
        <v>1.4046787288169769</v>
      </c>
      <c r="I17" s="14">
        <f t="shared" si="6"/>
        <v>0.36005320090110848</v>
      </c>
      <c r="J17" s="14">
        <f t="shared" si="7"/>
        <v>10.366538355413656</v>
      </c>
      <c r="K17" s="14">
        <f t="shared" si="8"/>
        <v>0.67837845477910097</v>
      </c>
      <c r="L17" s="14">
        <f t="shared" si="9"/>
        <v>3.1431251239899423</v>
      </c>
      <c r="M17" s="14">
        <f t="shared" si="10"/>
        <v>152.94828656772782</v>
      </c>
      <c r="N17" s="14">
        <f t="shared" si="11"/>
        <v>127.67994608324192</v>
      </c>
      <c r="O17" s="19">
        <f t="shared" si="12"/>
        <v>0.4988850148702117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1.4582560384976564</v>
      </c>
      <c r="K18" s="14">
        <f t="shared" si="8"/>
        <v>4.6389887808362514E-2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7.5201544586202011E-3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1.2357800897505192E-2</v>
      </c>
      <c r="D21" s="14">
        <f t="shared" si="1"/>
        <v>0</v>
      </c>
      <c r="E21" s="14">
        <f t="shared" si="2"/>
        <v>1.2352918584139921E-2</v>
      </c>
      <c r="F21" s="14">
        <f t="shared" si="3"/>
        <v>8.0738297796532882E-2</v>
      </c>
      <c r="G21" s="14">
        <f t="shared" si="4"/>
        <v>0</v>
      </c>
      <c r="H21" s="14">
        <f t="shared" si="5"/>
        <v>6.7676510553604727E-2</v>
      </c>
      <c r="I21" s="14">
        <f t="shared" si="6"/>
        <v>3.6620208884288796E-2</v>
      </c>
      <c r="J21" s="14">
        <f t="shared" si="7"/>
        <v>1.2023612908972147E-2</v>
      </c>
      <c r="K21" s="14">
        <f t="shared" si="8"/>
        <v>3.5837744558656313E-2</v>
      </c>
      <c r="L21" s="14">
        <f t="shared" si="9"/>
        <v>0.69921273852772803</v>
      </c>
      <c r="M21" s="14">
        <f t="shared" si="10"/>
        <v>0</v>
      </c>
      <c r="N21" s="14">
        <f t="shared" si="11"/>
        <v>0.11793949806491798</v>
      </c>
      <c r="O21" s="19">
        <f t="shared" si="12"/>
        <v>1.9402502203187521E-2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2.1956175085567722E-3</v>
      </c>
      <c r="D22" s="14">
        <f t="shared" si="1"/>
        <v>0</v>
      </c>
      <c r="E22" s="14">
        <f t="shared" si="2"/>
        <v>2.194750065166483E-3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2.2249561829782087E-3</v>
      </c>
      <c r="J22" s="14">
        <f t="shared" si="7"/>
        <v>0</v>
      </c>
      <c r="K22" s="14">
        <f t="shared" si="8"/>
        <v>2.1541761107672836E-3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2.0618577162016751E-3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0.22043307405281187</v>
      </c>
      <c r="D25" s="14">
        <f t="shared" ref="D25:O25" si="13">SUM(D15:D24)</f>
        <v>1.9641224690925108</v>
      </c>
      <c r="E25" s="14">
        <f t="shared" si="13"/>
        <v>0.22112196992586342</v>
      </c>
      <c r="F25" s="14">
        <f t="shared" si="13"/>
        <v>1.274350264699057</v>
      </c>
      <c r="G25" s="14">
        <f t="shared" si="13"/>
        <v>2.4982704153568376</v>
      </c>
      <c r="H25" s="14">
        <f t="shared" si="13"/>
        <v>1.4723552393705817</v>
      </c>
      <c r="I25" s="14">
        <f t="shared" si="13"/>
        <v>0.39889836596837547</v>
      </c>
      <c r="J25" s="14">
        <f t="shared" si="13"/>
        <v>11.836818006820286</v>
      </c>
      <c r="K25" s="14">
        <f t="shared" si="13"/>
        <v>0.76276026325688706</v>
      </c>
      <c r="L25" s="14">
        <f t="shared" si="13"/>
        <v>3.8423378625176703</v>
      </c>
      <c r="M25" s="14">
        <f t="shared" si="13"/>
        <v>152.94828656772782</v>
      </c>
      <c r="N25" s="14">
        <f t="shared" si="13"/>
        <v>127.79788558130683</v>
      </c>
      <c r="O25" s="14">
        <f t="shared" si="13"/>
        <v>0.52786952924822117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0.14594688280544255</v>
      </c>
      <c r="D29" s="14">
        <f>(SUMIFS(MESKENOG2,KAYNAK,A29,SEBEP,B29,SÜRE,"Uzun",BİLDİRİM,"Bildirimli",İL,$B$10,İLÇE,$B$11)/VLOOKUP($B$11,ABONE2,4,FALSE))</f>
        <v>4.5259808003454548E-2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0.14590710340981278</v>
      </c>
      <c r="F29" s="14">
        <f>(SUMIFS(TARIMSALAG2,KAYNAK,A29,SEBEP,B29,SÜRE,"Uzun",BİLDİRİM,"Bildirimli",İL,$B$10,İLÇE,$B$11)/VLOOKUP($B$11,ABONE2,6,FALSE))</f>
        <v>0.12399505508661109</v>
      </c>
      <c r="G29" s="14">
        <f>(SUMIFS(TARIMSALOG2,KAYNAK,A29,SEBEP,B29,SÜRE,"Uzun",BİLDİRİM,"Bildirimli",İL,$B$10,İLÇE,$B$11)/VLOOKUP($B$11,ABONE2,7,FALSE))</f>
        <v>2.3594847875805676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0.48565107294286497</v>
      </c>
      <c r="I29" s="14">
        <f>(SUMIFS(TICARETHANEAG2,KAYNAK,A29,SEBEP,B29,SÜRE,"Uzun",BİLDİRİM,"Bildirimli",İL,$B$10,İLÇE,$B$11)/VLOOKUP($B$11,ABONE2,9,FALSE))</f>
        <v>0.46166008984189905</v>
      </c>
      <c r="J29" s="14">
        <f>(SUMIFS(TICARETHANEOG2,KAYNAK,A29,SEBEP,B29,SÜRE,"Uzun",BİLDİRİM,"Bildirimli",İL,$B$10,İLÇE,$B$11)/VLOOKUP($B$11,ABONE2,10,FALSE))</f>
        <v>4.8690823584032632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0.60186854375187326</v>
      </c>
      <c r="L29" s="14">
        <f>(SUMIFS(SANAYIAG2,KAYNAK,A29,SEBEP,B29,SÜRE,"Uzun",BİLDİRİM,"Bildirimli",İL,$B$10,İLÇE,$B$11)/VLOOKUP($B$11,ABONE2,12,FALSE))</f>
        <v>19.172875513699001</v>
      </c>
      <c r="M29" s="14">
        <f>(SUMIFS(SANAYIOG2,KAYNAK,A29,SEBEP,B29,SÜRE,"Uzun",BİLDİRİM,"Bildirimli",İL,$B$10,İLÇE,$B$11)/VLOOKUP($B$11,ABONE2,13,FALSE))</f>
        <v>61.090532166443012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54.020084056341609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0.30164208606636123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0.14594688280544255</v>
      </c>
      <c r="D33" s="14">
        <f t="shared" ref="D33:O33" si="14">SUM(D28:D32)</f>
        <v>4.5259808003454548E-2</v>
      </c>
      <c r="E33" s="14">
        <f t="shared" si="14"/>
        <v>0.14590710340981278</v>
      </c>
      <c r="F33" s="14">
        <f t="shared" si="14"/>
        <v>0.12399505508661109</v>
      </c>
      <c r="G33" s="14">
        <f t="shared" si="14"/>
        <v>2.3594847875805676</v>
      </c>
      <c r="H33" s="14">
        <f t="shared" si="14"/>
        <v>0.48565107294286497</v>
      </c>
      <c r="I33" s="14">
        <f t="shared" si="14"/>
        <v>0.46166008984189905</v>
      </c>
      <c r="J33" s="14">
        <f t="shared" si="14"/>
        <v>4.8690823584032632</v>
      </c>
      <c r="K33" s="14">
        <f t="shared" si="14"/>
        <v>0.60186854375187326</v>
      </c>
      <c r="L33" s="14">
        <f t="shared" si="14"/>
        <v>19.172875513699001</v>
      </c>
      <c r="M33" s="14">
        <f t="shared" si="14"/>
        <v>61.090532166443012</v>
      </c>
      <c r="N33" s="14">
        <f t="shared" si="14"/>
        <v>54.020084056341609</v>
      </c>
      <c r="O33" s="14">
        <f t="shared" si="14"/>
        <v>0.30164208606636123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0.24470433816813883</v>
      </c>
      <c r="D17" s="14">
        <f t="shared" si="1"/>
        <v>2.8525244147665956</v>
      </c>
      <c r="E17" s="14">
        <f t="shared" si="2"/>
        <v>0.24811963106546139</v>
      </c>
      <c r="F17" s="14">
        <f t="shared" si="3"/>
        <v>1.2626405158966152</v>
      </c>
      <c r="G17" s="14">
        <f t="shared" si="4"/>
        <v>20.009956699437367</v>
      </c>
      <c r="H17" s="14">
        <f t="shared" si="5"/>
        <v>7.3297331319292214</v>
      </c>
      <c r="I17" s="14">
        <f t="shared" si="6"/>
        <v>0.2901504090949939</v>
      </c>
      <c r="J17" s="14">
        <f t="shared" si="7"/>
        <v>33.900904653606062</v>
      </c>
      <c r="K17" s="14">
        <f t="shared" si="8"/>
        <v>2.0816670268448765</v>
      </c>
      <c r="L17" s="14">
        <f t="shared" si="9"/>
        <v>4.6827484660671592</v>
      </c>
      <c r="M17" s="14">
        <f t="shared" si="10"/>
        <v>205.30693537517243</v>
      </c>
      <c r="N17" s="14">
        <f t="shared" si="11"/>
        <v>178.71818771251995</v>
      </c>
      <c r="O17" s="19">
        <f t="shared" si="12"/>
        <v>0.87853712678007767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2.5937144802421465E-2</v>
      </c>
      <c r="D21" s="14">
        <f t="shared" si="1"/>
        <v>0</v>
      </c>
      <c r="E21" s="14">
        <f t="shared" si="2"/>
        <v>2.5903176605299491E-2</v>
      </c>
      <c r="F21" s="14">
        <f t="shared" si="3"/>
        <v>9.1595277047648971E-2</v>
      </c>
      <c r="G21" s="14">
        <f t="shared" si="4"/>
        <v>0</v>
      </c>
      <c r="H21" s="14">
        <f t="shared" si="5"/>
        <v>6.1952792566209169E-2</v>
      </c>
      <c r="I21" s="14">
        <f t="shared" si="6"/>
        <v>4.0128392063494278E-2</v>
      </c>
      <c r="J21" s="14">
        <f t="shared" si="7"/>
        <v>0</v>
      </c>
      <c r="K21" s="14">
        <f t="shared" si="8"/>
        <v>3.7989473052562749E-2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2.8062325225273025E-2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0.27064148297056029</v>
      </c>
      <c r="D25" s="14">
        <f t="shared" ref="D25:O25" si="13">SUM(D15:D24)</f>
        <v>2.8525244147665956</v>
      </c>
      <c r="E25" s="14">
        <f t="shared" si="13"/>
        <v>0.27402280767076087</v>
      </c>
      <c r="F25" s="14">
        <f t="shared" si="13"/>
        <v>1.3542357929442641</v>
      </c>
      <c r="G25" s="14">
        <f t="shared" si="13"/>
        <v>20.009956699437367</v>
      </c>
      <c r="H25" s="14">
        <f t="shared" si="13"/>
        <v>7.3916859244954303</v>
      </c>
      <c r="I25" s="14">
        <f t="shared" si="13"/>
        <v>0.33027880115848818</v>
      </c>
      <c r="J25" s="14">
        <f t="shared" si="13"/>
        <v>33.900904653606062</v>
      </c>
      <c r="K25" s="14">
        <f t="shared" si="13"/>
        <v>2.1196564998974394</v>
      </c>
      <c r="L25" s="14">
        <f t="shared" si="13"/>
        <v>4.6827484660671592</v>
      </c>
      <c r="M25" s="14">
        <f t="shared" si="13"/>
        <v>205.30693537517243</v>
      </c>
      <c r="N25" s="14">
        <f t="shared" si="13"/>
        <v>178.71818771251995</v>
      </c>
      <c r="O25" s="14">
        <f t="shared" si="13"/>
        <v>0.90659945200535075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0.10141530936969377</v>
      </c>
      <c r="D28" s="14">
        <f>(SUMIFS(MESKENOG2,KAYNAK,A28,SEBEP,B28,SÜRE,"Uzun",BİLDİRİM,"Bildirimli",İL,$B$10,İLÇE,$B$11)/VLOOKUP($B$11,ABONE2,4,FALSE))</f>
        <v>0.12775748647469246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0.10144980801136542</v>
      </c>
      <c r="F28" s="14">
        <f>(SUMIFS(TARIMSALAG2,KAYNAK,A28,SEBEP,B28,SÜRE,"Uzun",BİLDİRİM,"Bildirimli",İL,$B$10,İLÇE,$B$11)/VLOOKUP($B$11,ABONE2,6,FALSE))</f>
        <v>3.1558871825322937E-2</v>
      </c>
      <c r="G28" s="14">
        <f>(SUMIFS(TARIMSALOG2,KAYNAK,A28,SEBEP,B28,SÜRE,"Uzun",BİLDİRİM,"Bildirimli",İL,$B$10,İLÇE,$B$11)/VLOOKUP($B$11,ABONE2,7,FALSE))</f>
        <v>0.55298080523003135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0.20030383409221883</v>
      </c>
      <c r="I28" s="14">
        <f>(SUMIFS(TICARETHANEAG2,KAYNAK,A28,SEBEP,B28,SÜRE,"Uzun",BİLDİRİM,"Bildirimli",İL,$B$10,İLÇE,$B$11)/VLOOKUP($B$11,ABONE2,9,FALSE))</f>
        <v>0.22562611984492451</v>
      </c>
      <c r="J28" s="14">
        <f>(SUMIFS(TICARETHANEOG2,KAYNAK,A28,SEBEP,B28,SÜRE,"Uzun",BİLDİRİM,"Bildirimli",İL,$B$10,İLÇE,$B$11)/VLOOKUP($B$11,ABONE2,10,FALSE))</f>
        <v>2.8948756045887416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0.36790215370155249</v>
      </c>
      <c r="L28" s="14">
        <f>(SUMIFS(SANAYIAG2,KAYNAK,A28,SEBEP,B28,SÜRE,"Uzun",BİLDİRİM,"Bildirimli",İL,$B$10,İLÇE,$B$11)/VLOOKUP($B$11,ABONE2,12,FALSE))</f>
        <v>1.4366416413258335E-2</v>
      </c>
      <c r="M28" s="14">
        <f>(SUMIFS(SANAYIOG2,KAYNAK,A28,SEBEP,B28,SÜRE,"Uzun",BİLDİRİM,"Bildirimli",İL,$B$10,İLÇE,$B$11)/VLOOKUP($B$11,ABONE2,13,FALSE))</f>
        <v>3.1176202727663935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2.7063456652979059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0.14999079309167515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0.27591216173924948</v>
      </c>
      <c r="D29" s="14">
        <f>(SUMIFS(MESKENOG2,KAYNAK,A29,SEBEP,B29,SÜRE,"Uzun",BİLDİRİM,"Bildirimli",İL,$B$10,İLÇE,$B$11)/VLOOKUP($B$11,ABONE2,4,FALSE))</f>
        <v>1.8189926157328011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0.27793303417665916</v>
      </c>
      <c r="F29" s="14">
        <f>(SUMIFS(TARIMSALAG2,KAYNAK,A29,SEBEP,B29,SÜRE,"Uzun",BİLDİRİM,"Bildirimli",İL,$B$10,İLÇE,$B$11)/VLOOKUP($B$11,ABONE2,6,FALSE))</f>
        <v>1.3026544040961987</v>
      </c>
      <c r="G29" s="14">
        <f>(SUMIFS(TARIMSALOG2,KAYNAK,A29,SEBEP,B29,SÜRE,"Uzun",BİLDİRİM,"Bildirimli",İL,$B$10,İLÇE,$B$11)/VLOOKUP($B$11,ABONE2,7,FALSE))</f>
        <v>6.9414551969068938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3.1275090296012782</v>
      </c>
      <c r="I29" s="14">
        <f>(SUMIFS(TICARETHANEAG2,KAYNAK,A29,SEBEP,B29,SÜRE,"Uzun",BİLDİRİM,"Bildirimli",İL,$B$10,İLÇE,$B$11)/VLOOKUP($B$11,ABONE2,9,FALSE))</f>
        <v>0.40951239017502733</v>
      </c>
      <c r="J29" s="14">
        <f>(SUMIFS(TICARETHANEOG2,KAYNAK,A29,SEBEP,B29,SÜRE,"Uzun",BİLDİRİM,"Bildirimli",İL,$B$10,İLÇE,$B$11)/VLOOKUP($B$11,ABONE2,10,FALSE))</f>
        <v>13.040515895927962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1.0827687091137452</v>
      </c>
      <c r="L29" s="14">
        <f>(SUMIFS(SANAYIAG2,KAYNAK,A29,SEBEP,B29,SÜRE,"Uzun",BİLDİRİM,"Bildirimli",İL,$B$10,İLÇE,$B$11)/VLOOKUP($B$11,ABONE2,12,FALSE))</f>
        <v>1.1245116395713699</v>
      </c>
      <c r="M29" s="14">
        <f>(SUMIFS(SANAYIOG2,KAYNAK,A29,SEBEP,B29,SÜRE,"Uzun",BİLDİRİM,"Bildirimli",İL,$B$10,İLÇE,$B$11)/VLOOKUP($B$11,ABONE2,13,FALSE))</f>
        <v>92.834185054593206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80.679890987542109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0.55642094896171557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0.16769411781879856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0.16747449970378797</v>
      </c>
      <c r="F31" s="14">
        <f>(SUMIFS(TARIMSALAG2,KAYNAK,A31,SEBEP,B31,SÜRE,"Uzun",BİLDİRİM,"Bildirimli",İL,$B$10,İLÇE,$B$11)/VLOOKUP($B$11,ABONE2,6,FALSE))</f>
        <v>0.10788023588737916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7.2967538189198197E-2</v>
      </c>
      <c r="I31" s="14">
        <f>(SUMIFS(TICARETHANEAG2,KAYNAK,A31,SEBEP,B31,SÜRE,"Uzun",BİLDİRİM,"Bildirimli",İL,$B$10,İLÇE,$B$11)/VLOOKUP($B$11,ABONE2,9,FALSE))</f>
        <v>0.37353790335660125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0.35362762831919753</v>
      </c>
      <c r="L31" s="14">
        <f>(SUMIFS(SANAYIAG2,KAYNAK,A31,SEBEP,B31,SÜRE,"Uzun",BİLDİRİM,"Bildirimli",İL,$B$10,İLÇE,$B$11)/VLOOKUP($B$11,ABONE2,12,FALSE))</f>
        <v>4.4412710940627074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0.58860219318903351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0.19815952988100252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0.54502158892774188</v>
      </c>
      <c r="D33" s="14">
        <f t="shared" ref="D33:O33" si="14">SUM(D28:D32)</f>
        <v>1.9467501022074936</v>
      </c>
      <c r="E33" s="14">
        <f t="shared" si="14"/>
        <v>0.54685734189181257</v>
      </c>
      <c r="F33" s="14">
        <f t="shared" si="14"/>
        <v>1.4420935118089009</v>
      </c>
      <c r="G33" s="14">
        <f t="shared" si="14"/>
        <v>7.4944360021369256</v>
      </c>
      <c r="H33" s="14">
        <f t="shared" si="14"/>
        <v>3.4007804018826953</v>
      </c>
      <c r="I33" s="14">
        <f t="shared" si="14"/>
        <v>1.0086764133765531</v>
      </c>
      <c r="J33" s="14">
        <f t="shared" si="14"/>
        <v>15.935391500516705</v>
      </c>
      <c r="K33" s="14">
        <f t="shared" si="14"/>
        <v>1.8042984911344953</v>
      </c>
      <c r="L33" s="14">
        <f t="shared" si="14"/>
        <v>5.5801491500473359</v>
      </c>
      <c r="M33" s="14">
        <f t="shared" si="14"/>
        <v>95.951805327359594</v>
      </c>
      <c r="N33" s="14">
        <f t="shared" si="14"/>
        <v>83.974838846029044</v>
      </c>
      <c r="O33" s="14">
        <f t="shared" si="14"/>
        <v>0.90457127193439324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0.727461391458327</v>
      </c>
      <c r="D17" s="14">
        <f t="shared" si="1"/>
        <v>9.257897796216314</v>
      </c>
      <c r="E17" s="14">
        <f t="shared" si="2"/>
        <v>0.74878662946070185</v>
      </c>
      <c r="F17" s="14">
        <f t="shared" si="3"/>
        <v>0.53580515779338633</v>
      </c>
      <c r="G17" s="14">
        <f t="shared" si="4"/>
        <v>167.55402489412253</v>
      </c>
      <c r="H17" s="14">
        <f t="shared" si="5"/>
        <v>15.735536075981798</v>
      </c>
      <c r="I17" s="14">
        <f t="shared" si="6"/>
        <v>0.77473108950821501</v>
      </c>
      <c r="J17" s="14">
        <f t="shared" si="7"/>
        <v>21.614689977150881</v>
      </c>
      <c r="K17" s="14">
        <f t="shared" si="8"/>
        <v>1.3869659670143972</v>
      </c>
      <c r="L17" s="14">
        <f t="shared" si="9"/>
        <v>0.63088512279205999</v>
      </c>
      <c r="M17" s="14">
        <f t="shared" si="10"/>
        <v>69.161256705533532</v>
      </c>
      <c r="N17" s="14">
        <f t="shared" si="11"/>
        <v>41.74910807243694</v>
      </c>
      <c r="O17" s="19">
        <f t="shared" si="12"/>
        <v>1.1059016709437801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4.739019773843188E-3</v>
      </c>
      <c r="D18" s="14">
        <f t="shared" si="1"/>
        <v>0</v>
      </c>
      <c r="E18" s="14">
        <f t="shared" si="2"/>
        <v>4.7271726982916025E-3</v>
      </c>
      <c r="F18" s="14">
        <f t="shared" si="3"/>
        <v>1.9849637837526498E-3</v>
      </c>
      <c r="G18" s="14">
        <f t="shared" si="4"/>
        <v>0</v>
      </c>
      <c r="H18" s="14">
        <f t="shared" si="5"/>
        <v>1.8043193280578157E-3</v>
      </c>
      <c r="I18" s="14">
        <f t="shared" si="6"/>
        <v>1.7966263237010525E-2</v>
      </c>
      <c r="J18" s="14">
        <f t="shared" si="7"/>
        <v>3.0149806816855425E-2</v>
      </c>
      <c r="K18" s="14">
        <f t="shared" si="8"/>
        <v>1.832419054154185E-2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7.1493848707453525E-3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0.13046551542373103</v>
      </c>
      <c r="D21" s="14">
        <f t="shared" si="1"/>
        <v>0</v>
      </c>
      <c r="E21" s="14">
        <f t="shared" si="2"/>
        <v>0.13013936468120141</v>
      </c>
      <c r="F21" s="14">
        <f t="shared" si="3"/>
        <v>0.39808002069766452</v>
      </c>
      <c r="G21" s="14">
        <f t="shared" si="4"/>
        <v>0</v>
      </c>
      <c r="H21" s="14">
        <f t="shared" si="5"/>
        <v>0.36185218155494342</v>
      </c>
      <c r="I21" s="14">
        <f t="shared" si="6"/>
        <v>0.34208178125047606</v>
      </c>
      <c r="J21" s="14">
        <f t="shared" si="7"/>
        <v>0</v>
      </c>
      <c r="K21" s="14">
        <f t="shared" si="8"/>
        <v>0.33203212623099476</v>
      </c>
      <c r="L21" s="14">
        <f t="shared" si="9"/>
        <v>27.243631542017987</v>
      </c>
      <c r="M21" s="14">
        <f t="shared" si="10"/>
        <v>0</v>
      </c>
      <c r="N21" s="14">
        <f t="shared" si="11"/>
        <v>10.897452616807195</v>
      </c>
      <c r="O21" s="19">
        <f t="shared" si="12"/>
        <v>0.17458369188780318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3.0767946650690927E-4</v>
      </c>
      <c r="D22" s="14">
        <f t="shared" si="1"/>
        <v>0</v>
      </c>
      <c r="E22" s="14">
        <f t="shared" si="2"/>
        <v>3.0691029860735794E-4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2.4647664307226095E-4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0.86297360612240803</v>
      </c>
      <c r="D25" s="14">
        <f t="shared" ref="D25:O25" si="13">SUM(D15:D24)</f>
        <v>9.257897796216314</v>
      </c>
      <c r="E25" s="14">
        <f t="shared" si="13"/>
        <v>0.8839600771388022</v>
      </c>
      <c r="F25" s="14">
        <f t="shared" si="13"/>
        <v>0.93587014227480347</v>
      </c>
      <c r="G25" s="14">
        <f t="shared" si="13"/>
        <v>167.55402489412253</v>
      </c>
      <c r="H25" s="14">
        <f t="shared" si="13"/>
        <v>16.099192576864798</v>
      </c>
      <c r="I25" s="14">
        <f t="shared" si="13"/>
        <v>1.1347791339957016</v>
      </c>
      <c r="J25" s="14">
        <f t="shared" si="13"/>
        <v>21.644839783967736</v>
      </c>
      <c r="K25" s="14">
        <f t="shared" si="13"/>
        <v>1.7373222837869338</v>
      </c>
      <c r="L25" s="14">
        <f t="shared" si="13"/>
        <v>27.874516664810045</v>
      </c>
      <c r="M25" s="14">
        <f t="shared" si="13"/>
        <v>69.161256705533532</v>
      </c>
      <c r="N25" s="14">
        <f t="shared" si="13"/>
        <v>52.646560689244133</v>
      </c>
      <c r="O25" s="14">
        <f t="shared" si="13"/>
        <v>1.287881224345401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0.59250381021108323</v>
      </c>
      <c r="D29" s="14">
        <f>(SUMIFS(MESKENOG2,KAYNAK,A29,SEBEP,B29,SÜRE,"Uzun",BİLDİRİM,"Bildirimli",İL,$B$10,İLÇE,$B$11)/VLOOKUP($B$11,ABONE2,4,FALSE))</f>
        <v>6.6183077101868664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0.60756771740473492</v>
      </c>
      <c r="F29" s="14">
        <f>(SUMIFS(TARIMSALAG2,KAYNAK,A29,SEBEP,B29,SÜRE,"Uzun",BİLDİRİM,"Bildirimli",İL,$B$10,İLÇE,$B$11)/VLOOKUP($B$11,ABONE2,6,FALSE))</f>
        <v>0.98531012248357863</v>
      </c>
      <c r="G29" s="14">
        <f>(SUMIFS(TARIMSALOG2,KAYNAK,A29,SEBEP,B29,SÜRE,"Uzun",BİLDİRİM,"Bildirimli",İL,$B$10,İLÇE,$B$11)/VLOOKUP($B$11,ABONE2,7,FALSE))</f>
        <v>29.844001097438777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3.6116363889409575</v>
      </c>
      <c r="I29" s="14">
        <f>(SUMIFS(TICARETHANEAG2,KAYNAK,A29,SEBEP,B29,SÜRE,"Uzun",BİLDİRİM,"Bildirimli",İL,$B$10,İLÇE,$B$11)/VLOOKUP($B$11,ABONE2,9,FALSE))</f>
        <v>1.3300375487583362</v>
      </c>
      <c r="J29" s="14">
        <f>(SUMIFS(TICARETHANEOG2,KAYNAK,A29,SEBEP,B29,SÜRE,"Uzun",BİLDİRİM,"Bildirimli",İL,$B$10,İLÇE,$B$11)/VLOOKUP($B$11,ABONE2,10,FALSE))</f>
        <v>16.600144583042564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1.7786417019644563</v>
      </c>
      <c r="L29" s="14">
        <f>(SUMIFS(SANAYIAG2,KAYNAK,A29,SEBEP,B29,SÜRE,"Uzun",BİLDİRİM,"Bildirimli",İL,$B$10,İLÇE,$B$11)/VLOOKUP($B$11,ABONE2,12,FALSE))</f>
        <v>6.1740582879289967</v>
      </c>
      <c r="M29" s="14">
        <f>(SUMIFS(SANAYIOG2,KAYNAK,A29,SEBEP,B29,SÜRE,"Uzun",BİLDİRİM,"Bildirimli",İL,$B$10,İLÇE,$B$11)/VLOOKUP($B$11,ABONE2,13,FALSE))</f>
        <v>47.798495677956389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31.148720721945434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0.87745361994300486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1.1317153281135663E-2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1.1288861529602885E-2</v>
      </c>
      <c r="F31" s="14">
        <f>(SUMIFS(TARIMSALAG2,KAYNAK,A31,SEBEP,B31,SÜRE,"Uzun",BİLDİRİM,"Bildirimli",İL,$B$10,İLÇE,$B$11)/VLOOKUP($B$11,ABONE2,6,FALSE))</f>
        <v>8.4910954785628982E-3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7.7183512433617778E-3</v>
      </c>
      <c r="I31" s="14">
        <f>(SUMIFS(TICARETHANEAG2,KAYNAK,A31,SEBEP,B31,SÜRE,"Uzun",BİLDİRİM,"Bildirimli",İL,$B$10,İLÇE,$B$11)/VLOOKUP($B$11,ABONE2,9,FALSE))</f>
        <v>5.5393409207891091E-2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5.3766065445655903E-2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1.8940684524523157E-2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0.60382096349221892</v>
      </c>
      <c r="D33" s="14">
        <f t="shared" ref="D33:O33" si="14">SUM(D28:D32)</f>
        <v>6.6183077101868664</v>
      </c>
      <c r="E33" s="14">
        <f t="shared" si="14"/>
        <v>0.61885657893433776</v>
      </c>
      <c r="F33" s="14">
        <f t="shared" si="14"/>
        <v>0.99380121796214149</v>
      </c>
      <c r="G33" s="14">
        <f t="shared" si="14"/>
        <v>29.844001097438777</v>
      </c>
      <c r="H33" s="14">
        <f t="shared" si="14"/>
        <v>3.6193547401843191</v>
      </c>
      <c r="I33" s="14">
        <f t="shared" si="14"/>
        <v>1.3854309579662274</v>
      </c>
      <c r="J33" s="14">
        <f t="shared" si="14"/>
        <v>16.600144583042564</v>
      </c>
      <c r="K33" s="14">
        <f t="shared" si="14"/>
        <v>1.8324077674101122</v>
      </c>
      <c r="L33" s="14">
        <f t="shared" si="14"/>
        <v>6.1740582879289967</v>
      </c>
      <c r="M33" s="14">
        <f t="shared" si="14"/>
        <v>47.798495677956389</v>
      </c>
      <c r="N33" s="14">
        <f t="shared" si="14"/>
        <v>31.148720721945434</v>
      </c>
      <c r="O33" s="14">
        <f t="shared" si="14"/>
        <v>0.89639430446752799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5.8748609459911404E-4</v>
      </c>
      <c r="D15" s="14">
        <f t="shared" ref="D15:D24" si="1">(SUMIFS(MESKENOG2,KAYNAK,A15,SEBEP,B15,SÜRE,"Uzun",BİLDİRİM,"Bildirimsiz")/VLOOKUP($B$10,ABONE2,4,FALSE))</f>
        <v>2.6748251524442407E-2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6.0981788382377764E-4</v>
      </c>
      <c r="F15" s="14">
        <f t="shared" ref="F15:F24" si="3">(SUMIFS(TARIMSALAG2,KAYNAK,A15,SEBEP,B15,SÜRE,"Uzun",BİLDİRİM,"Bildirimsiz")/VLOOKUP($B$10,ABONE2,6,FALSE))</f>
        <v>7.8700477973481643E-4</v>
      </c>
      <c r="G15" s="14">
        <f t="shared" ref="G15:G24" si="4">(SUMIFS(TARIMSALOG2,KAYNAK,A15,SEBEP,B15,SÜRE,"Uzun",BİLDİRİM,"Bildirimsiz")/VLOOKUP($B$10,ABONE2,7,FALSE))</f>
        <v>4.3812184895497307E-3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1.5510198708849723E-3</v>
      </c>
      <c r="I15" s="14">
        <f t="shared" ref="I15:I24" si="6">(SUMIFS(TICARETHANEAG2,KAYNAK,A15,SEBEP,B15,SÜRE,"Uzun",BİLDİRİM,"Bildirimsiz")/VLOOKUP($B$10,ABONE2,9,FALSE))</f>
        <v>2.861724303367179E-3</v>
      </c>
      <c r="J15" s="14">
        <f t="shared" ref="J15:J24" si="7">(SUMIFS(TICARETHANEOG2,KAYNAK,A15,SEBEP,B15,SÜRE,"Uzun",BİLDİRİM,"Bildirimsiz")/VLOOKUP($B$10,ABONE2,10,FALSE))</f>
        <v>5.9562436114182785E-2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4.33420401271312E-3</v>
      </c>
      <c r="L15" s="14">
        <f t="shared" ref="L15:L24" si="9">(SUMIFS(SANAYIAG2,KAYNAK,A15,SEBEP,B15,SÜRE,"Uzun",BİLDİRİM,"Bildirimsiz")/VLOOKUP($B$10,ABONE2,12,FALSE))</f>
        <v>2.657450336963221E-2</v>
      </c>
      <c r="M15" s="14">
        <f t="shared" ref="M15:M24" si="10">(SUMIFS(SANAYIOG2,KAYNAK,A15,SEBEP,B15,SÜRE,"Uzun",BİLDİRİM,"Bildirimsiz")/VLOOKUP($B$10,ABONE2,13,FALSE))</f>
        <v>2.9455787530976357E-2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2.8021589965508593E-2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1.277658872580702E-3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0.16941488347645398</v>
      </c>
      <c r="D17" s="14">
        <f t="shared" si="1"/>
        <v>4.8144035753528867</v>
      </c>
      <c r="E17" s="14">
        <f t="shared" si="2"/>
        <v>0.17338001625118532</v>
      </c>
      <c r="F17" s="14">
        <f t="shared" si="3"/>
        <v>0.87131176210544681</v>
      </c>
      <c r="G17" s="14">
        <f t="shared" si="4"/>
        <v>4.5720231869360779</v>
      </c>
      <c r="H17" s="14">
        <f t="shared" si="5"/>
        <v>1.6579648675792433</v>
      </c>
      <c r="I17" s="14">
        <f t="shared" si="6"/>
        <v>0.30379068921531815</v>
      </c>
      <c r="J17" s="14">
        <f t="shared" si="7"/>
        <v>11.279530523267667</v>
      </c>
      <c r="K17" s="14">
        <f t="shared" si="8"/>
        <v>0.58882334020964422</v>
      </c>
      <c r="L17" s="14">
        <f t="shared" si="9"/>
        <v>21.632046952565659</v>
      </c>
      <c r="M17" s="14">
        <f t="shared" si="10"/>
        <v>138.12709279396768</v>
      </c>
      <c r="N17" s="14">
        <f t="shared" si="11"/>
        <v>80.140132196214083</v>
      </c>
      <c r="O17" s="19">
        <f t="shared" si="12"/>
        <v>0.39206459617503464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1.0705322943744247E-2</v>
      </c>
      <c r="D18" s="14">
        <f t="shared" si="1"/>
        <v>6.8957597492027732E-3</v>
      </c>
      <c r="E18" s="14">
        <f t="shared" si="2"/>
        <v>1.0702070960826291E-2</v>
      </c>
      <c r="F18" s="14">
        <f t="shared" si="3"/>
        <v>3.8094276558785625E-2</v>
      </c>
      <c r="G18" s="14">
        <f t="shared" si="4"/>
        <v>3.4327305069679306E-2</v>
      </c>
      <c r="H18" s="14">
        <f t="shared" si="5"/>
        <v>3.729353867896773E-2</v>
      </c>
      <c r="I18" s="14">
        <f t="shared" si="6"/>
        <v>3.6026388096301362E-2</v>
      </c>
      <c r="J18" s="14">
        <f t="shared" si="7"/>
        <v>0.72611334817134732</v>
      </c>
      <c r="K18" s="14">
        <f t="shared" si="8"/>
        <v>5.3947486684712727E-2</v>
      </c>
      <c r="L18" s="14">
        <f t="shared" si="9"/>
        <v>0.49230826586711568</v>
      </c>
      <c r="M18" s="14">
        <f t="shared" si="10"/>
        <v>2.550228877760274</v>
      </c>
      <c r="N18" s="14">
        <f t="shared" si="11"/>
        <v>1.5258714849350501</v>
      </c>
      <c r="O18" s="19">
        <f t="shared" si="12"/>
        <v>2.0533312507682894E-2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6.3939702350825035E-4</v>
      </c>
      <c r="D20" s="14">
        <f t="shared" si="1"/>
        <v>1.3969755309911534E-2</v>
      </c>
      <c r="E20" s="14">
        <f t="shared" si="2"/>
        <v>6.5077630644014848E-4</v>
      </c>
      <c r="F20" s="14">
        <f t="shared" si="3"/>
        <v>2.6336783695362515E-5</v>
      </c>
      <c r="G20" s="14">
        <f t="shared" si="4"/>
        <v>0</v>
      </c>
      <c r="H20" s="14">
        <f t="shared" si="5"/>
        <v>2.0738424270972443E-5</v>
      </c>
      <c r="I20" s="14">
        <f t="shared" si="6"/>
        <v>5.9054331906226349E-4</v>
      </c>
      <c r="J20" s="14">
        <f t="shared" si="7"/>
        <v>8.0895011047412563E-3</v>
      </c>
      <c r="K20" s="14">
        <f t="shared" si="8"/>
        <v>7.8528625663765769E-4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6.5354211756010836E-4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3.6374825577788712E-2</v>
      </c>
      <c r="D21" s="14">
        <f t="shared" si="1"/>
        <v>2.5627456267605128E-4</v>
      </c>
      <c r="E21" s="14">
        <f t="shared" si="2"/>
        <v>3.6343993457431494E-2</v>
      </c>
      <c r="F21" s="14">
        <f t="shared" si="3"/>
        <v>0.10663093789571453</v>
      </c>
      <c r="G21" s="14">
        <f t="shared" si="4"/>
        <v>8.4095797639586036E-4</v>
      </c>
      <c r="H21" s="14">
        <f t="shared" si="5"/>
        <v>8.4143365459462952E-2</v>
      </c>
      <c r="I21" s="14">
        <f t="shared" si="6"/>
        <v>8.1293293199816333E-2</v>
      </c>
      <c r="J21" s="14">
        <f t="shared" si="7"/>
        <v>1.3135843666594182E-2</v>
      </c>
      <c r="K21" s="14">
        <f t="shared" si="8"/>
        <v>7.9523289644776382E-2</v>
      </c>
      <c r="L21" s="14">
        <f t="shared" si="9"/>
        <v>5.6688686498074343</v>
      </c>
      <c r="M21" s="14">
        <f t="shared" si="10"/>
        <v>0</v>
      </c>
      <c r="N21" s="14">
        <f t="shared" si="11"/>
        <v>2.8217548708272875</v>
      </c>
      <c r="O21" s="19">
        <f t="shared" si="12"/>
        <v>4.8500527133324416E-2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1.0741003505497838E-3</v>
      </c>
      <c r="D22" s="14">
        <f t="shared" si="1"/>
        <v>0</v>
      </c>
      <c r="E22" s="14">
        <f t="shared" si="2"/>
        <v>1.0731834590811859E-3</v>
      </c>
      <c r="F22" s="14">
        <f t="shared" si="3"/>
        <v>7.7971366880630365E-4</v>
      </c>
      <c r="G22" s="14">
        <f t="shared" si="4"/>
        <v>0</v>
      </c>
      <c r="H22" s="14">
        <f t="shared" si="5"/>
        <v>6.1397143480465685E-4</v>
      </c>
      <c r="I22" s="14">
        <f t="shared" si="6"/>
        <v>4.3070868514296524E-3</v>
      </c>
      <c r="J22" s="14">
        <f t="shared" si="7"/>
        <v>0</v>
      </c>
      <c r="K22" s="14">
        <f t="shared" si="8"/>
        <v>4.1952346754590654E-3</v>
      </c>
      <c r="L22" s="14">
        <f t="shared" si="9"/>
        <v>0.2943226699417148</v>
      </c>
      <c r="M22" s="14">
        <f t="shared" si="10"/>
        <v>0</v>
      </c>
      <c r="N22" s="14">
        <f t="shared" si="11"/>
        <v>0.14650302887704714</v>
      </c>
      <c r="O22" s="19">
        <f t="shared" si="12"/>
        <v>1.7633722193565275E-3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1.1208462897224281E-6</v>
      </c>
      <c r="D24" s="14">
        <f t="shared" si="1"/>
        <v>0</v>
      </c>
      <c r="E24" s="14">
        <f t="shared" si="2"/>
        <v>1.1198894942050166E-6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1.2635139593366094E-4</v>
      </c>
      <c r="J24" s="14">
        <f t="shared" si="7"/>
        <v>0</v>
      </c>
      <c r="K24" s="14">
        <f t="shared" si="8"/>
        <v>1.2307013436183776E-4</v>
      </c>
      <c r="L24" s="14">
        <f t="shared" si="9"/>
        <v>7.484245593524428E-3</v>
      </c>
      <c r="M24" s="14">
        <f t="shared" si="10"/>
        <v>0</v>
      </c>
      <c r="N24" s="14">
        <f t="shared" si="11"/>
        <v>3.7253829225188692E-3</v>
      </c>
      <c r="O24" s="19">
        <f t="shared" si="12"/>
        <v>2.5906660649626391E-5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0.21879713631293377</v>
      </c>
      <c r="D25" s="14">
        <f t="shared" ref="D25:O25" si="13">SUM(D15:D24)</f>
        <v>4.8622736164991203</v>
      </c>
      <c r="E25" s="14">
        <f t="shared" si="13"/>
        <v>0.22276097820828242</v>
      </c>
      <c r="F25" s="14">
        <f t="shared" si="13"/>
        <v>1.0176300317921834</v>
      </c>
      <c r="G25" s="14">
        <f t="shared" si="13"/>
        <v>4.6115726684717027</v>
      </c>
      <c r="H25" s="14">
        <f t="shared" si="13"/>
        <v>1.7815875014476346</v>
      </c>
      <c r="I25" s="14">
        <f t="shared" si="13"/>
        <v>0.42899607638122861</v>
      </c>
      <c r="J25" s="14">
        <f t="shared" si="13"/>
        <v>12.086431652324533</v>
      </c>
      <c r="K25" s="14">
        <f t="shared" si="13"/>
        <v>0.73173191161830498</v>
      </c>
      <c r="L25" s="14">
        <f t="shared" si="13"/>
        <v>28.12160528714508</v>
      </c>
      <c r="M25" s="14">
        <f t="shared" si="13"/>
        <v>140.70677745925892</v>
      </c>
      <c r="N25" s="14">
        <f t="shared" si="13"/>
        <v>84.666008553741506</v>
      </c>
      <c r="O25" s="14">
        <f t="shared" si="13"/>
        <v>0.46481891568618888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9.0563250521221786E-3</v>
      </c>
      <c r="D28" s="14">
        <f>(SUMIFS(MESKENOG2,KAYNAK,A28,SEBEP,B28,SÜRE,"Uzun",BİLDİRİM,"Bildirimli")/VLOOKUP($B$10,ABONE2,4,FALSE))</f>
        <v>5.1647021338302242E-2</v>
      </c>
      <c r="E28" s="14">
        <f>(SUMIFS(MESKENAG2,KAYNAK,A28,SEBEP,B28,SÜRE,"Uzun",BİLDİRİM,"Bildirimli")+SUMIFS(MESKENOG2,KAYNAK,A28,SEBEP,B28,SÜRE,"Uzun",BİLDİRİM,"Bildirimli"))/VLOOKUP($B$10,ABONE2,5,FALSE)</f>
        <v>9.0926820331495625E-3</v>
      </c>
      <c r="F28" s="14">
        <f>(SUMIFS(TARIMSALAG2,KAYNAK,A28,SEBEP,B28,SÜRE,"Uzun",BİLDİRİM,"Bildirimli")/VLOOKUP($B$10,ABONE2,6,FALSE))</f>
        <v>0.10792226579107796</v>
      </c>
      <c r="G28" s="14">
        <f>(SUMIFS(TARIMSALOG2,KAYNAK,A28,SEBEP,B28,SÜRE,"Uzun",BİLDİRİM,"Bildirimli")/VLOOKUP($B$10,ABONE2,7,FALSE))</f>
        <v>0.17377089019953398</v>
      </c>
      <c r="H28" s="14">
        <f>(SUMIFS(TARIMSALAG2,KAYNAK,A28,SEBEP,B28,SÜRE,"Uzun",BİLDİRİM,"Bildirimli")+SUMIFS(TARIMSALOG2,KAYNAK,A28,SEBEP,B28,SÜRE,"Uzun",BİLDİRİM,"Bildirimli"))/VLOOKUP($B$10,ABONE2,8,FALSE)</f>
        <v>0.12191958115442335</v>
      </c>
      <c r="I28" s="14">
        <f>(SUMIFS(TICARETHANEAG2,KAYNAK,A28,SEBEP,B28,SÜRE,"Uzun",BİLDİRİM,"Bildirimli")/VLOOKUP($B$10,ABONE2,9,FALSE))</f>
        <v>1.3622954368323444E-2</v>
      </c>
      <c r="J28" s="14">
        <f>(SUMIFS(TICARETHANEOG2,KAYNAK,A28,SEBEP,B28,SÜRE,"Uzun",BİLDİRİM,"Bildirimli")/VLOOKUP($B$10,ABONE2,10,FALSE))</f>
        <v>0.23041723173964881</v>
      </c>
      <c r="K28" s="14">
        <f>(SUMIFS(TICARETHANEAG2,KAYNAK,A28,SEBEP,B28,SÜRE,"Uzun",BİLDİRİM,"Bildirimli")+SUMIFS(TICARETHANEOG2,KAYNAK,A28,SEBEP,B28,SÜRE,"Uzun",BİLDİRİM,"Bildirimli"))/VLOOKUP($B$10,ABONE2,11,FALSE)</f>
        <v>1.9252957314260015E-2</v>
      </c>
      <c r="L28" s="14">
        <f>(SUMIFS(SANAYIAG2,KAYNAK,A28,SEBEP,B28,SÜRE,"Uzun",BİLDİRİM,"Bildirimli")/VLOOKUP($B$10,ABONE2,12,FALSE))</f>
        <v>7.956072986989535E-3</v>
      </c>
      <c r="M28" s="14">
        <f>(SUMIFS(SANAYIOG2,KAYNAK,A28,SEBEP,B28,SÜRE,"Uzun",BİLDİRİM,"Bildirimli")/VLOOKUP($B$10,ABONE2,13,FALSE))</f>
        <v>0.6738081207018507</v>
      </c>
      <c r="N28" s="14">
        <f>(SUMIFS(SANAYIAG2,KAYNAK,A28,SEBEP,B28,SÜRE,"Uzun",BİLDİRİM,"Bildirimli")+SUMIFS(SANAYIOG2,KAYNAK,A28,SEBEP,B28,SÜRE,"Uzun",BİLDİRİM,"Bildirimli"))/VLOOKUP($B$10,ABONE2,14,FALSE)</f>
        <v>0.34237139585313575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1.4441364290338569E-2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0.21786568146265867</v>
      </c>
      <c r="D29" s="14">
        <f>(SUMIFS(MESKENOG2,KAYNAK,A29,SEBEP,B29,SÜRE,"Uzun",BİLDİRİM,"Bildirimli")/VLOOKUP($B$10,ABONE2,4,FALSE))</f>
        <v>6.240793717638188</v>
      </c>
      <c r="E29" s="14">
        <f>(SUMIFS(MESKENAG2,KAYNAK,A29,SEBEP,B29,SÜRE,"Uzun",BİLDİRİM,"Bildirimli")+SUMIFS(MESKENOG2,KAYNAK,A29,SEBEP,B29,SÜRE,"Uzun",BİLDİRİM,"Bildirimli"))/VLOOKUP($B$10,ABONE2,5,FALSE)</f>
        <v>0.22300707381908233</v>
      </c>
      <c r="F29" s="14">
        <f>(SUMIFS(TARIMSALAG2,KAYNAK,A29,SEBEP,B29,SÜRE,"Uzun",BİLDİRİM,"Bildirimli")/VLOOKUP($B$10,ABONE2,6,FALSE))</f>
        <v>0.77903129723285602</v>
      </c>
      <c r="G29" s="14">
        <f>(SUMIFS(TARIMSALOG2,KAYNAK,A29,SEBEP,B29,SÜRE,"Uzun",BİLDİRİM,"Bildirimli")/VLOOKUP($B$10,ABONE2,7,FALSE))</f>
        <v>2.4645121774093095</v>
      </c>
      <c r="H29" s="14">
        <f>(SUMIFS(TARIMSALAG2,KAYNAK,A29,SEBEP,B29,SÜRE,"Uzun",BİLDİRİM,"Bildirimli")+SUMIFS(TARIMSALOG2,KAYNAK,A29,SEBEP,B29,SÜRE,"Uzun",BİLDİRİM,"Bildirimli"))/VLOOKUP($B$10,ABONE2,8,FALSE)</f>
        <v>1.1373107241860658</v>
      </c>
      <c r="I29" s="14">
        <f>(SUMIFS(TICARETHANEAG2,KAYNAK,A29,SEBEP,B29,SÜRE,"Uzun",BİLDİRİM,"Bildirimli")/VLOOKUP($B$10,ABONE2,9,FALSE))</f>
        <v>0.45153581715866997</v>
      </c>
      <c r="J29" s="14">
        <f>(SUMIFS(TICARETHANEOG2,KAYNAK,A29,SEBEP,B29,SÜRE,"Uzun",BİLDİRİM,"Bildirimli")/VLOOKUP($B$10,ABONE2,10,FALSE))</f>
        <v>10.913036354410451</v>
      </c>
      <c r="K29" s="14">
        <f>(SUMIFS(TICARETHANEAG2,KAYNAK,A29,SEBEP,B29,SÜRE,"Uzun",BİLDİRİM,"Bildirimli")+SUMIFS(TICARETHANEOG2,KAYNAK,A29,SEBEP,B29,SÜRE,"Uzun",BİLDİRİM,"Bildirimli"))/VLOOKUP($B$10,ABONE2,11,FALSE)</f>
        <v>0.7232140162227696</v>
      </c>
      <c r="L29" s="14">
        <f>(SUMIFS(SANAYIAG2,KAYNAK,A29,SEBEP,B29,SÜRE,"Uzun",BİLDİRİM,"Bildirimli")/VLOOKUP($B$10,ABONE2,12,FALSE))</f>
        <v>27.796765891943188</v>
      </c>
      <c r="M29" s="14">
        <f>(SUMIFS(SANAYIOG2,KAYNAK,A29,SEBEP,B29,SÜRE,"Uzun",BİLDİRİM,"Bildirimli")/VLOOKUP($B$10,ABONE2,13,FALSE))</f>
        <v>68.616152383851656</v>
      </c>
      <c r="N29" s="14">
        <f>(SUMIFS(SANAYIAG2,KAYNAK,A29,SEBEP,B29,SÜRE,"Uzun",BİLDİRİM,"Bildirimli")+SUMIFS(SANAYIOG2,KAYNAK,A29,SEBEP,B29,SÜRE,"Uzun",BİLDİRİM,"Bildirimli"))/VLOOKUP($B$10,ABONE2,14,FALSE)</f>
        <v>48.297759107684122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0.39568752484272895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0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0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3.6533937118602908E-2</v>
      </c>
      <c r="D31" s="14">
        <f>(SUMIFS(MESKENOG2,KAYNAK,A31,SEBEP,B31,SÜRE,"Uzun",BİLDİRİM,"Bildirimli")/VLOOKUP($B$10,ABONE2,4,FALSE))</f>
        <v>0</v>
      </c>
      <c r="E31" s="14">
        <f>(SUMIFS(MESKENAG2,KAYNAK,A31,SEBEP,B31,SÜRE,"Uzun",BİLDİRİM,"Bildirimli")+SUMIFS(MESKENOG2,KAYNAK,A31,SEBEP,B31,SÜRE,"Uzun",BİLDİRİM,"Bildirimli"))/VLOOKUP($B$10,ABONE2,5,FALSE)</f>
        <v>3.6502750409427E-2</v>
      </c>
      <c r="F31" s="14">
        <f>(SUMIFS(TARIMSALAG2,KAYNAK,A31,SEBEP,B31,SÜRE,"Uzun",BİLDİRİM,"Bildirimli")/VLOOKUP($B$10,ABONE2,6,FALSE))</f>
        <v>1.8868996287881471E-2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1.4858050060774657E-2</v>
      </c>
      <c r="I31" s="14">
        <f>(SUMIFS(TICARETHANEAG2,KAYNAK,A31,SEBEP,B31,SÜRE,"Uzun",BİLDİRİM,"Bildirimli")/VLOOKUP($B$10,ABONE2,9,FALSE))</f>
        <v>7.9268585721087928E-2</v>
      </c>
      <c r="J31" s="14">
        <f>(SUMIFS(TICARETHANEOG2,KAYNAK,A31,SEBEP,B31,SÜRE,"Uzun",BİLDİRİM,"Bildirimli")/VLOOKUP($B$10,ABONE2,10,FALSE))</f>
        <v>0</v>
      </c>
      <c r="K31" s="14">
        <f>(SUMIFS(TICARETHANEAG2,KAYNAK,A31,SEBEP,B31,SÜRE,"Uzun",BİLDİRİM,"Bildirimli")+SUMIFS(TICARETHANEOG2,KAYNAK,A31,SEBEP,B31,SÜRE,"Uzun",BİLDİRİM,"Bildirimli"))/VLOOKUP($B$10,ABONE2,11,FALSE)</f>
        <v>7.7210033361951813E-2</v>
      </c>
      <c r="L31" s="14">
        <f>(SUMIFS(SANAYIAG2,KAYNAK,A31,SEBEP,B31,SÜRE,"Uzun",BİLDİRİM,"Bildirimli")/VLOOKUP($B$10,ABONE2,12,FALSE))</f>
        <v>1.1798541145458363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0.58728809931033088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4.3223630135451073E-2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0.26345594363338376</v>
      </c>
      <c r="D33" s="14">
        <f t="shared" ref="D33:O33" si="14">SUM(D28:D32)</f>
        <v>6.2924407389764907</v>
      </c>
      <c r="E33" s="14">
        <f t="shared" si="14"/>
        <v>0.26860250626165888</v>
      </c>
      <c r="F33" s="14">
        <f t="shared" si="14"/>
        <v>0.90582255931181554</v>
      </c>
      <c r="G33" s="14">
        <f t="shared" si="14"/>
        <v>2.6382830676088433</v>
      </c>
      <c r="H33" s="14">
        <f t="shared" si="14"/>
        <v>1.2740883554012639</v>
      </c>
      <c r="I33" s="14">
        <f t="shared" si="14"/>
        <v>0.54442735724808133</v>
      </c>
      <c r="J33" s="14">
        <f t="shared" si="14"/>
        <v>11.1434535861501</v>
      </c>
      <c r="K33" s="14">
        <f t="shared" si="14"/>
        <v>0.81967700689898138</v>
      </c>
      <c r="L33" s="14">
        <f t="shared" si="14"/>
        <v>28.984576079476014</v>
      </c>
      <c r="M33" s="14">
        <f t="shared" si="14"/>
        <v>69.289960504553505</v>
      </c>
      <c r="N33" s="14">
        <f t="shared" si="14"/>
        <v>49.227418602847585</v>
      </c>
      <c r="O33" s="14">
        <f t="shared" si="14"/>
        <v>0.45335251926851855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2.6241381172245337E-3</v>
      </c>
      <c r="D15" s="14">
        <f t="shared" ref="D15:D24" si="1">(SUMIFS(MESKENOG2,KAYNAK,A15,SEBEP,B15,SÜRE,"Uzun",BİLDİRİM,"Bildirimsiz",İL,$B$10,İLÇE,$B$11)/VLOOKUP($B$11,ABONE2,4,FALSE))</f>
        <v>0.43507660838068241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4.2084436952574359E-3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0.25898450079962682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8.1934573843073129E-3</v>
      </c>
      <c r="I15" s="14">
        <f t="shared" ref="I15:I24" si="6">(SUMIFS(TICARETHANEAG2,KAYNAK,A15,SEBEP,B15,SÜRE,"Uzun",BİLDİRİM,"Bildirimsiz",İL,$B$10,İLÇE,$B$11)/VLOOKUP($B$11,ABONE2,9,FALSE))</f>
        <v>1.1241965393356498E-3</v>
      </c>
      <c r="J15" s="14">
        <f t="shared" ref="J15:J24" si="7">(SUMIFS(TICARETHANEOG2,KAYNAK,A15,SEBEP,B15,SÜRE,"Uzun",BİLDİRİM,"Bildirimsiz",İL,$B$10,İLÇE,$B$11)/VLOOKUP($B$11,ABONE2,10,FALSE))</f>
        <v>1.0221768049683806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3.9092262468210473E-2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0.40711485621893334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0.21240775107074783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1.0150389822407612E-2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0.48415670122515703</v>
      </c>
      <c r="D17" s="14">
        <f t="shared" si="1"/>
        <v>36.704587715264687</v>
      </c>
      <c r="E17" s="14">
        <f t="shared" si="2"/>
        <v>0.61685158642107063</v>
      </c>
      <c r="F17" s="14">
        <f t="shared" si="3"/>
        <v>0.80172866577547564</v>
      </c>
      <c r="G17" s="14">
        <f t="shared" si="4"/>
        <v>28.922269338651027</v>
      </c>
      <c r="H17" s="14">
        <f t="shared" si="5"/>
        <v>1.691374381698636</v>
      </c>
      <c r="I17" s="14">
        <f t="shared" si="6"/>
        <v>0.60838865030800393</v>
      </c>
      <c r="J17" s="14">
        <f t="shared" si="7"/>
        <v>29.353214222073127</v>
      </c>
      <c r="K17" s="14">
        <f t="shared" si="8"/>
        <v>1.6772713145440337</v>
      </c>
      <c r="L17" s="14">
        <f t="shared" si="9"/>
        <v>12.619572853735235</v>
      </c>
      <c r="M17" s="14">
        <f t="shared" si="10"/>
        <v>49.903955055771071</v>
      </c>
      <c r="N17" s="14">
        <f t="shared" si="11"/>
        <v>32.072294002623501</v>
      </c>
      <c r="O17" s="19">
        <f t="shared" si="12"/>
        <v>0.86111770946610267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0.14359100000379965</v>
      </c>
      <c r="D21" s="14">
        <f t="shared" si="1"/>
        <v>0</v>
      </c>
      <c r="E21" s="14">
        <f t="shared" si="2"/>
        <v>0.14306494907819678</v>
      </c>
      <c r="F21" s="14">
        <f t="shared" si="3"/>
        <v>0.48624284342012986</v>
      </c>
      <c r="G21" s="14">
        <f t="shared" si="4"/>
        <v>0</v>
      </c>
      <c r="H21" s="14">
        <f t="shared" si="5"/>
        <v>0.47085964479748477</v>
      </c>
      <c r="I21" s="14">
        <f t="shared" si="6"/>
        <v>0.1996743985736458</v>
      </c>
      <c r="J21" s="14">
        <f t="shared" si="7"/>
        <v>0</v>
      </c>
      <c r="K21" s="14">
        <f t="shared" si="8"/>
        <v>0.19224946212397859</v>
      </c>
      <c r="L21" s="14">
        <f t="shared" si="9"/>
        <v>34.297821089867092</v>
      </c>
      <c r="M21" s="14">
        <f t="shared" si="10"/>
        <v>0</v>
      </c>
      <c r="N21" s="14">
        <f t="shared" si="11"/>
        <v>16.403305738632088</v>
      </c>
      <c r="O21" s="19">
        <f t="shared" si="12"/>
        <v>0.17621433374511319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9.03699835475369E-5</v>
      </c>
      <c r="D22" s="14">
        <f t="shared" si="1"/>
        <v>0</v>
      </c>
      <c r="E22" s="14">
        <f t="shared" si="2"/>
        <v>9.0038909779051134E-5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7.049222627290108E-5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0.63046220932972874</v>
      </c>
      <c r="D25" s="14">
        <f t="shared" ref="D25:O25" si="13">SUM(D15:D24)</f>
        <v>37.13966432364537</v>
      </c>
      <c r="E25" s="14">
        <f t="shared" si="13"/>
        <v>0.76421501810430392</v>
      </c>
      <c r="F25" s="14">
        <f t="shared" si="13"/>
        <v>1.2879715091956054</v>
      </c>
      <c r="G25" s="14">
        <f t="shared" si="13"/>
        <v>29.181253839450655</v>
      </c>
      <c r="H25" s="14">
        <f t="shared" si="13"/>
        <v>2.1704274838804278</v>
      </c>
      <c r="I25" s="14">
        <f t="shared" si="13"/>
        <v>0.8091872454209853</v>
      </c>
      <c r="J25" s="14">
        <f t="shared" si="13"/>
        <v>30.375391027041509</v>
      </c>
      <c r="K25" s="14">
        <f t="shared" si="13"/>
        <v>1.9086130391362226</v>
      </c>
      <c r="L25" s="14">
        <f t="shared" si="13"/>
        <v>46.917393943602328</v>
      </c>
      <c r="M25" s="14">
        <f t="shared" si="13"/>
        <v>50.311069911990003</v>
      </c>
      <c r="N25" s="14">
        <f t="shared" si="13"/>
        <v>48.688007492326335</v>
      </c>
      <c r="O25" s="14">
        <f t="shared" si="13"/>
        <v>1.0475529252598963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1.8184016664075233</v>
      </c>
      <c r="D29" s="14">
        <f>(SUMIFS(MESKENOG2,KAYNAK,A29,SEBEP,B29,SÜRE,"Uzun",BİLDİRİM,"Bildirimli",İL,$B$10,İLÇE,$B$11)/VLOOKUP($B$11,ABONE2,4,FALSE))</f>
        <v>64.029561458498634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2.0463145452828848</v>
      </c>
      <c r="F29" s="14">
        <f>(SUMIFS(TARIMSALAG2,KAYNAK,A29,SEBEP,B29,SÜRE,"Uzun",BİLDİRİM,"Bildirimli",İL,$B$10,İLÇE,$B$11)/VLOOKUP($B$11,ABONE2,6,FALSE))</f>
        <v>2.3049271907208149</v>
      </c>
      <c r="G29" s="14">
        <f>(SUMIFS(TARIMSALOG2,KAYNAK,A29,SEBEP,B29,SÜRE,"Uzun",BİLDİRİM,"Bildirimli",İL,$B$10,İLÇE,$B$11)/VLOOKUP($B$11,ABONE2,7,FALSE))</f>
        <v>67.131688036199307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4.3558425957359521</v>
      </c>
      <c r="I29" s="14">
        <f>(SUMIFS(TICARETHANEAG2,KAYNAK,A29,SEBEP,B29,SÜRE,"Uzun",BİLDİRİM,"Bildirimli",İL,$B$10,İLÇE,$B$11)/VLOOKUP($B$11,ABONE2,9,FALSE))</f>
        <v>3.4808284827422749</v>
      </c>
      <c r="J29" s="14">
        <f>(SUMIFS(TICARETHANEOG2,KAYNAK,A29,SEBEP,B29,SÜRE,"Uzun",BİLDİRİM,"Bildirimli",İL,$B$10,İLÇE,$B$11)/VLOOKUP($B$11,ABONE2,10,FALSE))</f>
        <v>42.071231609741425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4.9158211149065174</v>
      </c>
      <c r="L29" s="14">
        <f>(SUMIFS(SANAYIAG2,KAYNAK,A29,SEBEP,B29,SÜRE,"Uzun",BİLDİRİM,"Bildirimli",İL,$B$10,İLÇE,$B$11)/VLOOKUP($B$11,ABONE2,12,FALSE))</f>
        <v>1141.8171453015586</v>
      </c>
      <c r="M29" s="14">
        <f>(SUMIFS(SANAYIOG2,KAYNAK,A29,SEBEP,B29,SÜRE,"Uzun",BİLDİRİM,"Bildirimli",İL,$B$10,İLÇE,$B$11)/VLOOKUP($B$11,ABONE2,13,FALSE))</f>
        <v>391.41942662056709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750.30529207669349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2.9639745931991861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7.4976620959896517E-2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7.4701941343113532E-2</v>
      </c>
      <c r="F31" s="14">
        <f>(SUMIFS(TARIMSALAG2,KAYNAK,A31,SEBEP,B31,SÜRE,"Uzun",BİLDİRİM,"Bildirimli",İL,$B$10,İLÇE,$B$11)/VLOOKUP($B$11,ABONE2,6,FALSE))</f>
        <v>6.1711943892367775E-2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5.9759571527134681E-2</v>
      </c>
      <c r="I31" s="14">
        <f>(SUMIFS(TICARETHANEAG2,KAYNAK,A31,SEBEP,B31,SÜRE,"Uzun",BİLDİRİM,"Bildirimli",İL,$B$10,İLÇE,$B$11)/VLOOKUP($B$11,ABONE2,9,FALSE))</f>
        <v>0.17231878179306112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0.16591106997303201</v>
      </c>
      <c r="L31" s="14">
        <f>(SUMIFS(SANAYIAG2,KAYNAK,A31,SEBEP,B31,SÜRE,"Uzun",BİLDİRİM,"Bildirimli",İL,$B$10,İLÇE,$B$11)/VLOOKUP($B$11,ABONE2,12,FALSE))</f>
        <v>0.23417372680441667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0.11199613021080798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8.8615639060245666E-2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1.8933782873674199</v>
      </c>
      <c r="D33" s="14">
        <f t="shared" ref="D33:O33" si="14">SUM(D28:D32)</f>
        <v>64.029561458498634</v>
      </c>
      <c r="E33" s="14">
        <f t="shared" si="14"/>
        <v>2.1210164866259982</v>
      </c>
      <c r="F33" s="14">
        <f t="shared" si="14"/>
        <v>2.3666391346131825</v>
      </c>
      <c r="G33" s="14">
        <f t="shared" si="14"/>
        <v>67.131688036199307</v>
      </c>
      <c r="H33" s="14">
        <f t="shared" si="14"/>
        <v>4.4156021672630867</v>
      </c>
      <c r="I33" s="14">
        <f t="shared" si="14"/>
        <v>3.653147264535336</v>
      </c>
      <c r="J33" s="14">
        <f t="shared" si="14"/>
        <v>42.071231609741425</v>
      </c>
      <c r="K33" s="14">
        <f t="shared" si="14"/>
        <v>5.0817321848795496</v>
      </c>
      <c r="L33" s="14">
        <f t="shared" si="14"/>
        <v>1142.051319028363</v>
      </c>
      <c r="M33" s="14">
        <f t="shared" si="14"/>
        <v>391.41942662056709</v>
      </c>
      <c r="N33" s="14">
        <f t="shared" si="14"/>
        <v>750.41728820690435</v>
      </c>
      <c r="O33" s="14">
        <f t="shared" si="14"/>
        <v>3.0525902322594316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4.8413268842578232E-2</v>
      </c>
      <c r="D17" s="14">
        <f t="shared" si="1"/>
        <v>3.2885987794501519E-2</v>
      </c>
      <c r="E17" s="14">
        <f t="shared" si="2"/>
        <v>4.8404589094050487E-2</v>
      </c>
      <c r="F17" s="14">
        <f t="shared" si="3"/>
        <v>0.2789773835509643</v>
      </c>
      <c r="G17" s="14">
        <f t="shared" si="4"/>
        <v>1.3986670156602854</v>
      </c>
      <c r="H17" s="14">
        <f t="shared" si="5"/>
        <v>0.34859539176501536</v>
      </c>
      <c r="I17" s="14">
        <f t="shared" si="6"/>
        <v>0.12364780354813931</v>
      </c>
      <c r="J17" s="14">
        <f t="shared" si="7"/>
        <v>1.7099796954390802</v>
      </c>
      <c r="K17" s="14">
        <f t="shared" si="8"/>
        <v>0.17651710117295302</v>
      </c>
      <c r="L17" s="14">
        <f t="shared" si="9"/>
        <v>0</v>
      </c>
      <c r="M17" s="14">
        <f t="shared" si="10"/>
        <v>16.402603920552039</v>
      </c>
      <c r="N17" s="14">
        <f t="shared" si="11"/>
        <v>15.437744866401919</v>
      </c>
      <c r="O17" s="19">
        <f t="shared" si="12"/>
        <v>0.12865480629559764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0.29833017673559103</v>
      </c>
      <c r="D18" s="14">
        <f t="shared" si="1"/>
        <v>0</v>
      </c>
      <c r="E18" s="14">
        <f t="shared" si="2"/>
        <v>0.29816341019711706</v>
      </c>
      <c r="F18" s="14">
        <f t="shared" si="3"/>
        <v>0.55284860307833594</v>
      </c>
      <c r="G18" s="14">
        <f t="shared" si="4"/>
        <v>0.73786736026332855</v>
      </c>
      <c r="H18" s="14">
        <f t="shared" si="5"/>
        <v>0.56435236000175515</v>
      </c>
      <c r="I18" s="14">
        <f t="shared" si="6"/>
        <v>0.73364282967053596</v>
      </c>
      <c r="J18" s="14">
        <f t="shared" si="7"/>
        <v>6.210674957129414</v>
      </c>
      <c r="K18" s="14">
        <f t="shared" si="8"/>
        <v>0.91618145423422681</v>
      </c>
      <c r="L18" s="14">
        <f t="shared" si="9"/>
        <v>0</v>
      </c>
      <c r="M18" s="14">
        <f t="shared" si="10"/>
        <v>70.549089394492654</v>
      </c>
      <c r="N18" s="14">
        <f t="shared" si="11"/>
        <v>66.399142959522493</v>
      </c>
      <c r="O18" s="19">
        <f t="shared" si="12"/>
        <v>0.50184649477749255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7.8712762085338065E-3</v>
      </c>
      <c r="D21" s="14">
        <f t="shared" si="1"/>
        <v>0</v>
      </c>
      <c r="E21" s="14">
        <f t="shared" si="2"/>
        <v>7.8668761659332447E-3</v>
      </c>
      <c r="F21" s="14">
        <f t="shared" si="3"/>
        <v>2.412742259729227E-2</v>
      </c>
      <c r="G21" s="14">
        <f t="shared" si="4"/>
        <v>0</v>
      </c>
      <c r="H21" s="14">
        <f t="shared" si="5"/>
        <v>2.2627271969481354E-2</v>
      </c>
      <c r="I21" s="14">
        <f t="shared" si="6"/>
        <v>2.7434607488165976E-2</v>
      </c>
      <c r="J21" s="14">
        <f t="shared" si="7"/>
        <v>1.831783596092504E-5</v>
      </c>
      <c r="K21" s="14">
        <f t="shared" si="8"/>
        <v>2.6520876896982615E-2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1.3920070984275116E-2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0.35461472178670306</v>
      </c>
      <c r="D25" s="14">
        <f t="shared" ref="D25:O25" si="13">SUM(D15:D24)</f>
        <v>3.2885987794501519E-2</v>
      </c>
      <c r="E25" s="14">
        <f t="shared" si="13"/>
        <v>0.35443487545710078</v>
      </c>
      <c r="F25" s="14">
        <f t="shared" si="13"/>
        <v>0.85595340922659258</v>
      </c>
      <c r="G25" s="14">
        <f t="shared" si="13"/>
        <v>2.1365343759236142</v>
      </c>
      <c r="H25" s="14">
        <f t="shared" si="13"/>
        <v>0.9355750237362519</v>
      </c>
      <c r="I25" s="14">
        <f t="shared" si="13"/>
        <v>0.88472524070684122</v>
      </c>
      <c r="J25" s="14">
        <f t="shared" si="13"/>
        <v>7.9206729704044552</v>
      </c>
      <c r="K25" s="14">
        <f t="shared" si="13"/>
        <v>1.1192194323041624</v>
      </c>
      <c r="L25" s="14">
        <f t="shared" si="13"/>
        <v>0</v>
      </c>
      <c r="M25" s="14">
        <f t="shared" si="13"/>
        <v>86.951693315044693</v>
      </c>
      <c r="N25" s="14">
        <f t="shared" si="13"/>
        <v>81.836887825924407</v>
      </c>
      <c r="O25" s="14">
        <f t="shared" si="13"/>
        <v>0.64442137205736538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0.14114212475386995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0.14106322632047771</v>
      </c>
      <c r="F29" s="14">
        <f>(SUMIFS(TARIMSALAG2,KAYNAK,A29,SEBEP,B29,SÜRE,"Uzun",BİLDİRİM,"Bildirimli",İL,$B$10,İLÇE,$B$11)/VLOOKUP($B$11,ABONE2,6,FALSE))</f>
        <v>0.58178032274237501</v>
      </c>
      <c r="G29" s="14">
        <f>(SUMIFS(TARIMSALOG2,KAYNAK,A29,SEBEP,B29,SÜRE,"Uzun",BİLDİRİM,"Bildirimli",İL,$B$10,İLÇE,$B$11)/VLOOKUP($B$11,ABONE2,7,FALSE))</f>
        <v>3.5984460951013861E-2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0.54784482874498464</v>
      </c>
      <c r="I29" s="14">
        <f>(SUMIFS(TICARETHANEAG2,KAYNAK,A29,SEBEP,B29,SÜRE,"Uzun",BİLDİRİM,"Bildirimli",İL,$B$10,İLÇE,$B$11)/VLOOKUP($B$11,ABONE2,9,FALSE))</f>
        <v>0.38465169963777834</v>
      </c>
      <c r="J29" s="14">
        <f>(SUMIFS(TICARETHANEOG2,KAYNAK,A29,SEBEP,B29,SÜRE,"Uzun",BİLDİRİM,"Bildirimli",İL,$B$10,İLÇE,$B$11)/VLOOKUP($B$11,ABONE2,10,FALSE))</f>
        <v>1.4602569998328605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0.42049949229298039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4.6114801298625414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4.3402165928118039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0.26224574849755572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5.6445111829649458E-3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5.6413559017873555E-3</v>
      </c>
      <c r="F31" s="14">
        <f>(SUMIFS(TARIMSALAG2,KAYNAK,A31,SEBEP,B31,SÜRE,"Uzun",BİLDİRİM,"Bildirimli",İL,$B$10,İLÇE,$B$11)/VLOOKUP($B$11,ABONE2,6,FALSE))</f>
        <v>2.8638012589964373E-2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2.6857410770899232E-2</v>
      </c>
      <c r="I31" s="14">
        <f>(SUMIFS(TICARETHANEAG2,KAYNAK,A31,SEBEP,B31,SÜRE,"Uzun",BİLDİRİM,"Bildirimli",İL,$B$10,İLÇE,$B$11)/VLOOKUP($B$11,ABONE2,9,FALSE))</f>
        <v>3.38111756896875E-2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3.2684316222434326E-2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1.4392361433984655E-2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0.14678663593683489</v>
      </c>
      <c r="D33" s="14">
        <f t="shared" ref="D33:O33" si="14">SUM(D28:D32)</f>
        <v>0</v>
      </c>
      <c r="E33" s="14">
        <f t="shared" si="14"/>
        <v>0.14670458222226507</v>
      </c>
      <c r="F33" s="14">
        <f t="shared" si="14"/>
        <v>0.61041833533233936</v>
      </c>
      <c r="G33" s="14">
        <f t="shared" si="14"/>
        <v>3.5984460951013861E-2</v>
      </c>
      <c r="H33" s="14">
        <f t="shared" si="14"/>
        <v>0.57470223951588384</v>
      </c>
      <c r="I33" s="14">
        <f t="shared" si="14"/>
        <v>0.41846287532746584</v>
      </c>
      <c r="J33" s="14">
        <f t="shared" si="14"/>
        <v>1.4602569998328605</v>
      </c>
      <c r="K33" s="14">
        <f t="shared" si="14"/>
        <v>0.45318380851541473</v>
      </c>
      <c r="L33" s="14">
        <f t="shared" si="14"/>
        <v>0</v>
      </c>
      <c r="M33" s="14">
        <f t="shared" si="14"/>
        <v>4.6114801298625414</v>
      </c>
      <c r="N33" s="14">
        <f t="shared" si="14"/>
        <v>4.3402165928118039</v>
      </c>
      <c r="O33" s="14">
        <f t="shared" si="14"/>
        <v>0.27663810993154037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0.2856854926101226</v>
      </c>
      <c r="D17" s="14">
        <f t="shared" si="1"/>
        <v>7.6710999621809153</v>
      </c>
      <c r="E17" s="14">
        <f t="shared" si="2"/>
        <v>0.31180158915789025</v>
      </c>
      <c r="F17" s="14">
        <f t="shared" si="3"/>
        <v>0.68745418469753039</v>
      </c>
      <c r="G17" s="14">
        <f t="shared" si="4"/>
        <v>4.8711506887243683</v>
      </c>
      <c r="H17" s="14">
        <f t="shared" si="5"/>
        <v>0.86370747422415994</v>
      </c>
      <c r="I17" s="14">
        <f t="shared" si="6"/>
        <v>0.40296917828101086</v>
      </c>
      <c r="J17" s="14">
        <f t="shared" si="7"/>
        <v>9.1412967575890836</v>
      </c>
      <c r="K17" s="14">
        <f t="shared" si="8"/>
        <v>0.81089264938296945</v>
      </c>
      <c r="L17" s="14">
        <f t="shared" si="9"/>
        <v>104.30291941662819</v>
      </c>
      <c r="M17" s="14">
        <f t="shared" si="10"/>
        <v>1.7782749995570419</v>
      </c>
      <c r="N17" s="14">
        <f t="shared" si="11"/>
        <v>83.797990533213962</v>
      </c>
      <c r="O17" s="19">
        <f t="shared" si="12"/>
        <v>0.55491682016587818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0.31504670470343327</v>
      </c>
      <c r="D21" s="14">
        <f t="shared" si="1"/>
        <v>0</v>
      </c>
      <c r="E21" s="14">
        <f t="shared" si="2"/>
        <v>0.31393264533804616</v>
      </c>
      <c r="F21" s="14">
        <f t="shared" si="3"/>
        <v>0.20176578269294027</v>
      </c>
      <c r="G21" s="14">
        <f t="shared" si="4"/>
        <v>0</v>
      </c>
      <c r="H21" s="14">
        <f t="shared" si="5"/>
        <v>0.19326567211385851</v>
      </c>
      <c r="I21" s="14">
        <f t="shared" si="6"/>
        <v>0.65268061981864323</v>
      </c>
      <c r="J21" s="14">
        <f t="shared" si="7"/>
        <v>0</v>
      </c>
      <c r="K21" s="14">
        <f t="shared" si="8"/>
        <v>0.62221211866198589</v>
      </c>
      <c r="L21" s="14">
        <f t="shared" si="9"/>
        <v>212.36890355502112</v>
      </c>
      <c r="M21" s="14">
        <f t="shared" si="10"/>
        <v>0</v>
      </c>
      <c r="N21" s="14">
        <f t="shared" si="11"/>
        <v>169.8951228440169</v>
      </c>
      <c r="O21" s="19">
        <f t="shared" si="12"/>
        <v>0.6642705618330248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7.4780773302879867E-3</v>
      </c>
      <c r="D22" s="14">
        <f t="shared" si="1"/>
        <v>0</v>
      </c>
      <c r="E22" s="14">
        <f t="shared" si="2"/>
        <v>7.4516335619180278E-3</v>
      </c>
      <c r="F22" s="14">
        <f t="shared" si="3"/>
        <v>1.2454786738311572E-2</v>
      </c>
      <c r="G22" s="14">
        <f t="shared" si="4"/>
        <v>0</v>
      </c>
      <c r="H22" s="14">
        <f t="shared" si="5"/>
        <v>1.193008397106563E-2</v>
      </c>
      <c r="I22" s="14">
        <f t="shared" si="6"/>
        <v>1.2289714111045052E-2</v>
      </c>
      <c r="J22" s="14">
        <f t="shared" si="7"/>
        <v>0</v>
      </c>
      <c r="K22" s="14">
        <f t="shared" si="8"/>
        <v>1.1716004463114322E-2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8.2235132701879154E-3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0.60821027464384381</v>
      </c>
      <c r="D25" s="14">
        <f t="shared" ref="D25:O25" si="13">SUM(D15:D24)</f>
        <v>7.6710999621809153</v>
      </c>
      <c r="E25" s="14">
        <f t="shared" si="13"/>
        <v>0.63318586805785448</v>
      </c>
      <c r="F25" s="14">
        <f t="shared" si="13"/>
        <v>0.90167475412878217</v>
      </c>
      <c r="G25" s="14">
        <f t="shared" si="13"/>
        <v>4.8711506887243683</v>
      </c>
      <c r="H25" s="14">
        <f t="shared" si="13"/>
        <v>1.0689032303090842</v>
      </c>
      <c r="I25" s="14">
        <f t="shared" si="13"/>
        <v>1.0679395122106992</v>
      </c>
      <c r="J25" s="14">
        <f t="shared" si="13"/>
        <v>9.1412967575890836</v>
      </c>
      <c r="K25" s="14">
        <f t="shared" si="13"/>
        <v>1.4448207725080697</v>
      </c>
      <c r="L25" s="14">
        <f t="shared" si="13"/>
        <v>316.67182297164931</v>
      </c>
      <c r="M25" s="14">
        <f t="shared" si="13"/>
        <v>1.7782749995570419</v>
      </c>
      <c r="N25" s="14">
        <f t="shared" si="13"/>
        <v>253.69311337723087</v>
      </c>
      <c r="O25" s="14">
        <f t="shared" si="13"/>
        <v>1.227410895269091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1.276693354803742</v>
      </c>
      <c r="D29" s="14">
        <f>(SUMIFS(MESKENOG2,KAYNAK,A29,SEBEP,B29,SÜRE,"Uzun",BİLDİRİM,"Bildirimli",İL,$B$10,İLÇE,$B$11)/VLOOKUP($B$11,ABONE2,4,FALSE))</f>
        <v>14.735885335353082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1.3242873738892267</v>
      </c>
      <c r="F29" s="14">
        <f>(SUMIFS(TARIMSALAG2,KAYNAK,A29,SEBEP,B29,SÜRE,"Uzun",BİLDİRİM,"Bildirimli",İL,$B$10,İLÇE,$B$11)/VLOOKUP($B$11,ABONE2,6,FALSE))</f>
        <v>1.1108448931865853</v>
      </c>
      <c r="G29" s="14">
        <f>(SUMIFS(TARIMSALOG2,KAYNAK,A29,SEBEP,B29,SÜRE,"Uzun",BİLDİRİM,"Bildirimli",İL,$B$10,İLÇE,$B$11)/VLOOKUP($B$11,ABONE2,7,FALSE))</f>
        <v>4.9693522736197613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1.2733984191915309</v>
      </c>
      <c r="I29" s="14">
        <f>(SUMIFS(TICARETHANEAG2,KAYNAK,A29,SEBEP,B29,SÜRE,"Uzun",BİLDİRİM,"Bildirimli",İL,$B$10,İLÇE,$B$11)/VLOOKUP($B$11,ABONE2,9,FALSE))</f>
        <v>3.1478815363705279</v>
      </c>
      <c r="J29" s="14">
        <f>(SUMIFS(TICARETHANEOG2,KAYNAK,A29,SEBEP,B29,SÜRE,"Uzun",BİLDİRİM,"Bildirimli",İL,$B$10,İLÇE,$B$11)/VLOOKUP($B$11,ABONE2,10,FALSE))</f>
        <v>20.615570905576714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3.9633099367076992</v>
      </c>
      <c r="L29" s="14">
        <f>(SUMIFS(SANAYIAG2,KAYNAK,A29,SEBEP,B29,SÜRE,"Uzun",BİLDİRİM,"Bildirimli",İL,$B$10,İLÇE,$B$11)/VLOOKUP($B$11,ABONE2,12,FALSE))</f>
        <v>305.77537705698472</v>
      </c>
      <c r="M29" s="14">
        <f>(SUMIFS(SANAYIOG2,KAYNAK,A29,SEBEP,B29,SÜRE,"Uzun",BİLDİRİM,"Bildirimli",İL,$B$10,İLÇE,$B$11)/VLOOKUP($B$11,ABONE2,13,FALSE))</f>
        <v>23.476253200707248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249.31555228572921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2.180725982143688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1.211626656215185E-2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1.2073421358454834E-2</v>
      </c>
      <c r="F31" s="14">
        <f>(SUMIFS(TARIMSALAG2,KAYNAK,A31,SEBEP,B31,SÜRE,"Uzun",BİLDİRİM,"Bildirimli",İL,$B$10,İLÇE,$B$11)/VLOOKUP($B$11,ABONE2,6,FALSE))</f>
        <v>1.3127103814048498E-2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1.257407726755865E-2</v>
      </c>
      <c r="I31" s="14">
        <f>(SUMIFS(TICARETHANEAG2,KAYNAK,A31,SEBEP,B31,SÜRE,"Uzun",BİLDİRİM,"Bildirimli",İL,$B$10,İLÇE,$B$11)/VLOOKUP($B$11,ABONE2,9,FALSE))</f>
        <v>1.4350587818533204E-2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1.3680672260646431E-2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1.2315482241060277E-2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1.2888096213658939</v>
      </c>
      <c r="D33" s="14">
        <f t="shared" ref="D33:O33" si="14">SUM(D28:D32)</f>
        <v>14.735885335353082</v>
      </c>
      <c r="E33" s="14">
        <f t="shared" si="14"/>
        <v>1.3363607952476815</v>
      </c>
      <c r="F33" s="14">
        <f t="shared" si="14"/>
        <v>1.1239719970006339</v>
      </c>
      <c r="G33" s="14">
        <f t="shared" si="14"/>
        <v>4.9693522736197613</v>
      </c>
      <c r="H33" s="14">
        <f t="shared" si="14"/>
        <v>1.2859724964590895</v>
      </c>
      <c r="I33" s="14">
        <f t="shared" si="14"/>
        <v>3.1622321241890612</v>
      </c>
      <c r="J33" s="14">
        <f t="shared" si="14"/>
        <v>20.615570905576714</v>
      </c>
      <c r="K33" s="14">
        <f t="shared" si="14"/>
        <v>3.9769906089683458</v>
      </c>
      <c r="L33" s="14">
        <f t="shared" si="14"/>
        <v>305.77537705698472</v>
      </c>
      <c r="M33" s="14">
        <f t="shared" si="14"/>
        <v>23.476253200707248</v>
      </c>
      <c r="N33" s="14">
        <f t="shared" si="14"/>
        <v>249.31555228572921</v>
      </c>
      <c r="O33" s="14">
        <f t="shared" si="14"/>
        <v>2.1930414643847485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0.1389281976758823</v>
      </c>
      <c r="D17" s="14">
        <f t="shared" si="1"/>
        <v>0.67674441768221649</v>
      </c>
      <c r="E17" s="14">
        <f t="shared" si="2"/>
        <v>0.13998180962613471</v>
      </c>
      <c r="F17" s="14">
        <f t="shared" si="3"/>
        <v>1.0253944730283409</v>
      </c>
      <c r="G17" s="14">
        <f t="shared" si="4"/>
        <v>6.0643366579642333</v>
      </c>
      <c r="H17" s="14">
        <f t="shared" si="5"/>
        <v>1.6822419956305421</v>
      </c>
      <c r="I17" s="14">
        <f t="shared" si="6"/>
        <v>0.5104616043441722</v>
      </c>
      <c r="J17" s="14">
        <f t="shared" si="7"/>
        <v>7.2363107387003138</v>
      </c>
      <c r="K17" s="14">
        <f t="shared" si="8"/>
        <v>0.79033819620302381</v>
      </c>
      <c r="L17" s="14">
        <f t="shared" si="9"/>
        <v>35.379374148905718</v>
      </c>
      <c r="M17" s="14">
        <f t="shared" si="10"/>
        <v>38.981298360877084</v>
      </c>
      <c r="N17" s="14">
        <f t="shared" si="11"/>
        <v>36.424687818813489</v>
      </c>
      <c r="O17" s="19">
        <f t="shared" si="12"/>
        <v>0.46316059204265653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1.592791769104436E-2</v>
      </c>
      <c r="D21" s="14">
        <f t="shared" si="1"/>
        <v>0</v>
      </c>
      <c r="E21" s="14">
        <f t="shared" si="2"/>
        <v>1.5896714012542949E-2</v>
      </c>
      <c r="F21" s="14">
        <f t="shared" si="3"/>
        <v>7.7922814150540962E-2</v>
      </c>
      <c r="G21" s="14">
        <f t="shared" si="4"/>
        <v>9.2986438492323707E-3</v>
      </c>
      <c r="H21" s="14">
        <f t="shared" si="5"/>
        <v>6.8977361990402802E-2</v>
      </c>
      <c r="I21" s="14">
        <f t="shared" si="6"/>
        <v>2.2264771904540352E-2</v>
      </c>
      <c r="J21" s="14">
        <f t="shared" si="7"/>
        <v>1.3825540158018521E-2</v>
      </c>
      <c r="K21" s="14">
        <f t="shared" si="8"/>
        <v>2.191359789335735E-2</v>
      </c>
      <c r="L21" s="14">
        <f t="shared" si="9"/>
        <v>0.18476137741461454</v>
      </c>
      <c r="M21" s="14">
        <f t="shared" si="10"/>
        <v>0</v>
      </c>
      <c r="N21" s="14">
        <f t="shared" si="11"/>
        <v>0.13114181683624737</v>
      </c>
      <c r="O21" s="19">
        <f t="shared" si="12"/>
        <v>2.0213225760288708E-2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2.4535982742687474E-3</v>
      </c>
      <c r="D22" s="14">
        <f t="shared" si="1"/>
        <v>0</v>
      </c>
      <c r="E22" s="14">
        <f t="shared" si="2"/>
        <v>2.4487915384978219E-3</v>
      </c>
      <c r="F22" s="14">
        <f t="shared" si="3"/>
        <v>4.1259656229370887E-3</v>
      </c>
      <c r="G22" s="14">
        <f t="shared" si="4"/>
        <v>0</v>
      </c>
      <c r="H22" s="14">
        <f t="shared" si="5"/>
        <v>3.5881284741263496E-3</v>
      </c>
      <c r="I22" s="14">
        <f t="shared" si="6"/>
        <v>2.2376926100069047E-3</v>
      </c>
      <c r="J22" s="14">
        <f t="shared" si="7"/>
        <v>0</v>
      </c>
      <c r="K22" s="14">
        <f t="shared" si="8"/>
        <v>2.1445775595789378E-3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2.4522500731842456E-3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0.15730971364119542</v>
      </c>
      <c r="D25" s="14">
        <f t="shared" ref="D25:O25" si="13">SUM(D15:D24)</f>
        <v>0.67674441768221649</v>
      </c>
      <c r="E25" s="14">
        <f t="shared" si="13"/>
        <v>0.15832731517717549</v>
      </c>
      <c r="F25" s="14">
        <f t="shared" si="13"/>
        <v>1.107443252801819</v>
      </c>
      <c r="G25" s="14">
        <f t="shared" si="13"/>
        <v>6.0736353018134652</v>
      </c>
      <c r="H25" s="14">
        <f t="shared" si="13"/>
        <v>1.7548074860950713</v>
      </c>
      <c r="I25" s="14">
        <f t="shared" si="13"/>
        <v>0.5349640688587195</v>
      </c>
      <c r="J25" s="14">
        <f t="shared" si="13"/>
        <v>7.2501362788583323</v>
      </c>
      <c r="K25" s="14">
        <f t="shared" si="13"/>
        <v>0.81439637165596013</v>
      </c>
      <c r="L25" s="14">
        <f t="shared" si="13"/>
        <v>35.564135526320335</v>
      </c>
      <c r="M25" s="14">
        <f t="shared" si="13"/>
        <v>38.981298360877084</v>
      </c>
      <c r="N25" s="14">
        <f t="shared" si="13"/>
        <v>36.555829635649737</v>
      </c>
      <c r="O25" s="14">
        <f t="shared" si="13"/>
        <v>0.48582606787612947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0.25709958489024359</v>
      </c>
      <c r="D29" s="14">
        <f>(SUMIFS(MESKENOG2,KAYNAK,A29,SEBEP,B29,SÜRE,"Uzun",BİLDİRİM,"Bildirimli",İL,$B$10,İLÇE,$B$11)/VLOOKUP($B$11,ABONE2,4,FALSE))</f>
        <v>16.387074801408957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0.28869910534576071</v>
      </c>
      <c r="F29" s="14">
        <f>(SUMIFS(TARIMSALAG2,KAYNAK,A29,SEBEP,B29,SÜRE,"Uzun",BİLDİRİM,"Bildirimli",İL,$B$10,İLÇE,$B$11)/VLOOKUP($B$11,ABONE2,6,FALSE))</f>
        <v>0.72633142662234229</v>
      </c>
      <c r="G29" s="14">
        <f>(SUMIFS(TARIMSALOG2,KAYNAK,A29,SEBEP,B29,SÜRE,"Uzun",BİLDİRİM,"Bildirimli",İL,$B$10,İLÇE,$B$11)/VLOOKUP($B$11,ABONE2,7,FALSE))</f>
        <v>5.2138882157574598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1.3113035202280547</v>
      </c>
      <c r="I29" s="14">
        <f>(SUMIFS(TICARETHANEAG2,KAYNAK,A29,SEBEP,B29,SÜRE,"Uzun",BİLDİRİM,"Bildirimli",İL,$B$10,İLÇE,$B$11)/VLOOKUP($B$11,ABONE2,9,FALSE))</f>
        <v>0.50628647904933721</v>
      </c>
      <c r="J29" s="14">
        <f>(SUMIFS(TICARETHANEOG2,KAYNAK,A29,SEBEP,B29,SÜRE,"Uzun",BİLDİRİM,"Bildirimli",İL,$B$10,İLÇE,$B$11)/VLOOKUP($B$11,ABONE2,10,FALSE))</f>
        <v>9.5365884609056142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0.8820561538742111</v>
      </c>
      <c r="L29" s="14">
        <f>(SUMIFS(SANAYIAG2,KAYNAK,A29,SEBEP,B29,SÜRE,"Uzun",BİLDİRİM,"Bildirimli",İL,$B$10,İLÇE,$B$11)/VLOOKUP($B$11,ABONE2,12,FALSE))</f>
        <v>5.3727414383314303</v>
      </c>
      <c r="M29" s="14">
        <f>(SUMIFS(SANAYIOG2,KAYNAK,A29,SEBEP,B29,SÜRE,"Uzun",BİLDİRİM,"Bildirimli",İL,$B$10,İLÇE,$B$11)/VLOOKUP($B$11,ABONE2,13,FALSE))</f>
        <v>59.954349326069959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21.21285841274506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0.518301475437426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9.1457933422155289E-4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9.127876223316095E-4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2.5564005010187819E-3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2.4500233514040681E-3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1.1125100975375591E-3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0.25801416422446516</v>
      </c>
      <c r="D33" s="14">
        <f t="shared" ref="D33:O33" si="14">SUM(D28:D32)</f>
        <v>16.387074801408957</v>
      </c>
      <c r="E33" s="14">
        <f t="shared" si="14"/>
        <v>0.28961189296809231</v>
      </c>
      <c r="F33" s="14">
        <f t="shared" si="14"/>
        <v>0.72633142662234229</v>
      </c>
      <c r="G33" s="14">
        <f t="shared" si="14"/>
        <v>5.2138882157574598</v>
      </c>
      <c r="H33" s="14">
        <f t="shared" si="14"/>
        <v>1.3113035202280547</v>
      </c>
      <c r="I33" s="14">
        <f t="shared" si="14"/>
        <v>0.50884287955035601</v>
      </c>
      <c r="J33" s="14">
        <f t="shared" si="14"/>
        <v>9.5365884609056142</v>
      </c>
      <c r="K33" s="14">
        <f t="shared" si="14"/>
        <v>0.8845061772256152</v>
      </c>
      <c r="L33" s="14">
        <f t="shared" si="14"/>
        <v>5.3727414383314303</v>
      </c>
      <c r="M33" s="14">
        <f t="shared" si="14"/>
        <v>59.954349326069959</v>
      </c>
      <c r="N33" s="14">
        <f t="shared" si="14"/>
        <v>21.21285841274506</v>
      </c>
      <c r="O33" s="14">
        <f t="shared" si="14"/>
        <v>0.51941398553496354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0.35919344804539666</v>
      </c>
      <c r="D17" s="14">
        <f t="shared" si="1"/>
        <v>1.9628348748873956</v>
      </c>
      <c r="E17" s="14">
        <f t="shared" si="2"/>
        <v>0.36638678042552469</v>
      </c>
      <c r="F17" s="14">
        <f t="shared" si="3"/>
        <v>0.58407803693226223</v>
      </c>
      <c r="G17" s="14">
        <f t="shared" si="4"/>
        <v>13.895723216988181</v>
      </c>
      <c r="H17" s="14">
        <f t="shared" si="5"/>
        <v>3.9265216956799271</v>
      </c>
      <c r="I17" s="14">
        <f t="shared" si="6"/>
        <v>0.61379706353780561</v>
      </c>
      <c r="J17" s="14">
        <f t="shared" si="7"/>
        <v>21.882085450168749</v>
      </c>
      <c r="K17" s="14">
        <f t="shared" si="8"/>
        <v>1.8410017497549014</v>
      </c>
      <c r="L17" s="14">
        <f t="shared" si="9"/>
        <v>3.0850273731590501</v>
      </c>
      <c r="M17" s="14">
        <f t="shared" si="10"/>
        <v>149.87705441227396</v>
      </c>
      <c r="N17" s="14">
        <f t="shared" si="11"/>
        <v>134.42526209236712</v>
      </c>
      <c r="O17" s="19">
        <f t="shared" si="12"/>
        <v>0.69713574338247075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4.0622747536630199E-2</v>
      </c>
      <c r="D21" s="14">
        <f t="shared" si="1"/>
        <v>0</v>
      </c>
      <c r="E21" s="14">
        <f t="shared" si="2"/>
        <v>4.0440529167652006E-2</v>
      </c>
      <c r="F21" s="14">
        <f t="shared" si="3"/>
        <v>4.2413093491883047E-2</v>
      </c>
      <c r="G21" s="14">
        <f t="shared" si="4"/>
        <v>0</v>
      </c>
      <c r="H21" s="14">
        <f t="shared" si="5"/>
        <v>3.1763517615100184E-2</v>
      </c>
      <c r="I21" s="14">
        <f t="shared" si="6"/>
        <v>0.11820346453969476</v>
      </c>
      <c r="J21" s="14">
        <f t="shared" si="7"/>
        <v>0</v>
      </c>
      <c r="K21" s="14">
        <f t="shared" si="8"/>
        <v>0.11138298876970318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4.9928655878773584E-2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0.39981619558202686</v>
      </c>
      <c r="D25" s="14">
        <f t="shared" ref="D25:O25" si="13">SUM(D15:D24)</f>
        <v>1.9628348748873956</v>
      </c>
      <c r="E25" s="14">
        <f t="shared" si="13"/>
        <v>0.4068273095931767</v>
      </c>
      <c r="F25" s="14">
        <f t="shared" si="13"/>
        <v>0.62649113042414528</v>
      </c>
      <c r="G25" s="14">
        <f t="shared" si="13"/>
        <v>13.895723216988181</v>
      </c>
      <c r="H25" s="14">
        <f t="shared" si="13"/>
        <v>3.9582852132950275</v>
      </c>
      <c r="I25" s="14">
        <f t="shared" si="13"/>
        <v>0.73200052807750038</v>
      </c>
      <c r="J25" s="14">
        <f t="shared" si="13"/>
        <v>21.882085450168749</v>
      </c>
      <c r="K25" s="14">
        <f t="shared" si="13"/>
        <v>1.9523847385246045</v>
      </c>
      <c r="L25" s="14">
        <f t="shared" si="13"/>
        <v>3.0850273731590501</v>
      </c>
      <c r="M25" s="14">
        <f t="shared" si="13"/>
        <v>149.87705441227396</v>
      </c>
      <c r="N25" s="14">
        <f t="shared" si="13"/>
        <v>134.42526209236712</v>
      </c>
      <c r="O25" s="14">
        <f t="shared" si="13"/>
        <v>0.74706439926124435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6.4666908403446022E-2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6.4376836970795812E-2</v>
      </c>
      <c r="F29" s="14">
        <f>(SUMIFS(TARIMSALAG2,KAYNAK,A29,SEBEP,B29,SÜRE,"Uzun",BİLDİRİM,"Bildirimli",İL,$B$10,İLÇE,$B$11)/VLOOKUP($B$11,ABONE2,6,FALSE))</f>
        <v>3.2027223970874637E-4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2.3985453759847164E-4</v>
      </c>
      <c r="I29" s="14">
        <f>(SUMIFS(TICARETHANEAG2,KAYNAK,A29,SEBEP,B29,SÜRE,"Uzun",BİLDİRİM,"Bildirimli",İL,$B$10,İLÇE,$B$11)/VLOOKUP($B$11,ABONE2,9,FALSE))</f>
        <v>8.2749528086342408E-2</v>
      </c>
      <c r="J29" s="14">
        <f>(SUMIFS(TICARETHANEOG2,KAYNAK,A29,SEBEP,B29,SÜRE,"Uzun",BİLDİRİM,"Bildirimli",İL,$B$10,İLÇE,$B$11)/VLOOKUP($B$11,ABONE2,10,FALSE))</f>
        <v>1.3374845278022389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0.15514917979408724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7.5751131847438063E-2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0.25858885456001568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0.25742892220262459</v>
      </c>
      <c r="F31" s="14">
        <f>(SUMIFS(TARIMSALAG2,KAYNAK,A31,SEBEP,B31,SÜRE,"Uzun",BİLDİRİM,"Bildirimli",İL,$B$10,İLÇE,$B$11)/VLOOKUP($B$11,ABONE2,6,FALSE))</f>
        <v>5.2951314319535141E-2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3.9655678627948804E-2</v>
      </c>
      <c r="I31" s="14">
        <f>(SUMIFS(TICARETHANEAG2,KAYNAK,A31,SEBEP,B31,SÜRE,"Uzun",BİLDİRİM,"Bildirimli",İL,$B$10,İLÇE,$B$11)/VLOOKUP($B$11,ABONE2,9,FALSE))</f>
        <v>0.50354978728200195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0.47449438576297148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0.28364604855417674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0.3232557629634617</v>
      </c>
      <c r="D33" s="14">
        <f t="shared" ref="D33:O33" si="14">SUM(D28:D32)</f>
        <v>0</v>
      </c>
      <c r="E33" s="14">
        <f t="shared" si="14"/>
        <v>0.32180575917342041</v>
      </c>
      <c r="F33" s="14">
        <f t="shared" si="14"/>
        <v>5.327158655924389E-2</v>
      </c>
      <c r="G33" s="14">
        <f t="shared" si="14"/>
        <v>0</v>
      </c>
      <c r="H33" s="14">
        <f t="shared" si="14"/>
        <v>3.9895533165547274E-2</v>
      </c>
      <c r="I33" s="14">
        <f t="shared" si="14"/>
        <v>0.58629931536834434</v>
      </c>
      <c r="J33" s="14">
        <f t="shared" si="14"/>
        <v>1.3374845278022389</v>
      </c>
      <c r="K33" s="14">
        <f t="shared" si="14"/>
        <v>0.62964356555705869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0.35939718040161484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6.0612352790889973E-2</v>
      </c>
      <c r="D17" s="14">
        <f t="shared" si="1"/>
        <v>0.51870167524322774</v>
      </c>
      <c r="E17" s="14">
        <f t="shared" si="2"/>
        <v>6.0833955301146686E-2</v>
      </c>
      <c r="F17" s="14">
        <f t="shared" si="3"/>
        <v>2.7716115788483396E-2</v>
      </c>
      <c r="G17" s="14">
        <f t="shared" si="4"/>
        <v>2.0967749008908135E-2</v>
      </c>
      <c r="H17" s="14">
        <f t="shared" si="5"/>
        <v>2.7242087812263231E-2</v>
      </c>
      <c r="I17" s="14">
        <f t="shared" si="6"/>
        <v>0.14417195023566123</v>
      </c>
      <c r="J17" s="14">
        <f t="shared" si="7"/>
        <v>0.40556568632703865</v>
      </c>
      <c r="K17" s="14">
        <f t="shared" si="8"/>
        <v>0.15321637228292945</v>
      </c>
      <c r="L17" s="14">
        <f t="shared" si="9"/>
        <v>0</v>
      </c>
      <c r="M17" s="14">
        <f t="shared" si="10"/>
        <v>46.319543772748894</v>
      </c>
      <c r="N17" s="14">
        <f t="shared" si="11"/>
        <v>44.305650565238068</v>
      </c>
      <c r="O17" s="19">
        <f t="shared" si="12"/>
        <v>0.13198329367109077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9.5318113146879366E-3</v>
      </c>
      <c r="D21" s="14">
        <f t="shared" si="1"/>
        <v>0</v>
      </c>
      <c r="E21" s="14">
        <f t="shared" si="2"/>
        <v>9.5272002634996644E-3</v>
      </c>
      <c r="F21" s="14">
        <f t="shared" si="3"/>
        <v>3.8415118030123763E-2</v>
      </c>
      <c r="G21" s="14">
        <f t="shared" si="4"/>
        <v>0</v>
      </c>
      <c r="H21" s="14">
        <f t="shared" si="5"/>
        <v>3.571671095610511E-2</v>
      </c>
      <c r="I21" s="14">
        <f t="shared" si="6"/>
        <v>1.8168887683381277E-2</v>
      </c>
      <c r="J21" s="14">
        <f t="shared" si="7"/>
        <v>8.2417069555503668E-4</v>
      </c>
      <c r="K21" s="14">
        <f t="shared" si="8"/>
        <v>1.756874728570364E-2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1.3576107900748634E-2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7.0144164105577916E-2</v>
      </c>
      <c r="D25" s="14">
        <f t="shared" ref="D25:O25" si="13">SUM(D15:D24)</f>
        <v>0.51870167524322774</v>
      </c>
      <c r="E25" s="14">
        <f t="shared" si="13"/>
        <v>7.0361155564646352E-2</v>
      </c>
      <c r="F25" s="14">
        <f t="shared" si="13"/>
        <v>6.6131233818607166E-2</v>
      </c>
      <c r="G25" s="14">
        <f t="shared" si="13"/>
        <v>2.0967749008908135E-2</v>
      </c>
      <c r="H25" s="14">
        <f t="shared" si="13"/>
        <v>6.2958798768368338E-2</v>
      </c>
      <c r="I25" s="14">
        <f t="shared" si="13"/>
        <v>0.16234083791904252</v>
      </c>
      <c r="J25" s="14">
        <f t="shared" si="13"/>
        <v>0.40638985702259367</v>
      </c>
      <c r="K25" s="14">
        <f t="shared" si="13"/>
        <v>0.1707851195686331</v>
      </c>
      <c r="L25" s="14">
        <f t="shared" si="13"/>
        <v>0</v>
      </c>
      <c r="M25" s="14">
        <f t="shared" si="13"/>
        <v>46.319543772748894</v>
      </c>
      <c r="N25" s="14">
        <f t="shared" si="13"/>
        <v>44.305650565238068</v>
      </c>
      <c r="O25" s="14">
        <f t="shared" si="13"/>
        <v>0.14555940157183941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2.1036150452846167E-2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2.1025974132382001E-2</v>
      </c>
      <c r="F29" s="14">
        <f>(SUMIFS(TARIMSALAG2,KAYNAK,A29,SEBEP,B29,SÜRE,"Uzun",BİLDİRİM,"Bildirimli",İL,$B$10,İLÇE,$B$11)/VLOOKUP($B$11,ABONE2,6,FALSE))</f>
        <v>1.2280392871621637E-2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1.1417776779422552E-2</v>
      </c>
      <c r="I29" s="14">
        <f>(SUMIFS(TICARETHANEAG2,KAYNAK,A29,SEBEP,B29,SÜRE,"Uzun",BİLDİRİM,"Bildirimli",İL,$B$10,İLÇE,$B$11)/VLOOKUP($B$11,ABONE2,9,FALSE))</f>
        <v>1.763229205811423E-2</v>
      </c>
      <c r="J29" s="14">
        <f>(SUMIFS(TICARETHANEOG2,KAYNAK,A29,SEBEP,B29,SÜRE,"Uzun",BİLDİRİM,"Bildirimli",İL,$B$10,İLÇE,$B$11)/VLOOKUP($B$11,ABONE2,10,FALSE))</f>
        <v>6.8918742702078761E-2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1.9406842251498552E-2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24.684972864082955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23.611713174340217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5.191756971729105E-2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2.1036150452846167E-2</v>
      </c>
      <c r="D33" s="14">
        <f t="shared" ref="D33:O33" si="14">SUM(D28:D32)</f>
        <v>0</v>
      </c>
      <c r="E33" s="14">
        <f t="shared" si="14"/>
        <v>2.1025974132382001E-2</v>
      </c>
      <c r="F33" s="14">
        <f t="shared" si="14"/>
        <v>1.2280392871621637E-2</v>
      </c>
      <c r="G33" s="14">
        <f t="shared" si="14"/>
        <v>0</v>
      </c>
      <c r="H33" s="14">
        <f t="shared" si="14"/>
        <v>1.1417776779422552E-2</v>
      </c>
      <c r="I33" s="14">
        <f t="shared" si="14"/>
        <v>1.763229205811423E-2</v>
      </c>
      <c r="J33" s="14">
        <f t="shared" si="14"/>
        <v>6.8918742702078761E-2</v>
      </c>
      <c r="K33" s="14">
        <f t="shared" si="14"/>
        <v>1.9406842251498552E-2</v>
      </c>
      <c r="L33" s="14">
        <f t="shared" si="14"/>
        <v>0</v>
      </c>
      <c r="M33" s="14">
        <f t="shared" si="14"/>
        <v>24.684972864082955</v>
      </c>
      <c r="N33" s="14">
        <f t="shared" si="14"/>
        <v>23.611713174340217</v>
      </c>
      <c r="O33" s="14">
        <f t="shared" si="14"/>
        <v>5.191756971729105E-2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0.33872422285457138</v>
      </c>
      <c r="D17" s="14">
        <f t="shared" si="1"/>
        <v>3.2273880572880342</v>
      </c>
      <c r="E17" s="14">
        <f t="shared" si="2"/>
        <v>0.34096264248964125</v>
      </c>
      <c r="F17" s="14">
        <f t="shared" si="3"/>
        <v>1.4488168431724782</v>
      </c>
      <c r="G17" s="14">
        <f t="shared" si="4"/>
        <v>9.6724208501940936</v>
      </c>
      <c r="H17" s="14">
        <f t="shared" si="5"/>
        <v>3.5456219052627769</v>
      </c>
      <c r="I17" s="14">
        <f t="shared" si="6"/>
        <v>0.56283065657209375</v>
      </c>
      <c r="J17" s="14">
        <f t="shared" si="7"/>
        <v>9.7106569344351037</v>
      </c>
      <c r="K17" s="14">
        <f t="shared" si="8"/>
        <v>1.0281685871599731</v>
      </c>
      <c r="L17" s="14">
        <f t="shared" si="9"/>
        <v>19.229908025508664</v>
      </c>
      <c r="M17" s="14">
        <f t="shared" si="10"/>
        <v>94.355171527907615</v>
      </c>
      <c r="N17" s="14">
        <f t="shared" si="11"/>
        <v>83.5427504256932</v>
      </c>
      <c r="O17" s="19">
        <f t="shared" si="12"/>
        <v>0.96328479948323109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8.519439421460738E-3</v>
      </c>
      <c r="D18" s="14">
        <f t="shared" si="1"/>
        <v>0.24543805912802649</v>
      </c>
      <c r="E18" s="14">
        <f t="shared" si="2"/>
        <v>8.7030271702126898E-3</v>
      </c>
      <c r="F18" s="14">
        <f t="shared" si="3"/>
        <v>3.6150957734118916E-2</v>
      </c>
      <c r="G18" s="14">
        <f t="shared" si="4"/>
        <v>0.20022563215353023</v>
      </c>
      <c r="H18" s="14">
        <f t="shared" si="5"/>
        <v>7.7985730856668545E-2</v>
      </c>
      <c r="I18" s="14">
        <f t="shared" si="6"/>
        <v>3.3465757075194565E-2</v>
      </c>
      <c r="J18" s="14">
        <f t="shared" si="7"/>
        <v>0.35583365408790596</v>
      </c>
      <c r="K18" s="14">
        <f t="shared" si="8"/>
        <v>4.986418939423342E-2</v>
      </c>
      <c r="L18" s="14">
        <f t="shared" si="9"/>
        <v>0.53660671949311678</v>
      </c>
      <c r="M18" s="14">
        <f t="shared" si="10"/>
        <v>1.9647549711336085</v>
      </c>
      <c r="N18" s="14">
        <f t="shared" si="11"/>
        <v>1.7592084003367525</v>
      </c>
      <c r="O18" s="19">
        <f t="shared" si="12"/>
        <v>2.6365714438297629E-2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1.1052320711204419E-2</v>
      </c>
      <c r="D21" s="14">
        <f t="shared" si="1"/>
        <v>0</v>
      </c>
      <c r="E21" s="14">
        <f t="shared" si="2"/>
        <v>1.1043756290728022E-2</v>
      </c>
      <c r="F21" s="14">
        <f t="shared" si="3"/>
        <v>0.10766508246438451</v>
      </c>
      <c r="G21" s="14">
        <f t="shared" si="4"/>
        <v>0</v>
      </c>
      <c r="H21" s="14">
        <f t="shared" si="5"/>
        <v>8.0213287639520015E-2</v>
      </c>
      <c r="I21" s="14">
        <f t="shared" si="6"/>
        <v>2.3386306632904457E-2</v>
      </c>
      <c r="J21" s="14">
        <f t="shared" si="7"/>
        <v>0</v>
      </c>
      <c r="K21" s="14">
        <f t="shared" si="8"/>
        <v>2.2196675872317738E-2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1.4954856816739593E-2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1.4814866939116312E-4</v>
      </c>
      <c r="D22" s="14">
        <f t="shared" si="1"/>
        <v>0</v>
      </c>
      <c r="E22" s="14">
        <f t="shared" si="2"/>
        <v>1.4803386929344262E-4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1.3501246593291635E-4</v>
      </c>
      <c r="J22" s="14">
        <f t="shared" si="7"/>
        <v>0</v>
      </c>
      <c r="K22" s="14">
        <f t="shared" si="8"/>
        <v>1.2814455878290581E-4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1.394906807259023E-4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0.3584441316566277</v>
      </c>
      <c r="D25" s="14">
        <f t="shared" ref="D25:O25" si="13">SUM(D15:D24)</f>
        <v>3.4728261164160608</v>
      </c>
      <c r="E25" s="14">
        <f t="shared" si="13"/>
        <v>0.36085745981987544</v>
      </c>
      <c r="F25" s="14">
        <f t="shared" si="13"/>
        <v>1.5926328833709817</v>
      </c>
      <c r="G25" s="14">
        <f t="shared" si="13"/>
        <v>9.8726464823476245</v>
      </c>
      <c r="H25" s="14">
        <f t="shared" si="13"/>
        <v>3.7038209237589652</v>
      </c>
      <c r="I25" s="14">
        <f t="shared" si="13"/>
        <v>0.61981773274612573</v>
      </c>
      <c r="J25" s="14">
        <f t="shared" si="13"/>
        <v>10.06649058852301</v>
      </c>
      <c r="K25" s="14">
        <f t="shared" si="13"/>
        <v>1.100357596985307</v>
      </c>
      <c r="L25" s="14">
        <f t="shared" si="13"/>
        <v>19.766514745001782</v>
      </c>
      <c r="M25" s="14">
        <f t="shared" si="13"/>
        <v>96.31992649904123</v>
      </c>
      <c r="N25" s="14">
        <f t="shared" si="13"/>
        <v>85.301958826029946</v>
      </c>
      <c r="O25" s="14">
        <f t="shared" si="13"/>
        <v>1.0047448614189942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0.14400027941087779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0.1438886938919792</v>
      </c>
      <c r="F28" s="14">
        <f>(SUMIFS(TARIMSALAG2,KAYNAK,A28,SEBEP,B28,SÜRE,"Uzun",BİLDİRİM,"Bildirimli",İL,$B$10,İLÇE,$B$11)/VLOOKUP($B$11,ABONE2,6,FALSE))</f>
        <v>2.1500534852078063E-2</v>
      </c>
      <c r="G28" s="14">
        <f>(SUMIFS(TARIMSALOG2,KAYNAK,A28,SEBEP,B28,SÜRE,"Uzun",BİLDİRİM,"Bildirimli",İL,$B$10,İLÇE,$B$11)/VLOOKUP($B$11,ABONE2,7,FALSE))</f>
        <v>0.15418372967444899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5.5331297413153964E-2</v>
      </c>
      <c r="I28" s="14">
        <f>(SUMIFS(TICARETHANEAG2,KAYNAK,A28,SEBEP,B28,SÜRE,"Uzun",BİLDİRİM,"Bildirimli",İL,$B$10,İLÇE,$B$11)/VLOOKUP($B$11,ABONE2,9,FALSE))</f>
        <v>0.19204333976836624</v>
      </c>
      <c r="J28" s="14">
        <f>(SUMIFS(TICARETHANEOG2,KAYNAK,A28,SEBEP,B28,SÜRE,"Uzun",BİLDİRİM,"Bildirimli",İL,$B$10,İLÇE,$B$11)/VLOOKUP($B$11,ABONE2,10,FALSE))</f>
        <v>8.716538855998017E-2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0.18670833587812974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0.14775437964842036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5.9973214321756368E-2</v>
      </c>
      <c r="D29" s="14">
        <f>(SUMIFS(MESKENOG2,KAYNAK,A29,SEBEP,B29,SÜRE,"Uzun",BİLDİRİM,"Bildirimli",İL,$B$10,İLÇE,$B$11)/VLOOKUP($B$11,ABONE2,4,FALSE))</f>
        <v>6.0421490465757469E-3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5.9931423250738275E-2</v>
      </c>
      <c r="F29" s="14">
        <f>(SUMIFS(TARIMSALAG2,KAYNAK,A29,SEBEP,B29,SÜRE,"Uzun",BİLDİRİM,"Bildirimli",İL,$B$10,İLÇE,$B$11)/VLOOKUP($B$11,ABONE2,6,FALSE))</f>
        <v>0.12117103650706029</v>
      </c>
      <c r="G29" s="14">
        <f>(SUMIFS(TARIMSALOG2,KAYNAK,A29,SEBEP,B29,SÜRE,"Uzun",BİLDİRİM,"Bildirimli",İL,$B$10,İLÇE,$B$11)/VLOOKUP($B$11,ABONE2,7,FALSE))</f>
        <v>0.30638907985801583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0.16839681860419708</v>
      </c>
      <c r="I29" s="14">
        <f>(SUMIFS(TICARETHANEAG2,KAYNAK,A29,SEBEP,B29,SÜRE,"Uzun",BİLDİRİM,"Bildirimli",İL,$B$10,İLÇE,$B$11)/VLOOKUP($B$11,ABONE2,9,FALSE))</f>
        <v>0.10959903680920081</v>
      </c>
      <c r="J29" s="14">
        <f>(SUMIFS(TICARETHANEOG2,KAYNAK,A29,SEBEP,B29,SÜRE,"Uzun",BİLDİRİM,"Bildirimli",İL,$B$10,İLÇE,$B$11)/VLOOKUP($B$11,ABONE2,10,FALSE))</f>
        <v>2.0734559918789977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0.20949786563307699</v>
      </c>
      <c r="L29" s="14">
        <f>(SUMIFS(SANAYIAG2,KAYNAK,A29,SEBEP,B29,SÜRE,"Uzun",BİLDİRİM,"Bildirimli",İL,$B$10,İLÇE,$B$11)/VLOOKUP($B$11,ABONE2,12,FALSE))</f>
        <v>2.312513245292219</v>
      </c>
      <c r="M29" s="14">
        <f>(SUMIFS(SANAYIOG2,KAYNAK,A29,SEBEP,B29,SÜRE,"Uzun",BİLDİRİM,"Bildirimli",İL,$B$10,İLÇE,$B$11)/VLOOKUP($B$11,ABONE2,13,FALSE))</f>
        <v>12.19067414416002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10.768957528808953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0.14121836064763696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2.0179944357838639E-2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2.0164306960663257E-2</v>
      </c>
      <c r="F31" s="14">
        <f>(SUMIFS(TARIMSALAG2,KAYNAK,A31,SEBEP,B31,SÜRE,"Uzun",BİLDİRİM,"Bildirimli",İL,$B$10,İLÇE,$B$11)/VLOOKUP($B$11,ABONE2,6,FALSE))</f>
        <v>0.15559268806004312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0.11592060077690387</v>
      </c>
      <c r="I31" s="14">
        <f>(SUMIFS(TICARETHANEAG2,KAYNAK,A31,SEBEP,B31,SÜRE,"Uzun",BİLDİRİM,"Bildirimli",İL,$B$10,İLÇE,$B$11)/VLOOKUP($B$11,ABONE2,9,FALSE))</f>
        <v>6.7346998896451349E-2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6.3921145349842473E-2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3.0341126666234879E-2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0.22415343809047278</v>
      </c>
      <c r="D33" s="14">
        <f t="shared" ref="D33:O33" si="14">SUM(D28:D32)</f>
        <v>6.0421490465757469E-3</v>
      </c>
      <c r="E33" s="14">
        <f t="shared" si="14"/>
        <v>0.22398442410338074</v>
      </c>
      <c r="F33" s="14">
        <f t="shared" si="14"/>
        <v>0.29826425941918144</v>
      </c>
      <c r="G33" s="14">
        <f t="shared" si="14"/>
        <v>0.46057280953246482</v>
      </c>
      <c r="H33" s="14">
        <f t="shared" si="14"/>
        <v>0.3396487167942549</v>
      </c>
      <c r="I33" s="14">
        <f t="shared" si="14"/>
        <v>0.36898937547401839</v>
      </c>
      <c r="J33" s="14">
        <f t="shared" si="14"/>
        <v>2.160621380438978</v>
      </c>
      <c r="K33" s="14">
        <f t="shared" si="14"/>
        <v>0.46012734686104917</v>
      </c>
      <c r="L33" s="14">
        <f t="shared" si="14"/>
        <v>2.312513245292219</v>
      </c>
      <c r="M33" s="14">
        <f t="shared" si="14"/>
        <v>12.19067414416002</v>
      </c>
      <c r="N33" s="14">
        <f t="shared" si="14"/>
        <v>10.768957528808953</v>
      </c>
      <c r="O33" s="14">
        <f t="shared" si="14"/>
        <v>0.31931386696229225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0.26341185824849439</v>
      </c>
      <c r="D17" s="14">
        <f t="shared" si="1"/>
        <v>0.87738520087772276</v>
      </c>
      <c r="E17" s="14">
        <f t="shared" si="2"/>
        <v>0.2673760248031305</v>
      </c>
      <c r="F17" s="14">
        <f t="shared" si="3"/>
        <v>0.46122277752176027</v>
      </c>
      <c r="G17" s="14">
        <f t="shared" si="4"/>
        <v>2.87427353333758</v>
      </c>
      <c r="H17" s="14">
        <f t="shared" si="5"/>
        <v>0.97759771940534879</v>
      </c>
      <c r="I17" s="14">
        <f t="shared" si="6"/>
        <v>0.49826262611409133</v>
      </c>
      <c r="J17" s="14">
        <f t="shared" si="7"/>
        <v>7.8663760079342033</v>
      </c>
      <c r="K17" s="14">
        <f t="shared" si="8"/>
        <v>1.4135098592701993</v>
      </c>
      <c r="L17" s="14">
        <f t="shared" si="9"/>
        <v>15.414073706256008</v>
      </c>
      <c r="M17" s="14">
        <f t="shared" si="10"/>
        <v>145.95393179158069</v>
      </c>
      <c r="N17" s="14">
        <f t="shared" si="11"/>
        <v>131.50130464641973</v>
      </c>
      <c r="O17" s="19">
        <f t="shared" si="12"/>
        <v>1.0270791694712817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1.10255565178196E-2</v>
      </c>
      <c r="D18" s="14">
        <f t="shared" si="1"/>
        <v>0</v>
      </c>
      <c r="E18" s="14">
        <f t="shared" si="2"/>
        <v>1.0954369156154968E-2</v>
      </c>
      <c r="F18" s="14">
        <f t="shared" si="3"/>
        <v>2.2578945707807065E-5</v>
      </c>
      <c r="G18" s="14">
        <f t="shared" si="4"/>
        <v>0.23726057085458838</v>
      </c>
      <c r="H18" s="14">
        <f t="shared" si="5"/>
        <v>5.0789747431192314E-2</v>
      </c>
      <c r="I18" s="14">
        <f t="shared" si="6"/>
        <v>9.3088057219440686E-3</v>
      </c>
      <c r="J18" s="14">
        <f t="shared" si="7"/>
        <v>0.55372276711034585</v>
      </c>
      <c r="K18" s="14">
        <f t="shared" si="8"/>
        <v>7.693444420379987E-2</v>
      </c>
      <c r="L18" s="14">
        <f t="shared" si="9"/>
        <v>0</v>
      </c>
      <c r="M18" s="14">
        <f t="shared" si="10"/>
        <v>3.8725759520785146</v>
      </c>
      <c r="N18" s="14">
        <f t="shared" si="11"/>
        <v>3.4438264716698219</v>
      </c>
      <c r="O18" s="19">
        <f t="shared" si="12"/>
        <v>3.8013524620297522E-2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3.329221745949363E-2</v>
      </c>
      <c r="D21" s="14">
        <f t="shared" si="1"/>
        <v>0</v>
      </c>
      <c r="E21" s="14">
        <f t="shared" si="2"/>
        <v>3.3077263672709606E-2</v>
      </c>
      <c r="F21" s="14">
        <f t="shared" si="3"/>
        <v>5.4010230811566119E-2</v>
      </c>
      <c r="G21" s="14">
        <f t="shared" si="4"/>
        <v>0</v>
      </c>
      <c r="H21" s="14">
        <f t="shared" si="5"/>
        <v>4.2452442510087736E-2</v>
      </c>
      <c r="I21" s="14">
        <f t="shared" si="6"/>
        <v>7.0098964393267002E-2</v>
      </c>
      <c r="J21" s="14">
        <f t="shared" si="7"/>
        <v>0</v>
      </c>
      <c r="K21" s="14">
        <f t="shared" si="8"/>
        <v>6.1391459516055479E-2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3.8056027523682361E-2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5.6841331039844461E-6</v>
      </c>
      <c r="D22" s="14">
        <f t="shared" si="1"/>
        <v>0</v>
      </c>
      <c r="E22" s="14">
        <f t="shared" si="2"/>
        <v>5.647433057291178E-6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4.3271051809050947E-6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0.3077353163589116</v>
      </c>
      <c r="D25" s="14">
        <f t="shared" ref="D25:O25" si="13">SUM(D15:D24)</f>
        <v>0.87738520087772276</v>
      </c>
      <c r="E25" s="14">
        <f t="shared" si="13"/>
        <v>0.31141330506505238</v>
      </c>
      <c r="F25" s="14">
        <f t="shared" si="13"/>
        <v>0.5152555872790342</v>
      </c>
      <c r="G25" s="14">
        <f t="shared" si="13"/>
        <v>3.1115341041921685</v>
      </c>
      <c r="H25" s="14">
        <f t="shared" si="13"/>
        <v>1.070839909346629</v>
      </c>
      <c r="I25" s="14">
        <f t="shared" si="13"/>
        <v>0.57767039622930239</v>
      </c>
      <c r="J25" s="14">
        <f t="shared" si="13"/>
        <v>8.4200987750445488</v>
      </c>
      <c r="K25" s="14">
        <f t="shared" si="13"/>
        <v>1.5518357629900545</v>
      </c>
      <c r="L25" s="14">
        <f t="shared" si="13"/>
        <v>15.414073706256008</v>
      </c>
      <c r="M25" s="14">
        <f t="shared" si="13"/>
        <v>149.82650774365919</v>
      </c>
      <c r="N25" s="14">
        <f t="shared" si="13"/>
        <v>134.94513111808953</v>
      </c>
      <c r="O25" s="14">
        <f t="shared" si="13"/>
        <v>1.1031530487204424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0.33486536959743413</v>
      </c>
      <c r="D29" s="14">
        <f>(SUMIFS(MESKENOG2,KAYNAK,A29,SEBEP,B29,SÜRE,"Uzun",BİLDİRİM,"Bildirimli",İL,$B$10,İLÇE,$B$11)/VLOOKUP($B$11,ABONE2,4,FALSE))</f>
        <v>0.27206668270992318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0.33445990499995099</v>
      </c>
      <c r="F29" s="14">
        <f>(SUMIFS(TARIMSALAG2,KAYNAK,A29,SEBEP,B29,SÜRE,"Uzun",BİLDİRİM,"Bildirimli",İL,$B$10,İLÇE,$B$11)/VLOOKUP($B$11,ABONE2,6,FALSE))</f>
        <v>9.0244632430821647E-2</v>
      </c>
      <c r="G29" s="14">
        <f>(SUMIFS(TARIMSALOG2,KAYNAK,A29,SEBEP,B29,SÜRE,"Uzun",BİLDİRİM,"Bildirimli",İL,$B$10,İLÇE,$B$11)/VLOOKUP($B$11,ABONE2,7,FALSE))</f>
        <v>0.1662268592116482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0.10650426470070735</v>
      </c>
      <c r="I29" s="14">
        <f>(SUMIFS(TICARETHANEAG2,KAYNAK,A29,SEBEP,B29,SÜRE,"Uzun",BİLDİRİM,"Bildirimli",İL,$B$10,İLÇE,$B$11)/VLOOKUP($B$11,ABONE2,9,FALSE))</f>
        <v>0.46191263663993382</v>
      </c>
      <c r="J29" s="14">
        <f>(SUMIFS(TICARETHANEOG2,KAYNAK,A29,SEBEP,B29,SÜRE,"Uzun",BİLDİRİM,"Bildirimli",İL,$B$10,İLÇE,$B$11)/VLOOKUP($B$11,ABONE2,10,FALSE))</f>
        <v>1.6315830440318912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0.60720594967600661</v>
      </c>
      <c r="L29" s="14">
        <f>(SUMIFS(SANAYIAG2,KAYNAK,A29,SEBEP,B29,SÜRE,"Uzun",BİLDİRİM,"Bildirimli",İL,$B$10,İLÇE,$B$11)/VLOOKUP($B$11,ABONE2,12,FALSE))</f>
        <v>9.9953154725349638</v>
      </c>
      <c r="M29" s="14">
        <f>(SUMIFS(SANAYIOG2,KAYNAK,A29,SEBEP,B29,SÜRE,"Uzun",BİLDİRİM,"Bildirimli",İL,$B$10,İLÇE,$B$11)/VLOOKUP($B$11,ABONE2,13,FALSE))</f>
        <v>18.757684540464876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17.787565107944062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0.43056037800091573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0.13575994190511359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0.13488339730000914</v>
      </c>
      <c r="F31" s="14">
        <f>(SUMIFS(TARIMSALAG2,KAYNAK,A31,SEBEP,B31,SÜRE,"Uzun",BİLDİRİM,"Bildirimli",İL,$B$10,İLÇE,$B$11)/VLOOKUP($B$11,ABONE2,6,FALSE))</f>
        <v>6.6964462130739186E-2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5.2634564528011137E-2</v>
      </c>
      <c r="I31" s="14">
        <f>(SUMIFS(TICARETHANEAG2,KAYNAK,A31,SEBEP,B31,SÜRE,"Uzun",BİLDİRİM,"Bildirimli",İL,$B$10,İLÇE,$B$11)/VLOOKUP($B$11,ABONE2,9,FALSE))</f>
        <v>0.12738277106711218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0.11155962574763388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0.12464509214013351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0.47062531150254772</v>
      </c>
      <c r="D33" s="14">
        <f t="shared" ref="D33:O33" si="14">SUM(D28:D32)</f>
        <v>0.27206668270992318</v>
      </c>
      <c r="E33" s="14">
        <f t="shared" si="14"/>
        <v>0.46934330229996013</v>
      </c>
      <c r="F33" s="14">
        <f t="shared" si="14"/>
        <v>0.15720909456156085</v>
      </c>
      <c r="G33" s="14">
        <f t="shared" si="14"/>
        <v>0.1662268592116482</v>
      </c>
      <c r="H33" s="14">
        <f t="shared" si="14"/>
        <v>0.1591388292287185</v>
      </c>
      <c r="I33" s="14">
        <f t="shared" si="14"/>
        <v>0.58929540770704603</v>
      </c>
      <c r="J33" s="14">
        <f t="shared" si="14"/>
        <v>1.6315830440318912</v>
      </c>
      <c r="K33" s="14">
        <f t="shared" si="14"/>
        <v>0.7187655754236405</v>
      </c>
      <c r="L33" s="14">
        <f t="shared" si="14"/>
        <v>9.9953154725349638</v>
      </c>
      <c r="M33" s="14">
        <f t="shared" si="14"/>
        <v>18.757684540464876</v>
      </c>
      <c r="N33" s="14">
        <f t="shared" si="14"/>
        <v>17.787565107944062</v>
      </c>
      <c r="O33" s="14">
        <f t="shared" si="14"/>
        <v>0.55520547014104926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0.56721862899234565</v>
      </c>
      <c r="D17" s="14">
        <f t="shared" si="1"/>
        <v>1.2422689256399189</v>
      </c>
      <c r="E17" s="14">
        <f t="shared" si="2"/>
        <v>0.56828900472698773</v>
      </c>
      <c r="F17" s="14">
        <f t="shared" si="3"/>
        <v>0.42912671185630058</v>
      </c>
      <c r="G17" s="14">
        <f t="shared" si="4"/>
        <v>4.5177158636706869</v>
      </c>
      <c r="H17" s="14">
        <f t="shared" si="5"/>
        <v>0.73069640816034043</v>
      </c>
      <c r="I17" s="14">
        <f t="shared" si="6"/>
        <v>1.1591631467401551</v>
      </c>
      <c r="J17" s="14">
        <f t="shared" si="7"/>
        <v>13.692612750683336</v>
      </c>
      <c r="K17" s="14">
        <f t="shared" si="8"/>
        <v>1.7374931686921002</v>
      </c>
      <c r="L17" s="14">
        <f t="shared" si="9"/>
        <v>141.35892644415316</v>
      </c>
      <c r="M17" s="14">
        <f t="shared" si="10"/>
        <v>359.69638613901634</v>
      </c>
      <c r="N17" s="14">
        <f t="shared" si="11"/>
        <v>256.36795871140617</v>
      </c>
      <c r="O17" s="19">
        <f t="shared" si="12"/>
        <v>1.3550496350201613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2.9675551409488313E-2</v>
      </c>
      <c r="D21" s="14">
        <f t="shared" si="1"/>
        <v>0</v>
      </c>
      <c r="E21" s="14">
        <f t="shared" si="2"/>
        <v>2.9628497152496526E-2</v>
      </c>
      <c r="F21" s="14">
        <f t="shared" si="3"/>
        <v>7.4241597748826341E-2</v>
      </c>
      <c r="G21" s="14">
        <f t="shared" si="4"/>
        <v>0</v>
      </c>
      <c r="H21" s="14">
        <f t="shared" si="5"/>
        <v>6.8765621744657585E-2</v>
      </c>
      <c r="I21" s="14">
        <f t="shared" si="6"/>
        <v>6.293232191795145E-2</v>
      </c>
      <c r="J21" s="14">
        <f t="shared" si="7"/>
        <v>0</v>
      </c>
      <c r="K21" s="14">
        <f t="shared" si="8"/>
        <v>6.0028440523251847E-2</v>
      </c>
      <c r="L21" s="14">
        <f t="shared" si="9"/>
        <v>4.0189080611789857E-2</v>
      </c>
      <c r="M21" s="14">
        <f t="shared" si="10"/>
        <v>0</v>
      </c>
      <c r="N21" s="14">
        <f t="shared" si="11"/>
        <v>1.9019523746320301E-2</v>
      </c>
      <c r="O21" s="19">
        <f t="shared" si="12"/>
        <v>3.4365865595266012E-2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1.1391031404588017E-3</v>
      </c>
      <c r="D22" s="14">
        <f t="shared" si="1"/>
        <v>0</v>
      </c>
      <c r="E22" s="14">
        <f t="shared" si="2"/>
        <v>1.1372969515468692E-3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1.3662725208989637E-3</v>
      </c>
      <c r="J22" s="14">
        <f t="shared" si="7"/>
        <v>0</v>
      </c>
      <c r="K22" s="14">
        <f t="shared" si="8"/>
        <v>1.3032287107770284E-3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1.1314153902731363E-3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0.59803328354229279</v>
      </c>
      <c r="D25" s="14">
        <f t="shared" ref="D25:O25" si="13">SUM(D15:D24)</f>
        <v>1.2422689256399189</v>
      </c>
      <c r="E25" s="14">
        <f t="shared" si="13"/>
        <v>0.59905479883103108</v>
      </c>
      <c r="F25" s="14">
        <f t="shared" si="13"/>
        <v>0.50336830960512691</v>
      </c>
      <c r="G25" s="14">
        <f t="shared" si="13"/>
        <v>4.5177158636706869</v>
      </c>
      <c r="H25" s="14">
        <f t="shared" si="13"/>
        <v>0.79946202990499804</v>
      </c>
      <c r="I25" s="14">
        <f t="shared" si="13"/>
        <v>1.2234617411790054</v>
      </c>
      <c r="J25" s="14">
        <f t="shared" si="13"/>
        <v>13.692612750683336</v>
      </c>
      <c r="K25" s="14">
        <f t="shared" si="13"/>
        <v>1.7988248379261291</v>
      </c>
      <c r="L25" s="14">
        <f t="shared" si="13"/>
        <v>141.39911552476494</v>
      </c>
      <c r="M25" s="14">
        <f t="shared" si="13"/>
        <v>359.69638613901634</v>
      </c>
      <c r="N25" s="14">
        <f t="shared" si="13"/>
        <v>256.38697823515247</v>
      </c>
      <c r="O25" s="14">
        <f t="shared" si="13"/>
        <v>1.3905469160057005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0.24613238781490382</v>
      </c>
      <c r="D29" s="14">
        <f>(SUMIFS(MESKENOG2,KAYNAK,A29,SEBEP,B29,SÜRE,"Uzun",BİLDİRİM,"Bildirimli",İL,$B$10,İLÇE,$B$11)/VLOOKUP($B$11,ABONE2,4,FALSE))</f>
        <v>1.6158114580214114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0.24830418338077037</v>
      </c>
      <c r="F29" s="14">
        <f>(SUMIFS(TARIMSALAG2,KAYNAK,A29,SEBEP,B29,SÜRE,"Uzun",BİLDİRİM,"Bildirimli",İL,$B$10,İLÇE,$B$11)/VLOOKUP($B$11,ABONE2,6,FALSE))</f>
        <v>1.007486231116639</v>
      </c>
      <c r="G29" s="14">
        <f>(SUMIFS(TARIMSALOG2,KAYNAK,A29,SEBEP,B29,SÜRE,"Uzun",BİLDİRİM,"Bildirimli",İL,$B$10,İLÇE,$B$11)/VLOOKUP($B$11,ABONE2,7,FALSE))</f>
        <v>2.4668290499057757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1.1151257014386746</v>
      </c>
      <c r="I29" s="14">
        <f>(SUMIFS(TICARETHANEAG2,KAYNAK,A29,SEBEP,B29,SÜRE,"Uzun",BİLDİRİM,"Bildirimli",İL,$B$10,İLÇE,$B$11)/VLOOKUP($B$11,ABONE2,9,FALSE))</f>
        <v>0.55723667019401335</v>
      </c>
      <c r="J29" s="14">
        <f>(SUMIFS(TICARETHANEOG2,KAYNAK,A29,SEBEP,B29,SÜRE,"Uzun",BİLDİRİM,"Bildirimli",İL,$B$10,İLÇE,$B$11)/VLOOKUP($B$11,ABONE2,10,FALSE))</f>
        <v>3.3794494638080845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0.68746182276257561</v>
      </c>
      <c r="L29" s="14">
        <f>(SUMIFS(SANAYIAG2,KAYNAK,A29,SEBEP,B29,SÜRE,"Uzun",BİLDİRİM,"Bildirimli",İL,$B$10,İLÇE,$B$11)/VLOOKUP($B$11,ABONE2,12,FALSE))</f>
        <v>31.539393316559948</v>
      </c>
      <c r="M29" s="14">
        <f>(SUMIFS(SANAYIOG2,KAYNAK,A29,SEBEP,B29,SÜRE,"Uzun",BİLDİRİM,"Bildirimli",İL,$B$10,İLÇE,$B$11)/VLOOKUP($B$11,ABONE2,13,FALSE))</f>
        <v>51.195815462901187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41.893393459488664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0.42657048060991459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2.1729690043429688E-4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2.1695234932367168E-4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7.3272756524244819E-4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6.9891737233608814E-4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2.7391766333252556E-4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0.24634968471533811</v>
      </c>
      <c r="D33" s="14">
        <f t="shared" ref="D33:O33" si="14">SUM(D28:D32)</f>
        <v>1.6158114580214114</v>
      </c>
      <c r="E33" s="14">
        <f t="shared" si="14"/>
        <v>0.24852113573009404</v>
      </c>
      <c r="F33" s="14">
        <f t="shared" si="14"/>
        <v>1.007486231116639</v>
      </c>
      <c r="G33" s="14">
        <f t="shared" si="14"/>
        <v>2.4668290499057757</v>
      </c>
      <c r="H33" s="14">
        <f t="shared" si="14"/>
        <v>1.1151257014386746</v>
      </c>
      <c r="I33" s="14">
        <f t="shared" si="14"/>
        <v>0.5579693977592558</v>
      </c>
      <c r="J33" s="14">
        <f t="shared" si="14"/>
        <v>3.3794494638080845</v>
      </c>
      <c r="K33" s="14">
        <f t="shared" si="14"/>
        <v>0.68816074013491169</v>
      </c>
      <c r="L33" s="14">
        <f t="shared" si="14"/>
        <v>31.539393316559948</v>
      </c>
      <c r="M33" s="14">
        <f t="shared" si="14"/>
        <v>51.195815462901187</v>
      </c>
      <c r="N33" s="14">
        <f t="shared" si="14"/>
        <v>41.893393459488664</v>
      </c>
      <c r="O33" s="14">
        <f t="shared" si="14"/>
        <v>0.42684439827324711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9.9360924508938048E-2</v>
      </c>
      <c r="D17" s="14">
        <f t="shared" si="1"/>
        <v>0.15414149482918471</v>
      </c>
      <c r="E17" s="14">
        <f t="shared" si="2"/>
        <v>9.941818048663445E-2</v>
      </c>
      <c r="F17" s="14">
        <f t="shared" si="3"/>
        <v>2.2647903567075534</v>
      </c>
      <c r="G17" s="14">
        <f t="shared" si="4"/>
        <v>4.9726626818044108</v>
      </c>
      <c r="H17" s="14">
        <f t="shared" si="5"/>
        <v>2.8281607926929158</v>
      </c>
      <c r="I17" s="14">
        <f t="shared" si="6"/>
        <v>0.37094466697662287</v>
      </c>
      <c r="J17" s="14">
        <f t="shared" si="7"/>
        <v>3.739578416733492</v>
      </c>
      <c r="K17" s="14">
        <f t="shared" si="8"/>
        <v>0.50452780820501664</v>
      </c>
      <c r="L17" s="14">
        <f t="shared" si="9"/>
        <v>5.2243074286172169</v>
      </c>
      <c r="M17" s="14">
        <f t="shared" si="10"/>
        <v>47.176063159316371</v>
      </c>
      <c r="N17" s="14">
        <f t="shared" si="11"/>
        <v>35.468596443772419</v>
      </c>
      <c r="O17" s="19">
        <f t="shared" si="12"/>
        <v>0.39430007851982024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2.187402498996216E-2</v>
      </c>
      <c r="D21" s="14">
        <f t="shared" si="1"/>
        <v>1.3615267723448937E-2</v>
      </c>
      <c r="E21" s="14">
        <f t="shared" si="2"/>
        <v>2.186539303854057E-2</v>
      </c>
      <c r="F21" s="14">
        <f t="shared" si="3"/>
        <v>0.20820178509307419</v>
      </c>
      <c r="G21" s="14">
        <f t="shared" si="4"/>
        <v>1.4234400035243718E-3</v>
      </c>
      <c r="H21" s="14">
        <f t="shared" si="5"/>
        <v>0.16518173376134657</v>
      </c>
      <c r="I21" s="14">
        <f t="shared" si="6"/>
        <v>4.3018097099174334E-2</v>
      </c>
      <c r="J21" s="14">
        <f t="shared" si="7"/>
        <v>0</v>
      </c>
      <c r="K21" s="14">
        <f t="shared" si="8"/>
        <v>4.131221484332194E-2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3.5685849103044273E-2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0.12123494949890021</v>
      </c>
      <c r="D25" s="14">
        <f t="shared" ref="D25:O25" si="13">SUM(D15:D24)</f>
        <v>0.16775676255263364</v>
      </c>
      <c r="E25" s="14">
        <f t="shared" si="13"/>
        <v>0.12128357352517502</v>
      </c>
      <c r="F25" s="14">
        <f t="shared" si="13"/>
        <v>2.4729921418006278</v>
      </c>
      <c r="G25" s="14">
        <f t="shared" si="13"/>
        <v>4.9740861218079351</v>
      </c>
      <c r="H25" s="14">
        <f t="shared" si="13"/>
        <v>2.9933425264542621</v>
      </c>
      <c r="I25" s="14">
        <f t="shared" si="13"/>
        <v>0.41396276407579718</v>
      </c>
      <c r="J25" s="14">
        <f t="shared" si="13"/>
        <v>3.739578416733492</v>
      </c>
      <c r="K25" s="14">
        <f t="shared" si="13"/>
        <v>0.54584002304833856</v>
      </c>
      <c r="L25" s="14">
        <f t="shared" si="13"/>
        <v>5.2243074286172169</v>
      </c>
      <c r="M25" s="14">
        <f t="shared" si="13"/>
        <v>47.176063159316371</v>
      </c>
      <c r="N25" s="14">
        <f t="shared" si="13"/>
        <v>35.468596443772419</v>
      </c>
      <c r="O25" s="14">
        <f t="shared" si="13"/>
        <v>0.42998592762286453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0.21473360095297861</v>
      </c>
      <c r="D29" s="14">
        <f>(SUMIFS(MESKENOG2,KAYNAK,A29,SEBEP,B29,SÜRE,"Uzun",BİLDİRİM,"Bildirimli",İL,$B$10,İLÇE,$B$11)/VLOOKUP($B$11,ABONE2,4,FALSE))</f>
        <v>0.2941763909576432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0.21481663357907316</v>
      </c>
      <c r="F29" s="14">
        <f>(SUMIFS(TARIMSALAG2,KAYNAK,A29,SEBEP,B29,SÜRE,"Uzun",BİLDİRİM,"Bildirimli",İL,$B$10,İLÇE,$B$11)/VLOOKUP($B$11,ABONE2,6,FALSE))</f>
        <v>0.48863733691699246</v>
      </c>
      <c r="G29" s="14">
        <f>(SUMIFS(TARIMSALOG2,KAYNAK,A29,SEBEP,B29,SÜRE,"Uzun",BİLDİRİM,"Bildirimli",İL,$B$10,İLÇE,$B$11)/VLOOKUP($B$11,ABONE2,7,FALSE))</f>
        <v>0.6955004808850862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0.53167503058020438</v>
      </c>
      <c r="I29" s="14">
        <f>(SUMIFS(TICARETHANEAG2,KAYNAK,A29,SEBEP,B29,SÜRE,"Uzun",BİLDİRİM,"Bildirimli",İL,$B$10,İLÇE,$B$11)/VLOOKUP($B$11,ABONE2,9,FALSE))</f>
        <v>0.39896790584930608</v>
      </c>
      <c r="J29" s="14">
        <f>(SUMIFS(TICARETHANEOG2,KAYNAK,A29,SEBEP,B29,SÜRE,"Uzun",BİLDİRİM,"Bildirimli",İL,$B$10,İLÇE,$B$11)/VLOOKUP($B$11,ABONE2,10,FALSE))</f>
        <v>0.89981757795760808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0.41882909511877386</v>
      </c>
      <c r="L29" s="14">
        <f>(SUMIFS(SANAYIAG2,KAYNAK,A29,SEBEP,B29,SÜRE,"Uzun",BİLDİRİM,"Bildirimli",İL,$B$10,İLÇE,$B$11)/VLOOKUP($B$11,ABONE2,12,FALSE))</f>
        <v>154.5045940479209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43.117561129652344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0.30270290751484719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7.9518235015149027E-2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7.9435123534858335E-2</v>
      </c>
      <c r="F31" s="14">
        <f>(SUMIFS(TARIMSALAG2,KAYNAK,A31,SEBEP,B31,SÜRE,"Uzun",BİLDİRİM,"Bildirimli",İL,$B$10,İLÇE,$B$11)/VLOOKUP($B$11,ABONE2,6,FALSE))</f>
        <v>1.7079165023281981E-2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1.3525859885423177E-2</v>
      </c>
      <c r="I31" s="14">
        <f>(SUMIFS(TICARETHANEAG2,KAYNAK,A31,SEBEP,B31,SÜRE,"Uzun",BİLDİRİM,"Bildirimli",İL,$B$10,İLÇE,$B$11)/VLOOKUP($B$11,ABONE2,9,FALSE))</f>
        <v>7.8849144726674439E-2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7.5722382597511059E-2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7.3858002210709123E-2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0.29425183596812765</v>
      </c>
      <c r="D33" s="14">
        <f t="shared" ref="D33:O33" si="14">SUM(D28:D32)</f>
        <v>0.2941763909576432</v>
      </c>
      <c r="E33" s="14">
        <f t="shared" si="14"/>
        <v>0.29425175711393148</v>
      </c>
      <c r="F33" s="14">
        <f t="shared" si="14"/>
        <v>0.5057165019402744</v>
      </c>
      <c r="G33" s="14">
        <f t="shared" si="14"/>
        <v>0.6955004808850862</v>
      </c>
      <c r="H33" s="14">
        <f t="shared" si="14"/>
        <v>0.54520089046562759</v>
      </c>
      <c r="I33" s="14">
        <f t="shared" si="14"/>
        <v>0.47781705057598051</v>
      </c>
      <c r="J33" s="14">
        <f t="shared" si="14"/>
        <v>0.89981757795760808</v>
      </c>
      <c r="K33" s="14">
        <f t="shared" si="14"/>
        <v>0.49455147771628494</v>
      </c>
      <c r="L33" s="14">
        <f t="shared" si="14"/>
        <v>154.5045940479209</v>
      </c>
      <c r="M33" s="14">
        <f t="shared" si="14"/>
        <v>0</v>
      </c>
      <c r="N33" s="14">
        <f t="shared" si="14"/>
        <v>43.117561129652344</v>
      </c>
      <c r="O33" s="14">
        <f t="shared" si="14"/>
        <v>0.37656090972555634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7.0423755379438277E-4</v>
      </c>
      <c r="D15" s="14">
        <f t="shared" ref="D15:D24" si="1">(SUMIFS(MESKENOG2,KAYNAK,A15,SEBEP,B15,SÜRE,"Uzun",BİLDİRİM,"Bildirimsiz",İL,$B$10)/VLOOKUP($B$10,ABONE2,4,FALSE))</f>
        <v>3.763032808583712E-2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7.3353969126125327E-4</v>
      </c>
      <c r="F15" s="14">
        <f t="shared" ref="F15:F24" si="3">(SUMIFS(TARIMSALAG2,KAYNAK,A15,SEBEP,B15,SÜRE,"Uzun",BİLDİRİM,"Bildirimsiz",İL,$B$10)/VLOOKUP($B$10,ABONE2,6,FALSE))</f>
        <v>0</v>
      </c>
      <c r="G15" s="14">
        <f t="shared" ref="G15:G24" si="4">(SUMIFS(TARIMSALOG2,KAYNAK,A15,SEBEP,B15,SÜRE,"Uzun",BİLDİRİM,"Bildirimsiz",İL,$B$10)/VLOOKUP($B$10,ABONE2,7,FALSE))</f>
        <v>3.5157996272046138E-3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4.3309232161348117E-4</v>
      </c>
      <c r="I15" s="14">
        <f t="shared" ref="I15:I24" si="6">(SUMIFS(TICARETHANEAG2,KAYNAK,A15,SEBEP,B15,SÜRE,"Uzun",BİLDİRİM,"Bildirimsiz",İL,$B$10)/VLOOKUP($B$10,ABONE2,9,FALSE))</f>
        <v>3.6134215453651067E-3</v>
      </c>
      <c r="J15" s="14">
        <f t="shared" ref="J15:J24" si="7">(SUMIFS(TICARETHANEOG2,KAYNAK,A15,SEBEP,B15,SÜRE,"Uzun",BİLDİRİM,"Bildirimsiz",İL,$B$10)/VLOOKUP($B$10,ABONE2,10,FALSE))</f>
        <v>8.9898999439195576E-2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5.4746476582401126E-3</v>
      </c>
      <c r="L15" s="14">
        <f t="shared" ref="L15:L24" si="9">(SUMIFS(SANAYIAG2,KAYNAK,A15,SEBEP,B15,SÜRE,"Uzun",BİLDİRİM,"Bildirimsiz",İL,$B$10)/VLOOKUP($B$10,ABONE2,12,FALSE))</f>
        <v>3.4032113118170788E-2</v>
      </c>
      <c r="M15" s="14">
        <f t="shared" ref="M15:M24" si="10">(SUMIFS(SANAYIOG2,KAYNAK,A15,SEBEP,B15,SÜRE,"Uzun",BİLDİRİM,"Bildirimsiz",İL,$B$10)/VLOOKUP($B$10,ABONE2,13,FALSE))</f>
        <v>3.5349140364209549E-3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1.9530538796984461E-2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1.5309696409059408E-3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0.16694378705644661</v>
      </c>
      <c r="D17" s="14">
        <f t="shared" si="1"/>
        <v>6.2263154880346585</v>
      </c>
      <c r="E17" s="14">
        <f t="shared" si="2"/>
        <v>0.17175210930195639</v>
      </c>
      <c r="F17" s="14">
        <f t="shared" si="3"/>
        <v>0.74261971208314848</v>
      </c>
      <c r="G17" s="14">
        <f t="shared" si="4"/>
        <v>7.2269695166308541</v>
      </c>
      <c r="H17" s="14">
        <f t="shared" si="5"/>
        <v>1.5413916583781553</v>
      </c>
      <c r="I17" s="14">
        <f t="shared" si="6"/>
        <v>0.30823711666238335</v>
      </c>
      <c r="J17" s="14">
        <f t="shared" si="7"/>
        <v>11.1132997081158</v>
      </c>
      <c r="K17" s="14">
        <f t="shared" si="8"/>
        <v>0.54130810184147116</v>
      </c>
      <c r="L17" s="14">
        <f t="shared" si="9"/>
        <v>22.1235369960493</v>
      </c>
      <c r="M17" s="14">
        <f t="shared" si="10"/>
        <v>124.22798814796599</v>
      </c>
      <c r="N17" s="14">
        <f t="shared" si="11"/>
        <v>70.674726334270417</v>
      </c>
      <c r="O17" s="19">
        <f t="shared" si="12"/>
        <v>0.35368627996196855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1.3223297930038172E-2</v>
      </c>
      <c r="D18" s="14">
        <f t="shared" si="1"/>
        <v>9.7889210311309406E-3</v>
      </c>
      <c r="E18" s="14">
        <f t="shared" si="2"/>
        <v>1.3220572632489613E-2</v>
      </c>
      <c r="F18" s="14">
        <f t="shared" si="3"/>
        <v>6.3477828352495172E-2</v>
      </c>
      <c r="G18" s="14">
        <f t="shared" si="4"/>
        <v>0.1076416156195583</v>
      </c>
      <c r="H18" s="14">
        <f t="shared" si="5"/>
        <v>6.8918126204151747E-2</v>
      </c>
      <c r="I18" s="14">
        <f t="shared" si="6"/>
        <v>4.2359220735126553E-2</v>
      </c>
      <c r="J18" s="14">
        <f t="shared" si="7"/>
        <v>0.8706796824669415</v>
      </c>
      <c r="K18" s="14">
        <f t="shared" si="8"/>
        <v>6.0226536581361026E-2</v>
      </c>
      <c r="L18" s="14">
        <f t="shared" si="9"/>
        <v>0.61568810346880298</v>
      </c>
      <c r="M18" s="14">
        <f t="shared" si="10"/>
        <v>3.2906400775859868</v>
      </c>
      <c r="N18" s="14">
        <f t="shared" si="11"/>
        <v>1.887641463981762</v>
      </c>
      <c r="O18" s="19">
        <f t="shared" si="12"/>
        <v>2.455284514089439E-2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8.4370396012516807E-4</v>
      </c>
      <c r="D20" s="14">
        <f t="shared" si="1"/>
        <v>1.9830857878822685E-2</v>
      </c>
      <c r="E20" s="14">
        <f t="shared" si="2"/>
        <v>8.5877092730783037E-4</v>
      </c>
      <c r="F20" s="14">
        <f t="shared" si="3"/>
        <v>4.4838813751924663E-5</v>
      </c>
      <c r="G20" s="14">
        <f t="shared" si="4"/>
        <v>0</v>
      </c>
      <c r="H20" s="14">
        <f t="shared" si="5"/>
        <v>3.9315363042176534E-5</v>
      </c>
      <c r="I20" s="14">
        <f t="shared" si="6"/>
        <v>7.7163299136029221E-4</v>
      </c>
      <c r="J20" s="14">
        <f t="shared" si="7"/>
        <v>1.278313987701413E-2</v>
      </c>
      <c r="K20" s="14">
        <f t="shared" si="8"/>
        <v>1.0307276259012444E-3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8.6930867303668569E-4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3.2845453615125586E-2</v>
      </c>
      <c r="D21" s="14">
        <f t="shared" si="1"/>
        <v>3.6379623820471859E-4</v>
      </c>
      <c r="E21" s="14">
        <f t="shared" si="2"/>
        <v>3.2819678289985645E-2</v>
      </c>
      <c r="F21" s="14">
        <f t="shared" si="3"/>
        <v>0.12198151102743794</v>
      </c>
      <c r="G21" s="14">
        <f t="shared" si="4"/>
        <v>9.6467228719826243E-4</v>
      </c>
      <c r="H21" s="14">
        <f t="shared" si="5"/>
        <v>0.10707410184553111</v>
      </c>
      <c r="I21" s="14">
        <f t="shared" si="6"/>
        <v>8.5821584968423972E-2</v>
      </c>
      <c r="J21" s="14">
        <f t="shared" si="7"/>
        <v>2.068653993050535E-2</v>
      </c>
      <c r="K21" s="14">
        <f t="shared" si="8"/>
        <v>8.4416587173345964E-2</v>
      </c>
      <c r="L21" s="14">
        <f t="shared" si="9"/>
        <v>6.6190461415267379</v>
      </c>
      <c r="M21" s="14">
        <f t="shared" si="10"/>
        <v>0</v>
      </c>
      <c r="N21" s="14">
        <f t="shared" si="11"/>
        <v>3.4716558090764376</v>
      </c>
      <c r="O21" s="19">
        <f t="shared" si="12"/>
        <v>4.7357100432873028E-2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1.3839503323035786E-3</v>
      </c>
      <c r="D22" s="14">
        <f t="shared" si="1"/>
        <v>0</v>
      </c>
      <c r="E22" s="14">
        <f t="shared" si="2"/>
        <v>1.3828521195683504E-3</v>
      </c>
      <c r="F22" s="14">
        <f t="shared" si="3"/>
        <v>1.1384906616080193E-3</v>
      </c>
      <c r="G22" s="14">
        <f t="shared" si="4"/>
        <v>0</v>
      </c>
      <c r="H22" s="14">
        <f t="shared" si="5"/>
        <v>9.9824616076792929E-4</v>
      </c>
      <c r="I22" s="14">
        <f t="shared" si="6"/>
        <v>5.1931103932358761E-3</v>
      </c>
      <c r="J22" s="14">
        <f t="shared" si="7"/>
        <v>0</v>
      </c>
      <c r="K22" s="14">
        <f t="shared" si="8"/>
        <v>5.0810922216379976E-3</v>
      </c>
      <c r="L22" s="14">
        <f t="shared" si="9"/>
        <v>0.38021208233103843</v>
      </c>
      <c r="M22" s="14">
        <f t="shared" si="10"/>
        <v>0</v>
      </c>
      <c r="N22" s="14">
        <f t="shared" si="11"/>
        <v>0.19941929034523051</v>
      </c>
      <c r="O22" s="19">
        <f t="shared" si="12"/>
        <v>2.2452090948126488E-3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1.4789910158507513E-6</v>
      </c>
      <c r="D24" s="14">
        <f t="shared" si="1"/>
        <v>0</v>
      </c>
      <c r="E24" s="14">
        <f t="shared" si="2"/>
        <v>1.4778173850267376E-6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1.6509695810572694E-4</v>
      </c>
      <c r="J24" s="14">
        <f t="shared" si="7"/>
        <v>0</v>
      </c>
      <c r="K24" s="14">
        <f t="shared" si="8"/>
        <v>1.615357283256969E-4</v>
      </c>
      <c r="L24" s="14">
        <f t="shared" si="9"/>
        <v>9.6683024870436937E-3</v>
      </c>
      <c r="M24" s="14">
        <f t="shared" si="10"/>
        <v>0</v>
      </c>
      <c r="N24" s="14">
        <f t="shared" si="11"/>
        <v>5.070975148892278E-3</v>
      </c>
      <c r="O24" s="19">
        <f t="shared" si="12"/>
        <v>3.4459729812389826E-5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0.21594590943884936</v>
      </c>
      <c r="D25" s="14">
        <f t="shared" ref="D25:O25" si="13">SUM(D15:D24)</f>
        <v>6.2939293912686534</v>
      </c>
      <c r="E25" s="14">
        <f t="shared" si="13"/>
        <v>0.22076900077995407</v>
      </c>
      <c r="F25" s="14">
        <f t="shared" si="13"/>
        <v>0.92926238093844149</v>
      </c>
      <c r="G25" s="14">
        <f t="shared" si="13"/>
        <v>7.3390916041648149</v>
      </c>
      <c r="H25" s="14">
        <f t="shared" si="13"/>
        <v>1.7188545402732616</v>
      </c>
      <c r="I25" s="14">
        <f t="shared" si="13"/>
        <v>0.44616118425400086</v>
      </c>
      <c r="J25" s="14">
        <f t="shared" si="13"/>
        <v>12.107348069829456</v>
      </c>
      <c r="K25" s="14">
        <f t="shared" si="13"/>
        <v>0.69769922883028324</v>
      </c>
      <c r="L25" s="14">
        <f t="shared" si="13"/>
        <v>29.782183738981093</v>
      </c>
      <c r="M25" s="14">
        <f t="shared" si="13"/>
        <v>127.5221631395884</v>
      </c>
      <c r="N25" s="14">
        <f t="shared" si="13"/>
        <v>76.258044411619736</v>
      </c>
      <c r="O25" s="14">
        <f t="shared" si="13"/>
        <v>0.43027617267430357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7.6309175677792343E-3</v>
      </c>
      <c r="D28" s="14">
        <f>(SUMIFS(MESKENOG2,KAYNAK,A28,SEBEP,B28,SÜRE,"Uzun",BİLDİRİM,"Bildirimli",İL,$B$10)/VLOOKUP($B$10,ABONE2,4,FALSE))</f>
        <v>4.0673219116445581E-3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7.6280897306513972E-3</v>
      </c>
      <c r="F28" s="14">
        <f>(SUMIFS(TARIMSALAG2,KAYNAK,A28,SEBEP,B28,SÜRE,"Uzun",BİLDİRİM,"Bildirimli",İL,$B$10)/VLOOKUP($B$10,ABONE2,6,FALSE))</f>
        <v>1.2216117177629774E-3</v>
      </c>
      <c r="G28" s="14">
        <f>(SUMIFS(TARIMSALOG2,KAYNAK,A28,SEBEP,B28,SÜRE,"Uzun",BİLDİRİM,"Bildirimli",İL,$B$10)/VLOOKUP($B$10,ABONE2,7,FALSE))</f>
        <v>2.7111277459321109E-2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4.4108194743846156E-3</v>
      </c>
      <c r="I28" s="14">
        <f>(SUMIFS(TICARETHANEAG2,KAYNAK,A28,SEBEP,B28,SÜRE,"Uzun",BİLDİRİM,"Bildirimli",İL,$B$10)/VLOOKUP($B$10,ABONE2,9,FALSE))</f>
        <v>1.1828287176975434E-2</v>
      </c>
      <c r="J28" s="14">
        <f>(SUMIFS(TICARETHANEOG2,KAYNAK,A28,SEBEP,B28,SÜRE,"Uzun",BİLDİRİM,"Bildirimli",İL,$B$10)/VLOOKUP($B$10,ABONE2,10,FALSE))</f>
        <v>0.14783436793976834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1.4762011157325537E-2</v>
      </c>
      <c r="L28" s="14">
        <f>(SUMIFS(SANAYIAG2,KAYNAK,A28,SEBEP,B28,SÜRE,"Uzun",BİLDİRİM,"Bildirimli",İL,$B$10)/VLOOKUP($B$10,ABONE2,12,FALSE))</f>
        <v>1.1082416921899779E-3</v>
      </c>
      <c r="M28" s="14">
        <f>(SUMIFS(SANAYIOG2,KAYNAK,A28,SEBEP,B28,SÜRE,"Uzun",BİLDİRİM,"Bildirimli",İL,$B$10)/VLOOKUP($B$10,ABONE2,13,FALSE))</f>
        <v>0.13065696137321323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6.270932124159434E-2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8.8076623810940356E-3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0.18179346882953568</v>
      </c>
      <c r="D29" s="14">
        <f>(SUMIFS(MESKENOG2,KAYNAK,A29,SEBEP,B29,SÜRE,"Uzun",BİLDİRİM,"Bildirimli",İL,$B$10)/VLOOKUP($B$10,ABONE2,4,FALSE))</f>
        <v>8.610616140626286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0.18848203285172871</v>
      </c>
      <c r="F29" s="14">
        <f>(SUMIFS(TARIMSALAG2,KAYNAK,A29,SEBEP,B29,SÜRE,"Uzun",BİLDİRİM,"Bildirimli",İL,$B$10)/VLOOKUP($B$10,ABONE2,6,FALSE))</f>
        <v>0.60079752191715374</v>
      </c>
      <c r="G29" s="14">
        <f>(SUMIFS(TARIMSALOG2,KAYNAK,A29,SEBEP,B29,SÜRE,"Uzun",BİLDİRİM,"Bildirimli",İL,$B$10)/VLOOKUP($B$10,ABONE2,7,FALSE))</f>
        <v>3.434213327058194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0.94983067490162754</v>
      </c>
      <c r="I29" s="14">
        <f>(SUMIFS(TICARETHANEAG2,KAYNAK,A29,SEBEP,B29,SÜRE,"Uzun",BİLDİRİM,"Bildirimli",İL,$B$10)/VLOOKUP($B$10,ABONE2,9,FALSE))</f>
        <v>0.40052686845612845</v>
      </c>
      <c r="J29" s="14">
        <f>(SUMIFS(TICARETHANEOG2,KAYNAK,A29,SEBEP,B29,SÜRE,"Uzun",BİLDİRİM,"Bildirimli",İL,$B$10)/VLOOKUP($B$10,ABONE2,10,FALSE))</f>
        <v>8.4340181276067625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0.57381357608509098</v>
      </c>
      <c r="L29" s="14">
        <f>(SUMIFS(SANAYIAG2,KAYNAK,A29,SEBEP,B29,SÜRE,"Uzun",BİLDİRİM,"Bildirimli",İL,$B$10)/VLOOKUP($B$10,ABONE2,12,FALSE))</f>
        <v>24.095826065901417</v>
      </c>
      <c r="M29" s="14">
        <f>(SUMIFS(SANAYIOG2,KAYNAK,A29,SEBEP,B29,SÜRE,"Uzun",BİLDİRİM,"Bildirimli",İL,$B$10)/VLOOKUP($B$10,ABONE2,13,FALSE))</f>
        <v>36.2296844204553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29.865537843682642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0.30653109802318457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3.2781683371464004E-2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3.2755669965259727E-2</v>
      </c>
      <c r="F31" s="14">
        <f>(SUMIFS(TARIMSALAG2,KAYNAK,A31,SEBEP,B31,SÜRE,"Uzun",BİLDİRİM,"Bildirimli",İL,$B$10)/VLOOKUP($B$10,ABONE2,6,FALSE))</f>
        <v>3.0022795898674595E-2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2.6324450214673546E-2</v>
      </c>
      <c r="I31" s="14">
        <f>(SUMIFS(TICARETHANEAG2,KAYNAK,A31,SEBEP,B31,SÜRE,"Uzun",BİLDİRİM,"Bildirimli",İL,$B$10)/VLOOKUP($B$10,ABONE2,9,FALSE))</f>
        <v>7.8335676143842778E-2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7.664593366812987E-2</v>
      </c>
      <c r="L31" s="14">
        <f>(SUMIFS(SANAYIAG2,KAYNAK,A31,SEBEP,B31,SÜRE,"Uzun",BİLDİRİM,"Bildirimli",İL,$B$10)/VLOOKUP($B$10,ABONE2,12,FALSE))</f>
        <v>0.96940476627825001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0.50844783617417211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4.0464408882955764E-2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0.22220606976877891</v>
      </c>
      <c r="D33" s="14">
        <f t="shared" ref="D33:O33" si="14">SUM(D28:D32)</f>
        <v>8.6146834625379309</v>
      </c>
      <c r="E33" s="14">
        <f t="shared" si="14"/>
        <v>0.22886579254763983</v>
      </c>
      <c r="F33" s="14">
        <f t="shared" si="14"/>
        <v>0.6320419295335914</v>
      </c>
      <c r="G33" s="14">
        <f t="shared" si="14"/>
        <v>3.461324604517515</v>
      </c>
      <c r="H33" s="14">
        <f t="shared" si="14"/>
        <v>0.98056594459068569</v>
      </c>
      <c r="I33" s="14">
        <f t="shared" si="14"/>
        <v>0.49069083177694667</v>
      </c>
      <c r="J33" s="14">
        <f t="shared" si="14"/>
        <v>8.5818524955465314</v>
      </c>
      <c r="K33" s="14">
        <f t="shared" si="14"/>
        <v>0.66522152091054643</v>
      </c>
      <c r="L33" s="14">
        <f t="shared" si="14"/>
        <v>25.066339073871855</v>
      </c>
      <c r="M33" s="14">
        <f t="shared" si="14"/>
        <v>36.360341381828512</v>
      </c>
      <c r="N33" s="14">
        <f t="shared" si="14"/>
        <v>30.436695001098411</v>
      </c>
      <c r="O33" s="14">
        <f t="shared" si="14"/>
        <v>0.35580316928723438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0.23915157528393685</v>
      </c>
      <c r="D17" s="14">
        <f t="shared" si="1"/>
        <v>1.9246742755871777</v>
      </c>
      <c r="E17" s="14">
        <f t="shared" si="2"/>
        <v>0.24387660387846391</v>
      </c>
      <c r="F17" s="14">
        <f t="shared" si="3"/>
        <v>1.3099325450535408</v>
      </c>
      <c r="G17" s="14">
        <f t="shared" si="4"/>
        <v>8.7273231013615842</v>
      </c>
      <c r="H17" s="14">
        <f t="shared" si="5"/>
        <v>3.1512925352965495</v>
      </c>
      <c r="I17" s="14">
        <f t="shared" si="6"/>
        <v>0.40067500342112577</v>
      </c>
      <c r="J17" s="14">
        <f t="shared" si="7"/>
        <v>8.5085653819837948</v>
      </c>
      <c r="K17" s="14">
        <f t="shared" si="8"/>
        <v>0.67636193179868809</v>
      </c>
      <c r="L17" s="14">
        <f t="shared" si="9"/>
        <v>2.7155388544369892</v>
      </c>
      <c r="M17" s="14">
        <f t="shared" si="10"/>
        <v>206.29697448835825</v>
      </c>
      <c r="N17" s="14">
        <f t="shared" si="11"/>
        <v>48.521361872069278</v>
      </c>
      <c r="O17" s="19">
        <f t="shared" si="12"/>
        <v>0.3934314588411148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1.7567431817440658E-2</v>
      </c>
      <c r="D21" s="14">
        <f t="shared" si="1"/>
        <v>0</v>
      </c>
      <c r="E21" s="14">
        <f t="shared" si="2"/>
        <v>1.7518185006552334E-2</v>
      </c>
      <c r="F21" s="14">
        <f t="shared" si="3"/>
        <v>0.17577732130375001</v>
      </c>
      <c r="G21" s="14">
        <f t="shared" si="4"/>
        <v>0</v>
      </c>
      <c r="H21" s="14">
        <f t="shared" si="5"/>
        <v>0.13214077227970625</v>
      </c>
      <c r="I21" s="14">
        <f t="shared" si="6"/>
        <v>4.9449994334523233E-2</v>
      </c>
      <c r="J21" s="14">
        <f t="shared" si="7"/>
        <v>0</v>
      </c>
      <c r="K21" s="14">
        <f t="shared" si="8"/>
        <v>4.7768580747282637E-2</v>
      </c>
      <c r="L21" s="14">
        <f t="shared" si="9"/>
        <v>0.13342611274756452</v>
      </c>
      <c r="M21" s="14">
        <f t="shared" si="10"/>
        <v>0</v>
      </c>
      <c r="N21" s="14">
        <f t="shared" si="11"/>
        <v>0.10340523737936251</v>
      </c>
      <c r="O21" s="19">
        <f t="shared" si="12"/>
        <v>2.3919373991624845E-2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9.7238160183190513E-6</v>
      </c>
      <c r="D22" s="14">
        <f t="shared" si="1"/>
        <v>0</v>
      </c>
      <c r="E22" s="14">
        <f t="shared" si="2"/>
        <v>9.6965572286710609E-6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8.2307613147328818E-6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0.25672873091739584</v>
      </c>
      <c r="D25" s="14">
        <f t="shared" ref="D25:O25" si="13">SUM(D15:D24)</f>
        <v>1.9246742755871777</v>
      </c>
      <c r="E25" s="14">
        <f t="shared" si="13"/>
        <v>0.26140448544224487</v>
      </c>
      <c r="F25" s="14">
        <f t="shared" si="13"/>
        <v>1.4857098663572907</v>
      </c>
      <c r="G25" s="14">
        <f t="shared" si="13"/>
        <v>8.7273231013615842</v>
      </c>
      <c r="H25" s="14">
        <f t="shared" si="13"/>
        <v>3.2834333075762556</v>
      </c>
      <c r="I25" s="14">
        <f t="shared" si="13"/>
        <v>0.45012499775564901</v>
      </c>
      <c r="J25" s="14">
        <f t="shared" si="13"/>
        <v>8.5085653819837948</v>
      </c>
      <c r="K25" s="14">
        <f t="shared" si="13"/>
        <v>0.72413051254597072</v>
      </c>
      <c r="L25" s="14">
        <f t="shared" si="13"/>
        <v>2.8489649671845538</v>
      </c>
      <c r="M25" s="14">
        <f t="shared" si="13"/>
        <v>206.29697448835825</v>
      </c>
      <c r="N25" s="14">
        <f t="shared" si="13"/>
        <v>48.624767109448641</v>
      </c>
      <c r="O25" s="14">
        <f t="shared" si="13"/>
        <v>0.41735906359405439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0.42869669949276651</v>
      </c>
      <c r="D29" s="14">
        <f>(SUMIFS(MESKENOG2,KAYNAK,A29,SEBEP,B29,SÜRE,"Uzun",BİLDİRİM,"Bildirimli",İL,$B$10,İLÇE,$B$11)/VLOOKUP($B$11,ABONE2,4,FALSE))</f>
        <v>1.7098056577346539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0.43228803437025504</v>
      </c>
      <c r="F29" s="14">
        <f>(SUMIFS(TARIMSALAG2,KAYNAK,A29,SEBEP,B29,SÜRE,"Uzun",BİLDİRİM,"Bildirimli",İL,$B$10,İLÇE,$B$11)/VLOOKUP($B$11,ABONE2,6,FALSE))</f>
        <v>0.72437976758587486</v>
      </c>
      <c r="G29" s="14">
        <f>(SUMIFS(TARIMSALOG2,KAYNAK,A29,SEBEP,B29,SÜRE,"Uzun",BİLDİRİM,"Bildirimli",İL,$B$10,İLÇE,$B$11)/VLOOKUP($B$11,ABONE2,7,FALSE))</f>
        <v>16.943215120856078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4.7506898669580107</v>
      </c>
      <c r="I29" s="14">
        <f>(SUMIFS(TICARETHANEAG2,KAYNAK,A29,SEBEP,B29,SÜRE,"Uzun",BİLDİRİM,"Bildirimli",İL,$B$10,İLÇE,$B$11)/VLOOKUP($B$11,ABONE2,9,FALSE))</f>
        <v>1.0596134371964328</v>
      </c>
      <c r="J29" s="14">
        <f>(SUMIFS(TICARETHANEOG2,KAYNAK,A29,SEBEP,B29,SÜRE,"Uzun",BİLDİRİM,"Bildirimli",İL,$B$10,İLÇE,$B$11)/VLOOKUP($B$11,ABONE2,10,FALSE))</f>
        <v>10.848592663095996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1.3924612544135213</v>
      </c>
      <c r="L29" s="14">
        <f>(SUMIFS(SANAYIAG2,KAYNAK,A29,SEBEP,B29,SÜRE,"Uzun",BİLDİRİM,"Bildirimli",İL,$B$10,İLÇE,$B$11)/VLOOKUP($B$11,ABONE2,12,FALSE))</f>
        <v>65.619019029064646</v>
      </c>
      <c r="M29" s="14">
        <f>(SUMIFS(SANAYIOG2,KAYNAK,A29,SEBEP,B29,SÜRE,"Uzun",BİLDİRİM,"Bildirimli",İL,$B$10,İLÇE,$B$11)/VLOOKUP($B$11,ABONE2,13,FALSE))</f>
        <v>276.20292335922198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113.00039750335004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0.72251385620304187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0.14565817585093382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0.14524985204384508</v>
      </c>
      <c r="F31" s="14">
        <f>(SUMIFS(TARIMSALAG2,KAYNAK,A31,SEBEP,B31,SÜRE,"Uzun",BİLDİRİM,"Bildirimli",İL,$B$10,İLÇE,$B$11)/VLOOKUP($B$11,ABONE2,6,FALSE))</f>
        <v>6.8697961604679517E-2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5.1643759463128727E-2</v>
      </c>
      <c r="I31" s="14">
        <f>(SUMIFS(TICARETHANEAG2,KAYNAK,A31,SEBEP,B31,SÜRE,"Uzun",BİLDİRİM,"Bildirimli",İL,$B$10,İLÇE,$B$11)/VLOOKUP($B$11,ABONE2,9,FALSE))</f>
        <v>0.40653410680792729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0.39271101177904977</v>
      </c>
      <c r="L31" s="14">
        <f>(SUMIFS(SANAYIAG2,KAYNAK,A31,SEBEP,B31,SÜRE,"Uzun",BİLDİRİM,"Bildirimli",İL,$B$10,İLÇE,$B$11)/VLOOKUP($B$11,ABONE2,12,FALSE))</f>
        <v>4.69702077836725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3.6401911032346184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0.17756200872455624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0.57435487534370033</v>
      </c>
      <c r="D33" s="14">
        <f t="shared" ref="D33:O33" si="14">SUM(D28:D32)</f>
        <v>1.7098056577346539</v>
      </c>
      <c r="E33" s="14">
        <f t="shared" si="14"/>
        <v>0.57753788641410009</v>
      </c>
      <c r="F33" s="14">
        <f t="shared" si="14"/>
        <v>0.79307772919055441</v>
      </c>
      <c r="G33" s="14">
        <f t="shared" si="14"/>
        <v>16.943215120856078</v>
      </c>
      <c r="H33" s="14">
        <f t="shared" si="14"/>
        <v>4.8023336264211398</v>
      </c>
      <c r="I33" s="14">
        <f t="shared" si="14"/>
        <v>1.4661475440043601</v>
      </c>
      <c r="J33" s="14">
        <f t="shared" si="14"/>
        <v>10.848592663095996</v>
      </c>
      <c r="K33" s="14">
        <f t="shared" si="14"/>
        <v>1.7851722661925711</v>
      </c>
      <c r="L33" s="14">
        <f t="shared" si="14"/>
        <v>70.316039807431892</v>
      </c>
      <c r="M33" s="14">
        <f t="shared" si="14"/>
        <v>276.20292335922198</v>
      </c>
      <c r="N33" s="14">
        <f t="shared" si="14"/>
        <v>116.64058860658466</v>
      </c>
      <c r="O33" s="14">
        <f t="shared" si="14"/>
        <v>0.90007586492759817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0.12216216696376386</v>
      </c>
      <c r="D17" s="14">
        <f t="shared" si="1"/>
        <v>0</v>
      </c>
      <c r="E17" s="14">
        <f t="shared" si="2"/>
        <v>0.12215571155439144</v>
      </c>
      <c r="F17" s="14">
        <f t="shared" si="3"/>
        <v>0.19203308011092968</v>
      </c>
      <c r="G17" s="14">
        <f t="shared" si="4"/>
        <v>2.8089297388390877</v>
      </c>
      <c r="H17" s="14">
        <f t="shared" si="5"/>
        <v>0.2069828922355777</v>
      </c>
      <c r="I17" s="14">
        <f t="shared" si="6"/>
        <v>0.26056068458322823</v>
      </c>
      <c r="J17" s="14">
        <f t="shared" si="7"/>
        <v>2.7680474354610585</v>
      </c>
      <c r="K17" s="14">
        <f t="shared" si="8"/>
        <v>0.31957372420560759</v>
      </c>
      <c r="L17" s="14">
        <f t="shared" si="9"/>
        <v>0</v>
      </c>
      <c r="M17" s="14">
        <f t="shared" si="10"/>
        <v>2.2340590151024999</v>
      </c>
      <c r="N17" s="14">
        <f t="shared" si="11"/>
        <v>1.787247212082</v>
      </c>
      <c r="O17" s="19">
        <f t="shared" si="12"/>
        <v>0.16684438181296551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5.3482279416955181E-3</v>
      </c>
      <c r="D18" s="14">
        <f t="shared" si="1"/>
        <v>0</v>
      </c>
      <c r="E18" s="14">
        <f t="shared" si="2"/>
        <v>5.3479453255497935E-3</v>
      </c>
      <c r="F18" s="14">
        <f t="shared" si="3"/>
        <v>4.6533872928044284E-3</v>
      </c>
      <c r="G18" s="14">
        <f t="shared" si="4"/>
        <v>0</v>
      </c>
      <c r="H18" s="14">
        <f t="shared" si="5"/>
        <v>4.626803413177916E-3</v>
      </c>
      <c r="I18" s="14">
        <f t="shared" si="6"/>
        <v>9.4718358925288144E-3</v>
      </c>
      <c r="J18" s="14">
        <f t="shared" si="7"/>
        <v>2.9174811123851927E-2</v>
      </c>
      <c r="K18" s="14">
        <f t="shared" si="8"/>
        <v>9.9355402202177933E-3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5.9891004822083104E-3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1.2556187014581123E-2</v>
      </c>
      <c r="D21" s="14">
        <f t="shared" si="1"/>
        <v>0</v>
      </c>
      <c r="E21" s="14">
        <f t="shared" si="2"/>
        <v>1.2555523508609098E-2</v>
      </c>
      <c r="F21" s="14">
        <f t="shared" si="3"/>
        <v>2.1905254893812162E-2</v>
      </c>
      <c r="G21" s="14">
        <f t="shared" si="4"/>
        <v>0</v>
      </c>
      <c r="H21" s="14">
        <f t="shared" si="5"/>
        <v>2.1780114512699757E-2</v>
      </c>
      <c r="I21" s="14">
        <f t="shared" si="6"/>
        <v>1.8246197262915716E-2</v>
      </c>
      <c r="J21" s="14">
        <f t="shared" si="7"/>
        <v>0</v>
      </c>
      <c r="K21" s="14">
        <f t="shared" si="8"/>
        <v>1.7816777820656556E-2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1.4711376601044207E-2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0.14006658192004048</v>
      </c>
      <c r="D25" s="14">
        <f t="shared" ref="D25:O25" si="13">SUM(D15:D24)</f>
        <v>0</v>
      </c>
      <c r="E25" s="14">
        <f t="shared" si="13"/>
        <v>0.14005918038855031</v>
      </c>
      <c r="F25" s="14">
        <f t="shared" si="13"/>
        <v>0.21859172229754625</v>
      </c>
      <c r="G25" s="14">
        <f t="shared" si="13"/>
        <v>2.8089297388390877</v>
      </c>
      <c r="H25" s="14">
        <f t="shared" si="13"/>
        <v>0.23338981016145538</v>
      </c>
      <c r="I25" s="14">
        <f t="shared" si="13"/>
        <v>0.28827871773867275</v>
      </c>
      <c r="J25" s="14">
        <f t="shared" si="13"/>
        <v>2.7972222465849104</v>
      </c>
      <c r="K25" s="14">
        <f t="shared" si="13"/>
        <v>0.34732604224648195</v>
      </c>
      <c r="L25" s="14">
        <f t="shared" si="13"/>
        <v>0</v>
      </c>
      <c r="M25" s="14">
        <f t="shared" si="13"/>
        <v>2.2340590151024999</v>
      </c>
      <c r="N25" s="14">
        <f t="shared" si="13"/>
        <v>1.787247212082</v>
      </c>
      <c r="O25" s="14">
        <f t="shared" si="13"/>
        <v>0.18754485889621803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0.87220965085079183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0.8721635607191679</v>
      </c>
      <c r="F29" s="14">
        <f>(SUMIFS(TARIMSALAG2,KAYNAK,A29,SEBEP,B29,SÜRE,"Uzun",BİLDİRİM,"Bildirimli",İL,$B$10,İLÇE,$B$11)/VLOOKUP($B$11,ABONE2,6,FALSE))</f>
        <v>1.4074553469621189</v>
      </c>
      <c r="G29" s="14">
        <f>(SUMIFS(TARIMSALOG2,KAYNAK,A29,SEBEP,B29,SÜRE,"Uzun",BİLDİRİM,"Bildirimli",İL,$B$10,İLÇE,$B$11)/VLOOKUP($B$11,ABONE2,7,FALSE))</f>
        <v>19.855572003286124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1.5128457822877817</v>
      </c>
      <c r="I29" s="14">
        <f>(SUMIFS(TICARETHANEAG2,KAYNAK,A29,SEBEP,B29,SÜRE,"Uzun",BİLDİRİM,"Bildirimli",İL,$B$10,İLÇE,$B$11)/VLOOKUP($B$11,ABONE2,9,FALSE))</f>
        <v>2.1282450396428261</v>
      </c>
      <c r="J29" s="14">
        <f>(SUMIFS(TICARETHANEOG2,KAYNAK,A29,SEBEP,B29,SÜRE,"Uzun",BİLDİRİM,"Bildirimli",İL,$B$10,İLÇE,$B$11)/VLOOKUP($B$11,ABONE2,10,FALSE))</f>
        <v>20.655786239429169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2.564285837284324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326.48130874301552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261.1850469944124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1.3334150093935941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7.6860964252010652E-2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7.6856902691862058E-2</v>
      </c>
      <c r="F31" s="14">
        <f>(SUMIFS(TARIMSALAG2,KAYNAK,A31,SEBEP,B31,SÜRE,"Uzun",BİLDİRİM,"Bildirimli",İL,$B$10,İLÇE,$B$11)/VLOOKUP($B$11,ABONE2,6,FALSE))</f>
        <v>3.1067406351060051E-2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3.088992441397272E-2</v>
      </c>
      <c r="I31" s="14">
        <f>(SUMIFS(TICARETHANEAG2,KAYNAK,A31,SEBEP,B31,SÜRE,"Uzun",BİLDİRİM,"Bildirimli",İL,$B$10,İLÇE,$B$11)/VLOOKUP($B$11,ABONE2,9,FALSE))</f>
        <v>0.3210124378543045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0.31345749475929485</v>
      </c>
      <c r="L31" s="14">
        <f>(SUMIFS(SANAYIAG2,KAYNAK,A31,SEBEP,B31,SÜRE,"Uzun",BİLDİRİM,"Bildirimli",İL,$B$10,İLÇE,$B$11)/VLOOKUP($B$11,ABONE2,12,FALSE))</f>
        <v>42.856582322913518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8.5713164645827042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0.11190556386730471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0.94907061510280244</v>
      </c>
      <c r="D33" s="14">
        <f t="shared" ref="D33:O33" si="14">SUM(D28:D32)</f>
        <v>0</v>
      </c>
      <c r="E33" s="14">
        <f t="shared" si="14"/>
        <v>0.94902046341102997</v>
      </c>
      <c r="F33" s="14">
        <f t="shared" si="14"/>
        <v>1.438522753313179</v>
      </c>
      <c r="G33" s="14">
        <f t="shared" si="14"/>
        <v>19.855572003286124</v>
      </c>
      <c r="H33" s="14">
        <f t="shared" si="14"/>
        <v>1.5437357067017543</v>
      </c>
      <c r="I33" s="14">
        <f t="shared" si="14"/>
        <v>2.4492574774971305</v>
      </c>
      <c r="J33" s="14">
        <f t="shared" si="14"/>
        <v>20.655786239429169</v>
      </c>
      <c r="K33" s="14">
        <f t="shared" si="14"/>
        <v>2.877743332043619</v>
      </c>
      <c r="L33" s="14">
        <f t="shared" si="14"/>
        <v>42.856582322913518</v>
      </c>
      <c r="M33" s="14">
        <f t="shared" si="14"/>
        <v>326.48130874301552</v>
      </c>
      <c r="N33" s="14">
        <f t="shared" si="14"/>
        <v>269.75636345899511</v>
      </c>
      <c r="O33" s="14">
        <f t="shared" si="14"/>
        <v>1.4453205732608989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3.5970318713027609E-3</v>
      </c>
      <c r="D17" s="14">
        <f t="shared" si="1"/>
        <v>0</v>
      </c>
      <c r="E17" s="14">
        <f t="shared" si="2"/>
        <v>3.5960465180987331E-3</v>
      </c>
      <c r="F17" s="14">
        <f t="shared" si="3"/>
        <v>1.7959652021638791E-2</v>
      </c>
      <c r="G17" s="14">
        <f t="shared" si="4"/>
        <v>0.35360592935340313</v>
      </c>
      <c r="H17" s="14">
        <f t="shared" si="5"/>
        <v>2.0383090847138893E-2</v>
      </c>
      <c r="I17" s="14">
        <f t="shared" si="6"/>
        <v>8.5517594229159756E-3</v>
      </c>
      <c r="J17" s="14">
        <f t="shared" si="7"/>
        <v>3.0461991807973048</v>
      </c>
      <c r="K17" s="14">
        <f t="shared" si="8"/>
        <v>6.5430785025574076E-2</v>
      </c>
      <c r="L17" s="14">
        <f t="shared" si="9"/>
        <v>0</v>
      </c>
      <c r="M17" s="14">
        <f t="shared" si="10"/>
        <v>32.930906899439016</v>
      </c>
      <c r="N17" s="14">
        <f t="shared" si="11"/>
        <v>19.758544139663407</v>
      </c>
      <c r="O17" s="19">
        <f t="shared" si="12"/>
        <v>3.6143903116347978E-2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3.7441413720733436E-4</v>
      </c>
      <c r="D18" s="14">
        <f t="shared" si="1"/>
        <v>0</v>
      </c>
      <c r="E18" s="14">
        <f t="shared" si="2"/>
        <v>3.7431157204168383E-4</v>
      </c>
      <c r="F18" s="14">
        <f t="shared" si="3"/>
        <v>1.1627800981034775E-2</v>
      </c>
      <c r="G18" s="14">
        <f t="shared" si="4"/>
        <v>0</v>
      </c>
      <c r="H18" s="14">
        <f t="shared" si="5"/>
        <v>1.1543845739294453E-2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1.4933554465237698E-3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9.3643230837542543E-3</v>
      </c>
      <c r="D21" s="14">
        <f t="shared" si="1"/>
        <v>0</v>
      </c>
      <c r="E21" s="14">
        <f t="shared" si="2"/>
        <v>9.3617578671856324E-3</v>
      </c>
      <c r="F21" s="14">
        <f t="shared" si="3"/>
        <v>3.0512015854189063E-2</v>
      </c>
      <c r="G21" s="14">
        <f t="shared" si="4"/>
        <v>0</v>
      </c>
      <c r="H21" s="14">
        <f t="shared" si="5"/>
        <v>3.029171249062091E-2</v>
      </c>
      <c r="I21" s="14">
        <f t="shared" si="6"/>
        <v>7.6846425147434321E-3</v>
      </c>
      <c r="J21" s="14">
        <f t="shared" si="7"/>
        <v>0</v>
      </c>
      <c r="K21" s="14">
        <f t="shared" si="8"/>
        <v>7.5407499170483377E-3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1.1237511636750148E-2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1.333576909226435E-2</v>
      </c>
      <c r="D25" s="14">
        <f t="shared" ref="D25:O25" si="13">SUM(D15:D24)</f>
        <v>0</v>
      </c>
      <c r="E25" s="14">
        <f t="shared" si="13"/>
        <v>1.333211595732605E-2</v>
      </c>
      <c r="F25" s="14">
        <f t="shared" si="13"/>
        <v>6.0099468856862626E-2</v>
      </c>
      <c r="G25" s="14">
        <f t="shared" si="13"/>
        <v>0.35360592935340313</v>
      </c>
      <c r="H25" s="14">
        <f t="shared" si="13"/>
        <v>6.221864907705426E-2</v>
      </c>
      <c r="I25" s="14">
        <f t="shared" si="13"/>
        <v>1.6236401937659406E-2</v>
      </c>
      <c r="J25" s="14">
        <f t="shared" si="13"/>
        <v>3.0461991807973048</v>
      </c>
      <c r="K25" s="14">
        <f t="shared" si="13"/>
        <v>7.2971534942622415E-2</v>
      </c>
      <c r="L25" s="14">
        <f t="shared" si="13"/>
        <v>0</v>
      </c>
      <c r="M25" s="14">
        <f t="shared" si="13"/>
        <v>32.930906899439016</v>
      </c>
      <c r="N25" s="14">
        <f t="shared" si="13"/>
        <v>19.758544139663407</v>
      </c>
      <c r="O25" s="14">
        <f t="shared" si="13"/>
        <v>4.88747701996219E-2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5.4233450093283259E-3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5.4218593648935011E-3</v>
      </c>
      <c r="F31" s="14">
        <f>(SUMIFS(TARIMSALAG2,KAYNAK,A31,SEBEP,B31,SÜRE,"Uzun",BİLDİRİM,"Bildirimli",İL,$B$10,İLÇE,$B$11)/VLOOKUP($B$11,ABONE2,6,FALSE))</f>
        <v>6.0870028549054537E-4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6.0430533758086633E-4</v>
      </c>
      <c r="I31" s="14">
        <f>(SUMIFS(TICARETHANEAG2,KAYNAK,A31,SEBEP,B31,SÜRE,"Uzun",BİLDİRİM,"Bildirimli",İL,$B$10,İLÇE,$B$11)/VLOOKUP($B$11,ABONE2,9,FALSE))</f>
        <v>1.4645045553700487E-2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1.4370821522583626E-2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6.6042625171478884E-3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5.4233450093283259E-3</v>
      </c>
      <c r="D33" s="14">
        <f t="shared" ref="D33:O33" si="14">SUM(D28:D32)</f>
        <v>0</v>
      </c>
      <c r="E33" s="14">
        <f t="shared" si="14"/>
        <v>5.4218593648935011E-3</v>
      </c>
      <c r="F33" s="14">
        <f t="shared" si="14"/>
        <v>6.0870028549054537E-4</v>
      </c>
      <c r="G33" s="14">
        <f t="shared" si="14"/>
        <v>0</v>
      </c>
      <c r="H33" s="14">
        <f t="shared" si="14"/>
        <v>6.0430533758086633E-4</v>
      </c>
      <c r="I33" s="14">
        <f t="shared" si="14"/>
        <v>1.4645045553700487E-2</v>
      </c>
      <c r="J33" s="14">
        <f t="shared" si="14"/>
        <v>0</v>
      </c>
      <c r="K33" s="14">
        <f t="shared" si="14"/>
        <v>1.4370821522583626E-2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6.6042625171478884E-3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0.12109838321172857</v>
      </c>
      <c r="D17" s="14">
        <f t="shared" si="1"/>
        <v>2.859984425329555</v>
      </c>
      <c r="E17" s="14">
        <f t="shared" si="2"/>
        <v>0.12124814498190796</v>
      </c>
      <c r="F17" s="14">
        <f t="shared" si="3"/>
        <v>8.9330287400358976E-2</v>
      </c>
      <c r="G17" s="14">
        <f t="shared" si="4"/>
        <v>4.2970856698797961</v>
      </c>
      <c r="H17" s="14">
        <f t="shared" si="5"/>
        <v>0.87828442161525344</v>
      </c>
      <c r="I17" s="14">
        <f t="shared" si="6"/>
        <v>0.27749872409757054</v>
      </c>
      <c r="J17" s="14">
        <f t="shared" si="7"/>
        <v>16.406171882838894</v>
      </c>
      <c r="K17" s="14">
        <f t="shared" si="8"/>
        <v>0.33436711269389957</v>
      </c>
      <c r="L17" s="14">
        <f t="shared" si="9"/>
        <v>7.044809094315224</v>
      </c>
      <c r="M17" s="14">
        <f t="shared" si="10"/>
        <v>0</v>
      </c>
      <c r="N17" s="14">
        <f t="shared" si="11"/>
        <v>6.190892840458833</v>
      </c>
      <c r="O17" s="19">
        <f t="shared" si="12"/>
        <v>0.14660775122603328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2.4923235202219461E-3</v>
      </c>
      <c r="D18" s="14">
        <f t="shared" si="1"/>
        <v>0</v>
      </c>
      <c r="E18" s="14">
        <f t="shared" si="2"/>
        <v>2.4921872404437776E-3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2.2166933409258526E-2</v>
      </c>
      <c r="J18" s="14">
        <f t="shared" si="7"/>
        <v>1.1622408340156338E-2</v>
      </c>
      <c r="K18" s="14">
        <f t="shared" si="8"/>
        <v>2.2129754272246352E-2</v>
      </c>
      <c r="L18" s="14">
        <f t="shared" si="9"/>
        <v>0.43595816485430167</v>
      </c>
      <c r="M18" s="14">
        <f t="shared" si="10"/>
        <v>0</v>
      </c>
      <c r="N18" s="14">
        <f t="shared" si="11"/>
        <v>0.38311475093256814</v>
      </c>
      <c r="O18" s="19">
        <f t="shared" si="12"/>
        <v>4.7800241310451894E-3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1.8962612014692556E-2</v>
      </c>
      <c r="D21" s="14">
        <f t="shared" si="1"/>
        <v>0</v>
      </c>
      <c r="E21" s="14">
        <f t="shared" si="2"/>
        <v>1.896157514265813E-2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5.8534899070235347E-2</v>
      </c>
      <c r="J21" s="14">
        <f t="shared" si="7"/>
        <v>0</v>
      </c>
      <c r="K21" s="14">
        <f t="shared" si="8"/>
        <v>5.832850978117167E-2</v>
      </c>
      <c r="L21" s="14">
        <f t="shared" si="9"/>
        <v>4.3834524356878042</v>
      </c>
      <c r="M21" s="14">
        <f t="shared" si="10"/>
        <v>0</v>
      </c>
      <c r="N21" s="14">
        <f t="shared" si="11"/>
        <v>3.8521248677256463</v>
      </c>
      <c r="O21" s="19">
        <f t="shared" si="12"/>
        <v>2.4248831656903596E-2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6.1006961540812905E-4</v>
      </c>
      <c r="D22" s="14">
        <f t="shared" si="1"/>
        <v>0</v>
      </c>
      <c r="E22" s="14">
        <f t="shared" si="2"/>
        <v>6.100362569170742E-4</v>
      </c>
      <c r="F22" s="14">
        <f t="shared" si="3"/>
        <v>0.29283014519304618</v>
      </c>
      <c r="G22" s="14">
        <f t="shared" si="4"/>
        <v>0</v>
      </c>
      <c r="H22" s="14">
        <f t="shared" si="5"/>
        <v>0.23792449296935003</v>
      </c>
      <c r="I22" s="14">
        <f t="shared" si="6"/>
        <v>1.5206893399911285E-3</v>
      </c>
      <c r="J22" s="14">
        <f t="shared" si="7"/>
        <v>0</v>
      </c>
      <c r="K22" s="14">
        <f t="shared" si="8"/>
        <v>1.5153275131706723E-3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7.3768969655652115E-4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0.1431633883620512</v>
      </c>
      <c r="D25" s="14">
        <f t="shared" ref="D25:O25" si="13">SUM(D15:D24)</f>
        <v>2.859984425329555</v>
      </c>
      <c r="E25" s="14">
        <f t="shared" si="13"/>
        <v>0.14331194362192695</v>
      </c>
      <c r="F25" s="14">
        <f t="shared" si="13"/>
        <v>0.38216043259340515</v>
      </c>
      <c r="G25" s="14">
        <f t="shared" si="13"/>
        <v>4.2970856698797961</v>
      </c>
      <c r="H25" s="14">
        <f t="shared" si="13"/>
        <v>1.1162089145846035</v>
      </c>
      <c r="I25" s="14">
        <f t="shared" si="13"/>
        <v>0.35972124591705551</v>
      </c>
      <c r="J25" s="14">
        <f t="shared" si="13"/>
        <v>16.41779429117905</v>
      </c>
      <c r="K25" s="14">
        <f t="shared" si="13"/>
        <v>0.41634070426048825</v>
      </c>
      <c r="L25" s="14">
        <f t="shared" si="13"/>
        <v>11.864219694857329</v>
      </c>
      <c r="M25" s="14">
        <f t="shared" si="13"/>
        <v>0</v>
      </c>
      <c r="N25" s="14">
        <f t="shared" si="13"/>
        <v>10.426132459117047</v>
      </c>
      <c r="O25" s="14">
        <f t="shared" si="13"/>
        <v>0.17637429671053859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0.10039048019294076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0.10038499086049259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0.34776386810062615</v>
      </c>
      <c r="J29" s="14">
        <f>(SUMIFS(TICARETHANEOG2,KAYNAK,A29,SEBEP,B29,SÜRE,"Uzun",BİLDİRİM,"Bildirimli",İL,$B$10,İLÇE,$B$11)/VLOOKUP($B$11,ABONE2,10,FALSE))</f>
        <v>35.733730416278917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0.47253190554007701</v>
      </c>
      <c r="L29" s="14">
        <f>(SUMIFS(SANAYIAG2,KAYNAK,A29,SEBEP,B29,SÜRE,"Uzun",BİLDİRİM,"Bildirimli",İL,$B$10,İLÇE,$B$11)/VLOOKUP($B$11,ABONE2,12,FALSE))</f>
        <v>55.323813796235243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48.617896972449152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0.15318565893401817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2.3080678494539715E-2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2.3079416447409924E-2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0.20320584655864954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0.2024893592857408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4.3180296582459005E-2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0.12347115868748049</v>
      </c>
      <c r="D33" s="14">
        <f t="shared" ref="D33:O33" si="14">SUM(D28:D32)</f>
        <v>0</v>
      </c>
      <c r="E33" s="14">
        <f t="shared" si="14"/>
        <v>0.12346440730790251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0.55096971465927569</v>
      </c>
      <c r="J33" s="14">
        <f t="shared" si="14"/>
        <v>35.733730416278917</v>
      </c>
      <c r="K33" s="14">
        <f t="shared" si="14"/>
        <v>0.67502126482581781</v>
      </c>
      <c r="L33" s="14">
        <f t="shared" si="14"/>
        <v>55.323813796235243</v>
      </c>
      <c r="M33" s="14">
        <f t="shared" si="14"/>
        <v>0</v>
      </c>
      <c r="N33" s="14">
        <f t="shared" si="14"/>
        <v>48.617896972449152</v>
      </c>
      <c r="O33" s="14">
        <f t="shared" si="14"/>
        <v>0.19636595551647718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0.11493605992874129</v>
      </c>
      <c r="D17" s="14">
        <f t="shared" si="1"/>
        <v>0</v>
      </c>
      <c r="E17" s="14">
        <f t="shared" si="2"/>
        <v>0.1149329856212484</v>
      </c>
      <c r="F17" s="14">
        <f t="shared" si="3"/>
        <v>0.411063547273257</v>
      </c>
      <c r="G17" s="14" t="e">
        <f t="shared" si="4"/>
        <v>#DIV/0!</v>
      </c>
      <c r="H17" s="14">
        <f t="shared" si="5"/>
        <v>0.411063547273257</v>
      </c>
      <c r="I17" s="14">
        <f t="shared" si="6"/>
        <v>0.32546314564806583</v>
      </c>
      <c r="J17" s="14">
        <f t="shared" si="7"/>
        <v>93.370972643680702</v>
      </c>
      <c r="K17" s="14">
        <f t="shared" si="8"/>
        <v>1.1183520207910793</v>
      </c>
      <c r="L17" s="14">
        <f t="shared" si="9"/>
        <v>4.015448218182307</v>
      </c>
      <c r="M17" s="14">
        <f t="shared" si="10"/>
        <v>7.8368348302066666</v>
      </c>
      <c r="N17" s="14">
        <f t="shared" si="11"/>
        <v>5.0123316821886617</v>
      </c>
      <c r="O17" s="19">
        <f t="shared" si="12"/>
        <v>0.23047311580694593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8.4233337090294888E-2</v>
      </c>
      <c r="D18" s="14">
        <f t="shared" si="1"/>
        <v>0</v>
      </c>
      <c r="E18" s="14">
        <f t="shared" si="2"/>
        <v>8.4231084018634633E-2</v>
      </c>
      <c r="F18" s="14">
        <f t="shared" si="3"/>
        <v>4.2811357582644401E-3</v>
      </c>
      <c r="G18" s="14" t="e">
        <f t="shared" si="4"/>
        <v>#DIV/0!</v>
      </c>
      <c r="H18" s="14">
        <f t="shared" si="5"/>
        <v>4.2811357582644401E-3</v>
      </c>
      <c r="I18" s="14">
        <f t="shared" si="6"/>
        <v>0.14189434376032736</v>
      </c>
      <c r="J18" s="14">
        <f t="shared" si="7"/>
        <v>61.598505514643719</v>
      </c>
      <c r="K18" s="14">
        <f t="shared" si="8"/>
        <v>0.66559789016751436</v>
      </c>
      <c r="L18" s="14">
        <f t="shared" si="9"/>
        <v>0.76154250888531771</v>
      </c>
      <c r="M18" s="14">
        <f t="shared" si="10"/>
        <v>0</v>
      </c>
      <c r="N18" s="14">
        <f t="shared" si="11"/>
        <v>0.56287924569784353</v>
      </c>
      <c r="O18" s="19">
        <f t="shared" si="12"/>
        <v>0.14851350536704747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4.4979976396797719E-3</v>
      </c>
      <c r="D21" s="14">
        <f t="shared" si="1"/>
        <v>0</v>
      </c>
      <c r="E21" s="14">
        <f t="shared" si="2"/>
        <v>4.4978773273264931E-3</v>
      </c>
      <c r="F21" s="14">
        <f t="shared" si="3"/>
        <v>0.48370782086280817</v>
      </c>
      <c r="G21" s="14" t="e">
        <f t="shared" si="4"/>
        <v>#DIV/0!</v>
      </c>
      <c r="H21" s="14">
        <f t="shared" si="5"/>
        <v>0.48370782086280817</v>
      </c>
      <c r="I21" s="14">
        <f t="shared" si="6"/>
        <v>7.6627263504263035E-2</v>
      </c>
      <c r="J21" s="14">
        <f t="shared" si="7"/>
        <v>0</v>
      </c>
      <c r="K21" s="14">
        <f t="shared" si="8"/>
        <v>7.5974282988674938E-2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1.5046678647654185E-2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 t="e">
        <f t="shared" si="4"/>
        <v>#DIV/0!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0.20366739465871597</v>
      </c>
      <c r="D25" s="14">
        <f t="shared" ref="D25:O25" si="13">SUM(D15:D24)</f>
        <v>0</v>
      </c>
      <c r="E25" s="14">
        <f t="shared" si="13"/>
        <v>0.20366194696720952</v>
      </c>
      <c r="F25" s="14">
        <f t="shared" si="13"/>
        <v>0.89905250389432956</v>
      </c>
      <c r="G25" s="14" t="e">
        <f t="shared" si="13"/>
        <v>#DIV/0!</v>
      </c>
      <c r="H25" s="14">
        <f t="shared" si="13"/>
        <v>0.89905250389432956</v>
      </c>
      <c r="I25" s="14">
        <f t="shared" si="13"/>
        <v>0.54398475291265624</v>
      </c>
      <c r="J25" s="14">
        <f t="shared" si="13"/>
        <v>154.96947815832442</v>
      </c>
      <c r="K25" s="14">
        <f t="shared" si="13"/>
        <v>1.8599241939472686</v>
      </c>
      <c r="L25" s="14">
        <f t="shared" si="13"/>
        <v>4.7769907270676244</v>
      </c>
      <c r="M25" s="14">
        <f t="shared" si="13"/>
        <v>7.8368348302066666</v>
      </c>
      <c r="N25" s="14">
        <f t="shared" si="13"/>
        <v>5.5752109278865056</v>
      </c>
      <c r="O25" s="14">
        <f t="shared" si="13"/>
        <v>0.39403329982164759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2.1163753495729116E-3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2.1163187408062725E-3</v>
      </c>
      <c r="F29" s="14">
        <f>(SUMIFS(TARIMSALAG2,KAYNAK,A29,SEBEP,B29,SÜRE,"Uzun",BİLDİRİM,"Bildirimli",İL,$B$10,İLÇE,$B$11)/VLOOKUP($B$11,ABONE2,6,FALSE))</f>
        <v>0.47981621594899115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0.47981621594899115</v>
      </c>
      <c r="I29" s="14">
        <f>(SUMIFS(TICARETHANEAG2,KAYNAK,A29,SEBEP,B29,SÜRE,"Uzun",BİLDİRİM,"Bildirimli",İL,$B$10,İLÇE,$B$11)/VLOOKUP($B$11,ABONE2,9,FALSE))</f>
        <v>0.28753225305049779</v>
      </c>
      <c r="J29" s="14">
        <f>(SUMIFS(TICARETHANEOG2,KAYNAK,A29,SEBEP,B29,SÜRE,"Uzun",BİLDİRİM,"Bildirimli",İL,$B$10,İLÇE,$B$11)/VLOOKUP($B$11,ABONE2,10,FALSE))</f>
        <v>2.556079289020834E-2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0.2852998588437633</v>
      </c>
      <c r="L29" s="14">
        <f>(SUMIFS(SANAYIAG2,KAYNAK,A29,SEBEP,B29,SÜRE,"Uzun",BİLDİRİM,"Bildirimli",İL,$B$10,İLÇE,$B$11)/VLOOKUP($B$11,ABONE2,12,FALSE))</f>
        <v>91.150895247678193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67.372400835240398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7.273416348569986E-2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6.4828021200403568E-2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6.4826287181754857E-2</v>
      </c>
      <c r="F31" s="14">
        <f>(SUMIFS(TARIMSALAG2,KAYNAK,A31,SEBEP,B31,SÜRE,"Uzun",BİLDİRİM,"Bildirimli",İL,$B$10,İLÇE,$B$11)/VLOOKUP($B$11,ABONE2,6,FALSE))</f>
        <v>0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2.5310193217868763E-2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2.509451198039225E-2</v>
      </c>
      <c r="L31" s="14">
        <f>(SUMIFS(SANAYIAG2,KAYNAK,A31,SEBEP,B31,SÜRE,"Uzun",BİLDİRİM,"Bildirimli",İL,$B$10,İLÇE,$B$11)/VLOOKUP($B$11,ABONE2,12,FALSE))</f>
        <v>11.101272648132117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8.2052884790541736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6.44882684972551E-2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6.6944396549976484E-2</v>
      </c>
      <c r="D33" s="14">
        <f t="shared" ref="D33:O33" si="14">SUM(D28:D32)</f>
        <v>0</v>
      </c>
      <c r="E33" s="14">
        <f t="shared" si="14"/>
        <v>6.6942605922561127E-2</v>
      </c>
      <c r="F33" s="14">
        <f t="shared" si="14"/>
        <v>0.47981621594899115</v>
      </c>
      <c r="G33" s="14" t="e">
        <f t="shared" si="14"/>
        <v>#DIV/0!</v>
      </c>
      <c r="H33" s="14">
        <f t="shared" si="14"/>
        <v>0.47981621594899115</v>
      </c>
      <c r="I33" s="14">
        <f t="shared" si="14"/>
        <v>0.31284244626836655</v>
      </c>
      <c r="J33" s="14">
        <f t="shared" si="14"/>
        <v>2.556079289020834E-2</v>
      </c>
      <c r="K33" s="14">
        <f t="shared" si="14"/>
        <v>0.31039437082415555</v>
      </c>
      <c r="L33" s="14">
        <f t="shared" si="14"/>
        <v>102.25216789581032</v>
      </c>
      <c r="M33" s="14">
        <f t="shared" si="14"/>
        <v>0</v>
      </c>
      <c r="N33" s="14">
        <f t="shared" si="14"/>
        <v>75.577689314294574</v>
      </c>
      <c r="O33" s="14">
        <f t="shared" si="14"/>
        <v>0.13722243198295497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9.6452425714679269E-2</v>
      </c>
      <c r="D17" s="14">
        <f t="shared" si="1"/>
        <v>0.2685767175948453</v>
      </c>
      <c r="E17" s="14">
        <f t="shared" si="2"/>
        <v>9.6514137224759489E-2</v>
      </c>
      <c r="F17" s="14">
        <f t="shared" si="3"/>
        <v>0.39734191712371381</v>
      </c>
      <c r="G17" s="14">
        <f t="shared" si="4"/>
        <v>1.8513357226436911</v>
      </c>
      <c r="H17" s="14">
        <f t="shared" si="5"/>
        <v>0.74482450107853304</v>
      </c>
      <c r="I17" s="14">
        <f t="shared" si="6"/>
        <v>0.1346395444736731</v>
      </c>
      <c r="J17" s="14">
        <f t="shared" si="7"/>
        <v>2.4653423276615372</v>
      </c>
      <c r="K17" s="14">
        <f t="shared" si="8"/>
        <v>0.20674437424230177</v>
      </c>
      <c r="L17" s="14">
        <f t="shared" si="9"/>
        <v>19.605040564120504</v>
      </c>
      <c r="M17" s="14">
        <f t="shared" si="10"/>
        <v>31.720423315164691</v>
      </c>
      <c r="N17" s="14">
        <f t="shared" si="11"/>
        <v>26.577922722994856</v>
      </c>
      <c r="O17" s="19">
        <f t="shared" si="12"/>
        <v>0.19555823005616499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1.7844215007426858E-2</v>
      </c>
      <c r="D21" s="14">
        <f t="shared" si="1"/>
        <v>0</v>
      </c>
      <c r="E21" s="14">
        <f t="shared" si="2"/>
        <v>1.7837817343028209E-2</v>
      </c>
      <c r="F21" s="14">
        <f t="shared" si="3"/>
        <v>1.9978509935997223E-2</v>
      </c>
      <c r="G21" s="14">
        <f t="shared" si="4"/>
        <v>0</v>
      </c>
      <c r="H21" s="14">
        <f t="shared" si="5"/>
        <v>1.5203947465530108E-2</v>
      </c>
      <c r="I21" s="14">
        <f t="shared" si="6"/>
        <v>2.4488433091890624E-2</v>
      </c>
      <c r="J21" s="14">
        <f t="shared" si="7"/>
        <v>0</v>
      </c>
      <c r="K21" s="14">
        <f t="shared" si="8"/>
        <v>2.3730835721634726E-2</v>
      </c>
      <c r="L21" s="14">
        <f t="shared" si="9"/>
        <v>2.271438113456405</v>
      </c>
      <c r="M21" s="14">
        <f t="shared" si="10"/>
        <v>0</v>
      </c>
      <c r="N21" s="14">
        <f t="shared" si="11"/>
        <v>0.96413560211458915</v>
      </c>
      <c r="O21" s="19">
        <f t="shared" si="12"/>
        <v>1.963430073865394E-2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2.7537664172052522E-4</v>
      </c>
      <c r="D22" s="14">
        <f t="shared" si="1"/>
        <v>0</v>
      </c>
      <c r="E22" s="14">
        <f t="shared" si="2"/>
        <v>2.7527791127280189E-4</v>
      </c>
      <c r="F22" s="14">
        <f t="shared" si="3"/>
        <v>1.0022161278199531E-4</v>
      </c>
      <c r="G22" s="14">
        <f t="shared" si="4"/>
        <v>0</v>
      </c>
      <c r="H22" s="14">
        <f t="shared" si="5"/>
        <v>7.6270159312664433E-5</v>
      </c>
      <c r="I22" s="14">
        <f t="shared" si="6"/>
        <v>1.4343923719220355E-3</v>
      </c>
      <c r="J22" s="14">
        <f t="shared" si="7"/>
        <v>0</v>
      </c>
      <c r="K22" s="14">
        <f t="shared" si="8"/>
        <v>1.3900166503392972E-3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4.4018734023082282E-4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0.11457201736382666</v>
      </c>
      <c r="D25" s="14">
        <f t="shared" ref="D25:O25" si="13">SUM(D15:D24)</f>
        <v>0.2685767175948453</v>
      </c>
      <c r="E25" s="14">
        <f t="shared" si="13"/>
        <v>0.1146272324790605</v>
      </c>
      <c r="F25" s="14">
        <f t="shared" si="13"/>
        <v>0.41742064867249301</v>
      </c>
      <c r="G25" s="14">
        <f t="shared" si="13"/>
        <v>1.8513357226436911</v>
      </c>
      <c r="H25" s="14">
        <f t="shared" si="13"/>
        <v>0.76010471870337581</v>
      </c>
      <c r="I25" s="14">
        <f t="shared" si="13"/>
        <v>0.16056236993748577</v>
      </c>
      <c r="J25" s="14">
        <f t="shared" si="13"/>
        <v>2.4653423276615372</v>
      </c>
      <c r="K25" s="14">
        <f t="shared" si="13"/>
        <v>0.2318652266142758</v>
      </c>
      <c r="L25" s="14">
        <f t="shared" si="13"/>
        <v>21.876478677576909</v>
      </c>
      <c r="M25" s="14">
        <f t="shared" si="13"/>
        <v>31.720423315164691</v>
      </c>
      <c r="N25" s="14">
        <f t="shared" si="13"/>
        <v>27.542058325109444</v>
      </c>
      <c r="O25" s="14">
        <f t="shared" si="13"/>
        <v>0.21563271813504975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0.84848675001617846</v>
      </c>
      <c r="D29" s="14">
        <f>(SUMIFS(MESKENOG2,KAYNAK,A29,SEBEP,B29,SÜRE,"Uzun",BİLDİRİM,"Bildirimli",İL,$B$10,İLÇE,$B$11)/VLOOKUP($B$11,ABONE2,4,FALSE))</f>
        <v>3.2430623507902054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0.84934527425300066</v>
      </c>
      <c r="F29" s="14">
        <f>(SUMIFS(TARIMSALAG2,KAYNAK,A29,SEBEP,B29,SÜRE,"Uzun",BİLDİRİM,"Bildirimli",İL,$B$10,İLÇE,$B$11)/VLOOKUP($B$11,ABONE2,6,FALSE))</f>
        <v>0.85697348302467413</v>
      </c>
      <c r="G29" s="14">
        <f>(SUMIFS(TARIMSALOG2,KAYNAK,A29,SEBEP,B29,SÜRE,"Uzun",BİLDİRİM,"Bildirimli",İL,$B$10,İLÇE,$B$11)/VLOOKUP($B$11,ABONE2,7,FALSE))</f>
        <v>3.2082648705814156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1.4188966520761004</v>
      </c>
      <c r="I29" s="14">
        <f>(SUMIFS(TICARETHANEAG2,KAYNAK,A29,SEBEP,B29,SÜRE,"Uzun",BİLDİRİM,"Bildirimli",İL,$B$10,İLÇE,$B$11)/VLOOKUP($B$11,ABONE2,9,FALSE))</f>
        <v>1.2405505447243559</v>
      </c>
      <c r="J29" s="14">
        <f>(SUMIFS(TICARETHANEOG2,KAYNAK,A29,SEBEP,B29,SÜRE,"Uzun",BİLDİRİM,"Bildirimli",İL,$B$10,İLÇE,$B$11)/VLOOKUP($B$11,ABONE2,10,FALSE))</f>
        <v>16.966102514005058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1.7270511212636825</v>
      </c>
      <c r="L29" s="14">
        <f>(SUMIFS(SANAYIAG2,KAYNAK,A29,SEBEP,B29,SÜRE,"Uzun",BİLDİRİM,"Bildirimli",İL,$B$10,İLÇE,$B$11)/VLOOKUP($B$11,ABONE2,12,FALSE))</f>
        <v>43.172013425027579</v>
      </c>
      <c r="M29" s="14">
        <f>(SUMIFS(SANAYIOG2,KAYNAK,A29,SEBEP,B29,SÜRE,"Uzun",BİLDİRİM,"Bildirimli",İL,$B$10,İLÇE,$B$11)/VLOOKUP($B$11,ABONE2,13,FALSE))</f>
        <v>287.09049379978734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183.55675033136413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1.2400346643482214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2.4253315818197004E-4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2.4244620306789264E-4</v>
      </c>
      <c r="F31" s="14">
        <f>(SUMIFS(TARIMSALAG2,KAYNAK,A31,SEBEP,B31,SÜRE,"Uzun",BİLDİRİM,"Bildirimli",İL,$B$10,İLÇE,$B$11)/VLOOKUP($B$11,ABONE2,6,FALSE))</f>
        <v>2.2234285921130369E-4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1.6920627021805378E-4</v>
      </c>
      <c r="I31" s="14">
        <f>(SUMIFS(TICARETHANEAG2,KAYNAK,A31,SEBEP,B31,SÜRE,"Uzun",BİLDİRİM,"Bildirimli",İL,$B$10,İLÇE,$B$11)/VLOOKUP($B$11,ABONE2,9,FALSE))</f>
        <v>1.1452945157616043E-3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1.1098625993930221E-3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3.7725368475544416E-4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0.84872928317436047</v>
      </c>
      <c r="D33" s="14">
        <f t="shared" ref="D33:O33" si="14">SUM(D28:D32)</f>
        <v>3.2430623507902054</v>
      </c>
      <c r="E33" s="14">
        <f t="shared" si="14"/>
        <v>0.84958772045606856</v>
      </c>
      <c r="F33" s="14">
        <f t="shared" si="14"/>
        <v>0.85719582588388543</v>
      </c>
      <c r="G33" s="14">
        <f t="shared" si="14"/>
        <v>3.2082648705814156</v>
      </c>
      <c r="H33" s="14">
        <f t="shared" si="14"/>
        <v>1.4190658583463185</v>
      </c>
      <c r="I33" s="14">
        <f t="shared" si="14"/>
        <v>1.2416958392401174</v>
      </c>
      <c r="J33" s="14">
        <f t="shared" si="14"/>
        <v>16.966102514005058</v>
      </c>
      <c r="K33" s="14">
        <f t="shared" si="14"/>
        <v>1.7281609838630756</v>
      </c>
      <c r="L33" s="14">
        <f t="shared" si="14"/>
        <v>43.172013425027579</v>
      </c>
      <c r="M33" s="14">
        <f t="shared" si="14"/>
        <v>287.09049379978734</v>
      </c>
      <c r="N33" s="14">
        <f t="shared" si="14"/>
        <v>183.55675033136413</v>
      </c>
      <c r="O33" s="14">
        <f t="shared" si="14"/>
        <v>1.2404119180329769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0.17586545603174292</v>
      </c>
      <c r="D17" s="14">
        <f t="shared" si="1"/>
        <v>1.7339075456485233</v>
      </c>
      <c r="E17" s="14">
        <f t="shared" si="2"/>
        <v>0.17695909798093473</v>
      </c>
      <c r="F17" s="14">
        <f t="shared" si="3"/>
        <v>1.4391855382356238</v>
      </c>
      <c r="G17" s="14">
        <f t="shared" si="4"/>
        <v>2.2108105322166818</v>
      </c>
      <c r="H17" s="14">
        <f t="shared" si="5"/>
        <v>1.5870512055188908</v>
      </c>
      <c r="I17" s="14">
        <f t="shared" si="6"/>
        <v>0.32640008241760993</v>
      </c>
      <c r="J17" s="14">
        <f t="shared" si="7"/>
        <v>8.6844187961329187</v>
      </c>
      <c r="K17" s="14">
        <f t="shared" si="8"/>
        <v>0.69069168584579543</v>
      </c>
      <c r="L17" s="14">
        <f t="shared" si="9"/>
        <v>2.9706238561103704</v>
      </c>
      <c r="M17" s="14">
        <f t="shared" si="10"/>
        <v>109.50799769149432</v>
      </c>
      <c r="N17" s="14">
        <f t="shared" si="11"/>
        <v>63.473329984846941</v>
      </c>
      <c r="O17" s="19">
        <f t="shared" si="12"/>
        <v>0.47843593329989131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8.7186613379302332E-3</v>
      </c>
      <c r="D18" s="14">
        <f t="shared" si="1"/>
        <v>0</v>
      </c>
      <c r="E18" s="14">
        <f t="shared" si="2"/>
        <v>8.7125414173943889E-3</v>
      </c>
      <c r="F18" s="14">
        <f t="shared" si="3"/>
        <v>8.0351441303717925E-3</v>
      </c>
      <c r="G18" s="14">
        <f t="shared" si="4"/>
        <v>0</v>
      </c>
      <c r="H18" s="14">
        <f t="shared" si="5"/>
        <v>6.4953781069505539E-3</v>
      </c>
      <c r="I18" s="14">
        <f t="shared" si="6"/>
        <v>5.1564234927434132E-3</v>
      </c>
      <c r="J18" s="14">
        <f t="shared" si="7"/>
        <v>5.7457037967412745</v>
      </c>
      <c r="K18" s="14">
        <f t="shared" si="8"/>
        <v>0.25536323431556468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4.4976473409912461E-2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5.7679769973259236E-2</v>
      </c>
      <c r="D21" s="14">
        <f t="shared" si="1"/>
        <v>0</v>
      </c>
      <c r="E21" s="14">
        <f t="shared" si="2"/>
        <v>5.7639282609995506E-2</v>
      </c>
      <c r="F21" s="14">
        <f t="shared" si="3"/>
        <v>0.13399299544040316</v>
      </c>
      <c r="G21" s="14">
        <f t="shared" si="4"/>
        <v>0</v>
      </c>
      <c r="H21" s="14">
        <f t="shared" si="5"/>
        <v>0.10831606190840649</v>
      </c>
      <c r="I21" s="14">
        <f t="shared" si="6"/>
        <v>7.4281841407723745E-2</v>
      </c>
      <c r="J21" s="14">
        <f t="shared" si="7"/>
        <v>0</v>
      </c>
      <c r="K21" s="14">
        <f t="shared" si="8"/>
        <v>7.1044201957645381E-2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6.4716527772917018E-2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9.8012186979274873E-6</v>
      </c>
      <c r="D22" s="14">
        <f t="shared" si="1"/>
        <v>0</v>
      </c>
      <c r="E22" s="14">
        <f t="shared" si="2"/>
        <v>9.7943388941065943E-6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7.3334701050921873E-6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0.24227368856163031</v>
      </c>
      <c r="D25" s="14">
        <f t="shared" ref="D25:O25" si="13">SUM(D15:D24)</f>
        <v>1.7339075456485233</v>
      </c>
      <c r="E25" s="14">
        <f t="shared" si="13"/>
        <v>0.24332071634721875</v>
      </c>
      <c r="F25" s="14">
        <f t="shared" si="13"/>
        <v>1.5812136778063988</v>
      </c>
      <c r="G25" s="14">
        <f t="shared" si="13"/>
        <v>2.2108105322166818</v>
      </c>
      <c r="H25" s="14">
        <f t="shared" si="13"/>
        <v>1.7018626455342478</v>
      </c>
      <c r="I25" s="14">
        <f t="shared" si="13"/>
        <v>0.40583834731807711</v>
      </c>
      <c r="J25" s="14">
        <f t="shared" si="13"/>
        <v>14.430122592874193</v>
      </c>
      <c r="K25" s="14">
        <f t="shared" si="13"/>
        <v>1.0170991221190055</v>
      </c>
      <c r="L25" s="14">
        <f t="shared" si="13"/>
        <v>2.9706238561103704</v>
      </c>
      <c r="M25" s="14">
        <f t="shared" si="13"/>
        <v>109.50799769149432</v>
      </c>
      <c r="N25" s="14">
        <f t="shared" si="13"/>
        <v>63.473329984846941</v>
      </c>
      <c r="O25" s="14">
        <f t="shared" si="13"/>
        <v>0.58813626795282592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0.20363080232539463</v>
      </c>
      <c r="D28" s="14">
        <f>(SUMIFS(MESKENOG2,KAYNAK,A28,SEBEP,B28,SÜRE,"Uzun",BİLDİRİM,"Bildirimli",İL,$B$10,İLÇE,$B$11)/VLOOKUP($B$11,ABONE2,4,FALSE))</f>
        <v>3.6911573648229674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0.20607881407879095</v>
      </c>
      <c r="F28" s="14">
        <f>(SUMIFS(TARIMSALAG2,KAYNAK,A28,SEBEP,B28,SÜRE,"Uzun",BİLDİRİM,"Bildirimli",İL,$B$10,İLÇE,$B$11)/VLOOKUP($B$11,ABONE2,6,FALSE))</f>
        <v>1.7009845236314949</v>
      </c>
      <c r="G28" s="14">
        <f>(SUMIFS(TARIMSALOG2,KAYNAK,A28,SEBEP,B28,SÜRE,"Uzun",BİLDİRİM,"Bildirimli",İL,$B$10,İLÇE,$B$11)/VLOOKUP($B$11,ABONE2,7,FALSE))</f>
        <v>2.9900305691783613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1.948003030251205</v>
      </c>
      <c r="I28" s="14">
        <f>(SUMIFS(TICARETHANEAG2,KAYNAK,A28,SEBEP,B28,SÜRE,"Uzun",BİLDİRİM,"Bildirimli",İL,$B$10,İLÇE,$B$11)/VLOOKUP($B$11,ABONE2,9,FALSE))</f>
        <v>0.29393769160558769</v>
      </c>
      <c r="J28" s="14">
        <f>(SUMIFS(TICARETHANEOG2,KAYNAK,A28,SEBEP,B28,SÜRE,"Uzun",BİLDİRİM,"Bildirimli",İL,$B$10,İLÇE,$B$11)/VLOOKUP($B$11,ABONE2,10,FALSE))</f>
        <v>5.1494591782853876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0.50556987004998277</v>
      </c>
      <c r="L28" s="14">
        <f>(SUMIFS(SANAYIAG2,KAYNAK,A28,SEBEP,B28,SÜRE,"Uzun",BİLDİRİM,"Bildirimli",İL,$B$10,İLÇE,$B$11)/VLOOKUP($B$11,ABONE2,12,FALSE))</f>
        <v>0.4964671047271535</v>
      </c>
      <c r="M28" s="14">
        <f>(SUMIFS(SANAYIOG2,KAYNAK,A28,SEBEP,B28,SÜRE,"Uzun",BİLDİRİM,"Bildirimli",İL,$B$10,İLÇE,$B$11)/VLOOKUP($B$11,ABONE2,13,FALSE))</f>
        <v>31.300813010747628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17.990293174812859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0.45097733151744646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0.41019228437771299</v>
      </c>
      <c r="D29" s="14">
        <f>(SUMIFS(MESKENOG2,KAYNAK,A29,SEBEP,B29,SÜRE,"Uzun",BİLDİRİM,"Bildirimli",İL,$B$10,İLÇE,$B$11)/VLOOKUP($B$11,ABONE2,4,FALSE))</f>
        <v>0.59690097601058156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0.41032334146455884</v>
      </c>
      <c r="F29" s="14">
        <f>(SUMIFS(TARIMSALAG2,KAYNAK,A29,SEBEP,B29,SÜRE,"Uzun",BİLDİRİM,"Bildirimli",İL,$B$10,İLÇE,$B$11)/VLOOKUP($B$11,ABONE2,6,FALSE))</f>
        <v>3.2183350494569751</v>
      </c>
      <c r="G29" s="14">
        <f>(SUMIFS(TARIMSALOG2,KAYNAK,A29,SEBEP,B29,SÜRE,"Uzun",BİLDİRİM,"Bildirimli",İL,$B$10,İLÇE,$B$11)/VLOOKUP($B$11,ABONE2,7,FALSE))</f>
        <v>5.3798162629414827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3.6325373685176485</v>
      </c>
      <c r="I29" s="14">
        <f>(SUMIFS(TICARETHANEAG2,KAYNAK,A29,SEBEP,B29,SÜRE,"Uzun",BİLDİRİM,"Bildirimli",İL,$B$10,İLÇE,$B$11)/VLOOKUP($B$11,ABONE2,9,FALSE))</f>
        <v>0.7972455726381884</v>
      </c>
      <c r="J29" s="14">
        <f>(SUMIFS(TICARETHANEOG2,KAYNAK,A29,SEBEP,B29,SÜRE,"Uzun",BİLDİRİM,"Bildirimli",İL,$B$10,İLÇE,$B$11)/VLOOKUP($B$11,ABONE2,10,FALSE))</f>
        <v>8.9600194641950441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1.1530272586132775</v>
      </c>
      <c r="L29" s="14">
        <f>(SUMIFS(SANAYIAG2,KAYNAK,A29,SEBEP,B29,SÜRE,"Uzun",BİLDİRİM,"Bildirimli",İL,$B$10,İLÇE,$B$11)/VLOOKUP($B$11,ABONE2,12,FALSE))</f>
        <v>0.46596127242776969</v>
      </c>
      <c r="M29" s="14">
        <f>(SUMIFS(SANAYIOG2,KAYNAK,A29,SEBEP,B29,SÜRE,"Uzun",BİLDİRİM,"Bildirimli",İL,$B$10,İLÇE,$B$11)/VLOOKUP($B$11,ABONE2,13,FALSE))</f>
        <v>74.827060113580103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42.695721108143907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0.90337401009230966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5.3054770038283551E-2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5.3017529117447539E-2</v>
      </c>
      <c r="F31" s="14">
        <f>(SUMIFS(TARIMSALAG2,KAYNAK,A31,SEBEP,B31,SÜRE,"Uzun",BİLDİRİM,"Bildirimli",İL,$B$10,İLÇE,$B$11)/VLOOKUP($B$11,ABONE2,6,FALSE))</f>
        <v>5.7297663375498967E-3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4.6317773798466759E-3</v>
      </c>
      <c r="I31" s="14">
        <f>(SUMIFS(TICARETHANEAG2,KAYNAK,A31,SEBEP,B31,SÜRE,"Uzun",BİLDİRİM,"Bildirimli",İL,$B$10,İLÇE,$B$11)/VLOOKUP($B$11,ABONE2,9,FALSE))</f>
        <v>3.7667974559344855E-2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3.6026182728034623E-2</v>
      </c>
      <c r="L31" s="14">
        <f>(SUMIFS(SANAYIAG2,KAYNAK,A31,SEBEP,B31,SÜRE,"Uzun",BİLDİRİM,"Bildirimli",İL,$B$10,İLÇE,$B$11)/VLOOKUP($B$11,ABONE2,12,FALSE))</f>
        <v>1.1324412603815476E-2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4.8932647053523664E-3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4.5506729065787808E-2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0.66687785674139111</v>
      </c>
      <c r="D33" s="14">
        <f t="shared" ref="D33:O33" si="14">SUM(D28:D32)</f>
        <v>4.2880583408335493</v>
      </c>
      <c r="E33" s="14">
        <f t="shared" si="14"/>
        <v>0.66941968466079727</v>
      </c>
      <c r="F33" s="14">
        <f t="shared" si="14"/>
        <v>4.9250493394260193</v>
      </c>
      <c r="G33" s="14">
        <f t="shared" si="14"/>
        <v>8.369846832119844</v>
      </c>
      <c r="H33" s="14">
        <f t="shared" si="14"/>
        <v>5.5851721761487001</v>
      </c>
      <c r="I33" s="14">
        <f t="shared" si="14"/>
        <v>1.1288512388031211</v>
      </c>
      <c r="J33" s="14">
        <f t="shared" si="14"/>
        <v>14.109478642480433</v>
      </c>
      <c r="K33" s="14">
        <f t="shared" si="14"/>
        <v>1.694623311391295</v>
      </c>
      <c r="L33" s="14">
        <f t="shared" si="14"/>
        <v>0.97375278975873858</v>
      </c>
      <c r="M33" s="14">
        <f t="shared" si="14"/>
        <v>106.12787312432773</v>
      </c>
      <c r="N33" s="14">
        <f t="shared" si="14"/>
        <v>60.690907547662114</v>
      </c>
      <c r="O33" s="14">
        <f t="shared" si="14"/>
        <v>1.3998580706755439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5.5997430468093391E-2</v>
      </c>
      <c r="D17" s="14">
        <f t="shared" si="1"/>
        <v>0</v>
      </c>
      <c r="E17" s="14">
        <f t="shared" si="2"/>
        <v>5.5986469921906645E-2</v>
      </c>
      <c r="F17" s="14">
        <f t="shared" si="3"/>
        <v>4.8674461323356288E-2</v>
      </c>
      <c r="G17" s="14">
        <f t="shared" si="4"/>
        <v>1.8578046238635346</v>
      </c>
      <c r="H17" s="14">
        <f t="shared" si="5"/>
        <v>8.1952775350015092E-2</v>
      </c>
      <c r="I17" s="14">
        <f t="shared" si="6"/>
        <v>8.8656302668093476E-2</v>
      </c>
      <c r="J17" s="14">
        <f t="shared" si="7"/>
        <v>2.3539150094872006</v>
      </c>
      <c r="K17" s="14">
        <f t="shared" si="8"/>
        <v>0.15922167489317154</v>
      </c>
      <c r="L17" s="14">
        <f t="shared" si="9"/>
        <v>8.140190148619622</v>
      </c>
      <c r="M17" s="14">
        <f t="shared" si="10"/>
        <v>134.32527319391059</v>
      </c>
      <c r="N17" s="14">
        <f t="shared" si="11"/>
        <v>18.371413098237809</v>
      </c>
      <c r="O17" s="19">
        <f t="shared" si="12"/>
        <v>0.10036264518483852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9.4658440513097266E-3</v>
      </c>
      <c r="D21" s="14">
        <f t="shared" si="1"/>
        <v>0</v>
      </c>
      <c r="E21" s="14">
        <f t="shared" si="2"/>
        <v>9.4639912730651952E-3</v>
      </c>
      <c r="F21" s="14">
        <f t="shared" si="3"/>
        <v>9.8725413263625519E-3</v>
      </c>
      <c r="G21" s="14">
        <f t="shared" si="4"/>
        <v>0</v>
      </c>
      <c r="H21" s="14">
        <f t="shared" si="5"/>
        <v>9.6909393956100646E-3</v>
      </c>
      <c r="I21" s="14">
        <f t="shared" si="6"/>
        <v>1.3653736409270634E-2</v>
      </c>
      <c r="J21" s="14">
        <f t="shared" si="7"/>
        <v>0</v>
      </c>
      <c r="K21" s="14">
        <f t="shared" si="8"/>
        <v>1.3228407068704404E-2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1.0069770931701411E-2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6.546327451940312E-2</v>
      </c>
      <c r="D25" s="14">
        <f t="shared" ref="D25:O25" si="13">SUM(D15:D24)</f>
        <v>0</v>
      </c>
      <c r="E25" s="14">
        <f t="shared" si="13"/>
        <v>6.5450461194971846E-2</v>
      </c>
      <c r="F25" s="14">
        <f t="shared" si="13"/>
        <v>5.8547002649718842E-2</v>
      </c>
      <c r="G25" s="14">
        <f t="shared" si="13"/>
        <v>1.8578046238635346</v>
      </c>
      <c r="H25" s="14">
        <f t="shared" si="13"/>
        <v>9.164371474562516E-2</v>
      </c>
      <c r="I25" s="14">
        <f t="shared" si="13"/>
        <v>0.10231003907736411</v>
      </c>
      <c r="J25" s="14">
        <f t="shared" si="13"/>
        <v>2.3539150094872006</v>
      </c>
      <c r="K25" s="14">
        <f t="shared" si="13"/>
        <v>0.17245008196187595</v>
      </c>
      <c r="L25" s="14">
        <f t="shared" si="13"/>
        <v>8.140190148619622</v>
      </c>
      <c r="M25" s="14">
        <f t="shared" si="13"/>
        <v>134.32527319391059</v>
      </c>
      <c r="N25" s="14">
        <f t="shared" si="13"/>
        <v>18.371413098237809</v>
      </c>
      <c r="O25" s="14">
        <f t="shared" si="13"/>
        <v>0.11043241611653994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1.3672641762008669E-2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1.3669965574543018E-2</v>
      </c>
      <c r="F29" s="14">
        <f>(SUMIFS(TARIMSALAG2,KAYNAK,A29,SEBEP,B29,SÜRE,"Uzun",BİLDİRİM,"Bildirimli",İL,$B$10,İLÇE,$B$11)/VLOOKUP($B$11,ABONE2,6,FALSE))</f>
        <v>1.1780825668629686E-2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1.1564121517534491E-2</v>
      </c>
      <c r="I29" s="14">
        <f>(SUMIFS(TICARETHANEAG2,KAYNAK,A29,SEBEP,B29,SÜRE,"Uzun",BİLDİRİM,"Bildirimli",İL,$B$10,İLÇE,$B$11)/VLOOKUP($B$11,ABONE2,9,FALSE))</f>
        <v>2.0028859609031644E-2</v>
      </c>
      <c r="J29" s="14">
        <f>(SUMIFS(TICARETHANEOG2,KAYNAK,A29,SEBEP,B29,SÜRE,"Uzun",BİLDİRİM,"Bildirimli",İL,$B$10,İLÇE,$B$11)/VLOOKUP($B$11,ABONE2,10,FALSE))</f>
        <v>0.16901139047400568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2.4669834043374958E-2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1.5394881224506531E-2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1.6168117964437172E-2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1.616495332987768E-2</v>
      </c>
      <c r="F31" s="14">
        <f>(SUMIFS(TARIMSALAG2,KAYNAK,A31,SEBEP,B31,SÜRE,"Uzun",BİLDİRİM,"Bildirimli",İL,$B$10,İLÇE,$B$11)/VLOOKUP($B$11,ABONE2,6,FALSE))</f>
        <v>1.7137773252203579E-3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1.6822529931510869E-3</v>
      </c>
      <c r="I31" s="14">
        <f>(SUMIFS(TICARETHANEAG2,KAYNAK,A31,SEBEP,B31,SÜRE,"Uzun",BİLDİRİM,"Bildirimli",İL,$B$10,İLÇE,$B$11)/VLOOKUP($B$11,ABONE2,9,FALSE))</f>
        <v>4.5189708629023483E-3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4.378199806574409E-3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1.3873828298034109E-2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2.9840759726445842E-2</v>
      </c>
      <c r="D33" s="14">
        <f t="shared" ref="D33:O33" si="14">SUM(D28:D32)</f>
        <v>0</v>
      </c>
      <c r="E33" s="14">
        <f t="shared" si="14"/>
        <v>2.98349189044207E-2</v>
      </c>
      <c r="F33" s="14">
        <f t="shared" si="14"/>
        <v>1.3494602993850044E-2</v>
      </c>
      <c r="G33" s="14">
        <f t="shared" si="14"/>
        <v>0</v>
      </c>
      <c r="H33" s="14">
        <f t="shared" si="14"/>
        <v>1.3246374510685579E-2</v>
      </c>
      <c r="I33" s="14">
        <f t="shared" si="14"/>
        <v>2.4547830471933992E-2</v>
      </c>
      <c r="J33" s="14">
        <f t="shared" si="14"/>
        <v>0.16901139047400568</v>
      </c>
      <c r="K33" s="14">
        <f t="shared" si="14"/>
        <v>2.9048033849949369E-2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2.926870952254064E-2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5.9245428073015124E-2</v>
      </c>
      <c r="D17" s="14">
        <v>0</v>
      </c>
      <c r="E17" s="14">
        <f t="shared" si="1"/>
        <v>5.9242344461498286E-2</v>
      </c>
      <c r="F17" s="14">
        <f t="shared" si="2"/>
        <v>0.17434322038042002</v>
      </c>
      <c r="G17" s="14">
        <f t="shared" si="3"/>
        <v>0.84667931505128591</v>
      </c>
      <c r="H17" s="14">
        <f t="shared" si="4"/>
        <v>0.19995602398692919</v>
      </c>
      <c r="I17" s="14">
        <f t="shared" si="5"/>
        <v>0.21219933430236892</v>
      </c>
      <c r="J17" s="14">
        <f t="shared" si="6"/>
        <v>1.8591064434230966</v>
      </c>
      <c r="K17" s="14">
        <f t="shared" si="7"/>
        <v>0.28123450051511456</v>
      </c>
      <c r="L17" s="14">
        <f t="shared" si="8"/>
        <v>3.1338079687853328E-2</v>
      </c>
      <c r="M17" s="14">
        <f t="shared" si="9"/>
        <v>8.6204454108526001</v>
      </c>
      <c r="N17" s="14">
        <f t="shared" si="10"/>
        <v>5.7574096337976837</v>
      </c>
      <c r="O17" s="19">
        <f t="shared" si="11"/>
        <v>9.8582891408776074E-2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v>0</v>
      </c>
      <c r="E18" s="14">
        <f t="shared" si="1"/>
        <v>0</v>
      </c>
      <c r="F18" s="14">
        <f t="shared" si="2"/>
        <v>0</v>
      </c>
      <c r="G18" s="14">
        <f t="shared" si="3"/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1.1271847690133308E-2</v>
      </c>
      <c r="D21" s="14">
        <v>0</v>
      </c>
      <c r="E21" s="14">
        <f t="shared" si="1"/>
        <v>1.1271261011962791E-2</v>
      </c>
      <c r="F21" s="14">
        <f t="shared" si="2"/>
        <v>2.0341870838097995E-2</v>
      </c>
      <c r="G21" s="14">
        <f t="shared" si="3"/>
        <v>0</v>
      </c>
      <c r="H21" s="14">
        <f t="shared" si="4"/>
        <v>1.9566942425218069E-2</v>
      </c>
      <c r="I21" s="14">
        <f t="shared" si="5"/>
        <v>2.8688478371955355E-2</v>
      </c>
      <c r="J21" s="14">
        <f t="shared" si="6"/>
        <v>0</v>
      </c>
      <c r="K21" s="14">
        <f t="shared" si="7"/>
        <v>2.7485912749504387E-2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1.3789496512428672E-2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v>0</v>
      </c>
      <c r="E22" s="14">
        <f t="shared" si="1"/>
        <v>0</v>
      </c>
      <c r="F22" s="14">
        <f t="shared" si="2"/>
        <v>0</v>
      </c>
      <c r="G22" s="14">
        <f t="shared" si="3"/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v>0</v>
      </c>
      <c r="E24" s="14">
        <f t="shared" si="1"/>
        <v>0</v>
      </c>
      <c r="F24" s="14">
        <f t="shared" si="2"/>
        <v>0</v>
      </c>
      <c r="G24" s="14">
        <f t="shared" si="3"/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7.0517275763148438E-2</v>
      </c>
      <c r="D25" s="14">
        <f t="shared" ref="D25:O25" si="12">SUM(D15:D24)</f>
        <v>0</v>
      </c>
      <c r="E25" s="14">
        <f t="shared" si="12"/>
        <v>7.0513605473461083E-2</v>
      </c>
      <c r="F25" s="14">
        <f t="shared" si="12"/>
        <v>0.19468509121851801</v>
      </c>
      <c r="G25" s="14">
        <f t="shared" si="12"/>
        <v>0.84667931505128591</v>
      </c>
      <c r="H25" s="14">
        <f t="shared" si="12"/>
        <v>0.21952296641214725</v>
      </c>
      <c r="I25" s="14">
        <f t="shared" si="12"/>
        <v>0.24088781267432427</v>
      </c>
      <c r="J25" s="14">
        <f t="shared" si="12"/>
        <v>1.8591064434230966</v>
      </c>
      <c r="K25" s="14">
        <f t="shared" si="12"/>
        <v>0.30872041326461896</v>
      </c>
      <c r="L25" s="14">
        <f t="shared" si="12"/>
        <v>3.1338079687853328E-2</v>
      </c>
      <c r="M25" s="14">
        <f t="shared" si="12"/>
        <v>8.6204454108526001</v>
      </c>
      <c r="N25" s="14">
        <f t="shared" si="12"/>
        <v>5.7574096337976837</v>
      </c>
      <c r="O25" s="14">
        <f t="shared" si="12"/>
        <v>0.11237238792120474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3.6570463088102301E-2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3.6568559665259015E-2</v>
      </c>
      <c r="F29" s="14">
        <f>(SUMIFS(TARIMSALAG2,KAYNAK,A29,SEBEP,B29,SÜRE,"Uzun",BİLDİRİM,"Bildirimli",İL,$B$10,İLÇE,$B$11)/VLOOKUP($B$11,ABONE2,6,FALSE))</f>
        <v>0.33226168493494096</v>
      </c>
      <c r="G29" s="14">
        <f>(SUMIFS(TARIMSALOG2,KAYNAK,A29,SEBEP,B29,SÜRE,"Uzun",BİLDİRİM,"Bildirimli",İL,$B$10,İLÇE,$B$11)/VLOOKUP($B$11,ABONE2,7,FALSE))</f>
        <v>2.6884752911529506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0.42202220326705558</v>
      </c>
      <c r="I29" s="14">
        <f>(SUMIFS(TICARETHANEAG2,KAYNAK,A29,SEBEP,B29,SÜRE,"Uzun",BİLDİRİM,"Bildirimli",İL,$B$10,İLÇE,$B$11)/VLOOKUP($B$11,ABONE2,9,FALSE))</f>
        <v>0.10882527941696869</v>
      </c>
      <c r="J29" s="14">
        <f>(SUMIFS(TICARETHANEOG2,KAYNAK,A29,SEBEP,B29,SÜRE,"Uzun",BİLDİRİM,"Bildirimli",İL,$B$10,İLÇE,$B$11)/VLOOKUP($B$11,ABONE2,10,FALSE))</f>
        <v>2.5031986638804562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0.20919278870537145</v>
      </c>
      <c r="L29" s="14">
        <f>(SUMIFS(SANAYIAG2,KAYNAK,A29,SEBEP,B29,SÜRE,"Uzun",BİLDİRİM,"Bildirimli",İL,$B$10,İLÇE,$B$11)/VLOOKUP($B$11,ABONE2,12,FALSE))</f>
        <v>0.34839347587663999</v>
      </c>
      <c r="M29" s="14">
        <f>(SUMIFS(SANAYIOG2,KAYNAK,A29,SEBEP,B29,SÜRE,"Uzun",BİLDİRİM,"Bildirimli",İL,$B$10,İLÇE,$B$11)/VLOOKUP($B$11,ABONE2,13,FALSE))</f>
        <v>22.471033264045321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15.096820001322426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8.518150718587772E-2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1.4249920497263933E-3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1.4249178816084665E-3</v>
      </c>
      <c r="F31" s="14">
        <f>(SUMIFS(TARIMSALAG2,KAYNAK,A31,SEBEP,B31,SÜRE,"Uzun",BİLDİRİM,"Bildirimli",İL,$B$10,İLÇE,$B$11)/VLOOKUP($B$11,ABONE2,6,FALSE))</f>
        <v>5.2161394879009903E-3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5.0174294121714284E-3</v>
      </c>
      <c r="I31" s="14">
        <f>(SUMIFS(TICARETHANEAG2,KAYNAK,A31,SEBEP,B31,SÜRE,"Uzun",BİLDİRİM,"Bildirimli",İL,$B$10,İLÇE,$B$11)/VLOOKUP($B$11,ABONE2,9,FALSE))</f>
        <v>2.2484486359926536E-3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2.1541980104127774E-3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1.6680382295101322E-3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3.7995455137828697E-2</v>
      </c>
      <c r="D33" s="14">
        <f t="shared" ref="D33:O33" si="13">SUM(D28:D32)</f>
        <v>0</v>
      </c>
      <c r="E33" s="14">
        <f t="shared" si="13"/>
        <v>3.799347754686748E-2</v>
      </c>
      <c r="F33" s="14">
        <f t="shared" si="13"/>
        <v>0.33747782442284197</v>
      </c>
      <c r="G33" s="14">
        <f t="shared" si="13"/>
        <v>2.6884752911529506</v>
      </c>
      <c r="H33" s="14">
        <f t="shared" si="13"/>
        <v>0.42703963267922701</v>
      </c>
      <c r="I33" s="14">
        <f t="shared" si="13"/>
        <v>0.11107372805296134</v>
      </c>
      <c r="J33" s="14">
        <f t="shared" si="13"/>
        <v>2.5031986638804562</v>
      </c>
      <c r="K33" s="14">
        <f t="shared" si="13"/>
        <v>0.21134698671578422</v>
      </c>
      <c r="L33" s="14">
        <f t="shared" si="13"/>
        <v>0.34839347587663999</v>
      </c>
      <c r="M33" s="14">
        <f t="shared" si="13"/>
        <v>22.471033264045321</v>
      </c>
      <c r="N33" s="14">
        <f t="shared" si="13"/>
        <v>15.096820001322426</v>
      </c>
      <c r="O33" s="14">
        <f t="shared" si="13"/>
        <v>8.6849545415387849E-2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0.13760811338791054</v>
      </c>
      <c r="D17" s="14">
        <f t="shared" si="1"/>
        <v>5.3233591238750488E-3</v>
      </c>
      <c r="E17" s="14">
        <f t="shared" si="2"/>
        <v>0.13686074189489339</v>
      </c>
      <c r="F17" s="14">
        <f t="shared" si="3"/>
        <v>0.11300698634076865</v>
      </c>
      <c r="G17" s="14">
        <f t="shared" si="4"/>
        <v>0.17406565568512253</v>
      </c>
      <c r="H17" s="14">
        <f t="shared" si="5"/>
        <v>0.14498446951143221</v>
      </c>
      <c r="I17" s="14">
        <f t="shared" si="6"/>
        <v>0.1849139062537426</v>
      </c>
      <c r="J17" s="14">
        <f t="shared" si="7"/>
        <v>1.2835016642591599</v>
      </c>
      <c r="K17" s="14">
        <f t="shared" si="8"/>
        <v>0.23555624471040493</v>
      </c>
      <c r="L17" s="14">
        <f t="shared" si="9"/>
        <v>0</v>
      </c>
      <c r="M17" s="14">
        <f t="shared" si="10"/>
        <v>23.594616360377515</v>
      </c>
      <c r="N17" s="14">
        <f t="shared" si="11"/>
        <v>16.143684878153039</v>
      </c>
      <c r="O17" s="19">
        <f t="shared" si="12"/>
        <v>0.16513610211941002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9.656024734163219E-3</v>
      </c>
      <c r="D21" s="14">
        <f t="shared" si="1"/>
        <v>0</v>
      </c>
      <c r="E21" s="14">
        <f t="shared" si="2"/>
        <v>9.6014709221058005E-3</v>
      </c>
      <c r="F21" s="14">
        <f t="shared" si="3"/>
        <v>1.9229228384134239E-2</v>
      </c>
      <c r="G21" s="14">
        <f t="shared" si="4"/>
        <v>0</v>
      </c>
      <c r="H21" s="14">
        <f t="shared" si="5"/>
        <v>9.1585482720174683E-3</v>
      </c>
      <c r="I21" s="14">
        <f t="shared" si="6"/>
        <v>2.2333325814505721E-2</v>
      </c>
      <c r="J21" s="14">
        <f t="shared" si="7"/>
        <v>0</v>
      </c>
      <c r="K21" s="14">
        <f t="shared" si="8"/>
        <v>2.1303811479834303E-2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1.1484831784607725E-2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0.14726413812207376</v>
      </c>
      <c r="D25" s="14">
        <f t="shared" ref="D25:O25" si="13">SUM(D15:D24)</f>
        <v>5.3233591238750488E-3</v>
      </c>
      <c r="E25" s="14">
        <f t="shared" si="13"/>
        <v>0.1464622128169992</v>
      </c>
      <c r="F25" s="14">
        <f t="shared" si="13"/>
        <v>0.13223621472490288</v>
      </c>
      <c r="G25" s="14">
        <f t="shared" si="13"/>
        <v>0.17406565568512253</v>
      </c>
      <c r="H25" s="14">
        <f t="shared" si="13"/>
        <v>0.15414301778344969</v>
      </c>
      <c r="I25" s="14">
        <f t="shared" si="13"/>
        <v>0.20724723206824833</v>
      </c>
      <c r="J25" s="14">
        <f t="shared" si="13"/>
        <v>1.2835016642591599</v>
      </c>
      <c r="K25" s="14">
        <f t="shared" si="13"/>
        <v>0.25686005619023922</v>
      </c>
      <c r="L25" s="14">
        <f t="shared" si="13"/>
        <v>0</v>
      </c>
      <c r="M25" s="14">
        <f t="shared" si="13"/>
        <v>23.594616360377515</v>
      </c>
      <c r="N25" s="14">
        <f t="shared" si="13"/>
        <v>16.143684878153039</v>
      </c>
      <c r="O25" s="14">
        <f t="shared" si="13"/>
        <v>0.17662093390401773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0.45456582473998064</v>
      </c>
      <c r="D29" s="14">
        <f>(SUMIFS(MESKENOG2,KAYNAK,A29,SEBEP,B29,SÜRE,"Uzun",BİLDİRİM,"Bildirimli",İL,$B$10,İLÇE,$B$11)/VLOOKUP($B$11,ABONE2,4,FALSE))</f>
        <v>3.7726118829224477E-2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0.45221079815291426</v>
      </c>
      <c r="F29" s="14">
        <f>(SUMIFS(TARIMSALAG2,KAYNAK,A29,SEBEP,B29,SÜRE,"Uzun",BİLDİRİM,"Bildirimli",İL,$B$10,İLÇE,$B$11)/VLOOKUP($B$11,ABONE2,6,FALSE))</f>
        <v>0.38054155660671002</v>
      </c>
      <c r="G29" s="14">
        <f>(SUMIFS(TARIMSALOG2,KAYNAK,A29,SEBEP,B29,SÜRE,"Uzun",BİLDİRİM,"Bildirimli",İL,$B$10,İLÇE,$B$11)/VLOOKUP($B$11,ABONE2,7,FALSE))</f>
        <v>0.98663224748194522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0.69796175386082648</v>
      </c>
      <c r="I29" s="14">
        <f>(SUMIFS(TICARETHANEAG2,KAYNAK,A29,SEBEP,B29,SÜRE,"Uzun",BİLDİRİM,"Bildirimli",İL,$B$10,İLÇE,$B$11)/VLOOKUP($B$11,ABONE2,9,FALSE))</f>
        <v>0.89375995020730981</v>
      </c>
      <c r="J29" s="14">
        <f>(SUMIFS(TICARETHANEOG2,KAYNAK,A29,SEBEP,B29,SÜRE,"Uzun",BİLDİRİM,"Bildirimli",İL,$B$10,İLÇE,$B$11)/VLOOKUP($B$11,ABONE2,10,FALSE))</f>
        <v>12.380932235147197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1.4232918538033521</v>
      </c>
      <c r="L29" s="14">
        <f>(SUMIFS(SANAYIAG2,KAYNAK,A29,SEBEP,B29,SÜRE,"Uzun",BİLDİRİM,"Bildirimli",İL,$B$10,İLÇE,$B$11)/VLOOKUP($B$11,ABONE2,12,FALSE))</f>
        <v>2.0659657758135004</v>
      </c>
      <c r="M29" s="14">
        <f>(SUMIFS(SANAYIOG2,KAYNAK,A29,SEBEP,B29,SÜRE,"Uzun",BİLDİRİM,"Bildirimli",İL,$B$10,İLÇE,$B$11)/VLOOKUP($B$11,ABONE2,13,FALSE))</f>
        <v>274.53694395155907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188.49347715921837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0.76505683760545717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0.45456582473998064</v>
      </c>
      <c r="D33" s="14">
        <f t="shared" ref="D33:O33" si="14">SUM(D28:D32)</f>
        <v>3.7726118829224477E-2</v>
      </c>
      <c r="E33" s="14">
        <f t="shared" si="14"/>
        <v>0.45221079815291426</v>
      </c>
      <c r="F33" s="14">
        <f t="shared" si="14"/>
        <v>0.38054155660671002</v>
      </c>
      <c r="G33" s="14">
        <f t="shared" si="14"/>
        <v>0.98663224748194522</v>
      </c>
      <c r="H33" s="14">
        <f t="shared" si="14"/>
        <v>0.69796175386082648</v>
      </c>
      <c r="I33" s="14">
        <f t="shared" si="14"/>
        <v>0.89375995020730981</v>
      </c>
      <c r="J33" s="14">
        <f t="shared" si="14"/>
        <v>12.380932235147197</v>
      </c>
      <c r="K33" s="14">
        <f t="shared" si="14"/>
        <v>1.4232918538033521</v>
      </c>
      <c r="L33" s="14">
        <f t="shared" si="14"/>
        <v>2.0659657758135004</v>
      </c>
      <c r="M33" s="14">
        <f t="shared" si="14"/>
        <v>274.53694395155907</v>
      </c>
      <c r="N33" s="14">
        <f t="shared" si="14"/>
        <v>188.49347715921837</v>
      </c>
      <c r="O33" s="14">
        <f t="shared" si="14"/>
        <v>0.76505683760545717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2.2210185099082178E-4</v>
      </c>
      <c r="D15" s="14">
        <f t="shared" ref="D15:D24" si="1">(SUMIFS(MESKENOG2,KAYNAK,A15,SEBEP,B15,SÜRE,"Uzun",BİLDİRİM,"Bildirimsiz",İL,$B$10)/VLOOKUP($B$10,ABONE2,4,FALSE))</f>
        <v>8.1116118366558266E-4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2.2271546485554673E-4</v>
      </c>
      <c r="F15" s="14">
        <f t="shared" ref="F15:F24" si="3">(SUMIFS(TARIMSALAG2,KAYNAK,A15,SEBEP,B15,SÜRE,"Uzun",BİLDİRİM,"Bildirimsiz",İL,$B$10)/VLOOKUP($B$10,ABONE2,6,FALSE))</f>
        <v>1.9072696689241481E-3</v>
      </c>
      <c r="G15" s="14">
        <f t="shared" ref="G15:G24" si="4">(SUMIFS(TARIMSALOG2,KAYNAK,A15,SEBEP,B15,SÜRE,"Uzun",BİLDİRİM,"Bildirimsiz",İL,$B$10)/VLOOKUP($B$10,ABONE2,7,FALSE))</f>
        <v>4.762232173049559E-3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2.7990218213967532E-3</v>
      </c>
      <c r="I15" s="14">
        <f t="shared" ref="I15:I24" si="6">(SUMIFS(TICARETHANEAG2,KAYNAK,A15,SEBEP,B15,SÜRE,"Uzun",BİLDİRİM,"Bildirimsiz",İL,$B$10)/VLOOKUP($B$10,ABONE2,9,FALSE))</f>
        <v>4.1039851219317787E-4</v>
      </c>
      <c r="J15" s="14">
        <f t="shared" ref="J15:J24" si="7">(SUMIFS(TICARETHANEOG2,KAYNAK,A15,SEBEP,B15,SÜRE,"Uzun",BİLDİRİM,"Bildirimsiz",İL,$B$10)/VLOOKUP($B$10,ABONE2,10,FALSE))</f>
        <v>7.277274337042775E-3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6.8537038703238588E-4</v>
      </c>
      <c r="L15" s="14">
        <f t="shared" ref="L15:L24" si="9">(SUMIFS(SANAYIAG2,KAYNAK,A15,SEBEP,B15,SÜRE,"Uzun",BİLDİRİM,"Bildirimsiz",İL,$B$10)/VLOOKUP($B$10,ABONE2,12,FALSE))</f>
        <v>1.0190413922712476E-3</v>
      </c>
      <c r="M15" s="14">
        <f t="shared" ref="M15:M24" si="10">(SUMIFS(SANAYIOG2,KAYNAK,A15,SEBEP,B15,SÜRE,"Uzun",BİLDİRİM,"Bildirimsiz",İL,$B$10)/VLOOKUP($B$10,ABONE2,13,FALSE))</f>
        <v>8.8673953307101594E-2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5.1529764579974255E-2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5.1039790590124855E-4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0.17714840306182564</v>
      </c>
      <c r="D17" s="14">
        <f t="shared" si="1"/>
        <v>1.4491555341506528</v>
      </c>
      <c r="E17" s="14">
        <f t="shared" si="2"/>
        <v>0.17847343293296106</v>
      </c>
      <c r="F17" s="14">
        <f t="shared" si="3"/>
        <v>1.0544989407225294</v>
      </c>
      <c r="G17" s="14">
        <f t="shared" si="4"/>
        <v>3.4031430936247284</v>
      </c>
      <c r="H17" s="14">
        <f t="shared" si="5"/>
        <v>1.7881017378578057</v>
      </c>
      <c r="I17" s="14">
        <f t="shared" si="6"/>
        <v>0.28929064628499429</v>
      </c>
      <c r="J17" s="14">
        <f t="shared" si="7"/>
        <v>11.566029853117515</v>
      </c>
      <c r="K17" s="14">
        <f t="shared" si="8"/>
        <v>0.74084768632269682</v>
      </c>
      <c r="L17" s="14">
        <f t="shared" si="9"/>
        <v>19.947827002472536</v>
      </c>
      <c r="M17" s="14">
        <f t="shared" si="10"/>
        <v>169.88063239746651</v>
      </c>
      <c r="N17" s="14">
        <f t="shared" si="11"/>
        <v>106.34588804234644</v>
      </c>
      <c r="O17" s="19">
        <f t="shared" si="12"/>
        <v>0.50830988725306381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2.8250926482680885E-3</v>
      </c>
      <c r="D18" s="14">
        <f t="shared" si="1"/>
        <v>0</v>
      </c>
      <c r="E18" s="14">
        <f t="shared" si="2"/>
        <v>2.8221497935810428E-3</v>
      </c>
      <c r="F18" s="14">
        <f t="shared" si="3"/>
        <v>1.9619650790594456E-3</v>
      </c>
      <c r="G18" s="14">
        <f t="shared" si="4"/>
        <v>2.0495760632133803E-3</v>
      </c>
      <c r="H18" s="14">
        <f t="shared" si="5"/>
        <v>1.9893305115604404E-3</v>
      </c>
      <c r="I18" s="14">
        <f t="shared" si="6"/>
        <v>1.5374674731649326E-2</v>
      </c>
      <c r="J18" s="14">
        <f t="shared" si="7"/>
        <v>0.47695281883936941</v>
      </c>
      <c r="K18" s="14">
        <f t="shared" si="8"/>
        <v>3.385775363207226E-2</v>
      </c>
      <c r="L18" s="14">
        <f t="shared" si="9"/>
        <v>6.9514789817934547E-2</v>
      </c>
      <c r="M18" s="14">
        <f t="shared" si="10"/>
        <v>0.85870435475419149</v>
      </c>
      <c r="N18" s="14">
        <f t="shared" si="11"/>
        <v>0.52428149696894244</v>
      </c>
      <c r="O18" s="19">
        <f t="shared" si="12"/>
        <v>8.3584234804713938E-3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4.7420314121388876E-2</v>
      </c>
      <c r="D21" s="14">
        <f t="shared" si="1"/>
        <v>0</v>
      </c>
      <c r="E21" s="14">
        <f t="shared" si="2"/>
        <v>4.7370917124175752E-2</v>
      </c>
      <c r="F21" s="14">
        <f t="shared" si="3"/>
        <v>8.47801073147397E-2</v>
      </c>
      <c r="G21" s="14">
        <f t="shared" si="4"/>
        <v>7.8649088847876304E-4</v>
      </c>
      <c r="H21" s="14">
        <f t="shared" si="5"/>
        <v>5.8544565470023999E-2</v>
      </c>
      <c r="I21" s="14">
        <f t="shared" si="6"/>
        <v>6.65262862425402E-2</v>
      </c>
      <c r="J21" s="14">
        <f t="shared" si="7"/>
        <v>1.2219503873083708E-4</v>
      </c>
      <c r="K21" s="14">
        <f t="shared" si="8"/>
        <v>6.3867252073139702E-2</v>
      </c>
      <c r="L21" s="14">
        <f t="shared" si="9"/>
        <v>2.4128354729392969</v>
      </c>
      <c r="M21" s="14">
        <f t="shared" si="10"/>
        <v>0</v>
      </c>
      <c r="N21" s="14">
        <f t="shared" si="11"/>
        <v>1.0224505873834722</v>
      </c>
      <c r="O21" s="19">
        <f t="shared" si="12"/>
        <v>5.1963888289724057E-2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1.0439682825118291E-4</v>
      </c>
      <c r="D22" s="14">
        <f t="shared" si="1"/>
        <v>0</v>
      </c>
      <c r="E22" s="14">
        <f t="shared" si="2"/>
        <v>1.0428807971314115E-4</v>
      </c>
      <c r="F22" s="14">
        <f t="shared" si="3"/>
        <v>2.6901122018823352E-4</v>
      </c>
      <c r="G22" s="14">
        <f t="shared" si="4"/>
        <v>0</v>
      </c>
      <c r="H22" s="14">
        <f t="shared" si="5"/>
        <v>1.8498513077532636E-4</v>
      </c>
      <c r="I22" s="14">
        <f t="shared" si="6"/>
        <v>1.4177156547971112E-3</v>
      </c>
      <c r="J22" s="14">
        <f t="shared" si="7"/>
        <v>0</v>
      </c>
      <c r="K22" s="14">
        <f t="shared" si="8"/>
        <v>1.3609457434820198E-3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3.0392132712441812E-4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0.22772030851072461</v>
      </c>
      <c r="D25" s="14">
        <f t="shared" ref="D25:O25" si="13">SUM(D15:D24)</f>
        <v>1.4499666953343184</v>
      </c>
      <c r="E25" s="14">
        <f t="shared" si="13"/>
        <v>0.22899350339528651</v>
      </c>
      <c r="F25" s="14">
        <f t="shared" si="13"/>
        <v>1.1434172940054408</v>
      </c>
      <c r="G25" s="14">
        <f t="shared" si="13"/>
        <v>3.4107413927494705</v>
      </c>
      <c r="H25" s="14">
        <f t="shared" si="13"/>
        <v>1.8516196407915622</v>
      </c>
      <c r="I25" s="14">
        <f t="shared" si="13"/>
        <v>0.37301972142617407</v>
      </c>
      <c r="J25" s="14">
        <f t="shared" si="13"/>
        <v>12.050382141332657</v>
      </c>
      <c r="K25" s="14">
        <f t="shared" si="13"/>
        <v>0.84061900815842316</v>
      </c>
      <c r="L25" s="14">
        <f t="shared" si="13"/>
        <v>22.431196306622038</v>
      </c>
      <c r="M25" s="14">
        <f t="shared" si="13"/>
        <v>170.82801070552782</v>
      </c>
      <c r="N25" s="14">
        <f t="shared" si="13"/>
        <v>107.94414989127883</v>
      </c>
      <c r="O25" s="14">
        <f t="shared" si="13"/>
        <v>0.56944651825628501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1.3517266603432157E-2</v>
      </c>
      <c r="D28" s="14">
        <f>(SUMIFS(MESKENOG2,KAYNAK,A28,SEBEP,B28,SÜRE,"Uzun",BİLDİRİM,"Bildirimli",İL,$B$10)/VLOOKUP($B$10,ABONE2,4,FALSE))</f>
        <v>0.16505175208557984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1.3675117699439068E-2</v>
      </c>
      <c r="F28" s="14">
        <f>(SUMIFS(TARIMSALAG2,KAYNAK,A28,SEBEP,B28,SÜRE,"Uzun",BİLDİRİM,"Bildirimli",İL,$B$10)/VLOOKUP($B$10,ABONE2,6,FALSE))</f>
        <v>0.25980570981812495</v>
      </c>
      <c r="G28" s="14">
        <f>(SUMIFS(TARIMSALOG2,KAYNAK,A28,SEBEP,B28,SÜRE,"Uzun",BİLDİRİM,"Bildirimli",İL,$B$10)/VLOOKUP($B$10,ABONE2,7,FALSE))</f>
        <v>0.23833999274877213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0.25310085839772867</v>
      </c>
      <c r="I28" s="14">
        <f>(SUMIFS(TICARETHANEAG2,KAYNAK,A28,SEBEP,B28,SÜRE,"Uzun",BİLDİRİM,"Bildirimli",İL,$B$10)/VLOOKUP($B$10,ABONE2,9,FALSE))</f>
        <v>1.9475462169246456E-2</v>
      </c>
      <c r="J28" s="14">
        <f>(SUMIFS(TICARETHANEOG2,KAYNAK,A28,SEBEP,B28,SÜRE,"Uzun",BİLDİRİM,"Bildirimli",İL,$B$10)/VLOOKUP($B$10,ABONE2,10,FALSE))</f>
        <v>0.37274905580081891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3.3621677253044858E-2</v>
      </c>
      <c r="L28" s="14">
        <f>(SUMIFS(SANAYIAG2,KAYNAK,A28,SEBEP,B28,SÜRE,"Uzun",BİLDİRİM,"Bildirimli",İL,$B$10)/VLOOKUP($B$10,ABONE2,12,FALSE))</f>
        <v>3.1421968653617308E-2</v>
      </c>
      <c r="M28" s="14">
        <f>(SUMIFS(SANAYIOG2,KAYNAK,A28,SEBEP,B28,SÜRE,"Uzun",BİLDİRİM,"Bildirimli",İL,$B$10)/VLOOKUP($B$10,ABONE2,13,FALSE))</f>
        <v>1.9146773916148816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1.1166388867125221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3.1505461491768763E-2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0.33075693112307553</v>
      </c>
      <c r="D29" s="14">
        <f>(SUMIFS(MESKENOG2,KAYNAK,A29,SEBEP,B29,SÜRE,"Uzun",BİLDİRİM,"Bildirimli",İL,$B$10)/VLOOKUP($B$10,ABONE2,4,FALSE))</f>
        <v>0.59239582870043739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0.33102947625766466</v>
      </c>
      <c r="F29" s="14">
        <f>(SUMIFS(TARIMSALAG2,KAYNAK,A29,SEBEP,B29,SÜRE,"Uzun",BİLDİRİM,"Bildirimli",İL,$B$10)/VLOOKUP($B$10,ABONE2,6,FALSE))</f>
        <v>1.0327388295061917</v>
      </c>
      <c r="G29" s="14">
        <f>(SUMIFS(TARIMSALOG2,KAYNAK,A29,SEBEP,B29,SÜRE,"Uzun",BİLDİRİM,"Bildirimli",İL,$B$10)/VLOOKUP($B$10,ABONE2,7,FALSE))</f>
        <v>2.0375866468973594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1.3466046693451206</v>
      </c>
      <c r="I29" s="14">
        <f>(SUMIFS(TICARETHANEAG2,KAYNAK,A29,SEBEP,B29,SÜRE,"Uzun",BİLDİRİM,"Bildirimli",İL,$B$10)/VLOOKUP($B$10,ABONE2,9,FALSE))</f>
        <v>0.6178787868400144</v>
      </c>
      <c r="J29" s="14">
        <f>(SUMIFS(TICARETHANEOG2,KAYNAK,A29,SEBEP,B29,SÜRE,"Uzun",BİLDİRİM,"Bildirimli",İL,$B$10)/VLOOKUP($B$10,ABONE2,10,FALSE))</f>
        <v>15.185632022161681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1.2012186522291008</v>
      </c>
      <c r="L29" s="14">
        <f>(SUMIFS(SANAYIAG2,KAYNAK,A29,SEBEP,B29,SÜRE,"Uzun",BİLDİRİM,"Bildirimli",İL,$B$10)/VLOOKUP($B$10,ABONE2,12,FALSE))</f>
        <v>40.4790099612906</v>
      </c>
      <c r="M29" s="14">
        <f>(SUMIFS(SANAYIOG2,KAYNAK,A29,SEBEP,B29,SÜRE,"Uzun",BİLDİRİM,"Bildirimli",İL,$B$10)/VLOOKUP($B$10,ABONE2,13,FALSE))</f>
        <v>142.60545020448319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99.328882040126501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0.66573623488974587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4.827695435089014E-2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4.8226665004990316E-2</v>
      </c>
      <c r="F31" s="14">
        <f>(SUMIFS(TARIMSALAG2,KAYNAK,A31,SEBEP,B31,SÜRE,"Uzun",BİLDİRİM,"Bildirimli",İL,$B$10)/VLOOKUP($B$10,ABONE2,6,FALSE))</f>
        <v>2.9920786289627035E-3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2.0574980332843914E-3</v>
      </c>
      <c r="I31" s="14">
        <f>(SUMIFS(TICARETHANEAG2,KAYNAK,A31,SEBEP,B31,SÜRE,"Uzun",BİLDİRİM,"Bildirimli",İL,$B$10)/VLOOKUP($B$10,ABONE2,9,FALSE))</f>
        <v>8.2310854841905631E-2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7.9014862508158659E-2</v>
      </c>
      <c r="L31" s="14">
        <f>(SUMIFS(SANAYIAG2,KAYNAK,A31,SEBEP,B31,SÜRE,"Uzun",BİLDİRİM,"Bildirimli",İL,$B$10)/VLOOKUP($B$10,ABONE2,12,FALSE))</f>
        <v>1.9010141777774392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0.80556386230722132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5.1581122315782824E-2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0.39255115207739782</v>
      </c>
      <c r="D33" s="14">
        <f t="shared" ref="D33:O33" si="14">SUM(D28:D32)</f>
        <v>0.75744758078601726</v>
      </c>
      <c r="E33" s="14">
        <f t="shared" si="14"/>
        <v>0.39293125896209402</v>
      </c>
      <c r="F33" s="14">
        <f t="shared" si="14"/>
        <v>1.2955366179532795</v>
      </c>
      <c r="G33" s="14">
        <f t="shared" si="14"/>
        <v>2.2759266396461313</v>
      </c>
      <c r="H33" s="14">
        <f t="shared" si="14"/>
        <v>1.6017630257761335</v>
      </c>
      <c r="I33" s="14">
        <f t="shared" si="14"/>
        <v>0.71966510385116644</v>
      </c>
      <c r="J33" s="14">
        <f t="shared" si="14"/>
        <v>15.558381077962499</v>
      </c>
      <c r="K33" s="14">
        <f t="shared" si="14"/>
        <v>1.3138551919903043</v>
      </c>
      <c r="L33" s="14">
        <f t="shared" si="14"/>
        <v>42.411446107721659</v>
      </c>
      <c r="M33" s="14">
        <f t="shared" si="14"/>
        <v>144.52012759609806</v>
      </c>
      <c r="N33" s="14">
        <f t="shared" si="14"/>
        <v>101.25108478914625</v>
      </c>
      <c r="O33" s="14">
        <f t="shared" si="14"/>
        <v>0.7488228186972975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0.18147638997431861</v>
      </c>
      <c r="D17" s="14">
        <f t="shared" si="1"/>
        <v>0.25078855470997008</v>
      </c>
      <c r="E17" s="14">
        <f t="shared" si="2"/>
        <v>0.18166676442541219</v>
      </c>
      <c r="F17" s="14">
        <f t="shared" si="3"/>
        <v>0.73595767417051972</v>
      </c>
      <c r="G17" s="14">
        <f t="shared" si="4"/>
        <v>1.6430304098194914</v>
      </c>
      <c r="H17" s="14">
        <f t="shared" si="5"/>
        <v>1.0000166261038872</v>
      </c>
      <c r="I17" s="14">
        <f t="shared" si="6"/>
        <v>0.37471063554316203</v>
      </c>
      <c r="J17" s="14">
        <f t="shared" si="7"/>
        <v>7.4071475054390481</v>
      </c>
      <c r="K17" s="14">
        <f t="shared" si="8"/>
        <v>0.61020944654245068</v>
      </c>
      <c r="L17" s="14">
        <f t="shared" si="9"/>
        <v>16.559529460401116</v>
      </c>
      <c r="M17" s="14">
        <f t="shared" si="10"/>
        <v>39.888739677981064</v>
      </c>
      <c r="N17" s="14">
        <f t="shared" si="11"/>
        <v>26.037021111292969</v>
      </c>
      <c r="O17" s="19">
        <f t="shared" si="12"/>
        <v>0.35874561553858747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5.2676295262942272E-3</v>
      </c>
      <c r="D21" s="14">
        <f t="shared" si="1"/>
        <v>0</v>
      </c>
      <c r="E21" s="14">
        <f t="shared" si="2"/>
        <v>5.2531613289228535E-3</v>
      </c>
      <c r="F21" s="14">
        <f t="shared" si="3"/>
        <v>4.0279991081177344E-2</v>
      </c>
      <c r="G21" s="14">
        <f t="shared" si="4"/>
        <v>0</v>
      </c>
      <c r="H21" s="14">
        <f t="shared" si="5"/>
        <v>2.8554038121990161E-2</v>
      </c>
      <c r="I21" s="14">
        <f t="shared" si="6"/>
        <v>1.7927161105936767E-2</v>
      </c>
      <c r="J21" s="14">
        <f t="shared" si="7"/>
        <v>0</v>
      </c>
      <c r="K21" s="14">
        <f t="shared" si="8"/>
        <v>1.7326825091103362E-2</v>
      </c>
      <c r="L21" s="14">
        <f t="shared" si="9"/>
        <v>1.6808657760900736</v>
      </c>
      <c r="M21" s="14">
        <f t="shared" si="10"/>
        <v>0</v>
      </c>
      <c r="N21" s="14">
        <f t="shared" si="11"/>
        <v>0.99801405455348113</v>
      </c>
      <c r="O21" s="19">
        <f t="shared" si="12"/>
        <v>1.0843833721875626E-2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0.18674401950061284</v>
      </c>
      <c r="D25" s="14">
        <f t="shared" ref="D25:O25" si="13">SUM(D15:D24)</f>
        <v>0.25078855470997008</v>
      </c>
      <c r="E25" s="14">
        <f t="shared" si="13"/>
        <v>0.18691992575433503</v>
      </c>
      <c r="F25" s="14">
        <f t="shared" si="13"/>
        <v>0.77623766525169702</v>
      </c>
      <c r="G25" s="14">
        <f t="shared" si="13"/>
        <v>1.6430304098194914</v>
      </c>
      <c r="H25" s="14">
        <f t="shared" si="13"/>
        <v>1.0285706642258774</v>
      </c>
      <c r="I25" s="14">
        <f t="shared" si="13"/>
        <v>0.39263779664909881</v>
      </c>
      <c r="J25" s="14">
        <f t="shared" si="13"/>
        <v>7.4071475054390481</v>
      </c>
      <c r="K25" s="14">
        <f t="shared" si="13"/>
        <v>0.62753627163355408</v>
      </c>
      <c r="L25" s="14">
        <f t="shared" si="13"/>
        <v>18.240395236491189</v>
      </c>
      <c r="M25" s="14">
        <f t="shared" si="13"/>
        <v>39.888739677981064</v>
      </c>
      <c r="N25" s="14">
        <f t="shared" si="13"/>
        <v>27.035035165846448</v>
      </c>
      <c r="O25" s="14">
        <f t="shared" si="13"/>
        <v>0.36958944926046311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6.3820416329093466E-2</v>
      </c>
      <c r="D29" s="14">
        <f>(SUMIFS(MESKENOG2,KAYNAK,A29,SEBEP,B29,SÜRE,"Uzun",BİLDİRİM,"Bildirimli",İL,$B$10,İLÇE,$B$11)/VLOOKUP($B$11,ABONE2,4,FALSE))</f>
        <v>7.5796160239495841E-2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6.3853309194033911E-2</v>
      </c>
      <c r="F29" s="14">
        <f>(SUMIFS(TARIMSALAG2,KAYNAK,A29,SEBEP,B29,SÜRE,"Uzun",BİLDİRİM,"Bildirimli",İL,$B$10,İLÇE,$B$11)/VLOOKUP($B$11,ABONE2,6,FALSE))</f>
        <v>0.40744872355530709</v>
      </c>
      <c r="G29" s="14">
        <f>(SUMIFS(TARIMSALOG2,KAYNAK,A29,SEBEP,B29,SÜRE,"Uzun",BİLDİRİM,"Bildirimli",İL,$B$10,İLÇE,$B$11)/VLOOKUP($B$11,ABONE2,7,FALSE))</f>
        <v>2.9177374517125383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1.1382216644188565</v>
      </c>
      <c r="I29" s="14">
        <f>(SUMIFS(TICARETHANEAG2,KAYNAK,A29,SEBEP,B29,SÜRE,"Uzun",BİLDİRİM,"Bildirimli",İL,$B$10,İLÇE,$B$11)/VLOOKUP($B$11,ABONE2,9,FALSE))</f>
        <v>0.11723296451952135</v>
      </c>
      <c r="J29" s="14">
        <f>(SUMIFS(TICARETHANEOG2,KAYNAK,A29,SEBEP,B29,SÜRE,"Uzun",BİLDİRİM,"Bildirimli",İL,$B$10,İLÇE,$B$11)/VLOOKUP($B$11,ABONE2,10,FALSE))</f>
        <v>2.818192437355648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0.20768137609830747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25.005392102316232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10.15844054156597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0.16411292278749304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1.5072798773486766E-4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1.5031399463511522E-4</v>
      </c>
      <c r="F31" s="14">
        <f>(SUMIFS(TARIMSALAG2,KAYNAK,A31,SEBEP,B31,SÜRE,"Uzun",BİLDİRİM,"Bildirimli",İL,$B$10,İLÇE,$B$11)/VLOOKUP($B$11,ABONE2,6,FALSE))</f>
        <v>1.9906089177735981E-3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1.4111205439328394E-3</v>
      </c>
      <c r="I31" s="14">
        <f>(SUMIFS(TICARETHANEAG2,KAYNAK,A31,SEBEP,B31,SÜRE,"Uzun",BİLDİRİM,"Bildirimli",İL,$B$10,İLÇE,$B$11)/VLOOKUP($B$11,ABONE2,9,FALSE))</f>
        <v>9.3805498293076848E-4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9.0664185584280008E-4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3.5197534112279373E-4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6.3971144316828335E-2</v>
      </c>
      <c r="D33" s="14">
        <f t="shared" ref="D33:O33" si="14">SUM(D28:D32)</f>
        <v>7.5796160239495841E-2</v>
      </c>
      <c r="E33" s="14">
        <f t="shared" si="14"/>
        <v>6.400362318866902E-2</v>
      </c>
      <c r="F33" s="14">
        <f t="shared" si="14"/>
        <v>0.40943933247308067</v>
      </c>
      <c r="G33" s="14">
        <f t="shared" si="14"/>
        <v>2.9177374517125383</v>
      </c>
      <c r="H33" s="14">
        <f t="shared" si="14"/>
        <v>1.1396327849627894</v>
      </c>
      <c r="I33" s="14">
        <f t="shared" si="14"/>
        <v>0.11817101950245212</v>
      </c>
      <c r="J33" s="14">
        <f t="shared" si="14"/>
        <v>2.818192437355648</v>
      </c>
      <c r="K33" s="14">
        <f t="shared" si="14"/>
        <v>0.20858801795415027</v>
      </c>
      <c r="L33" s="14">
        <f t="shared" si="14"/>
        <v>0</v>
      </c>
      <c r="M33" s="14">
        <f t="shared" si="14"/>
        <v>25.005392102316232</v>
      </c>
      <c r="N33" s="14">
        <f t="shared" si="14"/>
        <v>10.15844054156597</v>
      </c>
      <c r="O33" s="14">
        <f t="shared" si="14"/>
        <v>0.16446489812861584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0.21991496241923589</v>
      </c>
      <c r="D17" s="14">
        <f t="shared" si="1"/>
        <v>1.6181414942630243</v>
      </c>
      <c r="E17" s="14">
        <f t="shared" si="2"/>
        <v>0.22240641959974305</v>
      </c>
      <c r="F17" s="14">
        <f t="shared" si="3"/>
        <v>1.1518559386462628</v>
      </c>
      <c r="G17" s="14">
        <f t="shared" si="4"/>
        <v>4.5278492574746645</v>
      </c>
      <c r="H17" s="14">
        <f t="shared" si="5"/>
        <v>2.3552248659710755</v>
      </c>
      <c r="I17" s="14">
        <f t="shared" si="6"/>
        <v>0.29539340480533494</v>
      </c>
      <c r="J17" s="14">
        <f t="shared" si="7"/>
        <v>16.352648736500605</v>
      </c>
      <c r="K17" s="14">
        <f t="shared" si="8"/>
        <v>0.95701795478847052</v>
      </c>
      <c r="L17" s="14">
        <f t="shared" si="9"/>
        <v>3.0939139356893022</v>
      </c>
      <c r="M17" s="14">
        <f t="shared" si="10"/>
        <v>355.41596928161687</v>
      </c>
      <c r="N17" s="14">
        <f t="shared" si="11"/>
        <v>204.02758612516362</v>
      </c>
      <c r="O17" s="19">
        <f t="shared" si="12"/>
        <v>0.70739499894993108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1.5833648449351905E-2</v>
      </c>
      <c r="D18" s="14">
        <f t="shared" si="1"/>
        <v>0</v>
      </c>
      <c r="E18" s="14">
        <f t="shared" si="2"/>
        <v>1.5805434954453659E-2</v>
      </c>
      <c r="F18" s="14">
        <f t="shared" si="3"/>
        <v>2.8759454359462405E-3</v>
      </c>
      <c r="G18" s="14">
        <f t="shared" si="4"/>
        <v>0</v>
      </c>
      <c r="H18" s="14">
        <f t="shared" si="5"/>
        <v>1.850818000119337E-3</v>
      </c>
      <c r="I18" s="14">
        <f t="shared" si="6"/>
        <v>1.9389797994359005E-2</v>
      </c>
      <c r="J18" s="14">
        <f t="shared" si="7"/>
        <v>0.33298782486662371</v>
      </c>
      <c r="K18" s="14">
        <f t="shared" si="8"/>
        <v>3.2311318460899158E-2</v>
      </c>
      <c r="L18" s="14">
        <f t="shared" si="9"/>
        <v>0.57296446713894189</v>
      </c>
      <c r="M18" s="14">
        <f t="shared" si="10"/>
        <v>1.6256004248439198</v>
      </c>
      <c r="N18" s="14">
        <f t="shared" si="11"/>
        <v>1.1732959117675621</v>
      </c>
      <c r="O18" s="19">
        <f t="shared" si="12"/>
        <v>1.93889857859618E-2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1.6570498800837198E-2</v>
      </c>
      <c r="D21" s="14">
        <f t="shared" si="1"/>
        <v>0</v>
      </c>
      <c r="E21" s="14">
        <f t="shared" si="2"/>
        <v>1.6540972334787744E-2</v>
      </c>
      <c r="F21" s="14">
        <f t="shared" si="3"/>
        <v>5.1336669720484882E-2</v>
      </c>
      <c r="G21" s="14">
        <f t="shared" si="4"/>
        <v>0</v>
      </c>
      <c r="H21" s="14">
        <f t="shared" si="5"/>
        <v>3.3037772969288996E-2</v>
      </c>
      <c r="I21" s="14">
        <f t="shared" si="6"/>
        <v>2.2282427597497708E-2</v>
      </c>
      <c r="J21" s="14">
        <f t="shared" si="7"/>
        <v>0</v>
      </c>
      <c r="K21" s="14">
        <f t="shared" si="8"/>
        <v>2.1364300506211693E-2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1.8188214977029774E-2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2.784190348410057E-4</v>
      </c>
      <c r="D22" s="14">
        <f t="shared" si="1"/>
        <v>0</v>
      </c>
      <c r="E22" s="14">
        <f t="shared" si="2"/>
        <v>2.7792292846071136E-4</v>
      </c>
      <c r="F22" s="14">
        <f t="shared" si="3"/>
        <v>2.243603428405684E-3</v>
      </c>
      <c r="G22" s="14">
        <f t="shared" si="4"/>
        <v>0</v>
      </c>
      <c r="H22" s="14">
        <f t="shared" si="5"/>
        <v>1.4438735723289009E-3</v>
      </c>
      <c r="I22" s="14">
        <f t="shared" si="6"/>
        <v>4.9855399285613622E-5</v>
      </c>
      <c r="J22" s="14">
        <f t="shared" si="7"/>
        <v>0</v>
      </c>
      <c r="K22" s="14">
        <f t="shared" si="8"/>
        <v>4.7801153062632805E-5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2.963142958308784E-4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0.25259752870426599</v>
      </c>
      <c r="D25" s="14">
        <f t="shared" ref="D25:O25" si="13">SUM(D15:D24)</f>
        <v>1.6181414942630243</v>
      </c>
      <c r="E25" s="14">
        <f t="shared" si="13"/>
        <v>0.25503074981744522</v>
      </c>
      <c r="F25" s="14">
        <f t="shared" si="13"/>
        <v>1.2083121572310995</v>
      </c>
      <c r="G25" s="14">
        <f t="shared" si="13"/>
        <v>4.5278492574746645</v>
      </c>
      <c r="H25" s="14">
        <f t="shared" si="13"/>
        <v>2.3915573305128124</v>
      </c>
      <c r="I25" s="14">
        <f t="shared" si="13"/>
        <v>0.33711548579647727</v>
      </c>
      <c r="J25" s="14">
        <f t="shared" si="13"/>
        <v>16.685636561367229</v>
      </c>
      <c r="K25" s="14">
        <f t="shared" si="13"/>
        <v>1.010741374908644</v>
      </c>
      <c r="L25" s="14">
        <f t="shared" si="13"/>
        <v>3.6668784028282442</v>
      </c>
      <c r="M25" s="14">
        <f t="shared" si="13"/>
        <v>357.04156970646079</v>
      </c>
      <c r="N25" s="14">
        <f t="shared" si="13"/>
        <v>205.20088203693118</v>
      </c>
      <c r="O25" s="14">
        <f t="shared" si="13"/>
        <v>0.7452685140087536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4.5929091386308102E-2</v>
      </c>
      <c r="D29" s="14">
        <f>(SUMIFS(MESKENOG2,KAYNAK,A29,SEBEP,B29,SÜRE,"Uzun",BİLDİRİM,"Bildirimli",İL,$B$10,İLÇE,$B$11)/VLOOKUP($B$11,ABONE2,4,FALSE))</f>
        <v>0.23858502585641941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4.6272379115707661E-2</v>
      </c>
      <c r="F29" s="14">
        <f>(SUMIFS(TARIMSALAG2,KAYNAK,A29,SEBEP,B29,SÜRE,"Uzun",BİLDİRİM,"Bildirimli",İL,$B$10,İLÇE,$B$11)/VLOOKUP($B$11,ABONE2,6,FALSE))</f>
        <v>0.70188861746938813</v>
      </c>
      <c r="G29" s="14">
        <f>(SUMIFS(TARIMSALOG2,KAYNAK,A29,SEBEP,B29,SÜRE,"Uzun",BİLDİRİM,"Bildirimli",İL,$B$10,İLÇE,$B$11)/VLOOKUP($B$11,ABONE2,7,FALSE))</f>
        <v>2.4362323019683489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1.3200934248036529</v>
      </c>
      <c r="I29" s="14">
        <f>(SUMIFS(TICARETHANEAG2,KAYNAK,A29,SEBEP,B29,SÜRE,"Uzun",BİLDİRİM,"Bildirimli",İL,$B$10,İLÇE,$B$11)/VLOOKUP($B$11,ABONE2,9,FALSE))</f>
        <v>9.1388484216482213E-2</v>
      </c>
      <c r="J29" s="14">
        <f>(SUMIFS(TICARETHANEOG2,KAYNAK,A29,SEBEP,B29,SÜRE,"Uzun",BİLDİRİM,"Bildirimli",İL,$B$10,İLÇE,$B$11)/VLOOKUP($B$11,ABONE2,10,FALSE))</f>
        <v>6.4429386323745259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0.35309831081277609</v>
      </c>
      <c r="L29" s="14">
        <f>(SUMIFS(SANAYIAG2,KAYNAK,A29,SEBEP,B29,SÜRE,"Uzun",BİLDİRİM,"Bildirimli",İL,$B$10,İLÇE,$B$11)/VLOOKUP($B$11,ABONE2,12,FALSE))</f>
        <v>2.4852269062457348</v>
      </c>
      <c r="M29" s="14">
        <f>(SUMIFS(SANAYIOG2,KAYNAK,A29,SEBEP,B29,SÜRE,"Uzun",BİLDİRİM,"Bildirimli",İL,$B$10,İLÇE,$B$11)/VLOOKUP($B$11,ABONE2,13,FALSE))</f>
        <v>65.508035563662958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38.427922468678993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0.21074869051456815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3.0760513810260938E-2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3.0705702589572968E-2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0.10150523468380834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9.7322804135665783E-2</v>
      </c>
      <c r="L31" s="14">
        <f>(SUMIFS(SANAYIAG2,KAYNAK,A31,SEBEP,B31,SÜRE,"Uzun",BİLDİRİM,"Bildirimli",İL,$B$10,İLÇE,$B$11)/VLOOKUP($B$11,ABONE2,12,FALSE))</f>
        <v>14.8951185626065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6.4002462573699805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4.8541761322517987E-2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7.6689605196569033E-2</v>
      </c>
      <c r="D33" s="14">
        <f t="shared" ref="D33:O33" si="14">SUM(D28:D32)</f>
        <v>0.23858502585641941</v>
      </c>
      <c r="E33" s="14">
        <f t="shared" si="14"/>
        <v>7.6978081705280629E-2</v>
      </c>
      <c r="F33" s="14">
        <f t="shared" si="14"/>
        <v>0.70188861746938813</v>
      </c>
      <c r="G33" s="14">
        <f t="shared" si="14"/>
        <v>2.4362323019683489</v>
      </c>
      <c r="H33" s="14">
        <f t="shared" si="14"/>
        <v>1.3200934248036529</v>
      </c>
      <c r="I33" s="14">
        <f t="shared" si="14"/>
        <v>0.19289371890029056</v>
      </c>
      <c r="J33" s="14">
        <f t="shared" si="14"/>
        <v>6.4429386323745259</v>
      </c>
      <c r="K33" s="14">
        <f t="shared" si="14"/>
        <v>0.45042111494844189</v>
      </c>
      <c r="L33" s="14">
        <f t="shared" si="14"/>
        <v>17.380345468852234</v>
      </c>
      <c r="M33" s="14">
        <f t="shared" si="14"/>
        <v>65.508035563662958</v>
      </c>
      <c r="N33" s="14">
        <f t="shared" si="14"/>
        <v>44.828168726048972</v>
      </c>
      <c r="O33" s="14">
        <f t="shared" si="14"/>
        <v>0.25929045183708616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0.2030730671670451</v>
      </c>
      <c r="D17" s="14">
        <f t="shared" si="1"/>
        <v>0.12828902745201581</v>
      </c>
      <c r="E17" s="14">
        <f t="shared" si="2"/>
        <v>0.20302940530359631</v>
      </c>
      <c r="F17" s="14">
        <f t="shared" si="3"/>
        <v>1.4895676143616448</v>
      </c>
      <c r="G17" s="14">
        <f t="shared" si="4"/>
        <v>2.5879741386511217</v>
      </c>
      <c r="H17" s="14">
        <f t="shared" si="5"/>
        <v>1.7670411852601933</v>
      </c>
      <c r="I17" s="14">
        <f t="shared" si="6"/>
        <v>0.34032568101058419</v>
      </c>
      <c r="J17" s="14">
        <f t="shared" si="7"/>
        <v>3.4333988358912202</v>
      </c>
      <c r="K17" s="14">
        <f t="shared" si="8"/>
        <v>0.45176883342980489</v>
      </c>
      <c r="L17" s="14">
        <f t="shared" si="9"/>
        <v>65.356347088282305</v>
      </c>
      <c r="M17" s="14">
        <f t="shared" si="10"/>
        <v>0.15649454471667779</v>
      </c>
      <c r="N17" s="14">
        <f t="shared" si="11"/>
        <v>47.574569121855319</v>
      </c>
      <c r="O17" s="19">
        <f t="shared" si="12"/>
        <v>0.50059674095615925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1.0625097332015401E-2</v>
      </c>
      <c r="D21" s="14">
        <f t="shared" si="1"/>
        <v>0</v>
      </c>
      <c r="E21" s="14">
        <f t="shared" si="2"/>
        <v>1.0618893982335337E-2</v>
      </c>
      <c r="F21" s="14">
        <f t="shared" si="3"/>
        <v>0.17151269617901066</v>
      </c>
      <c r="G21" s="14">
        <f t="shared" si="4"/>
        <v>0</v>
      </c>
      <c r="H21" s="14">
        <f t="shared" si="5"/>
        <v>0.12818607783612301</v>
      </c>
      <c r="I21" s="14">
        <f t="shared" si="6"/>
        <v>1.1830156845470837E-2</v>
      </c>
      <c r="J21" s="14">
        <f t="shared" si="7"/>
        <v>0</v>
      </c>
      <c r="K21" s="14">
        <f t="shared" si="8"/>
        <v>1.1403917339821651E-2</v>
      </c>
      <c r="L21" s="14">
        <f t="shared" si="9"/>
        <v>3.8417377137541669E-3</v>
      </c>
      <c r="M21" s="14">
        <f t="shared" si="10"/>
        <v>0</v>
      </c>
      <c r="N21" s="14">
        <f t="shared" si="11"/>
        <v>2.7939910645484851E-3</v>
      </c>
      <c r="O21" s="19">
        <f t="shared" si="12"/>
        <v>2.9125046581092304E-2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0.21369816449906048</v>
      </c>
      <c r="D25" s="14">
        <f t="shared" ref="D25:O25" si="13">SUM(D15:D24)</f>
        <v>0.12828902745201581</v>
      </c>
      <c r="E25" s="14">
        <f t="shared" si="13"/>
        <v>0.21364829928593165</v>
      </c>
      <c r="F25" s="14">
        <f t="shared" si="13"/>
        <v>1.6610803105406555</v>
      </c>
      <c r="G25" s="14">
        <f t="shared" si="13"/>
        <v>2.5879741386511217</v>
      </c>
      <c r="H25" s="14">
        <f t="shared" si="13"/>
        <v>1.8952272630963163</v>
      </c>
      <c r="I25" s="14">
        <f t="shared" si="13"/>
        <v>0.35215583785605503</v>
      </c>
      <c r="J25" s="14">
        <f t="shared" si="13"/>
        <v>3.4333988358912202</v>
      </c>
      <c r="K25" s="14">
        <f t="shared" si="13"/>
        <v>0.46317275076962655</v>
      </c>
      <c r="L25" s="14">
        <f t="shared" si="13"/>
        <v>65.360188825996062</v>
      </c>
      <c r="M25" s="14">
        <f t="shared" si="13"/>
        <v>0.15649454471667779</v>
      </c>
      <c r="N25" s="14">
        <f t="shared" si="13"/>
        <v>47.577363112919869</v>
      </c>
      <c r="O25" s="14">
        <f t="shared" si="13"/>
        <v>0.52972178753725152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8.7161469664878352E-2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8.7110581371052515E-2</v>
      </c>
      <c r="F29" s="14">
        <f>(SUMIFS(TARIMSALAG2,KAYNAK,A29,SEBEP,B29,SÜRE,"Uzun",BİLDİRİM,"Bildirimli",İL,$B$10,İLÇE,$B$11)/VLOOKUP($B$11,ABONE2,6,FALSE))</f>
        <v>0.13291355741152869</v>
      </c>
      <c r="G29" s="14">
        <f>(SUMIFS(TARIMSALOG2,KAYNAK,A29,SEBEP,B29,SÜRE,"Uzun",BİLDİRİM,"Bildirimli",İL,$B$10,İLÇE,$B$11)/VLOOKUP($B$11,ABONE2,7,FALSE))</f>
        <v>0.67376054935735619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0.2695394266560901</v>
      </c>
      <c r="I29" s="14">
        <f>(SUMIFS(TICARETHANEAG2,KAYNAK,A29,SEBEP,B29,SÜRE,"Uzun",BİLDİRİM,"Bildirimli",İL,$B$10,İLÇE,$B$11)/VLOOKUP($B$11,ABONE2,9,FALSE))</f>
        <v>9.2533109636089142E-2</v>
      </c>
      <c r="J29" s="14">
        <f>(SUMIFS(TICARETHANEOG2,KAYNAK,A29,SEBEP,B29,SÜRE,"Uzun",BİLDİRİM,"Bildirimli",İL,$B$10,İLÇE,$B$11)/VLOOKUP($B$11,ABONE2,10,FALSE))</f>
        <v>0.56717217117051244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0.10963431307682635</v>
      </c>
      <c r="L29" s="14">
        <f>(SUMIFS(SANAYIAG2,KAYNAK,A29,SEBEP,B29,SÜRE,"Uzun",BİLDİRİM,"Bildirimli",İL,$B$10,İLÇE,$B$11)/VLOOKUP($B$11,ABONE2,12,FALSE))</f>
        <v>6.0869898018532638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4.4269016740751006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0.12046966094963449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6.6730640885422823E-3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6.669168091293017E-3</v>
      </c>
      <c r="F31" s="14">
        <f>(SUMIFS(TARIMSALAG2,KAYNAK,A31,SEBEP,B31,SÜRE,"Uzun",BİLDİRİM,"Bildirimli",İL,$B$10,İLÇE,$B$11)/VLOOKUP($B$11,ABONE2,6,FALSE))</f>
        <v>5.9251243903871847E-4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4.4283512137326581E-4</v>
      </c>
      <c r="I31" s="14">
        <f>(SUMIFS(TICARETHANEAG2,KAYNAK,A31,SEBEP,B31,SÜRE,"Uzun",BİLDİRİM,"Bildirimli",İL,$B$10,İLÇE,$B$11)/VLOOKUP($B$11,ABONE2,9,FALSE))</f>
        <v>5.3225972935200356E-3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5.1308245834204014E-3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5.5008706072948565E-3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9.3834533753420629E-2</v>
      </c>
      <c r="D33" s="14">
        <f t="shared" ref="D33:O33" si="14">SUM(D28:D32)</f>
        <v>0</v>
      </c>
      <c r="E33" s="14">
        <f t="shared" si="14"/>
        <v>9.3779749462345532E-2</v>
      </c>
      <c r="F33" s="14">
        <f t="shared" si="14"/>
        <v>0.1335060698505674</v>
      </c>
      <c r="G33" s="14">
        <f t="shared" si="14"/>
        <v>0.67376054935735619</v>
      </c>
      <c r="H33" s="14">
        <f t="shared" si="14"/>
        <v>0.26998226177746337</v>
      </c>
      <c r="I33" s="14">
        <f t="shared" si="14"/>
        <v>9.7855706929609182E-2</v>
      </c>
      <c r="J33" s="14">
        <f t="shared" si="14"/>
        <v>0.56717217117051244</v>
      </c>
      <c r="K33" s="14">
        <f t="shared" si="14"/>
        <v>0.11476513766024675</v>
      </c>
      <c r="L33" s="14">
        <f t="shared" si="14"/>
        <v>6.0869898018532638</v>
      </c>
      <c r="M33" s="14">
        <f t="shared" si="14"/>
        <v>0</v>
      </c>
      <c r="N33" s="14">
        <f t="shared" si="14"/>
        <v>4.4269016740751006</v>
      </c>
      <c r="O33" s="14">
        <f t="shared" si="14"/>
        <v>0.12597053155692933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0.25420677193498792</v>
      </c>
      <c r="D17" s="14">
        <f t="shared" si="1"/>
        <v>3.3238798000474432</v>
      </c>
      <c r="E17" s="14">
        <f t="shared" si="2"/>
        <v>0.25612053317445954</v>
      </c>
      <c r="F17" s="14">
        <f t="shared" si="3"/>
        <v>0.61069089458634518</v>
      </c>
      <c r="G17" s="14">
        <f t="shared" si="4"/>
        <v>5.6526060310368109</v>
      </c>
      <c r="H17" s="14">
        <f t="shared" si="5"/>
        <v>3.2281243764042249</v>
      </c>
      <c r="I17" s="14">
        <f t="shared" si="6"/>
        <v>0.4738705818857708</v>
      </c>
      <c r="J17" s="14">
        <f t="shared" si="7"/>
        <v>6.2617153176345131</v>
      </c>
      <c r="K17" s="14">
        <f t="shared" si="8"/>
        <v>0.77360985551842165</v>
      </c>
      <c r="L17" s="14">
        <f t="shared" si="9"/>
        <v>90.306499725423095</v>
      </c>
      <c r="M17" s="14">
        <f t="shared" si="10"/>
        <v>79.125053321997115</v>
      </c>
      <c r="N17" s="14">
        <f t="shared" si="11"/>
        <v>82.639222191645274</v>
      </c>
      <c r="O17" s="19">
        <f t="shared" si="12"/>
        <v>0.72556505361385026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6.5184143768089193E-3</v>
      </c>
      <c r="D18" s="14">
        <f t="shared" si="1"/>
        <v>0</v>
      </c>
      <c r="E18" s="14">
        <f t="shared" si="2"/>
        <v>6.5143505274468192E-3</v>
      </c>
      <c r="F18" s="14">
        <f t="shared" si="3"/>
        <v>1.0457786953666599E-2</v>
      </c>
      <c r="G18" s="14">
        <f t="shared" si="4"/>
        <v>2.0223797654515107E-2</v>
      </c>
      <c r="H18" s="14">
        <f t="shared" si="5"/>
        <v>1.552766272515534E-2</v>
      </c>
      <c r="I18" s="14">
        <f t="shared" si="6"/>
        <v>4.9673424252007848E-3</v>
      </c>
      <c r="J18" s="14">
        <f t="shared" si="7"/>
        <v>0.26629838842345444</v>
      </c>
      <c r="K18" s="14">
        <f t="shared" si="8"/>
        <v>1.8501081058748314E-2</v>
      </c>
      <c r="L18" s="14">
        <f t="shared" si="9"/>
        <v>0</v>
      </c>
      <c r="M18" s="14">
        <f t="shared" si="10"/>
        <v>1.7068364195755557E-2</v>
      </c>
      <c r="N18" s="14">
        <f t="shared" si="11"/>
        <v>1.1704021162803809E-2</v>
      </c>
      <c r="O18" s="19">
        <f t="shared" si="12"/>
        <v>9.1911135282407783E-3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3.320138245811554E-2</v>
      </c>
      <c r="D21" s="14">
        <f t="shared" si="1"/>
        <v>0</v>
      </c>
      <c r="E21" s="14">
        <f t="shared" si="2"/>
        <v>3.3180683341869834E-2</v>
      </c>
      <c r="F21" s="14">
        <f t="shared" si="3"/>
        <v>0.15727126213527515</v>
      </c>
      <c r="G21" s="14">
        <f t="shared" si="4"/>
        <v>0</v>
      </c>
      <c r="H21" s="14">
        <f t="shared" si="5"/>
        <v>7.5626280793834474E-2</v>
      </c>
      <c r="I21" s="14">
        <f t="shared" si="6"/>
        <v>0.13192359151841676</v>
      </c>
      <c r="J21" s="14">
        <f t="shared" si="7"/>
        <v>0</v>
      </c>
      <c r="K21" s="14">
        <f t="shared" si="8"/>
        <v>0.12509156970336968</v>
      </c>
      <c r="L21" s="14">
        <f t="shared" si="9"/>
        <v>1.9034111949113075</v>
      </c>
      <c r="M21" s="14">
        <f t="shared" si="10"/>
        <v>0</v>
      </c>
      <c r="N21" s="14">
        <f t="shared" si="11"/>
        <v>0.59821494697212518</v>
      </c>
      <c r="O21" s="19">
        <f t="shared" si="12"/>
        <v>5.2569684416507015E-2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0.29392656876991241</v>
      </c>
      <c r="D25" s="14">
        <f t="shared" ref="D25:O25" si="13">SUM(D15:D24)</f>
        <v>3.3238798000474432</v>
      </c>
      <c r="E25" s="14">
        <f t="shared" si="13"/>
        <v>0.29581556704377621</v>
      </c>
      <c r="F25" s="14">
        <f t="shared" si="13"/>
        <v>0.778419943675287</v>
      </c>
      <c r="G25" s="14">
        <f t="shared" si="13"/>
        <v>5.6728298286913263</v>
      </c>
      <c r="H25" s="14">
        <f t="shared" si="13"/>
        <v>3.3192783199232148</v>
      </c>
      <c r="I25" s="14">
        <f t="shared" si="13"/>
        <v>0.61076151582938842</v>
      </c>
      <c r="J25" s="14">
        <f t="shared" si="13"/>
        <v>6.5280137060579673</v>
      </c>
      <c r="K25" s="14">
        <f t="shared" si="13"/>
        <v>0.91720250628053956</v>
      </c>
      <c r="L25" s="14">
        <f t="shared" si="13"/>
        <v>92.209910920334409</v>
      </c>
      <c r="M25" s="14">
        <f t="shared" si="13"/>
        <v>79.142121686192866</v>
      </c>
      <c r="N25" s="14">
        <f t="shared" si="13"/>
        <v>83.249141159780194</v>
      </c>
      <c r="O25" s="14">
        <f t="shared" si="13"/>
        <v>0.78732585155859802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0.26761471870083592</v>
      </c>
      <c r="D29" s="14">
        <f>(SUMIFS(MESKENOG2,KAYNAK,A29,SEBEP,B29,SÜRE,"Uzun",BİLDİRİM,"Bildirimli",İL,$B$10,İLÇE,$B$11)/VLOOKUP($B$11,ABONE2,4,FALSE))</f>
        <v>0.32020107749712412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0.26764750321380121</v>
      </c>
      <c r="F29" s="14">
        <f>(SUMIFS(TARIMSALAG2,KAYNAK,A29,SEBEP,B29,SÜRE,"Uzun",BİLDİRİM,"Bildirimli",İL,$B$10,İLÇE,$B$11)/VLOOKUP($B$11,ABONE2,6,FALSE))</f>
        <v>0.35942227495205875</v>
      </c>
      <c r="G29" s="14">
        <f>(SUMIFS(TARIMSALOG2,KAYNAK,A29,SEBEP,B29,SÜRE,"Uzun",BİLDİRİM,"Bildirimli",İL,$B$10,İLÇE,$B$11)/VLOOKUP($B$11,ABONE2,7,FALSE))</f>
        <v>0.2775719092998763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0.31693090376490246</v>
      </c>
      <c r="I29" s="14">
        <f>(SUMIFS(TICARETHANEAG2,KAYNAK,A29,SEBEP,B29,SÜRE,"Uzun",BİLDİRİM,"Bildirimli",İL,$B$10,İLÇE,$B$11)/VLOOKUP($B$11,ABONE2,9,FALSE))</f>
        <v>0.4957415377639835</v>
      </c>
      <c r="J29" s="14">
        <f>(SUMIFS(TICARETHANEOG2,KAYNAK,A29,SEBEP,B29,SÜRE,"Uzun",BİLDİRİM,"Bildirimli",İL,$B$10,İLÇE,$B$11)/VLOOKUP($B$11,ABONE2,10,FALSE))</f>
        <v>1.528539035483528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0.5492277637962768</v>
      </c>
      <c r="L29" s="14">
        <f>(SUMIFS(SANAYIAG2,KAYNAK,A29,SEBEP,B29,SÜRE,"Uzun",BİLDİRİM,"Bildirimli",İL,$B$10,İLÇE,$B$11)/VLOOKUP($B$11,ABONE2,12,FALSE))</f>
        <v>22.258519217955811</v>
      </c>
      <c r="M29" s="14">
        <f>(SUMIFS(SANAYIOG2,KAYNAK,A29,SEBEP,B29,SÜRE,"Uzun",BİLDİRİM,"Bildirimli",İL,$B$10,İLÇE,$B$11)/VLOOKUP($B$11,ABONE2,13,FALSE))</f>
        <v>35.246613875717088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31.164641268992117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0.37416076184342201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0.26761471870083592</v>
      </c>
      <c r="D33" s="14">
        <f t="shared" ref="D33:O33" si="14">SUM(D28:D32)</f>
        <v>0.32020107749712412</v>
      </c>
      <c r="E33" s="14">
        <f t="shared" si="14"/>
        <v>0.26764750321380121</v>
      </c>
      <c r="F33" s="14">
        <f t="shared" si="14"/>
        <v>0.35942227495205875</v>
      </c>
      <c r="G33" s="14">
        <f t="shared" si="14"/>
        <v>0.2775719092998763</v>
      </c>
      <c r="H33" s="14">
        <f t="shared" si="14"/>
        <v>0.31693090376490246</v>
      </c>
      <c r="I33" s="14">
        <f t="shared" si="14"/>
        <v>0.4957415377639835</v>
      </c>
      <c r="J33" s="14">
        <f t="shared" si="14"/>
        <v>1.528539035483528</v>
      </c>
      <c r="K33" s="14">
        <f t="shared" si="14"/>
        <v>0.5492277637962768</v>
      </c>
      <c r="L33" s="14">
        <f t="shared" si="14"/>
        <v>22.258519217955811</v>
      </c>
      <c r="M33" s="14">
        <f t="shared" si="14"/>
        <v>35.246613875717088</v>
      </c>
      <c r="N33" s="14">
        <f t="shared" si="14"/>
        <v>31.164641268992117</v>
      </c>
      <c r="O33" s="14">
        <f t="shared" si="14"/>
        <v>0.37416076184342201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0.13486220366204893</v>
      </c>
      <c r="D17" s="14">
        <f t="shared" si="1"/>
        <v>0</v>
      </c>
      <c r="E17" s="14">
        <f t="shared" si="2"/>
        <v>0.13470710860294985</v>
      </c>
      <c r="F17" s="14">
        <f t="shared" si="3"/>
        <v>7.3212153794622675E-2</v>
      </c>
      <c r="G17" s="14">
        <f t="shared" si="4"/>
        <v>0</v>
      </c>
      <c r="H17" s="14">
        <f t="shared" si="5"/>
        <v>7.1660637952617429E-2</v>
      </c>
      <c r="I17" s="14">
        <f t="shared" si="6"/>
        <v>0.33641556883587254</v>
      </c>
      <c r="J17" s="14">
        <f t="shared" si="7"/>
        <v>3.8665704605367308</v>
      </c>
      <c r="K17" s="14">
        <f t="shared" si="8"/>
        <v>0.57516014821679762</v>
      </c>
      <c r="L17" s="14">
        <f t="shared" si="9"/>
        <v>3.5316862881593063</v>
      </c>
      <c r="M17" s="14">
        <f t="shared" si="10"/>
        <v>23.867187020745202</v>
      </c>
      <c r="N17" s="14">
        <f t="shared" si="11"/>
        <v>7.5987864346764855</v>
      </c>
      <c r="O17" s="19">
        <f t="shared" si="12"/>
        <v>0.20013202290242668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1.2933619194110613E-2</v>
      </c>
      <c r="D21" s="14">
        <f t="shared" si="1"/>
        <v>0</v>
      </c>
      <c r="E21" s="14">
        <f t="shared" si="2"/>
        <v>1.2918745193991929E-2</v>
      </c>
      <c r="F21" s="14">
        <f t="shared" si="3"/>
        <v>7.0744158106502151E-3</v>
      </c>
      <c r="G21" s="14">
        <f t="shared" si="4"/>
        <v>0</v>
      </c>
      <c r="H21" s="14">
        <f t="shared" si="5"/>
        <v>6.9244944159874292E-3</v>
      </c>
      <c r="I21" s="14">
        <f t="shared" si="6"/>
        <v>1.8127639087922521E-2</v>
      </c>
      <c r="J21" s="14">
        <f t="shared" si="7"/>
        <v>0</v>
      </c>
      <c r="K21" s="14">
        <f t="shared" si="8"/>
        <v>1.6901665808565908E-2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1.3104118815374986E-2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0.14779582285615955</v>
      </c>
      <c r="D25" s="14">
        <f t="shared" ref="D25:O25" si="13">SUM(D15:D24)</f>
        <v>0</v>
      </c>
      <c r="E25" s="14">
        <f t="shared" si="13"/>
        <v>0.14762585379694176</v>
      </c>
      <c r="F25" s="14">
        <f t="shared" si="13"/>
        <v>8.0286569605272889E-2</v>
      </c>
      <c r="G25" s="14">
        <f t="shared" si="13"/>
        <v>0</v>
      </c>
      <c r="H25" s="14">
        <f t="shared" si="13"/>
        <v>7.8585132368604857E-2</v>
      </c>
      <c r="I25" s="14">
        <f t="shared" si="13"/>
        <v>0.35454320792379507</v>
      </c>
      <c r="J25" s="14">
        <f t="shared" si="13"/>
        <v>3.8665704605367308</v>
      </c>
      <c r="K25" s="14">
        <f t="shared" si="13"/>
        <v>0.59206181402536351</v>
      </c>
      <c r="L25" s="14">
        <f t="shared" si="13"/>
        <v>3.5316862881593063</v>
      </c>
      <c r="M25" s="14">
        <f t="shared" si="13"/>
        <v>23.867187020745202</v>
      </c>
      <c r="N25" s="14">
        <f t="shared" si="13"/>
        <v>7.5987864346764855</v>
      </c>
      <c r="O25" s="14">
        <f t="shared" si="13"/>
        <v>0.21323614171780167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0.42298601408564684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0.42249956911388081</v>
      </c>
      <c r="F29" s="14">
        <f>(SUMIFS(TARIMSALAG2,KAYNAK,A29,SEBEP,B29,SÜRE,"Uzun",BİLDİRİM,"Bildirimli",İL,$B$10,İLÇE,$B$11)/VLOOKUP($B$11,ABONE2,6,FALSE))</f>
        <v>0.50000912878630466</v>
      </c>
      <c r="G29" s="14">
        <f>(SUMIFS(TARIMSALOG2,KAYNAK,A29,SEBEP,B29,SÜRE,"Uzun",BİLDİRİM,"Bildirimli",İL,$B$10,İLÇE,$B$11)/VLOOKUP($B$11,ABONE2,7,FALSE))</f>
        <v>0.28345418831000002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0.49541988501462136</v>
      </c>
      <c r="I29" s="14">
        <f>(SUMIFS(TICARETHANEAG2,KAYNAK,A29,SEBEP,B29,SÜRE,"Uzun",BİLDİRİM,"Bildirimli",İL,$B$10,İLÇE,$B$11)/VLOOKUP($B$11,ABONE2,9,FALSE))</f>
        <v>1.4931024765069532</v>
      </c>
      <c r="J29" s="14">
        <f>(SUMIFS(TICARETHANEOG2,KAYNAK,A29,SEBEP,B29,SÜRE,"Uzun",BİLDİRİM,"Bildirimli",İL,$B$10,İLÇE,$B$11)/VLOOKUP($B$11,ABONE2,10,FALSE))</f>
        <v>3.2758325827310806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1.6136686166388738</v>
      </c>
      <c r="L29" s="14">
        <f>(SUMIFS(SANAYIAG2,KAYNAK,A29,SEBEP,B29,SÜRE,"Uzun",BİLDİRİM,"Bildirimli",İL,$B$10,İLÇE,$B$11)/VLOOKUP($B$11,ABONE2,12,FALSE))</f>
        <v>48.99717530810517</v>
      </c>
      <c r="M29" s="14">
        <f>(SUMIFS(SANAYIOG2,KAYNAK,A29,SEBEP,B29,SÜRE,"Uzun",BİLDİRİM,"Bildirimli",İL,$B$10,İLÇE,$B$11)/VLOOKUP($B$11,ABONE2,13,FALSE))</f>
        <v>290.50295244115114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97.298330734714369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0.67826537362294392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5.7032592193693915E-2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5.6967003222012716E-2</v>
      </c>
      <c r="F31" s="14">
        <f>(SUMIFS(TARIMSALAG2,KAYNAK,A31,SEBEP,B31,SÜRE,"Uzun",BİLDİRİM,"Bildirimli",İL,$B$10,İLÇE,$B$11)/VLOOKUP($B$11,ABONE2,6,FALSE))</f>
        <v>3.6453563859028079E-2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3.5681038002412915E-2</v>
      </c>
      <c r="I31" s="14">
        <f>(SUMIFS(TICARETHANEAG2,KAYNAK,A31,SEBEP,B31,SÜRE,"Uzun",BİLDİRİM,"Bildirimli",İL,$B$10,İLÇE,$B$11)/VLOOKUP($B$11,ABONE2,9,FALSE))</f>
        <v>4.4938076065870511E-2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4.1898911383959035E-2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5.3425678789769691E-2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0.48001860627934079</v>
      </c>
      <c r="D33" s="14">
        <f t="shared" ref="D33:O33" si="14">SUM(D28:D32)</f>
        <v>0</v>
      </c>
      <c r="E33" s="14">
        <f t="shared" si="14"/>
        <v>0.47946657233589351</v>
      </c>
      <c r="F33" s="14">
        <f t="shared" si="14"/>
        <v>0.53646269264533275</v>
      </c>
      <c r="G33" s="14">
        <f t="shared" si="14"/>
        <v>0.28345418831000002</v>
      </c>
      <c r="H33" s="14">
        <f t="shared" si="14"/>
        <v>0.53110092301703427</v>
      </c>
      <c r="I33" s="14">
        <f t="shared" si="14"/>
        <v>1.5380405525728236</v>
      </c>
      <c r="J33" s="14">
        <f t="shared" si="14"/>
        <v>3.2758325827310806</v>
      </c>
      <c r="K33" s="14">
        <f t="shared" si="14"/>
        <v>1.6555675280228328</v>
      </c>
      <c r="L33" s="14">
        <f t="shared" si="14"/>
        <v>48.99717530810517</v>
      </c>
      <c r="M33" s="14">
        <f t="shared" si="14"/>
        <v>290.50295244115114</v>
      </c>
      <c r="N33" s="14">
        <f t="shared" si="14"/>
        <v>97.298330734714369</v>
      </c>
      <c r="O33" s="14">
        <f t="shared" si="14"/>
        <v>0.73169105241271359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0.18401303493537907</v>
      </c>
      <c r="D17" s="14">
        <f t="shared" si="1"/>
        <v>0.64270936466069306</v>
      </c>
      <c r="E17" s="14">
        <f t="shared" si="2"/>
        <v>0.18450150297836862</v>
      </c>
      <c r="F17" s="14">
        <f t="shared" si="3"/>
        <v>0.38067684873591229</v>
      </c>
      <c r="G17" s="14">
        <f t="shared" si="4"/>
        <v>2.6278791019053123</v>
      </c>
      <c r="H17" s="14">
        <f t="shared" si="5"/>
        <v>1.3417444790221966</v>
      </c>
      <c r="I17" s="14">
        <f t="shared" si="6"/>
        <v>0.28725981100685027</v>
      </c>
      <c r="J17" s="14">
        <f t="shared" si="7"/>
        <v>11.754492738751726</v>
      </c>
      <c r="K17" s="14">
        <f t="shared" si="8"/>
        <v>0.69715553502349303</v>
      </c>
      <c r="L17" s="14">
        <f t="shared" si="9"/>
        <v>25.029158043313778</v>
      </c>
      <c r="M17" s="14">
        <f t="shared" si="10"/>
        <v>210.7676983233259</v>
      </c>
      <c r="N17" s="14">
        <f t="shared" si="11"/>
        <v>176.99705463605096</v>
      </c>
      <c r="O17" s="19">
        <f t="shared" si="12"/>
        <v>0.41743758280615367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1.3184392774084733E-2</v>
      </c>
      <c r="D21" s="14">
        <f t="shared" si="1"/>
        <v>0</v>
      </c>
      <c r="E21" s="14">
        <f t="shared" si="2"/>
        <v>1.3170352647493314E-2</v>
      </c>
      <c r="F21" s="14">
        <f t="shared" si="3"/>
        <v>9.8634541633842946E-3</v>
      </c>
      <c r="G21" s="14">
        <f t="shared" si="4"/>
        <v>0</v>
      </c>
      <c r="H21" s="14">
        <f t="shared" si="5"/>
        <v>5.6451215652073639E-3</v>
      </c>
      <c r="I21" s="14">
        <f t="shared" si="6"/>
        <v>1.5392427608155648E-2</v>
      </c>
      <c r="J21" s="14">
        <f t="shared" si="7"/>
        <v>0</v>
      </c>
      <c r="K21" s="14">
        <f t="shared" si="8"/>
        <v>1.4842225977250127E-2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1.332422211250789E-2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0.1971974277094638</v>
      </c>
      <c r="D25" s="14">
        <f t="shared" ref="D25:O25" si="13">SUM(D15:D24)</f>
        <v>0.64270936466069306</v>
      </c>
      <c r="E25" s="14">
        <f t="shared" si="13"/>
        <v>0.19767185562586193</v>
      </c>
      <c r="F25" s="14">
        <f t="shared" si="13"/>
        <v>0.39054030289929659</v>
      </c>
      <c r="G25" s="14">
        <f t="shared" si="13"/>
        <v>2.6278791019053123</v>
      </c>
      <c r="H25" s="14">
        <f t="shared" si="13"/>
        <v>1.347389600587404</v>
      </c>
      <c r="I25" s="14">
        <f t="shared" si="13"/>
        <v>0.3026522386150059</v>
      </c>
      <c r="J25" s="14">
        <f t="shared" si="13"/>
        <v>11.754492738751726</v>
      </c>
      <c r="K25" s="14">
        <f t="shared" si="13"/>
        <v>0.71199776100074319</v>
      </c>
      <c r="L25" s="14">
        <f t="shared" si="13"/>
        <v>25.029158043313778</v>
      </c>
      <c r="M25" s="14">
        <f t="shared" si="13"/>
        <v>210.7676983233259</v>
      </c>
      <c r="N25" s="14">
        <f t="shared" si="13"/>
        <v>176.99705463605096</v>
      </c>
      <c r="O25" s="14">
        <f t="shared" si="13"/>
        <v>0.43076180491866156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0.10979708330505138</v>
      </c>
      <c r="D29" s="14">
        <f>(SUMIFS(MESKENOG2,KAYNAK,A29,SEBEP,B29,SÜRE,"Uzun",BİLDİRİM,"Bildirimli",İL,$B$10,İLÇE,$B$11)/VLOOKUP($B$11,ABONE2,4,FALSE))</f>
        <v>1.7523859016849936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0.11154628445089673</v>
      </c>
      <c r="F29" s="14">
        <f>(SUMIFS(TARIMSALAG2,KAYNAK,A29,SEBEP,B29,SÜRE,"Uzun",BİLDİRİM,"Bildirimli",İL,$B$10,İLÇE,$B$11)/VLOOKUP($B$11,ABONE2,6,FALSE))</f>
        <v>0.4957651139540406</v>
      </c>
      <c r="G29" s="14">
        <f>(SUMIFS(TARIMSALOG2,KAYNAK,A29,SEBEP,B29,SÜRE,"Uzun",BİLDİRİM,"Bildirimli",İL,$B$10,İLÇE,$B$11)/VLOOKUP($B$11,ABONE2,7,FALSE))</f>
        <v>3.1044254497610675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1.6114185909029577</v>
      </c>
      <c r="I29" s="14">
        <f>(SUMIFS(TICARETHANEAG2,KAYNAK,A29,SEBEP,B29,SÜRE,"Uzun",BİLDİRİM,"Bildirimli",İL,$B$10,İLÇE,$B$11)/VLOOKUP($B$11,ABONE2,9,FALSE))</f>
        <v>0.2115382359259014</v>
      </c>
      <c r="J29" s="14">
        <f>(SUMIFS(TICARETHANEOG2,KAYNAK,A29,SEBEP,B29,SÜRE,"Uzun",BİLDİRİM,"Bildirimli",İL,$B$10,İLÇE,$B$11)/VLOOKUP($B$11,ABONE2,10,FALSE))</f>
        <v>6.6144179385446957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0.44040888223033015</v>
      </c>
      <c r="L29" s="14">
        <f>(SUMIFS(SANAYIAG2,KAYNAK,A29,SEBEP,B29,SÜRE,"Uzun",BİLDİRİM,"Bildirimli",İL,$B$10,İLÇE,$B$11)/VLOOKUP($B$11,ABONE2,12,FALSE))</f>
        <v>98.145951041050566</v>
      </c>
      <c r="M29" s="14">
        <f>(SUMIFS(SANAYIOG2,KAYNAK,A29,SEBEP,B29,SÜRE,"Uzun",BİLDİRİM,"Bildirimli",İL,$B$10,İLÇE,$B$11)/VLOOKUP($B$11,ABONE2,13,FALSE))</f>
        <v>241.98846756053504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215.8352827388106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0.3543557240376099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2.9190440333214758E-3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2.915935528557091E-3</v>
      </c>
      <c r="F31" s="14">
        <f>(SUMIFS(TARIMSALAG2,KAYNAK,A31,SEBEP,B31,SÜRE,"Uzun",BİLDİRİM,"Bildirimli",İL,$B$10,İLÇE,$B$11)/VLOOKUP($B$11,ABONE2,6,FALSE))</f>
        <v>4.0559593775625E-3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2.3213352412464624E-3</v>
      </c>
      <c r="I31" s="14">
        <f>(SUMIFS(TICARETHANEAG2,KAYNAK,A31,SEBEP,B31,SÜRE,"Uzun",BİLDİRİM,"Bildirimli",İL,$B$10,İLÇE,$B$11)/VLOOKUP($B$11,ABONE2,9,FALSE))</f>
        <v>1.5115807469414454E-2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1.4575493612897171E-2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4.568286064046718E-3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0.11271612733837286</v>
      </c>
      <c r="D33" s="14">
        <f t="shared" ref="D33:O33" si="14">SUM(D28:D32)</f>
        <v>1.7523859016849936</v>
      </c>
      <c r="E33" s="14">
        <f t="shared" si="14"/>
        <v>0.11446221997945383</v>
      </c>
      <c r="F33" s="14">
        <f t="shared" si="14"/>
        <v>0.49982107333160308</v>
      </c>
      <c r="G33" s="14">
        <f t="shared" si="14"/>
        <v>3.1044254497610675</v>
      </c>
      <c r="H33" s="14">
        <f t="shared" si="14"/>
        <v>1.6137399261442043</v>
      </c>
      <c r="I33" s="14">
        <f t="shared" si="14"/>
        <v>0.22665404339531586</v>
      </c>
      <c r="J33" s="14">
        <f t="shared" si="14"/>
        <v>6.6144179385446957</v>
      </c>
      <c r="K33" s="14">
        <f t="shared" si="14"/>
        <v>0.45498437584322732</v>
      </c>
      <c r="L33" s="14">
        <f t="shared" si="14"/>
        <v>98.145951041050566</v>
      </c>
      <c r="M33" s="14">
        <f t="shared" si="14"/>
        <v>241.98846756053504</v>
      </c>
      <c r="N33" s="14">
        <f t="shared" si="14"/>
        <v>215.8352827388106</v>
      </c>
      <c r="O33" s="14">
        <f t="shared" si="14"/>
        <v>0.35892401010165664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9.0451955514583793E-2</v>
      </c>
      <c r="D17" s="14">
        <f t="shared" si="1"/>
        <v>3.540291183604499</v>
      </c>
      <c r="E17" s="14">
        <f t="shared" si="2"/>
        <v>9.3474470695047079E-2</v>
      </c>
      <c r="F17" s="14">
        <f t="shared" si="3"/>
        <v>1.9894768611815035</v>
      </c>
      <c r="G17" s="14">
        <f t="shared" si="4"/>
        <v>4.3922750679098765</v>
      </c>
      <c r="H17" s="14">
        <f t="shared" si="5"/>
        <v>2.8455414489572659</v>
      </c>
      <c r="I17" s="14">
        <f t="shared" si="6"/>
        <v>0.28829522552449133</v>
      </c>
      <c r="J17" s="14">
        <f t="shared" si="7"/>
        <v>5.5299154891495128</v>
      </c>
      <c r="K17" s="14">
        <f t="shared" si="8"/>
        <v>0.47337882618780258</v>
      </c>
      <c r="L17" s="14">
        <f t="shared" si="9"/>
        <v>7.817074973768551</v>
      </c>
      <c r="M17" s="14">
        <f t="shared" si="10"/>
        <v>93.678116663185236</v>
      </c>
      <c r="N17" s="14">
        <f t="shared" si="11"/>
        <v>52.213516042442542</v>
      </c>
      <c r="O17" s="19">
        <f t="shared" si="12"/>
        <v>0.37289703731748386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8.4375752660482677E-5</v>
      </c>
      <c r="D18" s="14">
        <f t="shared" si="1"/>
        <v>0</v>
      </c>
      <c r="E18" s="14">
        <f t="shared" si="2"/>
        <v>8.4301828347951583E-5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0.10603843850453701</v>
      </c>
      <c r="J18" s="14">
        <f t="shared" si="7"/>
        <v>1.2664923335905055E-2</v>
      </c>
      <c r="K18" s="14">
        <f t="shared" si="8"/>
        <v>0.10274138424939934</v>
      </c>
      <c r="L18" s="14">
        <f t="shared" si="9"/>
        <v>6.9986192693696977E-2</v>
      </c>
      <c r="M18" s="14">
        <f t="shared" si="10"/>
        <v>4.9646939837749962</v>
      </c>
      <c r="N18" s="14">
        <f t="shared" si="11"/>
        <v>2.6009082700332957</v>
      </c>
      <c r="O18" s="19">
        <f t="shared" si="12"/>
        <v>2.1458092161898028E-2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2.474935620501046E-2</v>
      </c>
      <c r="D21" s="14">
        <f t="shared" si="1"/>
        <v>0</v>
      </c>
      <c r="E21" s="14">
        <f t="shared" si="2"/>
        <v>2.4727672497483675E-2</v>
      </c>
      <c r="F21" s="14">
        <f t="shared" si="3"/>
        <v>8.9406038123750017E-2</v>
      </c>
      <c r="G21" s="14">
        <f t="shared" si="4"/>
        <v>8.0655924359451028E-3</v>
      </c>
      <c r="H21" s="14">
        <f t="shared" si="5"/>
        <v>6.0426211639678054E-2</v>
      </c>
      <c r="I21" s="14">
        <f t="shared" si="6"/>
        <v>5.7687496483306226E-2</v>
      </c>
      <c r="J21" s="14">
        <f t="shared" si="7"/>
        <v>1.2165146649448994E-3</v>
      </c>
      <c r="K21" s="14">
        <f t="shared" si="8"/>
        <v>5.5693484684995152E-2</v>
      </c>
      <c r="L21" s="14">
        <f t="shared" si="9"/>
        <v>0.42693360819122211</v>
      </c>
      <c r="M21" s="14">
        <f t="shared" si="10"/>
        <v>0</v>
      </c>
      <c r="N21" s="14">
        <f t="shared" si="11"/>
        <v>0.20617769371185848</v>
      </c>
      <c r="O21" s="19">
        <f t="shared" si="12"/>
        <v>3.1440049352349363E-2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1.748598888374125E-5</v>
      </c>
      <c r="D22" s="14">
        <f t="shared" si="1"/>
        <v>0</v>
      </c>
      <c r="E22" s="14">
        <f t="shared" si="2"/>
        <v>1.7470668846095385E-5</v>
      </c>
      <c r="F22" s="14">
        <f t="shared" si="3"/>
        <v>2.8538784071681421E-4</v>
      </c>
      <c r="G22" s="14">
        <f t="shared" si="4"/>
        <v>0</v>
      </c>
      <c r="H22" s="14">
        <f t="shared" si="5"/>
        <v>1.8371037835841447E-4</v>
      </c>
      <c r="I22" s="14">
        <f t="shared" si="6"/>
        <v>1.0467036238055085E-2</v>
      </c>
      <c r="J22" s="14">
        <f t="shared" si="7"/>
        <v>0</v>
      </c>
      <c r="K22" s="14">
        <f t="shared" si="8"/>
        <v>1.009744121632934E-2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1.6069588671928309E-3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0.11530317346113847</v>
      </c>
      <c r="D25" s="14">
        <f t="shared" ref="D25:O25" si="13">SUM(D15:D24)</f>
        <v>3.540291183604499</v>
      </c>
      <c r="E25" s="14">
        <f t="shared" si="13"/>
        <v>0.1183039156897248</v>
      </c>
      <c r="F25" s="14">
        <f t="shared" si="13"/>
        <v>2.0791682871459702</v>
      </c>
      <c r="G25" s="14">
        <f t="shared" si="13"/>
        <v>4.4003406603458215</v>
      </c>
      <c r="H25" s="14">
        <f t="shared" si="13"/>
        <v>2.9061513709753024</v>
      </c>
      <c r="I25" s="14">
        <f t="shared" si="13"/>
        <v>0.46248819675038966</v>
      </c>
      <c r="J25" s="14">
        <f t="shared" si="13"/>
        <v>5.5437969271503622</v>
      </c>
      <c r="K25" s="14">
        <f t="shared" si="13"/>
        <v>0.64191113633852648</v>
      </c>
      <c r="L25" s="14">
        <f t="shared" si="13"/>
        <v>8.3139947746534695</v>
      </c>
      <c r="M25" s="14">
        <f t="shared" si="13"/>
        <v>98.642810646960228</v>
      </c>
      <c r="N25" s="14">
        <f t="shared" si="13"/>
        <v>55.020602006187694</v>
      </c>
      <c r="O25" s="14">
        <f t="shared" si="13"/>
        <v>0.42740213769892405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0.28448641840376143</v>
      </c>
      <c r="D29" s="14">
        <f>(SUMIFS(MESKENOG2,KAYNAK,A29,SEBEP,B29,SÜRE,"Uzun",BİLDİRİM,"Bildirimli",İL,$B$10,İLÇE,$B$11)/VLOOKUP($B$11,ABONE2,4,FALSE))</f>
        <v>0.83500608729243198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0.28496874640409581</v>
      </c>
      <c r="F29" s="14">
        <f>(SUMIFS(TARIMSALAG2,KAYNAK,A29,SEBEP,B29,SÜRE,"Uzun",BİLDİRİM,"Bildirimli",İL,$B$10,İLÇE,$B$11)/VLOOKUP($B$11,ABONE2,6,FALSE))</f>
        <v>1.0455836132740219</v>
      </c>
      <c r="G29" s="14">
        <f>(SUMIFS(TARIMSALOG2,KAYNAK,A29,SEBEP,B29,SÜRE,"Uzun",BİLDİRİM,"Bildirimli",İL,$B$10,İLÇE,$B$11)/VLOOKUP($B$11,ABONE2,7,FALSE))</f>
        <v>1.9379754874235484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1.3635233719017075</v>
      </c>
      <c r="I29" s="14">
        <f>(SUMIFS(TICARETHANEAG2,KAYNAK,A29,SEBEP,B29,SÜRE,"Uzun",BİLDİRİM,"Bildirimli",İL,$B$10,İLÇE,$B$11)/VLOOKUP($B$11,ABONE2,9,FALSE))</f>
        <v>0.64681889138108351</v>
      </c>
      <c r="J29" s="14">
        <f>(SUMIFS(TICARETHANEOG2,KAYNAK,A29,SEBEP,B29,SÜRE,"Uzun",BİLDİRİM,"Bildirimli",İL,$B$10,İLÇE,$B$11)/VLOOKUP($B$11,ABONE2,10,FALSE))</f>
        <v>22.894507059037078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1.4323932034081424</v>
      </c>
      <c r="L29" s="14">
        <f>(SUMIFS(SANAYIAG2,KAYNAK,A29,SEBEP,B29,SÜRE,"Uzun",BİLDİRİM,"Bildirimli",İL,$B$10,İLÇE,$B$11)/VLOOKUP($B$11,ABONE2,12,FALSE))</f>
        <v>23.429757258674151</v>
      </c>
      <c r="M29" s="14">
        <f>(SUMIFS(SANAYIOG2,KAYNAK,A29,SEBEP,B29,SÜRE,"Uzun",BİLDİRİM,"Bildirimli",İL,$B$10,İLÇE,$B$11)/VLOOKUP($B$11,ABONE2,13,FALSE))</f>
        <v>177.89540079806369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103.29979733269997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0.71826786406073162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4.782008913800348E-2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4.777819241882484E-2</v>
      </c>
      <c r="F31" s="14">
        <f>(SUMIFS(TARIMSALAG2,KAYNAK,A31,SEBEP,B31,SÜRE,"Uzun",BİLDİRİM,"Bildirimli",İL,$B$10,İLÇE,$B$11)/VLOOKUP($B$11,ABONE2,6,FALSE))</f>
        <v>4.6257795025692839E-3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2.9777151699425346E-3</v>
      </c>
      <c r="I31" s="14">
        <f>(SUMIFS(TICARETHANEAG2,KAYNAK,A31,SEBEP,B31,SÜRE,"Uzun",BİLDİRİM,"Bildirimli",İL,$B$10,İLÇE,$B$11)/VLOOKUP($B$11,ABONE2,9,FALSE))</f>
        <v>7.0269456688463058E-2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6.7788215506073238E-2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4.8961365162395513E-2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0.33230650754176494</v>
      </c>
      <c r="D33" s="14">
        <f t="shared" ref="D33:O33" si="14">SUM(D28:D32)</f>
        <v>0.83500608729243198</v>
      </c>
      <c r="E33" s="14">
        <f t="shared" si="14"/>
        <v>0.33274693882292067</v>
      </c>
      <c r="F33" s="14">
        <f t="shared" si="14"/>
        <v>1.0502093927765912</v>
      </c>
      <c r="G33" s="14">
        <f t="shared" si="14"/>
        <v>1.9379754874235484</v>
      </c>
      <c r="H33" s="14">
        <f t="shared" si="14"/>
        <v>1.3665010870716501</v>
      </c>
      <c r="I33" s="14">
        <f t="shared" si="14"/>
        <v>0.71708834806954658</v>
      </c>
      <c r="J33" s="14">
        <f t="shared" si="14"/>
        <v>22.894507059037078</v>
      </c>
      <c r="K33" s="14">
        <f t="shared" si="14"/>
        <v>1.5001814189142155</v>
      </c>
      <c r="L33" s="14">
        <f t="shared" si="14"/>
        <v>23.429757258674151</v>
      </c>
      <c r="M33" s="14">
        <f t="shared" si="14"/>
        <v>177.89540079806369</v>
      </c>
      <c r="N33" s="14">
        <f t="shared" si="14"/>
        <v>103.29979733269997</v>
      </c>
      <c r="O33" s="14">
        <f t="shared" si="14"/>
        <v>0.76722922922312708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4.4411375346423212E-2</v>
      </c>
      <c r="D17" s="14">
        <f t="shared" si="1"/>
        <v>2.2842207734704516E-2</v>
      </c>
      <c r="E17" s="14">
        <f t="shared" si="2"/>
        <v>4.4371866853946111E-2</v>
      </c>
      <c r="F17" s="14">
        <f t="shared" si="3"/>
        <v>7.9593065721814696E-2</v>
      </c>
      <c r="G17" s="14">
        <f t="shared" si="4"/>
        <v>0.13698156860731048</v>
      </c>
      <c r="H17" s="14">
        <f t="shared" si="5"/>
        <v>0.10923903363032537</v>
      </c>
      <c r="I17" s="14">
        <f t="shared" si="6"/>
        <v>5.4017957156844945E-2</v>
      </c>
      <c r="J17" s="14">
        <f t="shared" si="7"/>
        <v>0.97163060818024227</v>
      </c>
      <c r="K17" s="14">
        <f t="shared" si="8"/>
        <v>9.7776941959983821E-2</v>
      </c>
      <c r="L17" s="14">
        <f t="shared" si="9"/>
        <v>0</v>
      </c>
      <c r="M17" s="14">
        <f t="shared" si="10"/>
        <v>1.1313809199203868</v>
      </c>
      <c r="N17" s="14">
        <f t="shared" si="11"/>
        <v>0.94281743326698908</v>
      </c>
      <c r="O17" s="19">
        <f t="shared" si="12"/>
        <v>6.0988384091405931E-2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3.4419849042184071E-2</v>
      </c>
      <c r="D21" s="14">
        <f t="shared" si="1"/>
        <v>0</v>
      </c>
      <c r="E21" s="14">
        <f t="shared" si="2"/>
        <v>3.4356801808678068E-2</v>
      </c>
      <c r="F21" s="14">
        <f t="shared" si="3"/>
        <v>1.9736459261295282E-2</v>
      </c>
      <c r="G21" s="14">
        <f t="shared" si="4"/>
        <v>0</v>
      </c>
      <c r="H21" s="14">
        <f t="shared" si="5"/>
        <v>9.5409251652861932E-3</v>
      </c>
      <c r="I21" s="14">
        <f t="shared" si="6"/>
        <v>2.5869710515367607E-2</v>
      </c>
      <c r="J21" s="14">
        <f t="shared" si="7"/>
        <v>0</v>
      </c>
      <c r="K21" s="14">
        <f t="shared" si="8"/>
        <v>2.4636039349172332E-2</v>
      </c>
      <c r="L21" s="14">
        <f t="shared" si="9"/>
        <v>0.21382939894837499</v>
      </c>
      <c r="M21" s="14">
        <f t="shared" si="10"/>
        <v>0</v>
      </c>
      <c r="N21" s="14">
        <f t="shared" si="11"/>
        <v>3.5638233158062499E-2</v>
      </c>
      <c r="O21" s="19">
        <f t="shared" si="12"/>
        <v>3.0192459558975527E-2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7.8831224388607291E-2</v>
      </c>
      <c r="D25" s="14">
        <f t="shared" ref="D25:O25" si="13">SUM(D15:D24)</f>
        <v>2.2842207734704516E-2</v>
      </c>
      <c r="E25" s="14">
        <f t="shared" si="13"/>
        <v>7.8728668662624179E-2</v>
      </c>
      <c r="F25" s="14">
        <f t="shared" si="13"/>
        <v>9.9329524983109985E-2</v>
      </c>
      <c r="G25" s="14">
        <f t="shared" si="13"/>
        <v>0.13698156860731048</v>
      </c>
      <c r="H25" s="14">
        <f t="shared" si="13"/>
        <v>0.11877995879561157</v>
      </c>
      <c r="I25" s="14">
        <f t="shared" si="13"/>
        <v>7.9887667672212559E-2</v>
      </c>
      <c r="J25" s="14">
        <f t="shared" si="13"/>
        <v>0.97163060818024227</v>
      </c>
      <c r="K25" s="14">
        <f t="shared" si="13"/>
        <v>0.12241298130915615</v>
      </c>
      <c r="L25" s="14">
        <f t="shared" si="13"/>
        <v>0.21382939894837499</v>
      </c>
      <c r="M25" s="14">
        <f t="shared" si="13"/>
        <v>1.1313809199203868</v>
      </c>
      <c r="N25" s="14">
        <f t="shared" si="13"/>
        <v>0.97845566642505155</v>
      </c>
      <c r="O25" s="14">
        <f t="shared" si="13"/>
        <v>9.1180843650381455E-2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0.51893946329184093</v>
      </c>
      <c r="D29" s="14">
        <f>(SUMIFS(MESKENOG2,KAYNAK,A29,SEBEP,B29,SÜRE,"Uzun",BİLDİRİM,"Bildirimli",İL,$B$10,İLÇE,$B$11)/VLOOKUP($B$11,ABONE2,4,FALSE))</f>
        <v>0.10689718894365279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0.51818472071719057</v>
      </c>
      <c r="F29" s="14">
        <f>(SUMIFS(TARIMSALAG2,KAYNAK,A29,SEBEP,B29,SÜRE,"Uzun",BİLDİRİM,"Bildirimli",İL,$B$10,İLÇE,$B$11)/VLOOKUP($B$11,ABONE2,6,FALSE))</f>
        <v>0.54742904923714442</v>
      </c>
      <c r="G29" s="14">
        <f>(SUMIFS(TARIMSALOG2,KAYNAK,A29,SEBEP,B29,SÜRE,"Uzun",BİLDİRİM,"Bildirimli",İL,$B$10,İLÇE,$B$11)/VLOOKUP($B$11,ABONE2,7,FALSE))</f>
        <v>0.52433738757819204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0.53550027211149986</v>
      </c>
      <c r="I29" s="14">
        <f>(SUMIFS(TICARETHANEAG2,KAYNAK,A29,SEBEP,B29,SÜRE,"Uzun",BİLDİRİM,"Bildirimli",İL,$B$10,İLÇE,$B$11)/VLOOKUP($B$11,ABONE2,9,FALSE))</f>
        <v>1.339114309957667</v>
      </c>
      <c r="J29" s="14">
        <f>(SUMIFS(TICARETHANEOG2,KAYNAK,A29,SEBEP,B29,SÜRE,"Uzun",BİLDİRİM,"Bildirimli",İL,$B$10,İLÇE,$B$11)/VLOOKUP($B$11,ABONE2,10,FALSE))</f>
        <v>2.4726547197556656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1.3931704277659531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0.6704113951012759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0.51893946329184093</v>
      </c>
      <c r="D33" s="14">
        <f t="shared" ref="D33:O33" si="14">SUM(D28:D32)</f>
        <v>0.10689718894365279</v>
      </c>
      <c r="E33" s="14">
        <f t="shared" si="14"/>
        <v>0.51818472071719057</v>
      </c>
      <c r="F33" s="14">
        <f t="shared" si="14"/>
        <v>0.54742904923714442</v>
      </c>
      <c r="G33" s="14">
        <f t="shared" si="14"/>
        <v>0.52433738757819204</v>
      </c>
      <c r="H33" s="14">
        <f t="shared" si="14"/>
        <v>0.53550027211149986</v>
      </c>
      <c r="I33" s="14">
        <f t="shared" si="14"/>
        <v>1.339114309957667</v>
      </c>
      <c r="J33" s="14">
        <f t="shared" si="14"/>
        <v>2.4726547197556656</v>
      </c>
      <c r="K33" s="14">
        <f t="shared" si="14"/>
        <v>1.3931704277659531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0.6704113951012759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2.391057849128906E-2</v>
      </c>
      <c r="D15" s="14">
        <f t="shared" ref="D15:D24" si="1">(SUMIFS(MESKENOG2,KAYNAK,A15,SEBEP,B15,SÜRE,"Uzun",BİLDİRİM,"Bildirimsiz",İL,$B$10,İLÇE,$B$11)/VLOOKUP($B$11,ABONE2,4,FALSE))</f>
        <v>5.9863695354519998E-2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2.3965185290899072E-2</v>
      </c>
      <c r="F15" s="14">
        <f t="shared" ref="F15:F24" si="3">(SUMIFS(TARIMSALAG2,KAYNAK,A15,SEBEP,B15,SÜRE,"Uzun",BİLDİRİM,"Bildirimsiz",İL,$B$10,İLÇE,$B$11)/VLOOKUP($B$11,ABONE2,6,FALSE))</f>
        <v>5.2978323393853714E-2</v>
      </c>
      <c r="G15" s="14">
        <f t="shared" ref="G15:G24" si="4">(SUMIFS(TARIMSALOG2,KAYNAK,A15,SEBEP,B15,SÜRE,"Uzun",BİLDİRİM,"Bildirimsiz",İL,$B$10,İLÇE,$B$11)/VLOOKUP($B$11,ABONE2,7,FALSE))</f>
        <v>0.14661007967950371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8.0196857197821741E-2</v>
      </c>
      <c r="I15" s="14">
        <f t="shared" ref="I15:I24" si="6">(SUMIFS(TICARETHANEAG2,KAYNAK,A15,SEBEP,B15,SÜRE,"Uzun",BİLDİRİM,"Bildirimsiz",İL,$B$10,İLÇE,$B$11)/VLOOKUP($B$11,ABONE2,9,FALSE))</f>
        <v>3.4950058439338891E-2</v>
      </c>
      <c r="J15" s="14">
        <f t="shared" ref="J15:J24" si="7">(SUMIFS(TICARETHANEOG2,KAYNAK,A15,SEBEP,B15,SÜRE,"Uzun",BİLDİRİM,"Bildirimsiz",İL,$B$10,İLÇE,$B$11)/VLOOKUP($B$11,ABONE2,10,FALSE))</f>
        <v>0.65671532122184406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5.8498895514791135E-2</v>
      </c>
      <c r="L15" s="14">
        <f t="shared" ref="L15:L24" si="9">(SUMIFS(SANAYIAG2,KAYNAK,A15,SEBEP,B15,SÜRE,"Uzun",BİLDİRİM,"Bildirimsiz",İL,$B$10,İLÇE,$B$11)/VLOOKUP($B$11,ABONE2,12,FALSE))</f>
        <v>0.18784329664199997</v>
      </c>
      <c r="M15" s="14">
        <f t="shared" ref="M15:M24" si="10">(SUMIFS(SANAYIOG2,KAYNAK,A15,SEBEP,B15,SÜRE,"Uzun",BİLDİRİM,"Bildirimsiz",İL,$B$10,İLÇE,$B$11)/VLOOKUP($B$11,ABONE2,13,FALSE))</f>
        <v>9.5261161267057712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6.7246342776866399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4.6099327612311565E-2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5.6109270035440154E-2</v>
      </c>
      <c r="D17" s="14">
        <f t="shared" si="1"/>
        <v>1.1149701870348634</v>
      </c>
      <c r="E17" s="14">
        <f t="shared" si="2"/>
        <v>5.7717503505973905E-2</v>
      </c>
      <c r="F17" s="14">
        <f t="shared" si="3"/>
        <v>0.28971643187730528</v>
      </c>
      <c r="G17" s="14">
        <f t="shared" si="4"/>
        <v>1.205523958549551</v>
      </c>
      <c r="H17" s="14">
        <f t="shared" si="5"/>
        <v>0.55593955009598128</v>
      </c>
      <c r="I17" s="14">
        <f t="shared" si="6"/>
        <v>4.1228627827841077E-2</v>
      </c>
      <c r="J17" s="14">
        <f t="shared" si="7"/>
        <v>2.1558166289801437</v>
      </c>
      <c r="K17" s="14">
        <f t="shared" si="8"/>
        <v>0.12131687222090323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0.15423814582193135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1.2431377650369703E-3</v>
      </c>
      <c r="D21" s="14">
        <f t="shared" si="1"/>
        <v>0</v>
      </c>
      <c r="E21" s="14">
        <f t="shared" si="2"/>
        <v>1.2412496457097574E-3</v>
      </c>
      <c r="F21" s="14">
        <f t="shared" si="3"/>
        <v>4.6933914736625084E-3</v>
      </c>
      <c r="G21" s="14">
        <f t="shared" si="4"/>
        <v>0</v>
      </c>
      <c r="H21" s="14">
        <f t="shared" si="5"/>
        <v>3.3290334871327091E-3</v>
      </c>
      <c r="I21" s="14">
        <f t="shared" si="6"/>
        <v>0</v>
      </c>
      <c r="J21" s="14">
        <f t="shared" si="7"/>
        <v>0</v>
      </c>
      <c r="K21" s="14">
        <f t="shared" si="8"/>
        <v>0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1.3966762400986134E-3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8.126298629176619E-2</v>
      </c>
      <c r="D25" s="14">
        <f t="shared" ref="D25:O25" si="13">SUM(D15:D24)</f>
        <v>1.1748338823893834</v>
      </c>
      <c r="E25" s="14">
        <f t="shared" si="13"/>
        <v>8.2923938442582737E-2</v>
      </c>
      <c r="F25" s="14">
        <f t="shared" si="13"/>
        <v>0.34738814674482149</v>
      </c>
      <c r="G25" s="14">
        <f t="shared" si="13"/>
        <v>1.3521340382290548</v>
      </c>
      <c r="H25" s="14">
        <f t="shared" si="13"/>
        <v>0.63946544078093581</v>
      </c>
      <c r="I25" s="14">
        <f t="shared" si="13"/>
        <v>7.6178686267179968E-2</v>
      </c>
      <c r="J25" s="14">
        <f t="shared" si="13"/>
        <v>2.8125319502019877</v>
      </c>
      <c r="K25" s="14">
        <f t="shared" si="13"/>
        <v>0.17981576773569435</v>
      </c>
      <c r="L25" s="14">
        <f t="shared" si="13"/>
        <v>0.18784329664199997</v>
      </c>
      <c r="M25" s="14">
        <f t="shared" si="13"/>
        <v>9.5261161267057712</v>
      </c>
      <c r="N25" s="14">
        <f t="shared" si="13"/>
        <v>6.7246342776866399</v>
      </c>
      <c r="O25" s="14">
        <f t="shared" si="13"/>
        <v>0.20173414967434153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0.77341760522502634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0.77224291262899802</v>
      </c>
      <c r="F29" s="14">
        <f>(SUMIFS(TARIMSALAG2,KAYNAK,A29,SEBEP,B29,SÜRE,"Uzun",BİLDİRİM,"Bildirimli",İL,$B$10,İLÇE,$B$11)/VLOOKUP($B$11,ABONE2,6,FALSE))</f>
        <v>0.30295354978047617</v>
      </c>
      <c r="G29" s="14">
        <f>(SUMIFS(TARIMSALOG2,KAYNAK,A29,SEBEP,B29,SÜRE,"Uzun",BİLDİRİM,"Bildirimli",İL,$B$10,İLÇE,$B$11)/VLOOKUP($B$11,ABONE2,7,FALSE))</f>
        <v>3.2481600233226996E-3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0.21582988996735017</v>
      </c>
      <c r="I29" s="14">
        <f>(SUMIFS(TICARETHANEAG2,KAYNAK,A29,SEBEP,B29,SÜRE,"Uzun",BİLDİRİM,"Bildirimli",İL,$B$10,İLÇE,$B$11)/VLOOKUP($B$11,ABONE2,9,FALSE))</f>
        <v>1.5475384282144233</v>
      </c>
      <c r="J29" s="14">
        <f>(SUMIFS(TICARETHANEOG2,KAYNAK,A29,SEBEP,B29,SÜRE,"Uzun",BİLDİRİM,"Bildirimli",İL,$B$10,İLÇE,$B$11)/VLOOKUP($B$11,ABONE2,10,FALSE))</f>
        <v>3.0531308277748042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1.604561475723735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0.81221403710711682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0.77341760522502634</v>
      </c>
      <c r="D33" s="14">
        <f t="shared" ref="D33:O33" si="14">SUM(D28:D32)</f>
        <v>0</v>
      </c>
      <c r="E33" s="14">
        <f t="shared" si="14"/>
        <v>0.77224291262899802</v>
      </c>
      <c r="F33" s="14">
        <f t="shared" si="14"/>
        <v>0.30295354978047617</v>
      </c>
      <c r="G33" s="14">
        <f t="shared" si="14"/>
        <v>3.2481600233226996E-3</v>
      </c>
      <c r="H33" s="14">
        <f t="shared" si="14"/>
        <v>0.21582988996735017</v>
      </c>
      <c r="I33" s="14">
        <f t="shared" si="14"/>
        <v>1.5475384282144233</v>
      </c>
      <c r="J33" s="14">
        <f t="shared" si="14"/>
        <v>3.0531308277748042</v>
      </c>
      <c r="K33" s="14">
        <f t="shared" si="14"/>
        <v>1.604561475723735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0.81221403710711682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1.8156319659065757E-2</v>
      </c>
      <c r="D17" s="14">
        <f t="shared" si="1"/>
        <v>0.76176499621742921</v>
      </c>
      <c r="E17" s="14">
        <f t="shared" si="2"/>
        <v>1.8351109096278163E-2</v>
      </c>
      <c r="F17" s="14">
        <f t="shared" si="3"/>
        <v>5.5037361438283992E-2</v>
      </c>
      <c r="G17" s="14">
        <f t="shared" si="4"/>
        <v>3.1891366660064411</v>
      </c>
      <c r="H17" s="14">
        <f t="shared" si="5"/>
        <v>0.3858130136354509</v>
      </c>
      <c r="I17" s="14">
        <f t="shared" si="6"/>
        <v>0.12912253591940415</v>
      </c>
      <c r="J17" s="14">
        <f t="shared" si="7"/>
        <v>1.3342008243372312</v>
      </c>
      <c r="K17" s="14">
        <f t="shared" si="8"/>
        <v>0.1911931512776088</v>
      </c>
      <c r="L17" s="14">
        <f t="shared" si="9"/>
        <v>0.27156680566661878</v>
      </c>
      <c r="M17" s="14">
        <f t="shared" si="10"/>
        <v>5.6500059715516672E-2</v>
      </c>
      <c r="N17" s="14">
        <f t="shared" si="11"/>
        <v>0.17939534311614644</v>
      </c>
      <c r="O17" s="19">
        <f t="shared" si="12"/>
        <v>9.592770087003874E-2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3.8444154202102883E-3</v>
      </c>
      <c r="D21" s="14">
        <f t="shared" si="1"/>
        <v>0</v>
      </c>
      <c r="E21" s="14">
        <f t="shared" si="2"/>
        <v>3.8434083696745423E-3</v>
      </c>
      <c r="F21" s="14">
        <f t="shared" si="3"/>
        <v>6.9058248761407338E-4</v>
      </c>
      <c r="G21" s="14">
        <f t="shared" si="4"/>
        <v>0</v>
      </c>
      <c r="H21" s="14">
        <f t="shared" si="5"/>
        <v>6.1769779235137435E-4</v>
      </c>
      <c r="I21" s="14">
        <f t="shared" si="6"/>
        <v>4.1202427810115407E-3</v>
      </c>
      <c r="J21" s="14">
        <f t="shared" si="7"/>
        <v>0</v>
      </c>
      <c r="K21" s="14">
        <f t="shared" si="8"/>
        <v>3.9080192206830573E-3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3.3933642609461035E-3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2.2000735079276044E-2</v>
      </c>
      <c r="D25" s="14">
        <f t="shared" ref="D25:O25" si="13">SUM(D15:D24)</f>
        <v>0.76176499621742921</v>
      </c>
      <c r="E25" s="14">
        <f t="shared" si="13"/>
        <v>2.2194517465952704E-2</v>
      </c>
      <c r="F25" s="14">
        <f t="shared" si="13"/>
        <v>5.5727943925898069E-2</v>
      </c>
      <c r="G25" s="14">
        <f t="shared" si="13"/>
        <v>3.1891366660064411</v>
      </c>
      <c r="H25" s="14">
        <f t="shared" si="13"/>
        <v>0.38643071142780228</v>
      </c>
      <c r="I25" s="14">
        <f t="shared" si="13"/>
        <v>0.13324277870041568</v>
      </c>
      <c r="J25" s="14">
        <f t="shared" si="13"/>
        <v>1.3342008243372312</v>
      </c>
      <c r="K25" s="14">
        <f t="shared" si="13"/>
        <v>0.19510117049829187</v>
      </c>
      <c r="L25" s="14">
        <f t="shared" si="13"/>
        <v>0.27156680566661878</v>
      </c>
      <c r="M25" s="14">
        <f t="shared" si="13"/>
        <v>5.6500059715516672E-2</v>
      </c>
      <c r="N25" s="14">
        <f t="shared" si="13"/>
        <v>0.17939534311614644</v>
      </c>
      <c r="O25" s="14">
        <f t="shared" si="13"/>
        <v>9.9321065130984848E-2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0.14051724271222124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0.14048043400424162</v>
      </c>
      <c r="F29" s="14">
        <f>(SUMIFS(TARIMSALAG2,KAYNAK,A29,SEBEP,B29,SÜRE,"Uzun",BİLDİRİM,"Bildirimli",İL,$B$10,İLÇE,$B$11)/VLOOKUP($B$11,ABONE2,6,FALSE))</f>
        <v>0.43335235441432307</v>
      </c>
      <c r="G29" s="14">
        <f>(SUMIFS(TARIMSALOG2,KAYNAK,A29,SEBEP,B29,SÜRE,"Uzun",BİLDİRİM,"Bildirimli",İL,$B$10,İLÇE,$B$11)/VLOOKUP($B$11,ABONE2,7,FALSE))</f>
        <v>0.55440112940669639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0.44612795071958672</v>
      </c>
      <c r="I29" s="14">
        <f>(SUMIFS(TICARETHANEAG2,KAYNAK,A29,SEBEP,B29,SÜRE,"Uzun",BİLDİRİM,"Bildirimli",İL,$B$10,İLÇE,$B$11)/VLOOKUP($B$11,ABONE2,9,FALSE))</f>
        <v>0.53026574550503691</v>
      </c>
      <c r="J29" s="14">
        <f>(SUMIFS(TICARETHANEOG2,KAYNAK,A29,SEBEP,B29,SÜRE,"Uzun",BİLDİRİM,"Bildirimli",İL,$B$10,İLÇE,$B$11)/VLOOKUP($B$11,ABONE2,10,FALSE))</f>
        <v>0.15152281890471936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0.51075762993894014</v>
      </c>
      <c r="L29" s="14">
        <f>(SUMIFS(SANAYIAG2,KAYNAK,A29,SEBEP,B29,SÜRE,"Uzun",BİLDİRİM,"Bildirimli",İL,$B$10,İLÇE,$B$11)/VLOOKUP($B$11,ABONE2,12,FALSE))</f>
        <v>275.84475589994145</v>
      </c>
      <c r="M29" s="14">
        <f>(SUMIFS(SANAYIOG2,KAYNAK,A29,SEBEP,B29,SÜRE,"Uzun",BİLDİRİM,"Bildirimli",İL,$B$10,İLÇE,$B$11)/VLOOKUP($B$11,ABONE2,13,FALSE))</f>
        <v>0.35464636371687502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157.77756609870235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0.44351679456706367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0.14051724271222124</v>
      </c>
      <c r="D33" s="14">
        <f t="shared" ref="D33:O33" si="14">SUM(D28:D32)</f>
        <v>0</v>
      </c>
      <c r="E33" s="14">
        <f t="shared" si="14"/>
        <v>0.14048043400424162</v>
      </c>
      <c r="F33" s="14">
        <f t="shared" si="14"/>
        <v>0.43335235441432307</v>
      </c>
      <c r="G33" s="14">
        <f t="shared" si="14"/>
        <v>0.55440112940669639</v>
      </c>
      <c r="H33" s="14">
        <f t="shared" si="14"/>
        <v>0.44612795071958672</v>
      </c>
      <c r="I33" s="14">
        <f t="shared" si="14"/>
        <v>0.53026574550503691</v>
      </c>
      <c r="J33" s="14">
        <f t="shared" si="14"/>
        <v>0.15152281890471936</v>
      </c>
      <c r="K33" s="14">
        <f t="shared" si="14"/>
        <v>0.51075762993894014</v>
      </c>
      <c r="L33" s="14">
        <f t="shared" si="14"/>
        <v>275.84475589994145</v>
      </c>
      <c r="M33" s="14">
        <f t="shared" si="14"/>
        <v>0.35464636371687502</v>
      </c>
      <c r="N33" s="14">
        <f t="shared" si="14"/>
        <v>157.77756609870235</v>
      </c>
      <c r="O33" s="14">
        <f t="shared" si="14"/>
        <v>0.44351679456706367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7.9767541759047916E-3</v>
      </c>
      <c r="D15" s="14">
        <f t="shared" ref="D15:D24" si="1">(SUMIFS(MESKENOG2,KAYNAK,A15,SEBEP,B15,SÜRE,"Uzun",BİLDİRİM,"Bildirimsiz",İL,$B$10,İLÇE,$B$11)/VLOOKUP($B$11,ABONE2,4,FALSE))</f>
        <v>1.8339971759423871E-2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7.9782910443226204E-3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2.0395888354265184E-2</v>
      </c>
      <c r="J15" s="14">
        <f t="shared" ref="J15:J24" si="7">(SUMIFS(TICARETHANEOG2,KAYNAK,A15,SEBEP,B15,SÜRE,"Uzun",BİLDİRİM,"Bildirimsiz",İL,$B$10,İLÇE,$B$11)/VLOOKUP($B$11,ABONE2,10,FALSE))</f>
        <v>0.88437102637748732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2.7238176263561072E-2</v>
      </c>
      <c r="L15" s="14">
        <f t="shared" ref="L15:L24" si="9">(SUMIFS(SANAYIAG2,KAYNAK,A15,SEBEP,B15,SÜRE,"Uzun",BİLDİRİM,"Bildirimsiz",İL,$B$10,İLÇE,$B$11)/VLOOKUP($B$11,ABONE2,12,FALSE))</f>
        <v>0.33242708432440021</v>
      </c>
      <c r="M15" s="14">
        <f t="shared" ref="M15:M24" si="10">(SUMIFS(SANAYIOG2,KAYNAK,A15,SEBEP,B15,SÜRE,"Uzun",BİLDİRİM,"Bildirimsiz",İL,$B$10,İLÇE,$B$11)/VLOOKUP($B$11,ABONE2,13,FALSE))</f>
        <v>1.562636894663158E-2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0.2432535496254728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1.3974922313428562E-2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9.6376789665184301E-2</v>
      </c>
      <c r="D17" s="14">
        <f t="shared" si="1"/>
        <v>0.32419389128144666</v>
      </c>
      <c r="E17" s="14">
        <f t="shared" si="2"/>
        <v>9.6410575012803756E-2</v>
      </c>
      <c r="F17" s="14">
        <f t="shared" si="3"/>
        <v>6.177549535474216</v>
      </c>
      <c r="G17" s="14">
        <f t="shared" si="4"/>
        <v>0</v>
      </c>
      <c r="H17" s="14">
        <f t="shared" si="5"/>
        <v>4.6331621516056618</v>
      </c>
      <c r="I17" s="14">
        <f t="shared" si="6"/>
        <v>0.11098016121978617</v>
      </c>
      <c r="J17" s="14">
        <f t="shared" si="7"/>
        <v>3.7849897706561793</v>
      </c>
      <c r="K17" s="14">
        <f t="shared" si="8"/>
        <v>0.14007663682763852</v>
      </c>
      <c r="L17" s="14">
        <f t="shared" si="9"/>
        <v>7.3598133719104126</v>
      </c>
      <c r="M17" s="14">
        <f t="shared" si="10"/>
        <v>4.8515384277180091</v>
      </c>
      <c r="N17" s="14">
        <f t="shared" si="11"/>
        <v>6.6537804246562544</v>
      </c>
      <c r="O17" s="19">
        <f t="shared" si="12"/>
        <v>0.11640201940758248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1.5857549805341587E-2</v>
      </c>
      <c r="D18" s="14">
        <f t="shared" si="1"/>
        <v>0</v>
      </c>
      <c r="E18" s="14">
        <f t="shared" si="2"/>
        <v>1.5855198125732089E-2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3.4647848269807329E-3</v>
      </c>
      <c r="J18" s="14">
        <f t="shared" si="7"/>
        <v>3.0276657454126828E-2</v>
      </c>
      <c r="K18" s="14">
        <f t="shared" si="8"/>
        <v>3.67712259438692E-3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1.2200892966283733E-2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1.784916830219269E-2</v>
      </c>
      <c r="D21" s="14">
        <f t="shared" si="1"/>
        <v>0</v>
      </c>
      <c r="E21" s="14">
        <f t="shared" si="2"/>
        <v>1.784652126493548E-2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4.0059284146714821E-2</v>
      </c>
      <c r="J21" s="14">
        <f t="shared" si="7"/>
        <v>0</v>
      </c>
      <c r="K21" s="14">
        <f t="shared" si="8"/>
        <v>3.9742032939464517E-2</v>
      </c>
      <c r="L21" s="14">
        <f t="shared" si="9"/>
        <v>2.5355727039704399</v>
      </c>
      <c r="M21" s="14">
        <f t="shared" si="10"/>
        <v>0</v>
      </c>
      <c r="N21" s="14">
        <f t="shared" si="11"/>
        <v>1.8218559428528345</v>
      </c>
      <c r="O21" s="19">
        <f t="shared" si="12"/>
        <v>2.6259147665454875E-2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2.5856144975352985E-3</v>
      </c>
      <c r="D22" s="14">
        <f t="shared" si="1"/>
        <v>0</v>
      </c>
      <c r="E22" s="14">
        <f t="shared" si="2"/>
        <v>2.5852310500943934E-3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5.6824579003719091E-3</v>
      </c>
      <c r="J22" s="14">
        <f t="shared" si="7"/>
        <v>0</v>
      </c>
      <c r="K22" s="14">
        <f t="shared" si="8"/>
        <v>5.6374554329678616E-3</v>
      </c>
      <c r="L22" s="14">
        <f t="shared" si="9"/>
        <v>4.0028611482710447E-2</v>
      </c>
      <c r="M22" s="14">
        <f t="shared" si="10"/>
        <v>0</v>
      </c>
      <c r="N22" s="14">
        <f t="shared" si="11"/>
        <v>2.8761298620910467E-2</v>
      </c>
      <c r="O22" s="19">
        <f t="shared" si="12"/>
        <v>3.523974162792392E-3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0.14064587644615867</v>
      </c>
      <c r="D25" s="14">
        <f t="shared" ref="D25:O25" si="13">SUM(D15:D24)</f>
        <v>0.34253386304087052</v>
      </c>
      <c r="E25" s="14">
        <f t="shared" si="13"/>
        <v>0.14067581649788835</v>
      </c>
      <c r="F25" s="14">
        <f t="shared" si="13"/>
        <v>6.177549535474216</v>
      </c>
      <c r="G25" s="14">
        <f t="shared" si="13"/>
        <v>0</v>
      </c>
      <c r="H25" s="14">
        <f t="shared" si="13"/>
        <v>4.6331621516056618</v>
      </c>
      <c r="I25" s="14">
        <f t="shared" si="13"/>
        <v>0.18058257644811881</v>
      </c>
      <c r="J25" s="14">
        <f t="shared" si="13"/>
        <v>4.6996374544877932</v>
      </c>
      <c r="K25" s="14">
        <f t="shared" si="13"/>
        <v>0.2163714240580189</v>
      </c>
      <c r="L25" s="14">
        <f t="shared" si="13"/>
        <v>10.267841771687964</v>
      </c>
      <c r="M25" s="14">
        <f t="shared" si="13"/>
        <v>4.8671647966646407</v>
      </c>
      <c r="N25" s="14">
        <f t="shared" si="13"/>
        <v>8.7476512157554716</v>
      </c>
      <c r="O25" s="14">
        <f t="shared" si="13"/>
        <v>0.17236095651554206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4.1672718214802618E-2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4.1666538137621639E-2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3.7792155502195161E-2</v>
      </c>
      <c r="J29" s="14">
        <f>(SUMIFS(TICARETHANEOG2,KAYNAK,A29,SEBEP,B29,SÜRE,"Uzun",BİLDİRİM,"Bildirimli",İL,$B$10,İLÇE,$B$11)/VLOOKUP($B$11,ABONE2,10,FALSE))</f>
        <v>1.1674180084118337E-3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3.7502104333467991E-2</v>
      </c>
      <c r="L29" s="14">
        <f>(SUMIFS(SANAYIAG2,KAYNAK,A29,SEBEP,B29,SÜRE,"Uzun",BİLDİRİM,"Bildirimli",İL,$B$10,İLÇE,$B$11)/VLOOKUP($B$11,ABONE2,12,FALSE))</f>
        <v>4.9474643450294842E-2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3.5548447516137775E-2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4.0415067973472607E-2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4.617766708068332E-3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4.6170818918172653E-3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1.4378124676591265E-2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1.4264256505733848E-2</v>
      </c>
      <c r="L31" s="14">
        <f>(SUMIFS(SANAYIAG2,KAYNAK,A31,SEBEP,B31,SÜRE,"Uzun",BİLDİRİM,"Bildirimli",İL,$B$10,İLÇE,$B$11)/VLOOKUP($B$11,ABONE2,12,FALSE))</f>
        <v>2.3234996214264433E-2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1.6694775057656666E-2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7.5109038679090981E-3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4.6290484922870953E-2</v>
      </c>
      <c r="D33" s="14">
        <f t="shared" ref="D33:O33" si="14">SUM(D28:D32)</f>
        <v>0</v>
      </c>
      <c r="E33" s="14">
        <f t="shared" si="14"/>
        <v>4.6283620029438907E-2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5.217028017878643E-2</v>
      </c>
      <c r="J33" s="14">
        <f t="shared" si="14"/>
        <v>1.1674180084118337E-3</v>
      </c>
      <c r="K33" s="14">
        <f t="shared" si="14"/>
        <v>5.1766360839201837E-2</v>
      </c>
      <c r="L33" s="14">
        <f t="shared" si="14"/>
        <v>7.2709639664559275E-2</v>
      </c>
      <c r="M33" s="14">
        <f t="shared" si="14"/>
        <v>0</v>
      </c>
      <c r="N33" s="14">
        <f t="shared" si="14"/>
        <v>5.2243222573794441E-2</v>
      </c>
      <c r="O33" s="14">
        <f t="shared" si="14"/>
        <v>4.7925971841381705E-2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0.28051212843312917</v>
      </c>
      <c r="D17" s="14">
        <f t="shared" si="1"/>
        <v>3.8975304514932394</v>
      </c>
      <c r="E17" s="14">
        <f t="shared" si="2"/>
        <v>0.28302320466922698</v>
      </c>
      <c r="F17" s="14">
        <f t="shared" si="3"/>
        <v>4.008820144439003</v>
      </c>
      <c r="G17" s="14">
        <f t="shared" si="4"/>
        <v>6.7341227354936182</v>
      </c>
      <c r="H17" s="14">
        <f t="shared" si="5"/>
        <v>5.3406913814704771</v>
      </c>
      <c r="I17" s="14">
        <f t="shared" si="6"/>
        <v>0.46451555689473384</v>
      </c>
      <c r="J17" s="14">
        <f t="shared" si="7"/>
        <v>57.704756706627435</v>
      </c>
      <c r="K17" s="14">
        <f t="shared" si="8"/>
        <v>2.0014413910413205</v>
      </c>
      <c r="L17" s="14">
        <f t="shared" si="9"/>
        <v>40.987866187844602</v>
      </c>
      <c r="M17" s="14">
        <f t="shared" si="10"/>
        <v>325.48096466586162</v>
      </c>
      <c r="N17" s="14">
        <f t="shared" si="11"/>
        <v>213.99042607312521</v>
      </c>
      <c r="O17" s="19">
        <f t="shared" si="12"/>
        <v>0.93646583020307095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1.7380708896795097E-3</v>
      </c>
      <c r="D18" s="14">
        <f t="shared" si="1"/>
        <v>0</v>
      </c>
      <c r="E18" s="14">
        <f t="shared" si="2"/>
        <v>1.7368642525773688E-3</v>
      </c>
      <c r="F18" s="14">
        <f t="shared" si="3"/>
        <v>3.6757146407207213E-5</v>
      </c>
      <c r="G18" s="14">
        <f t="shared" si="4"/>
        <v>0</v>
      </c>
      <c r="H18" s="14">
        <f t="shared" si="5"/>
        <v>1.8793715037859866E-5</v>
      </c>
      <c r="I18" s="14">
        <f t="shared" si="6"/>
        <v>2.0496698442017112E-3</v>
      </c>
      <c r="J18" s="14">
        <f t="shared" si="7"/>
        <v>0</v>
      </c>
      <c r="K18" s="14">
        <f t="shared" si="8"/>
        <v>1.9946353008149296E-3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1.6919657945252151E-3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0.15367312190702997</v>
      </c>
      <c r="D21" s="14">
        <f t="shared" si="1"/>
        <v>0</v>
      </c>
      <c r="E21" s="14">
        <f t="shared" si="2"/>
        <v>0.15356643598783307</v>
      </c>
      <c r="F21" s="14">
        <f t="shared" si="3"/>
        <v>0.27551575587755295</v>
      </c>
      <c r="G21" s="14">
        <f t="shared" si="4"/>
        <v>0</v>
      </c>
      <c r="H21" s="14">
        <f t="shared" si="5"/>
        <v>0.14086960252681688</v>
      </c>
      <c r="I21" s="14">
        <f t="shared" si="6"/>
        <v>0.16699124781110705</v>
      </c>
      <c r="J21" s="14">
        <f t="shared" si="7"/>
        <v>0</v>
      </c>
      <c r="K21" s="14">
        <f t="shared" si="8"/>
        <v>0.16250745882486056</v>
      </c>
      <c r="L21" s="14">
        <f t="shared" si="9"/>
        <v>6.0529002222286321</v>
      </c>
      <c r="M21" s="14">
        <f t="shared" si="10"/>
        <v>0</v>
      </c>
      <c r="N21" s="14">
        <f t="shared" si="11"/>
        <v>2.3720825195220314</v>
      </c>
      <c r="O21" s="19">
        <f t="shared" si="12"/>
        <v>0.15618147714399117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0.43592332122983868</v>
      </c>
      <c r="D25" s="14">
        <f t="shared" ref="D25:O25" si="13">SUM(D15:D24)</f>
        <v>3.8975304514932394</v>
      </c>
      <c r="E25" s="14">
        <f t="shared" si="13"/>
        <v>0.43832650490963743</v>
      </c>
      <c r="F25" s="14">
        <f t="shared" si="13"/>
        <v>4.2843726574629635</v>
      </c>
      <c r="G25" s="14">
        <f t="shared" si="13"/>
        <v>6.7341227354936182</v>
      </c>
      <c r="H25" s="14">
        <f t="shared" si="13"/>
        <v>5.4815797777123318</v>
      </c>
      <c r="I25" s="14">
        <f t="shared" si="13"/>
        <v>0.6335564745500426</v>
      </c>
      <c r="J25" s="14">
        <f t="shared" si="13"/>
        <v>57.704756706627435</v>
      </c>
      <c r="K25" s="14">
        <f t="shared" si="13"/>
        <v>2.1659434851669959</v>
      </c>
      <c r="L25" s="14">
        <f t="shared" si="13"/>
        <v>47.040766410073232</v>
      </c>
      <c r="M25" s="14">
        <f t="shared" si="13"/>
        <v>325.48096466586162</v>
      </c>
      <c r="N25" s="14">
        <f t="shared" si="13"/>
        <v>216.36250859264723</v>
      </c>
      <c r="O25" s="14">
        <f t="shared" si="13"/>
        <v>1.0943392731415873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0.20045335720290008</v>
      </c>
      <c r="D29" s="14">
        <f>(SUMIFS(MESKENOG2,KAYNAK,A29,SEBEP,B29,SÜRE,"Uzun",BİLDİRİM,"Bildirimli",İL,$B$10,İLÇE,$B$11)/VLOOKUP($B$11,ABONE2,4,FALSE))</f>
        <v>0.56861173885250094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0.2007089472167484</v>
      </c>
      <c r="F29" s="14">
        <f>(SUMIFS(TARIMSALAG2,KAYNAK,A29,SEBEP,B29,SÜRE,"Uzun",BİLDİRİM,"Bildirimli",İL,$B$10,İLÇE,$B$11)/VLOOKUP($B$11,ABONE2,6,FALSE))</f>
        <v>1.1465809259512103</v>
      </c>
      <c r="G29" s="14">
        <f>(SUMIFS(TARIMSALOG2,KAYNAK,A29,SEBEP,B29,SÜRE,"Uzun",BİLDİRİM,"Bildirimli",İL,$B$10,İLÇE,$B$11)/VLOOKUP($B$11,ABONE2,7,FALSE))</f>
        <v>2.0535186850268445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1.589806687030161</v>
      </c>
      <c r="I29" s="14">
        <f>(SUMIFS(TICARETHANEAG2,KAYNAK,A29,SEBEP,B29,SÜRE,"Uzun",BİLDİRİM,"Bildirimli",İL,$B$10,İLÇE,$B$11)/VLOOKUP($B$11,ABONE2,9,FALSE))</f>
        <v>0.43190415719223951</v>
      </c>
      <c r="J29" s="14">
        <f>(SUMIFS(TICARETHANEOG2,KAYNAK,A29,SEBEP,B29,SÜRE,"Uzun",BİLDİRİM,"Bildirimli",İL,$B$10,İLÇE,$B$11)/VLOOKUP($B$11,ABONE2,10,FALSE))</f>
        <v>102.71308301740584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3.1781991234559182</v>
      </c>
      <c r="L29" s="14">
        <f>(SUMIFS(SANAYIAG2,KAYNAK,A29,SEBEP,B29,SÜRE,"Uzun",BİLDİRİM,"Bildirimli",İL,$B$10,İLÇE,$B$11)/VLOOKUP($B$11,ABONE2,12,FALSE))</f>
        <v>84.652074571408832</v>
      </c>
      <c r="M29" s="14">
        <f>(SUMIFS(SANAYIOG2,KAYNAK,A29,SEBEP,B29,SÜRE,"Uzun",BİLDİRİM,"Bildirimli",İL,$B$10,İLÇE,$B$11)/VLOOKUP($B$11,ABONE2,13,FALSE))</f>
        <v>252.21750713669968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186.5499727530046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0.8328515908591908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4.0890846483503308E-2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4.0862458451232632E-2</v>
      </c>
      <c r="F31" s="14">
        <f>(SUMIFS(TARIMSALAG2,KAYNAK,A31,SEBEP,B31,SÜRE,"Uzun",BİLDİRİM,"Bildirimli",İL,$B$10,İLÇE,$B$11)/VLOOKUP($B$11,ABONE2,6,FALSE))</f>
        <v>4.2148546077564325E-3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2.1550306312312982E-3</v>
      </c>
      <c r="I31" s="14">
        <f>(SUMIFS(TICARETHANEAG2,KAYNAK,A31,SEBEP,B31,SÜRE,"Uzun",BİLDİRİM,"Bildirimli",İL,$B$10,İLÇE,$B$11)/VLOOKUP($B$11,ABONE2,9,FALSE))</f>
        <v>8.6029118147195993E-2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8.3719198211264834E-2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4.4854218583342216E-2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0.24134420368640339</v>
      </c>
      <c r="D33" s="14">
        <f t="shared" ref="D33:O33" si="14">SUM(D28:D32)</f>
        <v>0.56861173885250094</v>
      </c>
      <c r="E33" s="14">
        <f t="shared" si="14"/>
        <v>0.24157140566798102</v>
      </c>
      <c r="F33" s="14">
        <f t="shared" si="14"/>
        <v>1.1507957805589668</v>
      </c>
      <c r="G33" s="14">
        <f t="shared" si="14"/>
        <v>2.0535186850268445</v>
      </c>
      <c r="H33" s="14">
        <f t="shared" si="14"/>
        <v>1.5919617176613923</v>
      </c>
      <c r="I33" s="14">
        <f t="shared" si="14"/>
        <v>0.51793327533943545</v>
      </c>
      <c r="J33" s="14">
        <f t="shared" si="14"/>
        <v>102.71308301740584</v>
      </c>
      <c r="K33" s="14">
        <f t="shared" si="14"/>
        <v>3.2619183216671832</v>
      </c>
      <c r="L33" s="14">
        <f t="shared" si="14"/>
        <v>84.652074571408832</v>
      </c>
      <c r="M33" s="14">
        <f t="shared" si="14"/>
        <v>252.21750713669968</v>
      </c>
      <c r="N33" s="14">
        <f t="shared" si="14"/>
        <v>186.5499727530046</v>
      </c>
      <c r="O33" s="14">
        <f t="shared" si="14"/>
        <v>0.87770580944253307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0.26159825500058542</v>
      </c>
      <c r="D17" s="14">
        <f t="shared" si="1"/>
        <v>1.9984979208554365</v>
      </c>
      <c r="E17" s="14">
        <f t="shared" si="2"/>
        <v>0.26308527766554729</v>
      </c>
      <c r="F17" s="14">
        <f t="shared" si="3"/>
        <v>1.3531222945368215</v>
      </c>
      <c r="G17" s="14">
        <f t="shared" si="4"/>
        <v>3.864679439869211</v>
      </c>
      <c r="H17" s="14">
        <f t="shared" si="5"/>
        <v>2.5009916602978004</v>
      </c>
      <c r="I17" s="14">
        <f t="shared" si="6"/>
        <v>0.36276375748931439</v>
      </c>
      <c r="J17" s="14">
        <f t="shared" si="7"/>
        <v>14.982507489226075</v>
      </c>
      <c r="K17" s="14">
        <f t="shared" si="8"/>
        <v>1.140988602081966</v>
      </c>
      <c r="L17" s="14">
        <f t="shared" si="9"/>
        <v>29.858171553112086</v>
      </c>
      <c r="M17" s="14">
        <f t="shared" si="10"/>
        <v>237.89485196861185</v>
      </c>
      <c r="N17" s="14">
        <f t="shared" si="11"/>
        <v>161.82603807707176</v>
      </c>
      <c r="O17" s="19">
        <f t="shared" si="12"/>
        <v>0.82813292019267459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0.1019436706838424</v>
      </c>
      <c r="D21" s="14">
        <f t="shared" si="1"/>
        <v>0</v>
      </c>
      <c r="E21" s="14">
        <f t="shared" si="2"/>
        <v>0.10185639301787448</v>
      </c>
      <c r="F21" s="14">
        <f t="shared" si="3"/>
        <v>0.23245403104578663</v>
      </c>
      <c r="G21" s="14">
        <f t="shared" si="4"/>
        <v>0</v>
      </c>
      <c r="H21" s="14">
        <f t="shared" si="5"/>
        <v>0.12621441723449228</v>
      </c>
      <c r="I21" s="14">
        <f t="shared" si="6"/>
        <v>0.15749055140534954</v>
      </c>
      <c r="J21" s="14">
        <f t="shared" si="7"/>
        <v>0</v>
      </c>
      <c r="K21" s="14">
        <f t="shared" si="8"/>
        <v>0.14910715822546927</v>
      </c>
      <c r="L21" s="14">
        <f t="shared" si="9"/>
        <v>6.6384567856580583</v>
      </c>
      <c r="M21" s="14">
        <f t="shared" si="10"/>
        <v>0</v>
      </c>
      <c r="N21" s="14">
        <f t="shared" si="11"/>
        <v>2.4273581598528082</v>
      </c>
      <c r="O21" s="19">
        <f t="shared" si="12"/>
        <v>0.11515340538322764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1.9315245294948484E-4</v>
      </c>
      <c r="D22" s="14">
        <f t="shared" si="1"/>
        <v>0</v>
      </c>
      <c r="E22" s="14">
        <f t="shared" si="2"/>
        <v>1.9298708814403562E-4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1.2986439914529652E-5</v>
      </c>
      <c r="J22" s="14">
        <f t="shared" si="7"/>
        <v>0</v>
      </c>
      <c r="K22" s="14">
        <f t="shared" si="8"/>
        <v>1.2295157606868022E-5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1.6216629452090489E-4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0.36373507813737732</v>
      </c>
      <c r="D25" s="14">
        <f t="shared" ref="D25:O25" si="13">SUM(D15:D24)</f>
        <v>1.9984979208554365</v>
      </c>
      <c r="E25" s="14">
        <f t="shared" si="13"/>
        <v>0.36513465777156578</v>
      </c>
      <c r="F25" s="14">
        <f t="shared" si="13"/>
        <v>1.5855763255826081</v>
      </c>
      <c r="G25" s="14">
        <f t="shared" si="13"/>
        <v>3.864679439869211</v>
      </c>
      <c r="H25" s="14">
        <f t="shared" si="13"/>
        <v>2.6272060775322927</v>
      </c>
      <c r="I25" s="14">
        <f t="shared" si="13"/>
        <v>0.52026729533457849</v>
      </c>
      <c r="J25" s="14">
        <f t="shared" si="13"/>
        <v>14.982507489226075</v>
      </c>
      <c r="K25" s="14">
        <f t="shared" si="13"/>
        <v>1.2901080554650421</v>
      </c>
      <c r="L25" s="14">
        <f t="shared" si="13"/>
        <v>36.496628338770144</v>
      </c>
      <c r="M25" s="14">
        <f t="shared" si="13"/>
        <v>237.89485196861185</v>
      </c>
      <c r="N25" s="14">
        <f t="shared" si="13"/>
        <v>164.25339623692457</v>
      </c>
      <c r="O25" s="14">
        <f t="shared" si="13"/>
        <v>0.94344849187042312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0.43316819738565665</v>
      </c>
      <c r="D29" s="14">
        <f>(SUMIFS(MESKENOG2,KAYNAK,A29,SEBEP,B29,SÜRE,"Uzun",BİLDİRİM,"Bildirimli",İL,$B$10,İLÇE,$B$11)/VLOOKUP($B$11,ABONE2,4,FALSE))</f>
        <v>0.64563992327105157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0.43335010211985991</v>
      </c>
      <c r="F29" s="14">
        <f>(SUMIFS(TARIMSALAG2,KAYNAK,A29,SEBEP,B29,SÜRE,"Uzun",BİLDİRİM,"Bildirimli",İL,$B$10,İLÇE,$B$11)/VLOOKUP($B$11,ABONE2,6,FALSE))</f>
        <v>0.53017103710668112</v>
      </c>
      <c r="G29" s="14">
        <f>(SUMIFS(TARIMSALOG2,KAYNAK,A29,SEBEP,B29,SÜRE,"Uzun",BİLDİRİM,"Bildirimli",İL,$B$10,İLÇE,$B$11)/VLOOKUP($B$11,ABONE2,7,FALSE))</f>
        <v>1.2409487044967344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0.85502126469571404</v>
      </c>
      <c r="I29" s="14">
        <f>(SUMIFS(TICARETHANEAG2,KAYNAK,A29,SEBEP,B29,SÜRE,"Uzun",BİLDİRİM,"Bildirimli",İL,$B$10,İLÇE,$B$11)/VLOOKUP($B$11,ABONE2,9,FALSE))</f>
        <v>0.8028982010590191</v>
      </c>
      <c r="J29" s="14">
        <f>(SUMIFS(TICARETHANEOG2,KAYNAK,A29,SEBEP,B29,SÜRE,"Uzun",BİLDİRİM,"Bildirimli",İL,$B$10,İLÇE,$B$11)/VLOOKUP($B$11,ABONE2,10,FALSE))</f>
        <v>12.813620923924368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1.4422420223981449</v>
      </c>
      <c r="L29" s="14">
        <f>(SUMIFS(SANAYIAG2,KAYNAK,A29,SEBEP,B29,SÜRE,"Uzun",BİLDİRİM,"Bildirimli",İL,$B$10,İLÇE,$B$11)/VLOOKUP($B$11,ABONE2,12,FALSE))</f>
        <v>81.648298466969734</v>
      </c>
      <c r="M29" s="14">
        <f>(SUMIFS(SANAYIOG2,KAYNAK,A29,SEBEP,B29,SÜRE,"Uzun",BİLDİRİM,"Bildirimli",İL,$B$10,İLÇE,$B$11)/VLOOKUP($B$11,ABONE2,13,FALSE))</f>
        <v>123.28796635229725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108.06238141915809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0.85894161249271761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0.17590692229621921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0.17575632201370409</v>
      </c>
      <c r="F31" s="14">
        <f>(SUMIFS(TARIMSALAG2,KAYNAK,A31,SEBEP,B31,SÜRE,"Uzun",BİLDİRİM,"Bildirimli",İL,$B$10,İLÇE,$B$11)/VLOOKUP($B$11,ABONE2,6,FALSE))</f>
        <v>1.014856894665651E-2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5.5103183610269056E-3</v>
      </c>
      <c r="I31" s="14">
        <f>(SUMIFS(TICARETHANEAG2,KAYNAK,A31,SEBEP,B31,SÜRE,"Uzun",BİLDİRİM,"Bildirimli",İL,$B$10,İLÇE,$B$11)/VLOOKUP($B$11,ABONE2,9,FALSE))</f>
        <v>0.31515420688870871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0.29837820601078158</v>
      </c>
      <c r="L31" s="14">
        <f>(SUMIFS(SANAYIAG2,KAYNAK,A31,SEBEP,B31,SÜRE,"Uzun",BİLDİRİM,"Bildirimli",İL,$B$10,İLÇE,$B$11)/VLOOKUP($B$11,ABONE2,12,FALSE))</f>
        <v>1.7547951888366138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0.64164256212308324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0.19313669648683951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0.60907511968187589</v>
      </c>
      <c r="D33" s="14">
        <f t="shared" ref="D33:O33" si="14">SUM(D28:D32)</f>
        <v>0.64563992327105157</v>
      </c>
      <c r="E33" s="14">
        <f t="shared" si="14"/>
        <v>0.60910642413356397</v>
      </c>
      <c r="F33" s="14">
        <f t="shared" si="14"/>
        <v>0.54031960605333762</v>
      </c>
      <c r="G33" s="14">
        <f t="shared" si="14"/>
        <v>1.2409487044967344</v>
      </c>
      <c r="H33" s="14">
        <f t="shared" si="14"/>
        <v>0.86053158305674093</v>
      </c>
      <c r="I33" s="14">
        <f t="shared" si="14"/>
        <v>1.1180524079477279</v>
      </c>
      <c r="J33" s="14">
        <f t="shared" si="14"/>
        <v>12.813620923924368</v>
      </c>
      <c r="K33" s="14">
        <f t="shared" si="14"/>
        <v>1.7406202284089265</v>
      </c>
      <c r="L33" s="14">
        <f t="shared" si="14"/>
        <v>83.403093655806344</v>
      </c>
      <c r="M33" s="14">
        <f t="shared" si="14"/>
        <v>123.28796635229725</v>
      </c>
      <c r="N33" s="14">
        <f t="shared" si="14"/>
        <v>108.70402398128117</v>
      </c>
      <c r="O33" s="14">
        <f t="shared" si="14"/>
        <v>1.0520783089795571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0.13761735173398182</v>
      </c>
      <c r="D17" s="14">
        <f t="shared" si="1"/>
        <v>2.386559124100033</v>
      </c>
      <c r="E17" s="14">
        <f t="shared" si="2"/>
        <v>0.13805078867967863</v>
      </c>
      <c r="F17" s="14">
        <f t="shared" si="3"/>
        <v>2.4734195092422087</v>
      </c>
      <c r="G17" s="14">
        <f t="shared" si="4"/>
        <v>23.343041693363624</v>
      </c>
      <c r="H17" s="14">
        <f t="shared" si="5"/>
        <v>4.5849342243415521</v>
      </c>
      <c r="I17" s="14">
        <f t="shared" si="6"/>
        <v>0.38830841728671928</v>
      </c>
      <c r="J17" s="14">
        <f t="shared" si="7"/>
        <v>8.2705958031731992</v>
      </c>
      <c r="K17" s="14">
        <f t="shared" si="8"/>
        <v>0.51812339315682354</v>
      </c>
      <c r="L17" s="14">
        <f t="shared" si="9"/>
        <v>12.684130389974461</v>
      </c>
      <c r="M17" s="14">
        <f t="shared" si="10"/>
        <v>157.66119641553962</v>
      </c>
      <c r="N17" s="14">
        <f t="shared" si="11"/>
        <v>52.103378148916526</v>
      </c>
      <c r="O17" s="19">
        <f t="shared" si="12"/>
        <v>0.396446111253144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8.8586964141526489E-3</v>
      </c>
      <c r="D18" s="14">
        <f t="shared" si="1"/>
        <v>1.9359053304538749E-2</v>
      </c>
      <c r="E18" s="14">
        <f t="shared" si="2"/>
        <v>8.8607201404559341E-3</v>
      </c>
      <c r="F18" s="14">
        <f t="shared" si="3"/>
        <v>0.1204917603038172</v>
      </c>
      <c r="G18" s="14">
        <f t="shared" si="4"/>
        <v>0</v>
      </c>
      <c r="H18" s="14">
        <f t="shared" si="5"/>
        <v>0.10830082926131333</v>
      </c>
      <c r="I18" s="14">
        <f t="shared" si="6"/>
        <v>8.0820482174883246E-2</v>
      </c>
      <c r="J18" s="14">
        <f t="shared" si="7"/>
        <v>2.3359016971283859</v>
      </c>
      <c r="K18" s="14">
        <f t="shared" si="8"/>
        <v>0.11795986813897302</v>
      </c>
      <c r="L18" s="14">
        <f t="shared" si="9"/>
        <v>0.43208076174279209</v>
      </c>
      <c r="M18" s="14">
        <f t="shared" si="10"/>
        <v>1.2968229166636269</v>
      </c>
      <c r="N18" s="14">
        <f t="shared" si="11"/>
        <v>0.66720405528782001</v>
      </c>
      <c r="O18" s="19">
        <f t="shared" si="12"/>
        <v>3.3179496484503031E-2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1.8073145877116389E-2</v>
      </c>
      <c r="D21" s="14">
        <f t="shared" si="1"/>
        <v>0</v>
      </c>
      <c r="E21" s="14">
        <f t="shared" si="2"/>
        <v>1.806966265258636E-2</v>
      </c>
      <c r="F21" s="14">
        <f t="shared" si="3"/>
        <v>4.0380158260693855E-2</v>
      </c>
      <c r="G21" s="14">
        <f t="shared" si="4"/>
        <v>0</v>
      </c>
      <c r="H21" s="14">
        <f t="shared" si="5"/>
        <v>3.6294636366082475E-2</v>
      </c>
      <c r="I21" s="14">
        <f t="shared" si="6"/>
        <v>0.11240353172788151</v>
      </c>
      <c r="J21" s="14">
        <f t="shared" si="7"/>
        <v>0</v>
      </c>
      <c r="K21" s="14">
        <f t="shared" si="8"/>
        <v>0.11055233536258577</v>
      </c>
      <c r="L21" s="14">
        <f t="shared" si="9"/>
        <v>4.0762406296557376</v>
      </c>
      <c r="M21" s="14">
        <f t="shared" si="10"/>
        <v>0</v>
      </c>
      <c r="N21" s="14">
        <f t="shared" si="11"/>
        <v>2.9679112661884774</v>
      </c>
      <c r="O21" s="19">
        <f t="shared" si="12"/>
        <v>4.6618856180716747E-2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4.39537097689031E-3</v>
      </c>
      <c r="D22" s="14">
        <f t="shared" si="1"/>
        <v>0</v>
      </c>
      <c r="E22" s="14">
        <f t="shared" si="2"/>
        <v>4.394523860173089E-3</v>
      </c>
      <c r="F22" s="14">
        <f t="shared" si="3"/>
        <v>4.1612313761375218E-3</v>
      </c>
      <c r="G22" s="14">
        <f t="shared" si="4"/>
        <v>0</v>
      </c>
      <c r="H22" s="14">
        <f t="shared" si="5"/>
        <v>3.7402126721989021E-3</v>
      </c>
      <c r="I22" s="14">
        <f t="shared" si="6"/>
        <v>2.2416389108640425E-2</v>
      </c>
      <c r="J22" s="14">
        <f t="shared" si="7"/>
        <v>0</v>
      </c>
      <c r="K22" s="14">
        <f t="shared" si="8"/>
        <v>2.2047209089088811E-2</v>
      </c>
      <c r="L22" s="14">
        <f t="shared" si="9"/>
        <v>1.1064463786303034</v>
      </c>
      <c r="M22" s="14">
        <f t="shared" si="10"/>
        <v>0</v>
      </c>
      <c r="N22" s="14">
        <f t="shared" si="11"/>
        <v>0.80560373415630726</v>
      </c>
      <c r="O22" s="19">
        <f t="shared" si="12"/>
        <v>1.0637891011047841E-2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0.16894456500214117</v>
      </c>
      <c r="D25" s="14">
        <f t="shared" ref="D25:O25" si="13">SUM(D15:D24)</f>
        <v>2.4059181774045717</v>
      </c>
      <c r="E25" s="14">
        <f t="shared" si="13"/>
        <v>0.16937569533289401</v>
      </c>
      <c r="F25" s="14">
        <f t="shared" si="13"/>
        <v>2.6384526591828572</v>
      </c>
      <c r="G25" s="14">
        <f t="shared" si="13"/>
        <v>23.343041693363624</v>
      </c>
      <c r="H25" s="14">
        <f t="shared" si="13"/>
        <v>4.7332699026411467</v>
      </c>
      <c r="I25" s="14">
        <f t="shared" si="13"/>
        <v>0.60394882029812447</v>
      </c>
      <c r="J25" s="14">
        <f t="shared" si="13"/>
        <v>10.606497500301586</v>
      </c>
      <c r="K25" s="14">
        <f t="shared" si="13"/>
        <v>0.76868280574747117</v>
      </c>
      <c r="L25" s="14">
        <f t="shared" si="13"/>
        <v>18.298898160003294</v>
      </c>
      <c r="M25" s="14">
        <f t="shared" si="13"/>
        <v>158.95801933220324</v>
      </c>
      <c r="N25" s="14">
        <f t="shared" si="13"/>
        <v>56.544097204549132</v>
      </c>
      <c r="O25" s="14">
        <f t="shared" si="13"/>
        <v>0.48688235492941162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9.387610114215518E-2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9.38580084680571E-2</v>
      </c>
      <c r="F29" s="14">
        <f>(SUMIFS(TARIMSALAG2,KAYNAK,A29,SEBEP,B29,SÜRE,"Uzun",BİLDİRİM,"Bildirimli",İL,$B$10,İLÇE,$B$11)/VLOOKUP($B$11,ABONE2,6,FALSE))</f>
        <v>8.2897969642256611E-2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7.4510645654922408E-2</v>
      </c>
      <c r="I29" s="14">
        <f>(SUMIFS(TICARETHANEAG2,KAYNAK,A29,SEBEP,B29,SÜRE,"Uzun",BİLDİRİM,"Bildirimli",İL,$B$10,İLÇE,$B$11)/VLOOKUP($B$11,ABONE2,9,FALSE))</f>
        <v>0.33767808544814459</v>
      </c>
      <c r="J29" s="14">
        <f>(SUMIFS(TICARETHANEOG2,KAYNAK,A29,SEBEP,B29,SÜRE,"Uzun",BİLDİRİM,"Bildirimli",İL,$B$10,İLÇE,$B$11)/VLOOKUP($B$11,ABONE2,10,FALSE))</f>
        <v>11.101677206096895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0.51495255131129081</v>
      </c>
      <c r="L29" s="14">
        <f>(SUMIFS(SANAYIAG2,KAYNAK,A29,SEBEP,B29,SÜRE,"Uzun",BİLDİRİM,"Bildirimli",İL,$B$10,İLÇE,$B$11)/VLOOKUP($B$11,ABONE2,12,FALSE))</f>
        <v>11.689617359812585</v>
      </c>
      <c r="M29" s="14">
        <f>(SUMIFS(SANAYIOG2,KAYNAK,A29,SEBEP,B29,SÜRE,"Uzun",BİLDİRİM,"Bildirimli",İL,$B$10,İLÇE,$B$11)/VLOOKUP($B$11,ABONE2,13,FALSE))</f>
        <v>59.140713026914895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24.591564873393306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0.26089064430222991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3.4710725846056607E-3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3.470403607259137E-3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8.673491421577282E-3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8.53064594735394E-3</v>
      </c>
      <c r="L31" s="14">
        <f>(SUMIFS(SANAYIAG2,KAYNAK,A31,SEBEP,B31,SÜRE,"Uzun",BİLDİRİM,"Bildirimli",İL,$B$10,İLÇE,$B$11)/VLOOKUP($B$11,ABONE2,12,FALSE))</f>
        <v>6.1676408743709853E-2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4.4906600222951433E-2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4.6218702152540014E-3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9.7347173726760841E-2</v>
      </c>
      <c r="D33" s="14">
        <f t="shared" ref="D33:O33" si="14">SUM(D28:D32)</f>
        <v>0</v>
      </c>
      <c r="E33" s="14">
        <f t="shared" si="14"/>
        <v>9.7328412075316242E-2</v>
      </c>
      <c r="F33" s="14">
        <f t="shared" si="14"/>
        <v>8.2897969642256611E-2</v>
      </c>
      <c r="G33" s="14">
        <f t="shared" si="14"/>
        <v>0</v>
      </c>
      <c r="H33" s="14">
        <f t="shared" si="14"/>
        <v>7.4510645654922408E-2</v>
      </c>
      <c r="I33" s="14">
        <f t="shared" si="14"/>
        <v>0.3463515768697219</v>
      </c>
      <c r="J33" s="14">
        <f t="shared" si="14"/>
        <v>11.101677206096895</v>
      </c>
      <c r="K33" s="14">
        <f t="shared" si="14"/>
        <v>0.52348319725864478</v>
      </c>
      <c r="L33" s="14">
        <f t="shared" si="14"/>
        <v>11.751293768556295</v>
      </c>
      <c r="M33" s="14">
        <f t="shared" si="14"/>
        <v>59.140713026914895</v>
      </c>
      <c r="N33" s="14">
        <f t="shared" si="14"/>
        <v>24.636471473616258</v>
      </c>
      <c r="O33" s="14">
        <f t="shared" si="14"/>
        <v>0.26551251451748392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3.4184061449395758E-2</v>
      </c>
      <c r="D17" s="14">
        <f t="shared" si="1"/>
        <v>0.99995152368873808</v>
      </c>
      <c r="E17" s="14">
        <f t="shared" si="2"/>
        <v>3.4382515245839032E-2</v>
      </c>
      <c r="F17" s="14">
        <f t="shared" si="3"/>
        <v>0.40154809946571463</v>
      </c>
      <c r="G17" s="14">
        <f t="shared" si="4"/>
        <v>2.5675766211491666</v>
      </c>
      <c r="H17" s="14">
        <f t="shared" si="5"/>
        <v>0.50960394408484377</v>
      </c>
      <c r="I17" s="14">
        <f t="shared" si="6"/>
        <v>7.5924808488498016E-2</v>
      </c>
      <c r="J17" s="14">
        <f t="shared" si="7"/>
        <v>2.5795395224743909</v>
      </c>
      <c r="K17" s="14">
        <f t="shared" si="8"/>
        <v>9.039053977295218E-2</v>
      </c>
      <c r="L17" s="14">
        <f t="shared" si="9"/>
        <v>3.3245735258874252</v>
      </c>
      <c r="M17" s="14">
        <f t="shared" si="10"/>
        <v>25.01892265526547</v>
      </c>
      <c r="N17" s="14">
        <f t="shared" si="11"/>
        <v>5.8768498940495491</v>
      </c>
      <c r="O17" s="19">
        <f t="shared" si="12"/>
        <v>4.5550460056879113E-2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1.5918833750383804E-2</v>
      </c>
      <c r="D18" s="14">
        <f t="shared" si="1"/>
        <v>0</v>
      </c>
      <c r="E18" s="14">
        <f t="shared" si="2"/>
        <v>1.5915562618236335E-2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3.23798799475093E-2</v>
      </c>
      <c r="J18" s="14">
        <f t="shared" si="7"/>
        <v>3.0799997716614129</v>
      </c>
      <c r="K18" s="14">
        <f t="shared" si="8"/>
        <v>4.998883957073473E-2</v>
      </c>
      <c r="L18" s="14">
        <f t="shared" si="9"/>
        <v>0.50855252914352866</v>
      </c>
      <c r="M18" s="14">
        <f t="shared" si="10"/>
        <v>0</v>
      </c>
      <c r="N18" s="14">
        <f t="shared" si="11"/>
        <v>0.44872281983252527</v>
      </c>
      <c r="O18" s="19">
        <f t="shared" si="12"/>
        <v>2.0424898043414449E-2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3.2684025361739082E-2</v>
      </c>
      <c r="D21" s="14">
        <f t="shared" si="1"/>
        <v>0</v>
      </c>
      <c r="E21" s="14">
        <f t="shared" si="2"/>
        <v>3.2677309180909123E-2</v>
      </c>
      <c r="F21" s="14">
        <f t="shared" si="3"/>
        <v>3.230701073822586E-2</v>
      </c>
      <c r="G21" s="14">
        <f t="shared" si="4"/>
        <v>0</v>
      </c>
      <c r="H21" s="14">
        <f t="shared" si="5"/>
        <v>3.069532312770212E-2</v>
      </c>
      <c r="I21" s="14">
        <f t="shared" si="6"/>
        <v>5.6824906586377129E-2</v>
      </c>
      <c r="J21" s="14">
        <f t="shared" si="7"/>
        <v>0</v>
      </c>
      <c r="K21" s="14">
        <f t="shared" si="8"/>
        <v>5.6496575783577987E-2</v>
      </c>
      <c r="L21" s="14">
        <f t="shared" si="9"/>
        <v>10.578010223669738</v>
      </c>
      <c r="M21" s="14">
        <f t="shared" si="10"/>
        <v>0</v>
      </c>
      <c r="N21" s="14">
        <f t="shared" si="11"/>
        <v>9.3335384326497692</v>
      </c>
      <c r="O21" s="19">
        <f t="shared" si="12"/>
        <v>3.9678247885272813E-2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6.5294213811113711E-4</v>
      </c>
      <c r="D22" s="14">
        <f t="shared" si="1"/>
        <v>0</v>
      </c>
      <c r="E22" s="14">
        <f t="shared" si="2"/>
        <v>6.5280796622066417E-4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7.75774578260363E-4</v>
      </c>
      <c r="J22" s="14">
        <f t="shared" si="7"/>
        <v>0</v>
      </c>
      <c r="K22" s="14">
        <f t="shared" si="8"/>
        <v>7.7129220063103568E-4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6.656925785441341E-4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1.3465631598915245E-5</v>
      </c>
      <c r="D24" s="14">
        <f t="shared" si="1"/>
        <v>0</v>
      </c>
      <c r="E24" s="14">
        <f t="shared" si="2"/>
        <v>1.3462864570808796E-5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2.017650796830521E-3</v>
      </c>
      <c r="J24" s="14">
        <f t="shared" si="7"/>
        <v>0</v>
      </c>
      <c r="K24" s="14">
        <f t="shared" si="8"/>
        <v>2.0059929350637845E-3</v>
      </c>
      <c r="L24" s="14">
        <f t="shared" si="9"/>
        <v>0.17448984012331237</v>
      </c>
      <c r="M24" s="14">
        <f t="shared" si="10"/>
        <v>0</v>
      </c>
      <c r="N24" s="14">
        <f t="shared" si="11"/>
        <v>0.1539616236382168</v>
      </c>
      <c r="O24" s="19">
        <f t="shared" si="12"/>
        <v>3.3465323030315699E-4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8.3453328331228704E-2</v>
      </c>
      <c r="D25" s="14">
        <f t="shared" ref="D25:O25" si="13">SUM(D15:D24)</f>
        <v>0.99995152368873808</v>
      </c>
      <c r="E25" s="14">
        <f t="shared" si="13"/>
        <v>8.364165787577596E-2</v>
      </c>
      <c r="F25" s="14">
        <f t="shared" si="13"/>
        <v>0.43385511020394046</v>
      </c>
      <c r="G25" s="14">
        <f t="shared" si="13"/>
        <v>2.5675766211491666</v>
      </c>
      <c r="H25" s="14">
        <f t="shared" si="13"/>
        <v>0.54029926721254584</v>
      </c>
      <c r="I25" s="14">
        <f t="shared" si="13"/>
        <v>0.16792302039747534</v>
      </c>
      <c r="J25" s="14">
        <f t="shared" si="13"/>
        <v>5.6595392941358043</v>
      </c>
      <c r="K25" s="14">
        <f t="shared" si="13"/>
        <v>0.19965324026295975</v>
      </c>
      <c r="L25" s="14">
        <f t="shared" si="13"/>
        <v>14.585626118824004</v>
      </c>
      <c r="M25" s="14">
        <f t="shared" si="13"/>
        <v>25.01892265526547</v>
      </c>
      <c r="N25" s="14">
        <f t="shared" si="13"/>
        <v>15.813072770170061</v>
      </c>
      <c r="O25" s="14">
        <f t="shared" si="13"/>
        <v>0.10665395179441367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0.11366203561819357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0.11363867941355649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0.22509497279525539</v>
      </c>
      <c r="J29" s="14">
        <f>(SUMIFS(TICARETHANEOG2,KAYNAK,A29,SEBEP,B29,SÜRE,"Uzun",BİLDİRİM,"Bildirimli",İL,$B$10,İLÇE,$B$11)/VLOOKUP($B$11,ABONE2,10,FALSE))</f>
        <v>7.4353907913332948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0.26675561698692496</v>
      </c>
      <c r="L29" s="14">
        <f>(SUMIFS(SANAYIAG2,KAYNAK,A29,SEBEP,B29,SÜRE,"Uzun",BİLDİRİM,"Bildirimli",İL,$B$10,İLÇE,$B$11)/VLOOKUP($B$11,ABONE2,12,FALSE))</f>
        <v>5.2649460624493605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4.6455406433376707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0.13486820269265917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2.1917285945004708E-2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2.1912782201843353E-2</v>
      </c>
      <c r="F31" s="14">
        <f>(SUMIFS(TARIMSALAG2,KAYNAK,A31,SEBEP,B31,SÜRE,"Uzun",BİLDİRİM,"Bildirimli",İL,$B$10,İLÇE,$B$11)/VLOOKUP($B$11,ABONE2,6,FALSE))</f>
        <v>2.4882901511019209E-2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2.3641577626115757E-2</v>
      </c>
      <c r="I31" s="14">
        <f>(SUMIFS(TICARETHANEAG2,KAYNAK,A31,SEBEP,B31,SÜRE,"Uzun",BİLDİRİM,"Bildirimli",İL,$B$10,İLÇE,$B$11)/VLOOKUP($B$11,ABONE2,9,FALSE))</f>
        <v>5.0586349074321808E-2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5.029406427175899E-2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2.5553635609223704E-2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0.1355793215631983</v>
      </c>
      <c r="D33" s="14">
        <f t="shared" ref="D33:O33" si="14">SUM(D28:D32)</f>
        <v>0</v>
      </c>
      <c r="E33" s="14">
        <f t="shared" si="14"/>
        <v>0.13555146161539983</v>
      </c>
      <c r="F33" s="14">
        <f t="shared" si="14"/>
        <v>2.4882901511019209E-2</v>
      </c>
      <c r="G33" s="14">
        <f t="shared" si="14"/>
        <v>0</v>
      </c>
      <c r="H33" s="14">
        <f t="shared" si="14"/>
        <v>2.3641577626115757E-2</v>
      </c>
      <c r="I33" s="14">
        <f t="shared" si="14"/>
        <v>0.27568132186957722</v>
      </c>
      <c r="J33" s="14">
        <f t="shared" si="14"/>
        <v>7.4353907913332948</v>
      </c>
      <c r="K33" s="14">
        <f t="shared" si="14"/>
        <v>0.31704968125868394</v>
      </c>
      <c r="L33" s="14">
        <f t="shared" si="14"/>
        <v>5.2649460624493605</v>
      </c>
      <c r="M33" s="14">
        <f t="shared" si="14"/>
        <v>0</v>
      </c>
      <c r="N33" s="14">
        <f t="shared" si="14"/>
        <v>4.6455406433376707</v>
      </c>
      <c r="O33" s="14">
        <f t="shared" si="14"/>
        <v>0.16042183830188289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8.0788309470532407E-2</v>
      </c>
      <c r="D17" s="14">
        <f t="shared" si="1"/>
        <v>2.6951125261777776E-2</v>
      </c>
      <c r="E17" s="14">
        <f t="shared" si="2"/>
        <v>8.078748210565409E-2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0.37315144953827445</v>
      </c>
      <c r="J17" s="14">
        <f t="shared" si="7"/>
        <v>36.700930106152562</v>
      </c>
      <c r="K17" s="14">
        <f t="shared" si="8"/>
        <v>0.49600608866119827</v>
      </c>
      <c r="L17" s="14">
        <f t="shared" si="9"/>
        <v>1.3833098637884458</v>
      </c>
      <c r="M17" s="14">
        <f t="shared" si="10"/>
        <v>9.2856090895799994</v>
      </c>
      <c r="N17" s="14">
        <f t="shared" si="11"/>
        <v>2.9637697089467565</v>
      </c>
      <c r="O17" s="19">
        <f t="shared" si="12"/>
        <v>0.13996313206692815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1.8277061086124098E-2</v>
      </c>
      <c r="D21" s="14">
        <f t="shared" si="1"/>
        <v>0</v>
      </c>
      <c r="E21" s="14">
        <f t="shared" si="2"/>
        <v>1.8276780205936104E-2</v>
      </c>
      <c r="F21" s="14">
        <f t="shared" si="3"/>
        <v>2.301720673135606E-3</v>
      </c>
      <c r="G21" s="14">
        <f t="shared" si="4"/>
        <v>0</v>
      </c>
      <c r="H21" s="14">
        <f t="shared" si="5"/>
        <v>2.0753219184009562E-3</v>
      </c>
      <c r="I21" s="14">
        <f t="shared" si="6"/>
        <v>0.20080882041431605</v>
      </c>
      <c r="J21" s="14">
        <f t="shared" si="7"/>
        <v>0</v>
      </c>
      <c r="K21" s="14">
        <f t="shared" si="8"/>
        <v>0.20012971764291088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4.4030142051503865E-2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2.8775901878318492E-3</v>
      </c>
      <c r="D22" s="14">
        <f t="shared" si="1"/>
        <v>0</v>
      </c>
      <c r="E22" s="14">
        <f t="shared" si="2"/>
        <v>2.8775459652914137E-3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4.7823013215919355E-3</v>
      </c>
      <c r="J22" s="14">
        <f t="shared" si="7"/>
        <v>0</v>
      </c>
      <c r="K22" s="14">
        <f t="shared" si="8"/>
        <v>4.7661283563084035E-3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3.1439195286359126E-3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0.10194296074448836</v>
      </c>
      <c r="D25" s="14">
        <f t="shared" ref="D25:O25" si="13">SUM(D15:D24)</f>
        <v>2.6951125261777776E-2</v>
      </c>
      <c r="E25" s="14">
        <f t="shared" si="13"/>
        <v>0.10194180827688161</v>
      </c>
      <c r="F25" s="14">
        <f t="shared" si="13"/>
        <v>2.301720673135606E-3</v>
      </c>
      <c r="G25" s="14">
        <f t="shared" si="13"/>
        <v>0</v>
      </c>
      <c r="H25" s="14">
        <f t="shared" si="13"/>
        <v>2.0753219184009562E-3</v>
      </c>
      <c r="I25" s="14">
        <f t="shared" si="13"/>
        <v>0.57874257127418249</v>
      </c>
      <c r="J25" s="14">
        <f t="shared" si="13"/>
        <v>36.700930106152562</v>
      </c>
      <c r="K25" s="14">
        <f t="shared" si="13"/>
        <v>0.70090193466041761</v>
      </c>
      <c r="L25" s="14">
        <f t="shared" si="13"/>
        <v>1.3833098637884458</v>
      </c>
      <c r="M25" s="14">
        <f t="shared" si="13"/>
        <v>9.2856090895799994</v>
      </c>
      <c r="N25" s="14">
        <f t="shared" si="13"/>
        <v>2.9637697089467565</v>
      </c>
      <c r="O25" s="14">
        <f t="shared" si="13"/>
        <v>0.18713719364706793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2.6447332474099253E-2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2.6446926033934601E-2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6.7849543730826939E-2</v>
      </c>
      <c r="J29" s="14">
        <f>(SUMIFS(TICARETHANEOG2,KAYNAK,A29,SEBEP,B29,SÜRE,"Uzun",BİLDİRİM,"Bildirimli",İL,$B$10,İLÇE,$B$11)/VLOOKUP($B$11,ABONE2,10,FALSE))</f>
        <v>5.8268352207188075E-2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6.7817141699364161E-2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3.2296586967436286E-2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3.7684899103355124E-2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3.7684319965303623E-2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0.24241668721493012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0.24159687340504438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6.6554186608528118E-2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6.4132231577454374E-2</v>
      </c>
      <c r="D33" s="14">
        <f t="shared" ref="D33:O33" si="14">SUM(D28:D32)</f>
        <v>0</v>
      </c>
      <c r="E33" s="14">
        <f t="shared" si="14"/>
        <v>6.4131245999238223E-2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0.31026623094575706</v>
      </c>
      <c r="J33" s="14">
        <f t="shared" si="14"/>
        <v>5.8268352207188075E-2</v>
      </c>
      <c r="K33" s="14">
        <f t="shared" si="14"/>
        <v>0.30941401510440852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9.8850773575964404E-2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0.20060737215435803</v>
      </c>
      <c r="D17" s="14">
        <f t="shared" si="1"/>
        <v>66.396745552641107</v>
      </c>
      <c r="E17" s="14">
        <f t="shared" si="2"/>
        <v>0.20857537049090966</v>
      </c>
      <c r="F17" s="14">
        <f t="shared" si="3"/>
        <v>0.37200635826008099</v>
      </c>
      <c r="G17" s="14">
        <v>0</v>
      </c>
      <c r="H17" s="14">
        <f t="shared" si="4"/>
        <v>0.39726244433345675</v>
      </c>
      <c r="I17" s="14">
        <f t="shared" si="5"/>
        <v>0.30753514505410551</v>
      </c>
      <c r="J17" s="14">
        <f t="shared" si="6"/>
        <v>11.812519752357829</v>
      </c>
      <c r="K17" s="14">
        <f t="shared" si="7"/>
        <v>0.41320477900560221</v>
      </c>
      <c r="L17" s="14">
        <f t="shared" si="8"/>
        <v>27.816611044478854</v>
      </c>
      <c r="M17" s="14">
        <f t="shared" si="9"/>
        <v>159.8302853207266</v>
      </c>
      <c r="N17" s="14">
        <f t="shared" si="10"/>
        <v>41.017978472103628</v>
      </c>
      <c r="O17" s="19">
        <f t="shared" si="11"/>
        <v>0.25598237436909571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0.29774348277036183</v>
      </c>
      <c r="D21" s="14">
        <f t="shared" si="1"/>
        <v>0</v>
      </c>
      <c r="E21" s="14">
        <f t="shared" si="2"/>
        <v>0.29770764352594903</v>
      </c>
      <c r="F21" s="14">
        <f t="shared" si="3"/>
        <v>0.28928869296041687</v>
      </c>
      <c r="G21" s="14">
        <v>0</v>
      </c>
      <c r="H21" s="14">
        <f t="shared" si="4"/>
        <v>0.28928869296041687</v>
      </c>
      <c r="I21" s="14">
        <f t="shared" si="5"/>
        <v>0.3099779217918277</v>
      </c>
      <c r="J21" s="14">
        <f t="shared" si="6"/>
        <v>0</v>
      </c>
      <c r="K21" s="14">
        <f t="shared" si="7"/>
        <v>0.30713087291285796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0.29919206249065711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0.49835085492471987</v>
      </c>
      <c r="D25" s="14">
        <f t="shared" ref="D25:O25" si="12">SUM(D15:D24)</f>
        <v>66.396745552641107</v>
      </c>
      <c r="E25" s="14">
        <f t="shared" si="12"/>
        <v>0.50628301401685871</v>
      </c>
      <c r="F25" s="14">
        <f t="shared" si="12"/>
        <v>0.66129505122049781</v>
      </c>
      <c r="G25" s="14">
        <f t="shared" si="12"/>
        <v>0</v>
      </c>
      <c r="H25" s="14">
        <f t="shared" si="12"/>
        <v>0.68655113729387363</v>
      </c>
      <c r="I25" s="14">
        <f t="shared" si="12"/>
        <v>0.61751306684593321</v>
      </c>
      <c r="J25" s="14">
        <f t="shared" si="12"/>
        <v>11.812519752357829</v>
      </c>
      <c r="K25" s="14">
        <f t="shared" si="12"/>
        <v>0.72033565191846016</v>
      </c>
      <c r="L25" s="14">
        <f t="shared" si="12"/>
        <v>27.816611044478854</v>
      </c>
      <c r="M25" s="14">
        <f t="shared" si="12"/>
        <v>159.8302853207266</v>
      </c>
      <c r="N25" s="14">
        <f t="shared" si="12"/>
        <v>41.017978472103628</v>
      </c>
      <c r="O25" s="14">
        <f t="shared" si="12"/>
        <v>0.55517443685975287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9.7619384174397195E-2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9.7607633774568783E-2</v>
      </c>
      <c r="F29" s="14">
        <f>(SUMIFS(TARIMSALAG2,KAYNAK,A29,SEBEP,B29,SÜRE,"Uzun",BİLDİRİM,"Bildirimli",İL,$B$10,İLÇE,$B$11)/VLOOKUP($B$11,ABONE2,6,FALSE))</f>
        <v>0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4.1954888141012739E-2</v>
      </c>
      <c r="J29" s="14">
        <f>(SUMIFS(TICARETHANEOG2,KAYNAK,A29,SEBEP,B29,SÜRE,"Uzun",BİLDİRİM,"Bildirimli",İL,$B$10,İLÇE,$B$11)/VLOOKUP($B$11,ABONE2,10,FALSE))</f>
        <v>1.7814735275201306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5.7931815025235242E-2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8.9750976046386086E-2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2.2591788402453121E-2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2.2589069039400254E-2</v>
      </c>
      <c r="F31" s="14">
        <f>(SUMIFS(TARIMSALAG2,KAYNAK,A31,SEBEP,B31,SÜRE,"Uzun",BİLDİRİM,"Bildirimli",İL,$B$10,İLÇE,$B$11)/VLOOKUP($B$11,ABONE2,6,FALSE))</f>
        <v>8.3331053030769237E-4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8.3331053030769237E-4</v>
      </c>
      <c r="I31" s="14">
        <f>(SUMIFS(TICARETHANEAG2,KAYNAK,A31,SEBEP,B31,SÜRE,"Uzun",BİLDİRİM,"Bildirimli",İL,$B$10,İLÇE,$B$11)/VLOOKUP($B$11,ABONE2,9,FALSE))</f>
        <v>2.9639476913437813E-2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2.9367247720365402E-2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2.3553462623370242E-2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0.12021117257685032</v>
      </c>
      <c r="D33" s="14">
        <f t="shared" ref="D33:O33" si="13">SUM(D28:D32)</f>
        <v>0</v>
      </c>
      <c r="E33" s="14">
        <f t="shared" si="13"/>
        <v>0.12019670281396903</v>
      </c>
      <c r="F33" s="14">
        <f t="shared" si="13"/>
        <v>8.3331053030769237E-4</v>
      </c>
      <c r="G33" s="14">
        <f t="shared" si="13"/>
        <v>0</v>
      </c>
      <c r="H33" s="14">
        <f t="shared" si="13"/>
        <v>8.3331053030769237E-4</v>
      </c>
      <c r="I33" s="14">
        <f t="shared" si="13"/>
        <v>7.1594365054450548E-2</v>
      </c>
      <c r="J33" s="14">
        <f t="shared" si="13"/>
        <v>1.7814735275201306</v>
      </c>
      <c r="K33" s="14">
        <f t="shared" si="13"/>
        <v>8.7299062745600647E-2</v>
      </c>
      <c r="L33" s="14">
        <f t="shared" si="13"/>
        <v>0</v>
      </c>
      <c r="M33" s="14">
        <f t="shared" si="13"/>
        <v>0</v>
      </c>
      <c r="N33" s="14">
        <f t="shared" si="13"/>
        <v>0</v>
      </c>
      <c r="O33" s="14">
        <f t="shared" si="13"/>
        <v>0.11330443866975633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2023-08-01T12:12:28Z</dcterms:modified>
</cp:coreProperties>
</file>